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July 2025\03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Report!$A$1:$H$449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78" i="1" l="1"/>
  <c r="A269" i="1"/>
  <c r="A270" i="1" s="1"/>
  <c r="A271" i="1" s="1"/>
  <c r="A272" i="1" s="1"/>
  <c r="A273" i="1" s="1"/>
  <c r="A274" i="1" s="1"/>
  <c r="A275" i="1" s="1"/>
  <c r="C83" i="1" l="1"/>
  <c r="I60" i="1"/>
  <c r="C68" i="1" l="1"/>
  <c r="C121" i="1" l="1"/>
  <c r="B136" i="1" l="1"/>
  <c r="B137" i="1" s="1"/>
  <c r="B138" i="1" s="1"/>
  <c r="B139" i="1" s="1"/>
  <c r="B142" i="1"/>
  <c r="B143" i="1" s="1"/>
  <c r="B144" i="1" s="1"/>
  <c r="B145" i="1" s="1"/>
  <c r="B146" i="1" s="1"/>
  <c r="E152" i="1" l="1"/>
  <c r="C96" i="1"/>
  <c r="J107" i="1"/>
  <c r="J106" i="1"/>
  <c r="J105" i="1"/>
  <c r="J104" i="1"/>
  <c r="H201" i="1"/>
  <c r="H168" i="1"/>
  <c r="G266" i="1" l="1"/>
  <c r="E266" i="1"/>
  <c r="D266" i="1"/>
  <c r="G265" i="1"/>
  <c r="E265" i="1"/>
  <c r="D265" i="1"/>
  <c r="G264" i="1"/>
  <c r="E264" i="1"/>
  <c r="D264" i="1"/>
  <c r="G263" i="1"/>
  <c r="E263" i="1"/>
  <c r="D263" i="1"/>
  <c r="G211" i="1"/>
  <c r="E211" i="1"/>
  <c r="D211" i="1"/>
  <c r="E261" i="1"/>
  <c r="D261" i="1"/>
  <c r="F261" i="1" s="1"/>
  <c r="H261" i="1" s="1"/>
  <c r="E260" i="1"/>
  <c r="D260" i="1"/>
  <c r="E259" i="1"/>
  <c r="D259" i="1"/>
  <c r="E258" i="1"/>
  <c r="D258" i="1"/>
  <c r="E257" i="1"/>
  <c r="D257" i="1"/>
  <c r="E256" i="1"/>
  <c r="D256" i="1"/>
  <c r="E209" i="1"/>
  <c r="D209" i="1"/>
  <c r="E208" i="1"/>
  <c r="D208" i="1"/>
  <c r="E207" i="1"/>
  <c r="D207" i="1"/>
  <c r="E205" i="1"/>
  <c r="D205" i="1"/>
  <c r="E204" i="1"/>
  <c r="D204" i="1"/>
  <c r="E203" i="1"/>
  <c r="D203" i="1"/>
  <c r="E254" i="1"/>
  <c r="D254" i="1"/>
  <c r="E253" i="1"/>
  <c r="D253" i="1"/>
  <c r="E252" i="1"/>
  <c r="D252" i="1"/>
  <c r="E251" i="1"/>
  <c r="D251" i="1"/>
  <c r="E250" i="1"/>
  <c r="D250" i="1"/>
  <c r="E249" i="1"/>
  <c r="D249" i="1"/>
  <c r="E247" i="1"/>
  <c r="E246" i="1"/>
  <c r="E245" i="1"/>
  <c r="E244" i="1"/>
  <c r="E243" i="1"/>
  <c r="E242" i="1"/>
  <c r="D247" i="1"/>
  <c r="D246" i="1"/>
  <c r="D245" i="1"/>
  <c r="F245" i="1" s="1"/>
  <c r="H245" i="1" s="1"/>
  <c r="D244" i="1"/>
  <c r="D243" i="1"/>
  <c r="D242" i="1"/>
  <c r="E200" i="1"/>
  <c r="D200" i="1"/>
  <c r="E199" i="1"/>
  <c r="D199" i="1"/>
  <c r="B231" i="1"/>
  <c r="B232" i="1" s="1"/>
  <c r="B233" i="1" s="1"/>
  <c r="B229" i="1"/>
  <c r="B223" i="1"/>
  <c r="B224" i="1" s="1"/>
  <c r="B225" i="1" s="1"/>
  <c r="B226" i="1" s="1"/>
  <c r="B227" i="1" s="1"/>
  <c r="A223" i="1"/>
  <c r="A224" i="1" s="1"/>
  <c r="A225" i="1" s="1"/>
  <c r="A226" i="1" s="1"/>
  <c r="A227" i="1" s="1"/>
  <c r="B215" i="1"/>
  <c r="B216" i="1" s="1"/>
  <c r="B217" i="1" s="1"/>
  <c r="B218" i="1" s="1"/>
  <c r="B219" i="1" s="1"/>
  <c r="B220" i="1" s="1"/>
  <c r="B169" i="1"/>
  <c r="B170" i="1" s="1"/>
  <c r="B171" i="1" s="1"/>
  <c r="B163" i="1"/>
  <c r="B164" i="1" s="1"/>
  <c r="B165" i="1" s="1"/>
  <c r="A163" i="1"/>
  <c r="A164" i="1" s="1"/>
  <c r="A165" i="1" s="1"/>
  <c r="B158" i="1"/>
  <c r="B159" i="1" s="1"/>
  <c r="B160" i="1" s="1"/>
  <c r="B153" i="1"/>
  <c r="B154" i="1" s="1"/>
  <c r="B155" i="1" s="1"/>
  <c r="E235" i="1"/>
  <c r="D235" i="1"/>
  <c r="E197" i="1"/>
  <c r="D197" i="1"/>
  <c r="E196" i="1"/>
  <c r="D196" i="1"/>
  <c r="E195" i="1"/>
  <c r="D195" i="1"/>
  <c r="E176" i="1"/>
  <c r="D176" i="1"/>
  <c r="E175" i="1"/>
  <c r="D175" i="1"/>
  <c r="E174" i="1"/>
  <c r="D174" i="1"/>
  <c r="E173" i="1"/>
  <c r="D173" i="1"/>
  <c r="E240" i="1"/>
  <c r="D240" i="1"/>
  <c r="E239" i="1"/>
  <c r="D239" i="1"/>
  <c r="E238" i="1"/>
  <c r="D238" i="1"/>
  <c r="E237" i="1"/>
  <c r="D237" i="1"/>
  <c r="E236" i="1"/>
  <c r="D236" i="1"/>
  <c r="F252" i="1" l="1"/>
  <c r="H252" i="1" s="1"/>
  <c r="F204" i="1"/>
  <c r="H204" i="1" s="1"/>
  <c r="F247" i="1"/>
  <c r="H247" i="1" s="1"/>
  <c r="F257" i="1"/>
  <c r="H257" i="1" s="1"/>
  <c r="F243" i="1"/>
  <c r="H243" i="1" s="1"/>
  <c r="F266" i="1"/>
  <c r="H266" i="1" s="1"/>
  <c r="F263" i="1"/>
  <c r="H263" i="1" s="1"/>
  <c r="F264" i="1"/>
  <c r="H264" i="1" s="1"/>
  <c r="F265" i="1"/>
  <c r="H265" i="1" s="1"/>
  <c r="F199" i="1"/>
  <c r="H199" i="1" s="1"/>
  <c r="F200" i="1"/>
  <c r="H200" i="1" s="1"/>
  <c r="F249" i="1"/>
  <c r="H249" i="1" s="1"/>
  <c r="F250" i="1"/>
  <c r="H250" i="1" s="1"/>
  <c r="F251" i="1"/>
  <c r="H251" i="1" s="1"/>
  <c r="F253" i="1"/>
  <c r="H253" i="1" s="1"/>
  <c r="F254" i="1"/>
  <c r="H254" i="1" s="1"/>
  <c r="F203" i="1"/>
  <c r="H203" i="1" s="1"/>
  <c r="F205" i="1"/>
  <c r="H205" i="1" s="1"/>
  <c r="F207" i="1"/>
  <c r="H207" i="1" s="1"/>
  <c r="F208" i="1"/>
  <c r="H208" i="1" s="1"/>
  <c r="F209" i="1"/>
  <c r="H209" i="1" s="1"/>
  <c r="F256" i="1"/>
  <c r="H256" i="1" s="1"/>
  <c r="F258" i="1"/>
  <c r="H258" i="1" s="1"/>
  <c r="F259" i="1"/>
  <c r="H259" i="1" s="1"/>
  <c r="F260" i="1"/>
  <c r="H260" i="1" s="1"/>
  <c r="F211" i="1"/>
  <c r="H211" i="1" s="1"/>
  <c r="F242" i="1"/>
  <c r="H242" i="1" s="1"/>
  <c r="F244" i="1"/>
  <c r="H244" i="1" s="1"/>
  <c r="F246" i="1"/>
  <c r="H246" i="1" s="1"/>
  <c r="F236" i="1"/>
  <c r="H236" i="1" s="1"/>
  <c r="F237" i="1"/>
  <c r="H237" i="1" s="1"/>
  <c r="F238" i="1"/>
  <c r="H238" i="1" s="1"/>
  <c r="F239" i="1"/>
  <c r="H239" i="1" s="1"/>
  <c r="F240" i="1"/>
  <c r="H240" i="1" s="1"/>
  <c r="F173" i="1"/>
  <c r="H173" i="1" s="1"/>
  <c r="F174" i="1"/>
  <c r="H174" i="1" s="1"/>
  <c r="F175" i="1"/>
  <c r="H175" i="1" s="1"/>
  <c r="F176" i="1"/>
  <c r="H176" i="1" s="1"/>
  <c r="F195" i="1"/>
  <c r="H195" i="1" s="1"/>
  <c r="F196" i="1"/>
  <c r="H196" i="1" s="1"/>
  <c r="F197" i="1"/>
  <c r="H197" i="1" s="1"/>
  <c r="F235" i="1"/>
  <c r="H235" i="1" s="1"/>
  <c r="E233" i="1"/>
  <c r="D233" i="1"/>
  <c r="E232" i="1"/>
  <c r="D232" i="1"/>
  <c r="E231" i="1"/>
  <c r="D231" i="1"/>
  <c r="E230" i="1"/>
  <c r="D230" i="1"/>
  <c r="E229" i="1"/>
  <c r="D229" i="1"/>
  <c r="E193" i="1"/>
  <c r="D193" i="1"/>
  <c r="E192" i="1"/>
  <c r="D192" i="1"/>
  <c r="E191" i="1"/>
  <c r="D191" i="1"/>
  <c r="E167" i="1"/>
  <c r="E171" i="1"/>
  <c r="D171" i="1"/>
  <c r="E170" i="1"/>
  <c r="D170" i="1"/>
  <c r="E169" i="1"/>
  <c r="D169" i="1"/>
  <c r="D167" i="1"/>
  <c r="J230" i="1" l="1"/>
  <c r="K230" i="1"/>
  <c r="L230" i="1" s="1"/>
  <c r="N230" i="1" s="1"/>
  <c r="O230" i="1"/>
  <c r="O231" i="1" s="1"/>
  <c r="O232" i="1" s="1"/>
  <c r="O233" i="1" s="1"/>
  <c r="O234" i="1" s="1"/>
  <c r="R230" i="1"/>
  <c r="S230" i="1"/>
  <c r="J231" i="1"/>
  <c r="K231" i="1"/>
  <c r="R231" i="1"/>
  <c r="S231" i="1"/>
  <c r="J232" i="1"/>
  <c r="K232" i="1"/>
  <c r="R232" i="1"/>
  <c r="S232" i="1"/>
  <c r="J233" i="1"/>
  <c r="K233" i="1"/>
  <c r="R233" i="1"/>
  <c r="T233" i="1" s="1"/>
  <c r="S233" i="1"/>
  <c r="J234" i="1"/>
  <c r="K234" i="1"/>
  <c r="R234" i="1"/>
  <c r="S234" i="1"/>
  <c r="T232" i="1" l="1"/>
  <c r="T230" i="1"/>
  <c r="L233" i="1"/>
  <c r="N233" i="1" s="1"/>
  <c r="L231" i="1"/>
  <c r="N231" i="1" s="1"/>
  <c r="T234" i="1"/>
  <c r="T231" i="1"/>
  <c r="L234" i="1"/>
  <c r="N234" i="1" s="1"/>
  <c r="L232" i="1"/>
  <c r="N232" i="1" s="1"/>
  <c r="XEQ234" i="1"/>
  <c r="XEP234" i="1"/>
  <c r="XEI234" i="1"/>
  <c r="XEH234" i="1"/>
  <c r="XEA234" i="1"/>
  <c r="XDZ234" i="1"/>
  <c r="XDS234" i="1"/>
  <c r="XDR234" i="1"/>
  <c r="XDK234" i="1"/>
  <c r="XDJ234" i="1"/>
  <c r="XDC234" i="1"/>
  <c r="XDB234" i="1"/>
  <c r="XCU234" i="1"/>
  <c r="XCT234" i="1"/>
  <c r="XCM234" i="1"/>
  <c r="XCL234" i="1"/>
  <c r="XCE234" i="1"/>
  <c r="XCD234" i="1"/>
  <c r="XBW234" i="1"/>
  <c r="XBV234" i="1"/>
  <c r="XBO234" i="1"/>
  <c r="XBN234" i="1"/>
  <c r="XBG234" i="1"/>
  <c r="XBF234" i="1"/>
  <c r="XAY234" i="1"/>
  <c r="XAX234" i="1"/>
  <c r="XAQ234" i="1"/>
  <c r="XAP234" i="1"/>
  <c r="XAI234" i="1"/>
  <c r="XAH234" i="1"/>
  <c r="XAA234" i="1"/>
  <c r="WZZ234" i="1"/>
  <c r="WZS234" i="1"/>
  <c r="WZR234" i="1"/>
  <c r="WZK234" i="1"/>
  <c r="WZJ234" i="1"/>
  <c r="WZC234" i="1"/>
  <c r="WZB234" i="1"/>
  <c r="WYU234" i="1"/>
  <c r="WYT234" i="1"/>
  <c r="WYM234" i="1"/>
  <c r="WYL234" i="1"/>
  <c r="WYE234" i="1"/>
  <c r="WYD234" i="1"/>
  <c r="WXW234" i="1"/>
  <c r="WXV234" i="1"/>
  <c r="WXO234" i="1"/>
  <c r="WXN234" i="1"/>
  <c r="WXG234" i="1"/>
  <c r="WXF234" i="1"/>
  <c r="WWY234" i="1"/>
  <c r="WWX234" i="1"/>
  <c r="WWQ234" i="1"/>
  <c r="WWP234" i="1"/>
  <c r="WWI234" i="1"/>
  <c r="WWH234" i="1"/>
  <c r="WWA234" i="1"/>
  <c r="WVZ234" i="1"/>
  <c r="WVS234" i="1"/>
  <c r="WVR234" i="1"/>
  <c r="WVK234" i="1"/>
  <c r="WVJ234" i="1"/>
  <c r="WVC234" i="1"/>
  <c r="WVB234" i="1"/>
  <c r="WUU234" i="1"/>
  <c r="WUT234" i="1"/>
  <c r="WUM234" i="1"/>
  <c r="WUL234" i="1"/>
  <c r="WUE234" i="1"/>
  <c r="WUD234" i="1"/>
  <c r="WTW234" i="1"/>
  <c r="WTV234" i="1"/>
  <c r="WTO234" i="1"/>
  <c r="WTN234" i="1"/>
  <c r="WTG234" i="1"/>
  <c r="WTF234" i="1"/>
  <c r="WSY234" i="1"/>
  <c r="WSX234" i="1"/>
  <c r="WSQ234" i="1"/>
  <c r="WSP234" i="1"/>
  <c r="WSI234" i="1"/>
  <c r="WSH234" i="1"/>
  <c r="WSA234" i="1"/>
  <c r="WRZ234" i="1"/>
  <c r="WRS234" i="1"/>
  <c r="WRR234" i="1"/>
  <c r="WRK234" i="1"/>
  <c r="WRJ234" i="1"/>
  <c r="WRC234" i="1"/>
  <c r="WRB234" i="1"/>
  <c r="WQU234" i="1"/>
  <c r="WQT234" i="1"/>
  <c r="WQM234" i="1"/>
  <c r="WQL234" i="1"/>
  <c r="WQE234" i="1"/>
  <c r="WQD234" i="1"/>
  <c r="WPW234" i="1"/>
  <c r="WPV234" i="1"/>
  <c r="WPO234" i="1"/>
  <c r="WPN234" i="1"/>
  <c r="WPG234" i="1"/>
  <c r="WPF234" i="1"/>
  <c r="WOY234" i="1"/>
  <c r="WOX234" i="1"/>
  <c r="WOQ234" i="1"/>
  <c r="WOP234" i="1"/>
  <c r="WOI234" i="1"/>
  <c r="WOH234" i="1"/>
  <c r="WOA234" i="1"/>
  <c r="WNZ234" i="1"/>
  <c r="WNS234" i="1"/>
  <c r="WNR234" i="1"/>
  <c r="WNK234" i="1"/>
  <c r="WNJ234" i="1"/>
  <c r="WNC234" i="1"/>
  <c r="WNB234" i="1"/>
  <c r="WMU234" i="1"/>
  <c r="WMT234" i="1"/>
  <c r="WMM234" i="1"/>
  <c r="WML234" i="1"/>
  <c r="WME234" i="1"/>
  <c r="WMD234" i="1"/>
  <c r="WLW234" i="1"/>
  <c r="WLV234" i="1"/>
  <c r="WLO234" i="1"/>
  <c r="WLN234" i="1"/>
  <c r="WLG234" i="1"/>
  <c r="WLF234" i="1"/>
  <c r="WKY234" i="1"/>
  <c r="WKX234" i="1"/>
  <c r="WKQ234" i="1"/>
  <c r="WKP234" i="1"/>
  <c r="WKI234" i="1"/>
  <c r="WKH234" i="1"/>
  <c r="WKA234" i="1"/>
  <c r="WJZ234" i="1"/>
  <c r="WJS234" i="1"/>
  <c r="WJR234" i="1"/>
  <c r="WJK234" i="1"/>
  <c r="WJJ234" i="1"/>
  <c r="WJC234" i="1"/>
  <c r="WJB234" i="1"/>
  <c r="WIU234" i="1"/>
  <c r="WIT234" i="1"/>
  <c r="WIM234" i="1"/>
  <c r="WIL234" i="1"/>
  <c r="WIE234" i="1"/>
  <c r="WID234" i="1"/>
  <c r="WHW234" i="1"/>
  <c r="WHV234" i="1"/>
  <c r="WHO234" i="1"/>
  <c r="WHN234" i="1"/>
  <c r="WHG234" i="1"/>
  <c r="WHF234" i="1"/>
  <c r="WGY234" i="1"/>
  <c r="WGX234" i="1"/>
  <c r="WGQ234" i="1"/>
  <c r="WGP234" i="1"/>
  <c r="WGI234" i="1"/>
  <c r="WGH234" i="1"/>
  <c r="WGA234" i="1"/>
  <c r="WFZ234" i="1"/>
  <c r="WFS234" i="1"/>
  <c r="WFR234" i="1"/>
  <c r="WFK234" i="1"/>
  <c r="WFJ234" i="1"/>
  <c r="WFC234" i="1"/>
  <c r="WFB234" i="1"/>
  <c r="WEU234" i="1"/>
  <c r="WET234" i="1"/>
  <c r="WEM234" i="1"/>
  <c r="WEL234" i="1"/>
  <c r="WEE234" i="1"/>
  <c r="WED234" i="1"/>
  <c r="WDW234" i="1"/>
  <c r="WDV234" i="1"/>
  <c r="WDO234" i="1"/>
  <c r="WDN234" i="1"/>
  <c r="WDG234" i="1"/>
  <c r="WDF234" i="1"/>
  <c r="WCY234" i="1"/>
  <c r="WCX234" i="1"/>
  <c r="WCQ234" i="1"/>
  <c r="WCP234" i="1"/>
  <c r="WCI234" i="1"/>
  <c r="WCH234" i="1"/>
  <c r="WCA234" i="1"/>
  <c r="WBZ234" i="1"/>
  <c r="WBS234" i="1"/>
  <c r="WBR234" i="1"/>
  <c r="WBK234" i="1"/>
  <c r="WBJ234" i="1"/>
  <c r="WBC234" i="1"/>
  <c r="WBB234" i="1"/>
  <c r="WAU234" i="1"/>
  <c r="WAT234" i="1"/>
  <c r="WAM234" i="1"/>
  <c r="WAL234" i="1"/>
  <c r="WAE234" i="1"/>
  <c r="WAD234" i="1"/>
  <c r="VZW234" i="1"/>
  <c r="VZV234" i="1"/>
  <c r="VZO234" i="1"/>
  <c r="VZN234" i="1"/>
  <c r="VZG234" i="1"/>
  <c r="VZF234" i="1"/>
  <c r="VYY234" i="1"/>
  <c r="VYX234" i="1"/>
  <c r="VYQ234" i="1"/>
  <c r="VYP234" i="1"/>
  <c r="VYI234" i="1"/>
  <c r="VYH234" i="1"/>
  <c r="VYA234" i="1"/>
  <c r="VXZ234" i="1"/>
  <c r="VXS234" i="1"/>
  <c r="VXR234" i="1"/>
  <c r="VXK234" i="1"/>
  <c r="VXJ234" i="1"/>
  <c r="VXC234" i="1"/>
  <c r="VXB234" i="1"/>
  <c r="VWU234" i="1"/>
  <c r="VWT234" i="1"/>
  <c r="VWM234" i="1"/>
  <c r="VWL234" i="1"/>
  <c r="VWE234" i="1"/>
  <c r="VWD234" i="1"/>
  <c r="VVW234" i="1"/>
  <c r="VVV234" i="1"/>
  <c r="VVO234" i="1"/>
  <c r="VVN234" i="1"/>
  <c r="VVG234" i="1"/>
  <c r="VVF234" i="1"/>
  <c r="VUY234" i="1"/>
  <c r="VUX234" i="1"/>
  <c r="VUQ234" i="1"/>
  <c r="VUP234" i="1"/>
  <c r="VUI234" i="1"/>
  <c r="VUH234" i="1"/>
  <c r="VUA234" i="1"/>
  <c r="VTZ234" i="1"/>
  <c r="VTS234" i="1"/>
  <c r="VTR234" i="1"/>
  <c r="VTK234" i="1"/>
  <c r="VTJ234" i="1"/>
  <c r="VTC234" i="1"/>
  <c r="VTB234" i="1"/>
  <c r="VSU234" i="1"/>
  <c r="VST234" i="1"/>
  <c r="VSM234" i="1"/>
  <c r="VSL234" i="1"/>
  <c r="VSE234" i="1"/>
  <c r="VSD234" i="1"/>
  <c r="VRW234" i="1"/>
  <c r="VRV234" i="1"/>
  <c r="VRO234" i="1"/>
  <c r="VRN234" i="1"/>
  <c r="VRG234" i="1"/>
  <c r="VRF234" i="1"/>
  <c r="VQY234" i="1"/>
  <c r="VQX234" i="1"/>
  <c r="VQQ234" i="1"/>
  <c r="VQP234" i="1"/>
  <c r="VQI234" i="1"/>
  <c r="VQH234" i="1"/>
  <c r="VQA234" i="1"/>
  <c r="VPZ234" i="1"/>
  <c r="VPS234" i="1"/>
  <c r="VPR234" i="1"/>
  <c r="VPK234" i="1"/>
  <c r="VPJ234" i="1"/>
  <c r="VPC234" i="1"/>
  <c r="VPB234" i="1"/>
  <c r="VOU234" i="1"/>
  <c r="VOT234" i="1"/>
  <c r="VOM234" i="1"/>
  <c r="VOL234" i="1"/>
  <c r="VOE234" i="1"/>
  <c r="VOD234" i="1"/>
  <c r="VNW234" i="1"/>
  <c r="VNV234" i="1"/>
  <c r="VNO234" i="1"/>
  <c r="VNN234" i="1"/>
  <c r="VNG234" i="1"/>
  <c r="VNF234" i="1"/>
  <c r="VMY234" i="1"/>
  <c r="VMX234" i="1"/>
  <c r="VMQ234" i="1"/>
  <c r="VMP234" i="1"/>
  <c r="VMI234" i="1"/>
  <c r="VMH234" i="1"/>
  <c r="VMA234" i="1"/>
  <c r="VLZ234" i="1"/>
  <c r="VLS234" i="1"/>
  <c r="VLR234" i="1"/>
  <c r="VLK234" i="1"/>
  <c r="VLJ234" i="1"/>
  <c r="VLC234" i="1"/>
  <c r="VLB234" i="1"/>
  <c r="VKU234" i="1"/>
  <c r="VKT234" i="1"/>
  <c r="VKM234" i="1"/>
  <c r="VKL234" i="1"/>
  <c r="VKE234" i="1"/>
  <c r="VKD234" i="1"/>
  <c r="VJW234" i="1"/>
  <c r="VJV234" i="1"/>
  <c r="VJO234" i="1"/>
  <c r="VJN234" i="1"/>
  <c r="VJG234" i="1"/>
  <c r="VJF234" i="1"/>
  <c r="VIY234" i="1"/>
  <c r="VIX234" i="1"/>
  <c r="VIQ234" i="1"/>
  <c r="VIP234" i="1"/>
  <c r="VII234" i="1"/>
  <c r="VIH234" i="1"/>
  <c r="VIA234" i="1"/>
  <c r="VHZ234" i="1"/>
  <c r="VHS234" i="1"/>
  <c r="VHR234" i="1"/>
  <c r="VHK234" i="1"/>
  <c r="VHJ234" i="1"/>
  <c r="VHC234" i="1"/>
  <c r="VHB234" i="1"/>
  <c r="VGU234" i="1"/>
  <c r="VGT234" i="1"/>
  <c r="VGM234" i="1"/>
  <c r="VGL234" i="1"/>
  <c r="VGE234" i="1"/>
  <c r="VGD234" i="1"/>
  <c r="VFW234" i="1"/>
  <c r="VFV234" i="1"/>
  <c r="VFO234" i="1"/>
  <c r="VFN234" i="1"/>
  <c r="VFG234" i="1"/>
  <c r="VFF234" i="1"/>
  <c r="VEY234" i="1"/>
  <c r="VEX234" i="1"/>
  <c r="VEQ234" i="1"/>
  <c r="VEP234" i="1"/>
  <c r="VEI234" i="1"/>
  <c r="VEH234" i="1"/>
  <c r="VEA234" i="1"/>
  <c r="VDZ234" i="1"/>
  <c r="VDS234" i="1"/>
  <c r="VDR234" i="1"/>
  <c r="VDK234" i="1"/>
  <c r="VDJ234" i="1"/>
  <c r="VDC234" i="1"/>
  <c r="VDB234" i="1"/>
  <c r="VCU234" i="1"/>
  <c r="VCT234" i="1"/>
  <c r="VCM234" i="1"/>
  <c r="VCL234" i="1"/>
  <c r="VCE234" i="1"/>
  <c r="VCD234" i="1"/>
  <c r="VBW234" i="1"/>
  <c r="VBV234" i="1"/>
  <c r="VBO234" i="1"/>
  <c r="VBN234" i="1"/>
  <c r="VBG234" i="1"/>
  <c r="VBF234" i="1"/>
  <c r="VAY234" i="1"/>
  <c r="VAX234" i="1"/>
  <c r="VAQ234" i="1"/>
  <c r="VAP234" i="1"/>
  <c r="VAI234" i="1"/>
  <c r="VAH234" i="1"/>
  <c r="VAA234" i="1"/>
  <c r="UZZ234" i="1"/>
  <c r="UZS234" i="1"/>
  <c r="UZR234" i="1"/>
  <c r="UZK234" i="1"/>
  <c r="UZJ234" i="1"/>
  <c r="UZC234" i="1"/>
  <c r="UZB234" i="1"/>
  <c r="UYU234" i="1"/>
  <c r="UYT234" i="1"/>
  <c r="UYM234" i="1"/>
  <c r="UYL234" i="1"/>
  <c r="UYE234" i="1"/>
  <c r="UYD234" i="1"/>
  <c r="UXW234" i="1"/>
  <c r="UXV234" i="1"/>
  <c r="UXO234" i="1"/>
  <c r="UXN234" i="1"/>
  <c r="UXG234" i="1"/>
  <c r="UXF234" i="1"/>
  <c r="UWY234" i="1"/>
  <c r="UWX234" i="1"/>
  <c r="UWQ234" i="1"/>
  <c r="UWP234" i="1"/>
  <c r="UWI234" i="1"/>
  <c r="UWH234" i="1"/>
  <c r="UWA234" i="1"/>
  <c r="UVZ234" i="1"/>
  <c r="UVS234" i="1"/>
  <c r="UVR234" i="1"/>
  <c r="UVK234" i="1"/>
  <c r="UVJ234" i="1"/>
  <c r="UVC234" i="1"/>
  <c r="UVB234" i="1"/>
  <c r="UUU234" i="1"/>
  <c r="UUT234" i="1"/>
  <c r="UUM234" i="1"/>
  <c r="UUL234" i="1"/>
  <c r="UUE234" i="1"/>
  <c r="UUD234" i="1"/>
  <c r="UTW234" i="1"/>
  <c r="UTV234" i="1"/>
  <c r="UTO234" i="1"/>
  <c r="UTN234" i="1"/>
  <c r="UTG234" i="1"/>
  <c r="UTF234" i="1"/>
  <c r="USY234" i="1"/>
  <c r="USX234" i="1"/>
  <c r="USQ234" i="1"/>
  <c r="USP234" i="1"/>
  <c r="USI234" i="1"/>
  <c r="USH234" i="1"/>
  <c r="USA234" i="1"/>
  <c r="URZ234" i="1"/>
  <c r="URS234" i="1"/>
  <c r="URR234" i="1"/>
  <c r="URK234" i="1"/>
  <c r="URJ234" i="1"/>
  <c r="URC234" i="1"/>
  <c r="URB234" i="1"/>
  <c r="UQU234" i="1"/>
  <c r="UQT234" i="1"/>
  <c r="UQM234" i="1"/>
  <c r="UQL234" i="1"/>
  <c r="UQE234" i="1"/>
  <c r="UQD234" i="1"/>
  <c r="UPW234" i="1"/>
  <c r="UPV234" i="1"/>
  <c r="UPO234" i="1"/>
  <c r="UPN234" i="1"/>
  <c r="UPG234" i="1"/>
  <c r="UPF234" i="1"/>
  <c r="UOY234" i="1"/>
  <c r="UOX234" i="1"/>
  <c r="UOQ234" i="1"/>
  <c r="UOP234" i="1"/>
  <c r="UOI234" i="1"/>
  <c r="UOH234" i="1"/>
  <c r="UOA234" i="1"/>
  <c r="UNZ234" i="1"/>
  <c r="UNS234" i="1"/>
  <c r="UNR234" i="1"/>
  <c r="UNK234" i="1"/>
  <c r="UNJ234" i="1"/>
  <c r="UNC234" i="1"/>
  <c r="UNB234" i="1"/>
  <c r="UMU234" i="1"/>
  <c r="UMT234" i="1"/>
  <c r="UMM234" i="1"/>
  <c r="UML234" i="1"/>
  <c r="UME234" i="1"/>
  <c r="UMD234" i="1"/>
  <c r="ULW234" i="1"/>
  <c r="ULV234" i="1"/>
  <c r="ULO234" i="1"/>
  <c r="ULN234" i="1"/>
  <c r="ULG234" i="1"/>
  <c r="ULF234" i="1"/>
  <c r="UKY234" i="1"/>
  <c r="UKX234" i="1"/>
  <c r="UKQ234" i="1"/>
  <c r="UKP234" i="1"/>
  <c r="UKI234" i="1"/>
  <c r="UKH234" i="1"/>
  <c r="UKA234" i="1"/>
  <c r="UJZ234" i="1"/>
  <c r="UJS234" i="1"/>
  <c r="UJR234" i="1"/>
  <c r="UJK234" i="1"/>
  <c r="UJJ234" i="1"/>
  <c r="UJC234" i="1"/>
  <c r="UJB234" i="1"/>
  <c r="UIU234" i="1"/>
  <c r="UIT234" i="1"/>
  <c r="UIM234" i="1"/>
  <c r="UIL234" i="1"/>
  <c r="UIE234" i="1"/>
  <c r="UID234" i="1"/>
  <c r="UHW234" i="1"/>
  <c r="UHV234" i="1"/>
  <c r="UHO234" i="1"/>
  <c r="UHN234" i="1"/>
  <c r="UHG234" i="1"/>
  <c r="UHF234" i="1"/>
  <c r="UGY234" i="1"/>
  <c r="UGX234" i="1"/>
  <c r="UGQ234" i="1"/>
  <c r="UGP234" i="1"/>
  <c r="UGI234" i="1"/>
  <c r="UGH234" i="1"/>
  <c r="UGA234" i="1"/>
  <c r="UFZ234" i="1"/>
  <c r="UFS234" i="1"/>
  <c r="UFR234" i="1"/>
  <c r="UFK234" i="1"/>
  <c r="UFJ234" i="1"/>
  <c r="UFC234" i="1"/>
  <c r="UFB234" i="1"/>
  <c r="UEU234" i="1"/>
  <c r="UET234" i="1"/>
  <c r="UEM234" i="1"/>
  <c r="UEL234" i="1"/>
  <c r="UEE234" i="1"/>
  <c r="UED234" i="1"/>
  <c r="UDW234" i="1"/>
  <c r="UDV234" i="1"/>
  <c r="UDO234" i="1"/>
  <c r="UDN234" i="1"/>
  <c r="UDG234" i="1"/>
  <c r="UDF234" i="1"/>
  <c r="UCY234" i="1"/>
  <c r="UCX234" i="1"/>
  <c r="UCQ234" i="1"/>
  <c r="UCP234" i="1"/>
  <c r="UCI234" i="1"/>
  <c r="UCH234" i="1"/>
  <c r="UCA234" i="1"/>
  <c r="UBZ234" i="1"/>
  <c r="UBS234" i="1"/>
  <c r="UBR234" i="1"/>
  <c r="UBK234" i="1"/>
  <c r="UBJ234" i="1"/>
  <c r="UBC234" i="1"/>
  <c r="UBB234" i="1"/>
  <c r="UAU234" i="1"/>
  <c r="UAT234" i="1"/>
  <c r="UAM234" i="1"/>
  <c r="UAL234" i="1"/>
  <c r="UAE234" i="1"/>
  <c r="UAD234" i="1"/>
  <c r="TZW234" i="1"/>
  <c r="TZV234" i="1"/>
  <c r="TZO234" i="1"/>
  <c r="TZN234" i="1"/>
  <c r="TZG234" i="1"/>
  <c r="TZF234" i="1"/>
  <c r="TYY234" i="1"/>
  <c r="TYX234" i="1"/>
  <c r="TYQ234" i="1"/>
  <c r="TYP234" i="1"/>
  <c r="TYI234" i="1"/>
  <c r="TYH234" i="1"/>
  <c r="TYA234" i="1"/>
  <c r="TXZ234" i="1"/>
  <c r="TXS234" i="1"/>
  <c r="TXR234" i="1"/>
  <c r="TXK234" i="1"/>
  <c r="TXJ234" i="1"/>
  <c r="TXC234" i="1"/>
  <c r="TXB234" i="1"/>
  <c r="TWU234" i="1"/>
  <c r="TWT234" i="1"/>
  <c r="TWM234" i="1"/>
  <c r="TWL234" i="1"/>
  <c r="TWE234" i="1"/>
  <c r="TWD234" i="1"/>
  <c r="TVW234" i="1"/>
  <c r="TVV234" i="1"/>
  <c r="TVO234" i="1"/>
  <c r="TVN234" i="1"/>
  <c r="TVG234" i="1"/>
  <c r="TVF234" i="1"/>
  <c r="TUY234" i="1"/>
  <c r="TUX234" i="1"/>
  <c r="TUQ234" i="1"/>
  <c r="TUP234" i="1"/>
  <c r="TUI234" i="1"/>
  <c r="TUH234" i="1"/>
  <c r="TUA234" i="1"/>
  <c r="TTZ234" i="1"/>
  <c r="TTS234" i="1"/>
  <c r="TTR234" i="1"/>
  <c r="TTK234" i="1"/>
  <c r="TTJ234" i="1"/>
  <c r="TTC234" i="1"/>
  <c r="TTB234" i="1"/>
  <c r="TSU234" i="1"/>
  <c r="TST234" i="1"/>
  <c r="TSM234" i="1"/>
  <c r="TSL234" i="1"/>
  <c r="TSE234" i="1"/>
  <c r="TSD234" i="1"/>
  <c r="TRW234" i="1"/>
  <c r="TRV234" i="1"/>
  <c r="TRO234" i="1"/>
  <c r="TRN234" i="1"/>
  <c r="TRG234" i="1"/>
  <c r="TRF234" i="1"/>
  <c r="TQY234" i="1"/>
  <c r="TQX234" i="1"/>
  <c r="TQQ234" i="1"/>
  <c r="TQP234" i="1"/>
  <c r="TQI234" i="1"/>
  <c r="TQH234" i="1"/>
  <c r="TQA234" i="1"/>
  <c r="TPZ234" i="1"/>
  <c r="TPS234" i="1"/>
  <c r="TPR234" i="1"/>
  <c r="TPK234" i="1"/>
  <c r="TPJ234" i="1"/>
  <c r="TPC234" i="1"/>
  <c r="TPB234" i="1"/>
  <c r="TOU234" i="1"/>
  <c r="TOT234" i="1"/>
  <c r="TOM234" i="1"/>
  <c r="TOL234" i="1"/>
  <c r="TOE234" i="1"/>
  <c r="TOD234" i="1"/>
  <c r="TNW234" i="1"/>
  <c r="TNV234" i="1"/>
  <c r="TNO234" i="1"/>
  <c r="TNN234" i="1"/>
  <c r="TNG234" i="1"/>
  <c r="TNF234" i="1"/>
  <c r="TMY234" i="1"/>
  <c r="TMX234" i="1"/>
  <c r="TMQ234" i="1"/>
  <c r="TMP234" i="1"/>
  <c r="TMI234" i="1"/>
  <c r="TMH234" i="1"/>
  <c r="TMA234" i="1"/>
  <c r="TLZ234" i="1"/>
  <c r="TLS234" i="1"/>
  <c r="TLR234" i="1"/>
  <c r="TLK234" i="1"/>
  <c r="TLJ234" i="1"/>
  <c r="TLC234" i="1"/>
  <c r="TLB234" i="1"/>
  <c r="TKU234" i="1"/>
  <c r="TKT234" i="1"/>
  <c r="TKM234" i="1"/>
  <c r="TKL234" i="1"/>
  <c r="TKE234" i="1"/>
  <c r="TKD234" i="1"/>
  <c r="TJW234" i="1"/>
  <c r="TJV234" i="1"/>
  <c r="TJO234" i="1"/>
  <c r="TJN234" i="1"/>
  <c r="TJG234" i="1"/>
  <c r="TJF234" i="1"/>
  <c r="TIY234" i="1"/>
  <c r="TIX234" i="1"/>
  <c r="TIQ234" i="1"/>
  <c r="TIP234" i="1"/>
  <c r="TII234" i="1"/>
  <c r="TIH234" i="1"/>
  <c r="TIA234" i="1"/>
  <c r="THZ234" i="1"/>
  <c r="THS234" i="1"/>
  <c r="THR234" i="1"/>
  <c r="THK234" i="1"/>
  <c r="THJ234" i="1"/>
  <c r="THC234" i="1"/>
  <c r="THB234" i="1"/>
  <c r="TGU234" i="1"/>
  <c r="TGT234" i="1"/>
  <c r="TGM234" i="1"/>
  <c r="TGL234" i="1"/>
  <c r="TGE234" i="1"/>
  <c r="TGD234" i="1"/>
  <c r="TFW234" i="1"/>
  <c r="TFV234" i="1"/>
  <c r="TFO234" i="1"/>
  <c r="TFN234" i="1"/>
  <c r="TFG234" i="1"/>
  <c r="TFF234" i="1"/>
  <c r="TEY234" i="1"/>
  <c r="TEX234" i="1"/>
  <c r="TEQ234" i="1"/>
  <c r="TEP234" i="1"/>
  <c r="TEI234" i="1"/>
  <c r="TEH234" i="1"/>
  <c r="TEA234" i="1"/>
  <c r="TDZ234" i="1"/>
  <c r="TDS234" i="1"/>
  <c r="TDR234" i="1"/>
  <c r="TDK234" i="1"/>
  <c r="TDJ234" i="1"/>
  <c r="TDC234" i="1"/>
  <c r="TDB234" i="1"/>
  <c r="TCU234" i="1"/>
  <c r="TCT234" i="1"/>
  <c r="TCM234" i="1"/>
  <c r="TCL234" i="1"/>
  <c r="TCE234" i="1"/>
  <c r="TCD234" i="1"/>
  <c r="TBW234" i="1"/>
  <c r="TBV234" i="1"/>
  <c r="TBO234" i="1"/>
  <c r="TBN234" i="1"/>
  <c r="TBG234" i="1"/>
  <c r="TBF234" i="1"/>
  <c r="TAY234" i="1"/>
  <c r="TAX234" i="1"/>
  <c r="TAQ234" i="1"/>
  <c r="TAP234" i="1"/>
  <c r="TAI234" i="1"/>
  <c r="TAH234" i="1"/>
  <c r="TAA234" i="1"/>
  <c r="SZZ234" i="1"/>
  <c r="SZS234" i="1"/>
  <c r="SZR234" i="1"/>
  <c r="SZK234" i="1"/>
  <c r="SZJ234" i="1"/>
  <c r="SZC234" i="1"/>
  <c r="SZB234" i="1"/>
  <c r="SYU234" i="1"/>
  <c r="SYT234" i="1"/>
  <c r="SYM234" i="1"/>
  <c r="SYL234" i="1"/>
  <c r="SYE234" i="1"/>
  <c r="SYD234" i="1"/>
  <c r="SXW234" i="1"/>
  <c r="SXV234" i="1"/>
  <c r="SXO234" i="1"/>
  <c r="SXN234" i="1"/>
  <c r="SXG234" i="1"/>
  <c r="SXF234" i="1"/>
  <c r="SWY234" i="1"/>
  <c r="SWX234" i="1"/>
  <c r="SWQ234" i="1"/>
  <c r="SWP234" i="1"/>
  <c r="SWI234" i="1"/>
  <c r="SWH234" i="1"/>
  <c r="SWA234" i="1"/>
  <c r="SVZ234" i="1"/>
  <c r="SVS234" i="1"/>
  <c r="SVR234" i="1"/>
  <c r="SVK234" i="1"/>
  <c r="SVJ234" i="1"/>
  <c r="SVC234" i="1"/>
  <c r="SVB234" i="1"/>
  <c r="SUU234" i="1"/>
  <c r="SUT234" i="1"/>
  <c r="SUM234" i="1"/>
  <c r="SUL234" i="1"/>
  <c r="SUE234" i="1"/>
  <c r="SUD234" i="1"/>
  <c r="STW234" i="1"/>
  <c r="STV234" i="1"/>
  <c r="STO234" i="1"/>
  <c r="STN234" i="1"/>
  <c r="STG234" i="1"/>
  <c r="STF234" i="1"/>
  <c r="SSY234" i="1"/>
  <c r="SSX234" i="1"/>
  <c r="SSQ234" i="1"/>
  <c r="SSP234" i="1"/>
  <c r="SSI234" i="1"/>
  <c r="SSH234" i="1"/>
  <c r="SSA234" i="1"/>
  <c r="SRZ234" i="1"/>
  <c r="SRS234" i="1"/>
  <c r="SRR234" i="1"/>
  <c r="SRK234" i="1"/>
  <c r="SRJ234" i="1"/>
  <c r="SRC234" i="1"/>
  <c r="SRB234" i="1"/>
  <c r="SQU234" i="1"/>
  <c r="SQT234" i="1"/>
  <c r="SQM234" i="1"/>
  <c r="SQL234" i="1"/>
  <c r="SQE234" i="1"/>
  <c r="SQD234" i="1"/>
  <c r="SPW234" i="1"/>
  <c r="SPV234" i="1"/>
  <c r="SPO234" i="1"/>
  <c r="SPN234" i="1"/>
  <c r="SPG234" i="1"/>
  <c r="SPF234" i="1"/>
  <c r="SOY234" i="1"/>
  <c r="SOX234" i="1"/>
  <c r="SOQ234" i="1"/>
  <c r="SOP234" i="1"/>
  <c r="SOI234" i="1"/>
  <c r="SOH234" i="1"/>
  <c r="SOA234" i="1"/>
  <c r="SNZ234" i="1"/>
  <c r="SNS234" i="1"/>
  <c r="SNR234" i="1"/>
  <c r="SNK234" i="1"/>
  <c r="SNJ234" i="1"/>
  <c r="SNC234" i="1"/>
  <c r="SNB234" i="1"/>
  <c r="SMU234" i="1"/>
  <c r="SMT234" i="1"/>
  <c r="SMM234" i="1"/>
  <c r="SML234" i="1"/>
  <c r="SME234" i="1"/>
  <c r="SMD234" i="1"/>
  <c r="SLW234" i="1"/>
  <c r="SLV234" i="1"/>
  <c r="SLO234" i="1"/>
  <c r="SLN234" i="1"/>
  <c r="SLG234" i="1"/>
  <c r="SLF234" i="1"/>
  <c r="SKY234" i="1"/>
  <c r="SKX234" i="1"/>
  <c r="SKQ234" i="1"/>
  <c r="SKP234" i="1"/>
  <c r="SKI234" i="1"/>
  <c r="SKH234" i="1"/>
  <c r="SKA234" i="1"/>
  <c r="SJZ234" i="1"/>
  <c r="SJS234" i="1"/>
  <c r="SJR234" i="1"/>
  <c r="SJK234" i="1"/>
  <c r="SJJ234" i="1"/>
  <c r="SJC234" i="1"/>
  <c r="SJB234" i="1"/>
  <c r="SIU234" i="1"/>
  <c r="SIT234" i="1"/>
  <c r="SIM234" i="1"/>
  <c r="SIL234" i="1"/>
  <c r="SIE234" i="1"/>
  <c r="SID234" i="1"/>
  <c r="SHW234" i="1"/>
  <c r="SHV234" i="1"/>
  <c r="SHO234" i="1"/>
  <c r="SHN234" i="1"/>
  <c r="SHG234" i="1"/>
  <c r="SHF234" i="1"/>
  <c r="SGY234" i="1"/>
  <c r="SGX234" i="1"/>
  <c r="SGQ234" i="1"/>
  <c r="SGP234" i="1"/>
  <c r="SGI234" i="1"/>
  <c r="SGH234" i="1"/>
  <c r="SGA234" i="1"/>
  <c r="SFZ234" i="1"/>
  <c r="SFS234" i="1"/>
  <c r="SFR234" i="1"/>
  <c r="SFK234" i="1"/>
  <c r="SFJ234" i="1"/>
  <c r="SFC234" i="1"/>
  <c r="SFB234" i="1"/>
  <c r="SEU234" i="1"/>
  <c r="SET234" i="1"/>
  <c r="SEM234" i="1"/>
  <c r="SEL234" i="1"/>
  <c r="SEE234" i="1"/>
  <c r="SED234" i="1"/>
  <c r="SDW234" i="1"/>
  <c r="SDV234" i="1"/>
  <c r="SDO234" i="1"/>
  <c r="SDN234" i="1"/>
  <c r="SDG234" i="1"/>
  <c r="SDF234" i="1"/>
  <c r="SCY234" i="1"/>
  <c r="SCX234" i="1"/>
  <c r="SCQ234" i="1"/>
  <c r="SCP234" i="1"/>
  <c r="SCI234" i="1"/>
  <c r="SCH234" i="1"/>
  <c r="SCA234" i="1"/>
  <c r="SBZ234" i="1"/>
  <c r="SBS234" i="1"/>
  <c r="SBR234" i="1"/>
  <c r="SBK234" i="1"/>
  <c r="SBJ234" i="1"/>
  <c r="SBC234" i="1"/>
  <c r="SBB234" i="1"/>
  <c r="SAU234" i="1"/>
  <c r="SAT234" i="1"/>
  <c r="SAM234" i="1"/>
  <c r="SAL234" i="1"/>
  <c r="SAE234" i="1"/>
  <c r="SAD234" i="1"/>
  <c r="RZW234" i="1"/>
  <c r="RZV234" i="1"/>
  <c r="RZO234" i="1"/>
  <c r="RZN234" i="1"/>
  <c r="RZG234" i="1"/>
  <c r="RZF234" i="1"/>
  <c r="RYY234" i="1"/>
  <c r="RYX234" i="1"/>
  <c r="RYQ234" i="1"/>
  <c r="RYP234" i="1"/>
  <c r="RYI234" i="1"/>
  <c r="RYH234" i="1"/>
  <c r="RYA234" i="1"/>
  <c r="RXZ234" i="1"/>
  <c r="RXS234" i="1"/>
  <c r="RXR234" i="1"/>
  <c r="RXK234" i="1"/>
  <c r="RXJ234" i="1"/>
  <c r="RXC234" i="1"/>
  <c r="RXB234" i="1"/>
  <c r="RWU234" i="1"/>
  <c r="RWT234" i="1"/>
  <c r="RWM234" i="1"/>
  <c r="RWL234" i="1"/>
  <c r="RWE234" i="1"/>
  <c r="RWD234" i="1"/>
  <c r="RVW234" i="1"/>
  <c r="RVV234" i="1"/>
  <c r="RVO234" i="1"/>
  <c r="RVN234" i="1"/>
  <c r="RVG234" i="1"/>
  <c r="RVF234" i="1"/>
  <c r="RUY234" i="1"/>
  <c r="RUX234" i="1"/>
  <c r="RUQ234" i="1"/>
  <c r="RUP234" i="1"/>
  <c r="RUI234" i="1"/>
  <c r="RUH234" i="1"/>
  <c r="RUA234" i="1"/>
  <c r="RTZ234" i="1"/>
  <c r="RTS234" i="1"/>
  <c r="RTR234" i="1"/>
  <c r="RTK234" i="1"/>
  <c r="RTJ234" i="1"/>
  <c r="RTC234" i="1"/>
  <c r="RTB234" i="1"/>
  <c r="RSU234" i="1"/>
  <c r="RST234" i="1"/>
  <c r="RSM234" i="1"/>
  <c r="RSL234" i="1"/>
  <c r="RSE234" i="1"/>
  <c r="RSD234" i="1"/>
  <c r="RRW234" i="1"/>
  <c r="RRV234" i="1"/>
  <c r="RRO234" i="1"/>
  <c r="RRN234" i="1"/>
  <c r="RRG234" i="1"/>
  <c r="RRF234" i="1"/>
  <c r="RQY234" i="1"/>
  <c r="RQX234" i="1"/>
  <c r="RQQ234" i="1"/>
  <c r="RQP234" i="1"/>
  <c r="RQI234" i="1"/>
  <c r="RQH234" i="1"/>
  <c r="RQA234" i="1"/>
  <c r="RPZ234" i="1"/>
  <c r="RPS234" i="1"/>
  <c r="RPR234" i="1"/>
  <c r="RPK234" i="1"/>
  <c r="RPJ234" i="1"/>
  <c r="RPC234" i="1"/>
  <c r="RPB234" i="1"/>
  <c r="ROU234" i="1"/>
  <c r="ROT234" i="1"/>
  <c r="ROM234" i="1"/>
  <c r="ROL234" i="1"/>
  <c r="ROE234" i="1"/>
  <c r="ROD234" i="1"/>
  <c r="RNW234" i="1"/>
  <c r="RNV234" i="1"/>
  <c r="RNO234" i="1"/>
  <c r="RNN234" i="1"/>
  <c r="RNG234" i="1"/>
  <c r="RNF234" i="1"/>
  <c r="RMY234" i="1"/>
  <c r="RMX234" i="1"/>
  <c r="RMQ234" i="1"/>
  <c r="RMP234" i="1"/>
  <c r="RMI234" i="1"/>
  <c r="RMH234" i="1"/>
  <c r="RMA234" i="1"/>
  <c r="RLZ234" i="1"/>
  <c r="RLS234" i="1"/>
  <c r="RLR234" i="1"/>
  <c r="RLK234" i="1"/>
  <c r="RLJ234" i="1"/>
  <c r="RLC234" i="1"/>
  <c r="RLB234" i="1"/>
  <c r="RKU234" i="1"/>
  <c r="RKT234" i="1"/>
  <c r="RKM234" i="1"/>
  <c r="RKL234" i="1"/>
  <c r="RKE234" i="1"/>
  <c r="RKD234" i="1"/>
  <c r="RJW234" i="1"/>
  <c r="RJV234" i="1"/>
  <c r="RJO234" i="1"/>
  <c r="RJN234" i="1"/>
  <c r="RJG234" i="1"/>
  <c r="RJF234" i="1"/>
  <c r="RIY234" i="1"/>
  <c r="RIX234" i="1"/>
  <c r="RIQ234" i="1"/>
  <c r="RIP234" i="1"/>
  <c r="RII234" i="1"/>
  <c r="RIH234" i="1"/>
  <c r="RIA234" i="1"/>
  <c r="RHZ234" i="1"/>
  <c r="RHS234" i="1"/>
  <c r="RHR234" i="1"/>
  <c r="RHK234" i="1"/>
  <c r="RHJ234" i="1"/>
  <c r="RHC234" i="1"/>
  <c r="RHB234" i="1"/>
  <c r="RGU234" i="1"/>
  <c r="RGT234" i="1"/>
  <c r="RGM234" i="1"/>
  <c r="RGL234" i="1"/>
  <c r="RGE234" i="1"/>
  <c r="RGD234" i="1"/>
  <c r="RFW234" i="1"/>
  <c r="RFV234" i="1"/>
  <c r="RFO234" i="1"/>
  <c r="RFN234" i="1"/>
  <c r="RFG234" i="1"/>
  <c r="RFF234" i="1"/>
  <c r="REY234" i="1"/>
  <c r="REX234" i="1"/>
  <c r="REQ234" i="1"/>
  <c r="REP234" i="1"/>
  <c r="REI234" i="1"/>
  <c r="REH234" i="1"/>
  <c r="REA234" i="1"/>
  <c r="RDZ234" i="1"/>
  <c r="RDS234" i="1"/>
  <c r="RDR234" i="1"/>
  <c r="RDK234" i="1"/>
  <c r="RDJ234" i="1"/>
  <c r="RDC234" i="1"/>
  <c r="RDB234" i="1"/>
  <c r="RCU234" i="1"/>
  <c r="RCT234" i="1"/>
  <c r="RCM234" i="1"/>
  <c r="RCL234" i="1"/>
  <c r="RCE234" i="1"/>
  <c r="RCD234" i="1"/>
  <c r="RBW234" i="1"/>
  <c r="RBV234" i="1"/>
  <c r="RBO234" i="1"/>
  <c r="RBN234" i="1"/>
  <c r="RBG234" i="1"/>
  <c r="RBF234" i="1"/>
  <c r="RAY234" i="1"/>
  <c r="RAX234" i="1"/>
  <c r="RAQ234" i="1"/>
  <c r="RAP234" i="1"/>
  <c r="RAI234" i="1"/>
  <c r="RAH234" i="1"/>
  <c r="RAA234" i="1"/>
  <c r="QZZ234" i="1"/>
  <c r="QZS234" i="1"/>
  <c r="QZR234" i="1"/>
  <c r="QZK234" i="1"/>
  <c r="QZJ234" i="1"/>
  <c r="QZC234" i="1"/>
  <c r="QZB234" i="1"/>
  <c r="QYU234" i="1"/>
  <c r="QYT234" i="1"/>
  <c r="QYM234" i="1"/>
  <c r="QYL234" i="1"/>
  <c r="QYE234" i="1"/>
  <c r="QYD234" i="1"/>
  <c r="QXW234" i="1"/>
  <c r="QXV234" i="1"/>
  <c r="QXO234" i="1"/>
  <c r="QXN234" i="1"/>
  <c r="QXG234" i="1"/>
  <c r="QXF234" i="1"/>
  <c r="QWY234" i="1"/>
  <c r="QWX234" i="1"/>
  <c r="QWQ234" i="1"/>
  <c r="QWP234" i="1"/>
  <c r="QWI234" i="1"/>
  <c r="QWH234" i="1"/>
  <c r="QWA234" i="1"/>
  <c r="QVZ234" i="1"/>
  <c r="QVS234" i="1"/>
  <c r="QVR234" i="1"/>
  <c r="QVK234" i="1"/>
  <c r="QVJ234" i="1"/>
  <c r="QVC234" i="1"/>
  <c r="QVB234" i="1"/>
  <c r="QUU234" i="1"/>
  <c r="QUT234" i="1"/>
  <c r="QUM234" i="1"/>
  <c r="QUL234" i="1"/>
  <c r="QUE234" i="1"/>
  <c r="QUD234" i="1"/>
  <c r="QTW234" i="1"/>
  <c r="QTV234" i="1"/>
  <c r="QTO234" i="1"/>
  <c r="QTN234" i="1"/>
  <c r="QTG234" i="1"/>
  <c r="QTF234" i="1"/>
  <c r="QSY234" i="1"/>
  <c r="QSX234" i="1"/>
  <c r="QSQ234" i="1"/>
  <c r="QSP234" i="1"/>
  <c r="QSI234" i="1"/>
  <c r="QSH234" i="1"/>
  <c r="QSA234" i="1"/>
  <c r="QRZ234" i="1"/>
  <c r="QRS234" i="1"/>
  <c r="QRR234" i="1"/>
  <c r="QRK234" i="1"/>
  <c r="QRJ234" i="1"/>
  <c r="QRC234" i="1"/>
  <c r="QRB234" i="1"/>
  <c r="QQU234" i="1"/>
  <c r="QQT234" i="1"/>
  <c r="QQM234" i="1"/>
  <c r="QQL234" i="1"/>
  <c r="QQE234" i="1"/>
  <c r="QQD234" i="1"/>
  <c r="QPW234" i="1"/>
  <c r="QPV234" i="1"/>
  <c r="QPO234" i="1"/>
  <c r="QPN234" i="1"/>
  <c r="QPG234" i="1"/>
  <c r="QPF234" i="1"/>
  <c r="QOY234" i="1"/>
  <c r="QOX234" i="1"/>
  <c r="QOQ234" i="1"/>
  <c r="QOP234" i="1"/>
  <c r="QOI234" i="1"/>
  <c r="QOH234" i="1"/>
  <c r="QOA234" i="1"/>
  <c r="QNZ234" i="1"/>
  <c r="QNS234" i="1"/>
  <c r="QNR234" i="1"/>
  <c r="QNK234" i="1"/>
  <c r="QNJ234" i="1"/>
  <c r="QNC234" i="1"/>
  <c r="QNB234" i="1"/>
  <c r="QMU234" i="1"/>
  <c r="QMT234" i="1"/>
  <c r="QMM234" i="1"/>
  <c r="QML234" i="1"/>
  <c r="QME234" i="1"/>
  <c r="QMD234" i="1"/>
  <c r="QLW234" i="1"/>
  <c r="QLV234" i="1"/>
  <c r="QLO234" i="1"/>
  <c r="QLN234" i="1"/>
  <c r="QLG234" i="1"/>
  <c r="QLF234" i="1"/>
  <c r="QKY234" i="1"/>
  <c r="QKX234" i="1"/>
  <c r="QKQ234" i="1"/>
  <c r="QKP234" i="1"/>
  <c r="QKI234" i="1"/>
  <c r="QKH234" i="1"/>
  <c r="QKA234" i="1"/>
  <c r="QJZ234" i="1"/>
  <c r="QJS234" i="1"/>
  <c r="QJR234" i="1"/>
  <c r="QJK234" i="1"/>
  <c r="QJJ234" i="1"/>
  <c r="QJC234" i="1"/>
  <c r="QJB234" i="1"/>
  <c r="QIU234" i="1"/>
  <c r="QIT234" i="1"/>
  <c r="QIM234" i="1"/>
  <c r="QIL234" i="1"/>
  <c r="QIE234" i="1"/>
  <c r="QID234" i="1"/>
  <c r="QHW234" i="1"/>
  <c r="QHV234" i="1"/>
  <c r="QHO234" i="1"/>
  <c r="QHN234" i="1"/>
  <c r="QHG234" i="1"/>
  <c r="QHF234" i="1"/>
  <c r="QGY234" i="1"/>
  <c r="QGX234" i="1"/>
  <c r="QGQ234" i="1"/>
  <c r="QGP234" i="1"/>
  <c r="QGI234" i="1"/>
  <c r="QGH234" i="1"/>
  <c r="QGA234" i="1"/>
  <c r="QFZ234" i="1"/>
  <c r="QFS234" i="1"/>
  <c r="QFR234" i="1"/>
  <c r="QFK234" i="1"/>
  <c r="QFJ234" i="1"/>
  <c r="QFC234" i="1"/>
  <c r="QFB234" i="1"/>
  <c r="QEU234" i="1"/>
  <c r="QET234" i="1"/>
  <c r="QEM234" i="1"/>
  <c r="QEL234" i="1"/>
  <c r="QEE234" i="1"/>
  <c r="QED234" i="1"/>
  <c r="QDW234" i="1"/>
  <c r="QDV234" i="1"/>
  <c r="QDO234" i="1"/>
  <c r="QDN234" i="1"/>
  <c r="QDG234" i="1"/>
  <c r="QDF234" i="1"/>
  <c r="QCY234" i="1"/>
  <c r="QCX234" i="1"/>
  <c r="QCQ234" i="1"/>
  <c r="QCP234" i="1"/>
  <c r="QCI234" i="1"/>
  <c r="QCH234" i="1"/>
  <c r="QCA234" i="1"/>
  <c r="QBZ234" i="1"/>
  <c r="QBS234" i="1"/>
  <c r="QBR234" i="1"/>
  <c r="QBK234" i="1"/>
  <c r="QBJ234" i="1"/>
  <c r="QBC234" i="1"/>
  <c r="QBB234" i="1"/>
  <c r="QAU234" i="1"/>
  <c r="QAT234" i="1"/>
  <c r="QAM234" i="1"/>
  <c r="QAL234" i="1"/>
  <c r="QAE234" i="1"/>
  <c r="QAD234" i="1"/>
  <c r="PZW234" i="1"/>
  <c r="PZV234" i="1"/>
  <c r="PZO234" i="1"/>
  <c r="PZN234" i="1"/>
  <c r="PZG234" i="1"/>
  <c r="PZF234" i="1"/>
  <c r="PYY234" i="1"/>
  <c r="PYX234" i="1"/>
  <c r="PYQ234" i="1"/>
  <c r="PYP234" i="1"/>
  <c r="PYI234" i="1"/>
  <c r="PYH234" i="1"/>
  <c r="PYA234" i="1"/>
  <c r="PXZ234" i="1"/>
  <c r="PXS234" i="1"/>
  <c r="PXR234" i="1"/>
  <c r="PXK234" i="1"/>
  <c r="PXJ234" i="1"/>
  <c r="PXC234" i="1"/>
  <c r="PXB234" i="1"/>
  <c r="PWU234" i="1"/>
  <c r="PWT234" i="1"/>
  <c r="PWM234" i="1"/>
  <c r="PWL234" i="1"/>
  <c r="PWE234" i="1"/>
  <c r="PWD234" i="1"/>
  <c r="PVW234" i="1"/>
  <c r="PVV234" i="1"/>
  <c r="PVO234" i="1"/>
  <c r="PVN234" i="1"/>
  <c r="PVG234" i="1"/>
  <c r="PVF234" i="1"/>
  <c r="PUY234" i="1"/>
  <c r="PUX234" i="1"/>
  <c r="PUQ234" i="1"/>
  <c r="PUP234" i="1"/>
  <c r="PUI234" i="1"/>
  <c r="PUH234" i="1"/>
  <c r="PUA234" i="1"/>
  <c r="PTZ234" i="1"/>
  <c r="PTS234" i="1"/>
  <c r="PTR234" i="1"/>
  <c r="PTK234" i="1"/>
  <c r="PTJ234" i="1"/>
  <c r="PTC234" i="1"/>
  <c r="PTB234" i="1"/>
  <c r="PSU234" i="1"/>
  <c r="PST234" i="1"/>
  <c r="PSM234" i="1"/>
  <c r="PSL234" i="1"/>
  <c r="PSE234" i="1"/>
  <c r="PSD234" i="1"/>
  <c r="PRW234" i="1"/>
  <c r="PRV234" i="1"/>
  <c r="PRO234" i="1"/>
  <c r="PRN234" i="1"/>
  <c r="PRG234" i="1"/>
  <c r="PRF234" i="1"/>
  <c r="PQY234" i="1"/>
  <c r="PQX234" i="1"/>
  <c r="PQQ234" i="1"/>
  <c r="PQP234" i="1"/>
  <c r="PQI234" i="1"/>
  <c r="PQH234" i="1"/>
  <c r="PQA234" i="1"/>
  <c r="PPZ234" i="1"/>
  <c r="PPS234" i="1"/>
  <c r="PPR234" i="1"/>
  <c r="PPK234" i="1"/>
  <c r="PPJ234" i="1"/>
  <c r="PPC234" i="1"/>
  <c r="PPB234" i="1"/>
  <c r="POU234" i="1"/>
  <c r="POT234" i="1"/>
  <c r="POM234" i="1"/>
  <c r="POL234" i="1"/>
  <c r="POE234" i="1"/>
  <c r="POD234" i="1"/>
  <c r="PNW234" i="1"/>
  <c r="PNV234" i="1"/>
  <c r="PNO234" i="1"/>
  <c r="PNN234" i="1"/>
  <c r="PNG234" i="1"/>
  <c r="PNF234" i="1"/>
  <c r="PMY234" i="1"/>
  <c r="PMX234" i="1"/>
  <c r="PMQ234" i="1"/>
  <c r="PMP234" i="1"/>
  <c r="PMI234" i="1"/>
  <c r="PMH234" i="1"/>
  <c r="PMA234" i="1"/>
  <c r="PLZ234" i="1"/>
  <c r="PLS234" i="1"/>
  <c r="PLR234" i="1"/>
  <c r="PLK234" i="1"/>
  <c r="PLJ234" i="1"/>
  <c r="PLC234" i="1"/>
  <c r="PLB234" i="1"/>
  <c r="PKU234" i="1"/>
  <c r="PKT234" i="1"/>
  <c r="PKM234" i="1"/>
  <c r="PKL234" i="1"/>
  <c r="PKE234" i="1"/>
  <c r="PKD234" i="1"/>
  <c r="PJW234" i="1"/>
  <c r="PJV234" i="1"/>
  <c r="PJO234" i="1"/>
  <c r="PJN234" i="1"/>
  <c r="PJG234" i="1"/>
  <c r="PJF234" i="1"/>
  <c r="PIY234" i="1"/>
  <c r="PIX234" i="1"/>
  <c r="PIQ234" i="1"/>
  <c r="PIP234" i="1"/>
  <c r="PII234" i="1"/>
  <c r="PIH234" i="1"/>
  <c r="PIA234" i="1"/>
  <c r="PHZ234" i="1"/>
  <c r="PHS234" i="1"/>
  <c r="PHR234" i="1"/>
  <c r="PHK234" i="1"/>
  <c r="PHJ234" i="1"/>
  <c r="PHC234" i="1"/>
  <c r="PHB234" i="1"/>
  <c r="PGU234" i="1"/>
  <c r="PGT234" i="1"/>
  <c r="PGM234" i="1"/>
  <c r="PGL234" i="1"/>
  <c r="PGE234" i="1"/>
  <c r="PGD234" i="1"/>
  <c r="PFW234" i="1"/>
  <c r="PFV234" i="1"/>
  <c r="PFO234" i="1"/>
  <c r="PFN234" i="1"/>
  <c r="PFG234" i="1"/>
  <c r="PFF234" i="1"/>
  <c r="PEY234" i="1"/>
  <c r="PEX234" i="1"/>
  <c r="PEQ234" i="1"/>
  <c r="PEP234" i="1"/>
  <c r="PEI234" i="1"/>
  <c r="PEH234" i="1"/>
  <c r="PEA234" i="1"/>
  <c r="PDZ234" i="1"/>
  <c r="PDS234" i="1"/>
  <c r="PDR234" i="1"/>
  <c r="PDK234" i="1"/>
  <c r="PDJ234" i="1"/>
  <c r="PDC234" i="1"/>
  <c r="PDB234" i="1"/>
  <c r="PCU234" i="1"/>
  <c r="PCT234" i="1"/>
  <c r="PCM234" i="1"/>
  <c r="PCL234" i="1"/>
  <c r="PCE234" i="1"/>
  <c r="PCD234" i="1"/>
  <c r="PBW234" i="1"/>
  <c r="PBV234" i="1"/>
  <c r="PBO234" i="1"/>
  <c r="PBN234" i="1"/>
  <c r="PBG234" i="1"/>
  <c r="PBF234" i="1"/>
  <c r="PAY234" i="1"/>
  <c r="PAX234" i="1"/>
  <c r="PAQ234" i="1"/>
  <c r="PAP234" i="1"/>
  <c r="PAI234" i="1"/>
  <c r="PAH234" i="1"/>
  <c r="PAA234" i="1"/>
  <c r="OZZ234" i="1"/>
  <c r="OZS234" i="1"/>
  <c r="OZR234" i="1"/>
  <c r="OZK234" i="1"/>
  <c r="OZJ234" i="1"/>
  <c r="OZC234" i="1"/>
  <c r="OZB234" i="1"/>
  <c r="OYU234" i="1"/>
  <c r="OYT234" i="1"/>
  <c r="OYM234" i="1"/>
  <c r="OYL234" i="1"/>
  <c r="OYE234" i="1"/>
  <c r="OYD234" i="1"/>
  <c r="OXW234" i="1"/>
  <c r="OXV234" i="1"/>
  <c r="OXO234" i="1"/>
  <c r="OXN234" i="1"/>
  <c r="OXG234" i="1"/>
  <c r="OXF234" i="1"/>
  <c r="OWY234" i="1"/>
  <c r="OWX234" i="1"/>
  <c r="OWQ234" i="1"/>
  <c r="OWP234" i="1"/>
  <c r="OWI234" i="1"/>
  <c r="OWH234" i="1"/>
  <c r="OWA234" i="1"/>
  <c r="OVZ234" i="1"/>
  <c r="OVS234" i="1"/>
  <c r="OVR234" i="1"/>
  <c r="OVK234" i="1"/>
  <c r="OVJ234" i="1"/>
  <c r="OVC234" i="1"/>
  <c r="OVB234" i="1"/>
  <c r="OUU234" i="1"/>
  <c r="OUT234" i="1"/>
  <c r="OUM234" i="1"/>
  <c r="OUL234" i="1"/>
  <c r="OUE234" i="1"/>
  <c r="OUD234" i="1"/>
  <c r="OTW234" i="1"/>
  <c r="OTV234" i="1"/>
  <c r="OTO234" i="1"/>
  <c r="OTN234" i="1"/>
  <c r="OTG234" i="1"/>
  <c r="OTF234" i="1"/>
  <c r="OSY234" i="1"/>
  <c r="OSX234" i="1"/>
  <c r="OSQ234" i="1"/>
  <c r="OSP234" i="1"/>
  <c r="OSI234" i="1"/>
  <c r="OSH234" i="1"/>
  <c r="OSA234" i="1"/>
  <c r="ORZ234" i="1"/>
  <c r="ORS234" i="1"/>
  <c r="ORR234" i="1"/>
  <c r="ORK234" i="1"/>
  <c r="ORJ234" i="1"/>
  <c r="ORC234" i="1"/>
  <c r="ORB234" i="1"/>
  <c r="OQU234" i="1"/>
  <c r="OQT234" i="1"/>
  <c r="OQM234" i="1"/>
  <c r="OQL234" i="1"/>
  <c r="OQE234" i="1"/>
  <c r="OQD234" i="1"/>
  <c r="OPW234" i="1"/>
  <c r="OPV234" i="1"/>
  <c r="OPO234" i="1"/>
  <c r="OPN234" i="1"/>
  <c r="OPG234" i="1"/>
  <c r="OPF234" i="1"/>
  <c r="OOY234" i="1"/>
  <c r="OOX234" i="1"/>
  <c r="OOQ234" i="1"/>
  <c r="OOP234" i="1"/>
  <c r="OOI234" i="1"/>
  <c r="OOH234" i="1"/>
  <c r="OOA234" i="1"/>
  <c r="ONZ234" i="1"/>
  <c r="ONS234" i="1"/>
  <c r="ONR234" i="1"/>
  <c r="ONK234" i="1"/>
  <c r="ONJ234" i="1"/>
  <c r="ONC234" i="1"/>
  <c r="ONB234" i="1"/>
  <c r="OMU234" i="1"/>
  <c r="OMT234" i="1"/>
  <c r="OMM234" i="1"/>
  <c r="OML234" i="1"/>
  <c r="OME234" i="1"/>
  <c r="OMD234" i="1"/>
  <c r="OLW234" i="1"/>
  <c r="OLV234" i="1"/>
  <c r="OLO234" i="1"/>
  <c r="OLN234" i="1"/>
  <c r="OLG234" i="1"/>
  <c r="OLF234" i="1"/>
  <c r="OKY234" i="1"/>
  <c r="OKX234" i="1"/>
  <c r="OKQ234" i="1"/>
  <c r="OKP234" i="1"/>
  <c r="OKI234" i="1"/>
  <c r="OKH234" i="1"/>
  <c r="OKA234" i="1"/>
  <c r="OJZ234" i="1"/>
  <c r="OJS234" i="1"/>
  <c r="OJR234" i="1"/>
  <c r="OJK234" i="1"/>
  <c r="OJJ234" i="1"/>
  <c r="OJC234" i="1"/>
  <c r="OJB234" i="1"/>
  <c r="OIU234" i="1"/>
  <c r="OIT234" i="1"/>
  <c r="OIM234" i="1"/>
  <c r="OIL234" i="1"/>
  <c r="OIE234" i="1"/>
  <c r="OID234" i="1"/>
  <c r="OHW234" i="1"/>
  <c r="OHV234" i="1"/>
  <c r="OHO234" i="1"/>
  <c r="OHN234" i="1"/>
  <c r="OHG234" i="1"/>
  <c r="OHF234" i="1"/>
  <c r="OGY234" i="1"/>
  <c r="OGX234" i="1"/>
  <c r="OGQ234" i="1"/>
  <c r="OGP234" i="1"/>
  <c r="OGI234" i="1"/>
  <c r="OGH234" i="1"/>
  <c r="OGA234" i="1"/>
  <c r="OFZ234" i="1"/>
  <c r="OFS234" i="1"/>
  <c r="OFR234" i="1"/>
  <c r="OFK234" i="1"/>
  <c r="OFJ234" i="1"/>
  <c r="OFC234" i="1"/>
  <c r="OFB234" i="1"/>
  <c r="OEU234" i="1"/>
  <c r="OET234" i="1"/>
  <c r="OEM234" i="1"/>
  <c r="OEL234" i="1"/>
  <c r="OEE234" i="1"/>
  <c r="OED234" i="1"/>
  <c r="ODW234" i="1"/>
  <c r="ODV234" i="1"/>
  <c r="ODO234" i="1"/>
  <c r="ODN234" i="1"/>
  <c r="ODG234" i="1"/>
  <c r="ODF234" i="1"/>
  <c r="OCY234" i="1"/>
  <c r="OCX234" i="1"/>
  <c r="OCQ234" i="1"/>
  <c r="OCP234" i="1"/>
  <c r="OCI234" i="1"/>
  <c r="OCH234" i="1"/>
  <c r="OCA234" i="1"/>
  <c r="OBZ234" i="1"/>
  <c r="OBS234" i="1"/>
  <c r="OBR234" i="1"/>
  <c r="OBK234" i="1"/>
  <c r="OBJ234" i="1"/>
  <c r="OBC234" i="1"/>
  <c r="OBB234" i="1"/>
  <c r="OAU234" i="1"/>
  <c r="OAT234" i="1"/>
  <c r="OAM234" i="1"/>
  <c r="OAL234" i="1"/>
  <c r="OAE234" i="1"/>
  <c r="OAD234" i="1"/>
  <c r="NZW234" i="1"/>
  <c r="NZV234" i="1"/>
  <c r="NZO234" i="1"/>
  <c r="NZN234" i="1"/>
  <c r="NZG234" i="1"/>
  <c r="NZF234" i="1"/>
  <c r="NYY234" i="1"/>
  <c r="NYX234" i="1"/>
  <c r="NYQ234" i="1"/>
  <c r="NYP234" i="1"/>
  <c r="NYI234" i="1"/>
  <c r="NYH234" i="1"/>
  <c r="NYA234" i="1"/>
  <c r="NXZ234" i="1"/>
  <c r="NXS234" i="1"/>
  <c r="NXR234" i="1"/>
  <c r="NXK234" i="1"/>
  <c r="NXJ234" i="1"/>
  <c r="NXC234" i="1"/>
  <c r="NXB234" i="1"/>
  <c r="NWU234" i="1"/>
  <c r="NWT234" i="1"/>
  <c r="NWM234" i="1"/>
  <c r="NWL234" i="1"/>
  <c r="NWE234" i="1"/>
  <c r="NWD234" i="1"/>
  <c r="NVW234" i="1"/>
  <c r="NVV234" i="1"/>
  <c r="NVO234" i="1"/>
  <c r="NVN234" i="1"/>
  <c r="NVG234" i="1"/>
  <c r="NVF234" i="1"/>
  <c r="NUY234" i="1"/>
  <c r="NUX234" i="1"/>
  <c r="NUQ234" i="1"/>
  <c r="NUP234" i="1"/>
  <c r="NUI234" i="1"/>
  <c r="NUH234" i="1"/>
  <c r="NUA234" i="1"/>
  <c r="NTZ234" i="1"/>
  <c r="NTS234" i="1"/>
  <c r="NTR234" i="1"/>
  <c r="NTK234" i="1"/>
  <c r="NTJ234" i="1"/>
  <c r="NTC234" i="1"/>
  <c r="NTB234" i="1"/>
  <c r="NSU234" i="1"/>
  <c r="NST234" i="1"/>
  <c r="NSM234" i="1"/>
  <c r="NSL234" i="1"/>
  <c r="NSE234" i="1"/>
  <c r="NSD234" i="1"/>
  <c r="NRW234" i="1"/>
  <c r="NRV234" i="1"/>
  <c r="NRO234" i="1"/>
  <c r="NRN234" i="1"/>
  <c r="NRG234" i="1"/>
  <c r="NRF234" i="1"/>
  <c r="NQY234" i="1"/>
  <c r="NQX234" i="1"/>
  <c r="NQQ234" i="1"/>
  <c r="NQP234" i="1"/>
  <c r="NQI234" i="1"/>
  <c r="NQH234" i="1"/>
  <c r="NQA234" i="1"/>
  <c r="NPZ234" i="1"/>
  <c r="NPS234" i="1"/>
  <c r="NPR234" i="1"/>
  <c r="NPK234" i="1"/>
  <c r="NPJ234" i="1"/>
  <c r="NPC234" i="1"/>
  <c r="NPB234" i="1"/>
  <c r="NOU234" i="1"/>
  <c r="NOT234" i="1"/>
  <c r="NOM234" i="1"/>
  <c r="NOL234" i="1"/>
  <c r="NOE234" i="1"/>
  <c r="NOD234" i="1"/>
  <c r="NNW234" i="1"/>
  <c r="NNV234" i="1"/>
  <c r="NNO234" i="1"/>
  <c r="NNN234" i="1"/>
  <c r="NNG234" i="1"/>
  <c r="NNF234" i="1"/>
  <c r="NMY234" i="1"/>
  <c r="NMX234" i="1"/>
  <c r="NMQ234" i="1"/>
  <c r="NMP234" i="1"/>
  <c r="NMI234" i="1"/>
  <c r="NMH234" i="1"/>
  <c r="NMA234" i="1"/>
  <c r="NLZ234" i="1"/>
  <c r="NLS234" i="1"/>
  <c r="NLR234" i="1"/>
  <c r="NLK234" i="1"/>
  <c r="NLJ234" i="1"/>
  <c r="NLC234" i="1"/>
  <c r="NLB234" i="1"/>
  <c r="NKU234" i="1"/>
  <c r="NKT234" i="1"/>
  <c r="NKM234" i="1"/>
  <c r="NKL234" i="1"/>
  <c r="NKE234" i="1"/>
  <c r="NKD234" i="1"/>
  <c r="NJW234" i="1"/>
  <c r="NJV234" i="1"/>
  <c r="NJO234" i="1"/>
  <c r="NJN234" i="1"/>
  <c r="NJG234" i="1"/>
  <c r="NJF234" i="1"/>
  <c r="NIY234" i="1"/>
  <c r="NIX234" i="1"/>
  <c r="NIQ234" i="1"/>
  <c r="NIP234" i="1"/>
  <c r="NII234" i="1"/>
  <c r="NIH234" i="1"/>
  <c r="NIA234" i="1"/>
  <c r="NHZ234" i="1"/>
  <c r="NHS234" i="1"/>
  <c r="NHR234" i="1"/>
  <c r="NHK234" i="1"/>
  <c r="NHJ234" i="1"/>
  <c r="NHC234" i="1"/>
  <c r="NHB234" i="1"/>
  <c r="NGU234" i="1"/>
  <c r="NGT234" i="1"/>
  <c r="NGM234" i="1"/>
  <c r="NGL234" i="1"/>
  <c r="NGE234" i="1"/>
  <c r="NGD234" i="1"/>
  <c r="NFW234" i="1"/>
  <c r="NFV234" i="1"/>
  <c r="NFO234" i="1"/>
  <c r="NFN234" i="1"/>
  <c r="NFG234" i="1"/>
  <c r="NFF234" i="1"/>
  <c r="NEY234" i="1"/>
  <c r="NEX234" i="1"/>
  <c r="NEQ234" i="1"/>
  <c r="NEP234" i="1"/>
  <c r="NEI234" i="1"/>
  <c r="NEH234" i="1"/>
  <c r="NEA234" i="1"/>
  <c r="NDZ234" i="1"/>
  <c r="NDS234" i="1"/>
  <c r="NDR234" i="1"/>
  <c r="NDK234" i="1"/>
  <c r="NDJ234" i="1"/>
  <c r="NDC234" i="1"/>
  <c r="NDB234" i="1"/>
  <c r="NCU234" i="1"/>
  <c r="NCT234" i="1"/>
  <c r="NCM234" i="1"/>
  <c r="NCL234" i="1"/>
  <c r="NCE234" i="1"/>
  <c r="NCD234" i="1"/>
  <c r="NBW234" i="1"/>
  <c r="NBV234" i="1"/>
  <c r="NBO234" i="1"/>
  <c r="NBN234" i="1"/>
  <c r="NBG234" i="1"/>
  <c r="NBF234" i="1"/>
  <c r="NAY234" i="1"/>
  <c r="NAX234" i="1"/>
  <c r="NAQ234" i="1"/>
  <c r="NAP234" i="1"/>
  <c r="NAI234" i="1"/>
  <c r="NAH234" i="1"/>
  <c r="NAA234" i="1"/>
  <c r="MZZ234" i="1"/>
  <c r="MZS234" i="1"/>
  <c r="MZR234" i="1"/>
  <c r="MZK234" i="1"/>
  <c r="MZJ234" i="1"/>
  <c r="MZC234" i="1"/>
  <c r="MZB234" i="1"/>
  <c r="MYU234" i="1"/>
  <c r="MYT234" i="1"/>
  <c r="MYM234" i="1"/>
  <c r="MYL234" i="1"/>
  <c r="MYE234" i="1"/>
  <c r="MYD234" i="1"/>
  <c r="MXW234" i="1"/>
  <c r="MXV234" i="1"/>
  <c r="MXO234" i="1"/>
  <c r="MXN234" i="1"/>
  <c r="MXG234" i="1"/>
  <c r="MXF234" i="1"/>
  <c r="MWY234" i="1"/>
  <c r="MWX234" i="1"/>
  <c r="MWQ234" i="1"/>
  <c r="MWP234" i="1"/>
  <c r="MWI234" i="1"/>
  <c r="MWH234" i="1"/>
  <c r="MWA234" i="1"/>
  <c r="MVZ234" i="1"/>
  <c r="MVS234" i="1"/>
  <c r="MVR234" i="1"/>
  <c r="MVK234" i="1"/>
  <c r="MVJ234" i="1"/>
  <c r="MVC234" i="1"/>
  <c r="MVB234" i="1"/>
  <c r="MUU234" i="1"/>
  <c r="MUT234" i="1"/>
  <c r="MUM234" i="1"/>
  <c r="MUL234" i="1"/>
  <c r="MUE234" i="1"/>
  <c r="MUD234" i="1"/>
  <c r="MTW234" i="1"/>
  <c r="MTV234" i="1"/>
  <c r="MTO234" i="1"/>
  <c r="MTN234" i="1"/>
  <c r="MTG234" i="1"/>
  <c r="MTF234" i="1"/>
  <c r="MSY234" i="1"/>
  <c r="MSX234" i="1"/>
  <c r="MSQ234" i="1"/>
  <c r="MSP234" i="1"/>
  <c r="MSI234" i="1"/>
  <c r="MSH234" i="1"/>
  <c r="MSA234" i="1"/>
  <c r="MRZ234" i="1"/>
  <c r="MRS234" i="1"/>
  <c r="MRR234" i="1"/>
  <c r="MRK234" i="1"/>
  <c r="MRJ234" i="1"/>
  <c r="MRC234" i="1"/>
  <c r="MRB234" i="1"/>
  <c r="MQU234" i="1"/>
  <c r="MQT234" i="1"/>
  <c r="MQM234" i="1"/>
  <c r="MQL234" i="1"/>
  <c r="MQE234" i="1"/>
  <c r="MQD234" i="1"/>
  <c r="MPW234" i="1"/>
  <c r="MPV234" i="1"/>
  <c r="MPO234" i="1"/>
  <c r="MPN234" i="1"/>
  <c r="MPG234" i="1"/>
  <c r="MPF234" i="1"/>
  <c r="MOY234" i="1"/>
  <c r="MOX234" i="1"/>
  <c r="MOQ234" i="1"/>
  <c r="MOP234" i="1"/>
  <c r="MOI234" i="1"/>
  <c r="MOH234" i="1"/>
  <c r="MOA234" i="1"/>
  <c r="MNZ234" i="1"/>
  <c r="MNS234" i="1"/>
  <c r="MNR234" i="1"/>
  <c r="MNK234" i="1"/>
  <c r="MNJ234" i="1"/>
  <c r="MNC234" i="1"/>
  <c r="MNB234" i="1"/>
  <c r="MMU234" i="1"/>
  <c r="MMT234" i="1"/>
  <c r="MMM234" i="1"/>
  <c r="MML234" i="1"/>
  <c r="MME234" i="1"/>
  <c r="MMD234" i="1"/>
  <c r="MLW234" i="1"/>
  <c r="MLV234" i="1"/>
  <c r="MLO234" i="1"/>
  <c r="MLN234" i="1"/>
  <c r="MLG234" i="1"/>
  <c r="MLF234" i="1"/>
  <c r="MKY234" i="1"/>
  <c r="MKX234" i="1"/>
  <c r="MKQ234" i="1"/>
  <c r="MKP234" i="1"/>
  <c r="MKI234" i="1"/>
  <c r="MKH234" i="1"/>
  <c r="MKA234" i="1"/>
  <c r="MJZ234" i="1"/>
  <c r="MJS234" i="1"/>
  <c r="MJR234" i="1"/>
  <c r="MJK234" i="1"/>
  <c r="MJJ234" i="1"/>
  <c r="MJC234" i="1"/>
  <c r="MJB234" i="1"/>
  <c r="MIU234" i="1"/>
  <c r="MIT234" i="1"/>
  <c r="MIM234" i="1"/>
  <c r="MIL234" i="1"/>
  <c r="MIE234" i="1"/>
  <c r="MID234" i="1"/>
  <c r="MHW234" i="1"/>
  <c r="MHV234" i="1"/>
  <c r="MHO234" i="1"/>
  <c r="MHN234" i="1"/>
  <c r="MHG234" i="1"/>
  <c r="MHF234" i="1"/>
  <c r="MGY234" i="1"/>
  <c r="MGX234" i="1"/>
  <c r="MGQ234" i="1"/>
  <c r="MGP234" i="1"/>
  <c r="MGI234" i="1"/>
  <c r="MGH234" i="1"/>
  <c r="MGA234" i="1"/>
  <c r="MFZ234" i="1"/>
  <c r="MFS234" i="1"/>
  <c r="MFR234" i="1"/>
  <c r="MFK234" i="1"/>
  <c r="MFJ234" i="1"/>
  <c r="MFC234" i="1"/>
  <c r="MFB234" i="1"/>
  <c r="MEU234" i="1"/>
  <c r="MET234" i="1"/>
  <c r="MEM234" i="1"/>
  <c r="MEL234" i="1"/>
  <c r="MEE234" i="1"/>
  <c r="MED234" i="1"/>
  <c r="MDW234" i="1"/>
  <c r="MDV234" i="1"/>
  <c r="MDO234" i="1"/>
  <c r="MDN234" i="1"/>
  <c r="MDG234" i="1"/>
  <c r="MDF234" i="1"/>
  <c r="MCY234" i="1"/>
  <c r="MCX234" i="1"/>
  <c r="MCQ234" i="1"/>
  <c r="MCP234" i="1"/>
  <c r="MCI234" i="1"/>
  <c r="MCH234" i="1"/>
  <c r="MCA234" i="1"/>
  <c r="MBZ234" i="1"/>
  <c r="MBS234" i="1"/>
  <c r="MBR234" i="1"/>
  <c r="MBK234" i="1"/>
  <c r="MBJ234" i="1"/>
  <c r="MBC234" i="1"/>
  <c r="MBB234" i="1"/>
  <c r="MAU234" i="1"/>
  <c r="MAT234" i="1"/>
  <c r="MAM234" i="1"/>
  <c r="MAL234" i="1"/>
  <c r="MAE234" i="1"/>
  <c r="MAD234" i="1"/>
  <c r="LZW234" i="1"/>
  <c r="LZV234" i="1"/>
  <c r="LZO234" i="1"/>
  <c r="LZN234" i="1"/>
  <c r="LZG234" i="1"/>
  <c r="LZF234" i="1"/>
  <c r="LYY234" i="1"/>
  <c r="LYX234" i="1"/>
  <c r="LYQ234" i="1"/>
  <c r="LYP234" i="1"/>
  <c r="LYI234" i="1"/>
  <c r="LYH234" i="1"/>
  <c r="LYA234" i="1"/>
  <c r="LXZ234" i="1"/>
  <c r="LXS234" i="1"/>
  <c r="LXR234" i="1"/>
  <c r="LXK234" i="1"/>
  <c r="LXJ234" i="1"/>
  <c r="LXC234" i="1"/>
  <c r="LXB234" i="1"/>
  <c r="LWU234" i="1"/>
  <c r="LWT234" i="1"/>
  <c r="LWM234" i="1"/>
  <c r="LWL234" i="1"/>
  <c r="LWE234" i="1"/>
  <c r="LWD234" i="1"/>
  <c r="LVW234" i="1"/>
  <c r="LVV234" i="1"/>
  <c r="LVO234" i="1"/>
  <c r="LVN234" i="1"/>
  <c r="LVG234" i="1"/>
  <c r="LVF234" i="1"/>
  <c r="LUY234" i="1"/>
  <c r="LUX234" i="1"/>
  <c r="LUQ234" i="1"/>
  <c r="LUP234" i="1"/>
  <c r="LUI234" i="1"/>
  <c r="LUH234" i="1"/>
  <c r="LUA234" i="1"/>
  <c r="LTZ234" i="1"/>
  <c r="LTS234" i="1"/>
  <c r="LTR234" i="1"/>
  <c r="LTK234" i="1"/>
  <c r="LTJ234" i="1"/>
  <c r="LTC234" i="1"/>
  <c r="LTB234" i="1"/>
  <c r="LSU234" i="1"/>
  <c r="LST234" i="1"/>
  <c r="LSM234" i="1"/>
  <c r="LSL234" i="1"/>
  <c r="LSE234" i="1"/>
  <c r="LSD234" i="1"/>
  <c r="LRW234" i="1"/>
  <c r="LRV234" i="1"/>
  <c r="LRO234" i="1"/>
  <c r="LRN234" i="1"/>
  <c r="LRG234" i="1"/>
  <c r="LRF234" i="1"/>
  <c r="LQY234" i="1"/>
  <c r="LQX234" i="1"/>
  <c r="LQQ234" i="1"/>
  <c r="LQP234" i="1"/>
  <c r="LQI234" i="1"/>
  <c r="LQH234" i="1"/>
  <c r="LQA234" i="1"/>
  <c r="LPZ234" i="1"/>
  <c r="LPS234" i="1"/>
  <c r="LPR234" i="1"/>
  <c r="LPK234" i="1"/>
  <c r="LPJ234" i="1"/>
  <c r="LPC234" i="1"/>
  <c r="LPB234" i="1"/>
  <c r="LOU234" i="1"/>
  <c r="LOT234" i="1"/>
  <c r="LOM234" i="1"/>
  <c r="LOL234" i="1"/>
  <c r="LOE234" i="1"/>
  <c r="LOD234" i="1"/>
  <c r="LNW234" i="1"/>
  <c r="LNV234" i="1"/>
  <c r="LNO234" i="1"/>
  <c r="LNN234" i="1"/>
  <c r="LNG234" i="1"/>
  <c r="LNF234" i="1"/>
  <c r="LMY234" i="1"/>
  <c r="LMX234" i="1"/>
  <c r="LMQ234" i="1"/>
  <c r="LMP234" i="1"/>
  <c r="LMI234" i="1"/>
  <c r="LMH234" i="1"/>
  <c r="LMA234" i="1"/>
  <c r="LLZ234" i="1"/>
  <c r="LLS234" i="1"/>
  <c r="LLR234" i="1"/>
  <c r="LLK234" i="1"/>
  <c r="LLJ234" i="1"/>
  <c r="LLC234" i="1"/>
  <c r="LLB234" i="1"/>
  <c r="LKU234" i="1"/>
  <c r="LKT234" i="1"/>
  <c r="LKM234" i="1"/>
  <c r="LKL234" i="1"/>
  <c r="LKE234" i="1"/>
  <c r="LKD234" i="1"/>
  <c r="LJW234" i="1"/>
  <c r="LJV234" i="1"/>
  <c r="LJO234" i="1"/>
  <c r="LJN234" i="1"/>
  <c r="LJG234" i="1"/>
  <c r="LJF234" i="1"/>
  <c r="LIY234" i="1"/>
  <c r="LIX234" i="1"/>
  <c r="LIQ234" i="1"/>
  <c r="LIP234" i="1"/>
  <c r="LII234" i="1"/>
  <c r="LIH234" i="1"/>
  <c r="LIA234" i="1"/>
  <c r="LHZ234" i="1"/>
  <c r="LHS234" i="1"/>
  <c r="LHR234" i="1"/>
  <c r="LHK234" i="1"/>
  <c r="LHJ234" i="1"/>
  <c r="LHC234" i="1"/>
  <c r="LHB234" i="1"/>
  <c r="LGU234" i="1"/>
  <c r="LGT234" i="1"/>
  <c r="LGM234" i="1"/>
  <c r="LGL234" i="1"/>
  <c r="LGE234" i="1"/>
  <c r="LGD234" i="1"/>
  <c r="LFW234" i="1"/>
  <c r="LFV234" i="1"/>
  <c r="LFO234" i="1"/>
  <c r="LFN234" i="1"/>
  <c r="LFG234" i="1"/>
  <c r="LFF234" i="1"/>
  <c r="LEY234" i="1"/>
  <c r="LEX234" i="1"/>
  <c r="LEQ234" i="1"/>
  <c r="LEP234" i="1"/>
  <c r="LEI234" i="1"/>
  <c r="LEH234" i="1"/>
  <c r="LEA234" i="1"/>
  <c r="LDZ234" i="1"/>
  <c r="LDS234" i="1"/>
  <c r="LDR234" i="1"/>
  <c r="LDK234" i="1"/>
  <c r="LDJ234" i="1"/>
  <c r="LDC234" i="1"/>
  <c r="LDB234" i="1"/>
  <c r="LCU234" i="1"/>
  <c r="LCT234" i="1"/>
  <c r="LCM234" i="1"/>
  <c r="LCL234" i="1"/>
  <c r="LCE234" i="1"/>
  <c r="LCD234" i="1"/>
  <c r="LBW234" i="1"/>
  <c r="LBV234" i="1"/>
  <c r="LBO234" i="1"/>
  <c r="LBN234" i="1"/>
  <c r="LBG234" i="1"/>
  <c r="LBF234" i="1"/>
  <c r="LAY234" i="1"/>
  <c r="LAX234" i="1"/>
  <c r="LAQ234" i="1"/>
  <c r="LAP234" i="1"/>
  <c r="LAI234" i="1"/>
  <c r="LAH234" i="1"/>
  <c r="LAA234" i="1"/>
  <c r="KZZ234" i="1"/>
  <c r="KZS234" i="1"/>
  <c r="KZR234" i="1"/>
  <c r="KZK234" i="1"/>
  <c r="KZJ234" i="1"/>
  <c r="KZC234" i="1"/>
  <c r="KZB234" i="1"/>
  <c r="KYU234" i="1"/>
  <c r="KYT234" i="1"/>
  <c r="KYM234" i="1"/>
  <c r="KYL234" i="1"/>
  <c r="KYE234" i="1"/>
  <c r="KYD234" i="1"/>
  <c r="KXW234" i="1"/>
  <c r="KXV234" i="1"/>
  <c r="KXX234" i="1" s="1"/>
  <c r="KXZ234" i="1" s="1"/>
  <c r="KXO234" i="1"/>
  <c r="KXN234" i="1"/>
  <c r="KXG234" i="1"/>
  <c r="KXF234" i="1"/>
  <c r="KWY234" i="1"/>
  <c r="KWX234" i="1"/>
  <c r="KWQ234" i="1"/>
  <c r="KWP234" i="1"/>
  <c r="KWR234" i="1" s="1"/>
  <c r="KWT234" i="1" s="1"/>
  <c r="KWI234" i="1"/>
  <c r="KWH234" i="1"/>
  <c r="KWA234" i="1"/>
  <c r="KVZ234" i="1"/>
  <c r="KVS234" i="1"/>
  <c r="KVR234" i="1"/>
  <c r="KVK234" i="1"/>
  <c r="KVJ234" i="1"/>
  <c r="KVL234" i="1" s="1"/>
  <c r="KVN234" i="1" s="1"/>
  <c r="KVC234" i="1"/>
  <c r="KVB234" i="1"/>
  <c r="KUU234" i="1"/>
  <c r="KUT234" i="1"/>
  <c r="KUM234" i="1"/>
  <c r="KUL234" i="1"/>
  <c r="KUE234" i="1"/>
  <c r="KUD234" i="1"/>
  <c r="KUF234" i="1" s="1"/>
  <c r="KUH234" i="1" s="1"/>
  <c r="KTW234" i="1"/>
  <c r="KTV234" i="1"/>
  <c r="KTO234" i="1"/>
  <c r="KTN234" i="1"/>
  <c r="KTG234" i="1"/>
  <c r="KTF234" i="1"/>
  <c r="KSY234" i="1"/>
  <c r="KSX234" i="1"/>
  <c r="KSZ234" i="1" s="1"/>
  <c r="KTB234" i="1" s="1"/>
  <c r="KSQ234" i="1"/>
  <c r="KSP234" i="1"/>
  <c r="KSI234" i="1"/>
  <c r="KSH234" i="1"/>
  <c r="KSA234" i="1"/>
  <c r="KRZ234" i="1"/>
  <c r="KRS234" i="1"/>
  <c r="KRR234" i="1"/>
  <c r="KRT234" i="1" s="1"/>
  <c r="KRV234" i="1" s="1"/>
  <c r="KRK234" i="1"/>
  <c r="KRJ234" i="1"/>
  <c r="KRC234" i="1"/>
  <c r="KRB234" i="1"/>
  <c r="KQU234" i="1"/>
  <c r="KQT234" i="1"/>
  <c r="KQM234" i="1"/>
  <c r="KQL234" i="1"/>
  <c r="KQN234" i="1" s="1"/>
  <c r="KQP234" i="1" s="1"/>
  <c r="KQE234" i="1"/>
  <c r="KQD234" i="1"/>
  <c r="KPW234" i="1"/>
  <c r="KPV234" i="1"/>
  <c r="KPO234" i="1"/>
  <c r="KPN234" i="1"/>
  <c r="KPG234" i="1"/>
  <c r="KPF234" i="1"/>
  <c r="KPH234" i="1" s="1"/>
  <c r="KPJ234" i="1" s="1"/>
  <c r="KOY234" i="1"/>
  <c r="KOX234" i="1"/>
  <c r="KOQ234" i="1"/>
  <c r="KOP234" i="1"/>
  <c r="KOI234" i="1"/>
  <c r="KOH234" i="1"/>
  <c r="KOA234" i="1"/>
  <c r="KNZ234" i="1"/>
  <c r="KOB234" i="1" s="1"/>
  <c r="KOD234" i="1" s="1"/>
  <c r="KNS234" i="1"/>
  <c r="KNR234" i="1"/>
  <c r="KNK234" i="1"/>
  <c r="KNJ234" i="1"/>
  <c r="KNC234" i="1"/>
  <c r="KNB234" i="1"/>
  <c r="KMU234" i="1"/>
  <c r="KMT234" i="1"/>
  <c r="KMV234" i="1" s="1"/>
  <c r="KMX234" i="1" s="1"/>
  <c r="KMM234" i="1"/>
  <c r="KML234" i="1"/>
  <c r="KME234" i="1"/>
  <c r="KMD234" i="1"/>
  <c r="KLW234" i="1"/>
  <c r="KLV234" i="1"/>
  <c r="KLO234" i="1"/>
  <c r="KLN234" i="1"/>
  <c r="KLP234" i="1" s="1"/>
  <c r="KLR234" i="1" s="1"/>
  <c r="KLG234" i="1"/>
  <c r="KLF234" i="1"/>
  <c r="KKY234" i="1"/>
  <c r="KKX234" i="1"/>
  <c r="KKQ234" i="1"/>
  <c r="KKP234" i="1"/>
  <c r="KKI234" i="1"/>
  <c r="KKH234" i="1"/>
  <c r="KKJ234" i="1" s="1"/>
  <c r="KKL234" i="1" s="1"/>
  <c r="KKA234" i="1"/>
  <c r="KJZ234" i="1"/>
  <c r="KJS234" i="1"/>
  <c r="KJR234" i="1"/>
  <c r="KJK234" i="1"/>
  <c r="KJJ234" i="1"/>
  <c r="KJC234" i="1"/>
  <c r="KJB234" i="1"/>
  <c r="KJD234" i="1" s="1"/>
  <c r="KJF234" i="1" s="1"/>
  <c r="KIU234" i="1"/>
  <c r="KIT234" i="1"/>
  <c r="KIM234" i="1"/>
  <c r="KIL234" i="1"/>
  <c r="KIE234" i="1"/>
  <c r="KID234" i="1"/>
  <c r="KHW234" i="1"/>
  <c r="KHV234" i="1"/>
  <c r="KHX234" i="1" s="1"/>
  <c r="KHZ234" i="1" s="1"/>
  <c r="KHO234" i="1"/>
  <c r="KHN234" i="1"/>
  <c r="KHG234" i="1"/>
  <c r="KHF234" i="1"/>
  <c r="KGY234" i="1"/>
  <c r="KGX234" i="1"/>
  <c r="KGQ234" i="1"/>
  <c r="KGP234" i="1"/>
  <c r="KGR234" i="1" s="1"/>
  <c r="KGT234" i="1" s="1"/>
  <c r="KGI234" i="1"/>
  <c r="KGH234" i="1"/>
  <c r="KGA234" i="1"/>
  <c r="KFZ234" i="1"/>
  <c r="KFS234" i="1"/>
  <c r="KFR234" i="1"/>
  <c r="KFK234" i="1"/>
  <c r="KFJ234" i="1"/>
  <c r="KFL234" i="1" s="1"/>
  <c r="KFN234" i="1" s="1"/>
  <c r="KFC234" i="1"/>
  <c r="KFB234" i="1"/>
  <c r="KEU234" i="1"/>
  <c r="KET234" i="1"/>
  <c r="KEM234" i="1"/>
  <c r="KEL234" i="1"/>
  <c r="KEE234" i="1"/>
  <c r="KED234" i="1"/>
  <c r="KEF234" i="1" s="1"/>
  <c r="KEH234" i="1" s="1"/>
  <c r="KDW234" i="1"/>
  <c r="KDV234" i="1"/>
  <c r="KDO234" i="1"/>
  <c r="KDN234" i="1"/>
  <c r="KDG234" i="1"/>
  <c r="KDF234" i="1"/>
  <c r="KCY234" i="1"/>
  <c r="KCX234" i="1"/>
  <c r="KCZ234" i="1" s="1"/>
  <c r="KDB234" i="1" s="1"/>
  <c r="KCQ234" i="1"/>
  <c r="KCP234" i="1"/>
  <c r="KCI234" i="1"/>
  <c r="KCH234" i="1"/>
  <c r="KCA234" i="1"/>
  <c r="KBZ234" i="1"/>
  <c r="KBS234" i="1"/>
  <c r="KBR234" i="1"/>
  <c r="KBT234" i="1" s="1"/>
  <c r="KBV234" i="1" s="1"/>
  <c r="KBK234" i="1"/>
  <c r="KBJ234" i="1"/>
  <c r="KBC234" i="1"/>
  <c r="KBB234" i="1"/>
  <c r="KAU234" i="1"/>
  <c r="KAT234" i="1"/>
  <c r="KAM234" i="1"/>
  <c r="KAL234" i="1"/>
  <c r="KAN234" i="1" s="1"/>
  <c r="KAP234" i="1" s="1"/>
  <c r="KAE234" i="1"/>
  <c r="KAD234" i="1"/>
  <c r="JZW234" i="1"/>
  <c r="JZV234" i="1"/>
  <c r="JZO234" i="1"/>
  <c r="JZN234" i="1"/>
  <c r="JZG234" i="1"/>
  <c r="JZF234" i="1"/>
  <c r="JZH234" i="1" s="1"/>
  <c r="JZJ234" i="1" s="1"/>
  <c r="JYY234" i="1"/>
  <c r="JYX234" i="1"/>
  <c r="JYQ234" i="1"/>
  <c r="JYP234" i="1"/>
  <c r="JYI234" i="1"/>
  <c r="JYH234" i="1"/>
  <c r="JYA234" i="1"/>
  <c r="JXZ234" i="1"/>
  <c r="JYB234" i="1" s="1"/>
  <c r="JYD234" i="1" s="1"/>
  <c r="JXS234" i="1"/>
  <c r="JXR234" i="1"/>
  <c r="JXK234" i="1"/>
  <c r="JXJ234" i="1"/>
  <c r="JXC234" i="1"/>
  <c r="JXB234" i="1"/>
  <c r="JWU234" i="1"/>
  <c r="JWT234" i="1"/>
  <c r="JWV234" i="1" s="1"/>
  <c r="JWX234" i="1" s="1"/>
  <c r="JWM234" i="1"/>
  <c r="JWL234" i="1"/>
  <c r="JWE234" i="1"/>
  <c r="JWD234" i="1"/>
  <c r="JVW234" i="1"/>
  <c r="JVV234" i="1"/>
  <c r="JVO234" i="1"/>
  <c r="JVN234" i="1"/>
  <c r="JVP234" i="1" s="1"/>
  <c r="JVR234" i="1" s="1"/>
  <c r="JVG234" i="1"/>
  <c r="JVF234" i="1"/>
  <c r="JUY234" i="1"/>
  <c r="JUX234" i="1"/>
  <c r="JUQ234" i="1"/>
  <c r="JUP234" i="1"/>
  <c r="JUI234" i="1"/>
  <c r="JUH234" i="1"/>
  <c r="JUJ234" i="1" s="1"/>
  <c r="JUL234" i="1" s="1"/>
  <c r="JUA234" i="1"/>
  <c r="JTZ234" i="1"/>
  <c r="JTS234" i="1"/>
  <c r="JTR234" i="1"/>
  <c r="JTK234" i="1"/>
  <c r="JTJ234" i="1"/>
  <c r="JTC234" i="1"/>
  <c r="JTB234" i="1"/>
  <c r="JTD234" i="1" s="1"/>
  <c r="JTF234" i="1" s="1"/>
  <c r="JSU234" i="1"/>
  <c r="JST234" i="1"/>
  <c r="JSM234" i="1"/>
  <c r="JSL234" i="1"/>
  <c r="JSE234" i="1"/>
  <c r="JSD234" i="1"/>
  <c r="JRW234" i="1"/>
  <c r="JRV234" i="1"/>
  <c r="JRX234" i="1" s="1"/>
  <c r="JRZ234" i="1" s="1"/>
  <c r="JRO234" i="1"/>
  <c r="JRN234" i="1"/>
  <c r="JRG234" i="1"/>
  <c r="JRF234" i="1"/>
  <c r="JQY234" i="1"/>
  <c r="JQX234" i="1"/>
  <c r="JQQ234" i="1"/>
  <c r="JQP234" i="1"/>
  <c r="JQR234" i="1" s="1"/>
  <c r="JQT234" i="1" s="1"/>
  <c r="JQI234" i="1"/>
  <c r="JQH234" i="1"/>
  <c r="JQA234" i="1"/>
  <c r="JPZ234" i="1"/>
  <c r="JPS234" i="1"/>
  <c r="JPR234" i="1"/>
  <c r="JPK234" i="1"/>
  <c r="JPJ234" i="1"/>
  <c r="JPL234" i="1" s="1"/>
  <c r="JPN234" i="1" s="1"/>
  <c r="JPC234" i="1"/>
  <c r="JPB234" i="1"/>
  <c r="JOU234" i="1"/>
  <c r="JOT234" i="1"/>
  <c r="JOM234" i="1"/>
  <c r="JOL234" i="1"/>
  <c r="JOE234" i="1"/>
  <c r="JOD234" i="1"/>
  <c r="JOF234" i="1" s="1"/>
  <c r="JOH234" i="1" s="1"/>
  <c r="JNW234" i="1"/>
  <c r="JNV234" i="1"/>
  <c r="JNO234" i="1"/>
  <c r="JNN234" i="1"/>
  <c r="JNG234" i="1"/>
  <c r="JNF234" i="1"/>
  <c r="JMY234" i="1"/>
  <c r="JMX234" i="1"/>
  <c r="JMZ234" i="1" s="1"/>
  <c r="JNB234" i="1" s="1"/>
  <c r="JMQ234" i="1"/>
  <c r="JMP234" i="1"/>
  <c r="JMI234" i="1"/>
  <c r="JMH234" i="1"/>
  <c r="JMA234" i="1"/>
  <c r="JLZ234" i="1"/>
  <c r="JLS234" i="1"/>
  <c r="JLR234" i="1"/>
  <c r="JLT234" i="1" s="1"/>
  <c r="JLV234" i="1" s="1"/>
  <c r="JLK234" i="1"/>
  <c r="JLJ234" i="1"/>
  <c r="JLC234" i="1"/>
  <c r="JLB234" i="1"/>
  <c r="JKU234" i="1"/>
  <c r="JKT234" i="1"/>
  <c r="JKM234" i="1"/>
  <c r="JKL234" i="1"/>
  <c r="JKN234" i="1" s="1"/>
  <c r="JKP234" i="1" s="1"/>
  <c r="JKE234" i="1"/>
  <c r="JKD234" i="1"/>
  <c r="JJW234" i="1"/>
  <c r="JJV234" i="1"/>
  <c r="JJO234" i="1"/>
  <c r="JJN234" i="1"/>
  <c r="JJG234" i="1"/>
  <c r="JJF234" i="1"/>
  <c r="JJH234" i="1" s="1"/>
  <c r="JJJ234" i="1" s="1"/>
  <c r="JIY234" i="1"/>
  <c r="JIX234" i="1"/>
  <c r="JIQ234" i="1"/>
  <c r="JIP234" i="1"/>
  <c r="JII234" i="1"/>
  <c r="JIH234" i="1"/>
  <c r="JIA234" i="1"/>
  <c r="JHZ234" i="1"/>
  <c r="JIB234" i="1" s="1"/>
  <c r="JID234" i="1" s="1"/>
  <c r="JHS234" i="1"/>
  <c r="JHR234" i="1"/>
  <c r="JHK234" i="1"/>
  <c r="JHJ234" i="1"/>
  <c r="JHC234" i="1"/>
  <c r="JHB234" i="1"/>
  <c r="JGU234" i="1"/>
  <c r="JGT234" i="1"/>
  <c r="JGV234" i="1" s="1"/>
  <c r="JGX234" i="1" s="1"/>
  <c r="JGM234" i="1"/>
  <c r="JGL234" i="1"/>
  <c r="JGE234" i="1"/>
  <c r="JGD234" i="1"/>
  <c r="JFW234" i="1"/>
  <c r="JFV234" i="1"/>
  <c r="JFO234" i="1"/>
  <c r="JFN234" i="1"/>
  <c r="JFP234" i="1" s="1"/>
  <c r="JFR234" i="1" s="1"/>
  <c r="JFG234" i="1"/>
  <c r="JFF234" i="1"/>
  <c r="JEY234" i="1"/>
  <c r="JEX234" i="1"/>
  <c r="JEQ234" i="1"/>
  <c r="JEP234" i="1"/>
  <c r="JEI234" i="1"/>
  <c r="JEH234" i="1"/>
  <c r="JEJ234" i="1" s="1"/>
  <c r="JEL234" i="1" s="1"/>
  <c r="JEA234" i="1"/>
  <c r="JDZ234" i="1"/>
  <c r="JDS234" i="1"/>
  <c r="JDR234" i="1"/>
  <c r="JDK234" i="1"/>
  <c r="JDJ234" i="1"/>
  <c r="JDC234" i="1"/>
  <c r="JDB234" i="1"/>
  <c r="JDD234" i="1" s="1"/>
  <c r="JDF234" i="1" s="1"/>
  <c r="JCU234" i="1"/>
  <c r="JCT234" i="1"/>
  <c r="JCM234" i="1"/>
  <c r="JCL234" i="1"/>
  <c r="JCE234" i="1"/>
  <c r="JCD234" i="1"/>
  <c r="JBW234" i="1"/>
  <c r="JBV234" i="1"/>
  <c r="JBX234" i="1" s="1"/>
  <c r="JBZ234" i="1" s="1"/>
  <c r="JBO234" i="1"/>
  <c r="JBN234" i="1"/>
  <c r="JBG234" i="1"/>
  <c r="JBF234" i="1"/>
  <c r="JAY234" i="1"/>
  <c r="JAX234" i="1"/>
  <c r="JAQ234" i="1"/>
  <c r="JAP234" i="1"/>
  <c r="JAR234" i="1" s="1"/>
  <c r="JAT234" i="1" s="1"/>
  <c r="JAI234" i="1"/>
  <c r="JAH234" i="1"/>
  <c r="JAA234" i="1"/>
  <c r="IZZ234" i="1"/>
  <c r="IZS234" i="1"/>
  <c r="IZR234" i="1"/>
  <c r="IZK234" i="1"/>
  <c r="IZJ234" i="1"/>
  <c r="IZL234" i="1" s="1"/>
  <c r="IZN234" i="1" s="1"/>
  <c r="IZC234" i="1"/>
  <c r="IZB234" i="1"/>
  <c r="IYU234" i="1"/>
  <c r="IYT234" i="1"/>
  <c r="IYM234" i="1"/>
  <c r="IYL234" i="1"/>
  <c r="IYE234" i="1"/>
  <c r="IYD234" i="1"/>
  <c r="IYF234" i="1" s="1"/>
  <c r="IYH234" i="1" s="1"/>
  <c r="IXW234" i="1"/>
  <c r="IXV234" i="1"/>
  <c r="IXO234" i="1"/>
  <c r="IXN234" i="1"/>
  <c r="IXG234" i="1"/>
  <c r="IXF234" i="1"/>
  <c r="IWY234" i="1"/>
  <c r="IWX234" i="1"/>
  <c r="IWZ234" i="1" s="1"/>
  <c r="IXB234" i="1" s="1"/>
  <c r="IWQ234" i="1"/>
  <c r="IWP234" i="1"/>
  <c r="IWI234" i="1"/>
  <c r="IWH234" i="1"/>
  <c r="IWA234" i="1"/>
  <c r="IVZ234" i="1"/>
  <c r="IVS234" i="1"/>
  <c r="IVR234" i="1"/>
  <c r="IVT234" i="1" s="1"/>
  <c r="IVV234" i="1" s="1"/>
  <c r="IVK234" i="1"/>
  <c r="IVJ234" i="1"/>
  <c r="IVC234" i="1"/>
  <c r="IVB234" i="1"/>
  <c r="IUU234" i="1"/>
  <c r="IUT234" i="1"/>
  <c r="IUM234" i="1"/>
  <c r="IUL234" i="1"/>
  <c r="IUN234" i="1" s="1"/>
  <c r="IUP234" i="1" s="1"/>
  <c r="IUE234" i="1"/>
  <c r="IUD234" i="1"/>
  <c r="ITW234" i="1"/>
  <c r="ITV234" i="1"/>
  <c r="ITO234" i="1"/>
  <c r="ITN234" i="1"/>
  <c r="ITG234" i="1"/>
  <c r="ITF234" i="1"/>
  <c r="ITH234" i="1" s="1"/>
  <c r="ITJ234" i="1" s="1"/>
  <c r="ISY234" i="1"/>
  <c r="ISX234" i="1"/>
  <c r="ISQ234" i="1"/>
  <c r="ISP234" i="1"/>
  <c r="ISI234" i="1"/>
  <c r="ISH234" i="1"/>
  <c r="ISA234" i="1"/>
  <c r="IRZ234" i="1"/>
  <c r="ISB234" i="1" s="1"/>
  <c r="ISD234" i="1" s="1"/>
  <c r="IRS234" i="1"/>
  <c r="IRR234" i="1"/>
  <c r="IRK234" i="1"/>
  <c r="IRJ234" i="1"/>
  <c r="IRC234" i="1"/>
  <c r="IRB234" i="1"/>
  <c r="IQU234" i="1"/>
  <c r="IQT234" i="1"/>
  <c r="IQV234" i="1" s="1"/>
  <c r="IQX234" i="1" s="1"/>
  <c r="IQM234" i="1"/>
  <c r="IQL234" i="1"/>
  <c r="IQE234" i="1"/>
  <c r="IQD234" i="1"/>
  <c r="IPW234" i="1"/>
  <c r="IPV234" i="1"/>
  <c r="IPO234" i="1"/>
  <c r="IPN234" i="1"/>
  <c r="IPP234" i="1" s="1"/>
  <c r="IPR234" i="1" s="1"/>
  <c r="IPG234" i="1"/>
  <c r="IPF234" i="1"/>
  <c r="IOY234" i="1"/>
  <c r="IOX234" i="1"/>
  <c r="IOQ234" i="1"/>
  <c r="IOP234" i="1"/>
  <c r="IOI234" i="1"/>
  <c r="IOH234" i="1"/>
  <c r="IOJ234" i="1" s="1"/>
  <c r="IOL234" i="1" s="1"/>
  <c r="IOA234" i="1"/>
  <c r="INZ234" i="1"/>
  <c r="INS234" i="1"/>
  <c r="INR234" i="1"/>
  <c r="INK234" i="1"/>
  <c r="INJ234" i="1"/>
  <c r="INC234" i="1"/>
  <c r="INB234" i="1"/>
  <c r="IND234" i="1" s="1"/>
  <c r="INF234" i="1" s="1"/>
  <c r="IMU234" i="1"/>
  <c r="IMT234" i="1"/>
  <c r="IMM234" i="1"/>
  <c r="IML234" i="1"/>
  <c r="IME234" i="1"/>
  <c r="IMD234" i="1"/>
  <c r="ILW234" i="1"/>
  <c r="ILV234" i="1"/>
  <c r="ILX234" i="1" s="1"/>
  <c r="ILZ234" i="1" s="1"/>
  <c r="ILO234" i="1"/>
  <c r="ILN234" i="1"/>
  <c r="ILG234" i="1"/>
  <c r="ILF234" i="1"/>
  <c r="IKY234" i="1"/>
  <c r="IKX234" i="1"/>
  <c r="IKQ234" i="1"/>
  <c r="IKP234" i="1"/>
  <c r="IKR234" i="1" s="1"/>
  <c r="IKT234" i="1" s="1"/>
  <c r="IKI234" i="1"/>
  <c r="IKH234" i="1"/>
  <c r="IKA234" i="1"/>
  <c r="IJZ234" i="1"/>
  <c r="IJS234" i="1"/>
  <c r="IJR234" i="1"/>
  <c r="IJK234" i="1"/>
  <c r="IJJ234" i="1"/>
  <c r="IJL234" i="1" s="1"/>
  <c r="IJN234" i="1" s="1"/>
  <c r="IJC234" i="1"/>
  <c r="IJB234" i="1"/>
  <c r="IIU234" i="1"/>
  <c r="IIT234" i="1"/>
  <c r="IIM234" i="1"/>
  <c r="IIL234" i="1"/>
  <c r="IIE234" i="1"/>
  <c r="IID234" i="1"/>
  <c r="IIF234" i="1" s="1"/>
  <c r="IIH234" i="1" s="1"/>
  <c r="IHW234" i="1"/>
  <c r="IHV234" i="1"/>
  <c r="IHO234" i="1"/>
  <c r="IHN234" i="1"/>
  <c r="IHG234" i="1"/>
  <c r="IHF234" i="1"/>
  <c r="IGY234" i="1"/>
  <c r="IGX234" i="1"/>
  <c r="IGZ234" i="1" s="1"/>
  <c r="IHB234" i="1" s="1"/>
  <c r="IGQ234" i="1"/>
  <c r="IGP234" i="1"/>
  <c r="IGI234" i="1"/>
  <c r="IGH234" i="1"/>
  <c r="IGA234" i="1"/>
  <c r="IFZ234" i="1"/>
  <c r="IFS234" i="1"/>
  <c r="IFR234" i="1"/>
  <c r="IFT234" i="1" s="1"/>
  <c r="IFV234" i="1" s="1"/>
  <c r="IFK234" i="1"/>
  <c r="IFJ234" i="1"/>
  <c r="IFC234" i="1"/>
  <c r="IFB234" i="1"/>
  <c r="IEU234" i="1"/>
  <c r="IET234" i="1"/>
  <c r="IEM234" i="1"/>
  <c r="IEL234" i="1"/>
  <c r="IEN234" i="1" s="1"/>
  <c r="IEP234" i="1" s="1"/>
  <c r="IEE234" i="1"/>
  <c r="IED234" i="1"/>
  <c r="IDW234" i="1"/>
  <c r="IDV234" i="1"/>
  <c r="IDO234" i="1"/>
  <c r="IDN234" i="1"/>
  <c r="IDG234" i="1"/>
  <c r="IDF234" i="1"/>
  <c r="IDH234" i="1" s="1"/>
  <c r="IDJ234" i="1" s="1"/>
  <c r="ICY234" i="1"/>
  <c r="ICX234" i="1"/>
  <c r="ICQ234" i="1"/>
  <c r="ICP234" i="1"/>
  <c r="ICI234" i="1"/>
  <c r="ICH234" i="1"/>
  <c r="ICA234" i="1"/>
  <c r="IBZ234" i="1"/>
  <c r="ICB234" i="1" s="1"/>
  <c r="ICD234" i="1" s="1"/>
  <c r="IBS234" i="1"/>
  <c r="IBR234" i="1"/>
  <c r="IBK234" i="1"/>
  <c r="IBJ234" i="1"/>
  <c r="IBC234" i="1"/>
  <c r="IBB234" i="1"/>
  <c r="IAU234" i="1"/>
  <c r="IAT234" i="1"/>
  <c r="IAV234" i="1" s="1"/>
  <c r="IAX234" i="1" s="1"/>
  <c r="IAM234" i="1"/>
  <c r="IAL234" i="1"/>
  <c r="IAE234" i="1"/>
  <c r="IAD234" i="1"/>
  <c r="HZW234" i="1"/>
  <c r="HZV234" i="1"/>
  <c r="HZO234" i="1"/>
  <c r="HZN234" i="1"/>
  <c r="HZP234" i="1" s="1"/>
  <c r="HZR234" i="1" s="1"/>
  <c r="HZG234" i="1"/>
  <c r="HZF234" i="1"/>
  <c r="HYY234" i="1"/>
  <c r="HYX234" i="1"/>
  <c r="HYQ234" i="1"/>
  <c r="HYP234" i="1"/>
  <c r="HYI234" i="1"/>
  <c r="HYH234" i="1"/>
  <c r="HYJ234" i="1" s="1"/>
  <c r="HYL234" i="1" s="1"/>
  <c r="HYA234" i="1"/>
  <c r="HXZ234" i="1"/>
  <c r="HXS234" i="1"/>
  <c r="HXR234" i="1"/>
  <c r="HXK234" i="1"/>
  <c r="HXJ234" i="1"/>
  <c r="HXC234" i="1"/>
  <c r="HXB234" i="1"/>
  <c r="HXD234" i="1" s="1"/>
  <c r="HXF234" i="1" s="1"/>
  <c r="HWU234" i="1"/>
  <c r="HWT234" i="1"/>
  <c r="HWM234" i="1"/>
  <c r="HWL234" i="1"/>
  <c r="HWE234" i="1"/>
  <c r="HWD234" i="1"/>
  <c r="HVW234" i="1"/>
  <c r="HVV234" i="1"/>
  <c r="HVX234" i="1" s="1"/>
  <c r="HVZ234" i="1" s="1"/>
  <c r="HVO234" i="1"/>
  <c r="HVN234" i="1"/>
  <c r="HVG234" i="1"/>
  <c r="HVF234" i="1"/>
  <c r="HUY234" i="1"/>
  <c r="HUX234" i="1"/>
  <c r="HUQ234" i="1"/>
  <c r="HUP234" i="1"/>
  <c r="HUR234" i="1" s="1"/>
  <c r="HUT234" i="1" s="1"/>
  <c r="HUI234" i="1"/>
  <c r="HUH234" i="1"/>
  <c r="HUA234" i="1"/>
  <c r="HTZ234" i="1"/>
  <c r="HTS234" i="1"/>
  <c r="HTR234" i="1"/>
  <c r="HTK234" i="1"/>
  <c r="HTJ234" i="1"/>
  <c r="HTL234" i="1" s="1"/>
  <c r="HTN234" i="1" s="1"/>
  <c r="HTC234" i="1"/>
  <c r="HTB234" i="1"/>
  <c r="HSU234" i="1"/>
  <c r="HST234" i="1"/>
  <c r="HSM234" i="1"/>
  <c r="HSL234" i="1"/>
  <c r="HSE234" i="1"/>
  <c r="HSD234" i="1"/>
  <c r="HSF234" i="1" s="1"/>
  <c r="HSH234" i="1" s="1"/>
  <c r="HRW234" i="1"/>
  <c r="HRV234" i="1"/>
  <c r="HRO234" i="1"/>
  <c r="HRN234" i="1"/>
  <c r="HRG234" i="1"/>
  <c r="HRF234" i="1"/>
  <c r="HQY234" i="1"/>
  <c r="HQX234" i="1"/>
  <c r="HQZ234" i="1" s="1"/>
  <c r="HRB234" i="1" s="1"/>
  <c r="HQQ234" i="1"/>
  <c r="HQP234" i="1"/>
  <c r="HQI234" i="1"/>
  <c r="HQH234" i="1"/>
  <c r="HQA234" i="1"/>
  <c r="HPZ234" i="1"/>
  <c r="HPS234" i="1"/>
  <c r="HPR234" i="1"/>
  <c r="HPT234" i="1" s="1"/>
  <c r="HPV234" i="1" s="1"/>
  <c r="HPK234" i="1"/>
  <c r="HPJ234" i="1"/>
  <c r="HPC234" i="1"/>
  <c r="HPB234" i="1"/>
  <c r="HOU234" i="1"/>
  <c r="HOT234" i="1"/>
  <c r="HOM234" i="1"/>
  <c r="HOL234" i="1"/>
  <c r="HON234" i="1" s="1"/>
  <c r="HOP234" i="1" s="1"/>
  <c r="HOE234" i="1"/>
  <c r="HOD234" i="1"/>
  <c r="HNW234" i="1"/>
  <c r="HNV234" i="1"/>
  <c r="HNO234" i="1"/>
  <c r="HNN234" i="1"/>
  <c r="HNG234" i="1"/>
  <c r="HNF234" i="1"/>
  <c r="HNH234" i="1" s="1"/>
  <c r="HNJ234" i="1" s="1"/>
  <c r="HMY234" i="1"/>
  <c r="HMX234" i="1"/>
  <c r="HMQ234" i="1"/>
  <c r="HMP234" i="1"/>
  <c r="HMI234" i="1"/>
  <c r="HMH234" i="1"/>
  <c r="HMA234" i="1"/>
  <c r="HLZ234" i="1"/>
  <c r="HMB234" i="1" s="1"/>
  <c r="HMD234" i="1" s="1"/>
  <c r="HLS234" i="1"/>
  <c r="HLR234" i="1"/>
  <c r="HLK234" i="1"/>
  <c r="HLJ234" i="1"/>
  <c r="HLC234" i="1"/>
  <c r="HLB234" i="1"/>
  <c r="HKU234" i="1"/>
  <c r="HKT234" i="1"/>
  <c r="HKV234" i="1" s="1"/>
  <c r="HKX234" i="1" s="1"/>
  <c r="HKM234" i="1"/>
  <c r="HKL234" i="1"/>
  <c r="HKE234" i="1"/>
  <c r="HKD234" i="1"/>
  <c r="HJW234" i="1"/>
  <c r="HJV234" i="1"/>
  <c r="HJO234" i="1"/>
  <c r="HJN234" i="1"/>
  <c r="HJP234" i="1" s="1"/>
  <c r="HJR234" i="1" s="1"/>
  <c r="HJG234" i="1"/>
  <c r="HJF234" i="1"/>
  <c r="HIY234" i="1"/>
  <c r="HIX234" i="1"/>
  <c r="HIQ234" i="1"/>
  <c r="HIP234" i="1"/>
  <c r="HII234" i="1"/>
  <c r="HIH234" i="1"/>
  <c r="HIJ234" i="1" s="1"/>
  <c r="HIL234" i="1" s="1"/>
  <c r="HIA234" i="1"/>
  <c r="HHZ234" i="1"/>
  <c r="HHS234" i="1"/>
  <c r="HHR234" i="1"/>
  <c r="HHK234" i="1"/>
  <c r="HHJ234" i="1"/>
  <c r="HHC234" i="1"/>
  <c r="HHB234" i="1"/>
  <c r="HHD234" i="1" s="1"/>
  <c r="HHF234" i="1" s="1"/>
  <c r="HGU234" i="1"/>
  <c r="HGT234" i="1"/>
  <c r="HGM234" i="1"/>
  <c r="HGL234" i="1"/>
  <c r="HGE234" i="1"/>
  <c r="HGD234" i="1"/>
  <c r="HFW234" i="1"/>
  <c r="HFV234" i="1"/>
  <c r="HFX234" i="1" s="1"/>
  <c r="HFZ234" i="1" s="1"/>
  <c r="HFO234" i="1"/>
  <c r="HFN234" i="1"/>
  <c r="HFG234" i="1"/>
  <c r="HFF234" i="1"/>
  <c r="HEY234" i="1"/>
  <c r="HEX234" i="1"/>
  <c r="HEQ234" i="1"/>
  <c r="HEP234" i="1"/>
  <c r="HER234" i="1" s="1"/>
  <c r="HET234" i="1" s="1"/>
  <c r="HEI234" i="1"/>
  <c r="HEH234" i="1"/>
  <c r="HEA234" i="1"/>
  <c r="HDZ234" i="1"/>
  <c r="HDS234" i="1"/>
  <c r="HDR234" i="1"/>
  <c r="HDK234" i="1"/>
  <c r="HDJ234" i="1"/>
  <c r="HDL234" i="1" s="1"/>
  <c r="HDN234" i="1" s="1"/>
  <c r="HDC234" i="1"/>
  <c r="HDB234" i="1"/>
  <c r="HCU234" i="1"/>
  <c r="HCT234" i="1"/>
  <c r="HCM234" i="1"/>
  <c r="HCL234" i="1"/>
  <c r="HCE234" i="1"/>
  <c r="HCD234" i="1"/>
  <c r="HCF234" i="1" s="1"/>
  <c r="HCH234" i="1" s="1"/>
  <c r="HBW234" i="1"/>
  <c r="HBV234" i="1"/>
  <c r="HBO234" i="1"/>
  <c r="HBN234" i="1"/>
  <c r="HBG234" i="1"/>
  <c r="HBF234" i="1"/>
  <c r="HBH234" i="1" s="1"/>
  <c r="HBJ234" i="1" s="1"/>
  <c r="HAY234" i="1"/>
  <c r="HAX234" i="1"/>
  <c r="HAZ234" i="1" s="1"/>
  <c r="HBB234" i="1" s="1"/>
  <c r="HAQ234" i="1"/>
  <c r="HAP234" i="1"/>
  <c r="HAI234" i="1"/>
  <c r="HAH234" i="1"/>
  <c r="HAA234" i="1"/>
  <c r="GZZ234" i="1"/>
  <c r="HAB234" i="1" s="1"/>
  <c r="HAD234" i="1" s="1"/>
  <c r="GZS234" i="1"/>
  <c r="GZR234" i="1"/>
  <c r="GZT234" i="1" s="1"/>
  <c r="GZV234" i="1" s="1"/>
  <c r="GZK234" i="1"/>
  <c r="GZJ234" i="1"/>
  <c r="GZC234" i="1"/>
  <c r="GZB234" i="1"/>
  <c r="GYU234" i="1"/>
  <c r="GYT234" i="1"/>
  <c r="GYV234" i="1" s="1"/>
  <c r="GYX234" i="1" s="1"/>
  <c r="GYM234" i="1"/>
  <c r="GYL234" i="1"/>
  <c r="GYN234" i="1" s="1"/>
  <c r="GYP234" i="1" s="1"/>
  <c r="GYE234" i="1"/>
  <c r="GYD234" i="1"/>
  <c r="GXW234" i="1"/>
  <c r="GXV234" i="1"/>
  <c r="GXO234" i="1"/>
  <c r="GXN234" i="1"/>
  <c r="GXP234" i="1" s="1"/>
  <c r="GXR234" i="1" s="1"/>
  <c r="GXG234" i="1"/>
  <c r="GXF234" i="1"/>
  <c r="GXH234" i="1" s="1"/>
  <c r="GXJ234" i="1" s="1"/>
  <c r="GWY234" i="1"/>
  <c r="GWX234" i="1"/>
  <c r="GWQ234" i="1"/>
  <c r="GWP234" i="1"/>
  <c r="GWI234" i="1"/>
  <c r="GWH234" i="1"/>
  <c r="GWJ234" i="1" s="1"/>
  <c r="GWL234" i="1" s="1"/>
  <c r="GWA234" i="1"/>
  <c r="GVZ234" i="1"/>
  <c r="GWB234" i="1" s="1"/>
  <c r="GWD234" i="1" s="1"/>
  <c r="GVS234" i="1"/>
  <c r="GVR234" i="1"/>
  <c r="GVK234" i="1"/>
  <c r="GVJ234" i="1"/>
  <c r="GVC234" i="1"/>
  <c r="GVB234" i="1"/>
  <c r="GVD234" i="1" s="1"/>
  <c r="GVF234" i="1" s="1"/>
  <c r="GUU234" i="1"/>
  <c r="GUT234" i="1"/>
  <c r="GUV234" i="1" s="1"/>
  <c r="GUX234" i="1" s="1"/>
  <c r="GUM234" i="1"/>
  <c r="GUL234" i="1"/>
  <c r="GUE234" i="1"/>
  <c r="GUD234" i="1"/>
  <c r="GTW234" i="1"/>
  <c r="GTV234" i="1"/>
  <c r="GTX234" i="1" s="1"/>
  <c r="GTZ234" i="1" s="1"/>
  <c r="GTO234" i="1"/>
  <c r="GTN234" i="1"/>
  <c r="GTP234" i="1" s="1"/>
  <c r="GTR234" i="1" s="1"/>
  <c r="GTG234" i="1"/>
  <c r="GTF234" i="1"/>
  <c r="GSY234" i="1"/>
  <c r="GSX234" i="1"/>
  <c r="GSQ234" i="1"/>
  <c r="GSP234" i="1"/>
  <c r="GSR234" i="1" s="1"/>
  <c r="GST234" i="1" s="1"/>
  <c r="GSI234" i="1"/>
  <c r="GSH234" i="1"/>
  <c r="GSJ234" i="1" s="1"/>
  <c r="GSL234" i="1" s="1"/>
  <c r="GSA234" i="1"/>
  <c r="GRZ234" i="1"/>
  <c r="GRS234" i="1"/>
  <c r="GRR234" i="1"/>
  <c r="GRK234" i="1"/>
  <c r="GRJ234" i="1"/>
  <c r="GRL234" i="1" s="1"/>
  <c r="GRN234" i="1" s="1"/>
  <c r="GRC234" i="1"/>
  <c r="GRB234" i="1"/>
  <c r="GRD234" i="1" s="1"/>
  <c r="GRF234" i="1" s="1"/>
  <c r="GQU234" i="1"/>
  <c r="GQT234" i="1"/>
  <c r="GQM234" i="1"/>
  <c r="GQL234" i="1"/>
  <c r="GQE234" i="1"/>
  <c r="GQD234" i="1"/>
  <c r="GQF234" i="1" s="1"/>
  <c r="GQH234" i="1" s="1"/>
  <c r="GPW234" i="1"/>
  <c r="GPV234" i="1"/>
  <c r="GPX234" i="1" s="1"/>
  <c r="GPZ234" i="1" s="1"/>
  <c r="GPO234" i="1"/>
  <c r="GPN234" i="1"/>
  <c r="GPG234" i="1"/>
  <c r="GPF234" i="1"/>
  <c r="GOY234" i="1"/>
  <c r="GOX234" i="1"/>
  <c r="GOZ234" i="1" s="1"/>
  <c r="GPB234" i="1" s="1"/>
  <c r="GOQ234" i="1"/>
  <c r="GOP234" i="1"/>
  <c r="GOR234" i="1" s="1"/>
  <c r="GOT234" i="1" s="1"/>
  <c r="GOI234" i="1"/>
  <c r="GOH234" i="1"/>
  <c r="GOA234" i="1"/>
  <c r="GNZ234" i="1"/>
  <c r="GNS234" i="1"/>
  <c r="GNR234" i="1"/>
  <c r="GNT234" i="1" s="1"/>
  <c r="GNV234" i="1" s="1"/>
  <c r="GNK234" i="1"/>
  <c r="GNJ234" i="1"/>
  <c r="GNL234" i="1" s="1"/>
  <c r="GNN234" i="1" s="1"/>
  <c r="GNC234" i="1"/>
  <c r="GNB234" i="1"/>
  <c r="GMU234" i="1"/>
  <c r="GMT234" i="1"/>
  <c r="GMM234" i="1"/>
  <c r="GML234" i="1"/>
  <c r="GMN234" i="1" s="1"/>
  <c r="GMP234" i="1" s="1"/>
  <c r="GME234" i="1"/>
  <c r="GMD234" i="1"/>
  <c r="GMF234" i="1" s="1"/>
  <c r="GMH234" i="1" s="1"/>
  <c r="GLW234" i="1"/>
  <c r="GLV234" i="1"/>
  <c r="GLO234" i="1"/>
  <c r="GLN234" i="1"/>
  <c r="GLG234" i="1"/>
  <c r="GLF234" i="1"/>
  <c r="GLH234" i="1" s="1"/>
  <c r="GLJ234" i="1" s="1"/>
  <c r="GKY234" i="1"/>
  <c r="GKX234" i="1"/>
  <c r="GKZ234" i="1" s="1"/>
  <c r="GLB234" i="1" s="1"/>
  <c r="GKQ234" i="1"/>
  <c r="GKP234" i="1"/>
  <c r="GKI234" i="1"/>
  <c r="GKH234" i="1"/>
  <c r="GKA234" i="1"/>
  <c r="GJZ234" i="1"/>
  <c r="GKB234" i="1" s="1"/>
  <c r="GKD234" i="1" s="1"/>
  <c r="GJS234" i="1"/>
  <c r="GJR234" i="1"/>
  <c r="GJT234" i="1" s="1"/>
  <c r="GJV234" i="1" s="1"/>
  <c r="GJK234" i="1"/>
  <c r="GJJ234" i="1"/>
  <c r="GJC234" i="1"/>
  <c r="GJB234" i="1"/>
  <c r="GIU234" i="1"/>
  <c r="GIT234" i="1"/>
  <c r="GIV234" i="1" s="1"/>
  <c r="GIX234" i="1" s="1"/>
  <c r="GIM234" i="1"/>
  <c r="GIL234" i="1"/>
  <c r="GIN234" i="1" s="1"/>
  <c r="GIP234" i="1" s="1"/>
  <c r="GIE234" i="1"/>
  <c r="GID234" i="1"/>
  <c r="GHW234" i="1"/>
  <c r="GHV234" i="1"/>
  <c r="GHO234" i="1"/>
  <c r="GHN234" i="1"/>
  <c r="GHP234" i="1" s="1"/>
  <c r="GHR234" i="1" s="1"/>
  <c r="GHG234" i="1"/>
  <c r="GHF234" i="1"/>
  <c r="GHH234" i="1" s="1"/>
  <c r="GHJ234" i="1" s="1"/>
  <c r="GGY234" i="1"/>
  <c r="GGX234" i="1"/>
  <c r="GGQ234" i="1"/>
  <c r="GGP234" i="1"/>
  <c r="GGI234" i="1"/>
  <c r="GGH234" i="1"/>
  <c r="GGJ234" i="1" s="1"/>
  <c r="GGL234" i="1" s="1"/>
  <c r="GGA234" i="1"/>
  <c r="GFZ234" i="1"/>
  <c r="GGB234" i="1" s="1"/>
  <c r="GGD234" i="1" s="1"/>
  <c r="GFS234" i="1"/>
  <c r="GFR234" i="1"/>
  <c r="GFK234" i="1"/>
  <c r="GFJ234" i="1"/>
  <c r="GFC234" i="1"/>
  <c r="GFB234" i="1"/>
  <c r="GFD234" i="1" s="1"/>
  <c r="GFF234" i="1" s="1"/>
  <c r="GEU234" i="1"/>
  <c r="GET234" i="1"/>
  <c r="GEV234" i="1" s="1"/>
  <c r="GEX234" i="1" s="1"/>
  <c r="GEM234" i="1"/>
  <c r="GEL234" i="1"/>
  <c r="GEE234" i="1"/>
  <c r="GED234" i="1"/>
  <c r="GDW234" i="1"/>
  <c r="GDV234" i="1"/>
  <c r="GDX234" i="1" s="1"/>
  <c r="GDZ234" i="1" s="1"/>
  <c r="GDO234" i="1"/>
  <c r="GDN234" i="1"/>
  <c r="GDP234" i="1" s="1"/>
  <c r="GDR234" i="1" s="1"/>
  <c r="GDG234" i="1"/>
  <c r="GDF234" i="1"/>
  <c r="GCY234" i="1"/>
  <c r="GCX234" i="1"/>
  <c r="GCQ234" i="1"/>
  <c r="GCP234" i="1"/>
  <c r="GCR234" i="1" s="1"/>
  <c r="GCT234" i="1" s="1"/>
  <c r="GCI234" i="1"/>
  <c r="GCH234" i="1"/>
  <c r="GCJ234" i="1" s="1"/>
  <c r="GCL234" i="1" s="1"/>
  <c r="GCA234" i="1"/>
  <c r="GBZ234" i="1"/>
  <c r="GBS234" i="1"/>
  <c r="GBR234" i="1"/>
  <c r="GBK234" i="1"/>
  <c r="GBJ234" i="1"/>
  <c r="GBL234" i="1" s="1"/>
  <c r="GBN234" i="1" s="1"/>
  <c r="GBC234" i="1"/>
  <c r="GBB234" i="1"/>
  <c r="GBD234" i="1" s="1"/>
  <c r="GBF234" i="1" s="1"/>
  <c r="GAU234" i="1"/>
  <c r="GAT234" i="1"/>
  <c r="GAM234" i="1"/>
  <c r="GAL234" i="1"/>
  <c r="GAE234" i="1"/>
  <c r="GAD234" i="1"/>
  <c r="GAF234" i="1" s="1"/>
  <c r="GAH234" i="1" s="1"/>
  <c r="FZW234" i="1"/>
  <c r="FZV234" i="1"/>
  <c r="FZX234" i="1" s="1"/>
  <c r="FZZ234" i="1" s="1"/>
  <c r="FZO234" i="1"/>
  <c r="FZN234" i="1"/>
  <c r="FZG234" i="1"/>
  <c r="FZF234" i="1"/>
  <c r="FYY234" i="1"/>
  <c r="FYX234" i="1"/>
  <c r="FYZ234" i="1" s="1"/>
  <c r="FZB234" i="1" s="1"/>
  <c r="FYQ234" i="1"/>
  <c r="FYP234" i="1"/>
  <c r="FYR234" i="1" s="1"/>
  <c r="FYT234" i="1" s="1"/>
  <c r="FYI234" i="1"/>
  <c r="FYH234" i="1"/>
  <c r="FYA234" i="1"/>
  <c r="FXZ234" i="1"/>
  <c r="FXS234" i="1"/>
  <c r="FXR234" i="1"/>
  <c r="FXT234" i="1" s="1"/>
  <c r="FXV234" i="1" s="1"/>
  <c r="FXK234" i="1"/>
  <c r="FXJ234" i="1"/>
  <c r="FXL234" i="1" s="1"/>
  <c r="FXN234" i="1" s="1"/>
  <c r="FXC234" i="1"/>
  <c r="FXB234" i="1"/>
  <c r="FWU234" i="1"/>
  <c r="FWT234" i="1"/>
  <c r="FWM234" i="1"/>
  <c r="FWL234" i="1"/>
  <c r="FWN234" i="1" s="1"/>
  <c r="FWP234" i="1" s="1"/>
  <c r="FWE234" i="1"/>
  <c r="FWD234" i="1"/>
  <c r="FWF234" i="1" s="1"/>
  <c r="FWH234" i="1" s="1"/>
  <c r="FVW234" i="1"/>
  <c r="FVV234" i="1"/>
  <c r="FVO234" i="1"/>
  <c r="FVN234" i="1"/>
  <c r="FVG234" i="1"/>
  <c r="FVF234" i="1"/>
  <c r="FVH234" i="1" s="1"/>
  <c r="FVJ234" i="1" s="1"/>
  <c r="FUY234" i="1"/>
  <c r="FUX234" i="1"/>
  <c r="FUZ234" i="1" s="1"/>
  <c r="FVB234" i="1" s="1"/>
  <c r="FUQ234" i="1"/>
  <c r="FUP234" i="1"/>
  <c r="FUI234" i="1"/>
  <c r="FUH234" i="1"/>
  <c r="FUA234" i="1"/>
  <c r="FTZ234" i="1"/>
  <c r="FUB234" i="1" s="1"/>
  <c r="FUD234" i="1" s="1"/>
  <c r="FTS234" i="1"/>
  <c r="FTR234" i="1"/>
  <c r="FTT234" i="1" s="1"/>
  <c r="FTV234" i="1" s="1"/>
  <c r="FTK234" i="1"/>
  <c r="FTJ234" i="1"/>
  <c r="FTC234" i="1"/>
  <c r="FTB234" i="1"/>
  <c r="FSU234" i="1"/>
  <c r="FST234" i="1"/>
  <c r="FSV234" i="1" s="1"/>
  <c r="FSX234" i="1" s="1"/>
  <c r="FSM234" i="1"/>
  <c r="FSL234" i="1"/>
  <c r="FSN234" i="1" s="1"/>
  <c r="FSP234" i="1" s="1"/>
  <c r="FSE234" i="1"/>
  <c r="FSD234" i="1"/>
  <c r="FRW234" i="1"/>
  <c r="FRV234" i="1"/>
  <c r="FRO234" i="1"/>
  <c r="FRN234" i="1"/>
  <c r="FRP234" i="1" s="1"/>
  <c r="FRR234" i="1" s="1"/>
  <c r="FRG234" i="1"/>
  <c r="FRF234" i="1"/>
  <c r="FRH234" i="1" s="1"/>
  <c r="FRJ234" i="1" s="1"/>
  <c r="FQY234" i="1"/>
  <c r="FQX234" i="1"/>
  <c r="FQQ234" i="1"/>
  <c r="FQP234" i="1"/>
  <c r="FQI234" i="1"/>
  <c r="FQH234" i="1"/>
  <c r="FQJ234" i="1" s="1"/>
  <c r="FQL234" i="1" s="1"/>
  <c r="FQA234" i="1"/>
  <c r="FPZ234" i="1"/>
  <c r="FQB234" i="1" s="1"/>
  <c r="FQD234" i="1" s="1"/>
  <c r="FPS234" i="1"/>
  <c r="FPR234" i="1"/>
  <c r="FPK234" i="1"/>
  <c r="FPJ234" i="1"/>
  <c r="FPC234" i="1"/>
  <c r="FPB234" i="1"/>
  <c r="FPD234" i="1" s="1"/>
  <c r="FPF234" i="1" s="1"/>
  <c r="FOU234" i="1"/>
  <c r="FOT234" i="1"/>
  <c r="FOV234" i="1" s="1"/>
  <c r="FOX234" i="1" s="1"/>
  <c r="FOM234" i="1"/>
  <c r="FOL234" i="1"/>
  <c r="FOE234" i="1"/>
  <c r="FOD234" i="1"/>
  <c r="FNW234" i="1"/>
  <c r="FNV234" i="1"/>
  <c r="FNX234" i="1" s="1"/>
  <c r="FNZ234" i="1" s="1"/>
  <c r="FNO234" i="1"/>
  <c r="FNN234" i="1"/>
  <c r="FNP234" i="1" s="1"/>
  <c r="FNR234" i="1" s="1"/>
  <c r="FNG234" i="1"/>
  <c r="FNF234" i="1"/>
  <c r="FMY234" i="1"/>
  <c r="FMX234" i="1"/>
  <c r="FMQ234" i="1"/>
  <c r="FMP234" i="1"/>
  <c r="FMR234" i="1" s="1"/>
  <c r="FMT234" i="1" s="1"/>
  <c r="FMI234" i="1"/>
  <c r="FMH234" i="1"/>
  <c r="FMJ234" i="1" s="1"/>
  <c r="FML234" i="1" s="1"/>
  <c r="FMA234" i="1"/>
  <c r="FLZ234" i="1"/>
  <c r="FLS234" i="1"/>
  <c r="FLR234" i="1"/>
  <c r="FLK234" i="1"/>
  <c r="FLJ234" i="1"/>
  <c r="FLL234" i="1" s="1"/>
  <c r="FLN234" i="1" s="1"/>
  <c r="FLC234" i="1"/>
  <c r="FLB234" i="1"/>
  <c r="FLD234" i="1" s="1"/>
  <c r="FLF234" i="1" s="1"/>
  <c r="FKU234" i="1"/>
  <c r="FKT234" i="1"/>
  <c r="FKM234" i="1"/>
  <c r="FKL234" i="1"/>
  <c r="FKE234" i="1"/>
  <c r="FKD234" i="1"/>
  <c r="FKF234" i="1" s="1"/>
  <c r="FKH234" i="1" s="1"/>
  <c r="FJW234" i="1"/>
  <c r="FJV234" i="1"/>
  <c r="FJX234" i="1" s="1"/>
  <c r="FJZ234" i="1" s="1"/>
  <c r="FJO234" i="1"/>
  <c r="FJN234" i="1"/>
  <c r="FJG234" i="1"/>
  <c r="FJF234" i="1"/>
  <c r="FIY234" i="1"/>
  <c r="FIX234" i="1"/>
  <c r="FIZ234" i="1" s="1"/>
  <c r="FJB234" i="1" s="1"/>
  <c r="FIQ234" i="1"/>
  <c r="FIP234" i="1"/>
  <c r="FIR234" i="1" s="1"/>
  <c r="FIT234" i="1" s="1"/>
  <c r="FII234" i="1"/>
  <c r="FIH234" i="1"/>
  <c r="FIA234" i="1"/>
  <c r="FHZ234" i="1"/>
  <c r="FHS234" i="1"/>
  <c r="FHR234" i="1"/>
  <c r="FHT234" i="1" s="1"/>
  <c r="FHV234" i="1" s="1"/>
  <c r="FHK234" i="1"/>
  <c r="FHJ234" i="1"/>
  <c r="FHL234" i="1" s="1"/>
  <c r="FHN234" i="1" s="1"/>
  <c r="FHC234" i="1"/>
  <c r="FHB234" i="1"/>
  <c r="FGU234" i="1"/>
  <c r="FGT234" i="1"/>
  <c r="FGM234" i="1"/>
  <c r="FGL234" i="1"/>
  <c r="FGN234" i="1" s="1"/>
  <c r="FGP234" i="1" s="1"/>
  <c r="FGE234" i="1"/>
  <c r="FGD234" i="1"/>
  <c r="FGF234" i="1" s="1"/>
  <c r="FGH234" i="1" s="1"/>
  <c r="FFW234" i="1"/>
  <c r="FFV234" i="1"/>
  <c r="FFO234" i="1"/>
  <c r="FFN234" i="1"/>
  <c r="FFG234" i="1"/>
  <c r="FFF234" i="1"/>
  <c r="FFH234" i="1" s="1"/>
  <c r="FFJ234" i="1" s="1"/>
  <c r="FEY234" i="1"/>
  <c r="FEX234" i="1"/>
  <c r="FEZ234" i="1" s="1"/>
  <c r="FFB234" i="1" s="1"/>
  <c r="FEQ234" i="1"/>
  <c r="FEP234" i="1"/>
  <c r="FEI234" i="1"/>
  <c r="FEH234" i="1"/>
  <c r="FEA234" i="1"/>
  <c r="FDZ234" i="1"/>
  <c r="FEB234" i="1" s="1"/>
  <c r="FED234" i="1" s="1"/>
  <c r="FDS234" i="1"/>
  <c r="FDR234" i="1"/>
  <c r="FDT234" i="1" s="1"/>
  <c r="FDV234" i="1" s="1"/>
  <c r="FDK234" i="1"/>
  <c r="FDJ234" i="1"/>
  <c r="FDC234" i="1"/>
  <c r="FDB234" i="1"/>
  <c r="FCU234" i="1"/>
  <c r="FCT234" i="1"/>
  <c r="FCV234" i="1" s="1"/>
  <c r="FCX234" i="1" s="1"/>
  <c r="FCM234" i="1"/>
  <c r="FCL234" i="1"/>
  <c r="FCN234" i="1" s="1"/>
  <c r="FCP234" i="1" s="1"/>
  <c r="FCE234" i="1"/>
  <c r="FCD234" i="1"/>
  <c r="FBW234" i="1"/>
  <c r="FBV234" i="1"/>
  <c r="FBO234" i="1"/>
  <c r="FBN234" i="1"/>
  <c r="FBP234" i="1" s="1"/>
  <c r="FBR234" i="1" s="1"/>
  <c r="FBG234" i="1"/>
  <c r="FBF234" i="1"/>
  <c r="FBH234" i="1" s="1"/>
  <c r="FBJ234" i="1" s="1"/>
  <c r="FAY234" i="1"/>
  <c r="FAX234" i="1"/>
  <c r="FAQ234" i="1"/>
  <c r="FAP234" i="1"/>
  <c r="FAI234" i="1"/>
  <c r="FAH234" i="1"/>
  <c r="FAJ234" i="1" s="1"/>
  <c r="FAL234" i="1" s="1"/>
  <c r="FAA234" i="1"/>
  <c r="EZZ234" i="1"/>
  <c r="FAB234" i="1" s="1"/>
  <c r="FAD234" i="1" s="1"/>
  <c r="EZS234" i="1"/>
  <c r="EZR234" i="1"/>
  <c r="EZK234" i="1"/>
  <c r="EZJ234" i="1"/>
  <c r="EZC234" i="1"/>
  <c r="EZB234" i="1"/>
  <c r="EZD234" i="1" s="1"/>
  <c r="EZF234" i="1" s="1"/>
  <c r="EYU234" i="1"/>
  <c r="EYT234" i="1"/>
  <c r="EYV234" i="1" s="1"/>
  <c r="EYX234" i="1" s="1"/>
  <c r="EYM234" i="1"/>
  <c r="EYL234" i="1"/>
  <c r="EYE234" i="1"/>
  <c r="EYD234" i="1"/>
  <c r="EXW234" i="1"/>
  <c r="EXV234" i="1"/>
  <c r="EXX234" i="1" s="1"/>
  <c r="EXZ234" i="1" s="1"/>
  <c r="EXO234" i="1"/>
  <c r="EXN234" i="1"/>
  <c r="EXP234" i="1" s="1"/>
  <c r="EXR234" i="1" s="1"/>
  <c r="EXG234" i="1"/>
  <c r="EXF234" i="1"/>
  <c r="EWY234" i="1"/>
  <c r="EWX234" i="1"/>
  <c r="EWQ234" i="1"/>
  <c r="EWP234" i="1"/>
  <c r="EWR234" i="1" s="1"/>
  <c r="EWT234" i="1" s="1"/>
  <c r="EWI234" i="1"/>
  <c r="EWH234" i="1"/>
  <c r="EWJ234" i="1" s="1"/>
  <c r="EWL234" i="1" s="1"/>
  <c r="EWA234" i="1"/>
  <c r="EVZ234" i="1"/>
  <c r="EVS234" i="1"/>
  <c r="EVR234" i="1"/>
  <c r="EVK234" i="1"/>
  <c r="EVJ234" i="1"/>
  <c r="EVL234" i="1" s="1"/>
  <c r="EVN234" i="1" s="1"/>
  <c r="EVC234" i="1"/>
  <c r="EVB234" i="1"/>
  <c r="EVD234" i="1" s="1"/>
  <c r="EVF234" i="1" s="1"/>
  <c r="EUU234" i="1"/>
  <c r="EUT234" i="1"/>
  <c r="EUM234" i="1"/>
  <c r="EUL234" i="1"/>
  <c r="EUE234" i="1"/>
  <c r="EUD234" i="1"/>
  <c r="EUF234" i="1" s="1"/>
  <c r="EUH234" i="1" s="1"/>
  <c r="ETW234" i="1"/>
  <c r="ETV234" i="1"/>
  <c r="ETX234" i="1" s="1"/>
  <c r="ETZ234" i="1" s="1"/>
  <c r="ETO234" i="1"/>
  <c r="ETN234" i="1"/>
  <c r="ETG234" i="1"/>
  <c r="ETF234" i="1"/>
  <c r="ESY234" i="1"/>
  <c r="ESX234" i="1"/>
  <c r="ESZ234" i="1" s="1"/>
  <c r="ETB234" i="1" s="1"/>
  <c r="ESQ234" i="1"/>
  <c r="ESP234" i="1"/>
  <c r="ESR234" i="1" s="1"/>
  <c r="EST234" i="1" s="1"/>
  <c r="ESI234" i="1"/>
  <c r="ESH234" i="1"/>
  <c r="ESA234" i="1"/>
  <c r="ERZ234" i="1"/>
  <c r="ERS234" i="1"/>
  <c r="ERR234" i="1"/>
  <c r="ERT234" i="1" s="1"/>
  <c r="ERV234" i="1" s="1"/>
  <c r="ERK234" i="1"/>
  <c r="ERJ234" i="1"/>
  <c r="ERL234" i="1" s="1"/>
  <c r="ERN234" i="1" s="1"/>
  <c r="ERC234" i="1"/>
  <c r="ERB234" i="1"/>
  <c r="EQU234" i="1"/>
  <c r="EQT234" i="1"/>
  <c r="EQM234" i="1"/>
  <c r="EQL234" i="1"/>
  <c r="EQN234" i="1" s="1"/>
  <c r="EQP234" i="1" s="1"/>
  <c r="EQE234" i="1"/>
  <c r="EQD234" i="1"/>
  <c r="EQF234" i="1" s="1"/>
  <c r="EQH234" i="1" s="1"/>
  <c r="EPW234" i="1"/>
  <c r="EPV234" i="1"/>
  <c r="EPO234" i="1"/>
  <c r="EPN234" i="1"/>
  <c r="EPG234" i="1"/>
  <c r="EPF234" i="1"/>
  <c r="EPH234" i="1" s="1"/>
  <c r="EPJ234" i="1" s="1"/>
  <c r="EOY234" i="1"/>
  <c r="EOX234" i="1"/>
  <c r="EOZ234" i="1" s="1"/>
  <c r="EPB234" i="1" s="1"/>
  <c r="EOQ234" i="1"/>
  <c r="EOP234" i="1"/>
  <c r="EOI234" i="1"/>
  <c r="EOH234" i="1"/>
  <c r="EOA234" i="1"/>
  <c r="ENZ234" i="1"/>
  <c r="EOB234" i="1" s="1"/>
  <c r="EOD234" i="1" s="1"/>
  <c r="ENS234" i="1"/>
  <c r="ENR234" i="1"/>
  <c r="ENT234" i="1" s="1"/>
  <c r="ENV234" i="1" s="1"/>
  <c r="ENK234" i="1"/>
  <c r="ENJ234" i="1"/>
  <c r="ENC234" i="1"/>
  <c r="ENB234" i="1"/>
  <c r="EMU234" i="1"/>
  <c r="EMT234" i="1"/>
  <c r="EMV234" i="1" s="1"/>
  <c r="EMX234" i="1" s="1"/>
  <c r="EMM234" i="1"/>
  <c r="EML234" i="1"/>
  <c r="EMN234" i="1" s="1"/>
  <c r="EMP234" i="1" s="1"/>
  <c r="EME234" i="1"/>
  <c r="EMD234" i="1"/>
  <c r="ELW234" i="1"/>
  <c r="ELV234" i="1"/>
  <c r="ELO234" i="1"/>
  <c r="ELN234" i="1"/>
  <c r="ELP234" i="1" s="1"/>
  <c r="ELR234" i="1" s="1"/>
  <c r="ELG234" i="1"/>
  <c r="ELF234" i="1"/>
  <c r="ELH234" i="1" s="1"/>
  <c r="ELJ234" i="1" s="1"/>
  <c r="EKY234" i="1"/>
  <c r="EKX234" i="1"/>
  <c r="EKQ234" i="1"/>
  <c r="EKP234" i="1"/>
  <c r="EKI234" i="1"/>
  <c r="EKH234" i="1"/>
  <c r="EKJ234" i="1" s="1"/>
  <c r="EKL234" i="1" s="1"/>
  <c r="EKA234" i="1"/>
  <c r="EJZ234" i="1"/>
  <c r="EKB234" i="1" s="1"/>
  <c r="EKD234" i="1" s="1"/>
  <c r="EJS234" i="1"/>
  <c r="EJR234" i="1"/>
  <c r="EJK234" i="1"/>
  <c r="EJJ234" i="1"/>
  <c r="EJC234" i="1"/>
  <c r="EJB234" i="1"/>
  <c r="EJD234" i="1" s="1"/>
  <c r="EJF234" i="1" s="1"/>
  <c r="EIU234" i="1"/>
  <c r="EIT234" i="1"/>
  <c r="EIV234" i="1" s="1"/>
  <c r="EIX234" i="1" s="1"/>
  <c r="EIM234" i="1"/>
  <c r="EIL234" i="1"/>
  <c r="EIE234" i="1"/>
  <c r="EID234" i="1"/>
  <c r="EHW234" i="1"/>
  <c r="EHV234" i="1"/>
  <c r="EHX234" i="1" s="1"/>
  <c r="EHZ234" i="1" s="1"/>
  <c r="EHO234" i="1"/>
  <c r="EHN234" i="1"/>
  <c r="EHP234" i="1" s="1"/>
  <c r="EHR234" i="1" s="1"/>
  <c r="EHG234" i="1"/>
  <c r="EHF234" i="1"/>
  <c r="EGY234" i="1"/>
  <c r="EGX234" i="1"/>
  <c r="EGQ234" i="1"/>
  <c r="EGP234" i="1"/>
  <c r="EGR234" i="1" s="1"/>
  <c r="EGT234" i="1" s="1"/>
  <c r="EGI234" i="1"/>
  <c r="EGH234" i="1"/>
  <c r="EGJ234" i="1" s="1"/>
  <c r="EGL234" i="1" s="1"/>
  <c r="EGA234" i="1"/>
  <c r="EFZ234" i="1"/>
  <c r="EFS234" i="1"/>
  <c r="EFR234" i="1"/>
  <c r="EFK234" i="1"/>
  <c r="EFJ234" i="1"/>
  <c r="EFL234" i="1" s="1"/>
  <c r="EFN234" i="1" s="1"/>
  <c r="EFC234" i="1"/>
  <c r="EFB234" i="1"/>
  <c r="EFD234" i="1" s="1"/>
  <c r="EFF234" i="1" s="1"/>
  <c r="EEU234" i="1"/>
  <c r="EET234" i="1"/>
  <c r="EEM234" i="1"/>
  <c r="EEL234" i="1"/>
  <c r="EEE234" i="1"/>
  <c r="EED234" i="1"/>
  <c r="EEF234" i="1" s="1"/>
  <c r="EEH234" i="1" s="1"/>
  <c r="EDW234" i="1"/>
  <c r="EDV234" i="1"/>
  <c r="EDX234" i="1" s="1"/>
  <c r="EDZ234" i="1" s="1"/>
  <c r="EDO234" i="1"/>
  <c r="EDN234" i="1"/>
  <c r="EDG234" i="1"/>
  <c r="EDF234" i="1"/>
  <c r="ECY234" i="1"/>
  <c r="ECX234" i="1"/>
  <c r="ECZ234" i="1" s="1"/>
  <c r="EDB234" i="1" s="1"/>
  <c r="ECQ234" i="1"/>
  <c r="ECP234" i="1"/>
  <c r="ECR234" i="1" s="1"/>
  <c r="ECT234" i="1" s="1"/>
  <c r="ECI234" i="1"/>
  <c r="ECH234" i="1"/>
  <c r="ECA234" i="1"/>
  <c r="EBZ234" i="1"/>
  <c r="EBS234" i="1"/>
  <c r="EBR234" i="1"/>
  <c r="EBT234" i="1" s="1"/>
  <c r="EBV234" i="1" s="1"/>
  <c r="EBK234" i="1"/>
  <c r="EBJ234" i="1"/>
  <c r="EBL234" i="1" s="1"/>
  <c r="EBN234" i="1" s="1"/>
  <c r="EBC234" i="1"/>
  <c r="EBB234" i="1"/>
  <c r="EAU234" i="1"/>
  <c r="EAT234" i="1"/>
  <c r="EAM234" i="1"/>
  <c r="EAL234" i="1"/>
  <c r="EAN234" i="1" s="1"/>
  <c r="EAP234" i="1" s="1"/>
  <c r="EAE234" i="1"/>
  <c r="EAD234" i="1"/>
  <c r="EAF234" i="1" s="1"/>
  <c r="EAH234" i="1" s="1"/>
  <c r="DZW234" i="1"/>
  <c r="DZV234" i="1"/>
  <c r="DZO234" i="1"/>
  <c r="DZN234" i="1"/>
  <c r="DZG234" i="1"/>
  <c r="DZF234" i="1"/>
  <c r="DZH234" i="1" s="1"/>
  <c r="DZJ234" i="1" s="1"/>
  <c r="DYY234" i="1"/>
  <c r="DYX234" i="1"/>
  <c r="DYZ234" i="1" s="1"/>
  <c r="DZB234" i="1" s="1"/>
  <c r="DYQ234" i="1"/>
  <c r="DYP234" i="1"/>
  <c r="DYI234" i="1"/>
  <c r="DYH234" i="1"/>
  <c r="DYA234" i="1"/>
  <c r="DXZ234" i="1"/>
  <c r="DYB234" i="1" s="1"/>
  <c r="DYD234" i="1" s="1"/>
  <c r="DXS234" i="1"/>
  <c r="DXR234" i="1"/>
  <c r="DXT234" i="1" s="1"/>
  <c r="DXV234" i="1" s="1"/>
  <c r="DXK234" i="1"/>
  <c r="DXJ234" i="1"/>
  <c r="DXC234" i="1"/>
  <c r="DXB234" i="1"/>
  <c r="DWU234" i="1"/>
  <c r="DWT234" i="1"/>
  <c r="DWV234" i="1" s="1"/>
  <c r="DWX234" i="1" s="1"/>
  <c r="DWM234" i="1"/>
  <c r="DWL234" i="1"/>
  <c r="DWN234" i="1" s="1"/>
  <c r="DWP234" i="1" s="1"/>
  <c r="DWE234" i="1"/>
  <c r="DWD234" i="1"/>
  <c r="DVW234" i="1"/>
  <c r="DVV234" i="1"/>
  <c r="DVO234" i="1"/>
  <c r="DVN234" i="1"/>
  <c r="DVP234" i="1" s="1"/>
  <c r="DVR234" i="1" s="1"/>
  <c r="DVG234" i="1"/>
  <c r="DVF234" i="1"/>
  <c r="DVH234" i="1" s="1"/>
  <c r="DVJ234" i="1" s="1"/>
  <c r="DUY234" i="1"/>
  <c r="DUX234" i="1"/>
  <c r="DUQ234" i="1"/>
  <c r="DUP234" i="1"/>
  <c r="DUI234" i="1"/>
  <c r="DUH234" i="1"/>
  <c r="DUJ234" i="1" s="1"/>
  <c r="DUL234" i="1" s="1"/>
  <c r="DUA234" i="1"/>
  <c r="DTZ234" i="1"/>
  <c r="DUB234" i="1" s="1"/>
  <c r="DUD234" i="1" s="1"/>
  <c r="DTS234" i="1"/>
  <c r="DTR234" i="1"/>
  <c r="DTK234" i="1"/>
  <c r="DTJ234" i="1"/>
  <c r="DTC234" i="1"/>
  <c r="DTB234" i="1"/>
  <c r="DTD234" i="1" s="1"/>
  <c r="DTF234" i="1" s="1"/>
  <c r="DSU234" i="1"/>
  <c r="DST234" i="1"/>
  <c r="DSV234" i="1" s="1"/>
  <c r="DSX234" i="1" s="1"/>
  <c r="DSM234" i="1"/>
  <c r="DSL234" i="1"/>
  <c r="DSE234" i="1"/>
  <c r="DSD234" i="1"/>
  <c r="DRW234" i="1"/>
  <c r="DRV234" i="1"/>
  <c r="DRX234" i="1" s="1"/>
  <c r="DRZ234" i="1" s="1"/>
  <c r="DRO234" i="1"/>
  <c r="DRN234" i="1"/>
  <c r="DRP234" i="1" s="1"/>
  <c r="DRR234" i="1" s="1"/>
  <c r="DRG234" i="1"/>
  <c r="DRF234" i="1"/>
  <c r="DQY234" i="1"/>
  <c r="DQX234" i="1"/>
  <c r="DQQ234" i="1"/>
  <c r="DQP234" i="1"/>
  <c r="DQR234" i="1" s="1"/>
  <c r="DQT234" i="1" s="1"/>
  <c r="DQI234" i="1"/>
  <c r="DQH234" i="1"/>
  <c r="DQJ234" i="1" s="1"/>
  <c r="DQL234" i="1" s="1"/>
  <c r="DQA234" i="1"/>
  <c r="DPZ234" i="1"/>
  <c r="DPS234" i="1"/>
  <c r="DPR234" i="1"/>
  <c r="DPK234" i="1"/>
  <c r="DPJ234" i="1"/>
  <c r="DPL234" i="1" s="1"/>
  <c r="DPN234" i="1" s="1"/>
  <c r="DPC234" i="1"/>
  <c r="DPB234" i="1"/>
  <c r="DPD234" i="1" s="1"/>
  <c r="DPF234" i="1" s="1"/>
  <c r="DOU234" i="1"/>
  <c r="DOT234" i="1"/>
  <c r="DOM234" i="1"/>
  <c r="DOL234" i="1"/>
  <c r="DOE234" i="1"/>
  <c r="DOD234" i="1"/>
  <c r="DOF234" i="1" s="1"/>
  <c r="DOH234" i="1" s="1"/>
  <c r="DNW234" i="1"/>
  <c r="DNV234" i="1"/>
  <c r="DNX234" i="1" s="1"/>
  <c r="DNZ234" i="1" s="1"/>
  <c r="DNO234" i="1"/>
  <c r="DNN234" i="1"/>
  <c r="DNG234" i="1"/>
  <c r="DNF234" i="1"/>
  <c r="DMY234" i="1"/>
  <c r="DMX234" i="1"/>
  <c r="DMZ234" i="1" s="1"/>
  <c r="DNB234" i="1" s="1"/>
  <c r="DMQ234" i="1"/>
  <c r="DMP234" i="1"/>
  <c r="DMR234" i="1" s="1"/>
  <c r="DMT234" i="1" s="1"/>
  <c r="DMI234" i="1"/>
  <c r="DMH234" i="1"/>
  <c r="DMA234" i="1"/>
  <c r="DLZ234" i="1"/>
  <c r="DLS234" i="1"/>
  <c r="DLR234" i="1"/>
  <c r="DLT234" i="1" s="1"/>
  <c r="DLV234" i="1" s="1"/>
  <c r="DLK234" i="1"/>
  <c r="DLJ234" i="1"/>
  <c r="DLL234" i="1" s="1"/>
  <c r="DLN234" i="1" s="1"/>
  <c r="DLC234" i="1"/>
  <c r="DLB234" i="1"/>
  <c r="DKU234" i="1"/>
  <c r="DKT234" i="1"/>
  <c r="DKM234" i="1"/>
  <c r="DKL234" i="1"/>
  <c r="DKN234" i="1" s="1"/>
  <c r="DKP234" i="1" s="1"/>
  <c r="DKE234" i="1"/>
  <c r="DKD234" i="1"/>
  <c r="DKF234" i="1" s="1"/>
  <c r="DKH234" i="1" s="1"/>
  <c r="DJW234" i="1"/>
  <c r="DJV234" i="1"/>
  <c r="DJO234" i="1"/>
  <c r="DJN234" i="1"/>
  <c r="DJP234" i="1" s="1"/>
  <c r="DJR234" i="1" s="1"/>
  <c r="DJG234" i="1"/>
  <c r="DJF234" i="1"/>
  <c r="DJH234" i="1" s="1"/>
  <c r="DJJ234" i="1" s="1"/>
  <c r="DIY234" i="1"/>
  <c r="DIX234" i="1"/>
  <c r="DIZ234" i="1" s="1"/>
  <c r="DJB234" i="1" s="1"/>
  <c r="DIQ234" i="1"/>
  <c r="DIP234" i="1"/>
  <c r="DII234" i="1"/>
  <c r="DIH234" i="1"/>
  <c r="DIJ234" i="1" s="1"/>
  <c r="DIL234" i="1" s="1"/>
  <c r="DIA234" i="1"/>
  <c r="DHZ234" i="1"/>
  <c r="DIB234" i="1" s="1"/>
  <c r="DID234" i="1" s="1"/>
  <c r="DHS234" i="1"/>
  <c r="DHR234" i="1"/>
  <c r="DHT234" i="1" s="1"/>
  <c r="DHV234" i="1" s="1"/>
  <c r="DHK234" i="1"/>
  <c r="DHJ234" i="1"/>
  <c r="DHC234" i="1"/>
  <c r="DHB234" i="1"/>
  <c r="DHD234" i="1" s="1"/>
  <c r="DHF234" i="1" s="1"/>
  <c r="DGU234" i="1"/>
  <c r="DGT234" i="1"/>
  <c r="DGV234" i="1" s="1"/>
  <c r="DGX234" i="1" s="1"/>
  <c r="DGM234" i="1"/>
  <c r="DGL234" i="1"/>
  <c r="DGN234" i="1" s="1"/>
  <c r="DGP234" i="1" s="1"/>
  <c r="DGE234" i="1"/>
  <c r="DGD234" i="1"/>
  <c r="DFW234" i="1"/>
  <c r="DFV234" i="1"/>
  <c r="DFX234" i="1" s="1"/>
  <c r="DFZ234" i="1" s="1"/>
  <c r="DFO234" i="1"/>
  <c r="DFN234" i="1"/>
  <c r="DFP234" i="1" s="1"/>
  <c r="DFR234" i="1" s="1"/>
  <c r="DFG234" i="1"/>
  <c r="DFF234" i="1"/>
  <c r="DFH234" i="1" s="1"/>
  <c r="DFJ234" i="1" s="1"/>
  <c r="DEY234" i="1"/>
  <c r="DEX234" i="1"/>
  <c r="DEQ234" i="1"/>
  <c r="DEP234" i="1"/>
  <c r="DER234" i="1" s="1"/>
  <c r="DET234" i="1" s="1"/>
  <c r="DEI234" i="1"/>
  <c r="DEH234" i="1"/>
  <c r="DEJ234" i="1" s="1"/>
  <c r="DEL234" i="1" s="1"/>
  <c r="DEA234" i="1"/>
  <c r="DDZ234" i="1"/>
  <c r="DEB234" i="1" s="1"/>
  <c r="DED234" i="1" s="1"/>
  <c r="DDS234" i="1"/>
  <c r="DDR234" i="1"/>
  <c r="DDK234" i="1"/>
  <c r="DDJ234" i="1"/>
  <c r="DDL234" i="1" s="1"/>
  <c r="DDN234" i="1" s="1"/>
  <c r="DDC234" i="1"/>
  <c r="DDB234" i="1"/>
  <c r="DDD234" i="1" s="1"/>
  <c r="DDF234" i="1" s="1"/>
  <c r="DCU234" i="1"/>
  <c r="DCT234" i="1"/>
  <c r="DCV234" i="1" s="1"/>
  <c r="DCX234" i="1" s="1"/>
  <c r="DCM234" i="1"/>
  <c r="DCL234" i="1"/>
  <c r="DCE234" i="1"/>
  <c r="DCD234" i="1"/>
  <c r="DCF234" i="1" s="1"/>
  <c r="DCH234" i="1" s="1"/>
  <c r="DBW234" i="1"/>
  <c r="DBV234" i="1"/>
  <c r="DBX234" i="1" s="1"/>
  <c r="DBZ234" i="1" s="1"/>
  <c r="DBO234" i="1"/>
  <c r="DBN234" i="1"/>
  <c r="DBP234" i="1" s="1"/>
  <c r="DBR234" i="1" s="1"/>
  <c r="DBG234" i="1"/>
  <c r="DBF234" i="1"/>
  <c r="DAY234" i="1"/>
  <c r="DAX234" i="1"/>
  <c r="DAZ234" i="1" s="1"/>
  <c r="DBB234" i="1" s="1"/>
  <c r="DAQ234" i="1"/>
  <c r="DAP234" i="1"/>
  <c r="DAR234" i="1" s="1"/>
  <c r="DAT234" i="1" s="1"/>
  <c r="DAI234" i="1"/>
  <c r="DAH234" i="1"/>
  <c r="DAJ234" i="1" s="1"/>
  <c r="DAL234" i="1" s="1"/>
  <c r="DAA234" i="1"/>
  <c r="CZZ234" i="1"/>
  <c r="CZS234" i="1"/>
  <c r="CZR234" i="1"/>
  <c r="CZT234" i="1" s="1"/>
  <c r="CZV234" i="1" s="1"/>
  <c r="CZK234" i="1"/>
  <c r="CZJ234" i="1"/>
  <c r="CZL234" i="1" s="1"/>
  <c r="CZN234" i="1" s="1"/>
  <c r="CZC234" i="1"/>
  <c r="CZB234" i="1"/>
  <c r="CZD234" i="1" s="1"/>
  <c r="CZF234" i="1" s="1"/>
  <c r="CYU234" i="1"/>
  <c r="CYT234" i="1"/>
  <c r="CYM234" i="1"/>
  <c r="CYL234" i="1"/>
  <c r="CYN234" i="1" s="1"/>
  <c r="CYP234" i="1" s="1"/>
  <c r="CYE234" i="1"/>
  <c r="CYD234" i="1"/>
  <c r="CYF234" i="1" s="1"/>
  <c r="CYH234" i="1" s="1"/>
  <c r="CXW234" i="1"/>
  <c r="CXV234" i="1"/>
  <c r="CXX234" i="1" s="1"/>
  <c r="CXZ234" i="1" s="1"/>
  <c r="CXO234" i="1"/>
  <c r="CXN234" i="1"/>
  <c r="CXG234" i="1"/>
  <c r="CXF234" i="1"/>
  <c r="CXH234" i="1" s="1"/>
  <c r="CXJ234" i="1" s="1"/>
  <c r="CWY234" i="1"/>
  <c r="CWX234" i="1"/>
  <c r="CWZ234" i="1" s="1"/>
  <c r="CXB234" i="1" s="1"/>
  <c r="CWQ234" i="1"/>
  <c r="CWP234" i="1"/>
  <c r="CWR234" i="1" s="1"/>
  <c r="CWT234" i="1" s="1"/>
  <c r="CWI234" i="1"/>
  <c r="CWH234" i="1"/>
  <c r="CWA234" i="1"/>
  <c r="CVZ234" i="1"/>
  <c r="CWB234" i="1" s="1"/>
  <c r="CWD234" i="1" s="1"/>
  <c r="CVS234" i="1"/>
  <c r="CVR234" i="1"/>
  <c r="CVT234" i="1" s="1"/>
  <c r="CVV234" i="1" s="1"/>
  <c r="CVK234" i="1"/>
  <c r="CVJ234" i="1"/>
  <c r="CVL234" i="1" s="1"/>
  <c r="CVN234" i="1" s="1"/>
  <c r="CVC234" i="1"/>
  <c r="CVB234" i="1"/>
  <c r="CUU234" i="1"/>
  <c r="CUT234" i="1"/>
  <c r="CUV234" i="1" s="1"/>
  <c r="CUX234" i="1" s="1"/>
  <c r="CUM234" i="1"/>
  <c r="CUL234" i="1"/>
  <c r="CUN234" i="1" s="1"/>
  <c r="CUP234" i="1" s="1"/>
  <c r="CUE234" i="1"/>
  <c r="CUD234" i="1"/>
  <c r="CUF234" i="1" s="1"/>
  <c r="CUH234" i="1" s="1"/>
  <c r="CTW234" i="1"/>
  <c r="CTV234" i="1"/>
  <c r="CTO234" i="1"/>
  <c r="CTN234" i="1"/>
  <c r="CTP234" i="1" s="1"/>
  <c r="CTR234" i="1" s="1"/>
  <c r="CTG234" i="1"/>
  <c r="CTF234" i="1"/>
  <c r="CTH234" i="1" s="1"/>
  <c r="CTJ234" i="1" s="1"/>
  <c r="CSY234" i="1"/>
  <c r="CSX234" i="1"/>
  <c r="CSZ234" i="1" s="1"/>
  <c r="CTB234" i="1" s="1"/>
  <c r="CSQ234" i="1"/>
  <c r="CSP234" i="1"/>
  <c r="CSI234" i="1"/>
  <c r="CSH234" i="1"/>
  <c r="CSJ234" i="1" s="1"/>
  <c r="CSL234" i="1" s="1"/>
  <c r="CSA234" i="1"/>
  <c r="CRZ234" i="1"/>
  <c r="CSB234" i="1" s="1"/>
  <c r="CSD234" i="1" s="1"/>
  <c r="CRS234" i="1"/>
  <c r="CRR234" i="1"/>
  <c r="CRT234" i="1" s="1"/>
  <c r="CRV234" i="1" s="1"/>
  <c r="CRK234" i="1"/>
  <c r="CRJ234" i="1"/>
  <c r="CRC234" i="1"/>
  <c r="CRB234" i="1"/>
  <c r="CRD234" i="1" s="1"/>
  <c r="CRF234" i="1" s="1"/>
  <c r="CQU234" i="1"/>
  <c r="CQT234" i="1"/>
  <c r="CQV234" i="1" s="1"/>
  <c r="CQX234" i="1" s="1"/>
  <c r="CQM234" i="1"/>
  <c r="CQL234" i="1"/>
  <c r="CQN234" i="1" s="1"/>
  <c r="CQP234" i="1" s="1"/>
  <c r="CQE234" i="1"/>
  <c r="CQD234" i="1"/>
  <c r="CPW234" i="1"/>
  <c r="CPV234" i="1"/>
  <c r="CPX234" i="1" s="1"/>
  <c r="CPZ234" i="1" s="1"/>
  <c r="CPO234" i="1"/>
  <c r="CPN234" i="1"/>
  <c r="CPP234" i="1" s="1"/>
  <c r="CPR234" i="1" s="1"/>
  <c r="CPG234" i="1"/>
  <c r="CPF234" i="1"/>
  <c r="CPH234" i="1" s="1"/>
  <c r="CPJ234" i="1" s="1"/>
  <c r="COY234" i="1"/>
  <c r="COX234" i="1"/>
  <c r="COQ234" i="1"/>
  <c r="COP234" i="1"/>
  <c r="COR234" i="1" s="1"/>
  <c r="COT234" i="1" s="1"/>
  <c r="COI234" i="1"/>
  <c r="COH234" i="1"/>
  <c r="COJ234" i="1" s="1"/>
  <c r="COL234" i="1" s="1"/>
  <c r="COA234" i="1"/>
  <c r="CNZ234" i="1"/>
  <c r="COB234" i="1" s="1"/>
  <c r="COD234" i="1" s="1"/>
  <c r="CNS234" i="1"/>
  <c r="CNR234" i="1"/>
  <c r="CNK234" i="1"/>
  <c r="CNJ234" i="1"/>
  <c r="CNL234" i="1" s="1"/>
  <c r="CNN234" i="1" s="1"/>
  <c r="CNC234" i="1"/>
  <c r="CNB234" i="1"/>
  <c r="CND234" i="1" s="1"/>
  <c r="CNF234" i="1" s="1"/>
  <c r="CMU234" i="1"/>
  <c r="CMT234" i="1"/>
  <c r="CMV234" i="1" s="1"/>
  <c r="CMX234" i="1" s="1"/>
  <c r="CMM234" i="1"/>
  <c r="CML234" i="1"/>
  <c r="CME234" i="1"/>
  <c r="CMD234" i="1"/>
  <c r="CMF234" i="1" s="1"/>
  <c r="CMH234" i="1" s="1"/>
  <c r="CLW234" i="1"/>
  <c r="CLV234" i="1"/>
  <c r="CLX234" i="1" s="1"/>
  <c r="CLZ234" i="1" s="1"/>
  <c r="CLO234" i="1"/>
  <c r="CLN234" i="1"/>
  <c r="CLP234" i="1" s="1"/>
  <c r="CLR234" i="1" s="1"/>
  <c r="CLG234" i="1"/>
  <c r="CLF234" i="1"/>
  <c r="CKY234" i="1"/>
  <c r="CKX234" i="1"/>
  <c r="CKZ234" i="1" s="1"/>
  <c r="CLB234" i="1" s="1"/>
  <c r="CKQ234" i="1"/>
  <c r="CKP234" i="1"/>
  <c r="CKR234" i="1" s="1"/>
  <c r="CKT234" i="1" s="1"/>
  <c r="CKI234" i="1"/>
  <c r="CKH234" i="1"/>
  <c r="CKJ234" i="1" s="1"/>
  <c r="CKL234" i="1" s="1"/>
  <c r="CKA234" i="1"/>
  <c r="CJZ234" i="1"/>
  <c r="CJS234" i="1"/>
  <c r="CJR234" i="1"/>
  <c r="CJT234" i="1" s="1"/>
  <c r="CJV234" i="1" s="1"/>
  <c r="CJK234" i="1"/>
  <c r="CJJ234" i="1"/>
  <c r="CJL234" i="1" s="1"/>
  <c r="CJN234" i="1" s="1"/>
  <c r="CJC234" i="1"/>
  <c r="CJB234" i="1"/>
  <c r="CJD234" i="1" s="1"/>
  <c r="CJF234" i="1" s="1"/>
  <c r="CIU234" i="1"/>
  <c r="CIT234" i="1"/>
  <c r="CIM234" i="1"/>
  <c r="CIL234" i="1"/>
  <c r="CIN234" i="1" s="1"/>
  <c r="CIP234" i="1" s="1"/>
  <c r="CIE234" i="1"/>
  <c r="CID234" i="1"/>
  <c r="CIF234" i="1" s="1"/>
  <c r="CIH234" i="1" s="1"/>
  <c r="CHW234" i="1"/>
  <c r="CHV234" i="1"/>
  <c r="CHX234" i="1" s="1"/>
  <c r="CHZ234" i="1" s="1"/>
  <c r="CHO234" i="1"/>
  <c r="CHN234" i="1"/>
  <c r="CHG234" i="1"/>
  <c r="CHF234" i="1"/>
  <c r="CHH234" i="1" s="1"/>
  <c r="CHJ234" i="1" s="1"/>
  <c r="CGY234" i="1"/>
  <c r="CGX234" i="1"/>
  <c r="CGZ234" i="1" s="1"/>
  <c r="CHB234" i="1" s="1"/>
  <c r="CGQ234" i="1"/>
  <c r="CGP234" i="1"/>
  <c r="CGR234" i="1" s="1"/>
  <c r="CGT234" i="1" s="1"/>
  <c r="CGI234" i="1"/>
  <c r="CGH234" i="1"/>
  <c r="CGA234" i="1"/>
  <c r="CFZ234" i="1"/>
  <c r="CGB234" i="1" s="1"/>
  <c r="CGD234" i="1" s="1"/>
  <c r="CFS234" i="1"/>
  <c r="CFR234" i="1"/>
  <c r="CFT234" i="1" s="1"/>
  <c r="CFV234" i="1" s="1"/>
  <c r="CFK234" i="1"/>
  <c r="CFJ234" i="1"/>
  <c r="CFL234" i="1" s="1"/>
  <c r="CFN234" i="1" s="1"/>
  <c r="CFC234" i="1"/>
  <c r="CFB234" i="1"/>
  <c r="CEU234" i="1"/>
  <c r="CET234" i="1"/>
  <c r="CEV234" i="1" s="1"/>
  <c r="CEX234" i="1" s="1"/>
  <c r="CEM234" i="1"/>
  <c r="CEL234" i="1"/>
  <c r="CEN234" i="1" s="1"/>
  <c r="CEP234" i="1" s="1"/>
  <c r="CEE234" i="1"/>
  <c r="CED234" i="1"/>
  <c r="CEF234" i="1" s="1"/>
  <c r="CEH234" i="1" s="1"/>
  <c r="CDW234" i="1"/>
  <c r="CDV234" i="1"/>
  <c r="CDO234" i="1"/>
  <c r="CDN234" i="1"/>
  <c r="CDP234" i="1" s="1"/>
  <c r="CDR234" i="1" s="1"/>
  <c r="CDG234" i="1"/>
  <c r="CDF234" i="1"/>
  <c r="CDH234" i="1" s="1"/>
  <c r="CDJ234" i="1" s="1"/>
  <c r="CCY234" i="1"/>
  <c r="CCX234" i="1"/>
  <c r="CCZ234" i="1" s="1"/>
  <c r="CDB234" i="1" s="1"/>
  <c r="CCQ234" i="1"/>
  <c r="CCP234" i="1"/>
  <c r="CCI234" i="1"/>
  <c r="CCH234" i="1"/>
  <c r="CCJ234" i="1" s="1"/>
  <c r="CCL234" i="1" s="1"/>
  <c r="CCA234" i="1"/>
  <c r="CBZ234" i="1"/>
  <c r="CCB234" i="1" s="1"/>
  <c r="CCD234" i="1" s="1"/>
  <c r="CBS234" i="1"/>
  <c r="CBR234" i="1"/>
  <c r="CBT234" i="1" s="1"/>
  <c r="CBV234" i="1" s="1"/>
  <c r="CBK234" i="1"/>
  <c r="CBJ234" i="1"/>
  <c r="CBC234" i="1"/>
  <c r="CBB234" i="1"/>
  <c r="CBD234" i="1" s="1"/>
  <c r="CBF234" i="1" s="1"/>
  <c r="CAU234" i="1"/>
  <c r="CAT234" i="1"/>
  <c r="CAV234" i="1" s="1"/>
  <c r="CAX234" i="1" s="1"/>
  <c r="CAM234" i="1"/>
  <c r="CAL234" i="1"/>
  <c r="CAN234" i="1" s="1"/>
  <c r="CAP234" i="1" s="1"/>
  <c r="CAE234" i="1"/>
  <c r="CAD234" i="1"/>
  <c r="BZW234" i="1"/>
  <c r="BZV234" i="1"/>
  <c r="BZX234" i="1" s="1"/>
  <c r="BZZ234" i="1" s="1"/>
  <c r="BZO234" i="1"/>
  <c r="BZN234" i="1"/>
  <c r="BZP234" i="1" s="1"/>
  <c r="BZR234" i="1" s="1"/>
  <c r="BZG234" i="1"/>
  <c r="BZF234" i="1"/>
  <c r="BZH234" i="1" s="1"/>
  <c r="BZJ234" i="1" s="1"/>
  <c r="BYY234" i="1"/>
  <c r="BYX234" i="1"/>
  <c r="BYQ234" i="1"/>
  <c r="BYP234" i="1"/>
  <c r="BYR234" i="1" s="1"/>
  <c r="BYT234" i="1" s="1"/>
  <c r="BYI234" i="1"/>
  <c r="BYH234" i="1"/>
  <c r="BYJ234" i="1" s="1"/>
  <c r="BYL234" i="1" s="1"/>
  <c r="BYA234" i="1"/>
  <c r="BXZ234" i="1"/>
  <c r="BYB234" i="1" s="1"/>
  <c r="BYD234" i="1" s="1"/>
  <c r="BXS234" i="1"/>
  <c r="BXR234" i="1"/>
  <c r="BXK234" i="1"/>
  <c r="BXJ234" i="1"/>
  <c r="BXL234" i="1" s="1"/>
  <c r="BXN234" i="1" s="1"/>
  <c r="BXC234" i="1"/>
  <c r="BXB234" i="1"/>
  <c r="BXD234" i="1" s="1"/>
  <c r="BXF234" i="1" s="1"/>
  <c r="BWU234" i="1"/>
  <c r="BWT234" i="1"/>
  <c r="BWV234" i="1" s="1"/>
  <c r="BWX234" i="1" s="1"/>
  <c r="BWM234" i="1"/>
  <c r="BWL234" i="1"/>
  <c r="BWE234" i="1"/>
  <c r="BWD234" i="1"/>
  <c r="BWF234" i="1" s="1"/>
  <c r="BWH234" i="1" s="1"/>
  <c r="BVW234" i="1"/>
  <c r="BVV234" i="1"/>
  <c r="BVX234" i="1" s="1"/>
  <c r="BVZ234" i="1" s="1"/>
  <c r="BVO234" i="1"/>
  <c r="BVN234" i="1"/>
  <c r="BVP234" i="1" s="1"/>
  <c r="BVR234" i="1" s="1"/>
  <c r="BVG234" i="1"/>
  <c r="BVF234" i="1"/>
  <c r="BUY234" i="1"/>
  <c r="BUX234" i="1"/>
  <c r="BUZ234" i="1" s="1"/>
  <c r="BVB234" i="1" s="1"/>
  <c r="BUQ234" i="1"/>
  <c r="BUP234" i="1"/>
  <c r="BUR234" i="1" s="1"/>
  <c r="BUT234" i="1" s="1"/>
  <c r="BUI234" i="1"/>
  <c r="BUH234" i="1"/>
  <c r="BUJ234" i="1" s="1"/>
  <c r="BUL234" i="1" s="1"/>
  <c r="BUA234" i="1"/>
  <c r="BTZ234" i="1"/>
  <c r="BTS234" i="1"/>
  <c r="BTR234" i="1"/>
  <c r="BTT234" i="1" s="1"/>
  <c r="BTV234" i="1" s="1"/>
  <c r="BTK234" i="1"/>
  <c r="BTJ234" i="1"/>
  <c r="BTL234" i="1" s="1"/>
  <c r="BTN234" i="1" s="1"/>
  <c r="BTC234" i="1"/>
  <c r="BTB234" i="1"/>
  <c r="BTD234" i="1" s="1"/>
  <c r="BTF234" i="1" s="1"/>
  <c r="BSU234" i="1"/>
  <c r="BST234" i="1"/>
  <c r="BSM234" i="1"/>
  <c r="BSL234" i="1"/>
  <c r="BSN234" i="1" s="1"/>
  <c r="BSP234" i="1" s="1"/>
  <c r="BSE234" i="1"/>
  <c r="BSD234" i="1"/>
  <c r="BSF234" i="1" s="1"/>
  <c r="BSH234" i="1" s="1"/>
  <c r="BRW234" i="1"/>
  <c r="BRV234" i="1"/>
  <c r="BRX234" i="1" s="1"/>
  <c r="BRZ234" i="1" s="1"/>
  <c r="BRO234" i="1"/>
  <c r="BRN234" i="1"/>
  <c r="BRG234" i="1"/>
  <c r="BRF234" i="1"/>
  <c r="BRH234" i="1" s="1"/>
  <c r="BRJ234" i="1" s="1"/>
  <c r="BQY234" i="1"/>
  <c r="BQX234" i="1"/>
  <c r="BQZ234" i="1" s="1"/>
  <c r="BRB234" i="1" s="1"/>
  <c r="BQQ234" i="1"/>
  <c r="BQP234" i="1"/>
  <c r="BQR234" i="1" s="1"/>
  <c r="BQT234" i="1" s="1"/>
  <c r="BQI234" i="1"/>
  <c r="BQH234" i="1"/>
  <c r="BQA234" i="1"/>
  <c r="BPZ234" i="1"/>
  <c r="BQB234" i="1" s="1"/>
  <c r="BQD234" i="1" s="1"/>
  <c r="BPS234" i="1"/>
  <c r="BPR234" i="1"/>
  <c r="BPT234" i="1" s="1"/>
  <c r="BPV234" i="1" s="1"/>
  <c r="BPK234" i="1"/>
  <c r="BPJ234" i="1"/>
  <c r="BPL234" i="1" s="1"/>
  <c r="BPN234" i="1" s="1"/>
  <c r="BPC234" i="1"/>
  <c r="BPB234" i="1"/>
  <c r="BOU234" i="1"/>
  <c r="BOT234" i="1"/>
  <c r="BOV234" i="1" s="1"/>
  <c r="BOX234" i="1" s="1"/>
  <c r="BOM234" i="1"/>
  <c r="BOL234" i="1"/>
  <c r="BON234" i="1" s="1"/>
  <c r="BOP234" i="1" s="1"/>
  <c r="BOE234" i="1"/>
  <c r="BOD234" i="1"/>
  <c r="BOF234" i="1" s="1"/>
  <c r="BOH234" i="1" s="1"/>
  <c r="BNW234" i="1"/>
  <c r="BNV234" i="1"/>
  <c r="BNO234" i="1"/>
  <c r="BNN234" i="1"/>
  <c r="BNP234" i="1" s="1"/>
  <c r="BNR234" i="1" s="1"/>
  <c r="BNG234" i="1"/>
  <c r="BNF234" i="1"/>
  <c r="BNH234" i="1" s="1"/>
  <c r="BNJ234" i="1" s="1"/>
  <c r="BMY234" i="1"/>
  <c r="BMX234" i="1"/>
  <c r="BMZ234" i="1" s="1"/>
  <c r="BNB234" i="1" s="1"/>
  <c r="BMQ234" i="1"/>
  <c r="BMP234" i="1"/>
  <c r="BMI234" i="1"/>
  <c r="BMH234" i="1"/>
  <c r="BMJ234" i="1" s="1"/>
  <c r="BML234" i="1" s="1"/>
  <c r="BMA234" i="1"/>
  <c r="BLZ234" i="1"/>
  <c r="BMB234" i="1" s="1"/>
  <c r="BMD234" i="1" s="1"/>
  <c r="BLS234" i="1"/>
  <c r="BLR234" i="1"/>
  <c r="BLT234" i="1" s="1"/>
  <c r="BLV234" i="1" s="1"/>
  <c r="BLK234" i="1"/>
  <c r="BLJ234" i="1"/>
  <c r="BLC234" i="1"/>
  <c r="BLB234" i="1"/>
  <c r="BLD234" i="1" s="1"/>
  <c r="BLF234" i="1" s="1"/>
  <c r="BKU234" i="1"/>
  <c r="BKT234" i="1"/>
  <c r="BKV234" i="1" s="1"/>
  <c r="BKX234" i="1" s="1"/>
  <c r="BKM234" i="1"/>
  <c r="BKL234" i="1"/>
  <c r="BKN234" i="1" s="1"/>
  <c r="BKP234" i="1" s="1"/>
  <c r="BKE234" i="1"/>
  <c r="BKD234" i="1"/>
  <c r="BJW234" i="1"/>
  <c r="BJV234" i="1"/>
  <c r="BJX234" i="1" s="1"/>
  <c r="BJZ234" i="1" s="1"/>
  <c r="BJO234" i="1"/>
  <c r="BJN234" i="1"/>
  <c r="BJP234" i="1" s="1"/>
  <c r="BJR234" i="1" s="1"/>
  <c r="BJG234" i="1"/>
  <c r="BJF234" i="1"/>
  <c r="BJH234" i="1" s="1"/>
  <c r="BJJ234" i="1" s="1"/>
  <c r="BIY234" i="1"/>
  <c r="BIX234" i="1"/>
  <c r="BIQ234" i="1"/>
  <c r="BIP234" i="1"/>
  <c r="BIR234" i="1" s="1"/>
  <c r="BIT234" i="1" s="1"/>
  <c r="BII234" i="1"/>
  <c r="BIH234" i="1"/>
  <c r="BIJ234" i="1" s="1"/>
  <c r="BIL234" i="1" s="1"/>
  <c r="BIA234" i="1"/>
  <c r="BHZ234" i="1"/>
  <c r="BIB234" i="1" s="1"/>
  <c r="BID234" i="1" s="1"/>
  <c r="BHS234" i="1"/>
  <c r="BHR234" i="1"/>
  <c r="BHK234" i="1"/>
  <c r="BHJ234" i="1"/>
  <c r="BHL234" i="1" s="1"/>
  <c r="BHN234" i="1" s="1"/>
  <c r="BHC234" i="1"/>
  <c r="BHB234" i="1"/>
  <c r="BHD234" i="1" s="1"/>
  <c r="BHF234" i="1" s="1"/>
  <c r="BGU234" i="1"/>
  <c r="BGT234" i="1"/>
  <c r="BGV234" i="1" s="1"/>
  <c r="BGX234" i="1" s="1"/>
  <c r="BGM234" i="1"/>
  <c r="BGL234" i="1"/>
  <c r="BGE234" i="1"/>
  <c r="BGD234" i="1"/>
  <c r="BGF234" i="1" s="1"/>
  <c r="BGH234" i="1" s="1"/>
  <c r="BFW234" i="1"/>
  <c r="BFV234" i="1"/>
  <c r="BFX234" i="1" s="1"/>
  <c r="BFZ234" i="1" s="1"/>
  <c r="BFO234" i="1"/>
  <c r="BFN234" i="1"/>
  <c r="BFP234" i="1" s="1"/>
  <c r="BFR234" i="1" s="1"/>
  <c r="BFG234" i="1"/>
  <c r="BFF234" i="1"/>
  <c r="BEY234" i="1"/>
  <c r="BEX234" i="1"/>
  <c r="BEZ234" i="1" s="1"/>
  <c r="BFB234" i="1" s="1"/>
  <c r="BEQ234" i="1"/>
  <c r="BEP234" i="1"/>
  <c r="BER234" i="1" s="1"/>
  <c r="BET234" i="1" s="1"/>
  <c r="BEI234" i="1"/>
  <c r="BEH234" i="1"/>
  <c r="BEJ234" i="1" s="1"/>
  <c r="BEL234" i="1" s="1"/>
  <c r="BEA234" i="1"/>
  <c r="BDZ234" i="1"/>
  <c r="BDS234" i="1"/>
  <c r="BDR234" i="1"/>
  <c r="BDT234" i="1" s="1"/>
  <c r="BDV234" i="1" s="1"/>
  <c r="BDK234" i="1"/>
  <c r="BDJ234" i="1"/>
  <c r="BDL234" i="1" s="1"/>
  <c r="BDN234" i="1" s="1"/>
  <c r="BDC234" i="1"/>
  <c r="BDB234" i="1"/>
  <c r="BDD234" i="1" s="1"/>
  <c r="BDF234" i="1" s="1"/>
  <c r="BCU234" i="1"/>
  <c r="BCT234" i="1"/>
  <c r="BCM234" i="1"/>
  <c r="BCL234" i="1"/>
  <c r="BCN234" i="1" s="1"/>
  <c r="BCP234" i="1" s="1"/>
  <c r="BCE234" i="1"/>
  <c r="BCD234" i="1"/>
  <c r="BCF234" i="1" s="1"/>
  <c r="BCH234" i="1" s="1"/>
  <c r="BBW234" i="1"/>
  <c r="BBV234" i="1"/>
  <c r="BBX234" i="1" s="1"/>
  <c r="BBZ234" i="1" s="1"/>
  <c r="BBO234" i="1"/>
  <c r="BBN234" i="1"/>
  <c r="BBG234" i="1"/>
  <c r="BBF234" i="1"/>
  <c r="BBH234" i="1" s="1"/>
  <c r="BBJ234" i="1" s="1"/>
  <c r="BAY234" i="1"/>
  <c r="BAX234" i="1"/>
  <c r="BAZ234" i="1" s="1"/>
  <c r="BBB234" i="1" s="1"/>
  <c r="BAQ234" i="1"/>
  <c r="BAP234" i="1"/>
  <c r="BAR234" i="1" s="1"/>
  <c r="BAT234" i="1" s="1"/>
  <c r="BAI234" i="1"/>
  <c r="BAH234" i="1"/>
  <c r="BAA234" i="1"/>
  <c r="AZZ234" i="1"/>
  <c r="BAB234" i="1" s="1"/>
  <c r="BAD234" i="1" s="1"/>
  <c r="AZS234" i="1"/>
  <c r="AZR234" i="1"/>
  <c r="AZT234" i="1" s="1"/>
  <c r="AZV234" i="1" s="1"/>
  <c r="AZK234" i="1"/>
  <c r="AZJ234" i="1"/>
  <c r="AZL234" i="1" s="1"/>
  <c r="AZN234" i="1" s="1"/>
  <c r="AZC234" i="1"/>
  <c r="AZB234" i="1"/>
  <c r="AYU234" i="1"/>
  <c r="AYT234" i="1"/>
  <c r="AYV234" i="1" s="1"/>
  <c r="AYX234" i="1" s="1"/>
  <c r="AYM234" i="1"/>
  <c r="AYL234" i="1"/>
  <c r="AYN234" i="1" s="1"/>
  <c r="AYP234" i="1" s="1"/>
  <c r="AYE234" i="1"/>
  <c r="AYD234" i="1"/>
  <c r="AYF234" i="1" s="1"/>
  <c r="AYH234" i="1" s="1"/>
  <c r="AXW234" i="1"/>
  <c r="AXV234" i="1"/>
  <c r="AXO234" i="1"/>
  <c r="AXN234" i="1"/>
  <c r="AXP234" i="1" s="1"/>
  <c r="AXR234" i="1" s="1"/>
  <c r="AXG234" i="1"/>
  <c r="AXF234" i="1"/>
  <c r="AXH234" i="1" s="1"/>
  <c r="AXJ234" i="1" s="1"/>
  <c r="AWY234" i="1"/>
  <c r="AWX234" i="1"/>
  <c r="AWZ234" i="1" s="1"/>
  <c r="AXB234" i="1" s="1"/>
  <c r="AWQ234" i="1"/>
  <c r="AWP234" i="1"/>
  <c r="AWI234" i="1"/>
  <c r="AWH234" i="1"/>
  <c r="AWJ234" i="1" s="1"/>
  <c r="AWL234" i="1" s="1"/>
  <c r="AWA234" i="1"/>
  <c r="AVZ234" i="1"/>
  <c r="AWB234" i="1" s="1"/>
  <c r="AWD234" i="1" s="1"/>
  <c r="AVS234" i="1"/>
  <c r="AVR234" i="1"/>
  <c r="AVT234" i="1" s="1"/>
  <c r="AVV234" i="1" s="1"/>
  <c r="AVK234" i="1"/>
  <c r="AVJ234" i="1"/>
  <c r="AVC234" i="1"/>
  <c r="AVB234" i="1"/>
  <c r="AVD234" i="1" s="1"/>
  <c r="AVF234" i="1" s="1"/>
  <c r="AUU234" i="1"/>
  <c r="AUT234" i="1"/>
  <c r="AUV234" i="1" s="1"/>
  <c r="AUX234" i="1" s="1"/>
  <c r="AUM234" i="1"/>
  <c r="AUL234" i="1"/>
  <c r="AUN234" i="1" s="1"/>
  <c r="AUP234" i="1" s="1"/>
  <c r="AUE234" i="1"/>
  <c r="AUD234" i="1"/>
  <c r="ATW234" i="1"/>
  <c r="ATV234" i="1"/>
  <c r="ATX234" i="1" s="1"/>
  <c r="ATZ234" i="1" s="1"/>
  <c r="ATO234" i="1"/>
  <c r="ATN234" i="1"/>
  <c r="ATP234" i="1" s="1"/>
  <c r="ATR234" i="1" s="1"/>
  <c r="ATG234" i="1"/>
  <c r="ATF234" i="1"/>
  <c r="ATH234" i="1" s="1"/>
  <c r="ATJ234" i="1" s="1"/>
  <c r="ASY234" i="1"/>
  <c r="ASX234" i="1"/>
  <c r="ASQ234" i="1"/>
  <c r="ASP234" i="1"/>
  <c r="ASR234" i="1" s="1"/>
  <c r="AST234" i="1" s="1"/>
  <c r="ASI234" i="1"/>
  <c r="ASH234" i="1"/>
  <c r="ASJ234" i="1" s="1"/>
  <c r="ASL234" i="1" s="1"/>
  <c r="ASA234" i="1"/>
  <c r="ARZ234" i="1"/>
  <c r="ASB234" i="1" s="1"/>
  <c r="ASD234" i="1" s="1"/>
  <c r="ARS234" i="1"/>
  <c r="ARR234" i="1"/>
  <c r="ARK234" i="1"/>
  <c r="ARJ234" i="1"/>
  <c r="ARL234" i="1" s="1"/>
  <c r="ARN234" i="1" s="1"/>
  <c r="ARC234" i="1"/>
  <c r="ARB234" i="1"/>
  <c r="ARD234" i="1" s="1"/>
  <c r="ARF234" i="1" s="1"/>
  <c r="AQU234" i="1"/>
  <c r="AQT234" i="1"/>
  <c r="AQV234" i="1" s="1"/>
  <c r="AQX234" i="1" s="1"/>
  <c r="AQM234" i="1"/>
  <c r="AQL234" i="1"/>
  <c r="AQE234" i="1"/>
  <c r="AQD234" i="1"/>
  <c r="AQF234" i="1" s="1"/>
  <c r="AQH234" i="1" s="1"/>
  <c r="APW234" i="1"/>
  <c r="APV234" i="1"/>
  <c r="APX234" i="1" s="1"/>
  <c r="APZ234" i="1" s="1"/>
  <c r="APO234" i="1"/>
  <c r="APN234" i="1"/>
  <c r="APP234" i="1" s="1"/>
  <c r="APR234" i="1" s="1"/>
  <c r="APG234" i="1"/>
  <c r="APF234" i="1"/>
  <c r="AOY234" i="1"/>
  <c r="AOX234" i="1"/>
  <c r="AOZ234" i="1" s="1"/>
  <c r="APB234" i="1" s="1"/>
  <c r="AOQ234" i="1"/>
  <c r="AOP234" i="1"/>
  <c r="AOR234" i="1" s="1"/>
  <c r="AOT234" i="1" s="1"/>
  <c r="AOI234" i="1"/>
  <c r="AOH234" i="1"/>
  <c r="AOJ234" i="1" s="1"/>
  <c r="AOL234" i="1" s="1"/>
  <c r="AOA234" i="1"/>
  <c r="ANZ234" i="1"/>
  <c r="ANS234" i="1"/>
  <c r="ANR234" i="1"/>
  <c r="ANT234" i="1" s="1"/>
  <c r="ANV234" i="1" s="1"/>
  <c r="ANK234" i="1"/>
  <c r="ANJ234" i="1"/>
  <c r="ANL234" i="1" s="1"/>
  <c r="ANN234" i="1" s="1"/>
  <c r="ANC234" i="1"/>
  <c r="ANB234" i="1"/>
  <c r="AND234" i="1" s="1"/>
  <c r="ANF234" i="1" s="1"/>
  <c r="AMU234" i="1"/>
  <c r="AMT234" i="1"/>
  <c r="AMM234" i="1"/>
  <c r="AML234" i="1"/>
  <c r="AMN234" i="1" s="1"/>
  <c r="AMP234" i="1" s="1"/>
  <c r="AME234" i="1"/>
  <c r="AMD234" i="1"/>
  <c r="AMF234" i="1" s="1"/>
  <c r="AMH234" i="1" s="1"/>
  <c r="ALW234" i="1"/>
  <c r="ALV234" i="1"/>
  <c r="ALX234" i="1" s="1"/>
  <c r="ALZ234" i="1" s="1"/>
  <c r="ALO234" i="1"/>
  <c r="ALN234" i="1"/>
  <c r="ALG234" i="1"/>
  <c r="ALF234" i="1"/>
  <c r="ALH234" i="1" s="1"/>
  <c r="ALJ234" i="1" s="1"/>
  <c r="AKY234" i="1"/>
  <c r="AKX234" i="1"/>
  <c r="AKZ234" i="1" s="1"/>
  <c r="ALB234" i="1" s="1"/>
  <c r="AKQ234" i="1"/>
  <c r="AKP234" i="1"/>
  <c r="AKR234" i="1" s="1"/>
  <c r="AKT234" i="1" s="1"/>
  <c r="AKI234" i="1"/>
  <c r="AKH234" i="1"/>
  <c r="AKA234" i="1"/>
  <c r="AJZ234" i="1"/>
  <c r="AKB234" i="1" s="1"/>
  <c r="AKD234" i="1" s="1"/>
  <c r="AJS234" i="1"/>
  <c r="AJR234" i="1"/>
  <c r="AJT234" i="1" s="1"/>
  <c r="AJV234" i="1" s="1"/>
  <c r="AJK234" i="1"/>
  <c r="AJJ234" i="1"/>
  <c r="AJL234" i="1" s="1"/>
  <c r="AJN234" i="1" s="1"/>
  <c r="AJC234" i="1"/>
  <c r="AJB234" i="1"/>
  <c r="AIU234" i="1"/>
  <c r="AIT234" i="1"/>
  <c r="AIV234" i="1" s="1"/>
  <c r="AIX234" i="1" s="1"/>
  <c r="AIM234" i="1"/>
  <c r="AIL234" i="1"/>
  <c r="AIN234" i="1" s="1"/>
  <c r="AIP234" i="1" s="1"/>
  <c r="AIE234" i="1"/>
  <c r="AID234" i="1"/>
  <c r="AIF234" i="1" s="1"/>
  <c r="AIH234" i="1" s="1"/>
  <c r="AHW234" i="1"/>
  <c r="AHV234" i="1"/>
  <c r="AHO234" i="1"/>
  <c r="AHN234" i="1"/>
  <c r="AHP234" i="1" s="1"/>
  <c r="AHR234" i="1" s="1"/>
  <c r="AHG234" i="1"/>
  <c r="AHF234" i="1"/>
  <c r="AHH234" i="1" s="1"/>
  <c r="AHJ234" i="1" s="1"/>
  <c r="AGY234" i="1"/>
  <c r="AGX234" i="1"/>
  <c r="AGZ234" i="1" s="1"/>
  <c r="AHB234" i="1" s="1"/>
  <c r="AGQ234" i="1"/>
  <c r="AGP234" i="1"/>
  <c r="AGI234" i="1"/>
  <c r="AGH234" i="1"/>
  <c r="AGJ234" i="1" s="1"/>
  <c r="AGL234" i="1" s="1"/>
  <c r="AGA234" i="1"/>
  <c r="AFZ234" i="1"/>
  <c r="AGB234" i="1" s="1"/>
  <c r="AGD234" i="1" s="1"/>
  <c r="AFS234" i="1"/>
  <c r="AFR234" i="1"/>
  <c r="AFT234" i="1" s="1"/>
  <c r="AFV234" i="1" s="1"/>
  <c r="AFK234" i="1"/>
  <c r="AFJ234" i="1"/>
  <c r="AFC234" i="1"/>
  <c r="AFB234" i="1"/>
  <c r="AFD234" i="1" s="1"/>
  <c r="AFF234" i="1" s="1"/>
  <c r="AEU234" i="1"/>
  <c r="AET234" i="1"/>
  <c r="AEV234" i="1" s="1"/>
  <c r="AEX234" i="1" s="1"/>
  <c r="AEM234" i="1"/>
  <c r="AEL234" i="1"/>
  <c r="AEN234" i="1" s="1"/>
  <c r="AEP234" i="1" s="1"/>
  <c r="AEE234" i="1"/>
  <c r="AED234" i="1"/>
  <c r="ADW234" i="1"/>
  <c r="ADV234" i="1"/>
  <c r="ADX234" i="1" s="1"/>
  <c r="ADZ234" i="1" s="1"/>
  <c r="ADO234" i="1"/>
  <c r="ADN234" i="1"/>
  <c r="ADP234" i="1" s="1"/>
  <c r="ADR234" i="1" s="1"/>
  <c r="ADG234" i="1"/>
  <c r="ADF234" i="1"/>
  <c r="ADH234" i="1" s="1"/>
  <c r="ADJ234" i="1" s="1"/>
  <c r="ACY234" i="1"/>
  <c r="ACX234" i="1"/>
  <c r="ACQ234" i="1"/>
  <c r="ACP234" i="1"/>
  <c r="ACR234" i="1" s="1"/>
  <c r="ACT234" i="1" s="1"/>
  <c r="ACI234" i="1"/>
  <c r="ACH234" i="1"/>
  <c r="ACJ234" i="1" s="1"/>
  <c r="ACL234" i="1" s="1"/>
  <c r="ACA234" i="1"/>
  <c r="ABZ234" i="1"/>
  <c r="ACB234" i="1" s="1"/>
  <c r="ACD234" i="1" s="1"/>
  <c r="ABS234" i="1"/>
  <c r="ABR234" i="1"/>
  <c r="ABK234" i="1"/>
  <c r="ABJ234" i="1"/>
  <c r="ABL234" i="1" s="1"/>
  <c r="ABN234" i="1" s="1"/>
  <c r="ABC234" i="1"/>
  <c r="ABB234" i="1"/>
  <c r="ABD234" i="1" s="1"/>
  <c r="ABF234" i="1" s="1"/>
  <c r="AAU234" i="1"/>
  <c r="AAT234" i="1"/>
  <c r="AAV234" i="1" s="1"/>
  <c r="AAX234" i="1" s="1"/>
  <c r="AAM234" i="1"/>
  <c r="AAL234" i="1"/>
  <c r="AAE234" i="1"/>
  <c r="AAD234" i="1"/>
  <c r="AAF234" i="1" s="1"/>
  <c r="AAH234" i="1" s="1"/>
  <c r="ZW234" i="1"/>
  <c r="ZV234" i="1"/>
  <c r="ZX234" i="1" s="1"/>
  <c r="ZZ234" i="1" s="1"/>
  <c r="ZO234" i="1"/>
  <c r="ZN234" i="1"/>
  <c r="ZP234" i="1" s="1"/>
  <c r="ZR234" i="1" s="1"/>
  <c r="ZG234" i="1"/>
  <c r="ZF234" i="1"/>
  <c r="YY234" i="1"/>
  <c r="YX234" i="1"/>
  <c r="YZ234" i="1" s="1"/>
  <c r="ZB234" i="1" s="1"/>
  <c r="YQ234" i="1"/>
  <c r="YP234" i="1"/>
  <c r="YR234" i="1" s="1"/>
  <c r="YT234" i="1" s="1"/>
  <c r="YI234" i="1"/>
  <c r="YH234" i="1"/>
  <c r="YJ234" i="1" s="1"/>
  <c r="YL234" i="1" s="1"/>
  <c r="YA234" i="1"/>
  <c r="XZ234" i="1"/>
  <c r="XS234" i="1"/>
  <c r="XR234" i="1"/>
  <c r="XT234" i="1" s="1"/>
  <c r="XV234" i="1" s="1"/>
  <c r="XK234" i="1"/>
  <c r="XJ234" i="1"/>
  <c r="XL234" i="1" s="1"/>
  <c r="XN234" i="1" s="1"/>
  <c r="XC234" i="1"/>
  <c r="XB234" i="1"/>
  <c r="XD234" i="1" s="1"/>
  <c r="XF234" i="1" s="1"/>
  <c r="WU234" i="1"/>
  <c r="WT234" i="1"/>
  <c r="WM234" i="1"/>
  <c r="WL234" i="1"/>
  <c r="WN234" i="1" s="1"/>
  <c r="WP234" i="1" s="1"/>
  <c r="WE234" i="1"/>
  <c r="WD234" i="1"/>
  <c r="WF234" i="1" s="1"/>
  <c r="WH234" i="1" s="1"/>
  <c r="VW234" i="1"/>
  <c r="VV234" i="1"/>
  <c r="VX234" i="1" s="1"/>
  <c r="VZ234" i="1" s="1"/>
  <c r="VO234" i="1"/>
  <c r="VN234" i="1"/>
  <c r="VG234" i="1"/>
  <c r="VF234" i="1"/>
  <c r="VH234" i="1" s="1"/>
  <c r="VJ234" i="1" s="1"/>
  <c r="UY234" i="1"/>
  <c r="UX234" i="1"/>
  <c r="UZ234" i="1" s="1"/>
  <c r="VB234" i="1" s="1"/>
  <c r="UQ234" i="1"/>
  <c r="UP234" i="1"/>
  <c r="UR234" i="1" s="1"/>
  <c r="UT234" i="1" s="1"/>
  <c r="UI234" i="1"/>
  <c r="UH234" i="1"/>
  <c r="UA234" i="1"/>
  <c r="TZ234" i="1"/>
  <c r="UB234" i="1" s="1"/>
  <c r="UD234" i="1" s="1"/>
  <c r="TS234" i="1"/>
  <c r="TR234" i="1"/>
  <c r="TT234" i="1" s="1"/>
  <c r="TV234" i="1" s="1"/>
  <c r="TK234" i="1"/>
  <c r="TJ234" i="1"/>
  <c r="TL234" i="1" s="1"/>
  <c r="TN234" i="1" s="1"/>
  <c r="TC234" i="1"/>
  <c r="TB234" i="1"/>
  <c r="SU234" i="1"/>
  <c r="ST234" i="1"/>
  <c r="SV234" i="1" s="1"/>
  <c r="SX234" i="1" s="1"/>
  <c r="SM234" i="1"/>
  <c r="SL234" i="1"/>
  <c r="SN234" i="1" s="1"/>
  <c r="SP234" i="1" s="1"/>
  <c r="SE234" i="1"/>
  <c r="SD234" i="1"/>
  <c r="SF234" i="1" s="1"/>
  <c r="SH234" i="1" s="1"/>
  <c r="RW234" i="1"/>
  <c r="RV234" i="1"/>
  <c r="RO234" i="1"/>
  <c r="RN234" i="1"/>
  <c r="RP234" i="1" s="1"/>
  <c r="RR234" i="1" s="1"/>
  <c r="RG234" i="1"/>
  <c r="RF234" i="1"/>
  <c r="RH234" i="1" s="1"/>
  <c r="RJ234" i="1" s="1"/>
  <c r="QY234" i="1"/>
  <c r="QX234" i="1"/>
  <c r="QZ234" i="1" s="1"/>
  <c r="RB234" i="1" s="1"/>
  <c r="QQ234" i="1"/>
  <c r="QP234" i="1"/>
  <c r="QI234" i="1"/>
  <c r="QH234" i="1"/>
  <c r="QJ234" i="1" s="1"/>
  <c r="QL234" i="1" s="1"/>
  <c r="QA234" i="1"/>
  <c r="PZ234" i="1"/>
  <c r="QB234" i="1" s="1"/>
  <c r="QD234" i="1" s="1"/>
  <c r="PS234" i="1"/>
  <c r="PR234" i="1"/>
  <c r="PT234" i="1" s="1"/>
  <c r="PV234" i="1" s="1"/>
  <c r="PK234" i="1"/>
  <c r="PJ234" i="1"/>
  <c r="PC234" i="1"/>
  <c r="PB234" i="1"/>
  <c r="PD234" i="1" s="1"/>
  <c r="PF234" i="1" s="1"/>
  <c r="OU234" i="1"/>
  <c r="OT234" i="1"/>
  <c r="OV234" i="1" s="1"/>
  <c r="OX234" i="1" s="1"/>
  <c r="OM234" i="1"/>
  <c r="OL234" i="1"/>
  <c r="ON234" i="1" s="1"/>
  <c r="OP234" i="1" s="1"/>
  <c r="OE234" i="1"/>
  <c r="OD234" i="1"/>
  <c r="NW234" i="1"/>
  <c r="NV234" i="1"/>
  <c r="NX234" i="1" s="1"/>
  <c r="NZ234" i="1" s="1"/>
  <c r="NO234" i="1"/>
  <c r="NN234" i="1"/>
  <c r="NP234" i="1" s="1"/>
  <c r="NR234" i="1" s="1"/>
  <c r="NG234" i="1"/>
  <c r="NF234" i="1"/>
  <c r="NH234" i="1" s="1"/>
  <c r="NJ234" i="1" s="1"/>
  <c r="MY234" i="1"/>
  <c r="MX234" i="1"/>
  <c r="MQ234" i="1"/>
  <c r="MP234" i="1"/>
  <c r="MR234" i="1" s="1"/>
  <c r="MT234" i="1" s="1"/>
  <c r="MI234" i="1"/>
  <c r="MH234" i="1"/>
  <c r="MJ234" i="1" s="1"/>
  <c r="ML234" i="1" s="1"/>
  <c r="MA234" i="1"/>
  <c r="LZ234" i="1"/>
  <c r="MB234" i="1" s="1"/>
  <c r="MD234" i="1" s="1"/>
  <c r="LS234" i="1"/>
  <c r="LR234" i="1"/>
  <c r="LK234" i="1"/>
  <c r="LJ234" i="1"/>
  <c r="LL234" i="1" s="1"/>
  <c r="LN234" i="1" s="1"/>
  <c r="LC234" i="1"/>
  <c r="LB234" i="1"/>
  <c r="LD234" i="1" s="1"/>
  <c r="LF234" i="1" s="1"/>
  <c r="KU234" i="1"/>
  <c r="KT234" i="1"/>
  <c r="KV234" i="1" s="1"/>
  <c r="KX234" i="1" s="1"/>
  <c r="KM234" i="1"/>
  <c r="KL234" i="1"/>
  <c r="KE234" i="1"/>
  <c r="KD234" i="1"/>
  <c r="KF234" i="1" s="1"/>
  <c r="KH234" i="1" s="1"/>
  <c r="JW234" i="1"/>
  <c r="JV234" i="1"/>
  <c r="JX234" i="1" s="1"/>
  <c r="JZ234" i="1" s="1"/>
  <c r="JO234" i="1"/>
  <c r="JN234" i="1"/>
  <c r="JP234" i="1" s="1"/>
  <c r="JR234" i="1" s="1"/>
  <c r="JG234" i="1"/>
  <c r="JF234" i="1"/>
  <c r="IY234" i="1"/>
  <c r="IX234" i="1"/>
  <c r="IZ234" i="1" s="1"/>
  <c r="JB234" i="1" s="1"/>
  <c r="IQ234" i="1"/>
  <c r="IP234" i="1"/>
  <c r="IR234" i="1" s="1"/>
  <c r="IT234" i="1" s="1"/>
  <c r="II234" i="1"/>
  <c r="IH234" i="1"/>
  <c r="IJ234" i="1" s="1"/>
  <c r="IL234" i="1" s="1"/>
  <c r="IA234" i="1"/>
  <c r="HZ234" i="1"/>
  <c r="HS234" i="1"/>
  <c r="HR234" i="1"/>
  <c r="HT234" i="1" s="1"/>
  <c r="HV234" i="1" s="1"/>
  <c r="HK234" i="1"/>
  <c r="HJ234" i="1"/>
  <c r="HL234" i="1" s="1"/>
  <c r="HN234" i="1" s="1"/>
  <c r="HC234" i="1"/>
  <c r="HB234" i="1"/>
  <c r="HD234" i="1" s="1"/>
  <c r="HF234" i="1" s="1"/>
  <c r="GU234" i="1"/>
  <c r="GT234" i="1"/>
  <c r="GM234" i="1"/>
  <c r="GL234" i="1"/>
  <c r="GN234" i="1" s="1"/>
  <c r="GP234" i="1" s="1"/>
  <c r="GE234" i="1"/>
  <c r="GD234" i="1"/>
  <c r="GF234" i="1" s="1"/>
  <c r="GH234" i="1" s="1"/>
  <c r="FW234" i="1"/>
  <c r="FV234" i="1"/>
  <c r="FX234" i="1" s="1"/>
  <c r="FZ234" i="1" s="1"/>
  <c r="FO234" i="1"/>
  <c r="FN234" i="1"/>
  <c r="FG234" i="1"/>
  <c r="FF234" i="1"/>
  <c r="FH234" i="1" s="1"/>
  <c r="FJ234" i="1" s="1"/>
  <c r="EY234" i="1"/>
  <c r="EX234" i="1"/>
  <c r="EZ234" i="1" s="1"/>
  <c r="FB234" i="1" s="1"/>
  <c r="EQ234" i="1"/>
  <c r="EP234" i="1"/>
  <c r="ER234" i="1" s="1"/>
  <c r="ET234" i="1" s="1"/>
  <c r="EI234" i="1"/>
  <c r="EH234" i="1"/>
  <c r="EA234" i="1"/>
  <c r="DZ234" i="1"/>
  <c r="EB234" i="1" s="1"/>
  <c r="ED234" i="1" s="1"/>
  <c r="DS234" i="1"/>
  <c r="DR234" i="1"/>
  <c r="DT234" i="1" s="1"/>
  <c r="DV234" i="1" s="1"/>
  <c r="DK234" i="1"/>
  <c r="DJ234" i="1"/>
  <c r="DL234" i="1" s="1"/>
  <c r="DN234" i="1" s="1"/>
  <c r="DC234" i="1"/>
  <c r="DB234" i="1"/>
  <c r="CU234" i="1"/>
  <c r="CT234" i="1"/>
  <c r="CV234" i="1" s="1"/>
  <c r="CX234" i="1" s="1"/>
  <c r="CM234" i="1"/>
  <c r="CL234" i="1"/>
  <c r="CN234" i="1" s="1"/>
  <c r="CP234" i="1" s="1"/>
  <c r="CE234" i="1"/>
  <c r="CD234" i="1"/>
  <c r="CF234" i="1" s="1"/>
  <c r="CH234" i="1" s="1"/>
  <c r="BW234" i="1"/>
  <c r="BV234" i="1"/>
  <c r="BO234" i="1"/>
  <c r="BN234" i="1"/>
  <c r="BP234" i="1" s="1"/>
  <c r="BR234" i="1" s="1"/>
  <c r="BG234" i="1"/>
  <c r="BF234" i="1"/>
  <c r="BH234" i="1" s="1"/>
  <c r="BJ234" i="1" s="1"/>
  <c r="AY234" i="1"/>
  <c r="AX234" i="1"/>
  <c r="AZ234" i="1" s="1"/>
  <c r="BB234" i="1" s="1"/>
  <c r="AQ234" i="1"/>
  <c r="AP234" i="1"/>
  <c r="AI234" i="1"/>
  <c r="AH234" i="1"/>
  <c r="AJ234" i="1" s="1"/>
  <c r="AL234" i="1" s="1"/>
  <c r="AA234" i="1"/>
  <c r="Z234" i="1"/>
  <c r="AB234" i="1" s="1"/>
  <c r="AD234" i="1" s="1"/>
  <c r="V234" i="1"/>
  <c r="XEQ233" i="1"/>
  <c r="XEP233" i="1"/>
  <c r="XEI233" i="1"/>
  <c r="XEH233" i="1"/>
  <c r="XEA233" i="1"/>
  <c r="XDZ233" i="1"/>
  <c r="XDS233" i="1"/>
  <c r="XDR233" i="1"/>
  <c r="XDK233" i="1"/>
  <c r="XDJ233" i="1"/>
  <c r="XDC233" i="1"/>
  <c r="XDB233" i="1"/>
  <c r="XCU233" i="1"/>
  <c r="XCT233" i="1"/>
  <c r="XCM233" i="1"/>
  <c r="XCL233" i="1"/>
  <c r="XCE233" i="1"/>
  <c r="XCD233" i="1"/>
  <c r="XBW233" i="1"/>
  <c r="XBV233" i="1"/>
  <c r="XBO233" i="1"/>
  <c r="XBN233" i="1"/>
  <c r="XBG233" i="1"/>
  <c r="XBF233" i="1"/>
  <c r="XAY233" i="1"/>
  <c r="XAX233" i="1"/>
  <c r="XAQ233" i="1"/>
  <c r="XAP233" i="1"/>
  <c r="XAI233" i="1"/>
  <c r="XAH233" i="1"/>
  <c r="XAA233" i="1"/>
  <c r="WZZ233" i="1"/>
  <c r="WZS233" i="1"/>
  <c r="WZR233" i="1"/>
  <c r="WZK233" i="1"/>
  <c r="WZJ233" i="1"/>
  <c r="WZC233" i="1"/>
  <c r="WZB233" i="1"/>
  <c r="WYU233" i="1"/>
  <c r="WYT233" i="1"/>
  <c r="WYM233" i="1"/>
  <c r="WYL233" i="1"/>
  <c r="WYE233" i="1"/>
  <c r="WYD233" i="1"/>
  <c r="WXW233" i="1"/>
  <c r="WXV233" i="1"/>
  <c r="WXO233" i="1"/>
  <c r="WXN233" i="1"/>
  <c r="WXG233" i="1"/>
  <c r="WXF233" i="1"/>
  <c r="WWY233" i="1"/>
  <c r="WWX233" i="1"/>
  <c r="WWQ233" i="1"/>
  <c r="WWP233" i="1"/>
  <c r="WWI233" i="1"/>
  <c r="WWH233" i="1"/>
  <c r="WWA233" i="1"/>
  <c r="WVZ233" i="1"/>
  <c r="WVS233" i="1"/>
  <c r="WVR233" i="1"/>
  <c r="WVK233" i="1"/>
  <c r="WVJ233" i="1"/>
  <c r="WVC233" i="1"/>
  <c r="WVB233" i="1"/>
  <c r="WUU233" i="1"/>
  <c r="WUT233" i="1"/>
  <c r="WUM233" i="1"/>
  <c r="WUL233" i="1"/>
  <c r="WUE233" i="1"/>
  <c r="WUD233" i="1"/>
  <c r="WTW233" i="1"/>
  <c r="WTV233" i="1"/>
  <c r="WTO233" i="1"/>
  <c r="WTN233" i="1"/>
  <c r="WTG233" i="1"/>
  <c r="WTF233" i="1"/>
  <c r="WSY233" i="1"/>
  <c r="WSX233" i="1"/>
  <c r="WSQ233" i="1"/>
  <c r="WSP233" i="1"/>
  <c r="WSI233" i="1"/>
  <c r="WSH233" i="1"/>
  <c r="WSA233" i="1"/>
  <c r="WRZ233" i="1"/>
  <c r="WRS233" i="1"/>
  <c r="WRR233" i="1"/>
  <c r="WRK233" i="1"/>
  <c r="WRJ233" i="1"/>
  <c r="WRC233" i="1"/>
  <c r="WRB233" i="1"/>
  <c r="WQU233" i="1"/>
  <c r="WQT233" i="1"/>
  <c r="WQM233" i="1"/>
  <c r="WQL233" i="1"/>
  <c r="WQE233" i="1"/>
  <c r="WQD233" i="1"/>
  <c r="WPW233" i="1"/>
  <c r="WPV233" i="1"/>
  <c r="WPO233" i="1"/>
  <c r="WPN233" i="1"/>
  <c r="WPG233" i="1"/>
  <c r="WPF233" i="1"/>
  <c r="WOY233" i="1"/>
  <c r="WOX233" i="1"/>
  <c r="WOQ233" i="1"/>
  <c r="WOP233" i="1"/>
  <c r="WOI233" i="1"/>
  <c r="WOH233" i="1"/>
  <c r="WOA233" i="1"/>
  <c r="WNZ233" i="1"/>
  <c r="WNS233" i="1"/>
  <c r="WNR233" i="1"/>
  <c r="WNK233" i="1"/>
  <c r="WNJ233" i="1"/>
  <c r="WNC233" i="1"/>
  <c r="WNB233" i="1"/>
  <c r="WMU233" i="1"/>
  <c r="WMT233" i="1"/>
  <c r="WMM233" i="1"/>
  <c r="WML233" i="1"/>
  <c r="WME233" i="1"/>
  <c r="WMD233" i="1"/>
  <c r="WLW233" i="1"/>
  <c r="WLV233" i="1"/>
  <c r="WLO233" i="1"/>
  <c r="WLN233" i="1"/>
  <c r="WLG233" i="1"/>
  <c r="WLF233" i="1"/>
  <c r="WKY233" i="1"/>
  <c r="WKX233" i="1"/>
  <c r="WKQ233" i="1"/>
  <c r="WKP233" i="1"/>
  <c r="WKI233" i="1"/>
  <c r="WKH233" i="1"/>
  <c r="WKA233" i="1"/>
  <c r="WJZ233" i="1"/>
  <c r="WJS233" i="1"/>
  <c r="WJR233" i="1"/>
  <c r="WJK233" i="1"/>
  <c r="WJJ233" i="1"/>
  <c r="WJC233" i="1"/>
  <c r="WJB233" i="1"/>
  <c r="WIU233" i="1"/>
  <c r="WIT233" i="1"/>
  <c r="WIM233" i="1"/>
  <c r="WIL233" i="1"/>
  <c r="WIE233" i="1"/>
  <c r="WID233" i="1"/>
  <c r="WHW233" i="1"/>
  <c r="WHV233" i="1"/>
  <c r="WHO233" i="1"/>
  <c r="WHN233" i="1"/>
  <c r="WHG233" i="1"/>
  <c r="WHF233" i="1"/>
  <c r="WGY233" i="1"/>
  <c r="WGX233" i="1"/>
  <c r="WGQ233" i="1"/>
  <c r="WGP233" i="1"/>
  <c r="WGI233" i="1"/>
  <c r="WGH233" i="1"/>
  <c r="WGA233" i="1"/>
  <c r="WFZ233" i="1"/>
  <c r="WFS233" i="1"/>
  <c r="WFR233" i="1"/>
  <c r="WFK233" i="1"/>
  <c r="WFJ233" i="1"/>
  <c r="WFC233" i="1"/>
  <c r="WFB233" i="1"/>
  <c r="WEU233" i="1"/>
  <c r="WET233" i="1"/>
  <c r="WEM233" i="1"/>
  <c r="WEL233" i="1"/>
  <c r="WEE233" i="1"/>
  <c r="WED233" i="1"/>
  <c r="WDW233" i="1"/>
  <c r="WDV233" i="1"/>
  <c r="WDO233" i="1"/>
  <c r="WDN233" i="1"/>
  <c r="WDG233" i="1"/>
  <c r="WDF233" i="1"/>
  <c r="WCY233" i="1"/>
  <c r="WCX233" i="1"/>
  <c r="WCQ233" i="1"/>
  <c r="WCP233" i="1"/>
  <c r="WCI233" i="1"/>
  <c r="WCH233" i="1"/>
  <c r="WCA233" i="1"/>
  <c r="WBZ233" i="1"/>
  <c r="WBS233" i="1"/>
  <c r="WBR233" i="1"/>
  <c r="WBK233" i="1"/>
  <c r="WBJ233" i="1"/>
  <c r="WBC233" i="1"/>
  <c r="WBB233" i="1"/>
  <c r="WAU233" i="1"/>
  <c r="WAT233" i="1"/>
  <c r="WAM233" i="1"/>
  <c r="WAL233" i="1"/>
  <c r="WAE233" i="1"/>
  <c r="WAD233" i="1"/>
  <c r="VZW233" i="1"/>
  <c r="VZV233" i="1"/>
  <c r="VZO233" i="1"/>
  <c r="VZN233" i="1"/>
  <c r="VZG233" i="1"/>
  <c r="VZF233" i="1"/>
  <c r="VYY233" i="1"/>
  <c r="VYX233" i="1"/>
  <c r="VYQ233" i="1"/>
  <c r="VYP233" i="1"/>
  <c r="VYI233" i="1"/>
  <c r="VYH233" i="1"/>
  <c r="VYA233" i="1"/>
  <c r="VXZ233" i="1"/>
  <c r="VXS233" i="1"/>
  <c r="VXR233" i="1"/>
  <c r="VXK233" i="1"/>
  <c r="VXJ233" i="1"/>
  <c r="VXC233" i="1"/>
  <c r="VXB233" i="1"/>
  <c r="VWU233" i="1"/>
  <c r="VWT233" i="1"/>
  <c r="VWM233" i="1"/>
  <c r="VWL233" i="1"/>
  <c r="VWE233" i="1"/>
  <c r="VWD233" i="1"/>
  <c r="VVW233" i="1"/>
  <c r="VVV233" i="1"/>
  <c r="VVO233" i="1"/>
  <c r="VVN233" i="1"/>
  <c r="VVG233" i="1"/>
  <c r="VVF233" i="1"/>
  <c r="VUY233" i="1"/>
  <c r="VUX233" i="1"/>
  <c r="VUQ233" i="1"/>
  <c r="VUP233" i="1"/>
  <c r="VUI233" i="1"/>
  <c r="VUH233" i="1"/>
  <c r="VUA233" i="1"/>
  <c r="VTZ233" i="1"/>
  <c r="VTS233" i="1"/>
  <c r="VTR233" i="1"/>
  <c r="VTK233" i="1"/>
  <c r="VTJ233" i="1"/>
  <c r="VTC233" i="1"/>
  <c r="VTB233" i="1"/>
  <c r="VSU233" i="1"/>
  <c r="VST233" i="1"/>
  <c r="VSM233" i="1"/>
  <c r="VSL233" i="1"/>
  <c r="VSE233" i="1"/>
  <c r="VSD233" i="1"/>
  <c r="VRW233" i="1"/>
  <c r="VRV233" i="1"/>
  <c r="VRO233" i="1"/>
  <c r="VRN233" i="1"/>
  <c r="VRG233" i="1"/>
  <c r="VRF233" i="1"/>
  <c r="VQY233" i="1"/>
  <c r="VQX233" i="1"/>
  <c r="VQQ233" i="1"/>
  <c r="VQP233" i="1"/>
  <c r="VQI233" i="1"/>
  <c r="VQH233" i="1"/>
  <c r="VQA233" i="1"/>
  <c r="VPZ233" i="1"/>
  <c r="VPS233" i="1"/>
  <c r="VPR233" i="1"/>
  <c r="VPK233" i="1"/>
  <c r="VPJ233" i="1"/>
  <c r="VPC233" i="1"/>
  <c r="VPB233" i="1"/>
  <c r="VOU233" i="1"/>
  <c r="VOT233" i="1"/>
  <c r="VOM233" i="1"/>
  <c r="VOL233" i="1"/>
  <c r="VOE233" i="1"/>
  <c r="VOD233" i="1"/>
  <c r="VNW233" i="1"/>
  <c r="VNV233" i="1"/>
  <c r="VNO233" i="1"/>
  <c r="VNN233" i="1"/>
  <c r="VNG233" i="1"/>
  <c r="VNF233" i="1"/>
  <c r="VMY233" i="1"/>
  <c r="VMX233" i="1"/>
  <c r="VMQ233" i="1"/>
  <c r="VMP233" i="1"/>
  <c r="VMI233" i="1"/>
  <c r="VMH233" i="1"/>
  <c r="VMA233" i="1"/>
  <c r="VLZ233" i="1"/>
  <c r="VLS233" i="1"/>
  <c r="VLR233" i="1"/>
  <c r="VLK233" i="1"/>
  <c r="VLJ233" i="1"/>
  <c r="VLC233" i="1"/>
  <c r="VLB233" i="1"/>
  <c r="VKU233" i="1"/>
  <c r="VKT233" i="1"/>
  <c r="VKM233" i="1"/>
  <c r="VKL233" i="1"/>
  <c r="VKE233" i="1"/>
  <c r="VKD233" i="1"/>
  <c r="VJW233" i="1"/>
  <c r="VJV233" i="1"/>
  <c r="VJO233" i="1"/>
  <c r="VJN233" i="1"/>
  <c r="VJG233" i="1"/>
  <c r="VJF233" i="1"/>
  <c r="VIY233" i="1"/>
  <c r="VIX233" i="1"/>
  <c r="VIQ233" i="1"/>
  <c r="VIP233" i="1"/>
  <c r="VII233" i="1"/>
  <c r="VIH233" i="1"/>
  <c r="VIA233" i="1"/>
  <c r="VHZ233" i="1"/>
  <c r="VHS233" i="1"/>
  <c r="VHR233" i="1"/>
  <c r="VHK233" i="1"/>
  <c r="VHJ233" i="1"/>
  <c r="VHC233" i="1"/>
  <c r="VHB233" i="1"/>
  <c r="VGU233" i="1"/>
  <c r="VGT233" i="1"/>
  <c r="VGM233" i="1"/>
  <c r="VGL233" i="1"/>
  <c r="VGE233" i="1"/>
  <c r="VGD233" i="1"/>
  <c r="VFW233" i="1"/>
  <c r="VFV233" i="1"/>
  <c r="VFO233" i="1"/>
  <c r="VFN233" i="1"/>
  <c r="VFG233" i="1"/>
  <c r="VFF233" i="1"/>
  <c r="VEY233" i="1"/>
  <c r="VEX233" i="1"/>
  <c r="VEQ233" i="1"/>
  <c r="VEP233" i="1"/>
  <c r="VEI233" i="1"/>
  <c r="VEH233" i="1"/>
  <c r="VEA233" i="1"/>
  <c r="VDZ233" i="1"/>
  <c r="VDS233" i="1"/>
  <c r="VDR233" i="1"/>
  <c r="VDK233" i="1"/>
  <c r="VDJ233" i="1"/>
  <c r="VDC233" i="1"/>
  <c r="VDB233" i="1"/>
  <c r="VCU233" i="1"/>
  <c r="VCT233" i="1"/>
  <c r="VCM233" i="1"/>
  <c r="VCL233" i="1"/>
  <c r="VCE233" i="1"/>
  <c r="VCD233" i="1"/>
  <c r="VBW233" i="1"/>
  <c r="VBV233" i="1"/>
  <c r="VBO233" i="1"/>
  <c r="VBN233" i="1"/>
  <c r="VBG233" i="1"/>
  <c r="VBF233" i="1"/>
  <c r="VAY233" i="1"/>
  <c r="VAX233" i="1"/>
  <c r="VAQ233" i="1"/>
  <c r="VAP233" i="1"/>
  <c r="VAI233" i="1"/>
  <c r="VAH233" i="1"/>
  <c r="VAA233" i="1"/>
  <c r="UZZ233" i="1"/>
  <c r="UZS233" i="1"/>
  <c r="UZR233" i="1"/>
  <c r="UZK233" i="1"/>
  <c r="UZJ233" i="1"/>
  <c r="UZC233" i="1"/>
  <c r="UZB233" i="1"/>
  <c r="UYU233" i="1"/>
  <c r="UYT233" i="1"/>
  <c r="UYM233" i="1"/>
  <c r="UYL233" i="1"/>
  <c r="UYE233" i="1"/>
  <c r="UYD233" i="1"/>
  <c r="UXW233" i="1"/>
  <c r="UXV233" i="1"/>
  <c r="UXO233" i="1"/>
  <c r="UXN233" i="1"/>
  <c r="UXG233" i="1"/>
  <c r="UXF233" i="1"/>
  <c r="UWY233" i="1"/>
  <c r="UWX233" i="1"/>
  <c r="UWQ233" i="1"/>
  <c r="UWP233" i="1"/>
  <c r="UWI233" i="1"/>
  <c r="UWH233" i="1"/>
  <c r="UWA233" i="1"/>
  <c r="UVZ233" i="1"/>
  <c r="UVS233" i="1"/>
  <c r="UVR233" i="1"/>
  <c r="UVK233" i="1"/>
  <c r="UVJ233" i="1"/>
  <c r="UVC233" i="1"/>
  <c r="UVB233" i="1"/>
  <c r="UUU233" i="1"/>
  <c r="UUT233" i="1"/>
  <c r="UUM233" i="1"/>
  <c r="UUL233" i="1"/>
  <c r="UUE233" i="1"/>
  <c r="UUD233" i="1"/>
  <c r="UTW233" i="1"/>
  <c r="UTV233" i="1"/>
  <c r="UTO233" i="1"/>
  <c r="UTN233" i="1"/>
  <c r="UTG233" i="1"/>
  <c r="UTF233" i="1"/>
  <c r="USY233" i="1"/>
  <c r="USX233" i="1"/>
  <c r="USQ233" i="1"/>
  <c r="USP233" i="1"/>
  <c r="USI233" i="1"/>
  <c r="USH233" i="1"/>
  <c r="USA233" i="1"/>
  <c r="URZ233" i="1"/>
  <c r="URS233" i="1"/>
  <c r="URR233" i="1"/>
  <c r="URK233" i="1"/>
  <c r="URJ233" i="1"/>
  <c r="URC233" i="1"/>
  <c r="URB233" i="1"/>
  <c r="UQU233" i="1"/>
  <c r="UQT233" i="1"/>
  <c r="UQM233" i="1"/>
  <c r="UQL233" i="1"/>
  <c r="UQE233" i="1"/>
  <c r="UQD233" i="1"/>
  <c r="UPW233" i="1"/>
  <c r="UPV233" i="1"/>
  <c r="UPO233" i="1"/>
  <c r="UPN233" i="1"/>
  <c r="UPG233" i="1"/>
  <c r="UPF233" i="1"/>
  <c r="UOY233" i="1"/>
  <c r="UOX233" i="1"/>
  <c r="UOQ233" i="1"/>
  <c r="UOP233" i="1"/>
  <c r="UOI233" i="1"/>
  <c r="UOH233" i="1"/>
  <c r="UOA233" i="1"/>
  <c r="UNZ233" i="1"/>
  <c r="UNS233" i="1"/>
  <c r="UNR233" i="1"/>
  <c r="UNK233" i="1"/>
  <c r="UNJ233" i="1"/>
  <c r="UNC233" i="1"/>
  <c r="UNB233" i="1"/>
  <c r="UMU233" i="1"/>
  <c r="UMT233" i="1"/>
  <c r="UMM233" i="1"/>
  <c r="UML233" i="1"/>
  <c r="UME233" i="1"/>
  <c r="UMD233" i="1"/>
  <c r="ULW233" i="1"/>
  <c r="ULV233" i="1"/>
  <c r="ULO233" i="1"/>
  <c r="ULN233" i="1"/>
  <c r="ULG233" i="1"/>
  <c r="ULF233" i="1"/>
  <c r="UKY233" i="1"/>
  <c r="UKX233" i="1"/>
  <c r="UKQ233" i="1"/>
  <c r="UKP233" i="1"/>
  <c r="UKI233" i="1"/>
  <c r="UKH233" i="1"/>
  <c r="UKA233" i="1"/>
  <c r="UJZ233" i="1"/>
  <c r="UJS233" i="1"/>
  <c r="UJR233" i="1"/>
  <c r="UJK233" i="1"/>
  <c r="UJJ233" i="1"/>
  <c r="UJC233" i="1"/>
  <c r="UJB233" i="1"/>
  <c r="UIU233" i="1"/>
  <c r="UIT233" i="1"/>
  <c r="UIM233" i="1"/>
  <c r="UIL233" i="1"/>
  <c r="UIE233" i="1"/>
  <c r="UID233" i="1"/>
  <c r="UHW233" i="1"/>
  <c r="UHV233" i="1"/>
  <c r="UHO233" i="1"/>
  <c r="UHN233" i="1"/>
  <c r="UHG233" i="1"/>
  <c r="UHF233" i="1"/>
  <c r="UGY233" i="1"/>
  <c r="UGX233" i="1"/>
  <c r="UGQ233" i="1"/>
  <c r="UGP233" i="1"/>
  <c r="UGI233" i="1"/>
  <c r="UGH233" i="1"/>
  <c r="UGA233" i="1"/>
  <c r="UFZ233" i="1"/>
  <c r="UFS233" i="1"/>
  <c r="UFR233" i="1"/>
  <c r="UFK233" i="1"/>
  <c r="UFJ233" i="1"/>
  <c r="UFC233" i="1"/>
  <c r="UFB233" i="1"/>
  <c r="UEU233" i="1"/>
  <c r="UET233" i="1"/>
  <c r="UEM233" i="1"/>
  <c r="UEL233" i="1"/>
  <c r="UEE233" i="1"/>
  <c r="UED233" i="1"/>
  <c r="UDW233" i="1"/>
  <c r="UDV233" i="1"/>
  <c r="UDO233" i="1"/>
  <c r="UDN233" i="1"/>
  <c r="UDG233" i="1"/>
  <c r="UDF233" i="1"/>
  <c r="UCY233" i="1"/>
  <c r="UCX233" i="1"/>
  <c r="UCQ233" i="1"/>
  <c r="UCP233" i="1"/>
  <c r="UCI233" i="1"/>
  <c r="UCH233" i="1"/>
  <c r="UCA233" i="1"/>
  <c r="UBZ233" i="1"/>
  <c r="UBS233" i="1"/>
  <c r="UBR233" i="1"/>
  <c r="UBK233" i="1"/>
  <c r="UBJ233" i="1"/>
  <c r="UBC233" i="1"/>
  <c r="UBB233" i="1"/>
  <c r="UAU233" i="1"/>
  <c r="UAT233" i="1"/>
  <c r="UAM233" i="1"/>
  <c r="UAL233" i="1"/>
  <c r="UAE233" i="1"/>
  <c r="UAD233" i="1"/>
  <c r="TZW233" i="1"/>
  <c r="TZV233" i="1"/>
  <c r="TZO233" i="1"/>
  <c r="TZN233" i="1"/>
  <c r="TZG233" i="1"/>
  <c r="TZF233" i="1"/>
  <c r="TYY233" i="1"/>
  <c r="TYX233" i="1"/>
  <c r="TYQ233" i="1"/>
  <c r="TYP233" i="1"/>
  <c r="TYI233" i="1"/>
  <c r="TYH233" i="1"/>
  <c r="TYA233" i="1"/>
  <c r="TXZ233" i="1"/>
  <c r="TXS233" i="1"/>
  <c r="TXR233" i="1"/>
  <c r="TXK233" i="1"/>
  <c r="TXJ233" i="1"/>
  <c r="TXC233" i="1"/>
  <c r="TXB233" i="1"/>
  <c r="TWU233" i="1"/>
  <c r="TWT233" i="1"/>
  <c r="TWM233" i="1"/>
  <c r="TWL233" i="1"/>
  <c r="TWE233" i="1"/>
  <c r="TWD233" i="1"/>
  <c r="TVW233" i="1"/>
  <c r="TVV233" i="1"/>
  <c r="TVO233" i="1"/>
  <c r="TVN233" i="1"/>
  <c r="TVG233" i="1"/>
  <c r="TVF233" i="1"/>
  <c r="TUY233" i="1"/>
  <c r="TUX233" i="1"/>
  <c r="TUQ233" i="1"/>
  <c r="TUP233" i="1"/>
  <c r="TUI233" i="1"/>
  <c r="TUH233" i="1"/>
  <c r="TUA233" i="1"/>
  <c r="TTZ233" i="1"/>
  <c r="TTS233" i="1"/>
  <c r="TTR233" i="1"/>
  <c r="TTK233" i="1"/>
  <c r="TTJ233" i="1"/>
  <c r="TTC233" i="1"/>
  <c r="TTB233" i="1"/>
  <c r="TSU233" i="1"/>
  <c r="TST233" i="1"/>
  <c r="TSM233" i="1"/>
  <c r="TSL233" i="1"/>
  <c r="TSE233" i="1"/>
  <c r="TSD233" i="1"/>
  <c r="TRW233" i="1"/>
  <c r="TRV233" i="1"/>
  <c r="TRO233" i="1"/>
  <c r="TRN233" i="1"/>
  <c r="TRG233" i="1"/>
  <c r="TRF233" i="1"/>
  <c r="TQY233" i="1"/>
  <c r="TQX233" i="1"/>
  <c r="TQQ233" i="1"/>
  <c r="TQP233" i="1"/>
  <c r="TQI233" i="1"/>
  <c r="TQH233" i="1"/>
  <c r="TQA233" i="1"/>
  <c r="TPZ233" i="1"/>
  <c r="TPS233" i="1"/>
  <c r="TPR233" i="1"/>
  <c r="TPK233" i="1"/>
  <c r="TPJ233" i="1"/>
  <c r="TPC233" i="1"/>
  <c r="TPB233" i="1"/>
  <c r="TOU233" i="1"/>
  <c r="TOT233" i="1"/>
  <c r="TOM233" i="1"/>
  <c r="TOL233" i="1"/>
  <c r="TOE233" i="1"/>
  <c r="TOD233" i="1"/>
  <c r="TNW233" i="1"/>
  <c r="TNV233" i="1"/>
  <c r="TNO233" i="1"/>
  <c r="TNN233" i="1"/>
  <c r="TNG233" i="1"/>
  <c r="TNF233" i="1"/>
  <c r="TMY233" i="1"/>
  <c r="TMX233" i="1"/>
  <c r="TMQ233" i="1"/>
  <c r="TMP233" i="1"/>
  <c r="TMI233" i="1"/>
  <c r="TMH233" i="1"/>
  <c r="TMA233" i="1"/>
  <c r="TLZ233" i="1"/>
  <c r="TLS233" i="1"/>
  <c r="TLR233" i="1"/>
  <c r="TLK233" i="1"/>
  <c r="TLJ233" i="1"/>
  <c r="TLC233" i="1"/>
  <c r="TLB233" i="1"/>
  <c r="TKU233" i="1"/>
  <c r="TKT233" i="1"/>
  <c r="TKM233" i="1"/>
  <c r="TKL233" i="1"/>
  <c r="TKE233" i="1"/>
  <c r="TKD233" i="1"/>
  <c r="TJW233" i="1"/>
  <c r="TJV233" i="1"/>
  <c r="TJO233" i="1"/>
  <c r="TJN233" i="1"/>
  <c r="TJG233" i="1"/>
  <c r="TJF233" i="1"/>
  <c r="TIY233" i="1"/>
  <c r="TIX233" i="1"/>
  <c r="TIQ233" i="1"/>
  <c r="TIP233" i="1"/>
  <c r="TII233" i="1"/>
  <c r="TIH233" i="1"/>
  <c r="TIA233" i="1"/>
  <c r="THZ233" i="1"/>
  <c r="THS233" i="1"/>
  <c r="THR233" i="1"/>
  <c r="THK233" i="1"/>
  <c r="THJ233" i="1"/>
  <c r="THC233" i="1"/>
  <c r="THB233" i="1"/>
  <c r="TGU233" i="1"/>
  <c r="TGT233" i="1"/>
  <c r="TGM233" i="1"/>
  <c r="TGL233" i="1"/>
  <c r="TGE233" i="1"/>
  <c r="TGD233" i="1"/>
  <c r="TFW233" i="1"/>
  <c r="TFV233" i="1"/>
  <c r="TFO233" i="1"/>
  <c r="TFN233" i="1"/>
  <c r="TFG233" i="1"/>
  <c r="TFF233" i="1"/>
  <c r="TEY233" i="1"/>
  <c r="TEX233" i="1"/>
  <c r="TEQ233" i="1"/>
  <c r="TEP233" i="1"/>
  <c r="TEI233" i="1"/>
  <c r="TEH233" i="1"/>
  <c r="TEA233" i="1"/>
  <c r="TDZ233" i="1"/>
  <c r="TDS233" i="1"/>
  <c r="TDR233" i="1"/>
  <c r="TDK233" i="1"/>
  <c r="TDJ233" i="1"/>
  <c r="TDC233" i="1"/>
  <c r="TDB233" i="1"/>
  <c r="TCU233" i="1"/>
  <c r="TCT233" i="1"/>
  <c r="TCM233" i="1"/>
  <c r="TCL233" i="1"/>
  <c r="TCE233" i="1"/>
  <c r="TCD233" i="1"/>
  <c r="TBW233" i="1"/>
  <c r="TBV233" i="1"/>
  <c r="TBO233" i="1"/>
  <c r="TBN233" i="1"/>
  <c r="TBG233" i="1"/>
  <c r="TBF233" i="1"/>
  <c r="TAY233" i="1"/>
  <c r="TAX233" i="1"/>
  <c r="TAQ233" i="1"/>
  <c r="TAP233" i="1"/>
  <c r="TAI233" i="1"/>
  <c r="TAH233" i="1"/>
  <c r="TAA233" i="1"/>
  <c r="SZZ233" i="1"/>
  <c r="SZS233" i="1"/>
  <c r="SZR233" i="1"/>
  <c r="SZK233" i="1"/>
  <c r="SZJ233" i="1"/>
  <c r="SZC233" i="1"/>
  <c r="SZB233" i="1"/>
  <c r="SYU233" i="1"/>
  <c r="SYT233" i="1"/>
  <c r="SYM233" i="1"/>
  <c r="SYL233" i="1"/>
  <c r="SYE233" i="1"/>
  <c r="SYD233" i="1"/>
  <c r="SXW233" i="1"/>
  <c r="SXV233" i="1"/>
  <c r="SXO233" i="1"/>
  <c r="SXN233" i="1"/>
  <c r="SXG233" i="1"/>
  <c r="SXF233" i="1"/>
  <c r="SWY233" i="1"/>
  <c r="SWX233" i="1"/>
  <c r="SWQ233" i="1"/>
  <c r="SWP233" i="1"/>
  <c r="SWI233" i="1"/>
  <c r="SWH233" i="1"/>
  <c r="SWA233" i="1"/>
  <c r="SVZ233" i="1"/>
  <c r="SVS233" i="1"/>
  <c r="SVR233" i="1"/>
  <c r="SVK233" i="1"/>
  <c r="SVJ233" i="1"/>
  <c r="SVC233" i="1"/>
  <c r="SVB233" i="1"/>
  <c r="SUU233" i="1"/>
  <c r="SUT233" i="1"/>
  <c r="SUM233" i="1"/>
  <c r="SUL233" i="1"/>
  <c r="SUE233" i="1"/>
  <c r="SUD233" i="1"/>
  <c r="STW233" i="1"/>
  <c r="STV233" i="1"/>
  <c r="STO233" i="1"/>
  <c r="STN233" i="1"/>
  <c r="STG233" i="1"/>
  <c r="STF233" i="1"/>
  <c r="SSY233" i="1"/>
  <c r="SSX233" i="1"/>
  <c r="SSQ233" i="1"/>
  <c r="SSP233" i="1"/>
  <c r="SSI233" i="1"/>
  <c r="SSH233" i="1"/>
  <c r="SSA233" i="1"/>
  <c r="SRZ233" i="1"/>
  <c r="SRS233" i="1"/>
  <c r="SRR233" i="1"/>
  <c r="SRK233" i="1"/>
  <c r="SRJ233" i="1"/>
  <c r="SRC233" i="1"/>
  <c r="SRB233" i="1"/>
  <c r="SQU233" i="1"/>
  <c r="SQT233" i="1"/>
  <c r="SQM233" i="1"/>
  <c r="SQL233" i="1"/>
  <c r="SQE233" i="1"/>
  <c r="SQD233" i="1"/>
  <c r="SPW233" i="1"/>
  <c r="SPV233" i="1"/>
  <c r="SPO233" i="1"/>
  <c r="SPN233" i="1"/>
  <c r="SPG233" i="1"/>
  <c r="SPF233" i="1"/>
  <c r="SOY233" i="1"/>
  <c r="SOX233" i="1"/>
  <c r="SOQ233" i="1"/>
  <c r="SOP233" i="1"/>
  <c r="SOI233" i="1"/>
  <c r="SOH233" i="1"/>
  <c r="SOA233" i="1"/>
  <c r="SNZ233" i="1"/>
  <c r="SNS233" i="1"/>
  <c r="SNR233" i="1"/>
  <c r="SNK233" i="1"/>
  <c r="SNJ233" i="1"/>
  <c r="SNC233" i="1"/>
  <c r="SNB233" i="1"/>
  <c r="SMU233" i="1"/>
  <c r="SMT233" i="1"/>
  <c r="SMM233" i="1"/>
  <c r="SML233" i="1"/>
  <c r="SME233" i="1"/>
  <c r="SMD233" i="1"/>
  <c r="SLW233" i="1"/>
  <c r="SLV233" i="1"/>
  <c r="SLO233" i="1"/>
  <c r="SLN233" i="1"/>
  <c r="SLG233" i="1"/>
  <c r="SLF233" i="1"/>
  <c r="SKY233" i="1"/>
  <c r="SKX233" i="1"/>
  <c r="SKQ233" i="1"/>
  <c r="SKP233" i="1"/>
  <c r="SKI233" i="1"/>
  <c r="SKH233" i="1"/>
  <c r="SKA233" i="1"/>
  <c r="SJZ233" i="1"/>
  <c r="SJS233" i="1"/>
  <c r="SJR233" i="1"/>
  <c r="SJK233" i="1"/>
  <c r="SJJ233" i="1"/>
  <c r="SJC233" i="1"/>
  <c r="SJB233" i="1"/>
  <c r="SIU233" i="1"/>
  <c r="SIT233" i="1"/>
  <c r="SIM233" i="1"/>
  <c r="SIL233" i="1"/>
  <c r="SIE233" i="1"/>
  <c r="SID233" i="1"/>
  <c r="SHW233" i="1"/>
  <c r="SHV233" i="1"/>
  <c r="SHO233" i="1"/>
  <c r="SHN233" i="1"/>
  <c r="SHG233" i="1"/>
  <c r="SHF233" i="1"/>
  <c r="SGY233" i="1"/>
  <c r="SGX233" i="1"/>
  <c r="SGQ233" i="1"/>
  <c r="SGP233" i="1"/>
  <c r="SGI233" i="1"/>
  <c r="SGH233" i="1"/>
  <c r="SGA233" i="1"/>
  <c r="SFZ233" i="1"/>
  <c r="SFS233" i="1"/>
  <c r="SFR233" i="1"/>
  <c r="SFK233" i="1"/>
  <c r="SFJ233" i="1"/>
  <c r="SFC233" i="1"/>
  <c r="SFB233" i="1"/>
  <c r="SEU233" i="1"/>
  <c r="SET233" i="1"/>
  <c r="SEM233" i="1"/>
  <c r="SEL233" i="1"/>
  <c r="SEE233" i="1"/>
  <c r="SED233" i="1"/>
  <c r="SDW233" i="1"/>
  <c r="SDV233" i="1"/>
  <c r="SDO233" i="1"/>
  <c r="SDN233" i="1"/>
  <c r="SDG233" i="1"/>
  <c r="SDF233" i="1"/>
  <c r="SCY233" i="1"/>
  <c r="SCX233" i="1"/>
  <c r="SCQ233" i="1"/>
  <c r="SCP233" i="1"/>
  <c r="SCI233" i="1"/>
  <c r="SCH233" i="1"/>
  <c r="SCA233" i="1"/>
  <c r="SBZ233" i="1"/>
  <c r="SBS233" i="1"/>
  <c r="SBR233" i="1"/>
  <c r="SBK233" i="1"/>
  <c r="SBJ233" i="1"/>
  <c r="SBC233" i="1"/>
  <c r="SBB233" i="1"/>
  <c r="SAU233" i="1"/>
  <c r="SAT233" i="1"/>
  <c r="SAM233" i="1"/>
  <c r="SAL233" i="1"/>
  <c r="SAE233" i="1"/>
  <c r="SAD233" i="1"/>
  <c r="RZW233" i="1"/>
  <c r="RZV233" i="1"/>
  <c r="RZO233" i="1"/>
  <c r="RZN233" i="1"/>
  <c r="RZG233" i="1"/>
  <c r="RZF233" i="1"/>
  <c r="RYY233" i="1"/>
  <c r="RYX233" i="1"/>
  <c r="RYQ233" i="1"/>
  <c r="RYP233" i="1"/>
  <c r="RYI233" i="1"/>
  <c r="RYH233" i="1"/>
  <c r="RYA233" i="1"/>
  <c r="RXZ233" i="1"/>
  <c r="RXS233" i="1"/>
  <c r="RXR233" i="1"/>
  <c r="RXK233" i="1"/>
  <c r="RXJ233" i="1"/>
  <c r="RXC233" i="1"/>
  <c r="RXB233" i="1"/>
  <c r="RWU233" i="1"/>
  <c r="RWT233" i="1"/>
  <c r="RWM233" i="1"/>
  <c r="RWL233" i="1"/>
  <c r="RWE233" i="1"/>
  <c r="RWD233" i="1"/>
  <c r="RVW233" i="1"/>
  <c r="RVV233" i="1"/>
  <c r="RVO233" i="1"/>
  <c r="RVN233" i="1"/>
  <c r="RVG233" i="1"/>
  <c r="RVF233" i="1"/>
  <c r="RUY233" i="1"/>
  <c r="RUX233" i="1"/>
  <c r="RUQ233" i="1"/>
  <c r="RUP233" i="1"/>
  <c r="RUI233" i="1"/>
  <c r="RUH233" i="1"/>
  <c r="RUA233" i="1"/>
  <c r="RTZ233" i="1"/>
  <c r="RTS233" i="1"/>
  <c r="RTR233" i="1"/>
  <c r="RTK233" i="1"/>
  <c r="RTJ233" i="1"/>
  <c r="RTC233" i="1"/>
  <c r="RTB233" i="1"/>
  <c r="RSU233" i="1"/>
  <c r="RST233" i="1"/>
  <c r="RSM233" i="1"/>
  <c r="RSL233" i="1"/>
  <c r="RSE233" i="1"/>
  <c r="RSD233" i="1"/>
  <c r="RRW233" i="1"/>
  <c r="RRV233" i="1"/>
  <c r="RRO233" i="1"/>
  <c r="RRN233" i="1"/>
  <c r="RRG233" i="1"/>
  <c r="RRF233" i="1"/>
  <c r="RQY233" i="1"/>
  <c r="RQX233" i="1"/>
  <c r="RQQ233" i="1"/>
  <c r="RQP233" i="1"/>
  <c r="RQI233" i="1"/>
  <c r="RQH233" i="1"/>
  <c r="RQA233" i="1"/>
  <c r="RPZ233" i="1"/>
  <c r="RPS233" i="1"/>
  <c r="RPR233" i="1"/>
  <c r="RPK233" i="1"/>
  <c r="RPJ233" i="1"/>
  <c r="RPC233" i="1"/>
  <c r="RPB233" i="1"/>
  <c r="ROU233" i="1"/>
  <c r="ROT233" i="1"/>
  <c r="ROM233" i="1"/>
  <c r="ROL233" i="1"/>
  <c r="ROE233" i="1"/>
  <c r="ROD233" i="1"/>
  <c r="RNW233" i="1"/>
  <c r="RNV233" i="1"/>
  <c r="RNO233" i="1"/>
  <c r="RNN233" i="1"/>
  <c r="RNG233" i="1"/>
  <c r="RNF233" i="1"/>
  <c r="RMY233" i="1"/>
  <c r="RMX233" i="1"/>
  <c r="RMQ233" i="1"/>
  <c r="RMP233" i="1"/>
  <c r="RMI233" i="1"/>
  <c r="RMH233" i="1"/>
  <c r="RMA233" i="1"/>
  <c r="RLZ233" i="1"/>
  <c r="RLS233" i="1"/>
  <c r="RLR233" i="1"/>
  <c r="RLK233" i="1"/>
  <c r="RLJ233" i="1"/>
  <c r="RLC233" i="1"/>
  <c r="RLB233" i="1"/>
  <c r="RKU233" i="1"/>
  <c r="RKT233" i="1"/>
  <c r="RKM233" i="1"/>
  <c r="RKL233" i="1"/>
  <c r="RKE233" i="1"/>
  <c r="RKD233" i="1"/>
  <c r="RJW233" i="1"/>
  <c r="RJV233" i="1"/>
  <c r="RJO233" i="1"/>
  <c r="RJN233" i="1"/>
  <c r="RJG233" i="1"/>
  <c r="RJF233" i="1"/>
  <c r="RIY233" i="1"/>
  <c r="RIX233" i="1"/>
  <c r="RIQ233" i="1"/>
  <c r="RIP233" i="1"/>
  <c r="RII233" i="1"/>
  <c r="RIH233" i="1"/>
  <c r="RIA233" i="1"/>
  <c r="RHZ233" i="1"/>
  <c r="RHS233" i="1"/>
  <c r="RHR233" i="1"/>
  <c r="RHK233" i="1"/>
  <c r="RHJ233" i="1"/>
  <c r="RHC233" i="1"/>
  <c r="RHB233" i="1"/>
  <c r="RGU233" i="1"/>
  <c r="RGT233" i="1"/>
  <c r="RGM233" i="1"/>
  <c r="RGL233" i="1"/>
  <c r="RGE233" i="1"/>
  <c r="RGD233" i="1"/>
  <c r="RFW233" i="1"/>
  <c r="RFV233" i="1"/>
  <c r="RFO233" i="1"/>
  <c r="RFN233" i="1"/>
  <c r="RFG233" i="1"/>
  <c r="RFF233" i="1"/>
  <c r="REY233" i="1"/>
  <c r="REX233" i="1"/>
  <c r="REQ233" i="1"/>
  <c r="REP233" i="1"/>
  <c r="REI233" i="1"/>
  <c r="REH233" i="1"/>
  <c r="REA233" i="1"/>
  <c r="RDZ233" i="1"/>
  <c r="RDS233" i="1"/>
  <c r="RDR233" i="1"/>
  <c r="RDK233" i="1"/>
  <c r="RDJ233" i="1"/>
  <c r="RDC233" i="1"/>
  <c r="RDB233" i="1"/>
  <c r="RCU233" i="1"/>
  <c r="RCT233" i="1"/>
  <c r="RCM233" i="1"/>
  <c r="RCL233" i="1"/>
  <c r="RCE233" i="1"/>
  <c r="RCD233" i="1"/>
  <c r="RBW233" i="1"/>
  <c r="RBV233" i="1"/>
  <c r="RBO233" i="1"/>
  <c r="RBN233" i="1"/>
  <c r="RBG233" i="1"/>
  <c r="RBF233" i="1"/>
  <c r="RAY233" i="1"/>
  <c r="RAX233" i="1"/>
  <c r="RAQ233" i="1"/>
  <c r="RAP233" i="1"/>
  <c r="RAI233" i="1"/>
  <c r="RAH233" i="1"/>
  <c r="RAA233" i="1"/>
  <c r="QZZ233" i="1"/>
  <c r="QZS233" i="1"/>
  <c r="QZR233" i="1"/>
  <c r="QZK233" i="1"/>
  <c r="QZJ233" i="1"/>
  <c r="QZC233" i="1"/>
  <c r="QZB233" i="1"/>
  <c r="QYU233" i="1"/>
  <c r="QYT233" i="1"/>
  <c r="QYM233" i="1"/>
  <c r="QYL233" i="1"/>
  <c r="QYE233" i="1"/>
  <c r="QYD233" i="1"/>
  <c r="QXW233" i="1"/>
  <c r="QXV233" i="1"/>
  <c r="QXO233" i="1"/>
  <c r="QXN233" i="1"/>
  <c r="QXG233" i="1"/>
  <c r="QXF233" i="1"/>
  <c r="QWY233" i="1"/>
  <c r="QWX233" i="1"/>
  <c r="QWQ233" i="1"/>
  <c r="QWP233" i="1"/>
  <c r="QWI233" i="1"/>
  <c r="QWH233" i="1"/>
  <c r="QWA233" i="1"/>
  <c r="QVZ233" i="1"/>
  <c r="QVS233" i="1"/>
  <c r="QVR233" i="1"/>
  <c r="QVK233" i="1"/>
  <c r="QVJ233" i="1"/>
  <c r="QVC233" i="1"/>
  <c r="QVB233" i="1"/>
  <c r="QUU233" i="1"/>
  <c r="QUT233" i="1"/>
  <c r="QUM233" i="1"/>
  <c r="QUL233" i="1"/>
  <c r="QUE233" i="1"/>
  <c r="QUD233" i="1"/>
  <c r="QTW233" i="1"/>
  <c r="QTV233" i="1"/>
  <c r="QTO233" i="1"/>
  <c r="QTN233" i="1"/>
  <c r="QTG233" i="1"/>
  <c r="QTF233" i="1"/>
  <c r="QSY233" i="1"/>
  <c r="QSX233" i="1"/>
  <c r="QSQ233" i="1"/>
  <c r="QSP233" i="1"/>
  <c r="QSI233" i="1"/>
  <c r="QSH233" i="1"/>
  <c r="QSA233" i="1"/>
  <c r="QRZ233" i="1"/>
  <c r="QRS233" i="1"/>
  <c r="QRR233" i="1"/>
  <c r="QRK233" i="1"/>
  <c r="QRJ233" i="1"/>
  <c r="QRC233" i="1"/>
  <c r="QRB233" i="1"/>
  <c r="QQU233" i="1"/>
  <c r="QQT233" i="1"/>
  <c r="QQM233" i="1"/>
  <c r="QQL233" i="1"/>
  <c r="QQE233" i="1"/>
  <c r="QQD233" i="1"/>
  <c r="QPW233" i="1"/>
  <c r="QPV233" i="1"/>
  <c r="QPO233" i="1"/>
  <c r="QPN233" i="1"/>
  <c r="QPG233" i="1"/>
  <c r="QPF233" i="1"/>
  <c r="QOY233" i="1"/>
  <c r="QOX233" i="1"/>
  <c r="QOQ233" i="1"/>
  <c r="QOP233" i="1"/>
  <c r="QOI233" i="1"/>
  <c r="QOH233" i="1"/>
  <c r="QOA233" i="1"/>
  <c r="QNZ233" i="1"/>
  <c r="QNS233" i="1"/>
  <c r="QNR233" i="1"/>
  <c r="QNK233" i="1"/>
  <c r="QNJ233" i="1"/>
  <c r="QNC233" i="1"/>
  <c r="QNB233" i="1"/>
  <c r="QMU233" i="1"/>
  <c r="QMT233" i="1"/>
  <c r="QMM233" i="1"/>
  <c r="QML233" i="1"/>
  <c r="QME233" i="1"/>
  <c r="QMD233" i="1"/>
  <c r="QLW233" i="1"/>
  <c r="QLV233" i="1"/>
  <c r="QLO233" i="1"/>
  <c r="QLN233" i="1"/>
  <c r="QLG233" i="1"/>
  <c r="QLF233" i="1"/>
  <c r="QKY233" i="1"/>
  <c r="QKX233" i="1"/>
  <c r="QKQ233" i="1"/>
  <c r="QKP233" i="1"/>
  <c r="QKI233" i="1"/>
  <c r="QKH233" i="1"/>
  <c r="QKA233" i="1"/>
  <c r="QJZ233" i="1"/>
  <c r="QJS233" i="1"/>
  <c r="QJR233" i="1"/>
  <c r="QJK233" i="1"/>
  <c r="QJJ233" i="1"/>
  <c r="QJC233" i="1"/>
  <c r="QJB233" i="1"/>
  <c r="QIU233" i="1"/>
  <c r="QIT233" i="1"/>
  <c r="QIM233" i="1"/>
  <c r="QIL233" i="1"/>
  <c r="QIE233" i="1"/>
  <c r="QID233" i="1"/>
  <c r="QHW233" i="1"/>
  <c r="QHV233" i="1"/>
  <c r="QHO233" i="1"/>
  <c r="QHN233" i="1"/>
  <c r="QHG233" i="1"/>
  <c r="QHF233" i="1"/>
  <c r="QGY233" i="1"/>
  <c r="QGX233" i="1"/>
  <c r="QGQ233" i="1"/>
  <c r="QGP233" i="1"/>
  <c r="QGI233" i="1"/>
  <c r="QGH233" i="1"/>
  <c r="QGA233" i="1"/>
  <c r="QFZ233" i="1"/>
  <c r="QFS233" i="1"/>
  <c r="QFR233" i="1"/>
  <c r="QFK233" i="1"/>
  <c r="QFJ233" i="1"/>
  <c r="QFC233" i="1"/>
  <c r="QFB233" i="1"/>
  <c r="QEU233" i="1"/>
  <c r="QET233" i="1"/>
  <c r="QEM233" i="1"/>
  <c r="QEL233" i="1"/>
  <c r="QEE233" i="1"/>
  <c r="QED233" i="1"/>
  <c r="QDW233" i="1"/>
  <c r="QDV233" i="1"/>
  <c r="QDO233" i="1"/>
  <c r="QDN233" i="1"/>
  <c r="QDG233" i="1"/>
  <c r="QDF233" i="1"/>
  <c r="QCY233" i="1"/>
  <c r="QCX233" i="1"/>
  <c r="QCQ233" i="1"/>
  <c r="QCP233" i="1"/>
  <c r="QCI233" i="1"/>
  <c r="QCH233" i="1"/>
  <c r="QCA233" i="1"/>
  <c r="QBZ233" i="1"/>
  <c r="QBS233" i="1"/>
  <c r="QBR233" i="1"/>
  <c r="QBK233" i="1"/>
  <c r="QBJ233" i="1"/>
  <c r="QBC233" i="1"/>
  <c r="QBB233" i="1"/>
  <c r="QAU233" i="1"/>
  <c r="QAT233" i="1"/>
  <c r="QAM233" i="1"/>
  <c r="QAL233" i="1"/>
  <c r="QAE233" i="1"/>
  <c r="QAD233" i="1"/>
  <c r="PZW233" i="1"/>
  <c r="PZV233" i="1"/>
  <c r="PZO233" i="1"/>
  <c r="PZN233" i="1"/>
  <c r="PZG233" i="1"/>
  <c r="PZF233" i="1"/>
  <c r="PYY233" i="1"/>
  <c r="PYX233" i="1"/>
  <c r="PYQ233" i="1"/>
  <c r="PYP233" i="1"/>
  <c r="PYI233" i="1"/>
  <c r="PYH233" i="1"/>
  <c r="PYA233" i="1"/>
  <c r="PXZ233" i="1"/>
  <c r="PXS233" i="1"/>
  <c r="PXR233" i="1"/>
  <c r="PXK233" i="1"/>
  <c r="PXJ233" i="1"/>
  <c r="PXC233" i="1"/>
  <c r="PXB233" i="1"/>
  <c r="PWU233" i="1"/>
  <c r="PWT233" i="1"/>
  <c r="PWM233" i="1"/>
  <c r="PWL233" i="1"/>
  <c r="PWE233" i="1"/>
  <c r="PWD233" i="1"/>
  <c r="PVW233" i="1"/>
  <c r="PVV233" i="1"/>
  <c r="PVO233" i="1"/>
  <c r="PVN233" i="1"/>
  <c r="PVG233" i="1"/>
  <c r="PVF233" i="1"/>
  <c r="PUY233" i="1"/>
  <c r="PUX233" i="1"/>
  <c r="PUQ233" i="1"/>
  <c r="PUP233" i="1"/>
  <c r="PUI233" i="1"/>
  <c r="PUH233" i="1"/>
  <c r="PUA233" i="1"/>
  <c r="PTZ233" i="1"/>
  <c r="PTS233" i="1"/>
  <c r="PTR233" i="1"/>
  <c r="PTK233" i="1"/>
  <c r="PTJ233" i="1"/>
  <c r="PTC233" i="1"/>
  <c r="PTB233" i="1"/>
  <c r="PSU233" i="1"/>
  <c r="PST233" i="1"/>
  <c r="PSM233" i="1"/>
  <c r="PSL233" i="1"/>
  <c r="PSE233" i="1"/>
  <c r="PSD233" i="1"/>
  <c r="PRW233" i="1"/>
  <c r="PRV233" i="1"/>
  <c r="PRO233" i="1"/>
  <c r="PRN233" i="1"/>
  <c r="PRG233" i="1"/>
  <c r="PRF233" i="1"/>
  <c r="PQY233" i="1"/>
  <c r="PQX233" i="1"/>
  <c r="PQQ233" i="1"/>
  <c r="PQP233" i="1"/>
  <c r="PQI233" i="1"/>
  <c r="PQH233" i="1"/>
  <c r="PQA233" i="1"/>
  <c r="PPZ233" i="1"/>
  <c r="PPS233" i="1"/>
  <c r="PPR233" i="1"/>
  <c r="PPK233" i="1"/>
  <c r="PPJ233" i="1"/>
  <c r="PPC233" i="1"/>
  <c r="PPB233" i="1"/>
  <c r="POU233" i="1"/>
  <c r="POT233" i="1"/>
  <c r="POM233" i="1"/>
  <c r="POL233" i="1"/>
  <c r="POE233" i="1"/>
  <c r="POD233" i="1"/>
  <c r="PNW233" i="1"/>
  <c r="PNV233" i="1"/>
  <c r="PNO233" i="1"/>
  <c r="PNN233" i="1"/>
  <c r="PNG233" i="1"/>
  <c r="PNF233" i="1"/>
  <c r="PMY233" i="1"/>
  <c r="PMX233" i="1"/>
  <c r="PMQ233" i="1"/>
  <c r="PMP233" i="1"/>
  <c r="PMI233" i="1"/>
  <c r="PMH233" i="1"/>
  <c r="PMA233" i="1"/>
  <c r="PLZ233" i="1"/>
  <c r="PLS233" i="1"/>
  <c r="PLR233" i="1"/>
  <c r="PLK233" i="1"/>
  <c r="PLJ233" i="1"/>
  <c r="PLC233" i="1"/>
  <c r="PLB233" i="1"/>
  <c r="PKU233" i="1"/>
  <c r="PKT233" i="1"/>
  <c r="PKM233" i="1"/>
  <c r="PKL233" i="1"/>
  <c r="PKE233" i="1"/>
  <c r="PKD233" i="1"/>
  <c r="PJW233" i="1"/>
  <c r="PJV233" i="1"/>
  <c r="PJO233" i="1"/>
  <c r="PJN233" i="1"/>
  <c r="PJG233" i="1"/>
  <c r="PJF233" i="1"/>
  <c r="PIY233" i="1"/>
  <c r="PIX233" i="1"/>
  <c r="PIQ233" i="1"/>
  <c r="PIP233" i="1"/>
  <c r="PII233" i="1"/>
  <c r="PIH233" i="1"/>
  <c r="PIA233" i="1"/>
  <c r="PHZ233" i="1"/>
  <c r="PHS233" i="1"/>
  <c r="PHR233" i="1"/>
  <c r="PHK233" i="1"/>
  <c r="PHJ233" i="1"/>
  <c r="PHC233" i="1"/>
  <c r="PHB233" i="1"/>
  <c r="PGU233" i="1"/>
  <c r="PGT233" i="1"/>
  <c r="PGM233" i="1"/>
  <c r="PGL233" i="1"/>
  <c r="PGE233" i="1"/>
  <c r="PGD233" i="1"/>
  <c r="PFW233" i="1"/>
  <c r="PFV233" i="1"/>
  <c r="PFO233" i="1"/>
  <c r="PFN233" i="1"/>
  <c r="PFG233" i="1"/>
  <c r="PFF233" i="1"/>
  <c r="PEY233" i="1"/>
  <c r="PEX233" i="1"/>
  <c r="PEQ233" i="1"/>
  <c r="PEP233" i="1"/>
  <c r="PEI233" i="1"/>
  <c r="PEH233" i="1"/>
  <c r="PEA233" i="1"/>
  <c r="PDZ233" i="1"/>
  <c r="PDS233" i="1"/>
  <c r="PDR233" i="1"/>
  <c r="PDK233" i="1"/>
  <c r="PDJ233" i="1"/>
  <c r="PDC233" i="1"/>
  <c r="PDB233" i="1"/>
  <c r="PCU233" i="1"/>
  <c r="PCT233" i="1"/>
  <c r="PCM233" i="1"/>
  <c r="PCL233" i="1"/>
  <c r="PCE233" i="1"/>
  <c r="PCD233" i="1"/>
  <c r="PBW233" i="1"/>
  <c r="PBV233" i="1"/>
  <c r="PBO233" i="1"/>
  <c r="PBN233" i="1"/>
  <c r="PBG233" i="1"/>
  <c r="PBF233" i="1"/>
  <c r="PAY233" i="1"/>
  <c r="PAX233" i="1"/>
  <c r="PAQ233" i="1"/>
  <c r="PAP233" i="1"/>
  <c r="PAI233" i="1"/>
  <c r="PAH233" i="1"/>
  <c r="PAA233" i="1"/>
  <c r="OZZ233" i="1"/>
  <c r="OZS233" i="1"/>
  <c r="OZR233" i="1"/>
  <c r="OZK233" i="1"/>
  <c r="OZJ233" i="1"/>
  <c r="OZC233" i="1"/>
  <c r="OZB233" i="1"/>
  <c r="OYU233" i="1"/>
  <c r="OYT233" i="1"/>
  <c r="OYM233" i="1"/>
  <c r="OYL233" i="1"/>
  <c r="OYE233" i="1"/>
  <c r="OYD233" i="1"/>
  <c r="OXW233" i="1"/>
  <c r="OXV233" i="1"/>
  <c r="OXO233" i="1"/>
  <c r="OXN233" i="1"/>
  <c r="OXG233" i="1"/>
  <c r="OXF233" i="1"/>
  <c r="OWY233" i="1"/>
  <c r="OWX233" i="1"/>
  <c r="OWQ233" i="1"/>
  <c r="OWP233" i="1"/>
  <c r="OWI233" i="1"/>
  <c r="OWH233" i="1"/>
  <c r="OWA233" i="1"/>
  <c r="OVZ233" i="1"/>
  <c r="OVS233" i="1"/>
  <c r="OVR233" i="1"/>
  <c r="OVK233" i="1"/>
  <c r="OVJ233" i="1"/>
  <c r="OVC233" i="1"/>
  <c r="OVB233" i="1"/>
  <c r="OUU233" i="1"/>
  <c r="OUT233" i="1"/>
  <c r="OUM233" i="1"/>
  <c r="OUL233" i="1"/>
  <c r="OUE233" i="1"/>
  <c r="OUD233" i="1"/>
  <c r="OTW233" i="1"/>
  <c r="OTV233" i="1"/>
  <c r="OTO233" i="1"/>
  <c r="OTN233" i="1"/>
  <c r="OTG233" i="1"/>
  <c r="OTF233" i="1"/>
  <c r="OSY233" i="1"/>
  <c r="OSX233" i="1"/>
  <c r="OSQ233" i="1"/>
  <c r="OSP233" i="1"/>
  <c r="OSI233" i="1"/>
  <c r="OSH233" i="1"/>
  <c r="OSA233" i="1"/>
  <c r="ORZ233" i="1"/>
  <c r="ORS233" i="1"/>
  <c r="ORR233" i="1"/>
  <c r="ORK233" i="1"/>
  <c r="ORJ233" i="1"/>
  <c r="ORC233" i="1"/>
  <c r="ORB233" i="1"/>
  <c r="OQU233" i="1"/>
  <c r="OQT233" i="1"/>
  <c r="OQM233" i="1"/>
  <c r="OQL233" i="1"/>
  <c r="OQE233" i="1"/>
  <c r="OQD233" i="1"/>
  <c r="OPW233" i="1"/>
  <c r="OPV233" i="1"/>
  <c r="OPO233" i="1"/>
  <c r="OPN233" i="1"/>
  <c r="OPG233" i="1"/>
  <c r="OPF233" i="1"/>
  <c r="OOY233" i="1"/>
  <c r="OOX233" i="1"/>
  <c r="OOQ233" i="1"/>
  <c r="OOP233" i="1"/>
  <c r="OOI233" i="1"/>
  <c r="OOH233" i="1"/>
  <c r="OOA233" i="1"/>
  <c r="ONZ233" i="1"/>
  <c r="ONS233" i="1"/>
  <c r="ONR233" i="1"/>
  <c r="ONK233" i="1"/>
  <c r="ONJ233" i="1"/>
  <c r="ONC233" i="1"/>
  <c r="ONB233" i="1"/>
  <c r="OMU233" i="1"/>
  <c r="OMT233" i="1"/>
  <c r="OMM233" i="1"/>
  <c r="OML233" i="1"/>
  <c r="OME233" i="1"/>
  <c r="OMD233" i="1"/>
  <c r="OLW233" i="1"/>
  <c r="OLV233" i="1"/>
  <c r="OLO233" i="1"/>
  <c r="OLN233" i="1"/>
  <c r="OLG233" i="1"/>
  <c r="OLF233" i="1"/>
  <c r="OKY233" i="1"/>
  <c r="OKX233" i="1"/>
  <c r="OKQ233" i="1"/>
  <c r="OKP233" i="1"/>
  <c r="OKI233" i="1"/>
  <c r="OKH233" i="1"/>
  <c r="OKA233" i="1"/>
  <c r="OJZ233" i="1"/>
  <c r="OJS233" i="1"/>
  <c r="OJR233" i="1"/>
  <c r="OJK233" i="1"/>
  <c r="OJJ233" i="1"/>
  <c r="OJC233" i="1"/>
  <c r="OJB233" i="1"/>
  <c r="OIU233" i="1"/>
  <c r="OIT233" i="1"/>
  <c r="OIM233" i="1"/>
  <c r="OIL233" i="1"/>
  <c r="OIE233" i="1"/>
  <c r="OID233" i="1"/>
  <c r="OHW233" i="1"/>
  <c r="OHV233" i="1"/>
  <c r="OHO233" i="1"/>
  <c r="OHN233" i="1"/>
  <c r="OHG233" i="1"/>
  <c r="OHF233" i="1"/>
  <c r="OGY233" i="1"/>
  <c r="OGX233" i="1"/>
  <c r="OGQ233" i="1"/>
  <c r="OGP233" i="1"/>
  <c r="OGI233" i="1"/>
  <c r="OGH233" i="1"/>
  <c r="OGA233" i="1"/>
  <c r="OFZ233" i="1"/>
  <c r="OFS233" i="1"/>
  <c r="OFR233" i="1"/>
  <c r="OFK233" i="1"/>
  <c r="OFJ233" i="1"/>
  <c r="OFC233" i="1"/>
  <c r="OFB233" i="1"/>
  <c r="OEU233" i="1"/>
  <c r="OET233" i="1"/>
  <c r="OEM233" i="1"/>
  <c r="OEL233" i="1"/>
  <c r="OEE233" i="1"/>
  <c r="OED233" i="1"/>
  <c r="ODW233" i="1"/>
  <c r="ODV233" i="1"/>
  <c r="ODO233" i="1"/>
  <c r="ODN233" i="1"/>
  <c r="ODG233" i="1"/>
  <c r="ODF233" i="1"/>
  <c r="OCY233" i="1"/>
  <c r="OCX233" i="1"/>
  <c r="OCQ233" i="1"/>
  <c r="OCP233" i="1"/>
  <c r="OCI233" i="1"/>
  <c r="OCH233" i="1"/>
  <c r="OCA233" i="1"/>
  <c r="OBZ233" i="1"/>
  <c r="OBS233" i="1"/>
  <c r="OBR233" i="1"/>
  <c r="OBK233" i="1"/>
  <c r="OBJ233" i="1"/>
  <c r="OBC233" i="1"/>
  <c r="OBB233" i="1"/>
  <c r="OAU233" i="1"/>
  <c r="OAT233" i="1"/>
  <c r="OAM233" i="1"/>
  <c r="OAL233" i="1"/>
  <c r="OAE233" i="1"/>
  <c r="OAD233" i="1"/>
  <c r="NZW233" i="1"/>
  <c r="NZV233" i="1"/>
  <c r="NZO233" i="1"/>
  <c r="NZN233" i="1"/>
  <c r="NZG233" i="1"/>
  <c r="NZF233" i="1"/>
  <c r="NYY233" i="1"/>
  <c r="NYX233" i="1"/>
  <c r="NYQ233" i="1"/>
  <c r="NYP233" i="1"/>
  <c r="NYI233" i="1"/>
  <c r="NYH233" i="1"/>
  <c r="NYA233" i="1"/>
  <c r="NXZ233" i="1"/>
  <c r="NXS233" i="1"/>
  <c r="NXR233" i="1"/>
  <c r="NXK233" i="1"/>
  <c r="NXJ233" i="1"/>
  <c r="NXC233" i="1"/>
  <c r="NXB233" i="1"/>
  <c r="NWU233" i="1"/>
  <c r="NWT233" i="1"/>
  <c r="NWM233" i="1"/>
  <c r="NWL233" i="1"/>
  <c r="NWE233" i="1"/>
  <c r="NWD233" i="1"/>
  <c r="NVW233" i="1"/>
  <c r="NVV233" i="1"/>
  <c r="NVO233" i="1"/>
  <c r="NVN233" i="1"/>
  <c r="NVG233" i="1"/>
  <c r="NVF233" i="1"/>
  <c r="NUY233" i="1"/>
  <c r="NUX233" i="1"/>
  <c r="NUQ233" i="1"/>
  <c r="NUP233" i="1"/>
  <c r="NUI233" i="1"/>
  <c r="NUH233" i="1"/>
  <c r="NUA233" i="1"/>
  <c r="NTZ233" i="1"/>
  <c r="NTS233" i="1"/>
  <c r="NTR233" i="1"/>
  <c r="NTK233" i="1"/>
  <c r="NTJ233" i="1"/>
  <c r="NTC233" i="1"/>
  <c r="NTB233" i="1"/>
  <c r="NSU233" i="1"/>
  <c r="NST233" i="1"/>
  <c r="NSM233" i="1"/>
  <c r="NSL233" i="1"/>
  <c r="NSE233" i="1"/>
  <c r="NSD233" i="1"/>
  <c r="NRW233" i="1"/>
  <c r="NRV233" i="1"/>
  <c r="NRO233" i="1"/>
  <c r="NRN233" i="1"/>
  <c r="NRG233" i="1"/>
  <c r="NRF233" i="1"/>
  <c r="NQY233" i="1"/>
  <c r="NQX233" i="1"/>
  <c r="NQQ233" i="1"/>
  <c r="NQP233" i="1"/>
  <c r="NQI233" i="1"/>
  <c r="NQH233" i="1"/>
  <c r="NQA233" i="1"/>
  <c r="NPZ233" i="1"/>
  <c r="NPS233" i="1"/>
  <c r="NPR233" i="1"/>
  <c r="NPK233" i="1"/>
  <c r="NPJ233" i="1"/>
  <c r="NPC233" i="1"/>
  <c r="NPB233" i="1"/>
  <c r="NOU233" i="1"/>
  <c r="NOT233" i="1"/>
  <c r="NOM233" i="1"/>
  <c r="NOL233" i="1"/>
  <c r="NOE233" i="1"/>
  <c r="NOD233" i="1"/>
  <c r="NNW233" i="1"/>
  <c r="NNV233" i="1"/>
  <c r="NNO233" i="1"/>
  <c r="NNN233" i="1"/>
  <c r="NNG233" i="1"/>
  <c r="NNF233" i="1"/>
  <c r="NMY233" i="1"/>
  <c r="NMX233" i="1"/>
  <c r="NMQ233" i="1"/>
  <c r="NMP233" i="1"/>
  <c r="NMI233" i="1"/>
  <c r="NMH233" i="1"/>
  <c r="NMA233" i="1"/>
  <c r="NLZ233" i="1"/>
  <c r="NLS233" i="1"/>
  <c r="NLR233" i="1"/>
  <c r="NLK233" i="1"/>
  <c r="NLJ233" i="1"/>
  <c r="NLC233" i="1"/>
  <c r="NLB233" i="1"/>
  <c r="NKU233" i="1"/>
  <c r="NKT233" i="1"/>
  <c r="NKM233" i="1"/>
  <c r="NKL233" i="1"/>
  <c r="NKE233" i="1"/>
  <c r="NKD233" i="1"/>
  <c r="NJW233" i="1"/>
  <c r="NJV233" i="1"/>
  <c r="NJO233" i="1"/>
  <c r="NJN233" i="1"/>
  <c r="NJG233" i="1"/>
  <c r="NJF233" i="1"/>
  <c r="NIY233" i="1"/>
  <c r="NIX233" i="1"/>
  <c r="NIQ233" i="1"/>
  <c r="NIP233" i="1"/>
  <c r="NII233" i="1"/>
  <c r="NIH233" i="1"/>
  <c r="NIA233" i="1"/>
  <c r="NHZ233" i="1"/>
  <c r="NHS233" i="1"/>
  <c r="NHR233" i="1"/>
  <c r="NHK233" i="1"/>
  <c r="NHJ233" i="1"/>
  <c r="NHC233" i="1"/>
  <c r="NHB233" i="1"/>
  <c r="NGU233" i="1"/>
  <c r="NGT233" i="1"/>
  <c r="NGM233" i="1"/>
  <c r="NGL233" i="1"/>
  <c r="NGE233" i="1"/>
  <c r="NGD233" i="1"/>
  <c r="NFW233" i="1"/>
  <c r="NFV233" i="1"/>
  <c r="NFO233" i="1"/>
  <c r="NFN233" i="1"/>
  <c r="NFG233" i="1"/>
  <c r="NFF233" i="1"/>
  <c r="NEY233" i="1"/>
  <c r="NEX233" i="1"/>
  <c r="NEQ233" i="1"/>
  <c r="NEP233" i="1"/>
  <c r="NEI233" i="1"/>
  <c r="NEH233" i="1"/>
  <c r="NEA233" i="1"/>
  <c r="NDZ233" i="1"/>
  <c r="NDS233" i="1"/>
  <c r="NDR233" i="1"/>
  <c r="NDK233" i="1"/>
  <c r="NDJ233" i="1"/>
  <c r="NDC233" i="1"/>
  <c r="NDB233" i="1"/>
  <c r="NCU233" i="1"/>
  <c r="NCT233" i="1"/>
  <c r="NCM233" i="1"/>
  <c r="NCL233" i="1"/>
  <c r="NCE233" i="1"/>
  <c r="NCD233" i="1"/>
  <c r="NBW233" i="1"/>
  <c r="NBV233" i="1"/>
  <c r="NBO233" i="1"/>
  <c r="NBN233" i="1"/>
  <c r="NBG233" i="1"/>
  <c r="NBF233" i="1"/>
  <c r="NAY233" i="1"/>
  <c r="NAX233" i="1"/>
  <c r="NAQ233" i="1"/>
  <c r="NAP233" i="1"/>
  <c r="NAI233" i="1"/>
  <c r="NAH233" i="1"/>
  <c r="NAA233" i="1"/>
  <c r="MZZ233" i="1"/>
  <c r="MZS233" i="1"/>
  <c r="MZR233" i="1"/>
  <c r="MZK233" i="1"/>
  <c r="MZJ233" i="1"/>
  <c r="MZC233" i="1"/>
  <c r="MZB233" i="1"/>
  <c r="MYU233" i="1"/>
  <c r="MYT233" i="1"/>
  <c r="MYM233" i="1"/>
  <c r="MYL233" i="1"/>
  <c r="MYE233" i="1"/>
  <c r="MYD233" i="1"/>
  <c r="MXW233" i="1"/>
  <c r="MXV233" i="1"/>
  <c r="MXO233" i="1"/>
  <c r="MXN233" i="1"/>
  <c r="MXG233" i="1"/>
  <c r="MXF233" i="1"/>
  <c r="MWY233" i="1"/>
  <c r="MWX233" i="1"/>
  <c r="MWQ233" i="1"/>
  <c r="MWP233" i="1"/>
  <c r="MWI233" i="1"/>
  <c r="MWH233" i="1"/>
  <c r="MWA233" i="1"/>
  <c r="MVZ233" i="1"/>
  <c r="MVS233" i="1"/>
  <c r="MVR233" i="1"/>
  <c r="MVK233" i="1"/>
  <c r="MVJ233" i="1"/>
  <c r="MVC233" i="1"/>
  <c r="MVB233" i="1"/>
  <c r="MUU233" i="1"/>
  <c r="MUT233" i="1"/>
  <c r="MUM233" i="1"/>
  <c r="MUL233" i="1"/>
  <c r="MUE233" i="1"/>
  <c r="MUD233" i="1"/>
  <c r="MTW233" i="1"/>
  <c r="MTV233" i="1"/>
  <c r="MTO233" i="1"/>
  <c r="MTN233" i="1"/>
  <c r="MTG233" i="1"/>
  <c r="MTF233" i="1"/>
  <c r="MSY233" i="1"/>
  <c r="MSX233" i="1"/>
  <c r="MSQ233" i="1"/>
  <c r="MSP233" i="1"/>
  <c r="MSI233" i="1"/>
  <c r="MSH233" i="1"/>
  <c r="MSA233" i="1"/>
  <c r="MRZ233" i="1"/>
  <c r="MRS233" i="1"/>
  <c r="MRR233" i="1"/>
  <c r="MRK233" i="1"/>
  <c r="MRJ233" i="1"/>
  <c r="MRC233" i="1"/>
  <c r="MRB233" i="1"/>
  <c r="MQU233" i="1"/>
  <c r="MQT233" i="1"/>
  <c r="MQM233" i="1"/>
  <c r="MQL233" i="1"/>
  <c r="MQE233" i="1"/>
  <c r="MQD233" i="1"/>
  <c r="MPW233" i="1"/>
  <c r="MPV233" i="1"/>
  <c r="MPO233" i="1"/>
  <c r="MPN233" i="1"/>
  <c r="MPG233" i="1"/>
  <c r="MPF233" i="1"/>
  <c r="MOY233" i="1"/>
  <c r="MOX233" i="1"/>
  <c r="MOQ233" i="1"/>
  <c r="MOP233" i="1"/>
  <c r="MOI233" i="1"/>
  <c r="MOH233" i="1"/>
  <c r="MOA233" i="1"/>
  <c r="MNZ233" i="1"/>
  <c r="MNS233" i="1"/>
  <c r="MNR233" i="1"/>
  <c r="MNK233" i="1"/>
  <c r="MNJ233" i="1"/>
  <c r="MNC233" i="1"/>
  <c r="MNB233" i="1"/>
  <c r="MMU233" i="1"/>
  <c r="MMT233" i="1"/>
  <c r="MMM233" i="1"/>
  <c r="MML233" i="1"/>
  <c r="MME233" i="1"/>
  <c r="MMD233" i="1"/>
  <c r="MLW233" i="1"/>
  <c r="MLV233" i="1"/>
  <c r="MLO233" i="1"/>
  <c r="MLN233" i="1"/>
  <c r="MLG233" i="1"/>
  <c r="MLF233" i="1"/>
  <c r="MKY233" i="1"/>
  <c r="MKX233" i="1"/>
  <c r="MKQ233" i="1"/>
  <c r="MKP233" i="1"/>
  <c r="MKI233" i="1"/>
  <c r="MKH233" i="1"/>
  <c r="MKA233" i="1"/>
  <c r="MJZ233" i="1"/>
  <c r="MJS233" i="1"/>
  <c r="MJR233" i="1"/>
  <c r="MJK233" i="1"/>
  <c r="MJJ233" i="1"/>
  <c r="MJC233" i="1"/>
  <c r="MJB233" i="1"/>
  <c r="MIU233" i="1"/>
  <c r="MIT233" i="1"/>
  <c r="MIM233" i="1"/>
  <c r="MIL233" i="1"/>
  <c r="MIE233" i="1"/>
  <c r="MID233" i="1"/>
  <c r="MHW233" i="1"/>
  <c r="MHV233" i="1"/>
  <c r="MHO233" i="1"/>
  <c r="MHN233" i="1"/>
  <c r="MHG233" i="1"/>
  <c r="MHF233" i="1"/>
  <c r="MGY233" i="1"/>
  <c r="MGX233" i="1"/>
  <c r="MGQ233" i="1"/>
  <c r="MGP233" i="1"/>
  <c r="MGI233" i="1"/>
  <c r="MGH233" i="1"/>
  <c r="MGA233" i="1"/>
  <c r="MFZ233" i="1"/>
  <c r="MFS233" i="1"/>
  <c r="MFR233" i="1"/>
  <c r="MFK233" i="1"/>
  <c r="MFJ233" i="1"/>
  <c r="MFC233" i="1"/>
  <c r="MFB233" i="1"/>
  <c r="MEU233" i="1"/>
  <c r="MET233" i="1"/>
  <c r="MEM233" i="1"/>
  <c r="MEL233" i="1"/>
  <c r="MEE233" i="1"/>
  <c r="MED233" i="1"/>
  <c r="MDW233" i="1"/>
  <c r="MDV233" i="1"/>
  <c r="MDO233" i="1"/>
  <c r="MDN233" i="1"/>
  <c r="MDG233" i="1"/>
  <c r="MDF233" i="1"/>
  <c r="MCY233" i="1"/>
  <c r="MCX233" i="1"/>
  <c r="MCQ233" i="1"/>
  <c r="MCP233" i="1"/>
  <c r="MCI233" i="1"/>
  <c r="MCH233" i="1"/>
  <c r="MCA233" i="1"/>
  <c r="MBZ233" i="1"/>
  <c r="MBS233" i="1"/>
  <c r="MBR233" i="1"/>
  <c r="MBK233" i="1"/>
  <c r="MBJ233" i="1"/>
  <c r="MBC233" i="1"/>
  <c r="MBB233" i="1"/>
  <c r="MAU233" i="1"/>
  <c r="MAT233" i="1"/>
  <c r="MAM233" i="1"/>
  <c r="MAL233" i="1"/>
  <c r="MAE233" i="1"/>
  <c r="MAD233" i="1"/>
  <c r="LZW233" i="1"/>
  <c r="LZV233" i="1"/>
  <c r="LZO233" i="1"/>
  <c r="LZN233" i="1"/>
  <c r="LZG233" i="1"/>
  <c r="LZF233" i="1"/>
  <c r="LYY233" i="1"/>
  <c r="LYX233" i="1"/>
  <c r="LYQ233" i="1"/>
  <c r="LYP233" i="1"/>
  <c r="LYI233" i="1"/>
  <c r="LYH233" i="1"/>
  <c r="LYA233" i="1"/>
  <c r="LXZ233" i="1"/>
  <c r="LXS233" i="1"/>
  <c r="LXR233" i="1"/>
  <c r="LXK233" i="1"/>
  <c r="LXJ233" i="1"/>
  <c r="LXC233" i="1"/>
  <c r="LXB233" i="1"/>
  <c r="LWU233" i="1"/>
  <c r="LWT233" i="1"/>
  <c r="LWM233" i="1"/>
  <c r="LWL233" i="1"/>
  <c r="LWE233" i="1"/>
  <c r="LWD233" i="1"/>
  <c r="LVW233" i="1"/>
  <c r="LVV233" i="1"/>
  <c r="LVO233" i="1"/>
  <c r="LVN233" i="1"/>
  <c r="LVG233" i="1"/>
  <c r="LVF233" i="1"/>
  <c r="LUY233" i="1"/>
  <c r="LUX233" i="1"/>
  <c r="LUQ233" i="1"/>
  <c r="LUP233" i="1"/>
  <c r="LUI233" i="1"/>
  <c r="LUH233" i="1"/>
  <c r="LUA233" i="1"/>
  <c r="LTZ233" i="1"/>
  <c r="LTS233" i="1"/>
  <c r="LTR233" i="1"/>
  <c r="LTK233" i="1"/>
  <c r="LTJ233" i="1"/>
  <c r="LTC233" i="1"/>
  <c r="LTB233" i="1"/>
  <c r="LSU233" i="1"/>
  <c r="LST233" i="1"/>
  <c r="LSM233" i="1"/>
  <c r="LSL233" i="1"/>
  <c r="LSE233" i="1"/>
  <c r="LSD233" i="1"/>
  <c r="LRW233" i="1"/>
  <c r="LRV233" i="1"/>
  <c r="LRO233" i="1"/>
  <c r="LRN233" i="1"/>
  <c r="LRG233" i="1"/>
  <c r="LRF233" i="1"/>
  <c r="LQY233" i="1"/>
  <c r="LQX233" i="1"/>
  <c r="LQQ233" i="1"/>
  <c r="LQP233" i="1"/>
  <c r="LQI233" i="1"/>
  <c r="LQH233" i="1"/>
  <c r="LQA233" i="1"/>
  <c r="LPZ233" i="1"/>
  <c r="LPS233" i="1"/>
  <c r="LPR233" i="1"/>
  <c r="LPK233" i="1"/>
  <c r="LPJ233" i="1"/>
  <c r="LPC233" i="1"/>
  <c r="LPB233" i="1"/>
  <c r="LOU233" i="1"/>
  <c r="LOT233" i="1"/>
  <c r="LOM233" i="1"/>
  <c r="LOL233" i="1"/>
  <c r="LOE233" i="1"/>
  <c r="LOD233" i="1"/>
  <c r="LNW233" i="1"/>
  <c r="LNV233" i="1"/>
  <c r="LNO233" i="1"/>
  <c r="LNN233" i="1"/>
  <c r="LNG233" i="1"/>
  <c r="LNF233" i="1"/>
  <c r="LMY233" i="1"/>
  <c r="LMX233" i="1"/>
  <c r="LMQ233" i="1"/>
  <c r="LMP233" i="1"/>
  <c r="LMI233" i="1"/>
  <c r="LMH233" i="1"/>
  <c r="LMA233" i="1"/>
  <c r="LLZ233" i="1"/>
  <c r="LLS233" i="1"/>
  <c r="LLR233" i="1"/>
  <c r="LLK233" i="1"/>
  <c r="LLJ233" i="1"/>
  <c r="LLC233" i="1"/>
  <c r="LLB233" i="1"/>
  <c r="LKU233" i="1"/>
  <c r="LKT233" i="1"/>
  <c r="LKM233" i="1"/>
  <c r="LKL233" i="1"/>
  <c r="LKE233" i="1"/>
  <c r="LKD233" i="1"/>
  <c r="LJW233" i="1"/>
  <c r="LJV233" i="1"/>
  <c r="LJO233" i="1"/>
  <c r="LJN233" i="1"/>
  <c r="LJG233" i="1"/>
  <c r="LJF233" i="1"/>
  <c r="LIY233" i="1"/>
  <c r="LIX233" i="1"/>
  <c r="LIQ233" i="1"/>
  <c r="LIP233" i="1"/>
  <c r="LII233" i="1"/>
  <c r="LIH233" i="1"/>
  <c r="LIA233" i="1"/>
  <c r="LHZ233" i="1"/>
  <c r="LHS233" i="1"/>
  <c r="LHR233" i="1"/>
  <c r="LHK233" i="1"/>
  <c r="LHJ233" i="1"/>
  <c r="LHC233" i="1"/>
  <c r="LHB233" i="1"/>
  <c r="LGU233" i="1"/>
  <c r="LGT233" i="1"/>
  <c r="LGM233" i="1"/>
  <c r="LGL233" i="1"/>
  <c r="LGE233" i="1"/>
  <c r="LGD233" i="1"/>
  <c r="LFW233" i="1"/>
  <c r="LFV233" i="1"/>
  <c r="LFO233" i="1"/>
  <c r="LFN233" i="1"/>
  <c r="LFG233" i="1"/>
  <c r="LFF233" i="1"/>
  <c r="LEY233" i="1"/>
  <c r="LEX233" i="1"/>
  <c r="LEQ233" i="1"/>
  <c r="LEP233" i="1"/>
  <c r="LEI233" i="1"/>
  <c r="LEH233" i="1"/>
  <c r="LEA233" i="1"/>
  <c r="LDZ233" i="1"/>
  <c r="LDS233" i="1"/>
  <c r="LDR233" i="1"/>
  <c r="LDK233" i="1"/>
  <c r="LDJ233" i="1"/>
  <c r="LDC233" i="1"/>
  <c r="LDB233" i="1"/>
  <c r="LCU233" i="1"/>
  <c r="LCT233" i="1"/>
  <c r="LCM233" i="1"/>
  <c r="LCL233" i="1"/>
  <c r="LCE233" i="1"/>
  <c r="LCD233" i="1"/>
  <c r="LBW233" i="1"/>
  <c r="LBV233" i="1"/>
  <c r="LBO233" i="1"/>
  <c r="LBN233" i="1"/>
  <c r="LBG233" i="1"/>
  <c r="LBF233" i="1"/>
  <c r="LAY233" i="1"/>
  <c r="LAX233" i="1"/>
  <c r="LAQ233" i="1"/>
  <c r="LAP233" i="1"/>
  <c r="LAI233" i="1"/>
  <c r="LAH233" i="1"/>
  <c r="LAA233" i="1"/>
  <c r="KZZ233" i="1"/>
  <c r="KZS233" i="1"/>
  <c r="KZR233" i="1"/>
  <c r="KZK233" i="1"/>
  <c r="KZJ233" i="1"/>
  <c r="KZC233" i="1"/>
  <c r="KZB233" i="1"/>
  <c r="KYU233" i="1"/>
  <c r="KYT233" i="1"/>
  <c r="KYM233" i="1"/>
  <c r="KYL233" i="1"/>
  <c r="KYE233" i="1"/>
  <c r="KYD233" i="1"/>
  <c r="KXW233" i="1"/>
  <c r="KXV233" i="1"/>
  <c r="KXO233" i="1"/>
  <c r="KXN233" i="1"/>
  <c r="KXG233" i="1"/>
  <c r="KXF233" i="1"/>
  <c r="KWY233" i="1"/>
  <c r="KWX233" i="1"/>
  <c r="KWQ233" i="1"/>
  <c r="KWP233" i="1"/>
  <c r="KWI233" i="1"/>
  <c r="KWH233" i="1"/>
  <c r="KWA233" i="1"/>
  <c r="KVZ233" i="1"/>
  <c r="KVS233" i="1"/>
  <c r="KVR233" i="1"/>
  <c r="KVK233" i="1"/>
  <c r="KVJ233" i="1"/>
  <c r="KVC233" i="1"/>
  <c r="KVB233" i="1"/>
  <c r="KUU233" i="1"/>
  <c r="KUT233" i="1"/>
  <c r="KUM233" i="1"/>
  <c r="KUL233" i="1"/>
  <c r="KUE233" i="1"/>
  <c r="KUD233" i="1"/>
  <c r="KTW233" i="1"/>
  <c r="KTV233" i="1"/>
  <c r="KTO233" i="1"/>
  <c r="KTN233" i="1"/>
  <c r="KTG233" i="1"/>
  <c r="KTF233" i="1"/>
  <c r="KSY233" i="1"/>
  <c r="KSX233" i="1"/>
  <c r="KSQ233" i="1"/>
  <c r="KSP233" i="1"/>
  <c r="KSI233" i="1"/>
  <c r="KSH233" i="1"/>
  <c r="KSA233" i="1"/>
  <c r="KRZ233" i="1"/>
  <c r="KRS233" i="1"/>
  <c r="KRR233" i="1"/>
  <c r="KRK233" i="1"/>
  <c r="KRJ233" i="1"/>
  <c r="KRC233" i="1"/>
  <c r="KRB233" i="1"/>
  <c r="KQU233" i="1"/>
  <c r="KQT233" i="1"/>
  <c r="KQM233" i="1"/>
  <c r="KQL233" i="1"/>
  <c r="KQE233" i="1"/>
  <c r="KQD233" i="1"/>
  <c r="KPW233" i="1"/>
  <c r="KPV233" i="1"/>
  <c r="KPO233" i="1"/>
  <c r="KPN233" i="1"/>
  <c r="KPG233" i="1"/>
  <c r="KPF233" i="1"/>
  <c r="KOY233" i="1"/>
  <c r="KOX233" i="1"/>
  <c r="KOQ233" i="1"/>
  <c r="KOP233" i="1"/>
  <c r="KOI233" i="1"/>
  <c r="KOH233" i="1"/>
  <c r="KOA233" i="1"/>
  <c r="KNZ233" i="1"/>
  <c r="KNS233" i="1"/>
  <c r="KNR233" i="1"/>
  <c r="KNK233" i="1"/>
  <c r="KNJ233" i="1"/>
  <c r="KNC233" i="1"/>
  <c r="KNB233" i="1"/>
  <c r="KMU233" i="1"/>
  <c r="KMT233" i="1"/>
  <c r="KMM233" i="1"/>
  <c r="KML233" i="1"/>
  <c r="KME233" i="1"/>
  <c r="KMD233" i="1"/>
  <c r="KLW233" i="1"/>
  <c r="KLV233" i="1"/>
  <c r="KLO233" i="1"/>
  <c r="KLN233" i="1"/>
  <c r="KLG233" i="1"/>
  <c r="KLF233" i="1"/>
  <c r="KKY233" i="1"/>
  <c r="KKX233" i="1"/>
  <c r="KKQ233" i="1"/>
  <c r="KKP233" i="1"/>
  <c r="KKI233" i="1"/>
  <c r="KKH233" i="1"/>
  <c r="KKA233" i="1"/>
  <c r="KJZ233" i="1"/>
  <c r="KJS233" i="1"/>
  <c r="KJR233" i="1"/>
  <c r="KJK233" i="1"/>
  <c r="KJJ233" i="1"/>
  <c r="KJC233" i="1"/>
  <c r="KJB233" i="1"/>
  <c r="KIU233" i="1"/>
  <c r="KIT233" i="1"/>
  <c r="KIM233" i="1"/>
  <c r="KIL233" i="1"/>
  <c r="KIE233" i="1"/>
  <c r="KID233" i="1"/>
  <c r="KHW233" i="1"/>
  <c r="KHV233" i="1"/>
  <c r="KHO233" i="1"/>
  <c r="KHN233" i="1"/>
  <c r="KHG233" i="1"/>
  <c r="KHF233" i="1"/>
  <c r="KGY233" i="1"/>
  <c r="KGX233" i="1"/>
  <c r="KGQ233" i="1"/>
  <c r="KGP233" i="1"/>
  <c r="KGI233" i="1"/>
  <c r="KGH233" i="1"/>
  <c r="KGA233" i="1"/>
  <c r="KFZ233" i="1"/>
  <c r="KFS233" i="1"/>
  <c r="KFR233" i="1"/>
  <c r="KFK233" i="1"/>
  <c r="KFJ233" i="1"/>
  <c r="KFC233" i="1"/>
  <c r="KFB233" i="1"/>
  <c r="KEU233" i="1"/>
  <c r="KET233" i="1"/>
  <c r="KEM233" i="1"/>
  <c r="KEL233" i="1"/>
  <c r="KEE233" i="1"/>
  <c r="KED233" i="1"/>
  <c r="KDW233" i="1"/>
  <c r="KDV233" i="1"/>
  <c r="KDO233" i="1"/>
  <c r="KDN233" i="1"/>
  <c r="KDG233" i="1"/>
  <c r="KDF233" i="1"/>
  <c r="KCY233" i="1"/>
  <c r="KCX233" i="1"/>
  <c r="KCQ233" i="1"/>
  <c r="KCP233" i="1"/>
  <c r="KCI233" i="1"/>
  <c r="KCH233" i="1"/>
  <c r="KCA233" i="1"/>
  <c r="KBZ233" i="1"/>
  <c r="KBS233" i="1"/>
  <c r="KBR233" i="1"/>
  <c r="KBK233" i="1"/>
  <c r="KBJ233" i="1"/>
  <c r="KBC233" i="1"/>
  <c r="KBB233" i="1"/>
  <c r="KAU233" i="1"/>
  <c r="KAT233" i="1"/>
  <c r="KAM233" i="1"/>
  <c r="KAL233" i="1"/>
  <c r="KAE233" i="1"/>
  <c r="KAD233" i="1"/>
  <c r="JZW233" i="1"/>
  <c r="JZV233" i="1"/>
  <c r="JZO233" i="1"/>
  <c r="JZN233" i="1"/>
  <c r="JZG233" i="1"/>
  <c r="JZF233" i="1"/>
  <c r="JYY233" i="1"/>
  <c r="JYX233" i="1"/>
  <c r="JYQ233" i="1"/>
  <c r="JYP233" i="1"/>
  <c r="JYI233" i="1"/>
  <c r="JYH233" i="1"/>
  <c r="JYA233" i="1"/>
  <c r="JXZ233" i="1"/>
  <c r="JXS233" i="1"/>
  <c r="JXR233" i="1"/>
  <c r="JXK233" i="1"/>
  <c r="JXJ233" i="1"/>
  <c r="JXC233" i="1"/>
  <c r="JXB233" i="1"/>
  <c r="JWU233" i="1"/>
  <c r="JWT233" i="1"/>
  <c r="JWM233" i="1"/>
  <c r="JWL233" i="1"/>
  <c r="JWE233" i="1"/>
  <c r="JWD233" i="1"/>
  <c r="JVW233" i="1"/>
  <c r="JVV233" i="1"/>
  <c r="JVO233" i="1"/>
  <c r="JVN233" i="1"/>
  <c r="JVG233" i="1"/>
  <c r="JVF233" i="1"/>
  <c r="JUY233" i="1"/>
  <c r="JUX233" i="1"/>
  <c r="JUQ233" i="1"/>
  <c r="JUP233" i="1"/>
  <c r="JUI233" i="1"/>
  <c r="JUH233" i="1"/>
  <c r="JUA233" i="1"/>
  <c r="JTZ233" i="1"/>
  <c r="JTS233" i="1"/>
  <c r="JTR233" i="1"/>
  <c r="JTK233" i="1"/>
  <c r="JTJ233" i="1"/>
  <c r="JTC233" i="1"/>
  <c r="JTB233" i="1"/>
  <c r="JSU233" i="1"/>
  <c r="JST233" i="1"/>
  <c r="JSM233" i="1"/>
  <c r="JSL233" i="1"/>
  <c r="JSE233" i="1"/>
  <c r="JSD233" i="1"/>
  <c r="JRW233" i="1"/>
  <c r="JRV233" i="1"/>
  <c r="JRO233" i="1"/>
  <c r="JRN233" i="1"/>
  <c r="JRG233" i="1"/>
  <c r="JRF233" i="1"/>
  <c r="JQY233" i="1"/>
  <c r="JQX233" i="1"/>
  <c r="JQQ233" i="1"/>
  <c r="JQP233" i="1"/>
  <c r="JQI233" i="1"/>
  <c r="JQH233" i="1"/>
  <c r="JQA233" i="1"/>
  <c r="JPZ233" i="1"/>
  <c r="JPS233" i="1"/>
  <c r="JPR233" i="1"/>
  <c r="JPK233" i="1"/>
  <c r="JPJ233" i="1"/>
  <c r="JPC233" i="1"/>
  <c r="JPB233" i="1"/>
  <c r="JOU233" i="1"/>
  <c r="JOT233" i="1"/>
  <c r="JOM233" i="1"/>
  <c r="JOL233" i="1"/>
  <c r="JOE233" i="1"/>
  <c r="JOD233" i="1"/>
  <c r="JNW233" i="1"/>
  <c r="JNV233" i="1"/>
  <c r="JNO233" i="1"/>
  <c r="JNN233" i="1"/>
  <c r="JNG233" i="1"/>
  <c r="JNF233" i="1"/>
  <c r="JMY233" i="1"/>
  <c r="JMX233" i="1"/>
  <c r="JMQ233" i="1"/>
  <c r="JMP233" i="1"/>
  <c r="JMI233" i="1"/>
  <c r="JMH233" i="1"/>
  <c r="JMA233" i="1"/>
  <c r="JLZ233" i="1"/>
  <c r="JLS233" i="1"/>
  <c r="JLR233" i="1"/>
  <c r="JLK233" i="1"/>
  <c r="JLJ233" i="1"/>
  <c r="JLC233" i="1"/>
  <c r="JLB233" i="1"/>
  <c r="JKU233" i="1"/>
  <c r="JKT233" i="1"/>
  <c r="JKM233" i="1"/>
  <c r="JKL233" i="1"/>
  <c r="JKE233" i="1"/>
  <c r="JKD233" i="1"/>
  <c r="JJW233" i="1"/>
  <c r="JJV233" i="1"/>
  <c r="JJO233" i="1"/>
  <c r="JJN233" i="1"/>
  <c r="JJG233" i="1"/>
  <c r="JJF233" i="1"/>
  <c r="JIY233" i="1"/>
  <c r="JIX233" i="1"/>
  <c r="JIQ233" i="1"/>
  <c r="JIP233" i="1"/>
  <c r="JII233" i="1"/>
  <c r="JIH233" i="1"/>
  <c r="JIA233" i="1"/>
  <c r="JHZ233" i="1"/>
  <c r="JHS233" i="1"/>
  <c r="JHR233" i="1"/>
  <c r="JHK233" i="1"/>
  <c r="JHJ233" i="1"/>
  <c r="JHC233" i="1"/>
  <c r="JHB233" i="1"/>
  <c r="JGU233" i="1"/>
  <c r="JGT233" i="1"/>
  <c r="JGM233" i="1"/>
  <c r="JGL233" i="1"/>
  <c r="JGE233" i="1"/>
  <c r="JGD233" i="1"/>
  <c r="JFW233" i="1"/>
  <c r="JFV233" i="1"/>
  <c r="JFO233" i="1"/>
  <c r="JFN233" i="1"/>
  <c r="JFG233" i="1"/>
  <c r="JFF233" i="1"/>
  <c r="JEY233" i="1"/>
  <c r="JEX233" i="1"/>
  <c r="JEQ233" i="1"/>
  <c r="JEP233" i="1"/>
  <c r="JEI233" i="1"/>
  <c r="JEH233" i="1"/>
  <c r="JEA233" i="1"/>
  <c r="JDZ233" i="1"/>
  <c r="JDS233" i="1"/>
  <c r="JDR233" i="1"/>
  <c r="JDK233" i="1"/>
  <c r="JDJ233" i="1"/>
  <c r="JDC233" i="1"/>
  <c r="JDB233" i="1"/>
  <c r="JCU233" i="1"/>
  <c r="JCT233" i="1"/>
  <c r="JCM233" i="1"/>
  <c r="JCL233" i="1"/>
  <c r="JCE233" i="1"/>
  <c r="JCD233" i="1"/>
  <c r="JBW233" i="1"/>
  <c r="JBV233" i="1"/>
  <c r="JBO233" i="1"/>
  <c r="JBN233" i="1"/>
  <c r="JBG233" i="1"/>
  <c r="JBF233" i="1"/>
  <c r="JAY233" i="1"/>
  <c r="JAX233" i="1"/>
  <c r="JAQ233" i="1"/>
  <c r="JAP233" i="1"/>
  <c r="JAI233" i="1"/>
  <c r="JAH233" i="1"/>
  <c r="JAA233" i="1"/>
  <c r="IZZ233" i="1"/>
  <c r="IZS233" i="1"/>
  <c r="IZR233" i="1"/>
  <c r="IZK233" i="1"/>
  <c r="IZJ233" i="1"/>
  <c r="IZC233" i="1"/>
  <c r="IZB233" i="1"/>
  <c r="IYU233" i="1"/>
  <c r="IYT233" i="1"/>
  <c r="IYM233" i="1"/>
  <c r="IYL233" i="1"/>
  <c r="IYE233" i="1"/>
  <c r="IYD233" i="1"/>
  <c r="IXW233" i="1"/>
  <c r="IXV233" i="1"/>
  <c r="IXO233" i="1"/>
  <c r="IXN233" i="1"/>
  <c r="IXG233" i="1"/>
  <c r="IXF233" i="1"/>
  <c r="IWY233" i="1"/>
  <c r="IWX233" i="1"/>
  <c r="IWQ233" i="1"/>
  <c r="IWP233" i="1"/>
  <c r="IWI233" i="1"/>
  <c r="IWH233" i="1"/>
  <c r="IWA233" i="1"/>
  <c r="IVZ233" i="1"/>
  <c r="IVS233" i="1"/>
  <c r="IVR233" i="1"/>
  <c r="IVK233" i="1"/>
  <c r="IVJ233" i="1"/>
  <c r="IVC233" i="1"/>
  <c r="IVB233" i="1"/>
  <c r="IUU233" i="1"/>
  <c r="IUT233" i="1"/>
  <c r="IUM233" i="1"/>
  <c r="IUL233" i="1"/>
  <c r="IUE233" i="1"/>
  <c r="IUD233" i="1"/>
  <c r="ITW233" i="1"/>
  <c r="ITV233" i="1"/>
  <c r="ITO233" i="1"/>
  <c r="ITN233" i="1"/>
  <c r="ITG233" i="1"/>
  <c r="ITF233" i="1"/>
  <c r="ISY233" i="1"/>
  <c r="ISX233" i="1"/>
  <c r="ISQ233" i="1"/>
  <c r="ISP233" i="1"/>
  <c r="ISI233" i="1"/>
  <c r="ISH233" i="1"/>
  <c r="ISA233" i="1"/>
  <c r="IRZ233" i="1"/>
  <c r="IRS233" i="1"/>
  <c r="IRR233" i="1"/>
  <c r="IRK233" i="1"/>
  <c r="IRJ233" i="1"/>
  <c r="IRC233" i="1"/>
  <c r="IRB233" i="1"/>
  <c r="IQU233" i="1"/>
  <c r="IQT233" i="1"/>
  <c r="IQM233" i="1"/>
  <c r="IQL233" i="1"/>
  <c r="IQE233" i="1"/>
  <c r="IQD233" i="1"/>
  <c r="IPW233" i="1"/>
  <c r="IPV233" i="1"/>
  <c r="IPO233" i="1"/>
  <c r="IPN233" i="1"/>
  <c r="IPG233" i="1"/>
  <c r="IPF233" i="1"/>
  <c r="IOY233" i="1"/>
  <c r="IOX233" i="1"/>
  <c r="IOQ233" i="1"/>
  <c r="IOP233" i="1"/>
  <c r="IOI233" i="1"/>
  <c r="IOH233" i="1"/>
  <c r="IOA233" i="1"/>
  <c r="INZ233" i="1"/>
  <c r="INS233" i="1"/>
  <c r="INR233" i="1"/>
  <c r="INK233" i="1"/>
  <c r="INJ233" i="1"/>
  <c r="INC233" i="1"/>
  <c r="INB233" i="1"/>
  <c r="IMU233" i="1"/>
  <c r="IMT233" i="1"/>
  <c r="IMM233" i="1"/>
  <c r="IML233" i="1"/>
  <c r="IME233" i="1"/>
  <c r="IMD233" i="1"/>
  <c r="ILW233" i="1"/>
  <c r="ILV233" i="1"/>
  <c r="ILO233" i="1"/>
  <c r="ILN233" i="1"/>
  <c r="ILG233" i="1"/>
  <c r="ILF233" i="1"/>
  <c r="IKY233" i="1"/>
  <c r="IKX233" i="1"/>
  <c r="IKQ233" i="1"/>
  <c r="IKP233" i="1"/>
  <c r="IKI233" i="1"/>
  <c r="IKH233" i="1"/>
  <c r="IKA233" i="1"/>
  <c r="IJZ233" i="1"/>
  <c r="IJS233" i="1"/>
  <c r="IJR233" i="1"/>
  <c r="IJK233" i="1"/>
  <c r="IJJ233" i="1"/>
  <c r="IJC233" i="1"/>
  <c r="IJB233" i="1"/>
  <c r="IIU233" i="1"/>
  <c r="IIT233" i="1"/>
  <c r="IIM233" i="1"/>
  <c r="IIL233" i="1"/>
  <c r="IIE233" i="1"/>
  <c r="IID233" i="1"/>
  <c r="IHW233" i="1"/>
  <c r="IHV233" i="1"/>
  <c r="IHO233" i="1"/>
  <c r="IHN233" i="1"/>
  <c r="IHG233" i="1"/>
  <c r="IHF233" i="1"/>
  <c r="IGY233" i="1"/>
  <c r="IGX233" i="1"/>
  <c r="IGQ233" i="1"/>
  <c r="IGP233" i="1"/>
  <c r="IGI233" i="1"/>
  <c r="IGH233" i="1"/>
  <c r="IGA233" i="1"/>
  <c r="IFZ233" i="1"/>
  <c r="IFS233" i="1"/>
  <c r="IFR233" i="1"/>
  <c r="IFK233" i="1"/>
  <c r="IFJ233" i="1"/>
  <c r="IFC233" i="1"/>
  <c r="IFB233" i="1"/>
  <c r="IEU233" i="1"/>
  <c r="IET233" i="1"/>
  <c r="IEM233" i="1"/>
  <c r="IEL233" i="1"/>
  <c r="IEE233" i="1"/>
  <c r="IED233" i="1"/>
  <c r="IDW233" i="1"/>
  <c r="IDV233" i="1"/>
  <c r="IDO233" i="1"/>
  <c r="IDN233" i="1"/>
  <c r="IDG233" i="1"/>
  <c r="IDF233" i="1"/>
  <c r="ICY233" i="1"/>
  <c r="ICX233" i="1"/>
  <c r="ICQ233" i="1"/>
  <c r="ICP233" i="1"/>
  <c r="ICI233" i="1"/>
  <c r="ICH233" i="1"/>
  <c r="ICA233" i="1"/>
  <c r="IBZ233" i="1"/>
  <c r="IBS233" i="1"/>
  <c r="IBR233" i="1"/>
  <c r="IBK233" i="1"/>
  <c r="IBJ233" i="1"/>
  <c r="IBC233" i="1"/>
  <c r="IBB233" i="1"/>
  <c r="IAU233" i="1"/>
  <c r="IAT233" i="1"/>
  <c r="IAM233" i="1"/>
  <c r="IAL233" i="1"/>
  <c r="IAE233" i="1"/>
  <c r="IAD233" i="1"/>
  <c r="HZW233" i="1"/>
  <c r="HZV233" i="1"/>
  <c r="HZO233" i="1"/>
  <c r="HZN233" i="1"/>
  <c r="HZG233" i="1"/>
  <c r="HZF233" i="1"/>
  <c r="HYY233" i="1"/>
  <c r="HYX233" i="1"/>
  <c r="HYQ233" i="1"/>
  <c r="HYP233" i="1"/>
  <c r="HYI233" i="1"/>
  <c r="HYH233" i="1"/>
  <c r="HYA233" i="1"/>
  <c r="HXZ233" i="1"/>
  <c r="HXS233" i="1"/>
  <c r="HXR233" i="1"/>
  <c r="HXK233" i="1"/>
  <c r="HXJ233" i="1"/>
  <c r="HXC233" i="1"/>
  <c r="HXB233" i="1"/>
  <c r="HWU233" i="1"/>
  <c r="HWT233" i="1"/>
  <c r="HWM233" i="1"/>
  <c r="HWL233" i="1"/>
  <c r="HWE233" i="1"/>
  <c r="HWD233" i="1"/>
  <c r="HVW233" i="1"/>
  <c r="HVV233" i="1"/>
  <c r="HVO233" i="1"/>
  <c r="HVN233" i="1"/>
  <c r="HVG233" i="1"/>
  <c r="HVF233" i="1"/>
  <c r="HUY233" i="1"/>
  <c r="HUX233" i="1"/>
  <c r="HUQ233" i="1"/>
  <c r="HUP233" i="1"/>
  <c r="HUI233" i="1"/>
  <c r="HUH233" i="1"/>
  <c r="HUA233" i="1"/>
  <c r="HTZ233" i="1"/>
  <c r="HTS233" i="1"/>
  <c r="HTR233" i="1"/>
  <c r="HTK233" i="1"/>
  <c r="HTJ233" i="1"/>
  <c r="HTC233" i="1"/>
  <c r="HTB233" i="1"/>
  <c r="HSU233" i="1"/>
  <c r="HST233" i="1"/>
  <c r="HSM233" i="1"/>
  <c r="HSL233" i="1"/>
  <c r="HSE233" i="1"/>
  <c r="HSD233" i="1"/>
  <c r="HRW233" i="1"/>
  <c r="HRV233" i="1"/>
  <c r="HRO233" i="1"/>
  <c r="HRN233" i="1"/>
  <c r="HRG233" i="1"/>
  <c r="HRF233" i="1"/>
  <c r="HQY233" i="1"/>
  <c r="HQX233" i="1"/>
  <c r="HQQ233" i="1"/>
  <c r="HQP233" i="1"/>
  <c r="HQI233" i="1"/>
  <c r="HQH233" i="1"/>
  <c r="HQA233" i="1"/>
  <c r="HPZ233" i="1"/>
  <c r="HPS233" i="1"/>
  <c r="HPR233" i="1"/>
  <c r="HPK233" i="1"/>
  <c r="HPJ233" i="1"/>
  <c r="HPC233" i="1"/>
  <c r="HPB233" i="1"/>
  <c r="HOU233" i="1"/>
  <c r="HOT233" i="1"/>
  <c r="HOM233" i="1"/>
  <c r="HOL233" i="1"/>
  <c r="HOE233" i="1"/>
  <c r="HOD233" i="1"/>
  <c r="HNW233" i="1"/>
  <c r="HNV233" i="1"/>
  <c r="HNO233" i="1"/>
  <c r="HNN233" i="1"/>
  <c r="HNG233" i="1"/>
  <c r="HNF233" i="1"/>
  <c r="HMY233" i="1"/>
  <c r="HMX233" i="1"/>
  <c r="HMQ233" i="1"/>
  <c r="HMP233" i="1"/>
  <c r="HMI233" i="1"/>
  <c r="HMH233" i="1"/>
  <c r="HMA233" i="1"/>
  <c r="HLZ233" i="1"/>
  <c r="HLS233" i="1"/>
  <c r="HLR233" i="1"/>
  <c r="HLK233" i="1"/>
  <c r="HLJ233" i="1"/>
  <c r="HLC233" i="1"/>
  <c r="HLB233" i="1"/>
  <c r="HKU233" i="1"/>
  <c r="HKT233" i="1"/>
  <c r="HKM233" i="1"/>
  <c r="HKL233" i="1"/>
  <c r="HKE233" i="1"/>
  <c r="HKD233" i="1"/>
  <c r="HJW233" i="1"/>
  <c r="HJV233" i="1"/>
  <c r="HJO233" i="1"/>
  <c r="HJN233" i="1"/>
  <c r="HJG233" i="1"/>
  <c r="HJF233" i="1"/>
  <c r="HIY233" i="1"/>
  <c r="HIX233" i="1"/>
  <c r="HIQ233" i="1"/>
  <c r="HIP233" i="1"/>
  <c r="HII233" i="1"/>
  <c r="HIH233" i="1"/>
  <c r="HIA233" i="1"/>
  <c r="HHZ233" i="1"/>
  <c r="HHS233" i="1"/>
  <c r="HHR233" i="1"/>
  <c r="HHK233" i="1"/>
  <c r="HHJ233" i="1"/>
  <c r="HHC233" i="1"/>
  <c r="HHB233" i="1"/>
  <c r="HGU233" i="1"/>
  <c r="HGT233" i="1"/>
  <c r="HGM233" i="1"/>
  <c r="HGL233" i="1"/>
  <c r="HGE233" i="1"/>
  <c r="HGD233" i="1"/>
  <c r="HFW233" i="1"/>
  <c r="HFV233" i="1"/>
  <c r="HFO233" i="1"/>
  <c r="HFN233" i="1"/>
  <c r="HFG233" i="1"/>
  <c r="HFF233" i="1"/>
  <c r="HEY233" i="1"/>
  <c r="HEX233" i="1"/>
  <c r="HEQ233" i="1"/>
  <c r="HEP233" i="1"/>
  <c r="HEI233" i="1"/>
  <c r="HEH233" i="1"/>
  <c r="HEA233" i="1"/>
  <c r="HDZ233" i="1"/>
  <c r="HDS233" i="1"/>
  <c r="HDR233" i="1"/>
  <c r="HDK233" i="1"/>
  <c r="HDJ233" i="1"/>
  <c r="HDC233" i="1"/>
  <c r="HDB233" i="1"/>
  <c r="HCU233" i="1"/>
  <c r="HCT233" i="1"/>
  <c r="HCM233" i="1"/>
  <c r="HCL233" i="1"/>
  <c r="HCE233" i="1"/>
  <c r="HCD233" i="1"/>
  <c r="HBW233" i="1"/>
  <c r="HBV233" i="1"/>
  <c r="HBO233" i="1"/>
  <c r="HBN233" i="1"/>
  <c r="HBG233" i="1"/>
  <c r="HBF233" i="1"/>
  <c r="HAY233" i="1"/>
  <c r="HAX233" i="1"/>
  <c r="HAQ233" i="1"/>
  <c r="HAP233" i="1"/>
  <c r="HAI233" i="1"/>
  <c r="HAH233" i="1"/>
  <c r="HAA233" i="1"/>
  <c r="GZZ233" i="1"/>
  <c r="GZS233" i="1"/>
  <c r="GZR233" i="1"/>
  <c r="GZK233" i="1"/>
  <c r="GZJ233" i="1"/>
  <c r="GZC233" i="1"/>
  <c r="GZB233" i="1"/>
  <c r="GYU233" i="1"/>
  <c r="GYT233" i="1"/>
  <c r="GYM233" i="1"/>
  <c r="GYL233" i="1"/>
  <c r="GYE233" i="1"/>
  <c r="GYD233" i="1"/>
  <c r="GXW233" i="1"/>
  <c r="GXV233" i="1"/>
  <c r="GXO233" i="1"/>
  <c r="GXN233" i="1"/>
  <c r="GXG233" i="1"/>
  <c r="GXF233" i="1"/>
  <c r="GWY233" i="1"/>
  <c r="GWX233" i="1"/>
  <c r="GWQ233" i="1"/>
  <c r="GWP233" i="1"/>
  <c r="GWI233" i="1"/>
  <c r="GWH233" i="1"/>
  <c r="GWA233" i="1"/>
  <c r="GVZ233" i="1"/>
  <c r="GVS233" i="1"/>
  <c r="GVR233" i="1"/>
  <c r="GVK233" i="1"/>
  <c r="GVJ233" i="1"/>
  <c r="GVC233" i="1"/>
  <c r="GVB233" i="1"/>
  <c r="GUU233" i="1"/>
  <c r="GUT233" i="1"/>
  <c r="GUM233" i="1"/>
  <c r="GUL233" i="1"/>
  <c r="GUE233" i="1"/>
  <c r="GUD233" i="1"/>
  <c r="GTW233" i="1"/>
  <c r="GTV233" i="1"/>
  <c r="GTO233" i="1"/>
  <c r="GTN233" i="1"/>
  <c r="GTG233" i="1"/>
  <c r="GTF233" i="1"/>
  <c r="GSY233" i="1"/>
  <c r="GSX233" i="1"/>
  <c r="GSQ233" i="1"/>
  <c r="GSP233" i="1"/>
  <c r="GSI233" i="1"/>
  <c r="GSH233" i="1"/>
  <c r="GSA233" i="1"/>
  <c r="GRZ233" i="1"/>
  <c r="GRS233" i="1"/>
  <c r="GRR233" i="1"/>
  <c r="GRK233" i="1"/>
  <c r="GRJ233" i="1"/>
  <c r="GRC233" i="1"/>
  <c r="GRB233" i="1"/>
  <c r="GQU233" i="1"/>
  <c r="GQT233" i="1"/>
  <c r="GQM233" i="1"/>
  <c r="GQL233" i="1"/>
  <c r="GQE233" i="1"/>
  <c r="GQD233" i="1"/>
  <c r="GPW233" i="1"/>
  <c r="GPV233" i="1"/>
  <c r="GPO233" i="1"/>
  <c r="GPN233" i="1"/>
  <c r="GPG233" i="1"/>
  <c r="GPF233" i="1"/>
  <c r="GOY233" i="1"/>
  <c r="GOX233" i="1"/>
  <c r="GOQ233" i="1"/>
  <c r="GOP233" i="1"/>
  <c r="GOI233" i="1"/>
  <c r="GOH233" i="1"/>
  <c r="GOA233" i="1"/>
  <c r="GNZ233" i="1"/>
  <c r="GNS233" i="1"/>
  <c r="GNR233" i="1"/>
  <c r="GNK233" i="1"/>
  <c r="GNJ233" i="1"/>
  <c r="GNC233" i="1"/>
  <c r="GNB233" i="1"/>
  <c r="GMU233" i="1"/>
  <c r="GMT233" i="1"/>
  <c r="GMM233" i="1"/>
  <c r="GML233" i="1"/>
  <c r="GME233" i="1"/>
  <c r="GMD233" i="1"/>
  <c r="GLW233" i="1"/>
  <c r="GLV233" i="1"/>
  <c r="GLO233" i="1"/>
  <c r="GLN233" i="1"/>
  <c r="GLG233" i="1"/>
  <c r="GLF233" i="1"/>
  <c r="GKY233" i="1"/>
  <c r="GKX233" i="1"/>
  <c r="GKQ233" i="1"/>
  <c r="GKP233" i="1"/>
  <c r="GKI233" i="1"/>
  <c r="GKH233" i="1"/>
  <c r="GKA233" i="1"/>
  <c r="GJZ233" i="1"/>
  <c r="GJS233" i="1"/>
  <c r="GJR233" i="1"/>
  <c r="GJK233" i="1"/>
  <c r="GJJ233" i="1"/>
  <c r="GJC233" i="1"/>
  <c r="GJB233" i="1"/>
  <c r="GIU233" i="1"/>
  <c r="GIT233" i="1"/>
  <c r="GIM233" i="1"/>
  <c r="GIL233" i="1"/>
  <c r="GIE233" i="1"/>
  <c r="GID233" i="1"/>
  <c r="GHW233" i="1"/>
  <c r="GHV233" i="1"/>
  <c r="GHO233" i="1"/>
  <c r="GHN233" i="1"/>
  <c r="GHG233" i="1"/>
  <c r="GHF233" i="1"/>
  <c r="GGY233" i="1"/>
  <c r="GGX233" i="1"/>
  <c r="GGQ233" i="1"/>
  <c r="GGP233" i="1"/>
  <c r="GGI233" i="1"/>
  <c r="GGH233" i="1"/>
  <c r="GGA233" i="1"/>
  <c r="GFZ233" i="1"/>
  <c r="GFS233" i="1"/>
  <c r="GFR233" i="1"/>
  <c r="GFK233" i="1"/>
  <c r="GFJ233" i="1"/>
  <c r="GFC233" i="1"/>
  <c r="GFB233" i="1"/>
  <c r="GEU233" i="1"/>
  <c r="GET233" i="1"/>
  <c r="GEM233" i="1"/>
  <c r="GEL233" i="1"/>
  <c r="GEE233" i="1"/>
  <c r="GED233" i="1"/>
  <c r="GDW233" i="1"/>
  <c r="GDV233" i="1"/>
  <c r="GDO233" i="1"/>
  <c r="GDN233" i="1"/>
  <c r="GDG233" i="1"/>
  <c r="GDF233" i="1"/>
  <c r="GCY233" i="1"/>
  <c r="GCX233" i="1"/>
  <c r="GCQ233" i="1"/>
  <c r="GCP233" i="1"/>
  <c r="GCI233" i="1"/>
  <c r="GCH233" i="1"/>
  <c r="GCA233" i="1"/>
  <c r="GBZ233" i="1"/>
  <c r="GBS233" i="1"/>
  <c r="GBR233" i="1"/>
  <c r="GBK233" i="1"/>
  <c r="GBJ233" i="1"/>
  <c r="GBC233" i="1"/>
  <c r="GBB233" i="1"/>
  <c r="GAU233" i="1"/>
  <c r="GAT233" i="1"/>
  <c r="GAM233" i="1"/>
  <c r="GAL233" i="1"/>
  <c r="GAE233" i="1"/>
  <c r="GAD233" i="1"/>
  <c r="FZW233" i="1"/>
  <c r="FZV233" i="1"/>
  <c r="FZO233" i="1"/>
  <c r="FZN233" i="1"/>
  <c r="FZG233" i="1"/>
  <c r="FZF233" i="1"/>
  <c r="FYY233" i="1"/>
  <c r="FYX233" i="1"/>
  <c r="FYQ233" i="1"/>
  <c r="FYP233" i="1"/>
  <c r="FYI233" i="1"/>
  <c r="FYH233" i="1"/>
  <c r="FYA233" i="1"/>
  <c r="FXZ233" i="1"/>
  <c r="FXS233" i="1"/>
  <c r="FXR233" i="1"/>
  <c r="FXK233" i="1"/>
  <c r="FXJ233" i="1"/>
  <c r="FXC233" i="1"/>
  <c r="FXB233" i="1"/>
  <c r="FWU233" i="1"/>
  <c r="FWT233" i="1"/>
  <c r="FWM233" i="1"/>
  <c r="FWL233" i="1"/>
  <c r="FWE233" i="1"/>
  <c r="FWD233" i="1"/>
  <c r="FVW233" i="1"/>
  <c r="FVV233" i="1"/>
  <c r="FVO233" i="1"/>
  <c r="FVN233" i="1"/>
  <c r="FVG233" i="1"/>
  <c r="FVF233" i="1"/>
  <c r="FUY233" i="1"/>
  <c r="FUX233" i="1"/>
  <c r="FUQ233" i="1"/>
  <c r="FUP233" i="1"/>
  <c r="FUI233" i="1"/>
  <c r="FUH233" i="1"/>
  <c r="FUA233" i="1"/>
  <c r="FTZ233" i="1"/>
  <c r="FTS233" i="1"/>
  <c r="FTR233" i="1"/>
  <c r="FTK233" i="1"/>
  <c r="FTJ233" i="1"/>
  <c r="FTC233" i="1"/>
  <c r="FTB233" i="1"/>
  <c r="FSU233" i="1"/>
  <c r="FST233" i="1"/>
  <c r="FSM233" i="1"/>
  <c r="FSL233" i="1"/>
  <c r="FSE233" i="1"/>
  <c r="FSD233" i="1"/>
  <c r="FRW233" i="1"/>
  <c r="FRV233" i="1"/>
  <c r="FRO233" i="1"/>
  <c r="FRN233" i="1"/>
  <c r="FRG233" i="1"/>
  <c r="FRF233" i="1"/>
  <c r="FQY233" i="1"/>
  <c r="FQX233" i="1"/>
  <c r="FQQ233" i="1"/>
  <c r="FQP233" i="1"/>
  <c r="FQI233" i="1"/>
  <c r="FQH233" i="1"/>
  <c r="FQA233" i="1"/>
  <c r="FPZ233" i="1"/>
  <c r="FPS233" i="1"/>
  <c r="FPR233" i="1"/>
  <c r="FPK233" i="1"/>
  <c r="FPJ233" i="1"/>
  <c r="FPC233" i="1"/>
  <c r="FPB233" i="1"/>
  <c r="FOU233" i="1"/>
  <c r="FOT233" i="1"/>
  <c r="FOM233" i="1"/>
  <c r="FOL233" i="1"/>
  <c r="FOE233" i="1"/>
  <c r="FOD233" i="1"/>
  <c r="FNW233" i="1"/>
  <c r="FNV233" i="1"/>
  <c r="FNO233" i="1"/>
  <c r="FNN233" i="1"/>
  <c r="FNG233" i="1"/>
  <c r="FNF233" i="1"/>
  <c r="FMY233" i="1"/>
  <c r="FMX233" i="1"/>
  <c r="FMQ233" i="1"/>
  <c r="FMP233" i="1"/>
  <c r="FMI233" i="1"/>
  <c r="FMH233" i="1"/>
  <c r="FMA233" i="1"/>
  <c r="FLZ233" i="1"/>
  <c r="FLS233" i="1"/>
  <c r="FLR233" i="1"/>
  <c r="FLK233" i="1"/>
  <c r="FLJ233" i="1"/>
  <c r="FLC233" i="1"/>
  <c r="FLB233" i="1"/>
  <c r="FKU233" i="1"/>
  <c r="FKT233" i="1"/>
  <c r="FKM233" i="1"/>
  <c r="FKL233" i="1"/>
  <c r="FKE233" i="1"/>
  <c r="FKD233" i="1"/>
  <c r="FJW233" i="1"/>
  <c r="FJV233" i="1"/>
  <c r="FJO233" i="1"/>
  <c r="FJN233" i="1"/>
  <c r="FJG233" i="1"/>
  <c r="FJF233" i="1"/>
  <c r="FIY233" i="1"/>
  <c r="FIX233" i="1"/>
  <c r="FIQ233" i="1"/>
  <c r="FIP233" i="1"/>
  <c r="FII233" i="1"/>
  <c r="FIH233" i="1"/>
  <c r="FIA233" i="1"/>
  <c r="FHZ233" i="1"/>
  <c r="FHS233" i="1"/>
  <c r="FHR233" i="1"/>
  <c r="FHK233" i="1"/>
  <c r="FHJ233" i="1"/>
  <c r="FHC233" i="1"/>
  <c r="FHB233" i="1"/>
  <c r="FGU233" i="1"/>
  <c r="FGT233" i="1"/>
  <c r="FGM233" i="1"/>
  <c r="FGL233" i="1"/>
  <c r="FGE233" i="1"/>
  <c r="FGD233" i="1"/>
  <c r="FFW233" i="1"/>
  <c r="FFV233" i="1"/>
  <c r="FFO233" i="1"/>
  <c r="FFN233" i="1"/>
  <c r="FFG233" i="1"/>
  <c r="FFF233" i="1"/>
  <c r="FEY233" i="1"/>
  <c r="FEX233" i="1"/>
  <c r="FEQ233" i="1"/>
  <c r="FEP233" i="1"/>
  <c r="FEI233" i="1"/>
  <c r="FEH233" i="1"/>
  <c r="FEA233" i="1"/>
  <c r="FDZ233" i="1"/>
  <c r="FDS233" i="1"/>
  <c r="FDR233" i="1"/>
  <c r="FDK233" i="1"/>
  <c r="FDJ233" i="1"/>
  <c r="FDC233" i="1"/>
  <c r="FDB233" i="1"/>
  <c r="FCU233" i="1"/>
  <c r="FCT233" i="1"/>
  <c r="FCM233" i="1"/>
  <c r="FCL233" i="1"/>
  <c r="FCE233" i="1"/>
  <c r="FCD233" i="1"/>
  <c r="FBW233" i="1"/>
  <c r="FBV233" i="1"/>
  <c r="FBO233" i="1"/>
  <c r="FBN233" i="1"/>
  <c r="FBG233" i="1"/>
  <c r="FBF233" i="1"/>
  <c r="FAY233" i="1"/>
  <c r="FAX233" i="1"/>
  <c r="FAQ233" i="1"/>
  <c r="FAP233" i="1"/>
  <c r="FAI233" i="1"/>
  <c r="FAH233" i="1"/>
  <c r="FAA233" i="1"/>
  <c r="EZZ233" i="1"/>
  <c r="EZS233" i="1"/>
  <c r="EZR233" i="1"/>
  <c r="EZK233" i="1"/>
  <c r="EZJ233" i="1"/>
  <c r="EZC233" i="1"/>
  <c r="EZB233" i="1"/>
  <c r="EYU233" i="1"/>
  <c r="EYT233" i="1"/>
  <c r="EYM233" i="1"/>
  <c r="EYL233" i="1"/>
  <c r="EYE233" i="1"/>
  <c r="EYD233" i="1"/>
  <c r="EXW233" i="1"/>
  <c r="EXV233" i="1"/>
  <c r="EXO233" i="1"/>
  <c r="EXN233" i="1"/>
  <c r="EXG233" i="1"/>
  <c r="EXF233" i="1"/>
  <c r="EWY233" i="1"/>
  <c r="EWX233" i="1"/>
  <c r="EWQ233" i="1"/>
  <c r="EWP233" i="1"/>
  <c r="EWI233" i="1"/>
  <c r="EWH233" i="1"/>
  <c r="EWA233" i="1"/>
  <c r="EVZ233" i="1"/>
  <c r="EVS233" i="1"/>
  <c r="EVR233" i="1"/>
  <c r="EVK233" i="1"/>
  <c r="EVJ233" i="1"/>
  <c r="EVC233" i="1"/>
  <c r="EVB233" i="1"/>
  <c r="EUU233" i="1"/>
  <c r="EUT233" i="1"/>
  <c r="EUM233" i="1"/>
  <c r="EUL233" i="1"/>
  <c r="EUE233" i="1"/>
  <c r="EUD233" i="1"/>
  <c r="ETW233" i="1"/>
  <c r="ETV233" i="1"/>
  <c r="ETO233" i="1"/>
  <c r="ETN233" i="1"/>
  <c r="ETG233" i="1"/>
  <c r="ETF233" i="1"/>
  <c r="ESY233" i="1"/>
  <c r="ESX233" i="1"/>
  <c r="ESQ233" i="1"/>
  <c r="ESP233" i="1"/>
  <c r="ESI233" i="1"/>
  <c r="ESH233" i="1"/>
  <c r="ESA233" i="1"/>
  <c r="ERZ233" i="1"/>
  <c r="ERS233" i="1"/>
  <c r="ERR233" i="1"/>
  <c r="ERK233" i="1"/>
  <c r="ERJ233" i="1"/>
  <c r="ERC233" i="1"/>
  <c r="ERB233" i="1"/>
  <c r="EQU233" i="1"/>
  <c r="EQT233" i="1"/>
  <c r="EQM233" i="1"/>
  <c r="EQL233" i="1"/>
  <c r="EQE233" i="1"/>
  <c r="EQD233" i="1"/>
  <c r="EPW233" i="1"/>
  <c r="EPV233" i="1"/>
  <c r="EPO233" i="1"/>
  <c r="EPN233" i="1"/>
  <c r="EPG233" i="1"/>
  <c r="EPF233" i="1"/>
  <c r="EOY233" i="1"/>
  <c r="EOX233" i="1"/>
  <c r="EOQ233" i="1"/>
  <c r="EOP233" i="1"/>
  <c r="EOI233" i="1"/>
  <c r="EOH233" i="1"/>
  <c r="EOA233" i="1"/>
  <c r="ENZ233" i="1"/>
  <c r="ENS233" i="1"/>
  <c r="ENR233" i="1"/>
  <c r="ENK233" i="1"/>
  <c r="ENJ233" i="1"/>
  <c r="ENC233" i="1"/>
  <c r="ENB233" i="1"/>
  <c r="EMU233" i="1"/>
  <c r="EMT233" i="1"/>
  <c r="EMM233" i="1"/>
  <c r="EML233" i="1"/>
  <c r="EME233" i="1"/>
  <c r="EMD233" i="1"/>
  <c r="ELW233" i="1"/>
  <c r="ELV233" i="1"/>
  <c r="ELO233" i="1"/>
  <c r="ELN233" i="1"/>
  <c r="ELG233" i="1"/>
  <c r="ELF233" i="1"/>
  <c r="EKY233" i="1"/>
  <c r="EKX233" i="1"/>
  <c r="EKQ233" i="1"/>
  <c r="EKP233" i="1"/>
  <c r="EKI233" i="1"/>
  <c r="EKH233" i="1"/>
  <c r="EKA233" i="1"/>
  <c r="EJZ233" i="1"/>
  <c r="EJS233" i="1"/>
  <c r="EJR233" i="1"/>
  <c r="EJK233" i="1"/>
  <c r="EJJ233" i="1"/>
  <c r="EJC233" i="1"/>
  <c r="EJB233" i="1"/>
  <c r="EIU233" i="1"/>
  <c r="EIT233" i="1"/>
  <c r="EIM233" i="1"/>
  <c r="EIL233" i="1"/>
  <c r="EIE233" i="1"/>
  <c r="EID233" i="1"/>
  <c r="EHW233" i="1"/>
  <c r="EHV233" i="1"/>
  <c r="EHO233" i="1"/>
  <c r="EHN233" i="1"/>
  <c r="EHG233" i="1"/>
  <c r="EHF233" i="1"/>
  <c r="EGY233" i="1"/>
  <c r="EGX233" i="1"/>
  <c r="EGQ233" i="1"/>
  <c r="EGP233" i="1"/>
  <c r="EGI233" i="1"/>
  <c r="EGH233" i="1"/>
  <c r="EGA233" i="1"/>
  <c r="EFZ233" i="1"/>
  <c r="EFS233" i="1"/>
  <c r="EFR233" i="1"/>
  <c r="EFK233" i="1"/>
  <c r="EFJ233" i="1"/>
  <c r="EFC233" i="1"/>
  <c r="EFB233" i="1"/>
  <c r="EEU233" i="1"/>
  <c r="EET233" i="1"/>
  <c r="EEM233" i="1"/>
  <c r="EEL233" i="1"/>
  <c r="EEE233" i="1"/>
  <c r="EED233" i="1"/>
  <c r="EDW233" i="1"/>
  <c r="EDV233" i="1"/>
  <c r="EDO233" i="1"/>
  <c r="EDN233" i="1"/>
  <c r="EDG233" i="1"/>
  <c r="EDF233" i="1"/>
  <c r="ECY233" i="1"/>
  <c r="ECX233" i="1"/>
  <c r="ECQ233" i="1"/>
  <c r="ECP233" i="1"/>
  <c r="ECI233" i="1"/>
  <c r="ECH233" i="1"/>
  <c r="ECA233" i="1"/>
  <c r="EBZ233" i="1"/>
  <c r="EBS233" i="1"/>
  <c r="EBR233" i="1"/>
  <c r="EBK233" i="1"/>
  <c r="EBJ233" i="1"/>
  <c r="EBC233" i="1"/>
  <c r="EBB233" i="1"/>
  <c r="EAU233" i="1"/>
  <c r="EAT233" i="1"/>
  <c r="EAM233" i="1"/>
  <c r="EAL233" i="1"/>
  <c r="EAE233" i="1"/>
  <c r="EAD233" i="1"/>
  <c r="DZW233" i="1"/>
  <c r="DZV233" i="1"/>
  <c r="DZO233" i="1"/>
  <c r="DZN233" i="1"/>
  <c r="DZG233" i="1"/>
  <c r="DZF233" i="1"/>
  <c r="DYY233" i="1"/>
  <c r="DYX233" i="1"/>
  <c r="DYQ233" i="1"/>
  <c r="DYP233" i="1"/>
  <c r="DYI233" i="1"/>
  <c r="DYH233" i="1"/>
  <c r="DYA233" i="1"/>
  <c r="DXZ233" i="1"/>
  <c r="DXS233" i="1"/>
  <c r="DXR233" i="1"/>
  <c r="DXK233" i="1"/>
  <c r="DXJ233" i="1"/>
  <c r="DXC233" i="1"/>
  <c r="DXB233" i="1"/>
  <c r="DWU233" i="1"/>
  <c r="DWT233" i="1"/>
  <c r="DWM233" i="1"/>
  <c r="DWL233" i="1"/>
  <c r="DWE233" i="1"/>
  <c r="DWD233" i="1"/>
  <c r="DVW233" i="1"/>
  <c r="DVV233" i="1"/>
  <c r="DVO233" i="1"/>
  <c r="DVN233" i="1"/>
  <c r="DVG233" i="1"/>
  <c r="DVF233" i="1"/>
  <c r="DUY233" i="1"/>
  <c r="DUX233" i="1"/>
  <c r="DUQ233" i="1"/>
  <c r="DUP233" i="1"/>
  <c r="DUI233" i="1"/>
  <c r="DUH233" i="1"/>
  <c r="DUA233" i="1"/>
  <c r="DTZ233" i="1"/>
  <c r="DTS233" i="1"/>
  <c r="DTR233" i="1"/>
  <c r="DTK233" i="1"/>
  <c r="DTJ233" i="1"/>
  <c r="DTC233" i="1"/>
  <c r="DTB233" i="1"/>
  <c r="DSU233" i="1"/>
  <c r="DST233" i="1"/>
  <c r="DSM233" i="1"/>
  <c r="DSL233" i="1"/>
  <c r="DSE233" i="1"/>
  <c r="DSD233" i="1"/>
  <c r="DRW233" i="1"/>
  <c r="DRV233" i="1"/>
  <c r="DRO233" i="1"/>
  <c r="DRN233" i="1"/>
  <c r="DRG233" i="1"/>
  <c r="DRF233" i="1"/>
  <c r="DQY233" i="1"/>
  <c r="DQX233" i="1"/>
  <c r="DQQ233" i="1"/>
  <c r="DQP233" i="1"/>
  <c r="DQI233" i="1"/>
  <c r="DQH233" i="1"/>
  <c r="DQA233" i="1"/>
  <c r="DPZ233" i="1"/>
  <c r="DPS233" i="1"/>
  <c r="DPR233" i="1"/>
  <c r="DPK233" i="1"/>
  <c r="DPJ233" i="1"/>
  <c r="DPC233" i="1"/>
  <c r="DPB233" i="1"/>
  <c r="DOU233" i="1"/>
  <c r="DOT233" i="1"/>
  <c r="DOM233" i="1"/>
  <c r="DOL233" i="1"/>
  <c r="DOE233" i="1"/>
  <c r="DOD233" i="1"/>
  <c r="DNW233" i="1"/>
  <c r="DNV233" i="1"/>
  <c r="DNO233" i="1"/>
  <c r="DNN233" i="1"/>
  <c r="DNG233" i="1"/>
  <c r="DNF233" i="1"/>
  <c r="DMY233" i="1"/>
  <c r="DMX233" i="1"/>
  <c r="DMQ233" i="1"/>
  <c r="DMP233" i="1"/>
  <c r="DMI233" i="1"/>
  <c r="DMH233" i="1"/>
  <c r="DMA233" i="1"/>
  <c r="DLZ233" i="1"/>
  <c r="DLS233" i="1"/>
  <c r="DLR233" i="1"/>
  <c r="DLK233" i="1"/>
  <c r="DLJ233" i="1"/>
  <c r="DLC233" i="1"/>
  <c r="DLB233" i="1"/>
  <c r="DKU233" i="1"/>
  <c r="DKT233" i="1"/>
  <c r="DKM233" i="1"/>
  <c r="DKL233" i="1"/>
  <c r="DKE233" i="1"/>
  <c r="DKD233" i="1"/>
  <c r="DJW233" i="1"/>
  <c r="DJV233" i="1"/>
  <c r="DJO233" i="1"/>
  <c r="DJN233" i="1"/>
  <c r="DJG233" i="1"/>
  <c r="DJF233" i="1"/>
  <c r="DIY233" i="1"/>
  <c r="DIX233" i="1"/>
  <c r="DIQ233" i="1"/>
  <c r="DIP233" i="1"/>
  <c r="DII233" i="1"/>
  <c r="DIH233" i="1"/>
  <c r="DIA233" i="1"/>
  <c r="DHZ233" i="1"/>
  <c r="DHS233" i="1"/>
  <c r="DHR233" i="1"/>
  <c r="DHK233" i="1"/>
  <c r="DHJ233" i="1"/>
  <c r="DHC233" i="1"/>
  <c r="DHB233" i="1"/>
  <c r="DGU233" i="1"/>
  <c r="DGT233" i="1"/>
  <c r="DGM233" i="1"/>
  <c r="DGL233" i="1"/>
  <c r="DGE233" i="1"/>
  <c r="DGD233" i="1"/>
  <c r="DFW233" i="1"/>
  <c r="DFV233" i="1"/>
  <c r="DFO233" i="1"/>
  <c r="DFN233" i="1"/>
  <c r="DFG233" i="1"/>
  <c r="DFF233" i="1"/>
  <c r="DEY233" i="1"/>
  <c r="DEX233" i="1"/>
  <c r="DEQ233" i="1"/>
  <c r="DEP233" i="1"/>
  <c r="DEI233" i="1"/>
  <c r="DEH233" i="1"/>
  <c r="DEA233" i="1"/>
  <c r="DDZ233" i="1"/>
  <c r="DDS233" i="1"/>
  <c r="DDR233" i="1"/>
  <c r="DDK233" i="1"/>
  <c r="DDJ233" i="1"/>
  <c r="DDC233" i="1"/>
  <c r="DDB233" i="1"/>
  <c r="DCU233" i="1"/>
  <c r="DCT233" i="1"/>
  <c r="DCM233" i="1"/>
  <c r="DCL233" i="1"/>
  <c r="DCE233" i="1"/>
  <c r="DCD233" i="1"/>
  <c r="DBW233" i="1"/>
  <c r="DBV233" i="1"/>
  <c r="DBO233" i="1"/>
  <c r="DBN233" i="1"/>
  <c r="DBG233" i="1"/>
  <c r="DBF233" i="1"/>
  <c r="DAY233" i="1"/>
  <c r="DAX233" i="1"/>
  <c r="DAQ233" i="1"/>
  <c r="DAP233" i="1"/>
  <c r="DAI233" i="1"/>
  <c r="DAH233" i="1"/>
  <c r="DAA233" i="1"/>
  <c r="CZZ233" i="1"/>
  <c r="CZS233" i="1"/>
  <c r="CZR233" i="1"/>
  <c r="CZK233" i="1"/>
  <c r="CZJ233" i="1"/>
  <c r="CZC233" i="1"/>
  <c r="CZB233" i="1"/>
  <c r="CYU233" i="1"/>
  <c r="CYT233" i="1"/>
  <c r="CYM233" i="1"/>
  <c r="CYL233" i="1"/>
  <c r="CYE233" i="1"/>
  <c r="CYD233" i="1"/>
  <c r="CXW233" i="1"/>
  <c r="CXV233" i="1"/>
  <c r="CXO233" i="1"/>
  <c r="CXN233" i="1"/>
  <c r="CXG233" i="1"/>
  <c r="CXF233" i="1"/>
  <c r="CWY233" i="1"/>
  <c r="CWX233" i="1"/>
  <c r="CWQ233" i="1"/>
  <c r="CWP233" i="1"/>
  <c r="CWI233" i="1"/>
  <c r="CWH233" i="1"/>
  <c r="CWA233" i="1"/>
  <c r="CVZ233" i="1"/>
  <c r="CVS233" i="1"/>
  <c r="CVR233" i="1"/>
  <c r="CVK233" i="1"/>
  <c r="CVJ233" i="1"/>
  <c r="CVC233" i="1"/>
  <c r="CVB233" i="1"/>
  <c r="CUU233" i="1"/>
  <c r="CUT233" i="1"/>
  <c r="CUM233" i="1"/>
  <c r="CUL233" i="1"/>
  <c r="CUE233" i="1"/>
  <c r="CUD233" i="1"/>
  <c r="CTW233" i="1"/>
  <c r="CTV233" i="1"/>
  <c r="CTO233" i="1"/>
  <c r="CTN233" i="1"/>
  <c r="CTG233" i="1"/>
  <c r="CTF233" i="1"/>
  <c r="CSY233" i="1"/>
  <c r="CSX233" i="1"/>
  <c r="CSQ233" i="1"/>
  <c r="CSP233" i="1"/>
  <c r="CSI233" i="1"/>
  <c r="CSH233" i="1"/>
  <c r="CSA233" i="1"/>
  <c r="CRZ233" i="1"/>
  <c r="CRS233" i="1"/>
  <c r="CRR233" i="1"/>
  <c r="CRK233" i="1"/>
  <c r="CRJ233" i="1"/>
  <c r="CRC233" i="1"/>
  <c r="CRB233" i="1"/>
  <c r="CQU233" i="1"/>
  <c r="CQT233" i="1"/>
  <c r="CQM233" i="1"/>
  <c r="CQL233" i="1"/>
  <c r="CQE233" i="1"/>
  <c r="CQD233" i="1"/>
  <c r="CPW233" i="1"/>
  <c r="CPV233" i="1"/>
  <c r="CPO233" i="1"/>
  <c r="CPN233" i="1"/>
  <c r="CPG233" i="1"/>
  <c r="CPF233" i="1"/>
  <c r="COY233" i="1"/>
  <c r="COX233" i="1"/>
  <c r="COQ233" i="1"/>
  <c r="COP233" i="1"/>
  <c r="COI233" i="1"/>
  <c r="COH233" i="1"/>
  <c r="COA233" i="1"/>
  <c r="CNZ233" i="1"/>
  <c r="CNS233" i="1"/>
  <c r="CNR233" i="1"/>
  <c r="CNK233" i="1"/>
  <c r="CNJ233" i="1"/>
  <c r="CNC233" i="1"/>
  <c r="CNB233" i="1"/>
  <c r="CMU233" i="1"/>
  <c r="CMT233" i="1"/>
  <c r="CMM233" i="1"/>
  <c r="CML233" i="1"/>
  <c r="CME233" i="1"/>
  <c r="CMD233" i="1"/>
  <c r="CLW233" i="1"/>
  <c r="CLV233" i="1"/>
  <c r="CLO233" i="1"/>
  <c r="CLN233" i="1"/>
  <c r="CLG233" i="1"/>
  <c r="CLF233" i="1"/>
  <c r="CKY233" i="1"/>
  <c r="CKX233" i="1"/>
  <c r="CKQ233" i="1"/>
  <c r="CKP233" i="1"/>
  <c r="CKI233" i="1"/>
  <c r="CKH233" i="1"/>
  <c r="CKA233" i="1"/>
  <c r="CJZ233" i="1"/>
  <c r="CJS233" i="1"/>
  <c r="CJR233" i="1"/>
  <c r="CJK233" i="1"/>
  <c r="CJJ233" i="1"/>
  <c r="CJC233" i="1"/>
  <c r="CJB233" i="1"/>
  <c r="CIU233" i="1"/>
  <c r="CIT233" i="1"/>
  <c r="CIM233" i="1"/>
  <c r="CIL233" i="1"/>
  <c r="CIE233" i="1"/>
  <c r="CID233" i="1"/>
  <c r="CHW233" i="1"/>
  <c r="CHV233" i="1"/>
  <c r="CHO233" i="1"/>
  <c r="CHN233" i="1"/>
  <c r="CHG233" i="1"/>
  <c r="CHF233" i="1"/>
  <c r="CGY233" i="1"/>
  <c r="CGX233" i="1"/>
  <c r="CGQ233" i="1"/>
  <c r="CGP233" i="1"/>
  <c r="CGI233" i="1"/>
  <c r="CGH233" i="1"/>
  <c r="CGA233" i="1"/>
  <c r="CFZ233" i="1"/>
  <c r="CFS233" i="1"/>
  <c r="CFR233" i="1"/>
  <c r="CFK233" i="1"/>
  <c r="CFJ233" i="1"/>
  <c r="CFC233" i="1"/>
  <c r="CFB233" i="1"/>
  <c r="CEU233" i="1"/>
  <c r="CET233" i="1"/>
  <c r="CEM233" i="1"/>
  <c r="CEL233" i="1"/>
  <c r="CEE233" i="1"/>
  <c r="CED233" i="1"/>
  <c r="CDW233" i="1"/>
  <c r="CDV233" i="1"/>
  <c r="CDO233" i="1"/>
  <c r="CDN233" i="1"/>
  <c r="CDG233" i="1"/>
  <c r="CDF233" i="1"/>
  <c r="CCY233" i="1"/>
  <c r="CCX233" i="1"/>
  <c r="CCQ233" i="1"/>
  <c r="CCP233" i="1"/>
  <c r="CCI233" i="1"/>
  <c r="CCH233" i="1"/>
  <c r="CCA233" i="1"/>
  <c r="CBZ233" i="1"/>
  <c r="CBS233" i="1"/>
  <c r="CBR233" i="1"/>
  <c r="CBK233" i="1"/>
  <c r="CBJ233" i="1"/>
  <c r="CBC233" i="1"/>
  <c r="CBB233" i="1"/>
  <c r="CAU233" i="1"/>
  <c r="CAT233" i="1"/>
  <c r="CAM233" i="1"/>
  <c r="CAL233" i="1"/>
  <c r="CAE233" i="1"/>
  <c r="CAD233" i="1"/>
  <c r="BZW233" i="1"/>
  <c r="BZV233" i="1"/>
  <c r="BZO233" i="1"/>
  <c r="BZN233" i="1"/>
  <c r="BZG233" i="1"/>
  <c r="BZF233" i="1"/>
  <c r="BYY233" i="1"/>
  <c r="BYX233" i="1"/>
  <c r="BYQ233" i="1"/>
  <c r="BYP233" i="1"/>
  <c r="BYI233" i="1"/>
  <c r="BYH233" i="1"/>
  <c r="BYA233" i="1"/>
  <c r="BXZ233" i="1"/>
  <c r="BXS233" i="1"/>
  <c r="BXR233" i="1"/>
  <c r="BXK233" i="1"/>
  <c r="BXJ233" i="1"/>
  <c r="BXC233" i="1"/>
  <c r="BXB233" i="1"/>
  <c r="BWU233" i="1"/>
  <c r="BWT233" i="1"/>
  <c r="BWM233" i="1"/>
  <c r="BWL233" i="1"/>
  <c r="BWE233" i="1"/>
  <c r="BWD233" i="1"/>
  <c r="BVW233" i="1"/>
  <c r="BVV233" i="1"/>
  <c r="BVO233" i="1"/>
  <c r="BVN233" i="1"/>
  <c r="BVG233" i="1"/>
  <c r="BVF233" i="1"/>
  <c r="BUY233" i="1"/>
  <c r="BUX233" i="1"/>
  <c r="BUQ233" i="1"/>
  <c r="BUP233" i="1"/>
  <c r="BUI233" i="1"/>
  <c r="BUH233" i="1"/>
  <c r="BUA233" i="1"/>
  <c r="BTZ233" i="1"/>
  <c r="BTS233" i="1"/>
  <c r="BTR233" i="1"/>
  <c r="BTK233" i="1"/>
  <c r="BTJ233" i="1"/>
  <c r="BTC233" i="1"/>
  <c r="BTB233" i="1"/>
  <c r="BSU233" i="1"/>
  <c r="BST233" i="1"/>
  <c r="BSM233" i="1"/>
  <c r="BSL233" i="1"/>
  <c r="BSE233" i="1"/>
  <c r="BSD233" i="1"/>
  <c r="BRW233" i="1"/>
  <c r="BRV233" i="1"/>
  <c r="BRO233" i="1"/>
  <c r="BRN233" i="1"/>
  <c r="BRG233" i="1"/>
  <c r="BRF233" i="1"/>
  <c r="BQY233" i="1"/>
  <c r="BQX233" i="1"/>
  <c r="BQQ233" i="1"/>
  <c r="BQP233" i="1"/>
  <c r="BQI233" i="1"/>
  <c r="BQH233" i="1"/>
  <c r="BQA233" i="1"/>
  <c r="BPZ233" i="1"/>
  <c r="BPS233" i="1"/>
  <c r="BPR233" i="1"/>
  <c r="BPK233" i="1"/>
  <c r="BPJ233" i="1"/>
  <c r="BPC233" i="1"/>
  <c r="BPB233" i="1"/>
  <c r="BOU233" i="1"/>
  <c r="BOT233" i="1"/>
  <c r="BOM233" i="1"/>
  <c r="BOL233" i="1"/>
  <c r="BOE233" i="1"/>
  <c r="BOD233" i="1"/>
  <c r="BNW233" i="1"/>
  <c r="BNV233" i="1"/>
  <c r="BNO233" i="1"/>
  <c r="BNN233" i="1"/>
  <c r="BNG233" i="1"/>
  <c r="BNF233" i="1"/>
  <c r="BMY233" i="1"/>
  <c r="BMX233" i="1"/>
  <c r="BMQ233" i="1"/>
  <c r="BMP233" i="1"/>
  <c r="BMI233" i="1"/>
  <c r="BMH233" i="1"/>
  <c r="BMA233" i="1"/>
  <c r="BLZ233" i="1"/>
  <c r="BLS233" i="1"/>
  <c r="BLR233" i="1"/>
  <c r="BLK233" i="1"/>
  <c r="BLJ233" i="1"/>
  <c r="BLC233" i="1"/>
  <c r="BLB233" i="1"/>
  <c r="BKU233" i="1"/>
  <c r="BKT233" i="1"/>
  <c r="BKM233" i="1"/>
  <c r="BKL233" i="1"/>
  <c r="BKE233" i="1"/>
  <c r="BKD233" i="1"/>
  <c r="BJW233" i="1"/>
  <c r="BJV233" i="1"/>
  <c r="BJO233" i="1"/>
  <c r="BJN233" i="1"/>
  <c r="BJG233" i="1"/>
  <c r="BJF233" i="1"/>
  <c r="BIY233" i="1"/>
  <c r="BIX233" i="1"/>
  <c r="BIQ233" i="1"/>
  <c r="BIP233" i="1"/>
  <c r="BII233" i="1"/>
  <c r="BIH233" i="1"/>
  <c r="BIA233" i="1"/>
  <c r="BHZ233" i="1"/>
  <c r="BHS233" i="1"/>
  <c r="BHR233" i="1"/>
  <c r="BHK233" i="1"/>
  <c r="BHJ233" i="1"/>
  <c r="BHC233" i="1"/>
  <c r="BHB233" i="1"/>
  <c r="BGU233" i="1"/>
  <c r="BGT233" i="1"/>
  <c r="BGM233" i="1"/>
  <c r="BGL233" i="1"/>
  <c r="BGE233" i="1"/>
  <c r="BGD233" i="1"/>
  <c r="BFW233" i="1"/>
  <c r="BFV233" i="1"/>
  <c r="BFO233" i="1"/>
  <c r="BFN233" i="1"/>
  <c r="BFG233" i="1"/>
  <c r="BFF233" i="1"/>
  <c r="BEY233" i="1"/>
  <c r="BEX233" i="1"/>
  <c r="BEQ233" i="1"/>
  <c r="BEP233" i="1"/>
  <c r="BEI233" i="1"/>
  <c r="BEH233" i="1"/>
  <c r="BEA233" i="1"/>
  <c r="BDZ233" i="1"/>
  <c r="BDS233" i="1"/>
  <c r="BDR233" i="1"/>
  <c r="BDK233" i="1"/>
  <c r="BDJ233" i="1"/>
  <c r="BDC233" i="1"/>
  <c r="BDB233" i="1"/>
  <c r="BCU233" i="1"/>
  <c r="BCT233" i="1"/>
  <c r="BCM233" i="1"/>
  <c r="BCL233" i="1"/>
  <c r="BCE233" i="1"/>
  <c r="BCD233" i="1"/>
  <c r="BBW233" i="1"/>
  <c r="BBV233" i="1"/>
  <c r="BBO233" i="1"/>
  <c r="BBN233" i="1"/>
  <c r="BBG233" i="1"/>
  <c r="BBF233" i="1"/>
  <c r="BAY233" i="1"/>
  <c r="BAX233" i="1"/>
  <c r="BAQ233" i="1"/>
  <c r="BAP233" i="1"/>
  <c r="BAI233" i="1"/>
  <c r="BAH233" i="1"/>
  <c r="BAA233" i="1"/>
  <c r="AZZ233" i="1"/>
  <c r="AZS233" i="1"/>
  <c r="AZR233" i="1"/>
  <c r="AZK233" i="1"/>
  <c r="AZJ233" i="1"/>
  <c r="AZC233" i="1"/>
  <c r="AZB233" i="1"/>
  <c r="AYU233" i="1"/>
  <c r="AYT233" i="1"/>
  <c r="AYM233" i="1"/>
  <c r="AYL233" i="1"/>
  <c r="AYE233" i="1"/>
  <c r="AYD233" i="1"/>
  <c r="AXW233" i="1"/>
  <c r="AXV233" i="1"/>
  <c r="AXO233" i="1"/>
  <c r="AXN233" i="1"/>
  <c r="AXG233" i="1"/>
  <c r="AXF233" i="1"/>
  <c r="AWY233" i="1"/>
  <c r="AWX233" i="1"/>
  <c r="AWQ233" i="1"/>
  <c r="AWP233" i="1"/>
  <c r="AWI233" i="1"/>
  <c r="AWH233" i="1"/>
  <c r="AWA233" i="1"/>
  <c r="AVZ233" i="1"/>
  <c r="AVS233" i="1"/>
  <c r="AVR233" i="1"/>
  <c r="AVK233" i="1"/>
  <c r="AVJ233" i="1"/>
  <c r="AVC233" i="1"/>
  <c r="AVB233" i="1"/>
  <c r="AUU233" i="1"/>
  <c r="AUT233" i="1"/>
  <c r="AUM233" i="1"/>
  <c r="AUL233" i="1"/>
  <c r="AUE233" i="1"/>
  <c r="AUD233" i="1"/>
  <c r="ATW233" i="1"/>
  <c r="ATV233" i="1"/>
  <c r="ATO233" i="1"/>
  <c r="ATN233" i="1"/>
  <c r="ATG233" i="1"/>
  <c r="ATF233" i="1"/>
  <c r="ASY233" i="1"/>
  <c r="ASX233" i="1"/>
  <c r="ASQ233" i="1"/>
  <c r="ASP233" i="1"/>
  <c r="ASI233" i="1"/>
  <c r="ASH233" i="1"/>
  <c r="ASA233" i="1"/>
  <c r="ARZ233" i="1"/>
  <c r="ARS233" i="1"/>
  <c r="ARR233" i="1"/>
  <c r="ARK233" i="1"/>
  <c r="ARJ233" i="1"/>
  <c r="ARC233" i="1"/>
  <c r="ARB233" i="1"/>
  <c r="AQU233" i="1"/>
  <c r="AQT233" i="1"/>
  <c r="AQM233" i="1"/>
  <c r="AQL233" i="1"/>
  <c r="AQE233" i="1"/>
  <c r="AQD233" i="1"/>
  <c r="APW233" i="1"/>
  <c r="APV233" i="1"/>
  <c r="APO233" i="1"/>
  <c r="APN233" i="1"/>
  <c r="APG233" i="1"/>
  <c r="APF233" i="1"/>
  <c r="AOY233" i="1"/>
  <c r="AOX233" i="1"/>
  <c r="AOQ233" i="1"/>
  <c r="AOP233" i="1"/>
  <c r="AOI233" i="1"/>
  <c r="AOH233" i="1"/>
  <c r="AOA233" i="1"/>
  <c r="ANZ233" i="1"/>
  <c r="ANS233" i="1"/>
  <c r="ANR233" i="1"/>
  <c r="ANK233" i="1"/>
  <c r="ANJ233" i="1"/>
  <c r="ANC233" i="1"/>
  <c r="ANB233" i="1"/>
  <c r="AMU233" i="1"/>
  <c r="AMT233" i="1"/>
  <c r="AMM233" i="1"/>
  <c r="AML233" i="1"/>
  <c r="AME233" i="1"/>
  <c r="AMD233" i="1"/>
  <c r="ALW233" i="1"/>
  <c r="ALV233" i="1"/>
  <c r="ALO233" i="1"/>
  <c r="ALN233" i="1"/>
  <c r="ALG233" i="1"/>
  <c r="ALF233" i="1"/>
  <c r="AKY233" i="1"/>
  <c r="AKX233" i="1"/>
  <c r="AKQ233" i="1"/>
  <c r="AKP233" i="1"/>
  <c r="AKI233" i="1"/>
  <c r="AKH233" i="1"/>
  <c r="AKA233" i="1"/>
  <c r="AJZ233" i="1"/>
  <c r="AJS233" i="1"/>
  <c r="AJR233" i="1"/>
  <c r="AJK233" i="1"/>
  <c r="AJJ233" i="1"/>
  <c r="AJC233" i="1"/>
  <c r="AJB233" i="1"/>
  <c r="AIU233" i="1"/>
  <c r="AIT233" i="1"/>
  <c r="AIM233" i="1"/>
  <c r="AIL233" i="1"/>
  <c r="AIE233" i="1"/>
  <c r="AID233" i="1"/>
  <c r="AHW233" i="1"/>
  <c r="AHV233" i="1"/>
  <c r="AHO233" i="1"/>
  <c r="AHN233" i="1"/>
  <c r="AHG233" i="1"/>
  <c r="AHF233" i="1"/>
  <c r="AGY233" i="1"/>
  <c r="AGX233" i="1"/>
  <c r="AGQ233" i="1"/>
  <c r="AGP233" i="1"/>
  <c r="AGI233" i="1"/>
  <c r="AGH233" i="1"/>
  <c r="AGA233" i="1"/>
  <c r="AFZ233" i="1"/>
  <c r="AFS233" i="1"/>
  <c r="AFR233" i="1"/>
  <c r="AFK233" i="1"/>
  <c r="AFJ233" i="1"/>
  <c r="AFC233" i="1"/>
  <c r="AFB233" i="1"/>
  <c r="AEU233" i="1"/>
  <c r="AET233" i="1"/>
  <c r="AEM233" i="1"/>
  <c r="AEL233" i="1"/>
  <c r="AEE233" i="1"/>
  <c r="AED233" i="1"/>
  <c r="ADW233" i="1"/>
  <c r="ADV233" i="1"/>
  <c r="ADO233" i="1"/>
  <c r="ADN233" i="1"/>
  <c r="ADG233" i="1"/>
  <c r="ADF233" i="1"/>
  <c r="ACY233" i="1"/>
  <c r="ACX233" i="1"/>
  <c r="ACQ233" i="1"/>
  <c r="ACP233" i="1"/>
  <c r="ACI233" i="1"/>
  <c r="ACH233" i="1"/>
  <c r="ACA233" i="1"/>
  <c r="ABZ233" i="1"/>
  <c r="ABS233" i="1"/>
  <c r="ABR233" i="1"/>
  <c r="ABK233" i="1"/>
  <c r="ABJ233" i="1"/>
  <c r="ABC233" i="1"/>
  <c r="ABB233" i="1"/>
  <c r="AAU233" i="1"/>
  <c r="AAT233" i="1"/>
  <c r="AAM233" i="1"/>
  <c r="AAL233" i="1"/>
  <c r="AAE233" i="1"/>
  <c r="AAD233" i="1"/>
  <c r="ZW233" i="1"/>
  <c r="ZV233" i="1"/>
  <c r="ZO233" i="1"/>
  <c r="ZN233" i="1"/>
  <c r="ZG233" i="1"/>
  <c r="ZF233" i="1"/>
  <c r="YY233" i="1"/>
  <c r="YX233" i="1"/>
  <c r="YQ233" i="1"/>
  <c r="YP233" i="1"/>
  <c r="YI233" i="1"/>
  <c r="YH233" i="1"/>
  <c r="YA233" i="1"/>
  <c r="XZ233" i="1"/>
  <c r="XS233" i="1"/>
  <c r="XR233" i="1"/>
  <c r="XK233" i="1"/>
  <c r="XJ233" i="1"/>
  <c r="XC233" i="1"/>
  <c r="XB233" i="1"/>
  <c r="WU233" i="1"/>
  <c r="WT233" i="1"/>
  <c r="WM233" i="1"/>
  <c r="WL233" i="1"/>
  <c r="WE233" i="1"/>
  <c r="WD233" i="1"/>
  <c r="VW233" i="1"/>
  <c r="VV233" i="1"/>
  <c r="VO233" i="1"/>
  <c r="VN233" i="1"/>
  <c r="VG233" i="1"/>
  <c r="VF233" i="1"/>
  <c r="UY233" i="1"/>
  <c r="UX233" i="1"/>
  <c r="UQ233" i="1"/>
  <c r="UP233" i="1"/>
  <c r="UI233" i="1"/>
  <c r="UH233" i="1"/>
  <c r="UA233" i="1"/>
  <c r="TZ233" i="1"/>
  <c r="TS233" i="1"/>
  <c r="TR233" i="1"/>
  <c r="TK233" i="1"/>
  <c r="TJ233" i="1"/>
  <c r="TC233" i="1"/>
  <c r="TB233" i="1"/>
  <c r="SU233" i="1"/>
  <c r="ST233" i="1"/>
  <c r="SM233" i="1"/>
  <c r="SL233" i="1"/>
  <c r="SE233" i="1"/>
  <c r="SD233" i="1"/>
  <c r="RW233" i="1"/>
  <c r="RV233" i="1"/>
  <c r="RO233" i="1"/>
  <c r="RN233" i="1"/>
  <c r="RG233" i="1"/>
  <c r="RF233" i="1"/>
  <c r="QY233" i="1"/>
  <c r="QX233" i="1"/>
  <c r="QQ233" i="1"/>
  <c r="QP233" i="1"/>
  <c r="QI233" i="1"/>
  <c r="QH233" i="1"/>
  <c r="QA233" i="1"/>
  <c r="PZ233" i="1"/>
  <c r="PS233" i="1"/>
  <c r="PR233" i="1"/>
  <c r="PK233" i="1"/>
  <c r="PJ233" i="1"/>
  <c r="PC233" i="1"/>
  <c r="PB233" i="1"/>
  <c r="OU233" i="1"/>
  <c r="OT233" i="1"/>
  <c r="OM233" i="1"/>
  <c r="OL233" i="1"/>
  <c r="OE233" i="1"/>
  <c r="OD233" i="1"/>
  <c r="NW233" i="1"/>
  <c r="NV233" i="1"/>
  <c r="NO233" i="1"/>
  <c r="NN233" i="1"/>
  <c r="NG233" i="1"/>
  <c r="NF233" i="1"/>
  <c r="MY233" i="1"/>
  <c r="MX233" i="1"/>
  <c r="MQ233" i="1"/>
  <c r="MP233" i="1"/>
  <c r="MI233" i="1"/>
  <c r="MH233" i="1"/>
  <c r="MA233" i="1"/>
  <c r="LZ233" i="1"/>
  <c r="LS233" i="1"/>
  <c r="LR233" i="1"/>
  <c r="LK233" i="1"/>
  <c r="LJ233" i="1"/>
  <c r="LC233" i="1"/>
  <c r="LB233" i="1"/>
  <c r="KU233" i="1"/>
  <c r="KT233" i="1"/>
  <c r="KM233" i="1"/>
  <c r="KL233" i="1"/>
  <c r="KE233" i="1"/>
  <c r="KD233" i="1"/>
  <c r="JW233" i="1"/>
  <c r="JV233" i="1"/>
  <c r="JO233" i="1"/>
  <c r="JN233" i="1"/>
  <c r="JG233" i="1"/>
  <c r="JF233" i="1"/>
  <c r="IY233" i="1"/>
  <c r="IX233" i="1"/>
  <c r="IQ233" i="1"/>
  <c r="IP233" i="1"/>
  <c r="II233" i="1"/>
  <c r="IH233" i="1"/>
  <c r="IA233" i="1"/>
  <c r="HZ233" i="1"/>
  <c r="HS233" i="1"/>
  <c r="HR233" i="1"/>
  <c r="HK233" i="1"/>
  <c r="HJ233" i="1"/>
  <c r="HC233" i="1"/>
  <c r="HB233" i="1"/>
  <c r="GU233" i="1"/>
  <c r="GT233" i="1"/>
  <c r="GM233" i="1"/>
  <c r="GL233" i="1"/>
  <c r="GE233" i="1"/>
  <c r="GD233" i="1"/>
  <c r="FW233" i="1"/>
  <c r="FV233" i="1"/>
  <c r="FO233" i="1"/>
  <c r="FN233" i="1"/>
  <c r="FG233" i="1"/>
  <c r="FF233" i="1"/>
  <c r="EY233" i="1"/>
  <c r="EX233" i="1"/>
  <c r="EQ233" i="1"/>
  <c r="EP233" i="1"/>
  <c r="EI233" i="1"/>
  <c r="EH233" i="1"/>
  <c r="EA233" i="1"/>
  <c r="DZ233" i="1"/>
  <c r="DS233" i="1"/>
  <c r="DR233" i="1"/>
  <c r="DK233" i="1"/>
  <c r="DJ233" i="1"/>
  <c r="DC233" i="1"/>
  <c r="DB233" i="1"/>
  <c r="CU233" i="1"/>
  <c r="CT233" i="1"/>
  <c r="CM233" i="1"/>
  <c r="CL233" i="1"/>
  <c r="CE233" i="1"/>
  <c r="CD233" i="1"/>
  <c r="BW233" i="1"/>
  <c r="BV233" i="1"/>
  <c r="BO233" i="1"/>
  <c r="BN233" i="1"/>
  <c r="BG233" i="1"/>
  <c r="BF233" i="1"/>
  <c r="AY233" i="1"/>
  <c r="AX233" i="1"/>
  <c r="AQ233" i="1"/>
  <c r="AP233" i="1"/>
  <c r="AI233" i="1"/>
  <c r="AH233" i="1"/>
  <c r="AA233" i="1"/>
  <c r="Z233" i="1"/>
  <c r="V233" i="1"/>
  <c r="XEQ232" i="1"/>
  <c r="XEP232" i="1"/>
  <c r="XEI232" i="1"/>
  <c r="XEH232" i="1"/>
  <c r="XEA232" i="1"/>
  <c r="XDZ232" i="1"/>
  <c r="XDS232" i="1"/>
  <c r="XDR232" i="1"/>
  <c r="XDK232" i="1"/>
  <c r="XDJ232" i="1"/>
  <c r="XDC232" i="1"/>
  <c r="XDB232" i="1"/>
  <c r="XCU232" i="1"/>
  <c r="XCT232" i="1"/>
  <c r="XCM232" i="1"/>
  <c r="XCL232" i="1"/>
  <c r="XCE232" i="1"/>
  <c r="XCD232" i="1"/>
  <c r="XBW232" i="1"/>
  <c r="XBV232" i="1"/>
  <c r="XBO232" i="1"/>
  <c r="XBN232" i="1"/>
  <c r="XBG232" i="1"/>
  <c r="XBF232" i="1"/>
  <c r="XAY232" i="1"/>
  <c r="XAX232" i="1"/>
  <c r="XAQ232" i="1"/>
  <c r="XAP232" i="1"/>
  <c r="XAI232" i="1"/>
  <c r="XAH232" i="1"/>
  <c r="XAA232" i="1"/>
  <c r="WZZ232" i="1"/>
  <c r="WZS232" i="1"/>
  <c r="WZR232" i="1"/>
  <c r="WZK232" i="1"/>
  <c r="WZJ232" i="1"/>
  <c r="WZC232" i="1"/>
  <c r="WZB232" i="1"/>
  <c r="WYU232" i="1"/>
  <c r="WYT232" i="1"/>
  <c r="WYM232" i="1"/>
  <c r="WYL232" i="1"/>
  <c r="WYE232" i="1"/>
  <c r="WYD232" i="1"/>
  <c r="WXW232" i="1"/>
  <c r="WXV232" i="1"/>
  <c r="WXO232" i="1"/>
  <c r="WXN232" i="1"/>
  <c r="WXG232" i="1"/>
  <c r="WXF232" i="1"/>
  <c r="WWY232" i="1"/>
  <c r="WWX232" i="1"/>
  <c r="WWQ232" i="1"/>
  <c r="WWP232" i="1"/>
  <c r="WWI232" i="1"/>
  <c r="WWH232" i="1"/>
  <c r="WWA232" i="1"/>
  <c r="WVZ232" i="1"/>
  <c r="WVS232" i="1"/>
  <c r="WVR232" i="1"/>
  <c r="WVK232" i="1"/>
  <c r="WVJ232" i="1"/>
  <c r="WVC232" i="1"/>
  <c r="WVB232" i="1"/>
  <c r="WUU232" i="1"/>
  <c r="WUT232" i="1"/>
  <c r="WUM232" i="1"/>
  <c r="WUL232" i="1"/>
  <c r="WUE232" i="1"/>
  <c r="WUD232" i="1"/>
  <c r="WTW232" i="1"/>
  <c r="WTV232" i="1"/>
  <c r="WTO232" i="1"/>
  <c r="WTN232" i="1"/>
  <c r="WTG232" i="1"/>
  <c r="WTF232" i="1"/>
  <c r="WSY232" i="1"/>
  <c r="WSX232" i="1"/>
  <c r="WSQ232" i="1"/>
  <c r="WSP232" i="1"/>
  <c r="WSI232" i="1"/>
  <c r="WSH232" i="1"/>
  <c r="WSA232" i="1"/>
  <c r="WRZ232" i="1"/>
  <c r="WRS232" i="1"/>
  <c r="WRR232" i="1"/>
  <c r="WRK232" i="1"/>
  <c r="WRJ232" i="1"/>
  <c r="WRC232" i="1"/>
  <c r="WRB232" i="1"/>
  <c r="WQU232" i="1"/>
  <c r="WQT232" i="1"/>
  <c r="WQM232" i="1"/>
  <c r="WQL232" i="1"/>
  <c r="WQE232" i="1"/>
  <c r="WQD232" i="1"/>
  <c r="WPW232" i="1"/>
  <c r="WPV232" i="1"/>
  <c r="WPO232" i="1"/>
  <c r="WPN232" i="1"/>
  <c r="WPG232" i="1"/>
  <c r="WPF232" i="1"/>
  <c r="WOY232" i="1"/>
  <c r="WOX232" i="1"/>
  <c r="WOQ232" i="1"/>
  <c r="WOP232" i="1"/>
  <c r="WOI232" i="1"/>
  <c r="WOH232" i="1"/>
  <c r="WOA232" i="1"/>
  <c r="WNZ232" i="1"/>
  <c r="WNS232" i="1"/>
  <c r="WNR232" i="1"/>
  <c r="WNK232" i="1"/>
  <c r="WNJ232" i="1"/>
  <c r="WNC232" i="1"/>
  <c r="WNB232" i="1"/>
  <c r="WMU232" i="1"/>
  <c r="WMT232" i="1"/>
  <c r="WMM232" i="1"/>
  <c r="WML232" i="1"/>
  <c r="WME232" i="1"/>
  <c r="WMD232" i="1"/>
  <c r="WLW232" i="1"/>
  <c r="WLV232" i="1"/>
  <c r="WLO232" i="1"/>
  <c r="WLN232" i="1"/>
  <c r="WLG232" i="1"/>
  <c r="WLF232" i="1"/>
  <c r="WKY232" i="1"/>
  <c r="WKX232" i="1"/>
  <c r="WKQ232" i="1"/>
  <c r="WKP232" i="1"/>
  <c r="WKI232" i="1"/>
  <c r="WKH232" i="1"/>
  <c r="WKA232" i="1"/>
  <c r="WJZ232" i="1"/>
  <c r="WJS232" i="1"/>
  <c r="WJR232" i="1"/>
  <c r="WJK232" i="1"/>
  <c r="WJJ232" i="1"/>
  <c r="WJC232" i="1"/>
  <c r="WJB232" i="1"/>
  <c r="WIU232" i="1"/>
  <c r="WIT232" i="1"/>
  <c r="WIM232" i="1"/>
  <c r="WIL232" i="1"/>
  <c r="WIE232" i="1"/>
  <c r="WID232" i="1"/>
  <c r="WHW232" i="1"/>
  <c r="WHV232" i="1"/>
  <c r="WHO232" i="1"/>
  <c r="WHN232" i="1"/>
  <c r="WHG232" i="1"/>
  <c r="WHF232" i="1"/>
  <c r="WGY232" i="1"/>
  <c r="WGX232" i="1"/>
  <c r="WGQ232" i="1"/>
  <c r="WGP232" i="1"/>
  <c r="WGI232" i="1"/>
  <c r="WGH232" i="1"/>
  <c r="WGA232" i="1"/>
  <c r="WFZ232" i="1"/>
  <c r="WFS232" i="1"/>
  <c r="WFR232" i="1"/>
  <c r="WFK232" i="1"/>
  <c r="WFJ232" i="1"/>
  <c r="WFC232" i="1"/>
  <c r="WFB232" i="1"/>
  <c r="WEU232" i="1"/>
  <c r="WET232" i="1"/>
  <c r="WEM232" i="1"/>
  <c r="WEL232" i="1"/>
  <c r="WEE232" i="1"/>
  <c r="WED232" i="1"/>
  <c r="WDW232" i="1"/>
  <c r="WDV232" i="1"/>
  <c r="WDO232" i="1"/>
  <c r="WDN232" i="1"/>
  <c r="WDG232" i="1"/>
  <c r="WDF232" i="1"/>
  <c r="WCY232" i="1"/>
  <c r="WCX232" i="1"/>
  <c r="WCQ232" i="1"/>
  <c r="WCP232" i="1"/>
  <c r="WCI232" i="1"/>
  <c r="WCH232" i="1"/>
  <c r="WCA232" i="1"/>
  <c r="WBZ232" i="1"/>
  <c r="WBS232" i="1"/>
  <c r="WBR232" i="1"/>
  <c r="WBK232" i="1"/>
  <c r="WBJ232" i="1"/>
  <c r="WBC232" i="1"/>
  <c r="WBB232" i="1"/>
  <c r="WAU232" i="1"/>
  <c r="WAT232" i="1"/>
  <c r="WAM232" i="1"/>
  <c r="WAL232" i="1"/>
  <c r="WAE232" i="1"/>
  <c r="WAD232" i="1"/>
  <c r="VZW232" i="1"/>
  <c r="VZV232" i="1"/>
  <c r="VZO232" i="1"/>
  <c r="VZN232" i="1"/>
  <c r="VZG232" i="1"/>
  <c r="VZF232" i="1"/>
  <c r="VYY232" i="1"/>
  <c r="VYX232" i="1"/>
  <c r="VYQ232" i="1"/>
  <c r="VYP232" i="1"/>
  <c r="VYI232" i="1"/>
  <c r="VYH232" i="1"/>
  <c r="VYA232" i="1"/>
  <c r="VXZ232" i="1"/>
  <c r="VXS232" i="1"/>
  <c r="VXR232" i="1"/>
  <c r="VXK232" i="1"/>
  <c r="VXJ232" i="1"/>
  <c r="VXC232" i="1"/>
  <c r="VXB232" i="1"/>
  <c r="VWU232" i="1"/>
  <c r="VWT232" i="1"/>
  <c r="VWM232" i="1"/>
  <c r="VWL232" i="1"/>
  <c r="VWE232" i="1"/>
  <c r="VWD232" i="1"/>
  <c r="VVW232" i="1"/>
  <c r="VVV232" i="1"/>
  <c r="VVO232" i="1"/>
  <c r="VVN232" i="1"/>
  <c r="VVG232" i="1"/>
  <c r="VVF232" i="1"/>
  <c r="VUY232" i="1"/>
  <c r="VUX232" i="1"/>
  <c r="VUQ232" i="1"/>
  <c r="VUP232" i="1"/>
  <c r="VUI232" i="1"/>
  <c r="VUH232" i="1"/>
  <c r="VUA232" i="1"/>
  <c r="VTZ232" i="1"/>
  <c r="VTS232" i="1"/>
  <c r="VTR232" i="1"/>
  <c r="VTK232" i="1"/>
  <c r="VTJ232" i="1"/>
  <c r="VTC232" i="1"/>
  <c r="VTB232" i="1"/>
  <c r="VSU232" i="1"/>
  <c r="VST232" i="1"/>
  <c r="VSM232" i="1"/>
  <c r="VSL232" i="1"/>
  <c r="VSE232" i="1"/>
  <c r="VSD232" i="1"/>
  <c r="VRW232" i="1"/>
  <c r="VRV232" i="1"/>
  <c r="VRO232" i="1"/>
  <c r="VRN232" i="1"/>
  <c r="VRG232" i="1"/>
  <c r="VRF232" i="1"/>
  <c r="VQY232" i="1"/>
  <c r="VQX232" i="1"/>
  <c r="VQQ232" i="1"/>
  <c r="VQP232" i="1"/>
  <c r="VQI232" i="1"/>
  <c r="VQH232" i="1"/>
  <c r="VQA232" i="1"/>
  <c r="VPZ232" i="1"/>
  <c r="VPS232" i="1"/>
  <c r="VPR232" i="1"/>
  <c r="VPK232" i="1"/>
  <c r="VPJ232" i="1"/>
  <c r="VPC232" i="1"/>
  <c r="VPB232" i="1"/>
  <c r="VOU232" i="1"/>
  <c r="VOT232" i="1"/>
  <c r="VOM232" i="1"/>
  <c r="VOL232" i="1"/>
  <c r="VOE232" i="1"/>
  <c r="VOD232" i="1"/>
  <c r="VNW232" i="1"/>
  <c r="VNV232" i="1"/>
  <c r="VNO232" i="1"/>
  <c r="VNN232" i="1"/>
  <c r="VNG232" i="1"/>
  <c r="VNF232" i="1"/>
  <c r="VMY232" i="1"/>
  <c r="VMX232" i="1"/>
  <c r="VMQ232" i="1"/>
  <c r="VMP232" i="1"/>
  <c r="VMI232" i="1"/>
  <c r="VMH232" i="1"/>
  <c r="VMA232" i="1"/>
  <c r="VLZ232" i="1"/>
  <c r="VLS232" i="1"/>
  <c r="VLR232" i="1"/>
  <c r="VLK232" i="1"/>
  <c r="VLJ232" i="1"/>
  <c r="VLC232" i="1"/>
  <c r="VLB232" i="1"/>
  <c r="VKU232" i="1"/>
  <c r="VKT232" i="1"/>
  <c r="VKM232" i="1"/>
  <c r="VKL232" i="1"/>
  <c r="VKE232" i="1"/>
  <c r="VKD232" i="1"/>
  <c r="VJW232" i="1"/>
  <c r="VJV232" i="1"/>
  <c r="VJO232" i="1"/>
  <c r="VJN232" i="1"/>
  <c r="VJG232" i="1"/>
  <c r="VJF232" i="1"/>
  <c r="VIY232" i="1"/>
  <c r="VIX232" i="1"/>
  <c r="VIQ232" i="1"/>
  <c r="VIP232" i="1"/>
  <c r="VII232" i="1"/>
  <c r="VIH232" i="1"/>
  <c r="VIA232" i="1"/>
  <c r="VHZ232" i="1"/>
  <c r="VHS232" i="1"/>
  <c r="VHR232" i="1"/>
  <c r="VHK232" i="1"/>
  <c r="VHJ232" i="1"/>
  <c r="VHC232" i="1"/>
  <c r="VHB232" i="1"/>
  <c r="VGU232" i="1"/>
  <c r="VGT232" i="1"/>
  <c r="VGM232" i="1"/>
  <c r="VGL232" i="1"/>
  <c r="VGE232" i="1"/>
  <c r="VGD232" i="1"/>
  <c r="VFW232" i="1"/>
  <c r="VFV232" i="1"/>
  <c r="VFO232" i="1"/>
  <c r="VFN232" i="1"/>
  <c r="VFG232" i="1"/>
  <c r="VFF232" i="1"/>
  <c r="VEY232" i="1"/>
  <c r="VEX232" i="1"/>
  <c r="VEQ232" i="1"/>
  <c r="VEP232" i="1"/>
  <c r="VEI232" i="1"/>
  <c r="VEH232" i="1"/>
  <c r="VEA232" i="1"/>
  <c r="VDZ232" i="1"/>
  <c r="VDS232" i="1"/>
  <c r="VDR232" i="1"/>
  <c r="VDK232" i="1"/>
  <c r="VDJ232" i="1"/>
  <c r="VDC232" i="1"/>
  <c r="VDB232" i="1"/>
  <c r="VCU232" i="1"/>
  <c r="VCT232" i="1"/>
  <c r="VCM232" i="1"/>
  <c r="VCL232" i="1"/>
  <c r="VCE232" i="1"/>
  <c r="VCD232" i="1"/>
  <c r="VBW232" i="1"/>
  <c r="VBV232" i="1"/>
  <c r="VBO232" i="1"/>
  <c r="VBN232" i="1"/>
  <c r="VBG232" i="1"/>
  <c r="VBF232" i="1"/>
  <c r="VAY232" i="1"/>
  <c r="VAX232" i="1"/>
  <c r="VAQ232" i="1"/>
  <c r="VAP232" i="1"/>
  <c r="VAI232" i="1"/>
  <c r="VAH232" i="1"/>
  <c r="VAA232" i="1"/>
  <c r="UZZ232" i="1"/>
  <c r="UZS232" i="1"/>
  <c r="UZR232" i="1"/>
  <c r="UZK232" i="1"/>
  <c r="UZJ232" i="1"/>
  <c r="UZC232" i="1"/>
  <c r="UZB232" i="1"/>
  <c r="UYU232" i="1"/>
  <c r="UYT232" i="1"/>
  <c r="UYM232" i="1"/>
  <c r="UYL232" i="1"/>
  <c r="UYE232" i="1"/>
  <c r="UYD232" i="1"/>
  <c r="UXW232" i="1"/>
  <c r="UXV232" i="1"/>
  <c r="UXO232" i="1"/>
  <c r="UXN232" i="1"/>
  <c r="UXG232" i="1"/>
  <c r="UXF232" i="1"/>
  <c r="UWY232" i="1"/>
  <c r="UWX232" i="1"/>
  <c r="UWQ232" i="1"/>
  <c r="UWP232" i="1"/>
  <c r="UWI232" i="1"/>
  <c r="UWH232" i="1"/>
  <c r="UWA232" i="1"/>
  <c r="UVZ232" i="1"/>
  <c r="UVS232" i="1"/>
  <c r="UVR232" i="1"/>
  <c r="UVK232" i="1"/>
  <c r="UVJ232" i="1"/>
  <c r="UVC232" i="1"/>
  <c r="UVB232" i="1"/>
  <c r="UUU232" i="1"/>
  <c r="UUT232" i="1"/>
  <c r="UUM232" i="1"/>
  <c r="UUL232" i="1"/>
  <c r="UUE232" i="1"/>
  <c r="UUD232" i="1"/>
  <c r="UTW232" i="1"/>
  <c r="UTV232" i="1"/>
  <c r="UTO232" i="1"/>
  <c r="UTN232" i="1"/>
  <c r="UTG232" i="1"/>
  <c r="UTF232" i="1"/>
  <c r="USY232" i="1"/>
  <c r="USX232" i="1"/>
  <c r="USQ232" i="1"/>
  <c r="USP232" i="1"/>
  <c r="USI232" i="1"/>
  <c r="USH232" i="1"/>
  <c r="USA232" i="1"/>
  <c r="URZ232" i="1"/>
  <c r="URS232" i="1"/>
  <c r="URR232" i="1"/>
  <c r="URK232" i="1"/>
  <c r="URJ232" i="1"/>
  <c r="URC232" i="1"/>
  <c r="URB232" i="1"/>
  <c r="UQU232" i="1"/>
  <c r="UQT232" i="1"/>
  <c r="UQM232" i="1"/>
  <c r="UQL232" i="1"/>
  <c r="UQE232" i="1"/>
  <c r="UQD232" i="1"/>
  <c r="UPW232" i="1"/>
  <c r="UPV232" i="1"/>
  <c r="UPO232" i="1"/>
  <c r="UPN232" i="1"/>
  <c r="UPG232" i="1"/>
  <c r="UPF232" i="1"/>
  <c r="UOY232" i="1"/>
  <c r="UOX232" i="1"/>
  <c r="UOQ232" i="1"/>
  <c r="UOP232" i="1"/>
  <c r="UOI232" i="1"/>
  <c r="UOH232" i="1"/>
  <c r="UOA232" i="1"/>
  <c r="UNZ232" i="1"/>
  <c r="UNS232" i="1"/>
  <c r="UNR232" i="1"/>
  <c r="UNK232" i="1"/>
  <c r="UNJ232" i="1"/>
  <c r="UNC232" i="1"/>
  <c r="UNB232" i="1"/>
  <c r="UMU232" i="1"/>
  <c r="UMT232" i="1"/>
  <c r="UMM232" i="1"/>
  <c r="UML232" i="1"/>
  <c r="UME232" i="1"/>
  <c r="UMD232" i="1"/>
  <c r="ULW232" i="1"/>
  <c r="ULV232" i="1"/>
  <c r="ULO232" i="1"/>
  <c r="ULN232" i="1"/>
  <c r="ULG232" i="1"/>
  <c r="ULF232" i="1"/>
  <c r="UKY232" i="1"/>
  <c r="UKX232" i="1"/>
  <c r="UKQ232" i="1"/>
  <c r="UKP232" i="1"/>
  <c r="UKI232" i="1"/>
  <c r="UKH232" i="1"/>
  <c r="UKA232" i="1"/>
  <c r="UJZ232" i="1"/>
  <c r="UJS232" i="1"/>
  <c r="UJR232" i="1"/>
  <c r="UJK232" i="1"/>
  <c r="UJJ232" i="1"/>
  <c r="UJC232" i="1"/>
  <c r="UJB232" i="1"/>
  <c r="UIU232" i="1"/>
  <c r="UIT232" i="1"/>
  <c r="UIM232" i="1"/>
  <c r="UIL232" i="1"/>
  <c r="UIE232" i="1"/>
  <c r="UID232" i="1"/>
  <c r="UHW232" i="1"/>
  <c r="UHV232" i="1"/>
  <c r="UHO232" i="1"/>
  <c r="UHN232" i="1"/>
  <c r="UHG232" i="1"/>
  <c r="UHF232" i="1"/>
  <c r="UGY232" i="1"/>
  <c r="UGX232" i="1"/>
  <c r="UGQ232" i="1"/>
  <c r="UGP232" i="1"/>
  <c r="UGI232" i="1"/>
  <c r="UGH232" i="1"/>
  <c r="UGA232" i="1"/>
  <c r="UFZ232" i="1"/>
  <c r="UFS232" i="1"/>
  <c r="UFR232" i="1"/>
  <c r="UFK232" i="1"/>
  <c r="UFJ232" i="1"/>
  <c r="UFC232" i="1"/>
  <c r="UFB232" i="1"/>
  <c r="UEU232" i="1"/>
  <c r="UET232" i="1"/>
  <c r="UEM232" i="1"/>
  <c r="UEL232" i="1"/>
  <c r="UEE232" i="1"/>
  <c r="UED232" i="1"/>
  <c r="UDW232" i="1"/>
  <c r="UDV232" i="1"/>
  <c r="UDO232" i="1"/>
  <c r="UDN232" i="1"/>
  <c r="UDG232" i="1"/>
  <c r="UDF232" i="1"/>
  <c r="UCY232" i="1"/>
  <c r="UCX232" i="1"/>
  <c r="UCQ232" i="1"/>
  <c r="UCP232" i="1"/>
  <c r="UCI232" i="1"/>
  <c r="UCH232" i="1"/>
  <c r="UCA232" i="1"/>
  <c r="UBZ232" i="1"/>
  <c r="UBS232" i="1"/>
  <c r="UBR232" i="1"/>
  <c r="UBK232" i="1"/>
  <c r="UBJ232" i="1"/>
  <c r="UBC232" i="1"/>
  <c r="UBB232" i="1"/>
  <c r="UAU232" i="1"/>
  <c r="UAT232" i="1"/>
  <c r="UAM232" i="1"/>
  <c r="UAL232" i="1"/>
  <c r="UAE232" i="1"/>
  <c r="UAD232" i="1"/>
  <c r="TZW232" i="1"/>
  <c r="TZV232" i="1"/>
  <c r="TZO232" i="1"/>
  <c r="TZN232" i="1"/>
  <c r="TZG232" i="1"/>
  <c r="TZF232" i="1"/>
  <c r="TYY232" i="1"/>
  <c r="TYX232" i="1"/>
  <c r="TYQ232" i="1"/>
  <c r="TYP232" i="1"/>
  <c r="TYI232" i="1"/>
  <c r="TYH232" i="1"/>
  <c r="TYA232" i="1"/>
  <c r="TXZ232" i="1"/>
  <c r="TXS232" i="1"/>
  <c r="TXR232" i="1"/>
  <c r="TXK232" i="1"/>
  <c r="TXJ232" i="1"/>
  <c r="TXC232" i="1"/>
  <c r="TXB232" i="1"/>
  <c r="TWU232" i="1"/>
  <c r="TWT232" i="1"/>
  <c r="TWM232" i="1"/>
  <c r="TWL232" i="1"/>
  <c r="TWE232" i="1"/>
  <c r="TWD232" i="1"/>
  <c r="TVW232" i="1"/>
  <c r="TVV232" i="1"/>
  <c r="TVO232" i="1"/>
  <c r="TVN232" i="1"/>
  <c r="TVG232" i="1"/>
  <c r="TVF232" i="1"/>
  <c r="TUY232" i="1"/>
  <c r="TUX232" i="1"/>
  <c r="TUQ232" i="1"/>
  <c r="TUP232" i="1"/>
  <c r="TUI232" i="1"/>
  <c r="TUH232" i="1"/>
  <c r="TUA232" i="1"/>
  <c r="TTZ232" i="1"/>
  <c r="TTS232" i="1"/>
  <c r="TTR232" i="1"/>
  <c r="TTK232" i="1"/>
  <c r="TTJ232" i="1"/>
  <c r="TTC232" i="1"/>
  <c r="TTB232" i="1"/>
  <c r="TSU232" i="1"/>
  <c r="TST232" i="1"/>
  <c r="TSM232" i="1"/>
  <c r="TSL232" i="1"/>
  <c r="TSE232" i="1"/>
  <c r="TSD232" i="1"/>
  <c r="TRW232" i="1"/>
  <c r="TRV232" i="1"/>
  <c r="TRO232" i="1"/>
  <c r="TRN232" i="1"/>
  <c r="TRG232" i="1"/>
  <c r="TRF232" i="1"/>
  <c r="TQY232" i="1"/>
  <c r="TQX232" i="1"/>
  <c r="TQQ232" i="1"/>
  <c r="TQP232" i="1"/>
  <c r="TQI232" i="1"/>
  <c r="TQH232" i="1"/>
  <c r="TQA232" i="1"/>
  <c r="TPZ232" i="1"/>
  <c r="TPS232" i="1"/>
  <c r="TPR232" i="1"/>
  <c r="TPK232" i="1"/>
  <c r="TPJ232" i="1"/>
  <c r="TPC232" i="1"/>
  <c r="TPB232" i="1"/>
  <c r="TOU232" i="1"/>
  <c r="TOT232" i="1"/>
  <c r="TOM232" i="1"/>
  <c r="TOL232" i="1"/>
  <c r="TOE232" i="1"/>
  <c r="TOD232" i="1"/>
  <c r="TNW232" i="1"/>
  <c r="TNV232" i="1"/>
  <c r="TNO232" i="1"/>
  <c r="TNN232" i="1"/>
  <c r="TNG232" i="1"/>
  <c r="TNF232" i="1"/>
  <c r="TMY232" i="1"/>
  <c r="TMX232" i="1"/>
  <c r="TMQ232" i="1"/>
  <c r="TMP232" i="1"/>
  <c r="TMI232" i="1"/>
  <c r="TMH232" i="1"/>
  <c r="TMA232" i="1"/>
  <c r="TLZ232" i="1"/>
  <c r="TLS232" i="1"/>
  <c r="TLR232" i="1"/>
  <c r="TLK232" i="1"/>
  <c r="TLJ232" i="1"/>
  <c r="TLC232" i="1"/>
  <c r="TLB232" i="1"/>
  <c r="TKU232" i="1"/>
  <c r="TKT232" i="1"/>
  <c r="TKM232" i="1"/>
  <c r="TKL232" i="1"/>
  <c r="TKE232" i="1"/>
  <c r="TKD232" i="1"/>
  <c r="TJW232" i="1"/>
  <c r="TJV232" i="1"/>
  <c r="TJO232" i="1"/>
  <c r="TJN232" i="1"/>
  <c r="TJG232" i="1"/>
  <c r="TJF232" i="1"/>
  <c r="TIY232" i="1"/>
  <c r="TIX232" i="1"/>
  <c r="TIQ232" i="1"/>
  <c r="TIP232" i="1"/>
  <c r="TII232" i="1"/>
  <c r="TIH232" i="1"/>
  <c r="TIA232" i="1"/>
  <c r="THZ232" i="1"/>
  <c r="THS232" i="1"/>
  <c r="THR232" i="1"/>
  <c r="THK232" i="1"/>
  <c r="THJ232" i="1"/>
  <c r="THC232" i="1"/>
  <c r="THB232" i="1"/>
  <c r="TGU232" i="1"/>
  <c r="TGT232" i="1"/>
  <c r="TGM232" i="1"/>
  <c r="TGL232" i="1"/>
  <c r="TGE232" i="1"/>
  <c r="TGD232" i="1"/>
  <c r="TFW232" i="1"/>
  <c r="TFV232" i="1"/>
  <c r="TFO232" i="1"/>
  <c r="TFN232" i="1"/>
  <c r="TFG232" i="1"/>
  <c r="TFF232" i="1"/>
  <c r="TEY232" i="1"/>
  <c r="TEX232" i="1"/>
  <c r="TEQ232" i="1"/>
  <c r="TEP232" i="1"/>
  <c r="TEI232" i="1"/>
  <c r="TEH232" i="1"/>
  <c r="TEA232" i="1"/>
  <c r="TDZ232" i="1"/>
  <c r="TDS232" i="1"/>
  <c r="TDR232" i="1"/>
  <c r="TDK232" i="1"/>
  <c r="TDJ232" i="1"/>
  <c r="TDC232" i="1"/>
  <c r="TDB232" i="1"/>
  <c r="TCU232" i="1"/>
  <c r="TCT232" i="1"/>
  <c r="TCM232" i="1"/>
  <c r="TCL232" i="1"/>
  <c r="TCE232" i="1"/>
  <c r="TCD232" i="1"/>
  <c r="TBW232" i="1"/>
  <c r="TBV232" i="1"/>
  <c r="TBO232" i="1"/>
  <c r="TBN232" i="1"/>
  <c r="TBG232" i="1"/>
  <c r="TBF232" i="1"/>
  <c r="TAY232" i="1"/>
  <c r="TAX232" i="1"/>
  <c r="TAQ232" i="1"/>
  <c r="TAP232" i="1"/>
  <c r="TAI232" i="1"/>
  <c r="TAH232" i="1"/>
  <c r="TAA232" i="1"/>
  <c r="SZZ232" i="1"/>
  <c r="SZS232" i="1"/>
  <c r="SZR232" i="1"/>
  <c r="SZK232" i="1"/>
  <c r="SZJ232" i="1"/>
  <c r="SZC232" i="1"/>
  <c r="SZB232" i="1"/>
  <c r="SYU232" i="1"/>
  <c r="SYT232" i="1"/>
  <c r="SYM232" i="1"/>
  <c r="SYL232" i="1"/>
  <c r="SYE232" i="1"/>
  <c r="SYD232" i="1"/>
  <c r="SXW232" i="1"/>
  <c r="SXV232" i="1"/>
  <c r="SXO232" i="1"/>
  <c r="SXN232" i="1"/>
  <c r="SXG232" i="1"/>
  <c r="SXF232" i="1"/>
  <c r="SWY232" i="1"/>
  <c r="SWX232" i="1"/>
  <c r="SWQ232" i="1"/>
  <c r="SWP232" i="1"/>
  <c r="SWI232" i="1"/>
  <c r="SWH232" i="1"/>
  <c r="SWA232" i="1"/>
  <c r="SVZ232" i="1"/>
  <c r="SVS232" i="1"/>
  <c r="SVR232" i="1"/>
  <c r="SVK232" i="1"/>
  <c r="SVJ232" i="1"/>
  <c r="SVC232" i="1"/>
  <c r="SVB232" i="1"/>
  <c r="SUU232" i="1"/>
  <c r="SUT232" i="1"/>
  <c r="SUM232" i="1"/>
  <c r="SUL232" i="1"/>
  <c r="SUE232" i="1"/>
  <c r="SUD232" i="1"/>
  <c r="STW232" i="1"/>
  <c r="STV232" i="1"/>
  <c r="STO232" i="1"/>
  <c r="STN232" i="1"/>
  <c r="STG232" i="1"/>
  <c r="STF232" i="1"/>
  <c r="SSY232" i="1"/>
  <c r="SSX232" i="1"/>
  <c r="SSQ232" i="1"/>
  <c r="SSP232" i="1"/>
  <c r="SSI232" i="1"/>
  <c r="SSH232" i="1"/>
  <c r="SSA232" i="1"/>
  <c r="SRZ232" i="1"/>
  <c r="SRS232" i="1"/>
  <c r="SRR232" i="1"/>
  <c r="SRK232" i="1"/>
  <c r="SRJ232" i="1"/>
  <c r="SRC232" i="1"/>
  <c r="SRB232" i="1"/>
  <c r="SQU232" i="1"/>
  <c r="SQT232" i="1"/>
  <c r="SQM232" i="1"/>
  <c r="SQL232" i="1"/>
  <c r="SQE232" i="1"/>
  <c r="SQD232" i="1"/>
  <c r="SPW232" i="1"/>
  <c r="SPV232" i="1"/>
  <c r="SPO232" i="1"/>
  <c r="SPN232" i="1"/>
  <c r="SPG232" i="1"/>
  <c r="SPF232" i="1"/>
  <c r="SOY232" i="1"/>
  <c r="SOX232" i="1"/>
  <c r="SOQ232" i="1"/>
  <c r="SOP232" i="1"/>
  <c r="SOI232" i="1"/>
  <c r="SOH232" i="1"/>
  <c r="SOA232" i="1"/>
  <c r="SNZ232" i="1"/>
  <c r="SNS232" i="1"/>
  <c r="SNR232" i="1"/>
  <c r="SNK232" i="1"/>
  <c r="SNJ232" i="1"/>
  <c r="SNC232" i="1"/>
  <c r="SNB232" i="1"/>
  <c r="SMU232" i="1"/>
  <c r="SMT232" i="1"/>
  <c r="SMM232" i="1"/>
  <c r="SML232" i="1"/>
  <c r="SME232" i="1"/>
  <c r="SMD232" i="1"/>
  <c r="SLW232" i="1"/>
  <c r="SLV232" i="1"/>
  <c r="SLO232" i="1"/>
  <c r="SLN232" i="1"/>
  <c r="SLG232" i="1"/>
  <c r="SLF232" i="1"/>
  <c r="SKY232" i="1"/>
  <c r="SKX232" i="1"/>
  <c r="SKQ232" i="1"/>
  <c r="SKP232" i="1"/>
  <c r="SKI232" i="1"/>
  <c r="SKH232" i="1"/>
  <c r="SKA232" i="1"/>
  <c r="SJZ232" i="1"/>
  <c r="SJS232" i="1"/>
  <c r="SJR232" i="1"/>
  <c r="SJK232" i="1"/>
  <c r="SJJ232" i="1"/>
  <c r="SJC232" i="1"/>
  <c r="SJB232" i="1"/>
  <c r="SIU232" i="1"/>
  <c r="SIT232" i="1"/>
  <c r="SIM232" i="1"/>
  <c r="SIL232" i="1"/>
  <c r="SIE232" i="1"/>
  <c r="SID232" i="1"/>
  <c r="SHW232" i="1"/>
  <c r="SHV232" i="1"/>
  <c r="SHO232" i="1"/>
  <c r="SHN232" i="1"/>
  <c r="SHG232" i="1"/>
  <c r="SHF232" i="1"/>
  <c r="SGY232" i="1"/>
  <c r="SGX232" i="1"/>
  <c r="SGQ232" i="1"/>
  <c r="SGP232" i="1"/>
  <c r="SGI232" i="1"/>
  <c r="SGH232" i="1"/>
  <c r="SGA232" i="1"/>
  <c r="SFZ232" i="1"/>
  <c r="SFS232" i="1"/>
  <c r="SFR232" i="1"/>
  <c r="SFK232" i="1"/>
  <c r="SFJ232" i="1"/>
  <c r="SFC232" i="1"/>
  <c r="SFB232" i="1"/>
  <c r="SEU232" i="1"/>
  <c r="SET232" i="1"/>
  <c r="SEM232" i="1"/>
  <c r="SEL232" i="1"/>
  <c r="SEE232" i="1"/>
  <c r="SED232" i="1"/>
  <c r="SDW232" i="1"/>
  <c r="SDV232" i="1"/>
  <c r="SDO232" i="1"/>
  <c r="SDN232" i="1"/>
  <c r="SDG232" i="1"/>
  <c r="SDF232" i="1"/>
  <c r="SCY232" i="1"/>
  <c r="SCX232" i="1"/>
  <c r="SCQ232" i="1"/>
  <c r="SCP232" i="1"/>
  <c r="SCI232" i="1"/>
  <c r="SCH232" i="1"/>
  <c r="SCA232" i="1"/>
  <c r="SBZ232" i="1"/>
  <c r="SBS232" i="1"/>
  <c r="SBR232" i="1"/>
  <c r="SBK232" i="1"/>
  <c r="SBJ232" i="1"/>
  <c r="SBC232" i="1"/>
  <c r="SBB232" i="1"/>
  <c r="SAU232" i="1"/>
  <c r="SAT232" i="1"/>
  <c r="SAM232" i="1"/>
  <c r="SAL232" i="1"/>
  <c r="SAE232" i="1"/>
  <c r="SAD232" i="1"/>
  <c r="RZW232" i="1"/>
  <c r="RZV232" i="1"/>
  <c r="RZO232" i="1"/>
  <c r="RZN232" i="1"/>
  <c r="RZG232" i="1"/>
  <c r="RZF232" i="1"/>
  <c r="RYY232" i="1"/>
  <c r="RYX232" i="1"/>
  <c r="RYQ232" i="1"/>
  <c r="RYP232" i="1"/>
  <c r="RYI232" i="1"/>
  <c r="RYH232" i="1"/>
  <c r="RYA232" i="1"/>
  <c r="RXZ232" i="1"/>
  <c r="RXS232" i="1"/>
  <c r="RXR232" i="1"/>
  <c r="RXK232" i="1"/>
  <c r="RXJ232" i="1"/>
  <c r="RXC232" i="1"/>
  <c r="RXB232" i="1"/>
  <c r="RWU232" i="1"/>
  <c r="RWT232" i="1"/>
  <c r="RWM232" i="1"/>
  <c r="RWL232" i="1"/>
  <c r="RWE232" i="1"/>
  <c r="RWD232" i="1"/>
  <c r="RVW232" i="1"/>
  <c r="RVV232" i="1"/>
  <c r="RVO232" i="1"/>
  <c r="RVN232" i="1"/>
  <c r="RVG232" i="1"/>
  <c r="RVF232" i="1"/>
  <c r="RUY232" i="1"/>
  <c r="RUX232" i="1"/>
  <c r="RUQ232" i="1"/>
  <c r="RUP232" i="1"/>
  <c r="RUI232" i="1"/>
  <c r="RUH232" i="1"/>
  <c r="RUA232" i="1"/>
  <c r="RTZ232" i="1"/>
  <c r="RTS232" i="1"/>
  <c r="RTR232" i="1"/>
  <c r="RTK232" i="1"/>
  <c r="RTJ232" i="1"/>
  <c r="RTC232" i="1"/>
  <c r="RTB232" i="1"/>
  <c r="RSU232" i="1"/>
  <c r="RST232" i="1"/>
  <c r="RSM232" i="1"/>
  <c r="RSL232" i="1"/>
  <c r="RSE232" i="1"/>
  <c r="RSD232" i="1"/>
  <c r="RRW232" i="1"/>
  <c r="RRV232" i="1"/>
  <c r="RRO232" i="1"/>
  <c r="RRN232" i="1"/>
  <c r="RRG232" i="1"/>
  <c r="RRF232" i="1"/>
  <c r="RQY232" i="1"/>
  <c r="RQX232" i="1"/>
  <c r="RQQ232" i="1"/>
  <c r="RQP232" i="1"/>
  <c r="RQI232" i="1"/>
  <c r="RQH232" i="1"/>
  <c r="RQA232" i="1"/>
  <c r="RPZ232" i="1"/>
  <c r="RPS232" i="1"/>
  <c r="RPR232" i="1"/>
  <c r="RPK232" i="1"/>
  <c r="RPJ232" i="1"/>
  <c r="RPC232" i="1"/>
  <c r="RPB232" i="1"/>
  <c r="ROU232" i="1"/>
  <c r="ROT232" i="1"/>
  <c r="ROM232" i="1"/>
  <c r="ROL232" i="1"/>
  <c r="ROE232" i="1"/>
  <c r="ROD232" i="1"/>
  <c r="RNW232" i="1"/>
  <c r="RNV232" i="1"/>
  <c r="RNO232" i="1"/>
  <c r="RNN232" i="1"/>
  <c r="RNG232" i="1"/>
  <c r="RNF232" i="1"/>
  <c r="RMY232" i="1"/>
  <c r="RMX232" i="1"/>
  <c r="RMQ232" i="1"/>
  <c r="RMP232" i="1"/>
  <c r="RMI232" i="1"/>
  <c r="RMH232" i="1"/>
  <c r="RMA232" i="1"/>
  <c r="RLZ232" i="1"/>
  <c r="RLS232" i="1"/>
  <c r="RLR232" i="1"/>
  <c r="RLK232" i="1"/>
  <c r="RLJ232" i="1"/>
  <c r="RLC232" i="1"/>
  <c r="RLB232" i="1"/>
  <c r="RKU232" i="1"/>
  <c r="RKT232" i="1"/>
  <c r="RKM232" i="1"/>
  <c r="RKL232" i="1"/>
  <c r="RKE232" i="1"/>
  <c r="RKD232" i="1"/>
  <c r="RJW232" i="1"/>
  <c r="RJV232" i="1"/>
  <c r="RJO232" i="1"/>
  <c r="RJN232" i="1"/>
  <c r="RJG232" i="1"/>
  <c r="RJF232" i="1"/>
  <c r="RIY232" i="1"/>
  <c r="RIX232" i="1"/>
  <c r="RIQ232" i="1"/>
  <c r="RIP232" i="1"/>
  <c r="RII232" i="1"/>
  <c r="RIH232" i="1"/>
  <c r="RIA232" i="1"/>
  <c r="RHZ232" i="1"/>
  <c r="RHS232" i="1"/>
  <c r="RHR232" i="1"/>
  <c r="RHK232" i="1"/>
  <c r="RHJ232" i="1"/>
  <c r="RHC232" i="1"/>
  <c r="RHB232" i="1"/>
  <c r="RGU232" i="1"/>
  <c r="RGT232" i="1"/>
  <c r="RGM232" i="1"/>
  <c r="RGL232" i="1"/>
  <c r="RGE232" i="1"/>
  <c r="RGD232" i="1"/>
  <c r="RFW232" i="1"/>
  <c r="RFV232" i="1"/>
  <c r="RFO232" i="1"/>
  <c r="RFN232" i="1"/>
  <c r="RFG232" i="1"/>
  <c r="RFF232" i="1"/>
  <c r="REY232" i="1"/>
  <c r="REX232" i="1"/>
  <c r="REQ232" i="1"/>
  <c r="REP232" i="1"/>
  <c r="REI232" i="1"/>
  <c r="REH232" i="1"/>
  <c r="REA232" i="1"/>
  <c r="RDZ232" i="1"/>
  <c r="RDS232" i="1"/>
  <c r="RDR232" i="1"/>
  <c r="RDK232" i="1"/>
  <c r="RDJ232" i="1"/>
  <c r="RDC232" i="1"/>
  <c r="RDB232" i="1"/>
  <c r="RCU232" i="1"/>
  <c r="RCT232" i="1"/>
  <c r="RCM232" i="1"/>
  <c r="RCL232" i="1"/>
  <c r="RCE232" i="1"/>
  <c r="RCD232" i="1"/>
  <c r="RBW232" i="1"/>
  <c r="RBV232" i="1"/>
  <c r="RBO232" i="1"/>
  <c r="RBN232" i="1"/>
  <c r="RBG232" i="1"/>
  <c r="RBF232" i="1"/>
  <c r="RAY232" i="1"/>
  <c r="RAX232" i="1"/>
  <c r="RAQ232" i="1"/>
  <c r="RAP232" i="1"/>
  <c r="RAI232" i="1"/>
  <c r="RAH232" i="1"/>
  <c r="RAA232" i="1"/>
  <c r="QZZ232" i="1"/>
  <c r="QZS232" i="1"/>
  <c r="QZR232" i="1"/>
  <c r="QZK232" i="1"/>
  <c r="QZJ232" i="1"/>
  <c r="QZC232" i="1"/>
  <c r="QZB232" i="1"/>
  <c r="QYU232" i="1"/>
  <c r="QYT232" i="1"/>
  <c r="QYM232" i="1"/>
  <c r="QYL232" i="1"/>
  <c r="QYE232" i="1"/>
  <c r="QYD232" i="1"/>
  <c r="QXW232" i="1"/>
  <c r="QXV232" i="1"/>
  <c r="QXO232" i="1"/>
  <c r="QXN232" i="1"/>
  <c r="QXG232" i="1"/>
  <c r="QXF232" i="1"/>
  <c r="QWY232" i="1"/>
  <c r="QWX232" i="1"/>
  <c r="QWQ232" i="1"/>
  <c r="QWP232" i="1"/>
  <c r="QWI232" i="1"/>
  <c r="QWH232" i="1"/>
  <c r="QWA232" i="1"/>
  <c r="QVZ232" i="1"/>
  <c r="QVS232" i="1"/>
  <c r="QVR232" i="1"/>
  <c r="QVK232" i="1"/>
  <c r="QVJ232" i="1"/>
  <c r="QVC232" i="1"/>
  <c r="QVB232" i="1"/>
  <c r="QUU232" i="1"/>
  <c r="QUT232" i="1"/>
  <c r="QUM232" i="1"/>
  <c r="QUL232" i="1"/>
  <c r="QUE232" i="1"/>
  <c r="QUD232" i="1"/>
  <c r="QTW232" i="1"/>
  <c r="QTV232" i="1"/>
  <c r="QTO232" i="1"/>
  <c r="QTN232" i="1"/>
  <c r="QTG232" i="1"/>
  <c r="QTF232" i="1"/>
  <c r="QSY232" i="1"/>
  <c r="QSX232" i="1"/>
  <c r="QSQ232" i="1"/>
  <c r="QSP232" i="1"/>
  <c r="QSI232" i="1"/>
  <c r="QSH232" i="1"/>
  <c r="QSA232" i="1"/>
  <c r="QRZ232" i="1"/>
  <c r="QRS232" i="1"/>
  <c r="QRR232" i="1"/>
  <c r="QRK232" i="1"/>
  <c r="QRJ232" i="1"/>
  <c r="QRC232" i="1"/>
  <c r="QRB232" i="1"/>
  <c r="QQU232" i="1"/>
  <c r="QQT232" i="1"/>
  <c r="QQM232" i="1"/>
  <c r="QQL232" i="1"/>
  <c r="QQE232" i="1"/>
  <c r="QQD232" i="1"/>
  <c r="QPW232" i="1"/>
  <c r="QPV232" i="1"/>
  <c r="QPO232" i="1"/>
  <c r="QPN232" i="1"/>
  <c r="QPG232" i="1"/>
  <c r="QPF232" i="1"/>
  <c r="QOY232" i="1"/>
  <c r="QOX232" i="1"/>
  <c r="QOQ232" i="1"/>
  <c r="QOP232" i="1"/>
  <c r="QOI232" i="1"/>
  <c r="QOH232" i="1"/>
  <c r="QOA232" i="1"/>
  <c r="QNZ232" i="1"/>
  <c r="QNS232" i="1"/>
  <c r="QNR232" i="1"/>
  <c r="QNK232" i="1"/>
  <c r="QNJ232" i="1"/>
  <c r="QNC232" i="1"/>
  <c r="QNB232" i="1"/>
  <c r="QMU232" i="1"/>
  <c r="QMT232" i="1"/>
  <c r="QMM232" i="1"/>
  <c r="QML232" i="1"/>
  <c r="QME232" i="1"/>
  <c r="QMD232" i="1"/>
  <c r="QLW232" i="1"/>
  <c r="QLV232" i="1"/>
  <c r="QLO232" i="1"/>
  <c r="QLN232" i="1"/>
  <c r="QLG232" i="1"/>
  <c r="QLF232" i="1"/>
  <c r="QKY232" i="1"/>
  <c r="QKX232" i="1"/>
  <c r="QKQ232" i="1"/>
  <c r="QKP232" i="1"/>
  <c r="QKI232" i="1"/>
  <c r="QKH232" i="1"/>
  <c r="QKA232" i="1"/>
  <c r="QJZ232" i="1"/>
  <c r="QJS232" i="1"/>
  <c r="QJR232" i="1"/>
  <c r="QJK232" i="1"/>
  <c r="QJJ232" i="1"/>
  <c r="QJC232" i="1"/>
  <c r="QJB232" i="1"/>
  <c r="QIU232" i="1"/>
  <c r="QIT232" i="1"/>
  <c r="QIM232" i="1"/>
  <c r="QIL232" i="1"/>
  <c r="QIE232" i="1"/>
  <c r="QID232" i="1"/>
  <c r="QHW232" i="1"/>
  <c r="QHV232" i="1"/>
  <c r="QHO232" i="1"/>
  <c r="QHN232" i="1"/>
  <c r="QHG232" i="1"/>
  <c r="QHF232" i="1"/>
  <c r="QGY232" i="1"/>
  <c r="QGX232" i="1"/>
  <c r="QGQ232" i="1"/>
  <c r="QGP232" i="1"/>
  <c r="QGI232" i="1"/>
  <c r="QGH232" i="1"/>
  <c r="QGA232" i="1"/>
  <c r="QFZ232" i="1"/>
  <c r="QFS232" i="1"/>
  <c r="QFR232" i="1"/>
  <c r="QFK232" i="1"/>
  <c r="QFJ232" i="1"/>
  <c r="QFC232" i="1"/>
  <c r="QFB232" i="1"/>
  <c r="QEU232" i="1"/>
  <c r="QET232" i="1"/>
  <c r="QEM232" i="1"/>
  <c r="QEL232" i="1"/>
  <c r="QEE232" i="1"/>
  <c r="QED232" i="1"/>
  <c r="QDW232" i="1"/>
  <c r="QDV232" i="1"/>
  <c r="QDO232" i="1"/>
  <c r="QDN232" i="1"/>
  <c r="QDG232" i="1"/>
  <c r="QDF232" i="1"/>
  <c r="QCY232" i="1"/>
  <c r="QCX232" i="1"/>
  <c r="QCQ232" i="1"/>
  <c r="QCP232" i="1"/>
  <c r="QCI232" i="1"/>
  <c r="QCH232" i="1"/>
  <c r="QCA232" i="1"/>
  <c r="QBZ232" i="1"/>
  <c r="QBS232" i="1"/>
  <c r="QBR232" i="1"/>
  <c r="QBK232" i="1"/>
  <c r="QBJ232" i="1"/>
  <c r="QBC232" i="1"/>
  <c r="QBB232" i="1"/>
  <c r="QAU232" i="1"/>
  <c r="QAT232" i="1"/>
  <c r="QAM232" i="1"/>
  <c r="QAL232" i="1"/>
  <c r="QAE232" i="1"/>
  <c r="QAD232" i="1"/>
  <c r="PZW232" i="1"/>
  <c r="PZV232" i="1"/>
  <c r="PZO232" i="1"/>
  <c r="PZN232" i="1"/>
  <c r="PZG232" i="1"/>
  <c r="PZF232" i="1"/>
  <c r="PYY232" i="1"/>
  <c r="PYX232" i="1"/>
  <c r="PYQ232" i="1"/>
  <c r="PYP232" i="1"/>
  <c r="PYI232" i="1"/>
  <c r="PYH232" i="1"/>
  <c r="PYA232" i="1"/>
  <c r="PXZ232" i="1"/>
  <c r="PXS232" i="1"/>
  <c r="PXR232" i="1"/>
  <c r="PXK232" i="1"/>
  <c r="PXJ232" i="1"/>
  <c r="PXC232" i="1"/>
  <c r="PXB232" i="1"/>
  <c r="PWU232" i="1"/>
  <c r="PWT232" i="1"/>
  <c r="PWM232" i="1"/>
  <c r="PWL232" i="1"/>
  <c r="PWE232" i="1"/>
  <c r="PWD232" i="1"/>
  <c r="PVW232" i="1"/>
  <c r="PVV232" i="1"/>
  <c r="PVO232" i="1"/>
  <c r="PVN232" i="1"/>
  <c r="PVG232" i="1"/>
  <c r="PVF232" i="1"/>
  <c r="PUY232" i="1"/>
  <c r="PUX232" i="1"/>
  <c r="PUQ232" i="1"/>
  <c r="PUP232" i="1"/>
  <c r="PUI232" i="1"/>
  <c r="PUH232" i="1"/>
  <c r="PUA232" i="1"/>
  <c r="PTZ232" i="1"/>
  <c r="PTS232" i="1"/>
  <c r="PTR232" i="1"/>
  <c r="PTK232" i="1"/>
  <c r="PTJ232" i="1"/>
  <c r="PTC232" i="1"/>
  <c r="PTB232" i="1"/>
  <c r="PSU232" i="1"/>
  <c r="PST232" i="1"/>
  <c r="PSM232" i="1"/>
  <c r="PSL232" i="1"/>
  <c r="PSE232" i="1"/>
  <c r="PSD232" i="1"/>
  <c r="PRW232" i="1"/>
  <c r="PRV232" i="1"/>
  <c r="PRO232" i="1"/>
  <c r="PRN232" i="1"/>
  <c r="PRG232" i="1"/>
  <c r="PRF232" i="1"/>
  <c r="PQY232" i="1"/>
  <c r="PQX232" i="1"/>
  <c r="PQQ232" i="1"/>
  <c r="PQP232" i="1"/>
  <c r="PQI232" i="1"/>
  <c r="PQH232" i="1"/>
  <c r="PQA232" i="1"/>
  <c r="PPZ232" i="1"/>
  <c r="PPS232" i="1"/>
  <c r="PPR232" i="1"/>
  <c r="PPK232" i="1"/>
  <c r="PPJ232" i="1"/>
  <c r="PPC232" i="1"/>
  <c r="PPB232" i="1"/>
  <c r="POU232" i="1"/>
  <c r="POT232" i="1"/>
  <c r="POM232" i="1"/>
  <c r="POL232" i="1"/>
  <c r="POE232" i="1"/>
  <c r="POD232" i="1"/>
  <c r="PNW232" i="1"/>
  <c r="PNV232" i="1"/>
  <c r="PNO232" i="1"/>
  <c r="PNN232" i="1"/>
  <c r="PNG232" i="1"/>
  <c r="PNF232" i="1"/>
  <c r="PMY232" i="1"/>
  <c r="PMX232" i="1"/>
  <c r="PMQ232" i="1"/>
  <c r="PMP232" i="1"/>
  <c r="PMI232" i="1"/>
  <c r="PMH232" i="1"/>
  <c r="PMA232" i="1"/>
  <c r="PLZ232" i="1"/>
  <c r="PLS232" i="1"/>
  <c r="PLR232" i="1"/>
  <c r="PLK232" i="1"/>
  <c r="PLJ232" i="1"/>
  <c r="PLC232" i="1"/>
  <c r="PLB232" i="1"/>
  <c r="PKU232" i="1"/>
  <c r="PKT232" i="1"/>
  <c r="PKM232" i="1"/>
  <c r="PKL232" i="1"/>
  <c r="PKE232" i="1"/>
  <c r="PKD232" i="1"/>
  <c r="PJW232" i="1"/>
  <c r="PJV232" i="1"/>
  <c r="PJO232" i="1"/>
  <c r="PJN232" i="1"/>
  <c r="PJG232" i="1"/>
  <c r="PJF232" i="1"/>
  <c r="PIY232" i="1"/>
  <c r="PIX232" i="1"/>
  <c r="PIQ232" i="1"/>
  <c r="PIP232" i="1"/>
  <c r="PII232" i="1"/>
  <c r="PIH232" i="1"/>
  <c r="PIA232" i="1"/>
  <c r="PHZ232" i="1"/>
  <c r="PHS232" i="1"/>
  <c r="PHR232" i="1"/>
  <c r="PHK232" i="1"/>
  <c r="PHJ232" i="1"/>
  <c r="PHC232" i="1"/>
  <c r="PHB232" i="1"/>
  <c r="PGU232" i="1"/>
  <c r="PGT232" i="1"/>
  <c r="PGM232" i="1"/>
  <c r="PGL232" i="1"/>
  <c r="PGE232" i="1"/>
  <c r="PGD232" i="1"/>
  <c r="PFW232" i="1"/>
  <c r="PFV232" i="1"/>
  <c r="PFO232" i="1"/>
  <c r="PFN232" i="1"/>
  <c r="PFG232" i="1"/>
  <c r="PFF232" i="1"/>
  <c r="PEY232" i="1"/>
  <c r="PEX232" i="1"/>
  <c r="PEQ232" i="1"/>
  <c r="PEP232" i="1"/>
  <c r="PEI232" i="1"/>
  <c r="PEH232" i="1"/>
  <c r="PEA232" i="1"/>
  <c r="PDZ232" i="1"/>
  <c r="PDS232" i="1"/>
  <c r="PDR232" i="1"/>
  <c r="PDK232" i="1"/>
  <c r="PDJ232" i="1"/>
  <c r="PDC232" i="1"/>
  <c r="PDB232" i="1"/>
  <c r="PCU232" i="1"/>
  <c r="PCT232" i="1"/>
  <c r="PCM232" i="1"/>
  <c r="PCL232" i="1"/>
  <c r="PCE232" i="1"/>
  <c r="PCD232" i="1"/>
  <c r="PBW232" i="1"/>
  <c r="PBV232" i="1"/>
  <c r="PBO232" i="1"/>
  <c r="PBN232" i="1"/>
  <c r="PBG232" i="1"/>
  <c r="PBF232" i="1"/>
  <c r="PAY232" i="1"/>
  <c r="PAX232" i="1"/>
  <c r="PAQ232" i="1"/>
  <c r="PAP232" i="1"/>
  <c r="PAI232" i="1"/>
  <c r="PAH232" i="1"/>
  <c r="PAA232" i="1"/>
  <c r="OZZ232" i="1"/>
  <c r="OZS232" i="1"/>
  <c r="OZR232" i="1"/>
  <c r="OZK232" i="1"/>
  <c r="OZJ232" i="1"/>
  <c r="OZC232" i="1"/>
  <c r="OZB232" i="1"/>
  <c r="OYU232" i="1"/>
  <c r="OYT232" i="1"/>
  <c r="OYM232" i="1"/>
  <c r="OYL232" i="1"/>
  <c r="OYE232" i="1"/>
  <c r="OYD232" i="1"/>
  <c r="OXW232" i="1"/>
  <c r="OXV232" i="1"/>
  <c r="OXO232" i="1"/>
  <c r="OXN232" i="1"/>
  <c r="OXG232" i="1"/>
  <c r="OXF232" i="1"/>
  <c r="OWY232" i="1"/>
  <c r="OWX232" i="1"/>
  <c r="OWQ232" i="1"/>
  <c r="OWP232" i="1"/>
  <c r="OWI232" i="1"/>
  <c r="OWH232" i="1"/>
  <c r="OWA232" i="1"/>
  <c r="OVZ232" i="1"/>
  <c r="OVS232" i="1"/>
  <c r="OVR232" i="1"/>
  <c r="OVK232" i="1"/>
  <c r="OVJ232" i="1"/>
  <c r="OVC232" i="1"/>
  <c r="OVB232" i="1"/>
  <c r="OUU232" i="1"/>
  <c r="OUT232" i="1"/>
  <c r="OUM232" i="1"/>
  <c r="OUL232" i="1"/>
  <c r="OUE232" i="1"/>
  <c r="OUD232" i="1"/>
  <c r="OTW232" i="1"/>
  <c r="OTV232" i="1"/>
  <c r="OTO232" i="1"/>
  <c r="OTN232" i="1"/>
  <c r="OTG232" i="1"/>
  <c r="OTF232" i="1"/>
  <c r="OSY232" i="1"/>
  <c r="OSX232" i="1"/>
  <c r="OSQ232" i="1"/>
  <c r="OSP232" i="1"/>
  <c r="OSI232" i="1"/>
  <c r="OSH232" i="1"/>
  <c r="OSA232" i="1"/>
  <c r="ORZ232" i="1"/>
  <c r="ORS232" i="1"/>
  <c r="ORR232" i="1"/>
  <c r="ORK232" i="1"/>
  <c r="ORJ232" i="1"/>
  <c r="ORC232" i="1"/>
  <c r="ORB232" i="1"/>
  <c r="OQU232" i="1"/>
  <c r="OQT232" i="1"/>
  <c r="OQM232" i="1"/>
  <c r="OQL232" i="1"/>
  <c r="OQE232" i="1"/>
  <c r="OQD232" i="1"/>
  <c r="OPW232" i="1"/>
  <c r="OPV232" i="1"/>
  <c r="OPO232" i="1"/>
  <c r="OPN232" i="1"/>
  <c r="OPG232" i="1"/>
  <c r="OPF232" i="1"/>
  <c r="OOY232" i="1"/>
  <c r="OOX232" i="1"/>
  <c r="OOQ232" i="1"/>
  <c r="OOP232" i="1"/>
  <c r="OOI232" i="1"/>
  <c r="OOH232" i="1"/>
  <c r="OOA232" i="1"/>
  <c r="ONZ232" i="1"/>
  <c r="ONS232" i="1"/>
  <c r="ONR232" i="1"/>
  <c r="ONK232" i="1"/>
  <c r="ONJ232" i="1"/>
  <c r="ONC232" i="1"/>
  <c r="ONB232" i="1"/>
  <c r="OMU232" i="1"/>
  <c r="OMT232" i="1"/>
  <c r="OMM232" i="1"/>
  <c r="OML232" i="1"/>
  <c r="OME232" i="1"/>
  <c r="OMD232" i="1"/>
  <c r="OLW232" i="1"/>
  <c r="OLV232" i="1"/>
  <c r="OLO232" i="1"/>
  <c r="OLN232" i="1"/>
  <c r="OLG232" i="1"/>
  <c r="OLF232" i="1"/>
  <c r="OKY232" i="1"/>
  <c r="OKX232" i="1"/>
  <c r="OKQ232" i="1"/>
  <c r="OKP232" i="1"/>
  <c r="OKI232" i="1"/>
  <c r="OKH232" i="1"/>
  <c r="OKA232" i="1"/>
  <c r="OJZ232" i="1"/>
  <c r="OJS232" i="1"/>
  <c r="OJR232" i="1"/>
  <c r="OJK232" i="1"/>
  <c r="OJJ232" i="1"/>
  <c r="OJC232" i="1"/>
  <c r="OJB232" i="1"/>
  <c r="OIU232" i="1"/>
  <c r="OIT232" i="1"/>
  <c r="OIM232" i="1"/>
  <c r="OIL232" i="1"/>
  <c r="OIE232" i="1"/>
  <c r="OID232" i="1"/>
  <c r="OHW232" i="1"/>
  <c r="OHV232" i="1"/>
  <c r="OHO232" i="1"/>
  <c r="OHN232" i="1"/>
  <c r="OHG232" i="1"/>
  <c r="OHF232" i="1"/>
  <c r="OGY232" i="1"/>
  <c r="OGX232" i="1"/>
  <c r="OGQ232" i="1"/>
  <c r="OGP232" i="1"/>
  <c r="OGI232" i="1"/>
  <c r="OGH232" i="1"/>
  <c r="OGA232" i="1"/>
  <c r="OFZ232" i="1"/>
  <c r="OFS232" i="1"/>
  <c r="OFR232" i="1"/>
  <c r="OFK232" i="1"/>
  <c r="OFJ232" i="1"/>
  <c r="OFC232" i="1"/>
  <c r="OFB232" i="1"/>
  <c r="OEU232" i="1"/>
  <c r="OET232" i="1"/>
  <c r="OEM232" i="1"/>
  <c r="OEL232" i="1"/>
  <c r="OEE232" i="1"/>
  <c r="OED232" i="1"/>
  <c r="ODW232" i="1"/>
  <c r="ODV232" i="1"/>
  <c r="ODO232" i="1"/>
  <c r="ODN232" i="1"/>
  <c r="ODG232" i="1"/>
  <c r="ODF232" i="1"/>
  <c r="OCY232" i="1"/>
  <c r="OCX232" i="1"/>
  <c r="OCQ232" i="1"/>
  <c r="OCP232" i="1"/>
  <c r="OCI232" i="1"/>
  <c r="OCH232" i="1"/>
  <c r="OCA232" i="1"/>
  <c r="OBZ232" i="1"/>
  <c r="OBS232" i="1"/>
  <c r="OBR232" i="1"/>
  <c r="OBK232" i="1"/>
  <c r="OBJ232" i="1"/>
  <c r="OBC232" i="1"/>
  <c r="OBB232" i="1"/>
  <c r="OAU232" i="1"/>
  <c r="OAT232" i="1"/>
  <c r="OAM232" i="1"/>
  <c r="OAL232" i="1"/>
  <c r="OAE232" i="1"/>
  <c r="OAD232" i="1"/>
  <c r="NZW232" i="1"/>
  <c r="NZV232" i="1"/>
  <c r="NZO232" i="1"/>
  <c r="NZN232" i="1"/>
  <c r="NZG232" i="1"/>
  <c r="NZF232" i="1"/>
  <c r="NYY232" i="1"/>
  <c r="NYX232" i="1"/>
  <c r="NYQ232" i="1"/>
  <c r="NYP232" i="1"/>
  <c r="NYI232" i="1"/>
  <c r="NYH232" i="1"/>
  <c r="NYA232" i="1"/>
  <c r="NXZ232" i="1"/>
  <c r="NXS232" i="1"/>
  <c r="NXR232" i="1"/>
  <c r="NXK232" i="1"/>
  <c r="NXJ232" i="1"/>
  <c r="NXC232" i="1"/>
  <c r="NXB232" i="1"/>
  <c r="NWU232" i="1"/>
  <c r="NWT232" i="1"/>
  <c r="NWM232" i="1"/>
  <c r="NWL232" i="1"/>
  <c r="NWE232" i="1"/>
  <c r="NWD232" i="1"/>
  <c r="NVW232" i="1"/>
  <c r="NVV232" i="1"/>
  <c r="NVO232" i="1"/>
  <c r="NVN232" i="1"/>
  <c r="NVG232" i="1"/>
  <c r="NVF232" i="1"/>
  <c r="NUY232" i="1"/>
  <c r="NUX232" i="1"/>
  <c r="NUQ232" i="1"/>
  <c r="NUP232" i="1"/>
  <c r="NUI232" i="1"/>
  <c r="NUH232" i="1"/>
  <c r="NUA232" i="1"/>
  <c r="NTZ232" i="1"/>
  <c r="NTS232" i="1"/>
  <c r="NTR232" i="1"/>
  <c r="NTK232" i="1"/>
  <c r="NTJ232" i="1"/>
  <c r="NTC232" i="1"/>
  <c r="NTB232" i="1"/>
  <c r="NSU232" i="1"/>
  <c r="NST232" i="1"/>
  <c r="NSM232" i="1"/>
  <c r="NSL232" i="1"/>
  <c r="NSE232" i="1"/>
  <c r="NSD232" i="1"/>
  <c r="NRW232" i="1"/>
  <c r="NRV232" i="1"/>
  <c r="NRO232" i="1"/>
  <c r="NRN232" i="1"/>
  <c r="NRG232" i="1"/>
  <c r="NRF232" i="1"/>
  <c r="NQY232" i="1"/>
  <c r="NQX232" i="1"/>
  <c r="NQQ232" i="1"/>
  <c r="NQP232" i="1"/>
  <c r="NQI232" i="1"/>
  <c r="NQH232" i="1"/>
  <c r="NQA232" i="1"/>
  <c r="NPZ232" i="1"/>
  <c r="NPS232" i="1"/>
  <c r="NPR232" i="1"/>
  <c r="NPK232" i="1"/>
  <c r="NPJ232" i="1"/>
  <c r="NPC232" i="1"/>
  <c r="NPB232" i="1"/>
  <c r="NOU232" i="1"/>
  <c r="NOT232" i="1"/>
  <c r="NOM232" i="1"/>
  <c r="NOL232" i="1"/>
  <c r="NOE232" i="1"/>
  <c r="NOD232" i="1"/>
  <c r="NNW232" i="1"/>
  <c r="NNV232" i="1"/>
  <c r="NNO232" i="1"/>
  <c r="NNN232" i="1"/>
  <c r="NNG232" i="1"/>
  <c r="NNF232" i="1"/>
  <c r="NMY232" i="1"/>
  <c r="NMX232" i="1"/>
  <c r="NMQ232" i="1"/>
  <c r="NMP232" i="1"/>
  <c r="NMI232" i="1"/>
  <c r="NMH232" i="1"/>
  <c r="NMA232" i="1"/>
  <c r="NLZ232" i="1"/>
  <c r="NLS232" i="1"/>
  <c r="NLR232" i="1"/>
  <c r="NLK232" i="1"/>
  <c r="NLJ232" i="1"/>
  <c r="NLC232" i="1"/>
  <c r="NLB232" i="1"/>
  <c r="NKU232" i="1"/>
  <c r="NKT232" i="1"/>
  <c r="NKM232" i="1"/>
  <c r="NKL232" i="1"/>
  <c r="NKE232" i="1"/>
  <c r="NKD232" i="1"/>
  <c r="NJW232" i="1"/>
  <c r="NJV232" i="1"/>
  <c r="NJO232" i="1"/>
  <c r="NJN232" i="1"/>
  <c r="NJG232" i="1"/>
  <c r="NJF232" i="1"/>
  <c r="NIY232" i="1"/>
  <c r="NIX232" i="1"/>
  <c r="NIQ232" i="1"/>
  <c r="NIP232" i="1"/>
  <c r="NII232" i="1"/>
  <c r="NIH232" i="1"/>
  <c r="NIA232" i="1"/>
  <c r="NHZ232" i="1"/>
  <c r="NHS232" i="1"/>
  <c r="NHR232" i="1"/>
  <c r="NHK232" i="1"/>
  <c r="NHJ232" i="1"/>
  <c r="NHC232" i="1"/>
  <c r="NHB232" i="1"/>
  <c r="NGU232" i="1"/>
  <c r="NGT232" i="1"/>
  <c r="NGM232" i="1"/>
  <c r="NGL232" i="1"/>
  <c r="NGE232" i="1"/>
  <c r="NGD232" i="1"/>
  <c r="NFW232" i="1"/>
  <c r="NFV232" i="1"/>
  <c r="NFO232" i="1"/>
  <c r="NFN232" i="1"/>
  <c r="NFG232" i="1"/>
  <c r="NFF232" i="1"/>
  <c r="NEY232" i="1"/>
  <c r="NEX232" i="1"/>
  <c r="NEQ232" i="1"/>
  <c r="NEP232" i="1"/>
  <c r="NEI232" i="1"/>
  <c r="NEH232" i="1"/>
  <c r="NEA232" i="1"/>
  <c r="NDZ232" i="1"/>
  <c r="NDS232" i="1"/>
  <c r="NDR232" i="1"/>
  <c r="NDK232" i="1"/>
  <c r="NDJ232" i="1"/>
  <c r="NDC232" i="1"/>
  <c r="NDB232" i="1"/>
  <c r="NCU232" i="1"/>
  <c r="NCT232" i="1"/>
  <c r="NCM232" i="1"/>
  <c r="NCL232" i="1"/>
  <c r="NCE232" i="1"/>
  <c r="NCD232" i="1"/>
  <c r="NBW232" i="1"/>
  <c r="NBV232" i="1"/>
  <c r="NBO232" i="1"/>
  <c r="NBN232" i="1"/>
  <c r="NBG232" i="1"/>
  <c r="NBF232" i="1"/>
  <c r="NAY232" i="1"/>
  <c r="NAX232" i="1"/>
  <c r="NAQ232" i="1"/>
  <c r="NAP232" i="1"/>
  <c r="NAI232" i="1"/>
  <c r="NAH232" i="1"/>
  <c r="NAA232" i="1"/>
  <c r="MZZ232" i="1"/>
  <c r="MZS232" i="1"/>
  <c r="MZR232" i="1"/>
  <c r="MZK232" i="1"/>
  <c r="MZJ232" i="1"/>
  <c r="MZC232" i="1"/>
  <c r="MZB232" i="1"/>
  <c r="MYU232" i="1"/>
  <c r="MYT232" i="1"/>
  <c r="MYM232" i="1"/>
  <c r="MYL232" i="1"/>
  <c r="MYE232" i="1"/>
  <c r="MYD232" i="1"/>
  <c r="MXW232" i="1"/>
  <c r="MXV232" i="1"/>
  <c r="MXO232" i="1"/>
  <c r="MXN232" i="1"/>
  <c r="MXG232" i="1"/>
  <c r="MXF232" i="1"/>
  <c r="MWY232" i="1"/>
  <c r="MWX232" i="1"/>
  <c r="MWQ232" i="1"/>
  <c r="MWP232" i="1"/>
  <c r="MWI232" i="1"/>
  <c r="MWH232" i="1"/>
  <c r="MWA232" i="1"/>
  <c r="MVZ232" i="1"/>
  <c r="MVS232" i="1"/>
  <c r="MVR232" i="1"/>
  <c r="MVK232" i="1"/>
  <c r="MVJ232" i="1"/>
  <c r="MVC232" i="1"/>
  <c r="MVB232" i="1"/>
  <c r="MUU232" i="1"/>
  <c r="MUT232" i="1"/>
  <c r="MUM232" i="1"/>
  <c r="MUL232" i="1"/>
  <c r="MUE232" i="1"/>
  <c r="MUD232" i="1"/>
  <c r="MTW232" i="1"/>
  <c r="MTV232" i="1"/>
  <c r="MTO232" i="1"/>
  <c r="MTN232" i="1"/>
  <c r="MTG232" i="1"/>
  <c r="MTF232" i="1"/>
  <c r="MSY232" i="1"/>
  <c r="MSX232" i="1"/>
  <c r="MSQ232" i="1"/>
  <c r="MSP232" i="1"/>
  <c r="MSI232" i="1"/>
  <c r="MSH232" i="1"/>
  <c r="MSA232" i="1"/>
  <c r="MRZ232" i="1"/>
  <c r="MRS232" i="1"/>
  <c r="MRR232" i="1"/>
  <c r="MRK232" i="1"/>
  <c r="MRJ232" i="1"/>
  <c r="MRC232" i="1"/>
  <c r="MRB232" i="1"/>
  <c r="MQU232" i="1"/>
  <c r="MQT232" i="1"/>
  <c r="MQM232" i="1"/>
  <c r="MQL232" i="1"/>
  <c r="MQE232" i="1"/>
  <c r="MQD232" i="1"/>
  <c r="MPW232" i="1"/>
  <c r="MPV232" i="1"/>
  <c r="MPO232" i="1"/>
  <c r="MPN232" i="1"/>
  <c r="MPG232" i="1"/>
  <c r="MPF232" i="1"/>
  <c r="MOY232" i="1"/>
  <c r="MOX232" i="1"/>
  <c r="MOQ232" i="1"/>
  <c r="MOP232" i="1"/>
  <c r="MOI232" i="1"/>
  <c r="MOH232" i="1"/>
  <c r="MOA232" i="1"/>
  <c r="MNZ232" i="1"/>
  <c r="MNS232" i="1"/>
  <c r="MNR232" i="1"/>
  <c r="MNK232" i="1"/>
  <c r="MNJ232" i="1"/>
  <c r="MNC232" i="1"/>
  <c r="MNB232" i="1"/>
  <c r="MMU232" i="1"/>
  <c r="MMT232" i="1"/>
  <c r="MMM232" i="1"/>
  <c r="MML232" i="1"/>
  <c r="MME232" i="1"/>
  <c r="MMD232" i="1"/>
  <c r="MLW232" i="1"/>
  <c r="MLV232" i="1"/>
  <c r="MLO232" i="1"/>
  <c r="MLN232" i="1"/>
  <c r="MLG232" i="1"/>
  <c r="MLF232" i="1"/>
  <c r="MKY232" i="1"/>
  <c r="MKX232" i="1"/>
  <c r="MKQ232" i="1"/>
  <c r="MKP232" i="1"/>
  <c r="MKI232" i="1"/>
  <c r="MKH232" i="1"/>
  <c r="MKA232" i="1"/>
  <c r="MJZ232" i="1"/>
  <c r="MJS232" i="1"/>
  <c r="MJR232" i="1"/>
  <c r="MJK232" i="1"/>
  <c r="MJJ232" i="1"/>
  <c r="MJC232" i="1"/>
  <c r="MJB232" i="1"/>
  <c r="MIU232" i="1"/>
  <c r="MIT232" i="1"/>
  <c r="MIM232" i="1"/>
  <c r="MIL232" i="1"/>
  <c r="MIE232" i="1"/>
  <c r="MID232" i="1"/>
  <c r="MHW232" i="1"/>
  <c r="MHV232" i="1"/>
  <c r="MHO232" i="1"/>
  <c r="MHN232" i="1"/>
  <c r="MHG232" i="1"/>
  <c r="MHF232" i="1"/>
  <c r="MGY232" i="1"/>
  <c r="MGX232" i="1"/>
  <c r="MGQ232" i="1"/>
  <c r="MGP232" i="1"/>
  <c r="MGI232" i="1"/>
  <c r="MGH232" i="1"/>
  <c r="MGA232" i="1"/>
  <c r="MFZ232" i="1"/>
  <c r="MFS232" i="1"/>
  <c r="MFR232" i="1"/>
  <c r="MFK232" i="1"/>
  <c r="MFJ232" i="1"/>
  <c r="MFC232" i="1"/>
  <c r="MFB232" i="1"/>
  <c r="MEU232" i="1"/>
  <c r="MET232" i="1"/>
  <c r="MEM232" i="1"/>
  <c r="MEL232" i="1"/>
  <c r="MEE232" i="1"/>
  <c r="MED232" i="1"/>
  <c r="MDW232" i="1"/>
  <c r="MDV232" i="1"/>
  <c r="MDO232" i="1"/>
  <c r="MDN232" i="1"/>
  <c r="MDG232" i="1"/>
  <c r="MDF232" i="1"/>
  <c r="MCY232" i="1"/>
  <c r="MCX232" i="1"/>
  <c r="MCQ232" i="1"/>
  <c r="MCP232" i="1"/>
  <c r="MCI232" i="1"/>
  <c r="MCH232" i="1"/>
  <c r="MCA232" i="1"/>
  <c r="MBZ232" i="1"/>
  <c r="MBS232" i="1"/>
  <c r="MBR232" i="1"/>
  <c r="MBK232" i="1"/>
  <c r="MBJ232" i="1"/>
  <c r="MBC232" i="1"/>
  <c r="MBB232" i="1"/>
  <c r="MAU232" i="1"/>
  <c r="MAT232" i="1"/>
  <c r="MAM232" i="1"/>
  <c r="MAL232" i="1"/>
  <c r="MAE232" i="1"/>
  <c r="MAD232" i="1"/>
  <c r="LZW232" i="1"/>
  <c r="LZV232" i="1"/>
  <c r="LZO232" i="1"/>
  <c r="LZN232" i="1"/>
  <c r="LZG232" i="1"/>
  <c r="LZF232" i="1"/>
  <c r="LYY232" i="1"/>
  <c r="LYX232" i="1"/>
  <c r="LYQ232" i="1"/>
  <c r="LYP232" i="1"/>
  <c r="LYI232" i="1"/>
  <c r="LYH232" i="1"/>
  <c r="LYA232" i="1"/>
  <c r="LXZ232" i="1"/>
  <c r="LXS232" i="1"/>
  <c r="LXR232" i="1"/>
  <c r="LXK232" i="1"/>
  <c r="LXJ232" i="1"/>
  <c r="LXC232" i="1"/>
  <c r="LXB232" i="1"/>
  <c r="LWU232" i="1"/>
  <c r="LWT232" i="1"/>
  <c r="LWM232" i="1"/>
  <c r="LWL232" i="1"/>
  <c r="LWE232" i="1"/>
  <c r="LWD232" i="1"/>
  <c r="LVW232" i="1"/>
  <c r="LVV232" i="1"/>
  <c r="LVO232" i="1"/>
  <c r="LVN232" i="1"/>
  <c r="LVG232" i="1"/>
  <c r="LVF232" i="1"/>
  <c r="LUY232" i="1"/>
  <c r="LUX232" i="1"/>
  <c r="LUQ232" i="1"/>
  <c r="LUP232" i="1"/>
  <c r="LUI232" i="1"/>
  <c r="LUH232" i="1"/>
  <c r="LUA232" i="1"/>
  <c r="LTZ232" i="1"/>
  <c r="LTS232" i="1"/>
  <c r="LTR232" i="1"/>
  <c r="LTK232" i="1"/>
  <c r="LTJ232" i="1"/>
  <c r="LTC232" i="1"/>
  <c r="LTB232" i="1"/>
  <c r="LSU232" i="1"/>
  <c r="LST232" i="1"/>
  <c r="LSM232" i="1"/>
  <c r="LSL232" i="1"/>
  <c r="LSE232" i="1"/>
  <c r="LSD232" i="1"/>
  <c r="LRW232" i="1"/>
  <c r="LRV232" i="1"/>
  <c r="LRO232" i="1"/>
  <c r="LRN232" i="1"/>
  <c r="LRG232" i="1"/>
  <c r="LRF232" i="1"/>
  <c r="LQY232" i="1"/>
  <c r="LQX232" i="1"/>
  <c r="LQQ232" i="1"/>
  <c r="LQP232" i="1"/>
  <c r="LQI232" i="1"/>
  <c r="LQH232" i="1"/>
  <c r="LQA232" i="1"/>
  <c r="LPZ232" i="1"/>
  <c r="LPS232" i="1"/>
  <c r="LPR232" i="1"/>
  <c r="LPK232" i="1"/>
  <c r="LPJ232" i="1"/>
  <c r="LPC232" i="1"/>
  <c r="LPB232" i="1"/>
  <c r="LOU232" i="1"/>
  <c r="LOT232" i="1"/>
  <c r="LOM232" i="1"/>
  <c r="LOL232" i="1"/>
  <c r="LOE232" i="1"/>
  <c r="LOD232" i="1"/>
  <c r="LNW232" i="1"/>
  <c r="LNV232" i="1"/>
  <c r="LNO232" i="1"/>
  <c r="LNN232" i="1"/>
  <c r="LNG232" i="1"/>
  <c r="LNF232" i="1"/>
  <c r="LMY232" i="1"/>
  <c r="LMX232" i="1"/>
  <c r="LMQ232" i="1"/>
  <c r="LMP232" i="1"/>
  <c r="LMI232" i="1"/>
  <c r="LMH232" i="1"/>
  <c r="LMA232" i="1"/>
  <c r="LLZ232" i="1"/>
  <c r="LLS232" i="1"/>
  <c r="LLR232" i="1"/>
  <c r="LLK232" i="1"/>
  <c r="LLJ232" i="1"/>
  <c r="LLC232" i="1"/>
  <c r="LLB232" i="1"/>
  <c r="LKU232" i="1"/>
  <c r="LKT232" i="1"/>
  <c r="LKM232" i="1"/>
  <c r="LKL232" i="1"/>
  <c r="LKE232" i="1"/>
  <c r="LKD232" i="1"/>
  <c r="LJW232" i="1"/>
  <c r="LJV232" i="1"/>
  <c r="LJO232" i="1"/>
  <c r="LJN232" i="1"/>
  <c r="LJG232" i="1"/>
  <c r="LJF232" i="1"/>
  <c r="LIY232" i="1"/>
  <c r="LIX232" i="1"/>
  <c r="LIQ232" i="1"/>
  <c r="LIP232" i="1"/>
  <c r="LII232" i="1"/>
  <c r="LIH232" i="1"/>
  <c r="LIA232" i="1"/>
  <c r="LHZ232" i="1"/>
  <c r="LHS232" i="1"/>
  <c r="LHR232" i="1"/>
  <c r="LHK232" i="1"/>
  <c r="LHJ232" i="1"/>
  <c r="LHC232" i="1"/>
  <c r="LHB232" i="1"/>
  <c r="LGU232" i="1"/>
  <c r="LGT232" i="1"/>
  <c r="LGM232" i="1"/>
  <c r="LGL232" i="1"/>
  <c r="LGE232" i="1"/>
  <c r="LGD232" i="1"/>
  <c r="LFW232" i="1"/>
  <c r="LFV232" i="1"/>
  <c r="LFO232" i="1"/>
  <c r="LFN232" i="1"/>
  <c r="LFG232" i="1"/>
  <c r="LFF232" i="1"/>
  <c r="LEY232" i="1"/>
  <c r="LEX232" i="1"/>
  <c r="LEQ232" i="1"/>
  <c r="LEP232" i="1"/>
  <c r="LEI232" i="1"/>
  <c r="LEH232" i="1"/>
  <c r="LEA232" i="1"/>
  <c r="LDZ232" i="1"/>
  <c r="LDS232" i="1"/>
  <c r="LDR232" i="1"/>
  <c r="LDK232" i="1"/>
  <c r="LDJ232" i="1"/>
  <c r="LDC232" i="1"/>
  <c r="LDB232" i="1"/>
  <c r="LCU232" i="1"/>
  <c r="LCT232" i="1"/>
  <c r="LCM232" i="1"/>
  <c r="LCL232" i="1"/>
  <c r="LCE232" i="1"/>
  <c r="LCD232" i="1"/>
  <c r="LBW232" i="1"/>
  <c r="LBV232" i="1"/>
  <c r="LBO232" i="1"/>
  <c r="LBN232" i="1"/>
  <c r="LBG232" i="1"/>
  <c r="LBF232" i="1"/>
  <c r="LAY232" i="1"/>
  <c r="LAX232" i="1"/>
  <c r="LAQ232" i="1"/>
  <c r="LAP232" i="1"/>
  <c r="LAI232" i="1"/>
  <c r="LAH232" i="1"/>
  <c r="LAA232" i="1"/>
  <c r="KZZ232" i="1"/>
  <c r="KZS232" i="1"/>
  <c r="KZR232" i="1"/>
  <c r="KZK232" i="1"/>
  <c r="KZJ232" i="1"/>
  <c r="KZC232" i="1"/>
  <c r="KZB232" i="1"/>
  <c r="KYU232" i="1"/>
  <c r="KYT232" i="1"/>
  <c r="KYM232" i="1"/>
  <c r="KYL232" i="1"/>
  <c r="KYE232" i="1"/>
  <c r="KYD232" i="1"/>
  <c r="KXW232" i="1"/>
  <c r="KXV232" i="1"/>
  <c r="KXO232" i="1"/>
  <c r="KXN232" i="1"/>
  <c r="KXG232" i="1"/>
  <c r="KXF232" i="1"/>
  <c r="KWY232" i="1"/>
  <c r="KWX232" i="1"/>
  <c r="KWQ232" i="1"/>
  <c r="KWP232" i="1"/>
  <c r="KWI232" i="1"/>
  <c r="KWH232" i="1"/>
  <c r="KWA232" i="1"/>
  <c r="KVZ232" i="1"/>
  <c r="KVS232" i="1"/>
  <c r="KVR232" i="1"/>
  <c r="KVK232" i="1"/>
  <c r="KVJ232" i="1"/>
  <c r="KVC232" i="1"/>
  <c r="KVB232" i="1"/>
  <c r="KUU232" i="1"/>
  <c r="KUT232" i="1"/>
  <c r="KUM232" i="1"/>
  <c r="KUL232" i="1"/>
  <c r="KUE232" i="1"/>
  <c r="KUD232" i="1"/>
  <c r="KTW232" i="1"/>
  <c r="KTV232" i="1"/>
  <c r="KTO232" i="1"/>
  <c r="KTN232" i="1"/>
  <c r="KTG232" i="1"/>
  <c r="KTF232" i="1"/>
  <c r="KSY232" i="1"/>
  <c r="KSX232" i="1"/>
  <c r="KSQ232" i="1"/>
  <c r="KSP232" i="1"/>
  <c r="KSI232" i="1"/>
  <c r="KSH232" i="1"/>
  <c r="KSA232" i="1"/>
  <c r="KRZ232" i="1"/>
  <c r="KRS232" i="1"/>
  <c r="KRR232" i="1"/>
  <c r="KRK232" i="1"/>
  <c r="KRJ232" i="1"/>
  <c r="KRC232" i="1"/>
  <c r="KRB232" i="1"/>
  <c r="KQU232" i="1"/>
  <c r="KQT232" i="1"/>
  <c r="KQM232" i="1"/>
  <c r="KQL232" i="1"/>
  <c r="KQE232" i="1"/>
  <c r="KQD232" i="1"/>
  <c r="KPW232" i="1"/>
  <c r="KPV232" i="1"/>
  <c r="KPO232" i="1"/>
  <c r="KPN232" i="1"/>
  <c r="KPG232" i="1"/>
  <c r="KPF232" i="1"/>
  <c r="KOY232" i="1"/>
  <c r="KOX232" i="1"/>
  <c r="KOQ232" i="1"/>
  <c r="KOP232" i="1"/>
  <c r="KOI232" i="1"/>
  <c r="KOH232" i="1"/>
  <c r="KOA232" i="1"/>
  <c r="KNZ232" i="1"/>
  <c r="KNS232" i="1"/>
  <c r="KNR232" i="1"/>
  <c r="KNK232" i="1"/>
  <c r="KNJ232" i="1"/>
  <c r="KNC232" i="1"/>
  <c r="KNB232" i="1"/>
  <c r="KMU232" i="1"/>
  <c r="KMT232" i="1"/>
  <c r="KMM232" i="1"/>
  <c r="KML232" i="1"/>
  <c r="KME232" i="1"/>
  <c r="KMD232" i="1"/>
  <c r="KLW232" i="1"/>
  <c r="KLV232" i="1"/>
  <c r="KLO232" i="1"/>
  <c r="KLN232" i="1"/>
  <c r="KLG232" i="1"/>
  <c r="KLF232" i="1"/>
  <c r="KKY232" i="1"/>
  <c r="KKX232" i="1"/>
  <c r="KKQ232" i="1"/>
  <c r="KKP232" i="1"/>
  <c r="KKI232" i="1"/>
  <c r="KKH232" i="1"/>
  <c r="KKA232" i="1"/>
  <c r="KJZ232" i="1"/>
  <c r="KJS232" i="1"/>
  <c r="KJR232" i="1"/>
  <c r="KJK232" i="1"/>
  <c r="KJJ232" i="1"/>
  <c r="KJC232" i="1"/>
  <c r="KJB232" i="1"/>
  <c r="KIU232" i="1"/>
  <c r="KIT232" i="1"/>
  <c r="KIM232" i="1"/>
  <c r="KIL232" i="1"/>
  <c r="KIE232" i="1"/>
  <c r="KID232" i="1"/>
  <c r="KHW232" i="1"/>
  <c r="KHV232" i="1"/>
  <c r="KHO232" i="1"/>
  <c r="KHN232" i="1"/>
  <c r="KHG232" i="1"/>
  <c r="KHF232" i="1"/>
  <c r="KGY232" i="1"/>
  <c r="KGX232" i="1"/>
  <c r="KGQ232" i="1"/>
  <c r="KGP232" i="1"/>
  <c r="KGI232" i="1"/>
  <c r="KGH232" i="1"/>
  <c r="KGA232" i="1"/>
  <c r="KFZ232" i="1"/>
  <c r="KFS232" i="1"/>
  <c r="KFR232" i="1"/>
  <c r="KFK232" i="1"/>
  <c r="KFJ232" i="1"/>
  <c r="KFC232" i="1"/>
  <c r="KFB232" i="1"/>
  <c r="KEU232" i="1"/>
  <c r="KET232" i="1"/>
  <c r="KEM232" i="1"/>
  <c r="KEL232" i="1"/>
  <c r="KEE232" i="1"/>
  <c r="KED232" i="1"/>
  <c r="KDW232" i="1"/>
  <c r="KDV232" i="1"/>
  <c r="KDO232" i="1"/>
  <c r="KDN232" i="1"/>
  <c r="KDG232" i="1"/>
  <c r="KDF232" i="1"/>
  <c r="KCY232" i="1"/>
  <c r="KCX232" i="1"/>
  <c r="KCQ232" i="1"/>
  <c r="KCP232" i="1"/>
  <c r="KCI232" i="1"/>
  <c r="KCH232" i="1"/>
  <c r="KCA232" i="1"/>
  <c r="KBZ232" i="1"/>
  <c r="KBS232" i="1"/>
  <c r="KBR232" i="1"/>
  <c r="KBK232" i="1"/>
  <c r="KBJ232" i="1"/>
  <c r="KBC232" i="1"/>
  <c r="KBB232" i="1"/>
  <c r="KAU232" i="1"/>
  <c r="KAT232" i="1"/>
  <c r="KAM232" i="1"/>
  <c r="KAL232" i="1"/>
  <c r="KAE232" i="1"/>
  <c r="KAD232" i="1"/>
  <c r="JZW232" i="1"/>
  <c r="JZV232" i="1"/>
  <c r="JZO232" i="1"/>
  <c r="JZN232" i="1"/>
  <c r="JZG232" i="1"/>
  <c r="JZF232" i="1"/>
  <c r="JYY232" i="1"/>
  <c r="JYX232" i="1"/>
  <c r="JYQ232" i="1"/>
  <c r="JYP232" i="1"/>
  <c r="JYI232" i="1"/>
  <c r="JYH232" i="1"/>
  <c r="JYA232" i="1"/>
  <c r="JXZ232" i="1"/>
  <c r="JXS232" i="1"/>
  <c r="JXR232" i="1"/>
  <c r="JXK232" i="1"/>
  <c r="JXJ232" i="1"/>
  <c r="JXC232" i="1"/>
  <c r="JXB232" i="1"/>
  <c r="JWU232" i="1"/>
  <c r="JWT232" i="1"/>
  <c r="JWM232" i="1"/>
  <c r="JWL232" i="1"/>
  <c r="JWE232" i="1"/>
  <c r="JWD232" i="1"/>
  <c r="JVW232" i="1"/>
  <c r="JVV232" i="1"/>
  <c r="JVO232" i="1"/>
  <c r="JVN232" i="1"/>
  <c r="JVG232" i="1"/>
  <c r="JVF232" i="1"/>
  <c r="JUY232" i="1"/>
  <c r="JUX232" i="1"/>
  <c r="JUQ232" i="1"/>
  <c r="JUP232" i="1"/>
  <c r="JUI232" i="1"/>
  <c r="JUH232" i="1"/>
  <c r="JUA232" i="1"/>
  <c r="JTZ232" i="1"/>
  <c r="JTS232" i="1"/>
  <c r="JTR232" i="1"/>
  <c r="JTK232" i="1"/>
  <c r="JTJ232" i="1"/>
  <c r="JTC232" i="1"/>
  <c r="JTB232" i="1"/>
  <c r="JSU232" i="1"/>
  <c r="JST232" i="1"/>
  <c r="JSM232" i="1"/>
  <c r="JSL232" i="1"/>
  <c r="JSE232" i="1"/>
  <c r="JSD232" i="1"/>
  <c r="JRW232" i="1"/>
  <c r="JRV232" i="1"/>
  <c r="JRO232" i="1"/>
  <c r="JRN232" i="1"/>
  <c r="JRG232" i="1"/>
  <c r="JRF232" i="1"/>
  <c r="JQY232" i="1"/>
  <c r="JQX232" i="1"/>
  <c r="JQQ232" i="1"/>
  <c r="JQP232" i="1"/>
  <c r="JQI232" i="1"/>
  <c r="JQH232" i="1"/>
  <c r="JQA232" i="1"/>
  <c r="JPZ232" i="1"/>
  <c r="JPS232" i="1"/>
  <c r="JPR232" i="1"/>
  <c r="JPK232" i="1"/>
  <c r="JPJ232" i="1"/>
  <c r="JPC232" i="1"/>
  <c r="JPB232" i="1"/>
  <c r="JOU232" i="1"/>
  <c r="JOT232" i="1"/>
  <c r="JOM232" i="1"/>
  <c r="JOL232" i="1"/>
  <c r="JOE232" i="1"/>
  <c r="JOD232" i="1"/>
  <c r="JNW232" i="1"/>
  <c r="JNV232" i="1"/>
  <c r="JNO232" i="1"/>
  <c r="JNN232" i="1"/>
  <c r="JNG232" i="1"/>
  <c r="JNF232" i="1"/>
  <c r="JMY232" i="1"/>
  <c r="JMX232" i="1"/>
  <c r="JMQ232" i="1"/>
  <c r="JMP232" i="1"/>
  <c r="JMI232" i="1"/>
  <c r="JMH232" i="1"/>
  <c r="JMA232" i="1"/>
  <c r="JLZ232" i="1"/>
  <c r="JLS232" i="1"/>
  <c r="JLR232" i="1"/>
  <c r="JLK232" i="1"/>
  <c r="JLJ232" i="1"/>
  <c r="JLC232" i="1"/>
  <c r="JLB232" i="1"/>
  <c r="JKU232" i="1"/>
  <c r="JKT232" i="1"/>
  <c r="JKM232" i="1"/>
  <c r="JKL232" i="1"/>
  <c r="JKE232" i="1"/>
  <c r="JKD232" i="1"/>
  <c r="JJW232" i="1"/>
  <c r="JJV232" i="1"/>
  <c r="JJO232" i="1"/>
  <c r="JJN232" i="1"/>
  <c r="JJG232" i="1"/>
  <c r="JJF232" i="1"/>
  <c r="JIY232" i="1"/>
  <c r="JIX232" i="1"/>
  <c r="JIQ232" i="1"/>
  <c r="JIP232" i="1"/>
  <c r="JII232" i="1"/>
  <c r="JIH232" i="1"/>
  <c r="JIA232" i="1"/>
  <c r="JHZ232" i="1"/>
  <c r="JHS232" i="1"/>
  <c r="JHR232" i="1"/>
  <c r="JHK232" i="1"/>
  <c r="JHJ232" i="1"/>
  <c r="JHC232" i="1"/>
  <c r="JHB232" i="1"/>
  <c r="JGU232" i="1"/>
  <c r="JGT232" i="1"/>
  <c r="JGM232" i="1"/>
  <c r="JGL232" i="1"/>
  <c r="JGE232" i="1"/>
  <c r="JGD232" i="1"/>
  <c r="JFW232" i="1"/>
  <c r="JFV232" i="1"/>
  <c r="JFO232" i="1"/>
  <c r="JFN232" i="1"/>
  <c r="JFG232" i="1"/>
  <c r="JFF232" i="1"/>
  <c r="JEY232" i="1"/>
  <c r="JEX232" i="1"/>
  <c r="JEQ232" i="1"/>
  <c r="JEP232" i="1"/>
  <c r="JEI232" i="1"/>
  <c r="JEH232" i="1"/>
  <c r="JEA232" i="1"/>
  <c r="JDZ232" i="1"/>
  <c r="JDS232" i="1"/>
  <c r="JDR232" i="1"/>
  <c r="JDK232" i="1"/>
  <c r="JDJ232" i="1"/>
  <c r="JDC232" i="1"/>
  <c r="JDB232" i="1"/>
  <c r="JCU232" i="1"/>
  <c r="JCT232" i="1"/>
  <c r="JCM232" i="1"/>
  <c r="JCL232" i="1"/>
  <c r="JCE232" i="1"/>
  <c r="JCD232" i="1"/>
  <c r="JBW232" i="1"/>
  <c r="JBV232" i="1"/>
  <c r="JBO232" i="1"/>
  <c r="JBN232" i="1"/>
  <c r="JBG232" i="1"/>
  <c r="JBF232" i="1"/>
  <c r="JAY232" i="1"/>
  <c r="JAX232" i="1"/>
  <c r="JAQ232" i="1"/>
  <c r="JAP232" i="1"/>
  <c r="JAI232" i="1"/>
  <c r="JAH232" i="1"/>
  <c r="JAA232" i="1"/>
  <c r="IZZ232" i="1"/>
  <c r="IZS232" i="1"/>
  <c r="IZR232" i="1"/>
  <c r="IZK232" i="1"/>
  <c r="IZJ232" i="1"/>
  <c r="IZC232" i="1"/>
  <c r="IZB232" i="1"/>
  <c r="IYU232" i="1"/>
  <c r="IYT232" i="1"/>
  <c r="IYM232" i="1"/>
  <c r="IYL232" i="1"/>
  <c r="IYE232" i="1"/>
  <c r="IYD232" i="1"/>
  <c r="IXW232" i="1"/>
  <c r="IXV232" i="1"/>
  <c r="IXO232" i="1"/>
  <c r="IXN232" i="1"/>
  <c r="IXG232" i="1"/>
  <c r="IXF232" i="1"/>
  <c r="IWY232" i="1"/>
  <c r="IWX232" i="1"/>
  <c r="IWQ232" i="1"/>
  <c r="IWP232" i="1"/>
  <c r="IWI232" i="1"/>
  <c r="IWH232" i="1"/>
  <c r="IWA232" i="1"/>
  <c r="IVZ232" i="1"/>
  <c r="IVS232" i="1"/>
  <c r="IVR232" i="1"/>
  <c r="IVK232" i="1"/>
  <c r="IVJ232" i="1"/>
  <c r="IVC232" i="1"/>
  <c r="IVB232" i="1"/>
  <c r="IUU232" i="1"/>
  <c r="IUT232" i="1"/>
  <c r="IUM232" i="1"/>
  <c r="IUL232" i="1"/>
  <c r="IUE232" i="1"/>
  <c r="IUD232" i="1"/>
  <c r="ITW232" i="1"/>
  <c r="ITV232" i="1"/>
  <c r="ITO232" i="1"/>
  <c r="ITN232" i="1"/>
  <c r="ITG232" i="1"/>
  <c r="ITF232" i="1"/>
  <c r="ISY232" i="1"/>
  <c r="ISX232" i="1"/>
  <c r="ISQ232" i="1"/>
  <c r="ISP232" i="1"/>
  <c r="ISI232" i="1"/>
  <c r="ISH232" i="1"/>
  <c r="ISA232" i="1"/>
  <c r="IRZ232" i="1"/>
  <c r="IRS232" i="1"/>
  <c r="IRR232" i="1"/>
  <c r="IRK232" i="1"/>
  <c r="IRJ232" i="1"/>
  <c r="IRC232" i="1"/>
  <c r="IRB232" i="1"/>
  <c r="IQU232" i="1"/>
  <c r="IQT232" i="1"/>
  <c r="IQM232" i="1"/>
  <c r="IQL232" i="1"/>
  <c r="IQE232" i="1"/>
  <c r="IQD232" i="1"/>
  <c r="IPW232" i="1"/>
  <c r="IPV232" i="1"/>
  <c r="IPO232" i="1"/>
  <c r="IPN232" i="1"/>
  <c r="IPG232" i="1"/>
  <c r="IPF232" i="1"/>
  <c r="IOY232" i="1"/>
  <c r="IOX232" i="1"/>
  <c r="IOQ232" i="1"/>
  <c r="IOP232" i="1"/>
  <c r="IOI232" i="1"/>
  <c r="IOH232" i="1"/>
  <c r="IOA232" i="1"/>
  <c r="INZ232" i="1"/>
  <c r="INS232" i="1"/>
  <c r="INR232" i="1"/>
  <c r="INK232" i="1"/>
  <c r="INJ232" i="1"/>
  <c r="INC232" i="1"/>
  <c r="INB232" i="1"/>
  <c r="IMU232" i="1"/>
  <c r="IMT232" i="1"/>
  <c r="IMM232" i="1"/>
  <c r="IML232" i="1"/>
  <c r="IME232" i="1"/>
  <c r="IMD232" i="1"/>
  <c r="ILW232" i="1"/>
  <c r="ILV232" i="1"/>
  <c r="ILO232" i="1"/>
  <c r="ILN232" i="1"/>
  <c r="ILG232" i="1"/>
  <c r="ILF232" i="1"/>
  <c r="IKY232" i="1"/>
  <c r="IKX232" i="1"/>
  <c r="IKQ232" i="1"/>
  <c r="IKP232" i="1"/>
  <c r="IKI232" i="1"/>
  <c r="IKH232" i="1"/>
  <c r="IKA232" i="1"/>
  <c r="IJZ232" i="1"/>
  <c r="IJS232" i="1"/>
  <c r="IJR232" i="1"/>
  <c r="IJK232" i="1"/>
  <c r="IJJ232" i="1"/>
  <c r="IJC232" i="1"/>
  <c r="IJB232" i="1"/>
  <c r="IIU232" i="1"/>
  <c r="IIT232" i="1"/>
  <c r="IIM232" i="1"/>
  <c r="IIL232" i="1"/>
  <c r="IIE232" i="1"/>
  <c r="IID232" i="1"/>
  <c r="IHW232" i="1"/>
  <c r="IHV232" i="1"/>
  <c r="IHO232" i="1"/>
  <c r="IHN232" i="1"/>
  <c r="IHG232" i="1"/>
  <c r="IHF232" i="1"/>
  <c r="IGY232" i="1"/>
  <c r="IGX232" i="1"/>
  <c r="IGQ232" i="1"/>
  <c r="IGP232" i="1"/>
  <c r="IGI232" i="1"/>
  <c r="IGH232" i="1"/>
  <c r="IGA232" i="1"/>
  <c r="IFZ232" i="1"/>
  <c r="IFS232" i="1"/>
  <c r="IFR232" i="1"/>
  <c r="IFK232" i="1"/>
  <c r="IFJ232" i="1"/>
  <c r="IFC232" i="1"/>
  <c r="IFB232" i="1"/>
  <c r="IEU232" i="1"/>
  <c r="IET232" i="1"/>
  <c r="IEM232" i="1"/>
  <c r="IEL232" i="1"/>
  <c r="IEE232" i="1"/>
  <c r="IED232" i="1"/>
  <c r="IDW232" i="1"/>
  <c r="IDV232" i="1"/>
  <c r="IDO232" i="1"/>
  <c r="IDN232" i="1"/>
  <c r="IDG232" i="1"/>
  <c r="IDF232" i="1"/>
  <c r="ICY232" i="1"/>
  <c r="ICX232" i="1"/>
  <c r="ICQ232" i="1"/>
  <c r="ICP232" i="1"/>
  <c r="ICI232" i="1"/>
  <c r="ICH232" i="1"/>
  <c r="ICA232" i="1"/>
  <c r="IBZ232" i="1"/>
  <c r="IBS232" i="1"/>
  <c r="IBR232" i="1"/>
  <c r="IBK232" i="1"/>
  <c r="IBJ232" i="1"/>
  <c r="IBC232" i="1"/>
  <c r="IBB232" i="1"/>
  <c r="IAU232" i="1"/>
  <c r="IAT232" i="1"/>
  <c r="IAM232" i="1"/>
  <c r="IAL232" i="1"/>
  <c r="IAE232" i="1"/>
  <c r="IAD232" i="1"/>
  <c r="HZW232" i="1"/>
  <c r="HZV232" i="1"/>
  <c r="HZO232" i="1"/>
  <c r="HZN232" i="1"/>
  <c r="HZG232" i="1"/>
  <c r="HZF232" i="1"/>
  <c r="HYY232" i="1"/>
  <c r="HYX232" i="1"/>
  <c r="HYQ232" i="1"/>
  <c r="HYP232" i="1"/>
  <c r="HYI232" i="1"/>
  <c r="HYH232" i="1"/>
  <c r="HYA232" i="1"/>
  <c r="HXZ232" i="1"/>
  <c r="HXS232" i="1"/>
  <c r="HXR232" i="1"/>
  <c r="HXK232" i="1"/>
  <c r="HXJ232" i="1"/>
  <c r="HXC232" i="1"/>
  <c r="HXB232" i="1"/>
  <c r="HWU232" i="1"/>
  <c r="HWT232" i="1"/>
  <c r="HWM232" i="1"/>
  <c r="HWL232" i="1"/>
  <c r="HWE232" i="1"/>
  <c r="HWD232" i="1"/>
  <c r="HVW232" i="1"/>
  <c r="HVV232" i="1"/>
  <c r="HVO232" i="1"/>
  <c r="HVN232" i="1"/>
  <c r="HVG232" i="1"/>
  <c r="HVF232" i="1"/>
  <c r="HUY232" i="1"/>
  <c r="HUX232" i="1"/>
  <c r="HUQ232" i="1"/>
  <c r="HUP232" i="1"/>
  <c r="HUI232" i="1"/>
  <c r="HUH232" i="1"/>
  <c r="HUA232" i="1"/>
  <c r="HTZ232" i="1"/>
  <c r="HTS232" i="1"/>
  <c r="HTR232" i="1"/>
  <c r="HTK232" i="1"/>
  <c r="HTJ232" i="1"/>
  <c r="HTC232" i="1"/>
  <c r="HTB232" i="1"/>
  <c r="HSU232" i="1"/>
  <c r="HST232" i="1"/>
  <c r="HSM232" i="1"/>
  <c r="HSL232" i="1"/>
  <c r="HSE232" i="1"/>
  <c r="HSD232" i="1"/>
  <c r="HRW232" i="1"/>
  <c r="HRV232" i="1"/>
  <c r="HRO232" i="1"/>
  <c r="HRN232" i="1"/>
  <c r="HRG232" i="1"/>
  <c r="HRF232" i="1"/>
  <c r="HQY232" i="1"/>
  <c r="HQX232" i="1"/>
  <c r="HQQ232" i="1"/>
  <c r="HQP232" i="1"/>
  <c r="HQI232" i="1"/>
  <c r="HQH232" i="1"/>
  <c r="HQA232" i="1"/>
  <c r="HPZ232" i="1"/>
  <c r="HPS232" i="1"/>
  <c r="HPR232" i="1"/>
  <c r="HPK232" i="1"/>
  <c r="HPJ232" i="1"/>
  <c r="HPC232" i="1"/>
  <c r="HPB232" i="1"/>
  <c r="HOU232" i="1"/>
  <c r="HOT232" i="1"/>
  <c r="HOM232" i="1"/>
  <c r="HOL232" i="1"/>
  <c r="HOE232" i="1"/>
  <c r="HOD232" i="1"/>
  <c r="HNW232" i="1"/>
  <c r="HNV232" i="1"/>
  <c r="HNO232" i="1"/>
  <c r="HNN232" i="1"/>
  <c r="HNG232" i="1"/>
  <c r="HNF232" i="1"/>
  <c r="HMY232" i="1"/>
  <c r="HMX232" i="1"/>
  <c r="HMQ232" i="1"/>
  <c r="HMP232" i="1"/>
  <c r="HMI232" i="1"/>
  <c r="HMH232" i="1"/>
  <c r="HMA232" i="1"/>
  <c r="HLZ232" i="1"/>
  <c r="HLS232" i="1"/>
  <c r="HLR232" i="1"/>
  <c r="HLK232" i="1"/>
  <c r="HLJ232" i="1"/>
  <c r="HLC232" i="1"/>
  <c r="HLB232" i="1"/>
  <c r="HKU232" i="1"/>
  <c r="HKT232" i="1"/>
  <c r="HKM232" i="1"/>
  <c r="HKL232" i="1"/>
  <c r="HKE232" i="1"/>
  <c r="HKD232" i="1"/>
  <c r="HJW232" i="1"/>
  <c r="HJV232" i="1"/>
  <c r="HJO232" i="1"/>
  <c r="HJN232" i="1"/>
  <c r="HJG232" i="1"/>
  <c r="HJF232" i="1"/>
  <c r="HIY232" i="1"/>
  <c r="HIX232" i="1"/>
  <c r="HIQ232" i="1"/>
  <c r="HIP232" i="1"/>
  <c r="HII232" i="1"/>
  <c r="HIH232" i="1"/>
  <c r="HIA232" i="1"/>
  <c r="HHZ232" i="1"/>
  <c r="HHS232" i="1"/>
  <c r="HHR232" i="1"/>
  <c r="HHK232" i="1"/>
  <c r="HHJ232" i="1"/>
  <c r="HHC232" i="1"/>
  <c r="HHB232" i="1"/>
  <c r="HGU232" i="1"/>
  <c r="HGT232" i="1"/>
  <c r="HGM232" i="1"/>
  <c r="HGL232" i="1"/>
  <c r="HGE232" i="1"/>
  <c r="HGD232" i="1"/>
  <c r="HFW232" i="1"/>
  <c r="HFV232" i="1"/>
  <c r="HFO232" i="1"/>
  <c r="HFN232" i="1"/>
  <c r="HFG232" i="1"/>
  <c r="HFF232" i="1"/>
  <c r="HEY232" i="1"/>
  <c r="HEX232" i="1"/>
  <c r="HEQ232" i="1"/>
  <c r="HEP232" i="1"/>
  <c r="HEI232" i="1"/>
  <c r="HEH232" i="1"/>
  <c r="HEA232" i="1"/>
  <c r="HDZ232" i="1"/>
  <c r="HDS232" i="1"/>
  <c r="HDR232" i="1"/>
  <c r="HDK232" i="1"/>
  <c r="HDJ232" i="1"/>
  <c r="HDC232" i="1"/>
  <c r="HDB232" i="1"/>
  <c r="HCU232" i="1"/>
  <c r="HCT232" i="1"/>
  <c r="HCM232" i="1"/>
  <c r="HCL232" i="1"/>
  <c r="HCE232" i="1"/>
  <c r="HCD232" i="1"/>
  <c r="HBW232" i="1"/>
  <c r="HBV232" i="1"/>
  <c r="HBO232" i="1"/>
  <c r="HBN232" i="1"/>
  <c r="HBG232" i="1"/>
  <c r="HBF232" i="1"/>
  <c r="HAY232" i="1"/>
  <c r="HAX232" i="1"/>
  <c r="HAQ232" i="1"/>
  <c r="HAP232" i="1"/>
  <c r="HAI232" i="1"/>
  <c r="HAH232" i="1"/>
  <c r="HAA232" i="1"/>
  <c r="GZZ232" i="1"/>
  <c r="GZS232" i="1"/>
  <c r="GZR232" i="1"/>
  <c r="GZK232" i="1"/>
  <c r="GZJ232" i="1"/>
  <c r="GZC232" i="1"/>
  <c r="GZB232" i="1"/>
  <c r="GYU232" i="1"/>
  <c r="GYT232" i="1"/>
  <c r="GYM232" i="1"/>
  <c r="GYL232" i="1"/>
  <c r="GYE232" i="1"/>
  <c r="GYD232" i="1"/>
  <c r="GXW232" i="1"/>
  <c r="GXV232" i="1"/>
  <c r="GXO232" i="1"/>
  <c r="GXN232" i="1"/>
  <c r="GXG232" i="1"/>
  <c r="GXF232" i="1"/>
  <c r="GWY232" i="1"/>
  <c r="GWX232" i="1"/>
  <c r="GWQ232" i="1"/>
  <c r="GWP232" i="1"/>
  <c r="GWI232" i="1"/>
  <c r="GWH232" i="1"/>
  <c r="GWA232" i="1"/>
  <c r="GVZ232" i="1"/>
  <c r="GVS232" i="1"/>
  <c r="GVR232" i="1"/>
  <c r="GVK232" i="1"/>
  <c r="GVJ232" i="1"/>
  <c r="GVC232" i="1"/>
  <c r="GVB232" i="1"/>
  <c r="GUU232" i="1"/>
  <c r="GUT232" i="1"/>
  <c r="GUM232" i="1"/>
  <c r="GUL232" i="1"/>
  <c r="GUE232" i="1"/>
  <c r="GUD232" i="1"/>
  <c r="GTW232" i="1"/>
  <c r="GTV232" i="1"/>
  <c r="GTO232" i="1"/>
  <c r="GTN232" i="1"/>
  <c r="GTG232" i="1"/>
  <c r="GTF232" i="1"/>
  <c r="GSY232" i="1"/>
  <c r="GSX232" i="1"/>
  <c r="GSQ232" i="1"/>
  <c r="GSP232" i="1"/>
  <c r="GSI232" i="1"/>
  <c r="GSH232" i="1"/>
  <c r="GSA232" i="1"/>
  <c r="GRZ232" i="1"/>
  <c r="GRS232" i="1"/>
  <c r="GRR232" i="1"/>
  <c r="GRK232" i="1"/>
  <c r="GRJ232" i="1"/>
  <c r="GRC232" i="1"/>
  <c r="GRB232" i="1"/>
  <c r="GQU232" i="1"/>
  <c r="GQT232" i="1"/>
  <c r="GQM232" i="1"/>
  <c r="GQL232" i="1"/>
  <c r="GQE232" i="1"/>
  <c r="GQD232" i="1"/>
  <c r="GPW232" i="1"/>
  <c r="GPV232" i="1"/>
  <c r="GPO232" i="1"/>
  <c r="GPN232" i="1"/>
  <c r="GPG232" i="1"/>
  <c r="GPF232" i="1"/>
  <c r="GOY232" i="1"/>
  <c r="GOX232" i="1"/>
  <c r="GOQ232" i="1"/>
  <c r="GOP232" i="1"/>
  <c r="GOI232" i="1"/>
  <c r="GOH232" i="1"/>
  <c r="GOA232" i="1"/>
  <c r="GNZ232" i="1"/>
  <c r="GNS232" i="1"/>
  <c r="GNR232" i="1"/>
  <c r="GNK232" i="1"/>
  <c r="GNJ232" i="1"/>
  <c r="GNC232" i="1"/>
  <c r="GNB232" i="1"/>
  <c r="GMU232" i="1"/>
  <c r="GMT232" i="1"/>
  <c r="GMM232" i="1"/>
  <c r="GML232" i="1"/>
  <c r="GME232" i="1"/>
  <c r="GMD232" i="1"/>
  <c r="GLW232" i="1"/>
  <c r="GLV232" i="1"/>
  <c r="GLO232" i="1"/>
  <c r="GLN232" i="1"/>
  <c r="GLG232" i="1"/>
  <c r="GLF232" i="1"/>
  <c r="GKY232" i="1"/>
  <c r="GKX232" i="1"/>
  <c r="GKQ232" i="1"/>
  <c r="GKP232" i="1"/>
  <c r="GKI232" i="1"/>
  <c r="GKH232" i="1"/>
  <c r="GKA232" i="1"/>
  <c r="GJZ232" i="1"/>
  <c r="GJS232" i="1"/>
  <c r="GJR232" i="1"/>
  <c r="GJK232" i="1"/>
  <c r="GJJ232" i="1"/>
  <c r="GJC232" i="1"/>
  <c r="GJB232" i="1"/>
  <c r="GIU232" i="1"/>
  <c r="GIT232" i="1"/>
  <c r="GIM232" i="1"/>
  <c r="GIL232" i="1"/>
  <c r="GIE232" i="1"/>
  <c r="GID232" i="1"/>
  <c r="GHW232" i="1"/>
  <c r="GHV232" i="1"/>
  <c r="GHO232" i="1"/>
  <c r="GHN232" i="1"/>
  <c r="GHG232" i="1"/>
  <c r="GHF232" i="1"/>
  <c r="GGY232" i="1"/>
  <c r="GGX232" i="1"/>
  <c r="GGQ232" i="1"/>
  <c r="GGP232" i="1"/>
  <c r="GGI232" i="1"/>
  <c r="GGH232" i="1"/>
  <c r="GGA232" i="1"/>
  <c r="GFZ232" i="1"/>
  <c r="GFS232" i="1"/>
  <c r="GFR232" i="1"/>
  <c r="GFK232" i="1"/>
  <c r="GFJ232" i="1"/>
  <c r="GFC232" i="1"/>
  <c r="GFB232" i="1"/>
  <c r="GEU232" i="1"/>
  <c r="GET232" i="1"/>
  <c r="GEM232" i="1"/>
  <c r="GEL232" i="1"/>
  <c r="GEE232" i="1"/>
  <c r="GED232" i="1"/>
  <c r="GDW232" i="1"/>
  <c r="GDV232" i="1"/>
  <c r="GDO232" i="1"/>
  <c r="GDN232" i="1"/>
  <c r="GDG232" i="1"/>
  <c r="GDF232" i="1"/>
  <c r="GCY232" i="1"/>
  <c r="GCX232" i="1"/>
  <c r="GCQ232" i="1"/>
  <c r="GCP232" i="1"/>
  <c r="GCI232" i="1"/>
  <c r="GCH232" i="1"/>
  <c r="GCA232" i="1"/>
  <c r="GBZ232" i="1"/>
  <c r="GBS232" i="1"/>
  <c r="GBR232" i="1"/>
  <c r="GBK232" i="1"/>
  <c r="GBJ232" i="1"/>
  <c r="GBC232" i="1"/>
  <c r="GBB232" i="1"/>
  <c r="GAU232" i="1"/>
  <c r="GAT232" i="1"/>
  <c r="GAM232" i="1"/>
  <c r="GAL232" i="1"/>
  <c r="GAE232" i="1"/>
  <c r="GAD232" i="1"/>
  <c r="FZW232" i="1"/>
  <c r="FZV232" i="1"/>
  <c r="FZO232" i="1"/>
  <c r="FZN232" i="1"/>
  <c r="FZG232" i="1"/>
  <c r="FZF232" i="1"/>
  <c r="FYY232" i="1"/>
  <c r="FYX232" i="1"/>
  <c r="FYQ232" i="1"/>
  <c r="FYP232" i="1"/>
  <c r="FYI232" i="1"/>
  <c r="FYH232" i="1"/>
  <c r="FYA232" i="1"/>
  <c r="FXZ232" i="1"/>
  <c r="FXS232" i="1"/>
  <c r="FXR232" i="1"/>
  <c r="FXK232" i="1"/>
  <c r="FXJ232" i="1"/>
  <c r="FXC232" i="1"/>
  <c r="FXB232" i="1"/>
  <c r="FWU232" i="1"/>
  <c r="FWT232" i="1"/>
  <c r="FWM232" i="1"/>
  <c r="FWL232" i="1"/>
  <c r="FWE232" i="1"/>
  <c r="FWD232" i="1"/>
  <c r="FVW232" i="1"/>
  <c r="FVV232" i="1"/>
  <c r="FVO232" i="1"/>
  <c r="FVN232" i="1"/>
  <c r="FVG232" i="1"/>
  <c r="FVF232" i="1"/>
  <c r="FUY232" i="1"/>
  <c r="FUX232" i="1"/>
  <c r="FUQ232" i="1"/>
  <c r="FUP232" i="1"/>
  <c r="FUI232" i="1"/>
  <c r="FUH232" i="1"/>
  <c r="FUA232" i="1"/>
  <c r="FTZ232" i="1"/>
  <c r="FTS232" i="1"/>
  <c r="FTR232" i="1"/>
  <c r="FTK232" i="1"/>
  <c r="FTJ232" i="1"/>
  <c r="FTC232" i="1"/>
  <c r="FTB232" i="1"/>
  <c r="FSU232" i="1"/>
  <c r="FST232" i="1"/>
  <c r="FSM232" i="1"/>
  <c r="FSL232" i="1"/>
  <c r="FSE232" i="1"/>
  <c r="FSD232" i="1"/>
  <c r="FRW232" i="1"/>
  <c r="FRV232" i="1"/>
  <c r="FRO232" i="1"/>
  <c r="FRN232" i="1"/>
  <c r="FRG232" i="1"/>
  <c r="FRF232" i="1"/>
  <c r="FQY232" i="1"/>
  <c r="FQX232" i="1"/>
  <c r="FQQ232" i="1"/>
  <c r="FQP232" i="1"/>
  <c r="FQI232" i="1"/>
  <c r="FQH232" i="1"/>
  <c r="FQA232" i="1"/>
  <c r="FPZ232" i="1"/>
  <c r="FPS232" i="1"/>
  <c r="FPR232" i="1"/>
  <c r="FPK232" i="1"/>
  <c r="FPJ232" i="1"/>
  <c r="FPC232" i="1"/>
  <c r="FPB232" i="1"/>
  <c r="FOU232" i="1"/>
  <c r="FOT232" i="1"/>
  <c r="FOM232" i="1"/>
  <c r="FOL232" i="1"/>
  <c r="FOE232" i="1"/>
  <c r="FOD232" i="1"/>
  <c r="FNW232" i="1"/>
  <c r="FNV232" i="1"/>
  <c r="FNO232" i="1"/>
  <c r="FNN232" i="1"/>
  <c r="FNG232" i="1"/>
  <c r="FNF232" i="1"/>
  <c r="FMY232" i="1"/>
  <c r="FMX232" i="1"/>
  <c r="FMQ232" i="1"/>
  <c r="FMP232" i="1"/>
  <c r="FMI232" i="1"/>
  <c r="FMH232" i="1"/>
  <c r="FMA232" i="1"/>
  <c r="FLZ232" i="1"/>
  <c r="FLS232" i="1"/>
  <c r="FLR232" i="1"/>
  <c r="FLK232" i="1"/>
  <c r="FLJ232" i="1"/>
  <c r="FLC232" i="1"/>
  <c r="FLB232" i="1"/>
  <c r="FKU232" i="1"/>
  <c r="FKT232" i="1"/>
  <c r="FKM232" i="1"/>
  <c r="FKL232" i="1"/>
  <c r="FKE232" i="1"/>
  <c r="FKD232" i="1"/>
  <c r="FJW232" i="1"/>
  <c r="FJV232" i="1"/>
  <c r="FJO232" i="1"/>
  <c r="FJN232" i="1"/>
  <c r="FJG232" i="1"/>
  <c r="FJF232" i="1"/>
  <c r="FIY232" i="1"/>
  <c r="FIX232" i="1"/>
  <c r="FIQ232" i="1"/>
  <c r="FIP232" i="1"/>
  <c r="FII232" i="1"/>
  <c r="FIH232" i="1"/>
  <c r="FIA232" i="1"/>
  <c r="FHZ232" i="1"/>
  <c r="FHS232" i="1"/>
  <c r="FHR232" i="1"/>
  <c r="FHK232" i="1"/>
  <c r="FHJ232" i="1"/>
  <c r="FHC232" i="1"/>
  <c r="FHB232" i="1"/>
  <c r="FGU232" i="1"/>
  <c r="FGT232" i="1"/>
  <c r="FGM232" i="1"/>
  <c r="FGL232" i="1"/>
  <c r="FGE232" i="1"/>
  <c r="FGD232" i="1"/>
  <c r="FFW232" i="1"/>
  <c r="FFV232" i="1"/>
  <c r="FFO232" i="1"/>
  <c r="FFN232" i="1"/>
  <c r="FFG232" i="1"/>
  <c r="FFF232" i="1"/>
  <c r="FEY232" i="1"/>
  <c r="FEX232" i="1"/>
  <c r="FEQ232" i="1"/>
  <c r="FEP232" i="1"/>
  <c r="FEI232" i="1"/>
  <c r="FEH232" i="1"/>
  <c r="FEA232" i="1"/>
  <c r="FDZ232" i="1"/>
  <c r="FDS232" i="1"/>
  <c r="FDR232" i="1"/>
  <c r="FDK232" i="1"/>
  <c r="FDJ232" i="1"/>
  <c r="FDC232" i="1"/>
  <c r="FDB232" i="1"/>
  <c r="FCU232" i="1"/>
  <c r="FCT232" i="1"/>
  <c r="FCM232" i="1"/>
  <c r="FCL232" i="1"/>
  <c r="FCE232" i="1"/>
  <c r="FCD232" i="1"/>
  <c r="FBW232" i="1"/>
  <c r="FBV232" i="1"/>
  <c r="FBO232" i="1"/>
  <c r="FBN232" i="1"/>
  <c r="FBG232" i="1"/>
  <c r="FBF232" i="1"/>
  <c r="FAY232" i="1"/>
  <c r="FAX232" i="1"/>
  <c r="FAQ232" i="1"/>
  <c r="FAP232" i="1"/>
  <c r="FAI232" i="1"/>
  <c r="FAH232" i="1"/>
  <c r="FAA232" i="1"/>
  <c r="EZZ232" i="1"/>
  <c r="EZS232" i="1"/>
  <c r="EZR232" i="1"/>
  <c r="EZK232" i="1"/>
  <c r="EZJ232" i="1"/>
  <c r="EZC232" i="1"/>
  <c r="EZB232" i="1"/>
  <c r="EYU232" i="1"/>
  <c r="EYT232" i="1"/>
  <c r="EYM232" i="1"/>
  <c r="EYL232" i="1"/>
  <c r="EYE232" i="1"/>
  <c r="EYD232" i="1"/>
  <c r="EXW232" i="1"/>
  <c r="EXV232" i="1"/>
  <c r="EXO232" i="1"/>
  <c r="EXN232" i="1"/>
  <c r="EXG232" i="1"/>
  <c r="EXF232" i="1"/>
  <c r="EWY232" i="1"/>
  <c r="EWX232" i="1"/>
  <c r="EWQ232" i="1"/>
  <c r="EWP232" i="1"/>
  <c r="EWI232" i="1"/>
  <c r="EWH232" i="1"/>
  <c r="EWA232" i="1"/>
  <c r="EVZ232" i="1"/>
  <c r="EVS232" i="1"/>
  <c r="EVR232" i="1"/>
  <c r="EVK232" i="1"/>
  <c r="EVJ232" i="1"/>
  <c r="EVC232" i="1"/>
  <c r="EVB232" i="1"/>
  <c r="EUU232" i="1"/>
  <c r="EUT232" i="1"/>
  <c r="EUM232" i="1"/>
  <c r="EUL232" i="1"/>
  <c r="EUE232" i="1"/>
  <c r="EUD232" i="1"/>
  <c r="ETW232" i="1"/>
  <c r="ETV232" i="1"/>
  <c r="ETO232" i="1"/>
  <c r="ETN232" i="1"/>
  <c r="ETG232" i="1"/>
  <c r="ETF232" i="1"/>
  <c r="ESY232" i="1"/>
  <c r="ESX232" i="1"/>
  <c r="ESQ232" i="1"/>
  <c r="ESP232" i="1"/>
  <c r="ESI232" i="1"/>
  <c r="ESH232" i="1"/>
  <c r="ESA232" i="1"/>
  <c r="ERZ232" i="1"/>
  <c r="ERS232" i="1"/>
  <c r="ERR232" i="1"/>
  <c r="ERK232" i="1"/>
  <c r="ERJ232" i="1"/>
  <c r="ERC232" i="1"/>
  <c r="ERB232" i="1"/>
  <c r="EQU232" i="1"/>
  <c r="EQT232" i="1"/>
  <c r="EQM232" i="1"/>
  <c r="EQL232" i="1"/>
  <c r="EQE232" i="1"/>
  <c r="EQD232" i="1"/>
  <c r="EPW232" i="1"/>
  <c r="EPV232" i="1"/>
  <c r="EPO232" i="1"/>
  <c r="EPN232" i="1"/>
  <c r="EPG232" i="1"/>
  <c r="EPF232" i="1"/>
  <c r="EOY232" i="1"/>
  <c r="EOX232" i="1"/>
  <c r="EOQ232" i="1"/>
  <c r="EOP232" i="1"/>
  <c r="EOI232" i="1"/>
  <c r="EOH232" i="1"/>
  <c r="EOA232" i="1"/>
  <c r="ENZ232" i="1"/>
  <c r="ENS232" i="1"/>
  <c r="ENR232" i="1"/>
  <c r="ENK232" i="1"/>
  <c r="ENJ232" i="1"/>
  <c r="ENC232" i="1"/>
  <c r="ENB232" i="1"/>
  <c r="EMU232" i="1"/>
  <c r="EMT232" i="1"/>
  <c r="EMM232" i="1"/>
  <c r="EML232" i="1"/>
  <c r="EME232" i="1"/>
  <c r="EMD232" i="1"/>
  <c r="ELW232" i="1"/>
  <c r="ELV232" i="1"/>
  <c r="ELO232" i="1"/>
  <c r="ELN232" i="1"/>
  <c r="ELG232" i="1"/>
  <c r="ELF232" i="1"/>
  <c r="EKY232" i="1"/>
  <c r="EKX232" i="1"/>
  <c r="EKQ232" i="1"/>
  <c r="EKP232" i="1"/>
  <c r="EKI232" i="1"/>
  <c r="EKH232" i="1"/>
  <c r="EKA232" i="1"/>
  <c r="EJZ232" i="1"/>
  <c r="EJS232" i="1"/>
  <c r="EJR232" i="1"/>
  <c r="EJK232" i="1"/>
  <c r="EJJ232" i="1"/>
  <c r="EJC232" i="1"/>
  <c r="EJB232" i="1"/>
  <c r="EIU232" i="1"/>
  <c r="EIT232" i="1"/>
  <c r="EIM232" i="1"/>
  <c r="EIL232" i="1"/>
  <c r="EIE232" i="1"/>
  <c r="EID232" i="1"/>
  <c r="EHW232" i="1"/>
  <c r="EHV232" i="1"/>
  <c r="EHO232" i="1"/>
  <c r="EHN232" i="1"/>
  <c r="EHG232" i="1"/>
  <c r="EHF232" i="1"/>
  <c r="EGY232" i="1"/>
  <c r="EGX232" i="1"/>
  <c r="EGQ232" i="1"/>
  <c r="EGP232" i="1"/>
  <c r="EGI232" i="1"/>
  <c r="EGH232" i="1"/>
  <c r="EGA232" i="1"/>
  <c r="EFZ232" i="1"/>
  <c r="EFS232" i="1"/>
  <c r="EFR232" i="1"/>
  <c r="EFK232" i="1"/>
  <c r="EFJ232" i="1"/>
  <c r="EFC232" i="1"/>
  <c r="EFB232" i="1"/>
  <c r="EEU232" i="1"/>
  <c r="EET232" i="1"/>
  <c r="EEM232" i="1"/>
  <c r="EEL232" i="1"/>
  <c r="EEE232" i="1"/>
  <c r="EED232" i="1"/>
  <c r="EDW232" i="1"/>
  <c r="EDV232" i="1"/>
  <c r="EDO232" i="1"/>
  <c r="EDN232" i="1"/>
  <c r="EDG232" i="1"/>
  <c r="EDF232" i="1"/>
  <c r="ECY232" i="1"/>
  <c r="ECX232" i="1"/>
  <c r="ECQ232" i="1"/>
  <c r="ECP232" i="1"/>
  <c r="ECI232" i="1"/>
  <c r="ECH232" i="1"/>
  <c r="ECA232" i="1"/>
  <c r="EBZ232" i="1"/>
  <c r="EBS232" i="1"/>
  <c r="EBR232" i="1"/>
  <c r="EBK232" i="1"/>
  <c r="EBJ232" i="1"/>
  <c r="EBC232" i="1"/>
  <c r="EBB232" i="1"/>
  <c r="EAU232" i="1"/>
  <c r="EAT232" i="1"/>
  <c r="EAM232" i="1"/>
  <c r="EAL232" i="1"/>
  <c r="EAE232" i="1"/>
  <c r="EAD232" i="1"/>
  <c r="DZW232" i="1"/>
  <c r="DZV232" i="1"/>
  <c r="DZO232" i="1"/>
  <c r="DZN232" i="1"/>
  <c r="DZG232" i="1"/>
  <c r="DZF232" i="1"/>
  <c r="DYY232" i="1"/>
  <c r="DYX232" i="1"/>
  <c r="DYQ232" i="1"/>
  <c r="DYP232" i="1"/>
  <c r="DYI232" i="1"/>
  <c r="DYH232" i="1"/>
  <c r="DYA232" i="1"/>
  <c r="DXZ232" i="1"/>
  <c r="DXS232" i="1"/>
  <c r="DXR232" i="1"/>
  <c r="DXK232" i="1"/>
  <c r="DXJ232" i="1"/>
  <c r="DXC232" i="1"/>
  <c r="DXB232" i="1"/>
  <c r="DWU232" i="1"/>
  <c r="DWT232" i="1"/>
  <c r="DWM232" i="1"/>
  <c r="DWL232" i="1"/>
  <c r="DWE232" i="1"/>
  <c r="DWD232" i="1"/>
  <c r="DVW232" i="1"/>
  <c r="DVV232" i="1"/>
  <c r="DVO232" i="1"/>
  <c r="DVN232" i="1"/>
  <c r="DVG232" i="1"/>
  <c r="DVF232" i="1"/>
  <c r="DUY232" i="1"/>
  <c r="DUX232" i="1"/>
  <c r="DUQ232" i="1"/>
  <c r="DUP232" i="1"/>
  <c r="DUI232" i="1"/>
  <c r="DUH232" i="1"/>
  <c r="DUA232" i="1"/>
  <c r="DTZ232" i="1"/>
  <c r="DTS232" i="1"/>
  <c r="DTR232" i="1"/>
  <c r="DTK232" i="1"/>
  <c r="DTJ232" i="1"/>
  <c r="DTC232" i="1"/>
  <c r="DTB232" i="1"/>
  <c r="DSU232" i="1"/>
  <c r="DST232" i="1"/>
  <c r="DSM232" i="1"/>
  <c r="DSL232" i="1"/>
  <c r="DSE232" i="1"/>
  <c r="DSD232" i="1"/>
  <c r="DRW232" i="1"/>
  <c r="DRV232" i="1"/>
  <c r="DRO232" i="1"/>
  <c r="DRN232" i="1"/>
  <c r="DRG232" i="1"/>
  <c r="DRF232" i="1"/>
  <c r="DQY232" i="1"/>
  <c r="DQX232" i="1"/>
  <c r="DQQ232" i="1"/>
  <c r="DQP232" i="1"/>
  <c r="DQI232" i="1"/>
  <c r="DQH232" i="1"/>
  <c r="DQA232" i="1"/>
  <c r="DPZ232" i="1"/>
  <c r="DPS232" i="1"/>
  <c r="DPR232" i="1"/>
  <c r="DPK232" i="1"/>
  <c r="DPJ232" i="1"/>
  <c r="DPC232" i="1"/>
  <c r="DPB232" i="1"/>
  <c r="DOU232" i="1"/>
  <c r="DOT232" i="1"/>
  <c r="DOM232" i="1"/>
  <c r="DOL232" i="1"/>
  <c r="DOE232" i="1"/>
  <c r="DOD232" i="1"/>
  <c r="DNW232" i="1"/>
  <c r="DNV232" i="1"/>
  <c r="DNO232" i="1"/>
  <c r="DNN232" i="1"/>
  <c r="DNG232" i="1"/>
  <c r="DNF232" i="1"/>
  <c r="DMY232" i="1"/>
  <c r="DMX232" i="1"/>
  <c r="DMQ232" i="1"/>
  <c r="DMP232" i="1"/>
  <c r="DMI232" i="1"/>
  <c r="DMH232" i="1"/>
  <c r="DMA232" i="1"/>
  <c r="DLZ232" i="1"/>
  <c r="DLS232" i="1"/>
  <c r="DLR232" i="1"/>
  <c r="DLK232" i="1"/>
  <c r="DLJ232" i="1"/>
  <c r="DLC232" i="1"/>
  <c r="DLB232" i="1"/>
  <c r="DKU232" i="1"/>
  <c r="DKT232" i="1"/>
  <c r="DKM232" i="1"/>
  <c r="DKL232" i="1"/>
  <c r="DKE232" i="1"/>
  <c r="DKD232" i="1"/>
  <c r="DJW232" i="1"/>
  <c r="DJV232" i="1"/>
  <c r="DJO232" i="1"/>
  <c r="DJN232" i="1"/>
  <c r="DJG232" i="1"/>
  <c r="DJF232" i="1"/>
  <c r="DIY232" i="1"/>
  <c r="DIX232" i="1"/>
  <c r="DIQ232" i="1"/>
  <c r="DIP232" i="1"/>
  <c r="DII232" i="1"/>
  <c r="DIH232" i="1"/>
  <c r="DIA232" i="1"/>
  <c r="DHZ232" i="1"/>
  <c r="DHS232" i="1"/>
  <c r="DHR232" i="1"/>
  <c r="DHK232" i="1"/>
  <c r="DHJ232" i="1"/>
  <c r="DHC232" i="1"/>
  <c r="DHB232" i="1"/>
  <c r="DGU232" i="1"/>
  <c r="DGT232" i="1"/>
  <c r="DGM232" i="1"/>
  <c r="DGL232" i="1"/>
  <c r="DGE232" i="1"/>
  <c r="DGD232" i="1"/>
  <c r="DFW232" i="1"/>
  <c r="DFV232" i="1"/>
  <c r="DFO232" i="1"/>
  <c r="DFN232" i="1"/>
  <c r="DFG232" i="1"/>
  <c r="DFF232" i="1"/>
  <c r="DEY232" i="1"/>
  <c r="DEX232" i="1"/>
  <c r="DEQ232" i="1"/>
  <c r="DEP232" i="1"/>
  <c r="DEI232" i="1"/>
  <c r="DEH232" i="1"/>
  <c r="DEA232" i="1"/>
  <c r="DDZ232" i="1"/>
  <c r="DDS232" i="1"/>
  <c r="DDR232" i="1"/>
  <c r="DDK232" i="1"/>
  <c r="DDJ232" i="1"/>
  <c r="DDC232" i="1"/>
  <c r="DDB232" i="1"/>
  <c r="DCU232" i="1"/>
  <c r="DCT232" i="1"/>
  <c r="DCM232" i="1"/>
  <c r="DCL232" i="1"/>
  <c r="DCE232" i="1"/>
  <c r="DCD232" i="1"/>
  <c r="DBW232" i="1"/>
  <c r="DBV232" i="1"/>
  <c r="DBO232" i="1"/>
  <c r="DBN232" i="1"/>
  <c r="DBG232" i="1"/>
  <c r="DBF232" i="1"/>
  <c r="DAY232" i="1"/>
  <c r="DAX232" i="1"/>
  <c r="DAQ232" i="1"/>
  <c r="DAP232" i="1"/>
  <c r="DAI232" i="1"/>
  <c r="DAH232" i="1"/>
  <c r="DAA232" i="1"/>
  <c r="CZZ232" i="1"/>
  <c r="CZS232" i="1"/>
  <c r="CZR232" i="1"/>
  <c r="CZK232" i="1"/>
  <c r="CZJ232" i="1"/>
  <c r="CZC232" i="1"/>
  <c r="CZB232" i="1"/>
  <c r="CYU232" i="1"/>
  <c r="CYT232" i="1"/>
  <c r="CYM232" i="1"/>
  <c r="CYL232" i="1"/>
  <c r="CYE232" i="1"/>
  <c r="CYD232" i="1"/>
  <c r="CXW232" i="1"/>
  <c r="CXV232" i="1"/>
  <c r="CXO232" i="1"/>
  <c r="CXN232" i="1"/>
  <c r="CXG232" i="1"/>
  <c r="CXF232" i="1"/>
  <c r="CWY232" i="1"/>
  <c r="CWX232" i="1"/>
  <c r="CWQ232" i="1"/>
  <c r="CWP232" i="1"/>
  <c r="CWI232" i="1"/>
  <c r="CWH232" i="1"/>
  <c r="CWA232" i="1"/>
  <c r="CVZ232" i="1"/>
  <c r="CVS232" i="1"/>
  <c r="CVR232" i="1"/>
  <c r="CVK232" i="1"/>
  <c r="CVJ232" i="1"/>
  <c r="CVC232" i="1"/>
  <c r="CVB232" i="1"/>
  <c r="CUU232" i="1"/>
  <c r="CUT232" i="1"/>
  <c r="CUM232" i="1"/>
  <c r="CUL232" i="1"/>
  <c r="CUE232" i="1"/>
  <c r="CUD232" i="1"/>
  <c r="CTW232" i="1"/>
  <c r="CTV232" i="1"/>
  <c r="CTO232" i="1"/>
  <c r="CTN232" i="1"/>
  <c r="CTG232" i="1"/>
  <c r="CTF232" i="1"/>
  <c r="CSY232" i="1"/>
  <c r="CSX232" i="1"/>
  <c r="CSQ232" i="1"/>
  <c r="CSP232" i="1"/>
  <c r="CSI232" i="1"/>
  <c r="CSH232" i="1"/>
  <c r="CSA232" i="1"/>
  <c r="CRZ232" i="1"/>
  <c r="CRS232" i="1"/>
  <c r="CRR232" i="1"/>
  <c r="CRK232" i="1"/>
  <c r="CRJ232" i="1"/>
  <c r="CRC232" i="1"/>
  <c r="CRB232" i="1"/>
  <c r="CQU232" i="1"/>
  <c r="CQT232" i="1"/>
  <c r="CQM232" i="1"/>
  <c r="CQL232" i="1"/>
  <c r="CQE232" i="1"/>
  <c r="CQD232" i="1"/>
  <c r="CPW232" i="1"/>
  <c r="CPV232" i="1"/>
  <c r="CPO232" i="1"/>
  <c r="CPN232" i="1"/>
  <c r="CPG232" i="1"/>
  <c r="CPF232" i="1"/>
  <c r="COY232" i="1"/>
  <c r="COX232" i="1"/>
  <c r="COQ232" i="1"/>
  <c r="COP232" i="1"/>
  <c r="COI232" i="1"/>
  <c r="COH232" i="1"/>
  <c r="COA232" i="1"/>
  <c r="CNZ232" i="1"/>
  <c r="CNS232" i="1"/>
  <c r="CNR232" i="1"/>
  <c r="CNK232" i="1"/>
  <c r="CNJ232" i="1"/>
  <c r="CNC232" i="1"/>
  <c r="CNB232" i="1"/>
  <c r="CMU232" i="1"/>
  <c r="CMT232" i="1"/>
  <c r="CMM232" i="1"/>
  <c r="CML232" i="1"/>
  <c r="CME232" i="1"/>
  <c r="CMD232" i="1"/>
  <c r="CLW232" i="1"/>
  <c r="CLV232" i="1"/>
  <c r="CLO232" i="1"/>
  <c r="CLN232" i="1"/>
  <c r="CLG232" i="1"/>
  <c r="CLF232" i="1"/>
  <c r="CKY232" i="1"/>
  <c r="CKX232" i="1"/>
  <c r="CKQ232" i="1"/>
  <c r="CKP232" i="1"/>
  <c r="CKI232" i="1"/>
  <c r="CKH232" i="1"/>
  <c r="CKA232" i="1"/>
  <c r="CJZ232" i="1"/>
  <c r="CJS232" i="1"/>
  <c r="CJR232" i="1"/>
  <c r="CJK232" i="1"/>
  <c r="CJJ232" i="1"/>
  <c r="CJC232" i="1"/>
  <c r="CJB232" i="1"/>
  <c r="CIU232" i="1"/>
  <c r="CIT232" i="1"/>
  <c r="CIM232" i="1"/>
  <c r="CIL232" i="1"/>
  <c r="CIE232" i="1"/>
  <c r="CID232" i="1"/>
  <c r="CHW232" i="1"/>
  <c r="CHV232" i="1"/>
  <c r="CHO232" i="1"/>
  <c r="CHN232" i="1"/>
  <c r="CHG232" i="1"/>
  <c r="CHF232" i="1"/>
  <c r="CGY232" i="1"/>
  <c r="CGX232" i="1"/>
  <c r="CGQ232" i="1"/>
  <c r="CGP232" i="1"/>
  <c r="CGI232" i="1"/>
  <c r="CGH232" i="1"/>
  <c r="CGA232" i="1"/>
  <c r="CFZ232" i="1"/>
  <c r="CFS232" i="1"/>
  <c r="CFR232" i="1"/>
  <c r="CFK232" i="1"/>
  <c r="CFJ232" i="1"/>
  <c r="CFC232" i="1"/>
  <c r="CFB232" i="1"/>
  <c r="CEU232" i="1"/>
  <c r="CET232" i="1"/>
  <c r="CEM232" i="1"/>
  <c r="CEL232" i="1"/>
  <c r="CEE232" i="1"/>
  <c r="CED232" i="1"/>
  <c r="CDW232" i="1"/>
  <c r="CDV232" i="1"/>
  <c r="CDO232" i="1"/>
  <c r="CDN232" i="1"/>
  <c r="CDG232" i="1"/>
  <c r="CDF232" i="1"/>
  <c r="CCY232" i="1"/>
  <c r="CCX232" i="1"/>
  <c r="CCQ232" i="1"/>
  <c r="CCP232" i="1"/>
  <c r="CCI232" i="1"/>
  <c r="CCH232" i="1"/>
  <c r="CCA232" i="1"/>
  <c r="CBZ232" i="1"/>
  <c r="CBS232" i="1"/>
  <c r="CBR232" i="1"/>
  <c r="CBK232" i="1"/>
  <c r="CBJ232" i="1"/>
  <c r="CBC232" i="1"/>
  <c r="CBB232" i="1"/>
  <c r="CAU232" i="1"/>
  <c r="CAT232" i="1"/>
  <c r="CAM232" i="1"/>
  <c r="CAL232" i="1"/>
  <c r="CAE232" i="1"/>
  <c r="CAD232" i="1"/>
  <c r="BZW232" i="1"/>
  <c r="BZV232" i="1"/>
  <c r="BZO232" i="1"/>
  <c r="BZN232" i="1"/>
  <c r="BZG232" i="1"/>
  <c r="BZF232" i="1"/>
  <c r="BYY232" i="1"/>
  <c r="BYX232" i="1"/>
  <c r="BYQ232" i="1"/>
  <c r="BYP232" i="1"/>
  <c r="BYI232" i="1"/>
  <c r="BYH232" i="1"/>
  <c r="BYA232" i="1"/>
  <c r="BXZ232" i="1"/>
  <c r="BXS232" i="1"/>
  <c r="BXR232" i="1"/>
  <c r="BXK232" i="1"/>
  <c r="BXJ232" i="1"/>
  <c r="BXC232" i="1"/>
  <c r="BXB232" i="1"/>
  <c r="BWU232" i="1"/>
  <c r="BWT232" i="1"/>
  <c r="BWM232" i="1"/>
  <c r="BWL232" i="1"/>
  <c r="BWE232" i="1"/>
  <c r="BWD232" i="1"/>
  <c r="BVW232" i="1"/>
  <c r="BVV232" i="1"/>
  <c r="BVO232" i="1"/>
  <c r="BVN232" i="1"/>
  <c r="BVG232" i="1"/>
  <c r="BVF232" i="1"/>
  <c r="BUY232" i="1"/>
  <c r="BUX232" i="1"/>
  <c r="BUQ232" i="1"/>
  <c r="BUP232" i="1"/>
  <c r="BUI232" i="1"/>
  <c r="BUH232" i="1"/>
  <c r="BUA232" i="1"/>
  <c r="BTZ232" i="1"/>
  <c r="BTS232" i="1"/>
  <c r="BTR232" i="1"/>
  <c r="BTK232" i="1"/>
  <c r="BTJ232" i="1"/>
  <c r="BTC232" i="1"/>
  <c r="BTB232" i="1"/>
  <c r="BSU232" i="1"/>
  <c r="BST232" i="1"/>
  <c r="BSM232" i="1"/>
  <c r="BSL232" i="1"/>
  <c r="BSE232" i="1"/>
  <c r="BSD232" i="1"/>
  <c r="BRW232" i="1"/>
  <c r="BRV232" i="1"/>
  <c r="BRO232" i="1"/>
  <c r="BRN232" i="1"/>
  <c r="BRG232" i="1"/>
  <c r="BRF232" i="1"/>
  <c r="BQY232" i="1"/>
  <c r="BQX232" i="1"/>
  <c r="BQQ232" i="1"/>
  <c r="BQP232" i="1"/>
  <c r="BQI232" i="1"/>
  <c r="BQH232" i="1"/>
  <c r="BQA232" i="1"/>
  <c r="BPZ232" i="1"/>
  <c r="BPS232" i="1"/>
  <c r="BPR232" i="1"/>
  <c r="BPK232" i="1"/>
  <c r="BPJ232" i="1"/>
  <c r="BPC232" i="1"/>
  <c r="BPB232" i="1"/>
  <c r="BOU232" i="1"/>
  <c r="BOT232" i="1"/>
  <c r="BOM232" i="1"/>
  <c r="BOL232" i="1"/>
  <c r="BOE232" i="1"/>
  <c r="BOD232" i="1"/>
  <c r="BNW232" i="1"/>
  <c r="BNV232" i="1"/>
  <c r="BNO232" i="1"/>
  <c r="BNN232" i="1"/>
  <c r="BNG232" i="1"/>
  <c r="BNF232" i="1"/>
  <c r="BMY232" i="1"/>
  <c r="BMX232" i="1"/>
  <c r="BMQ232" i="1"/>
  <c r="BMP232" i="1"/>
  <c r="BMI232" i="1"/>
  <c r="BMH232" i="1"/>
  <c r="BMA232" i="1"/>
  <c r="BLZ232" i="1"/>
  <c r="BLS232" i="1"/>
  <c r="BLR232" i="1"/>
  <c r="BLK232" i="1"/>
  <c r="BLJ232" i="1"/>
  <c r="BLC232" i="1"/>
  <c r="BLB232" i="1"/>
  <c r="BKU232" i="1"/>
  <c r="BKT232" i="1"/>
  <c r="BKM232" i="1"/>
  <c r="BKL232" i="1"/>
  <c r="BKE232" i="1"/>
  <c r="BKD232" i="1"/>
  <c r="BJW232" i="1"/>
  <c r="BJV232" i="1"/>
  <c r="BJO232" i="1"/>
  <c r="BJN232" i="1"/>
  <c r="BJG232" i="1"/>
  <c r="BJF232" i="1"/>
  <c r="BIY232" i="1"/>
  <c r="BIX232" i="1"/>
  <c r="BIQ232" i="1"/>
  <c r="BIP232" i="1"/>
  <c r="BII232" i="1"/>
  <c r="BIH232" i="1"/>
  <c r="BIA232" i="1"/>
  <c r="BHZ232" i="1"/>
  <c r="BHS232" i="1"/>
  <c r="BHR232" i="1"/>
  <c r="BHK232" i="1"/>
  <c r="BHJ232" i="1"/>
  <c r="BHC232" i="1"/>
  <c r="BHB232" i="1"/>
  <c r="BGU232" i="1"/>
  <c r="BGT232" i="1"/>
  <c r="BGM232" i="1"/>
  <c r="BGL232" i="1"/>
  <c r="BGE232" i="1"/>
  <c r="BGD232" i="1"/>
  <c r="BFW232" i="1"/>
  <c r="BFV232" i="1"/>
  <c r="BFO232" i="1"/>
  <c r="BFN232" i="1"/>
  <c r="BFG232" i="1"/>
  <c r="BFF232" i="1"/>
  <c r="BEY232" i="1"/>
  <c r="BEX232" i="1"/>
  <c r="BEQ232" i="1"/>
  <c r="BEP232" i="1"/>
  <c r="BEI232" i="1"/>
  <c r="BEH232" i="1"/>
  <c r="BEA232" i="1"/>
  <c r="BDZ232" i="1"/>
  <c r="BDS232" i="1"/>
  <c r="BDR232" i="1"/>
  <c r="BDK232" i="1"/>
  <c r="BDJ232" i="1"/>
  <c r="BDC232" i="1"/>
  <c r="BDB232" i="1"/>
  <c r="BCU232" i="1"/>
  <c r="BCT232" i="1"/>
  <c r="BCM232" i="1"/>
  <c r="BCL232" i="1"/>
  <c r="BCE232" i="1"/>
  <c r="BCD232" i="1"/>
  <c r="BBW232" i="1"/>
  <c r="BBV232" i="1"/>
  <c r="BBO232" i="1"/>
  <c r="BBN232" i="1"/>
  <c r="BBG232" i="1"/>
  <c r="BBF232" i="1"/>
  <c r="BAY232" i="1"/>
  <c r="BAX232" i="1"/>
  <c r="BAQ232" i="1"/>
  <c r="BAP232" i="1"/>
  <c r="BAI232" i="1"/>
  <c r="BAH232" i="1"/>
  <c r="BAA232" i="1"/>
  <c r="AZZ232" i="1"/>
  <c r="AZS232" i="1"/>
  <c r="AZR232" i="1"/>
  <c r="AZK232" i="1"/>
  <c r="AZJ232" i="1"/>
  <c r="AZC232" i="1"/>
  <c r="AZB232" i="1"/>
  <c r="AYU232" i="1"/>
  <c r="AYT232" i="1"/>
  <c r="AYM232" i="1"/>
  <c r="AYL232" i="1"/>
  <c r="AYE232" i="1"/>
  <c r="AYD232" i="1"/>
  <c r="AXW232" i="1"/>
  <c r="AXV232" i="1"/>
  <c r="AXO232" i="1"/>
  <c r="AXN232" i="1"/>
  <c r="AXG232" i="1"/>
  <c r="AXF232" i="1"/>
  <c r="AWY232" i="1"/>
  <c r="AWX232" i="1"/>
  <c r="AWQ232" i="1"/>
  <c r="AWP232" i="1"/>
  <c r="AWI232" i="1"/>
  <c r="AWH232" i="1"/>
  <c r="AWA232" i="1"/>
  <c r="AVZ232" i="1"/>
  <c r="AVS232" i="1"/>
  <c r="AVR232" i="1"/>
  <c r="AVK232" i="1"/>
  <c r="AVJ232" i="1"/>
  <c r="AVC232" i="1"/>
  <c r="AVB232" i="1"/>
  <c r="AUU232" i="1"/>
  <c r="AUT232" i="1"/>
  <c r="AUM232" i="1"/>
  <c r="AUL232" i="1"/>
  <c r="AUE232" i="1"/>
  <c r="AUD232" i="1"/>
  <c r="ATW232" i="1"/>
  <c r="ATV232" i="1"/>
  <c r="ATO232" i="1"/>
  <c r="ATN232" i="1"/>
  <c r="ATG232" i="1"/>
  <c r="ATF232" i="1"/>
  <c r="ASY232" i="1"/>
  <c r="ASX232" i="1"/>
  <c r="ASQ232" i="1"/>
  <c r="ASP232" i="1"/>
  <c r="ASI232" i="1"/>
  <c r="ASH232" i="1"/>
  <c r="ASA232" i="1"/>
  <c r="ARZ232" i="1"/>
  <c r="ARS232" i="1"/>
  <c r="ARR232" i="1"/>
  <c r="ARK232" i="1"/>
  <c r="ARJ232" i="1"/>
  <c r="ARC232" i="1"/>
  <c r="ARB232" i="1"/>
  <c r="AQU232" i="1"/>
  <c r="AQT232" i="1"/>
  <c r="AQM232" i="1"/>
  <c r="AQL232" i="1"/>
  <c r="AQE232" i="1"/>
  <c r="AQD232" i="1"/>
  <c r="APW232" i="1"/>
  <c r="APV232" i="1"/>
  <c r="APO232" i="1"/>
  <c r="APN232" i="1"/>
  <c r="APG232" i="1"/>
  <c r="APF232" i="1"/>
  <c r="AOY232" i="1"/>
  <c r="AOX232" i="1"/>
  <c r="AOQ232" i="1"/>
  <c r="AOP232" i="1"/>
  <c r="AOI232" i="1"/>
  <c r="AOH232" i="1"/>
  <c r="AOA232" i="1"/>
  <c r="ANZ232" i="1"/>
  <c r="ANS232" i="1"/>
  <c r="ANR232" i="1"/>
  <c r="ANK232" i="1"/>
  <c r="ANJ232" i="1"/>
  <c r="ANC232" i="1"/>
  <c r="ANB232" i="1"/>
  <c r="AMU232" i="1"/>
  <c r="AMT232" i="1"/>
  <c r="AMM232" i="1"/>
  <c r="AML232" i="1"/>
  <c r="AME232" i="1"/>
  <c r="AMD232" i="1"/>
  <c r="ALW232" i="1"/>
  <c r="ALV232" i="1"/>
  <c r="ALO232" i="1"/>
  <c r="ALN232" i="1"/>
  <c r="ALG232" i="1"/>
  <c r="ALF232" i="1"/>
  <c r="AKY232" i="1"/>
  <c r="AKX232" i="1"/>
  <c r="AKQ232" i="1"/>
  <c r="AKP232" i="1"/>
  <c r="AKI232" i="1"/>
  <c r="AKH232" i="1"/>
  <c r="AKA232" i="1"/>
  <c r="AJZ232" i="1"/>
  <c r="AJS232" i="1"/>
  <c r="AJR232" i="1"/>
  <c r="AJK232" i="1"/>
  <c r="AJJ232" i="1"/>
  <c r="AJC232" i="1"/>
  <c r="AJB232" i="1"/>
  <c r="AIU232" i="1"/>
  <c r="AIT232" i="1"/>
  <c r="AIM232" i="1"/>
  <c r="AIL232" i="1"/>
  <c r="AIE232" i="1"/>
  <c r="AID232" i="1"/>
  <c r="AHW232" i="1"/>
  <c r="AHV232" i="1"/>
  <c r="AHO232" i="1"/>
  <c r="AHN232" i="1"/>
  <c r="AHG232" i="1"/>
  <c r="AHF232" i="1"/>
  <c r="AGY232" i="1"/>
  <c r="AGX232" i="1"/>
  <c r="AGQ232" i="1"/>
  <c r="AGP232" i="1"/>
  <c r="AGI232" i="1"/>
  <c r="AGH232" i="1"/>
  <c r="AGA232" i="1"/>
  <c r="AFZ232" i="1"/>
  <c r="AFS232" i="1"/>
  <c r="AFR232" i="1"/>
  <c r="AFK232" i="1"/>
  <c r="AFJ232" i="1"/>
  <c r="AFC232" i="1"/>
  <c r="AFB232" i="1"/>
  <c r="AEU232" i="1"/>
  <c r="AET232" i="1"/>
  <c r="AEM232" i="1"/>
  <c r="AEL232" i="1"/>
  <c r="AEE232" i="1"/>
  <c r="AED232" i="1"/>
  <c r="ADW232" i="1"/>
  <c r="ADV232" i="1"/>
  <c r="ADO232" i="1"/>
  <c r="ADN232" i="1"/>
  <c r="ADG232" i="1"/>
  <c r="ADF232" i="1"/>
  <c r="ACY232" i="1"/>
  <c r="ACX232" i="1"/>
  <c r="ACQ232" i="1"/>
  <c r="ACP232" i="1"/>
  <c r="ACI232" i="1"/>
  <c r="ACH232" i="1"/>
  <c r="ACA232" i="1"/>
  <c r="ABZ232" i="1"/>
  <c r="ABS232" i="1"/>
  <c r="ABR232" i="1"/>
  <c r="ABK232" i="1"/>
  <c r="ABJ232" i="1"/>
  <c r="ABC232" i="1"/>
  <c r="ABB232" i="1"/>
  <c r="AAU232" i="1"/>
  <c r="AAT232" i="1"/>
  <c r="AAM232" i="1"/>
  <c r="AAL232" i="1"/>
  <c r="AAE232" i="1"/>
  <c r="AAD232" i="1"/>
  <c r="ZW232" i="1"/>
  <c r="ZV232" i="1"/>
  <c r="ZO232" i="1"/>
  <c r="ZN232" i="1"/>
  <c r="ZG232" i="1"/>
  <c r="ZF232" i="1"/>
  <c r="YY232" i="1"/>
  <c r="YX232" i="1"/>
  <c r="YQ232" i="1"/>
  <c r="YP232" i="1"/>
  <c r="YI232" i="1"/>
  <c r="YH232" i="1"/>
  <c r="YA232" i="1"/>
  <c r="XZ232" i="1"/>
  <c r="XS232" i="1"/>
  <c r="XR232" i="1"/>
  <c r="XK232" i="1"/>
  <c r="XJ232" i="1"/>
  <c r="XC232" i="1"/>
  <c r="XB232" i="1"/>
  <c r="WU232" i="1"/>
  <c r="WT232" i="1"/>
  <c r="WM232" i="1"/>
  <c r="WL232" i="1"/>
  <c r="WE232" i="1"/>
  <c r="WD232" i="1"/>
  <c r="VW232" i="1"/>
  <c r="VV232" i="1"/>
  <c r="VO232" i="1"/>
  <c r="VN232" i="1"/>
  <c r="VG232" i="1"/>
  <c r="VF232" i="1"/>
  <c r="UY232" i="1"/>
  <c r="UX232" i="1"/>
  <c r="UQ232" i="1"/>
  <c r="UP232" i="1"/>
  <c r="UI232" i="1"/>
  <c r="UH232" i="1"/>
  <c r="UA232" i="1"/>
  <c r="TZ232" i="1"/>
  <c r="TS232" i="1"/>
  <c r="TR232" i="1"/>
  <c r="TK232" i="1"/>
  <c r="TJ232" i="1"/>
  <c r="TC232" i="1"/>
  <c r="TB232" i="1"/>
  <c r="SU232" i="1"/>
  <c r="ST232" i="1"/>
  <c r="SM232" i="1"/>
  <c r="SL232" i="1"/>
  <c r="SE232" i="1"/>
  <c r="SD232" i="1"/>
  <c r="RW232" i="1"/>
  <c r="RV232" i="1"/>
  <c r="RO232" i="1"/>
  <c r="RN232" i="1"/>
  <c r="RG232" i="1"/>
  <c r="RF232" i="1"/>
  <c r="QY232" i="1"/>
  <c r="QX232" i="1"/>
  <c r="QQ232" i="1"/>
  <c r="QP232" i="1"/>
  <c r="QI232" i="1"/>
  <c r="QH232" i="1"/>
  <c r="QA232" i="1"/>
  <c r="PZ232" i="1"/>
  <c r="PS232" i="1"/>
  <c r="PR232" i="1"/>
  <c r="PK232" i="1"/>
  <c r="PJ232" i="1"/>
  <c r="PC232" i="1"/>
  <c r="PB232" i="1"/>
  <c r="OU232" i="1"/>
  <c r="OT232" i="1"/>
  <c r="OM232" i="1"/>
  <c r="OL232" i="1"/>
  <c r="OE232" i="1"/>
  <c r="OD232" i="1"/>
  <c r="NW232" i="1"/>
  <c r="NV232" i="1"/>
  <c r="NO232" i="1"/>
  <c r="NN232" i="1"/>
  <c r="NG232" i="1"/>
  <c r="NF232" i="1"/>
  <c r="MY232" i="1"/>
  <c r="MX232" i="1"/>
  <c r="MQ232" i="1"/>
  <c r="MP232" i="1"/>
  <c r="MI232" i="1"/>
  <c r="MH232" i="1"/>
  <c r="MA232" i="1"/>
  <c r="LZ232" i="1"/>
  <c r="LS232" i="1"/>
  <c r="LR232" i="1"/>
  <c r="LK232" i="1"/>
  <c r="LJ232" i="1"/>
  <c r="LC232" i="1"/>
  <c r="LB232" i="1"/>
  <c r="KU232" i="1"/>
  <c r="KT232" i="1"/>
  <c r="KM232" i="1"/>
  <c r="KL232" i="1"/>
  <c r="KE232" i="1"/>
  <c r="KD232" i="1"/>
  <c r="JW232" i="1"/>
  <c r="JV232" i="1"/>
  <c r="JO232" i="1"/>
  <c r="JN232" i="1"/>
  <c r="JG232" i="1"/>
  <c r="JF232" i="1"/>
  <c r="IY232" i="1"/>
  <c r="IX232" i="1"/>
  <c r="IQ232" i="1"/>
  <c r="IP232" i="1"/>
  <c r="II232" i="1"/>
  <c r="IH232" i="1"/>
  <c r="IA232" i="1"/>
  <c r="HZ232" i="1"/>
  <c r="HS232" i="1"/>
  <c r="HR232" i="1"/>
  <c r="HK232" i="1"/>
  <c r="HJ232" i="1"/>
  <c r="HC232" i="1"/>
  <c r="HB232" i="1"/>
  <c r="GU232" i="1"/>
  <c r="GT232" i="1"/>
  <c r="GM232" i="1"/>
  <c r="GL232" i="1"/>
  <c r="GE232" i="1"/>
  <c r="GD232" i="1"/>
  <c r="FW232" i="1"/>
  <c r="FV232" i="1"/>
  <c r="FO232" i="1"/>
  <c r="FN232" i="1"/>
  <c r="FG232" i="1"/>
  <c r="FF232" i="1"/>
  <c r="EY232" i="1"/>
  <c r="EX232" i="1"/>
  <c r="EQ232" i="1"/>
  <c r="EP232" i="1"/>
  <c r="EI232" i="1"/>
  <c r="EH232" i="1"/>
  <c r="EA232" i="1"/>
  <c r="DZ232" i="1"/>
  <c r="DS232" i="1"/>
  <c r="DR232" i="1"/>
  <c r="DK232" i="1"/>
  <c r="DJ232" i="1"/>
  <c r="DC232" i="1"/>
  <c r="DB232" i="1"/>
  <c r="CU232" i="1"/>
  <c r="CT232" i="1"/>
  <c r="CM232" i="1"/>
  <c r="CL232" i="1"/>
  <c r="CE232" i="1"/>
  <c r="CD232" i="1"/>
  <c r="BW232" i="1"/>
  <c r="BV232" i="1"/>
  <c r="BO232" i="1"/>
  <c r="BN232" i="1"/>
  <c r="BG232" i="1"/>
  <c r="BF232" i="1"/>
  <c r="AY232" i="1"/>
  <c r="AX232" i="1"/>
  <c r="AQ232" i="1"/>
  <c r="AP232" i="1"/>
  <c r="AI232" i="1"/>
  <c r="AH232" i="1"/>
  <c r="AA232" i="1"/>
  <c r="Z232" i="1"/>
  <c r="V232" i="1"/>
  <c r="XEQ231" i="1"/>
  <c r="XEP231" i="1"/>
  <c r="XEI231" i="1"/>
  <c r="XEH231" i="1"/>
  <c r="XEA231" i="1"/>
  <c r="XDZ231" i="1"/>
  <c r="XDS231" i="1"/>
  <c r="XDR231" i="1"/>
  <c r="XDK231" i="1"/>
  <c r="XDJ231" i="1"/>
  <c r="XDC231" i="1"/>
  <c r="XDB231" i="1"/>
  <c r="XCU231" i="1"/>
  <c r="XCT231" i="1"/>
  <c r="XCM231" i="1"/>
  <c r="XCL231" i="1"/>
  <c r="XCE231" i="1"/>
  <c r="XCD231" i="1"/>
  <c r="XBW231" i="1"/>
  <c r="XBV231" i="1"/>
  <c r="XBO231" i="1"/>
  <c r="XBN231" i="1"/>
  <c r="XBG231" i="1"/>
  <c r="XBF231" i="1"/>
  <c r="XAY231" i="1"/>
  <c r="XAX231" i="1"/>
  <c r="XAQ231" i="1"/>
  <c r="XAP231" i="1"/>
  <c r="XAI231" i="1"/>
  <c r="XAH231" i="1"/>
  <c r="XAA231" i="1"/>
  <c r="WZZ231" i="1"/>
  <c r="WZS231" i="1"/>
  <c r="WZR231" i="1"/>
  <c r="WZK231" i="1"/>
  <c r="WZJ231" i="1"/>
  <c r="WZC231" i="1"/>
  <c r="WZB231" i="1"/>
  <c r="WYU231" i="1"/>
  <c r="WYT231" i="1"/>
  <c r="WYM231" i="1"/>
  <c r="WYL231" i="1"/>
  <c r="WYE231" i="1"/>
  <c r="WYD231" i="1"/>
  <c r="WXW231" i="1"/>
  <c r="WXV231" i="1"/>
  <c r="WXO231" i="1"/>
  <c r="WXN231" i="1"/>
  <c r="WXG231" i="1"/>
  <c r="WXF231" i="1"/>
  <c r="WWY231" i="1"/>
  <c r="WWX231" i="1"/>
  <c r="WWQ231" i="1"/>
  <c r="WWP231" i="1"/>
  <c r="WWI231" i="1"/>
  <c r="WWH231" i="1"/>
  <c r="WWA231" i="1"/>
  <c r="WVZ231" i="1"/>
  <c r="WVS231" i="1"/>
  <c r="WVR231" i="1"/>
  <c r="WVK231" i="1"/>
  <c r="WVJ231" i="1"/>
  <c r="WVC231" i="1"/>
  <c r="WVB231" i="1"/>
  <c r="WUU231" i="1"/>
  <c r="WUT231" i="1"/>
  <c r="WUM231" i="1"/>
  <c r="WUL231" i="1"/>
  <c r="WUE231" i="1"/>
  <c r="WUD231" i="1"/>
  <c r="WTW231" i="1"/>
  <c r="WTV231" i="1"/>
  <c r="WTO231" i="1"/>
  <c r="WTN231" i="1"/>
  <c r="WTG231" i="1"/>
  <c r="WTF231" i="1"/>
  <c r="WSY231" i="1"/>
  <c r="WSX231" i="1"/>
  <c r="WSQ231" i="1"/>
  <c r="WSP231" i="1"/>
  <c r="WSI231" i="1"/>
  <c r="WSH231" i="1"/>
  <c r="WSA231" i="1"/>
  <c r="WRZ231" i="1"/>
  <c r="WRS231" i="1"/>
  <c r="WRR231" i="1"/>
  <c r="WRK231" i="1"/>
  <c r="WRJ231" i="1"/>
  <c r="WRC231" i="1"/>
  <c r="WRB231" i="1"/>
  <c r="WQU231" i="1"/>
  <c r="WQT231" i="1"/>
  <c r="WQM231" i="1"/>
  <c r="WQL231" i="1"/>
  <c r="WQE231" i="1"/>
  <c r="WQD231" i="1"/>
  <c r="WPW231" i="1"/>
  <c r="WPV231" i="1"/>
  <c r="WPO231" i="1"/>
  <c r="WPN231" i="1"/>
  <c r="WPG231" i="1"/>
  <c r="WPF231" i="1"/>
  <c r="WOY231" i="1"/>
  <c r="WOX231" i="1"/>
  <c r="WOQ231" i="1"/>
  <c r="WOP231" i="1"/>
  <c r="WOI231" i="1"/>
  <c r="WOH231" i="1"/>
  <c r="WOA231" i="1"/>
  <c r="WNZ231" i="1"/>
  <c r="WNS231" i="1"/>
  <c r="WNR231" i="1"/>
  <c r="WNK231" i="1"/>
  <c r="WNJ231" i="1"/>
  <c r="WNC231" i="1"/>
  <c r="WNB231" i="1"/>
  <c r="WMU231" i="1"/>
  <c r="WMT231" i="1"/>
  <c r="WMM231" i="1"/>
  <c r="WML231" i="1"/>
  <c r="WME231" i="1"/>
  <c r="WMD231" i="1"/>
  <c r="WLW231" i="1"/>
  <c r="WLV231" i="1"/>
  <c r="WLO231" i="1"/>
  <c r="WLN231" i="1"/>
  <c r="WLG231" i="1"/>
  <c r="WLF231" i="1"/>
  <c r="WKY231" i="1"/>
  <c r="WKX231" i="1"/>
  <c r="WKQ231" i="1"/>
  <c r="WKP231" i="1"/>
  <c r="WKI231" i="1"/>
  <c r="WKH231" i="1"/>
  <c r="WKA231" i="1"/>
  <c r="WJZ231" i="1"/>
  <c r="WJS231" i="1"/>
  <c r="WJR231" i="1"/>
  <c r="WJK231" i="1"/>
  <c r="WJJ231" i="1"/>
  <c r="WJC231" i="1"/>
  <c r="WJB231" i="1"/>
  <c r="WIU231" i="1"/>
  <c r="WIT231" i="1"/>
  <c r="WIM231" i="1"/>
  <c r="WIL231" i="1"/>
  <c r="WIE231" i="1"/>
  <c r="WID231" i="1"/>
  <c r="WHW231" i="1"/>
  <c r="WHV231" i="1"/>
  <c r="WHO231" i="1"/>
  <c r="WHN231" i="1"/>
  <c r="WHG231" i="1"/>
  <c r="WHF231" i="1"/>
  <c r="WGY231" i="1"/>
  <c r="WGX231" i="1"/>
  <c r="WGQ231" i="1"/>
  <c r="WGP231" i="1"/>
  <c r="WGI231" i="1"/>
  <c r="WGH231" i="1"/>
  <c r="WGA231" i="1"/>
  <c r="WFZ231" i="1"/>
  <c r="WFS231" i="1"/>
  <c r="WFR231" i="1"/>
  <c r="WFK231" i="1"/>
  <c r="WFJ231" i="1"/>
  <c r="WFC231" i="1"/>
  <c r="WFB231" i="1"/>
  <c r="WEU231" i="1"/>
  <c r="WET231" i="1"/>
  <c r="WEM231" i="1"/>
  <c r="WEL231" i="1"/>
  <c r="WEE231" i="1"/>
  <c r="WED231" i="1"/>
  <c r="WDW231" i="1"/>
  <c r="WDV231" i="1"/>
  <c r="WDO231" i="1"/>
  <c r="WDN231" i="1"/>
  <c r="WDG231" i="1"/>
  <c r="WDF231" i="1"/>
  <c r="WCY231" i="1"/>
  <c r="WCX231" i="1"/>
  <c r="WCQ231" i="1"/>
  <c r="WCP231" i="1"/>
  <c r="WCI231" i="1"/>
  <c r="WCH231" i="1"/>
  <c r="WCA231" i="1"/>
  <c r="WBZ231" i="1"/>
  <c r="WBS231" i="1"/>
  <c r="WBR231" i="1"/>
  <c r="WBK231" i="1"/>
  <c r="WBJ231" i="1"/>
  <c r="WBC231" i="1"/>
  <c r="WBB231" i="1"/>
  <c r="WAU231" i="1"/>
  <c r="WAT231" i="1"/>
  <c r="WAM231" i="1"/>
  <c r="WAL231" i="1"/>
  <c r="WAE231" i="1"/>
  <c r="WAD231" i="1"/>
  <c r="VZW231" i="1"/>
  <c r="VZV231" i="1"/>
  <c r="VZO231" i="1"/>
  <c r="VZN231" i="1"/>
  <c r="VZG231" i="1"/>
  <c r="VZF231" i="1"/>
  <c r="VYY231" i="1"/>
  <c r="VYX231" i="1"/>
  <c r="VYQ231" i="1"/>
  <c r="VYP231" i="1"/>
  <c r="VYI231" i="1"/>
  <c r="VYH231" i="1"/>
  <c r="VYA231" i="1"/>
  <c r="VXZ231" i="1"/>
  <c r="VXS231" i="1"/>
  <c r="VXR231" i="1"/>
  <c r="VXK231" i="1"/>
  <c r="VXJ231" i="1"/>
  <c r="VXC231" i="1"/>
  <c r="VXB231" i="1"/>
  <c r="VWU231" i="1"/>
  <c r="VWT231" i="1"/>
  <c r="VWM231" i="1"/>
  <c r="VWL231" i="1"/>
  <c r="VWE231" i="1"/>
  <c r="VWD231" i="1"/>
  <c r="VVW231" i="1"/>
  <c r="VVV231" i="1"/>
  <c r="VVO231" i="1"/>
  <c r="VVN231" i="1"/>
  <c r="VVG231" i="1"/>
  <c r="VVF231" i="1"/>
  <c r="VUY231" i="1"/>
  <c r="VUX231" i="1"/>
  <c r="VUQ231" i="1"/>
  <c r="VUP231" i="1"/>
  <c r="VUI231" i="1"/>
  <c r="VUH231" i="1"/>
  <c r="VUA231" i="1"/>
  <c r="VTZ231" i="1"/>
  <c r="VTS231" i="1"/>
  <c r="VTR231" i="1"/>
  <c r="VTK231" i="1"/>
  <c r="VTJ231" i="1"/>
  <c r="VTC231" i="1"/>
  <c r="VTB231" i="1"/>
  <c r="VSU231" i="1"/>
  <c r="VST231" i="1"/>
  <c r="VSM231" i="1"/>
  <c r="VSL231" i="1"/>
  <c r="VSE231" i="1"/>
  <c r="VSD231" i="1"/>
  <c r="VRW231" i="1"/>
  <c r="VRV231" i="1"/>
  <c r="VRO231" i="1"/>
  <c r="VRN231" i="1"/>
  <c r="VRG231" i="1"/>
  <c r="VRF231" i="1"/>
  <c r="VQY231" i="1"/>
  <c r="VQX231" i="1"/>
  <c r="VQQ231" i="1"/>
  <c r="VQP231" i="1"/>
  <c r="VQI231" i="1"/>
  <c r="VQH231" i="1"/>
  <c r="VQA231" i="1"/>
  <c r="VPZ231" i="1"/>
  <c r="VPS231" i="1"/>
  <c r="VPR231" i="1"/>
  <c r="VPK231" i="1"/>
  <c r="VPJ231" i="1"/>
  <c r="VPC231" i="1"/>
  <c r="VPB231" i="1"/>
  <c r="VOU231" i="1"/>
  <c r="VOT231" i="1"/>
  <c r="VOM231" i="1"/>
  <c r="VOL231" i="1"/>
  <c r="VOE231" i="1"/>
  <c r="VOD231" i="1"/>
  <c r="VNW231" i="1"/>
  <c r="VNV231" i="1"/>
  <c r="VNO231" i="1"/>
  <c r="VNN231" i="1"/>
  <c r="VNG231" i="1"/>
  <c r="VNF231" i="1"/>
  <c r="VMY231" i="1"/>
  <c r="VMX231" i="1"/>
  <c r="VMQ231" i="1"/>
  <c r="VMP231" i="1"/>
  <c r="VMI231" i="1"/>
  <c r="VMH231" i="1"/>
  <c r="VMA231" i="1"/>
  <c r="VLZ231" i="1"/>
  <c r="VLS231" i="1"/>
  <c r="VLR231" i="1"/>
  <c r="VLK231" i="1"/>
  <c r="VLJ231" i="1"/>
  <c r="VLC231" i="1"/>
  <c r="VLB231" i="1"/>
  <c r="VKU231" i="1"/>
  <c r="VKT231" i="1"/>
  <c r="VKM231" i="1"/>
  <c r="VKL231" i="1"/>
  <c r="VKE231" i="1"/>
  <c r="VKD231" i="1"/>
  <c r="VJW231" i="1"/>
  <c r="VJV231" i="1"/>
  <c r="VJO231" i="1"/>
  <c r="VJN231" i="1"/>
  <c r="VJG231" i="1"/>
  <c r="VJF231" i="1"/>
  <c r="VIY231" i="1"/>
  <c r="VIX231" i="1"/>
  <c r="VIQ231" i="1"/>
  <c r="VIP231" i="1"/>
  <c r="VII231" i="1"/>
  <c r="VIH231" i="1"/>
  <c r="VIA231" i="1"/>
  <c r="VHZ231" i="1"/>
  <c r="VHS231" i="1"/>
  <c r="VHR231" i="1"/>
  <c r="VHK231" i="1"/>
  <c r="VHJ231" i="1"/>
  <c r="VHC231" i="1"/>
  <c r="VHB231" i="1"/>
  <c r="VGU231" i="1"/>
  <c r="VGT231" i="1"/>
  <c r="VGM231" i="1"/>
  <c r="VGL231" i="1"/>
  <c r="VGE231" i="1"/>
  <c r="VGD231" i="1"/>
  <c r="VFW231" i="1"/>
  <c r="VFV231" i="1"/>
  <c r="VFO231" i="1"/>
  <c r="VFN231" i="1"/>
  <c r="VFG231" i="1"/>
  <c r="VFF231" i="1"/>
  <c r="VEY231" i="1"/>
  <c r="VEX231" i="1"/>
  <c r="VEQ231" i="1"/>
  <c r="VEP231" i="1"/>
  <c r="VEI231" i="1"/>
  <c r="VEH231" i="1"/>
  <c r="VEA231" i="1"/>
  <c r="VDZ231" i="1"/>
  <c r="VDS231" i="1"/>
  <c r="VDR231" i="1"/>
  <c r="VDK231" i="1"/>
  <c r="VDJ231" i="1"/>
  <c r="VDC231" i="1"/>
  <c r="VDB231" i="1"/>
  <c r="VCU231" i="1"/>
  <c r="VCT231" i="1"/>
  <c r="VCM231" i="1"/>
  <c r="VCL231" i="1"/>
  <c r="VCE231" i="1"/>
  <c r="VCD231" i="1"/>
  <c r="VBW231" i="1"/>
  <c r="VBV231" i="1"/>
  <c r="VBO231" i="1"/>
  <c r="VBN231" i="1"/>
  <c r="VBG231" i="1"/>
  <c r="VBF231" i="1"/>
  <c r="VAY231" i="1"/>
  <c r="VAX231" i="1"/>
  <c r="VAQ231" i="1"/>
  <c r="VAP231" i="1"/>
  <c r="VAI231" i="1"/>
  <c r="VAH231" i="1"/>
  <c r="VAA231" i="1"/>
  <c r="UZZ231" i="1"/>
  <c r="UZS231" i="1"/>
  <c r="UZR231" i="1"/>
  <c r="UZK231" i="1"/>
  <c r="UZJ231" i="1"/>
  <c r="UZC231" i="1"/>
  <c r="UZB231" i="1"/>
  <c r="UYU231" i="1"/>
  <c r="UYT231" i="1"/>
  <c r="UYM231" i="1"/>
  <c r="UYL231" i="1"/>
  <c r="UYE231" i="1"/>
  <c r="UYD231" i="1"/>
  <c r="UXW231" i="1"/>
  <c r="UXV231" i="1"/>
  <c r="UXO231" i="1"/>
  <c r="UXN231" i="1"/>
  <c r="UXG231" i="1"/>
  <c r="UXF231" i="1"/>
  <c r="UWY231" i="1"/>
  <c r="UWX231" i="1"/>
  <c r="UWQ231" i="1"/>
  <c r="UWP231" i="1"/>
  <c r="UWI231" i="1"/>
  <c r="UWH231" i="1"/>
  <c r="UWA231" i="1"/>
  <c r="UVZ231" i="1"/>
  <c r="UVS231" i="1"/>
  <c r="UVR231" i="1"/>
  <c r="UVK231" i="1"/>
  <c r="UVJ231" i="1"/>
  <c r="UVC231" i="1"/>
  <c r="UVB231" i="1"/>
  <c r="UUU231" i="1"/>
  <c r="UUT231" i="1"/>
  <c r="UUM231" i="1"/>
  <c r="UUL231" i="1"/>
  <c r="UUE231" i="1"/>
  <c r="UUD231" i="1"/>
  <c r="UTW231" i="1"/>
  <c r="UTV231" i="1"/>
  <c r="UTO231" i="1"/>
  <c r="UTN231" i="1"/>
  <c r="UTG231" i="1"/>
  <c r="UTF231" i="1"/>
  <c r="USY231" i="1"/>
  <c r="USX231" i="1"/>
  <c r="USQ231" i="1"/>
  <c r="USP231" i="1"/>
  <c r="USI231" i="1"/>
  <c r="USH231" i="1"/>
  <c r="USA231" i="1"/>
  <c r="URZ231" i="1"/>
  <c r="URS231" i="1"/>
  <c r="URR231" i="1"/>
  <c r="URK231" i="1"/>
  <c r="URJ231" i="1"/>
  <c r="URC231" i="1"/>
  <c r="URB231" i="1"/>
  <c r="UQU231" i="1"/>
  <c r="UQT231" i="1"/>
  <c r="UQM231" i="1"/>
  <c r="UQL231" i="1"/>
  <c r="UQE231" i="1"/>
  <c r="UQD231" i="1"/>
  <c r="UPW231" i="1"/>
  <c r="UPV231" i="1"/>
  <c r="UPO231" i="1"/>
  <c r="UPN231" i="1"/>
  <c r="UPG231" i="1"/>
  <c r="UPF231" i="1"/>
  <c r="UOY231" i="1"/>
  <c r="UOX231" i="1"/>
  <c r="UOQ231" i="1"/>
  <c r="UOP231" i="1"/>
  <c r="UOI231" i="1"/>
  <c r="UOH231" i="1"/>
  <c r="UOA231" i="1"/>
  <c r="UNZ231" i="1"/>
  <c r="UNS231" i="1"/>
  <c r="UNR231" i="1"/>
  <c r="UNK231" i="1"/>
  <c r="UNJ231" i="1"/>
  <c r="UNC231" i="1"/>
  <c r="UNB231" i="1"/>
  <c r="UMU231" i="1"/>
  <c r="UMT231" i="1"/>
  <c r="UMM231" i="1"/>
  <c r="UML231" i="1"/>
  <c r="UME231" i="1"/>
  <c r="UMD231" i="1"/>
  <c r="ULW231" i="1"/>
  <c r="ULV231" i="1"/>
  <c r="ULO231" i="1"/>
  <c r="ULN231" i="1"/>
  <c r="ULG231" i="1"/>
  <c r="ULF231" i="1"/>
  <c r="UKY231" i="1"/>
  <c r="UKX231" i="1"/>
  <c r="UKQ231" i="1"/>
  <c r="UKP231" i="1"/>
  <c r="UKI231" i="1"/>
  <c r="UKH231" i="1"/>
  <c r="UKA231" i="1"/>
  <c r="UJZ231" i="1"/>
  <c r="UJS231" i="1"/>
  <c r="UJR231" i="1"/>
  <c r="UJK231" i="1"/>
  <c r="UJJ231" i="1"/>
  <c r="UJC231" i="1"/>
  <c r="UJB231" i="1"/>
  <c r="UIU231" i="1"/>
  <c r="UIT231" i="1"/>
  <c r="UIM231" i="1"/>
  <c r="UIL231" i="1"/>
  <c r="UIE231" i="1"/>
  <c r="UID231" i="1"/>
  <c r="UHW231" i="1"/>
  <c r="UHV231" i="1"/>
  <c r="UHO231" i="1"/>
  <c r="UHN231" i="1"/>
  <c r="UHG231" i="1"/>
  <c r="UHF231" i="1"/>
  <c r="UGY231" i="1"/>
  <c r="UGX231" i="1"/>
  <c r="UGQ231" i="1"/>
  <c r="UGP231" i="1"/>
  <c r="UGI231" i="1"/>
  <c r="UGH231" i="1"/>
  <c r="UGA231" i="1"/>
  <c r="UFZ231" i="1"/>
  <c r="UFS231" i="1"/>
  <c r="UFR231" i="1"/>
  <c r="UFK231" i="1"/>
  <c r="UFJ231" i="1"/>
  <c r="UFC231" i="1"/>
  <c r="UFB231" i="1"/>
  <c r="UEU231" i="1"/>
  <c r="UET231" i="1"/>
  <c r="UEM231" i="1"/>
  <c r="UEL231" i="1"/>
  <c r="UEE231" i="1"/>
  <c r="UED231" i="1"/>
  <c r="UDW231" i="1"/>
  <c r="UDV231" i="1"/>
  <c r="UDO231" i="1"/>
  <c r="UDN231" i="1"/>
  <c r="UDG231" i="1"/>
  <c r="UDF231" i="1"/>
  <c r="UCY231" i="1"/>
  <c r="UCX231" i="1"/>
  <c r="UCQ231" i="1"/>
  <c r="UCP231" i="1"/>
  <c r="UCI231" i="1"/>
  <c r="UCH231" i="1"/>
  <c r="UCA231" i="1"/>
  <c r="UBZ231" i="1"/>
  <c r="UBS231" i="1"/>
  <c r="UBR231" i="1"/>
  <c r="UBK231" i="1"/>
  <c r="UBJ231" i="1"/>
  <c r="UBC231" i="1"/>
  <c r="UBB231" i="1"/>
  <c r="UAU231" i="1"/>
  <c r="UAT231" i="1"/>
  <c r="UAM231" i="1"/>
  <c r="UAL231" i="1"/>
  <c r="UAE231" i="1"/>
  <c r="UAD231" i="1"/>
  <c r="TZW231" i="1"/>
  <c r="TZV231" i="1"/>
  <c r="TZO231" i="1"/>
  <c r="TZN231" i="1"/>
  <c r="TZG231" i="1"/>
  <c r="TZF231" i="1"/>
  <c r="TYY231" i="1"/>
  <c r="TYX231" i="1"/>
  <c r="TYQ231" i="1"/>
  <c r="TYP231" i="1"/>
  <c r="TYI231" i="1"/>
  <c r="TYH231" i="1"/>
  <c r="TYA231" i="1"/>
  <c r="TXZ231" i="1"/>
  <c r="TXS231" i="1"/>
  <c r="TXR231" i="1"/>
  <c r="TXK231" i="1"/>
  <c r="TXJ231" i="1"/>
  <c r="TXC231" i="1"/>
  <c r="TXB231" i="1"/>
  <c r="TWU231" i="1"/>
  <c r="TWT231" i="1"/>
  <c r="TWM231" i="1"/>
  <c r="TWL231" i="1"/>
  <c r="TWE231" i="1"/>
  <c r="TWD231" i="1"/>
  <c r="TVW231" i="1"/>
  <c r="TVV231" i="1"/>
  <c r="TVO231" i="1"/>
  <c r="TVN231" i="1"/>
  <c r="TVG231" i="1"/>
  <c r="TVF231" i="1"/>
  <c r="TUY231" i="1"/>
  <c r="TUX231" i="1"/>
  <c r="TUQ231" i="1"/>
  <c r="TUP231" i="1"/>
  <c r="TUI231" i="1"/>
  <c r="TUH231" i="1"/>
  <c r="TUA231" i="1"/>
  <c r="TTZ231" i="1"/>
  <c r="TTS231" i="1"/>
  <c r="TTR231" i="1"/>
  <c r="TTK231" i="1"/>
  <c r="TTJ231" i="1"/>
  <c r="TTC231" i="1"/>
  <c r="TTB231" i="1"/>
  <c r="TSU231" i="1"/>
  <c r="TST231" i="1"/>
  <c r="TSM231" i="1"/>
  <c r="TSL231" i="1"/>
  <c r="TSE231" i="1"/>
  <c r="TSD231" i="1"/>
  <c r="TRW231" i="1"/>
  <c r="TRV231" i="1"/>
  <c r="TRO231" i="1"/>
  <c r="TRN231" i="1"/>
  <c r="TRG231" i="1"/>
  <c r="TRF231" i="1"/>
  <c r="TQY231" i="1"/>
  <c r="TQX231" i="1"/>
  <c r="TQQ231" i="1"/>
  <c r="TQP231" i="1"/>
  <c r="TQI231" i="1"/>
  <c r="TQH231" i="1"/>
  <c r="TQA231" i="1"/>
  <c r="TPZ231" i="1"/>
  <c r="TPS231" i="1"/>
  <c r="TPR231" i="1"/>
  <c r="TPK231" i="1"/>
  <c r="TPJ231" i="1"/>
  <c r="TPC231" i="1"/>
  <c r="TPB231" i="1"/>
  <c r="TOU231" i="1"/>
  <c r="TOT231" i="1"/>
  <c r="TOM231" i="1"/>
  <c r="TOL231" i="1"/>
  <c r="TOE231" i="1"/>
  <c r="TOD231" i="1"/>
  <c r="TNW231" i="1"/>
  <c r="TNV231" i="1"/>
  <c r="TNO231" i="1"/>
  <c r="TNN231" i="1"/>
  <c r="TNG231" i="1"/>
  <c r="TNF231" i="1"/>
  <c r="TMY231" i="1"/>
  <c r="TMX231" i="1"/>
  <c r="TMQ231" i="1"/>
  <c r="TMP231" i="1"/>
  <c r="TMI231" i="1"/>
  <c r="TMH231" i="1"/>
  <c r="TMA231" i="1"/>
  <c r="TLZ231" i="1"/>
  <c r="TLS231" i="1"/>
  <c r="TLR231" i="1"/>
  <c r="TLK231" i="1"/>
  <c r="TLJ231" i="1"/>
  <c r="TLC231" i="1"/>
  <c r="TLB231" i="1"/>
  <c r="TKU231" i="1"/>
  <c r="TKT231" i="1"/>
  <c r="TKM231" i="1"/>
  <c r="TKL231" i="1"/>
  <c r="TKE231" i="1"/>
  <c r="TKD231" i="1"/>
  <c r="TJW231" i="1"/>
  <c r="TJV231" i="1"/>
  <c r="TJO231" i="1"/>
  <c r="TJN231" i="1"/>
  <c r="TJG231" i="1"/>
  <c r="TJF231" i="1"/>
  <c r="TIY231" i="1"/>
  <c r="TIX231" i="1"/>
  <c r="TIQ231" i="1"/>
  <c r="TIP231" i="1"/>
  <c r="TII231" i="1"/>
  <c r="TIH231" i="1"/>
  <c r="TIA231" i="1"/>
  <c r="THZ231" i="1"/>
  <c r="THS231" i="1"/>
  <c r="THR231" i="1"/>
  <c r="THK231" i="1"/>
  <c r="THJ231" i="1"/>
  <c r="THC231" i="1"/>
  <c r="THB231" i="1"/>
  <c r="TGU231" i="1"/>
  <c r="TGT231" i="1"/>
  <c r="TGM231" i="1"/>
  <c r="TGL231" i="1"/>
  <c r="TGE231" i="1"/>
  <c r="TGD231" i="1"/>
  <c r="TFW231" i="1"/>
  <c r="TFV231" i="1"/>
  <c r="TFO231" i="1"/>
  <c r="TFN231" i="1"/>
  <c r="TFG231" i="1"/>
  <c r="TFF231" i="1"/>
  <c r="TEY231" i="1"/>
  <c r="TEX231" i="1"/>
  <c r="TEQ231" i="1"/>
  <c r="TEP231" i="1"/>
  <c r="TEI231" i="1"/>
  <c r="TEH231" i="1"/>
  <c r="TEA231" i="1"/>
  <c r="TDZ231" i="1"/>
  <c r="TDS231" i="1"/>
  <c r="TDR231" i="1"/>
  <c r="TDK231" i="1"/>
  <c r="TDJ231" i="1"/>
  <c r="TDC231" i="1"/>
  <c r="TDB231" i="1"/>
  <c r="TCU231" i="1"/>
  <c r="TCT231" i="1"/>
  <c r="TCM231" i="1"/>
  <c r="TCL231" i="1"/>
  <c r="TCE231" i="1"/>
  <c r="TCD231" i="1"/>
  <c r="TBW231" i="1"/>
  <c r="TBV231" i="1"/>
  <c r="TBO231" i="1"/>
  <c r="TBN231" i="1"/>
  <c r="TBG231" i="1"/>
  <c r="TBF231" i="1"/>
  <c r="TAY231" i="1"/>
  <c r="TAX231" i="1"/>
  <c r="TAQ231" i="1"/>
  <c r="TAP231" i="1"/>
  <c r="TAI231" i="1"/>
  <c r="TAH231" i="1"/>
  <c r="TAA231" i="1"/>
  <c r="SZZ231" i="1"/>
  <c r="SZS231" i="1"/>
  <c r="SZR231" i="1"/>
  <c r="SZK231" i="1"/>
  <c r="SZJ231" i="1"/>
  <c r="SZC231" i="1"/>
  <c r="SZB231" i="1"/>
  <c r="SYU231" i="1"/>
  <c r="SYT231" i="1"/>
  <c r="SYM231" i="1"/>
  <c r="SYL231" i="1"/>
  <c r="SYE231" i="1"/>
  <c r="SYD231" i="1"/>
  <c r="SXW231" i="1"/>
  <c r="SXV231" i="1"/>
  <c r="SXO231" i="1"/>
  <c r="SXN231" i="1"/>
  <c r="SXG231" i="1"/>
  <c r="SXF231" i="1"/>
  <c r="SWY231" i="1"/>
  <c r="SWX231" i="1"/>
  <c r="SWQ231" i="1"/>
  <c r="SWP231" i="1"/>
  <c r="SWI231" i="1"/>
  <c r="SWH231" i="1"/>
  <c r="SWA231" i="1"/>
  <c r="SVZ231" i="1"/>
  <c r="SVS231" i="1"/>
  <c r="SVR231" i="1"/>
  <c r="SVK231" i="1"/>
  <c r="SVJ231" i="1"/>
  <c r="SVC231" i="1"/>
  <c r="SVB231" i="1"/>
  <c r="SUU231" i="1"/>
  <c r="SUT231" i="1"/>
  <c r="SUM231" i="1"/>
  <c r="SUL231" i="1"/>
  <c r="SUE231" i="1"/>
  <c r="SUD231" i="1"/>
  <c r="STW231" i="1"/>
  <c r="STV231" i="1"/>
  <c r="STO231" i="1"/>
  <c r="STN231" i="1"/>
  <c r="STG231" i="1"/>
  <c r="STF231" i="1"/>
  <c r="SSY231" i="1"/>
  <c r="SSX231" i="1"/>
  <c r="SSQ231" i="1"/>
  <c r="SSP231" i="1"/>
  <c r="SSI231" i="1"/>
  <c r="SSH231" i="1"/>
  <c r="SSA231" i="1"/>
  <c r="SRZ231" i="1"/>
  <c r="SRS231" i="1"/>
  <c r="SRR231" i="1"/>
  <c r="SRK231" i="1"/>
  <c r="SRJ231" i="1"/>
  <c r="SRC231" i="1"/>
  <c r="SRB231" i="1"/>
  <c r="SQU231" i="1"/>
  <c r="SQT231" i="1"/>
  <c r="SQM231" i="1"/>
  <c r="SQL231" i="1"/>
  <c r="SQE231" i="1"/>
  <c r="SQD231" i="1"/>
  <c r="SPW231" i="1"/>
  <c r="SPV231" i="1"/>
  <c r="SPO231" i="1"/>
  <c r="SPN231" i="1"/>
  <c r="SPG231" i="1"/>
  <c r="SPF231" i="1"/>
  <c r="SOY231" i="1"/>
  <c r="SOX231" i="1"/>
  <c r="SOQ231" i="1"/>
  <c r="SOP231" i="1"/>
  <c r="SOI231" i="1"/>
  <c r="SOH231" i="1"/>
  <c r="SOA231" i="1"/>
  <c r="SNZ231" i="1"/>
  <c r="SNS231" i="1"/>
  <c r="SNR231" i="1"/>
  <c r="SNK231" i="1"/>
  <c r="SNJ231" i="1"/>
  <c r="SNC231" i="1"/>
  <c r="SNB231" i="1"/>
  <c r="SMU231" i="1"/>
  <c r="SMT231" i="1"/>
  <c r="SMM231" i="1"/>
  <c r="SML231" i="1"/>
  <c r="SME231" i="1"/>
  <c r="SMD231" i="1"/>
  <c r="SLW231" i="1"/>
  <c r="SLV231" i="1"/>
  <c r="SLO231" i="1"/>
  <c r="SLN231" i="1"/>
  <c r="SLG231" i="1"/>
  <c r="SLF231" i="1"/>
  <c r="SKY231" i="1"/>
  <c r="SKX231" i="1"/>
  <c r="SKQ231" i="1"/>
  <c r="SKP231" i="1"/>
  <c r="SKI231" i="1"/>
  <c r="SKH231" i="1"/>
  <c r="SKA231" i="1"/>
  <c r="SJZ231" i="1"/>
  <c r="SJS231" i="1"/>
  <c r="SJR231" i="1"/>
  <c r="SJK231" i="1"/>
  <c r="SJJ231" i="1"/>
  <c r="SJC231" i="1"/>
  <c r="SJB231" i="1"/>
  <c r="SIU231" i="1"/>
  <c r="SIT231" i="1"/>
  <c r="SIM231" i="1"/>
  <c r="SIL231" i="1"/>
  <c r="SIE231" i="1"/>
  <c r="SID231" i="1"/>
  <c r="SHW231" i="1"/>
  <c r="SHV231" i="1"/>
  <c r="SHO231" i="1"/>
  <c r="SHN231" i="1"/>
  <c r="SHG231" i="1"/>
  <c r="SHF231" i="1"/>
  <c r="SGY231" i="1"/>
  <c r="SGX231" i="1"/>
  <c r="SGQ231" i="1"/>
  <c r="SGP231" i="1"/>
  <c r="SGI231" i="1"/>
  <c r="SGH231" i="1"/>
  <c r="SGA231" i="1"/>
  <c r="SFZ231" i="1"/>
  <c r="SFS231" i="1"/>
  <c r="SFR231" i="1"/>
  <c r="SFK231" i="1"/>
  <c r="SFJ231" i="1"/>
  <c r="SFC231" i="1"/>
  <c r="SFB231" i="1"/>
  <c r="SEU231" i="1"/>
  <c r="SET231" i="1"/>
  <c r="SEM231" i="1"/>
  <c r="SEL231" i="1"/>
  <c r="SEE231" i="1"/>
  <c r="SED231" i="1"/>
  <c r="SDW231" i="1"/>
  <c r="SDV231" i="1"/>
  <c r="SDO231" i="1"/>
  <c r="SDN231" i="1"/>
  <c r="SDG231" i="1"/>
  <c r="SDF231" i="1"/>
  <c r="SCY231" i="1"/>
  <c r="SCX231" i="1"/>
  <c r="SCQ231" i="1"/>
  <c r="SCP231" i="1"/>
  <c r="SCI231" i="1"/>
  <c r="SCH231" i="1"/>
  <c r="SCA231" i="1"/>
  <c r="SBZ231" i="1"/>
  <c r="SBS231" i="1"/>
  <c r="SBR231" i="1"/>
  <c r="SBK231" i="1"/>
  <c r="SBJ231" i="1"/>
  <c r="SBC231" i="1"/>
  <c r="SBB231" i="1"/>
  <c r="SAU231" i="1"/>
  <c r="SAT231" i="1"/>
  <c r="SAM231" i="1"/>
  <c r="SAL231" i="1"/>
  <c r="SAE231" i="1"/>
  <c r="SAD231" i="1"/>
  <c r="RZW231" i="1"/>
  <c r="RZV231" i="1"/>
  <c r="RZO231" i="1"/>
  <c r="RZN231" i="1"/>
  <c r="RZG231" i="1"/>
  <c r="RZF231" i="1"/>
  <c r="RYY231" i="1"/>
  <c r="RYX231" i="1"/>
  <c r="RYQ231" i="1"/>
  <c r="RYP231" i="1"/>
  <c r="RYI231" i="1"/>
  <c r="RYH231" i="1"/>
  <c r="RYA231" i="1"/>
  <c r="RXZ231" i="1"/>
  <c r="RXS231" i="1"/>
  <c r="RXR231" i="1"/>
  <c r="RXK231" i="1"/>
  <c r="RXJ231" i="1"/>
  <c r="RXC231" i="1"/>
  <c r="RXB231" i="1"/>
  <c r="RWU231" i="1"/>
  <c r="RWT231" i="1"/>
  <c r="RWM231" i="1"/>
  <c r="RWL231" i="1"/>
  <c r="RWE231" i="1"/>
  <c r="RWD231" i="1"/>
  <c r="RVW231" i="1"/>
  <c r="RVV231" i="1"/>
  <c r="RVO231" i="1"/>
  <c r="RVN231" i="1"/>
  <c r="RVG231" i="1"/>
  <c r="RVF231" i="1"/>
  <c r="RUY231" i="1"/>
  <c r="RUX231" i="1"/>
  <c r="RUQ231" i="1"/>
  <c r="RUP231" i="1"/>
  <c r="RUI231" i="1"/>
  <c r="RUH231" i="1"/>
  <c r="RUA231" i="1"/>
  <c r="RTZ231" i="1"/>
  <c r="RTS231" i="1"/>
  <c r="RTR231" i="1"/>
  <c r="RTK231" i="1"/>
  <c r="RTJ231" i="1"/>
  <c r="RTC231" i="1"/>
  <c r="RTB231" i="1"/>
  <c r="RSU231" i="1"/>
  <c r="RST231" i="1"/>
  <c r="RSM231" i="1"/>
  <c r="RSL231" i="1"/>
  <c r="RSE231" i="1"/>
  <c r="RSD231" i="1"/>
  <c r="RRW231" i="1"/>
  <c r="RRV231" i="1"/>
  <c r="RRO231" i="1"/>
  <c r="RRN231" i="1"/>
  <c r="RRG231" i="1"/>
  <c r="RRF231" i="1"/>
  <c r="RQY231" i="1"/>
  <c r="RQX231" i="1"/>
  <c r="RQQ231" i="1"/>
  <c r="RQP231" i="1"/>
  <c r="RQI231" i="1"/>
  <c r="RQH231" i="1"/>
  <c r="RQA231" i="1"/>
  <c r="RPZ231" i="1"/>
  <c r="RPS231" i="1"/>
  <c r="RPR231" i="1"/>
  <c r="RPK231" i="1"/>
  <c r="RPJ231" i="1"/>
  <c r="RPC231" i="1"/>
  <c r="RPB231" i="1"/>
  <c r="ROU231" i="1"/>
  <c r="ROT231" i="1"/>
  <c r="ROM231" i="1"/>
  <c r="ROL231" i="1"/>
  <c r="ROE231" i="1"/>
  <c r="ROD231" i="1"/>
  <c r="RNW231" i="1"/>
  <c r="RNV231" i="1"/>
  <c r="RNO231" i="1"/>
  <c r="RNN231" i="1"/>
  <c r="RNG231" i="1"/>
  <c r="RNF231" i="1"/>
  <c r="RMY231" i="1"/>
  <c r="RMX231" i="1"/>
  <c r="RMQ231" i="1"/>
  <c r="RMP231" i="1"/>
  <c r="RMI231" i="1"/>
  <c r="RMH231" i="1"/>
  <c r="RMA231" i="1"/>
  <c r="RLZ231" i="1"/>
  <c r="RLS231" i="1"/>
  <c r="RLR231" i="1"/>
  <c r="RLK231" i="1"/>
  <c r="RLJ231" i="1"/>
  <c r="RLC231" i="1"/>
  <c r="RLB231" i="1"/>
  <c r="RKU231" i="1"/>
  <c r="RKT231" i="1"/>
  <c r="RKM231" i="1"/>
  <c r="RKL231" i="1"/>
  <c r="RKE231" i="1"/>
  <c r="RKD231" i="1"/>
  <c r="RJW231" i="1"/>
  <c r="RJV231" i="1"/>
  <c r="RJO231" i="1"/>
  <c r="RJN231" i="1"/>
  <c r="RJG231" i="1"/>
  <c r="RJF231" i="1"/>
  <c r="RIY231" i="1"/>
  <c r="RIX231" i="1"/>
  <c r="RIQ231" i="1"/>
  <c r="RIP231" i="1"/>
  <c r="RII231" i="1"/>
  <c r="RIH231" i="1"/>
  <c r="RIA231" i="1"/>
  <c r="RHZ231" i="1"/>
  <c r="RHS231" i="1"/>
  <c r="RHR231" i="1"/>
  <c r="RHK231" i="1"/>
  <c r="RHJ231" i="1"/>
  <c r="RHC231" i="1"/>
  <c r="RHB231" i="1"/>
  <c r="RGU231" i="1"/>
  <c r="RGT231" i="1"/>
  <c r="RGM231" i="1"/>
  <c r="RGL231" i="1"/>
  <c r="RGE231" i="1"/>
  <c r="RGD231" i="1"/>
  <c r="RFW231" i="1"/>
  <c r="RFV231" i="1"/>
  <c r="RFO231" i="1"/>
  <c r="RFN231" i="1"/>
  <c r="RFG231" i="1"/>
  <c r="RFF231" i="1"/>
  <c r="REY231" i="1"/>
  <c r="REX231" i="1"/>
  <c r="REQ231" i="1"/>
  <c r="REP231" i="1"/>
  <c r="REI231" i="1"/>
  <c r="REH231" i="1"/>
  <c r="REA231" i="1"/>
  <c r="RDZ231" i="1"/>
  <c r="RDS231" i="1"/>
  <c r="RDR231" i="1"/>
  <c r="RDK231" i="1"/>
  <c r="RDJ231" i="1"/>
  <c r="RDC231" i="1"/>
  <c r="RDB231" i="1"/>
  <c r="RCU231" i="1"/>
  <c r="RCT231" i="1"/>
  <c r="RCM231" i="1"/>
  <c r="RCL231" i="1"/>
  <c r="RCE231" i="1"/>
  <c r="RCD231" i="1"/>
  <c r="RBW231" i="1"/>
  <c r="RBV231" i="1"/>
  <c r="RBO231" i="1"/>
  <c r="RBN231" i="1"/>
  <c r="RBG231" i="1"/>
  <c r="RBF231" i="1"/>
  <c r="RAY231" i="1"/>
  <c r="RAX231" i="1"/>
  <c r="RAQ231" i="1"/>
  <c r="RAP231" i="1"/>
  <c r="RAI231" i="1"/>
  <c r="RAH231" i="1"/>
  <c r="RAA231" i="1"/>
  <c r="QZZ231" i="1"/>
  <c r="QZS231" i="1"/>
  <c r="QZR231" i="1"/>
  <c r="QZK231" i="1"/>
  <c r="QZJ231" i="1"/>
  <c r="QZC231" i="1"/>
  <c r="QZB231" i="1"/>
  <c r="QYU231" i="1"/>
  <c r="QYT231" i="1"/>
  <c r="QYM231" i="1"/>
  <c r="QYL231" i="1"/>
  <c r="QYE231" i="1"/>
  <c r="QYD231" i="1"/>
  <c r="QXW231" i="1"/>
  <c r="QXV231" i="1"/>
  <c r="QXO231" i="1"/>
  <c r="QXN231" i="1"/>
  <c r="QXG231" i="1"/>
  <c r="QXF231" i="1"/>
  <c r="QWY231" i="1"/>
  <c r="QWX231" i="1"/>
  <c r="QWQ231" i="1"/>
  <c r="QWP231" i="1"/>
  <c r="QWI231" i="1"/>
  <c r="QWH231" i="1"/>
  <c r="QWA231" i="1"/>
  <c r="QVZ231" i="1"/>
  <c r="QVS231" i="1"/>
  <c r="QVR231" i="1"/>
  <c r="QVK231" i="1"/>
  <c r="QVJ231" i="1"/>
  <c r="QVC231" i="1"/>
  <c r="QVB231" i="1"/>
  <c r="QUU231" i="1"/>
  <c r="QUT231" i="1"/>
  <c r="QUM231" i="1"/>
  <c r="QUL231" i="1"/>
  <c r="QUE231" i="1"/>
  <c r="QUD231" i="1"/>
  <c r="QTW231" i="1"/>
  <c r="QTV231" i="1"/>
  <c r="QTO231" i="1"/>
  <c r="QTN231" i="1"/>
  <c r="QTG231" i="1"/>
  <c r="QTF231" i="1"/>
  <c r="QSY231" i="1"/>
  <c r="QSX231" i="1"/>
  <c r="QSQ231" i="1"/>
  <c r="QSP231" i="1"/>
  <c r="QSI231" i="1"/>
  <c r="QSH231" i="1"/>
  <c r="QSA231" i="1"/>
  <c r="QRZ231" i="1"/>
  <c r="QRS231" i="1"/>
  <c r="QRR231" i="1"/>
  <c r="QRK231" i="1"/>
  <c r="QRJ231" i="1"/>
  <c r="QRC231" i="1"/>
  <c r="QRB231" i="1"/>
  <c r="QQU231" i="1"/>
  <c r="QQT231" i="1"/>
  <c r="QQM231" i="1"/>
  <c r="QQL231" i="1"/>
  <c r="QQE231" i="1"/>
  <c r="QQD231" i="1"/>
  <c r="QPW231" i="1"/>
  <c r="QPV231" i="1"/>
  <c r="QPO231" i="1"/>
  <c r="QPN231" i="1"/>
  <c r="QPG231" i="1"/>
  <c r="QPF231" i="1"/>
  <c r="QOY231" i="1"/>
  <c r="QOX231" i="1"/>
  <c r="QOQ231" i="1"/>
  <c r="QOP231" i="1"/>
  <c r="QOI231" i="1"/>
  <c r="QOH231" i="1"/>
  <c r="QOA231" i="1"/>
  <c r="QNZ231" i="1"/>
  <c r="QNS231" i="1"/>
  <c r="QNR231" i="1"/>
  <c r="QNK231" i="1"/>
  <c r="QNJ231" i="1"/>
  <c r="QNC231" i="1"/>
  <c r="QNB231" i="1"/>
  <c r="QMU231" i="1"/>
  <c r="QMT231" i="1"/>
  <c r="QMM231" i="1"/>
  <c r="QML231" i="1"/>
  <c r="QME231" i="1"/>
  <c r="QMD231" i="1"/>
  <c r="QLW231" i="1"/>
  <c r="QLV231" i="1"/>
  <c r="QLO231" i="1"/>
  <c r="QLN231" i="1"/>
  <c r="QLG231" i="1"/>
  <c r="QLF231" i="1"/>
  <c r="QKY231" i="1"/>
  <c r="QKX231" i="1"/>
  <c r="QKQ231" i="1"/>
  <c r="QKP231" i="1"/>
  <c r="QKI231" i="1"/>
  <c r="QKH231" i="1"/>
  <c r="QKA231" i="1"/>
  <c r="QJZ231" i="1"/>
  <c r="QJS231" i="1"/>
  <c r="QJR231" i="1"/>
  <c r="QJK231" i="1"/>
  <c r="QJJ231" i="1"/>
  <c r="QJC231" i="1"/>
  <c r="QJB231" i="1"/>
  <c r="QIU231" i="1"/>
  <c r="QIT231" i="1"/>
  <c r="QIM231" i="1"/>
  <c r="QIL231" i="1"/>
  <c r="QIE231" i="1"/>
  <c r="QID231" i="1"/>
  <c r="QHW231" i="1"/>
  <c r="QHV231" i="1"/>
  <c r="QHO231" i="1"/>
  <c r="QHN231" i="1"/>
  <c r="QHG231" i="1"/>
  <c r="QHF231" i="1"/>
  <c r="QGY231" i="1"/>
  <c r="QGX231" i="1"/>
  <c r="QGQ231" i="1"/>
  <c r="QGP231" i="1"/>
  <c r="QGI231" i="1"/>
  <c r="QGH231" i="1"/>
  <c r="QGA231" i="1"/>
  <c r="QFZ231" i="1"/>
  <c r="QFS231" i="1"/>
  <c r="QFR231" i="1"/>
  <c r="QFK231" i="1"/>
  <c r="QFJ231" i="1"/>
  <c r="QFC231" i="1"/>
  <c r="QFB231" i="1"/>
  <c r="QEU231" i="1"/>
  <c r="QET231" i="1"/>
  <c r="QEM231" i="1"/>
  <c r="QEL231" i="1"/>
  <c r="QEE231" i="1"/>
  <c r="QED231" i="1"/>
  <c r="QDW231" i="1"/>
  <c r="QDV231" i="1"/>
  <c r="QDO231" i="1"/>
  <c r="QDN231" i="1"/>
  <c r="QDG231" i="1"/>
  <c r="QDF231" i="1"/>
  <c r="QCY231" i="1"/>
  <c r="QCX231" i="1"/>
  <c r="QCQ231" i="1"/>
  <c r="QCP231" i="1"/>
  <c r="QCI231" i="1"/>
  <c r="QCH231" i="1"/>
  <c r="QCA231" i="1"/>
  <c r="QBZ231" i="1"/>
  <c r="QBS231" i="1"/>
  <c r="QBR231" i="1"/>
  <c r="QBK231" i="1"/>
  <c r="QBJ231" i="1"/>
  <c r="QBC231" i="1"/>
  <c r="QBB231" i="1"/>
  <c r="QAU231" i="1"/>
  <c r="QAT231" i="1"/>
  <c r="QAM231" i="1"/>
  <c r="QAL231" i="1"/>
  <c r="QAE231" i="1"/>
  <c r="QAD231" i="1"/>
  <c r="PZW231" i="1"/>
  <c r="PZV231" i="1"/>
  <c r="PZO231" i="1"/>
  <c r="PZN231" i="1"/>
  <c r="PZG231" i="1"/>
  <c r="PZF231" i="1"/>
  <c r="PYY231" i="1"/>
  <c r="PYX231" i="1"/>
  <c r="PYQ231" i="1"/>
  <c r="PYP231" i="1"/>
  <c r="PYI231" i="1"/>
  <c r="PYH231" i="1"/>
  <c r="PYA231" i="1"/>
  <c r="PXZ231" i="1"/>
  <c r="PXS231" i="1"/>
  <c r="PXR231" i="1"/>
  <c r="PXK231" i="1"/>
  <c r="PXJ231" i="1"/>
  <c r="PXC231" i="1"/>
  <c r="PXB231" i="1"/>
  <c r="PWU231" i="1"/>
  <c r="PWT231" i="1"/>
  <c r="PWM231" i="1"/>
  <c r="PWL231" i="1"/>
  <c r="PWE231" i="1"/>
  <c r="PWD231" i="1"/>
  <c r="PVW231" i="1"/>
  <c r="PVV231" i="1"/>
  <c r="PVO231" i="1"/>
  <c r="PVN231" i="1"/>
  <c r="PVG231" i="1"/>
  <c r="PVF231" i="1"/>
  <c r="PUY231" i="1"/>
  <c r="PUX231" i="1"/>
  <c r="PUQ231" i="1"/>
  <c r="PUP231" i="1"/>
  <c r="PUI231" i="1"/>
  <c r="PUH231" i="1"/>
  <c r="PUA231" i="1"/>
  <c r="PTZ231" i="1"/>
  <c r="PTS231" i="1"/>
  <c r="PTR231" i="1"/>
  <c r="PTK231" i="1"/>
  <c r="PTJ231" i="1"/>
  <c r="PTC231" i="1"/>
  <c r="PTB231" i="1"/>
  <c r="PSU231" i="1"/>
  <c r="PST231" i="1"/>
  <c r="PSM231" i="1"/>
  <c r="PSL231" i="1"/>
  <c r="PSE231" i="1"/>
  <c r="PSD231" i="1"/>
  <c r="PRW231" i="1"/>
  <c r="PRV231" i="1"/>
  <c r="PRO231" i="1"/>
  <c r="PRN231" i="1"/>
  <c r="PRG231" i="1"/>
  <c r="PRF231" i="1"/>
  <c r="PQY231" i="1"/>
  <c r="PQX231" i="1"/>
  <c r="PQQ231" i="1"/>
  <c r="PQP231" i="1"/>
  <c r="PQI231" i="1"/>
  <c r="PQH231" i="1"/>
  <c r="PQA231" i="1"/>
  <c r="PPZ231" i="1"/>
  <c r="PPS231" i="1"/>
  <c r="PPR231" i="1"/>
  <c r="PPK231" i="1"/>
  <c r="PPJ231" i="1"/>
  <c r="PPC231" i="1"/>
  <c r="PPB231" i="1"/>
  <c r="POU231" i="1"/>
  <c r="POT231" i="1"/>
  <c r="POM231" i="1"/>
  <c r="POL231" i="1"/>
  <c r="POE231" i="1"/>
  <c r="POD231" i="1"/>
  <c r="PNW231" i="1"/>
  <c r="PNV231" i="1"/>
  <c r="PNO231" i="1"/>
  <c r="PNN231" i="1"/>
  <c r="PNG231" i="1"/>
  <c r="PNF231" i="1"/>
  <c r="PMY231" i="1"/>
  <c r="PMX231" i="1"/>
  <c r="PMQ231" i="1"/>
  <c r="PMP231" i="1"/>
  <c r="PMI231" i="1"/>
  <c r="PMH231" i="1"/>
  <c r="PMA231" i="1"/>
  <c r="PLZ231" i="1"/>
  <c r="PLS231" i="1"/>
  <c r="PLR231" i="1"/>
  <c r="PLK231" i="1"/>
  <c r="PLJ231" i="1"/>
  <c r="PLC231" i="1"/>
  <c r="PLB231" i="1"/>
  <c r="PKU231" i="1"/>
  <c r="PKT231" i="1"/>
  <c r="PKM231" i="1"/>
  <c r="PKL231" i="1"/>
  <c r="PKE231" i="1"/>
  <c r="PKD231" i="1"/>
  <c r="PJW231" i="1"/>
  <c r="PJV231" i="1"/>
  <c r="PJO231" i="1"/>
  <c r="PJN231" i="1"/>
  <c r="PJG231" i="1"/>
  <c r="PJF231" i="1"/>
  <c r="PIY231" i="1"/>
  <c r="PIX231" i="1"/>
  <c r="PIQ231" i="1"/>
  <c r="PIP231" i="1"/>
  <c r="PII231" i="1"/>
  <c r="PIH231" i="1"/>
  <c r="PIA231" i="1"/>
  <c r="PHZ231" i="1"/>
  <c r="PHS231" i="1"/>
  <c r="PHR231" i="1"/>
  <c r="PHK231" i="1"/>
  <c r="PHJ231" i="1"/>
  <c r="PHC231" i="1"/>
  <c r="PHB231" i="1"/>
  <c r="PGU231" i="1"/>
  <c r="PGT231" i="1"/>
  <c r="PGM231" i="1"/>
  <c r="PGL231" i="1"/>
  <c r="PGE231" i="1"/>
  <c r="PGD231" i="1"/>
  <c r="PFW231" i="1"/>
  <c r="PFV231" i="1"/>
  <c r="PFO231" i="1"/>
  <c r="PFN231" i="1"/>
  <c r="PFG231" i="1"/>
  <c r="PFF231" i="1"/>
  <c r="PEY231" i="1"/>
  <c r="PEX231" i="1"/>
  <c r="PEQ231" i="1"/>
  <c r="PEP231" i="1"/>
  <c r="PEI231" i="1"/>
  <c r="PEH231" i="1"/>
  <c r="PEA231" i="1"/>
  <c r="PDZ231" i="1"/>
  <c r="PDS231" i="1"/>
  <c r="PDR231" i="1"/>
  <c r="PDK231" i="1"/>
  <c r="PDJ231" i="1"/>
  <c r="PDC231" i="1"/>
  <c r="PDB231" i="1"/>
  <c r="PCU231" i="1"/>
  <c r="PCT231" i="1"/>
  <c r="PCM231" i="1"/>
  <c r="PCL231" i="1"/>
  <c r="PCE231" i="1"/>
  <c r="PCD231" i="1"/>
  <c r="PBW231" i="1"/>
  <c r="PBV231" i="1"/>
  <c r="PBO231" i="1"/>
  <c r="PBN231" i="1"/>
  <c r="PBG231" i="1"/>
  <c r="PBF231" i="1"/>
  <c r="PAY231" i="1"/>
  <c r="PAX231" i="1"/>
  <c r="PAQ231" i="1"/>
  <c r="PAP231" i="1"/>
  <c r="PAI231" i="1"/>
  <c r="PAH231" i="1"/>
  <c r="PAA231" i="1"/>
  <c r="OZZ231" i="1"/>
  <c r="OZS231" i="1"/>
  <c r="OZR231" i="1"/>
  <c r="OZK231" i="1"/>
  <c r="OZJ231" i="1"/>
  <c r="OZC231" i="1"/>
  <c r="OZB231" i="1"/>
  <c r="OYU231" i="1"/>
  <c r="OYT231" i="1"/>
  <c r="OYM231" i="1"/>
  <c r="OYL231" i="1"/>
  <c r="OYE231" i="1"/>
  <c r="OYD231" i="1"/>
  <c r="OXW231" i="1"/>
  <c r="OXV231" i="1"/>
  <c r="OXO231" i="1"/>
  <c r="OXN231" i="1"/>
  <c r="OXG231" i="1"/>
  <c r="OXF231" i="1"/>
  <c r="OWY231" i="1"/>
  <c r="OWX231" i="1"/>
  <c r="OWQ231" i="1"/>
  <c r="OWP231" i="1"/>
  <c r="OWI231" i="1"/>
  <c r="OWH231" i="1"/>
  <c r="OWA231" i="1"/>
  <c r="OVZ231" i="1"/>
  <c r="OVS231" i="1"/>
  <c r="OVR231" i="1"/>
  <c r="OVK231" i="1"/>
  <c r="OVJ231" i="1"/>
  <c r="OVC231" i="1"/>
  <c r="OVB231" i="1"/>
  <c r="OUU231" i="1"/>
  <c r="OUT231" i="1"/>
  <c r="OUM231" i="1"/>
  <c r="OUL231" i="1"/>
  <c r="OUE231" i="1"/>
  <c r="OUD231" i="1"/>
  <c r="OTW231" i="1"/>
  <c r="OTV231" i="1"/>
  <c r="OTO231" i="1"/>
  <c r="OTN231" i="1"/>
  <c r="OTG231" i="1"/>
  <c r="OTF231" i="1"/>
  <c r="OSY231" i="1"/>
  <c r="OSX231" i="1"/>
  <c r="OSQ231" i="1"/>
  <c r="OSP231" i="1"/>
  <c r="OSI231" i="1"/>
  <c r="OSH231" i="1"/>
  <c r="OSA231" i="1"/>
  <c r="ORZ231" i="1"/>
  <c r="ORS231" i="1"/>
  <c r="ORR231" i="1"/>
  <c r="ORK231" i="1"/>
  <c r="ORJ231" i="1"/>
  <c r="ORC231" i="1"/>
  <c r="ORB231" i="1"/>
  <c r="OQU231" i="1"/>
  <c r="OQT231" i="1"/>
  <c r="OQM231" i="1"/>
  <c r="OQL231" i="1"/>
  <c r="OQE231" i="1"/>
  <c r="OQD231" i="1"/>
  <c r="OPW231" i="1"/>
  <c r="OPV231" i="1"/>
  <c r="OPO231" i="1"/>
  <c r="OPN231" i="1"/>
  <c r="OPG231" i="1"/>
  <c r="OPF231" i="1"/>
  <c r="OOY231" i="1"/>
  <c r="OOX231" i="1"/>
  <c r="OOQ231" i="1"/>
  <c r="OOP231" i="1"/>
  <c r="OOI231" i="1"/>
  <c r="OOH231" i="1"/>
  <c r="OOA231" i="1"/>
  <c r="ONZ231" i="1"/>
  <c r="ONS231" i="1"/>
  <c r="ONR231" i="1"/>
  <c r="ONK231" i="1"/>
  <c r="ONJ231" i="1"/>
  <c r="ONC231" i="1"/>
  <c r="ONB231" i="1"/>
  <c r="OMU231" i="1"/>
  <c r="OMT231" i="1"/>
  <c r="OMM231" i="1"/>
  <c r="OML231" i="1"/>
  <c r="OME231" i="1"/>
  <c r="OMD231" i="1"/>
  <c r="OLW231" i="1"/>
  <c r="OLV231" i="1"/>
  <c r="OLO231" i="1"/>
  <c r="OLN231" i="1"/>
  <c r="OLG231" i="1"/>
  <c r="OLF231" i="1"/>
  <c r="OKY231" i="1"/>
  <c r="OKX231" i="1"/>
  <c r="OKQ231" i="1"/>
  <c r="OKP231" i="1"/>
  <c r="OKI231" i="1"/>
  <c r="OKH231" i="1"/>
  <c r="OKA231" i="1"/>
  <c r="OJZ231" i="1"/>
  <c r="OJS231" i="1"/>
  <c r="OJR231" i="1"/>
  <c r="OJK231" i="1"/>
  <c r="OJJ231" i="1"/>
  <c r="OJC231" i="1"/>
  <c r="OJB231" i="1"/>
  <c r="OIU231" i="1"/>
  <c r="OIT231" i="1"/>
  <c r="OIM231" i="1"/>
  <c r="OIL231" i="1"/>
  <c r="OIE231" i="1"/>
  <c r="OID231" i="1"/>
  <c r="OHW231" i="1"/>
  <c r="OHV231" i="1"/>
  <c r="OHO231" i="1"/>
  <c r="OHN231" i="1"/>
  <c r="OHG231" i="1"/>
  <c r="OHF231" i="1"/>
  <c r="OGY231" i="1"/>
  <c r="OGX231" i="1"/>
  <c r="OGQ231" i="1"/>
  <c r="OGP231" i="1"/>
  <c r="OGI231" i="1"/>
  <c r="OGH231" i="1"/>
  <c r="OGA231" i="1"/>
  <c r="OFZ231" i="1"/>
  <c r="OFS231" i="1"/>
  <c r="OFR231" i="1"/>
  <c r="OFK231" i="1"/>
  <c r="OFJ231" i="1"/>
  <c r="OFC231" i="1"/>
  <c r="OFB231" i="1"/>
  <c r="OEU231" i="1"/>
  <c r="OET231" i="1"/>
  <c r="OEM231" i="1"/>
  <c r="OEL231" i="1"/>
  <c r="OEE231" i="1"/>
  <c r="OED231" i="1"/>
  <c r="ODW231" i="1"/>
  <c r="ODV231" i="1"/>
  <c r="ODO231" i="1"/>
  <c r="ODN231" i="1"/>
  <c r="ODG231" i="1"/>
  <c r="ODF231" i="1"/>
  <c r="OCY231" i="1"/>
  <c r="OCX231" i="1"/>
  <c r="OCQ231" i="1"/>
  <c r="OCP231" i="1"/>
  <c r="OCI231" i="1"/>
  <c r="OCH231" i="1"/>
  <c r="OCA231" i="1"/>
  <c r="OBZ231" i="1"/>
  <c r="OBS231" i="1"/>
  <c r="OBR231" i="1"/>
  <c r="OBK231" i="1"/>
  <c r="OBJ231" i="1"/>
  <c r="OBC231" i="1"/>
  <c r="OBB231" i="1"/>
  <c r="OAU231" i="1"/>
  <c r="OAT231" i="1"/>
  <c r="OAM231" i="1"/>
  <c r="OAL231" i="1"/>
  <c r="OAE231" i="1"/>
  <c r="OAD231" i="1"/>
  <c r="NZW231" i="1"/>
  <c r="NZV231" i="1"/>
  <c r="NZO231" i="1"/>
  <c r="NZN231" i="1"/>
  <c r="NZG231" i="1"/>
  <c r="NZF231" i="1"/>
  <c r="NYY231" i="1"/>
  <c r="NYX231" i="1"/>
  <c r="NYQ231" i="1"/>
  <c r="NYP231" i="1"/>
  <c r="NYI231" i="1"/>
  <c r="NYH231" i="1"/>
  <c r="NYA231" i="1"/>
  <c r="NXZ231" i="1"/>
  <c r="NXS231" i="1"/>
  <c r="NXR231" i="1"/>
  <c r="NXK231" i="1"/>
  <c r="NXJ231" i="1"/>
  <c r="NXC231" i="1"/>
  <c r="NXB231" i="1"/>
  <c r="NWU231" i="1"/>
  <c r="NWT231" i="1"/>
  <c r="NWM231" i="1"/>
  <c r="NWL231" i="1"/>
  <c r="NWE231" i="1"/>
  <c r="NWD231" i="1"/>
  <c r="NVW231" i="1"/>
  <c r="NVV231" i="1"/>
  <c r="NVO231" i="1"/>
  <c r="NVN231" i="1"/>
  <c r="NVG231" i="1"/>
  <c r="NVF231" i="1"/>
  <c r="NUY231" i="1"/>
  <c r="NUX231" i="1"/>
  <c r="NUQ231" i="1"/>
  <c r="NUP231" i="1"/>
  <c r="NUI231" i="1"/>
  <c r="NUH231" i="1"/>
  <c r="NUA231" i="1"/>
  <c r="NTZ231" i="1"/>
  <c r="NTS231" i="1"/>
  <c r="NTR231" i="1"/>
  <c r="NTK231" i="1"/>
  <c r="NTJ231" i="1"/>
  <c r="NTC231" i="1"/>
  <c r="NTB231" i="1"/>
  <c r="NSU231" i="1"/>
  <c r="NST231" i="1"/>
  <c r="NSM231" i="1"/>
  <c r="NSL231" i="1"/>
  <c r="NSE231" i="1"/>
  <c r="NSD231" i="1"/>
  <c r="NRW231" i="1"/>
  <c r="NRV231" i="1"/>
  <c r="NRO231" i="1"/>
  <c r="NRN231" i="1"/>
  <c r="NRG231" i="1"/>
  <c r="NRF231" i="1"/>
  <c r="NQY231" i="1"/>
  <c r="NQX231" i="1"/>
  <c r="NQQ231" i="1"/>
  <c r="NQP231" i="1"/>
  <c r="NQI231" i="1"/>
  <c r="NQH231" i="1"/>
  <c r="NQA231" i="1"/>
  <c r="NPZ231" i="1"/>
  <c r="NPS231" i="1"/>
  <c r="NPR231" i="1"/>
  <c r="NPK231" i="1"/>
  <c r="NPJ231" i="1"/>
  <c r="NPC231" i="1"/>
  <c r="NPB231" i="1"/>
  <c r="NOU231" i="1"/>
  <c r="NOT231" i="1"/>
  <c r="NOM231" i="1"/>
  <c r="NOL231" i="1"/>
  <c r="NOE231" i="1"/>
  <c r="NOD231" i="1"/>
  <c r="NNW231" i="1"/>
  <c r="NNV231" i="1"/>
  <c r="NNO231" i="1"/>
  <c r="NNN231" i="1"/>
  <c r="NNG231" i="1"/>
  <c r="NNF231" i="1"/>
  <c r="NMY231" i="1"/>
  <c r="NMX231" i="1"/>
  <c r="NMQ231" i="1"/>
  <c r="NMP231" i="1"/>
  <c r="NMI231" i="1"/>
  <c r="NMH231" i="1"/>
  <c r="NMA231" i="1"/>
  <c r="NLZ231" i="1"/>
  <c r="NLS231" i="1"/>
  <c r="NLR231" i="1"/>
  <c r="NLK231" i="1"/>
  <c r="NLJ231" i="1"/>
  <c r="NLC231" i="1"/>
  <c r="NLB231" i="1"/>
  <c r="NKU231" i="1"/>
  <c r="NKT231" i="1"/>
  <c r="NKM231" i="1"/>
  <c r="NKL231" i="1"/>
  <c r="NKE231" i="1"/>
  <c r="NKD231" i="1"/>
  <c r="NJW231" i="1"/>
  <c r="NJV231" i="1"/>
  <c r="NJO231" i="1"/>
  <c r="NJN231" i="1"/>
  <c r="NJG231" i="1"/>
  <c r="NJF231" i="1"/>
  <c r="NIY231" i="1"/>
  <c r="NIX231" i="1"/>
  <c r="NIQ231" i="1"/>
  <c r="NIP231" i="1"/>
  <c r="NII231" i="1"/>
  <c r="NIH231" i="1"/>
  <c r="NIA231" i="1"/>
  <c r="NHZ231" i="1"/>
  <c r="NHS231" i="1"/>
  <c r="NHR231" i="1"/>
  <c r="NHK231" i="1"/>
  <c r="NHJ231" i="1"/>
  <c r="NHC231" i="1"/>
  <c r="NHB231" i="1"/>
  <c r="NGU231" i="1"/>
  <c r="NGT231" i="1"/>
  <c r="NGM231" i="1"/>
  <c r="NGL231" i="1"/>
  <c r="NGE231" i="1"/>
  <c r="NGD231" i="1"/>
  <c r="NFW231" i="1"/>
  <c r="NFV231" i="1"/>
  <c r="NFO231" i="1"/>
  <c r="NFN231" i="1"/>
  <c r="NFG231" i="1"/>
  <c r="NFF231" i="1"/>
  <c r="NEY231" i="1"/>
  <c r="NEX231" i="1"/>
  <c r="NEQ231" i="1"/>
  <c r="NEP231" i="1"/>
  <c r="NEI231" i="1"/>
  <c r="NEH231" i="1"/>
  <c r="NEA231" i="1"/>
  <c r="NDZ231" i="1"/>
  <c r="NDS231" i="1"/>
  <c r="NDR231" i="1"/>
  <c r="NDK231" i="1"/>
  <c r="NDJ231" i="1"/>
  <c r="NDC231" i="1"/>
  <c r="NDB231" i="1"/>
  <c r="NCU231" i="1"/>
  <c r="NCT231" i="1"/>
  <c r="NCM231" i="1"/>
  <c r="NCL231" i="1"/>
  <c r="NCE231" i="1"/>
  <c r="NCD231" i="1"/>
  <c r="NBW231" i="1"/>
  <c r="NBV231" i="1"/>
  <c r="NBO231" i="1"/>
  <c r="NBN231" i="1"/>
  <c r="NBG231" i="1"/>
  <c r="NBF231" i="1"/>
  <c r="NAY231" i="1"/>
  <c r="NAX231" i="1"/>
  <c r="NAQ231" i="1"/>
  <c r="NAP231" i="1"/>
  <c r="NAI231" i="1"/>
  <c r="NAH231" i="1"/>
  <c r="NAA231" i="1"/>
  <c r="MZZ231" i="1"/>
  <c r="MZS231" i="1"/>
  <c r="MZR231" i="1"/>
  <c r="MZK231" i="1"/>
  <c r="MZJ231" i="1"/>
  <c r="MZC231" i="1"/>
  <c r="MZB231" i="1"/>
  <c r="MYU231" i="1"/>
  <c r="MYT231" i="1"/>
  <c r="MYM231" i="1"/>
  <c r="MYL231" i="1"/>
  <c r="MYE231" i="1"/>
  <c r="MYD231" i="1"/>
  <c r="MXW231" i="1"/>
  <c r="MXV231" i="1"/>
  <c r="MXO231" i="1"/>
  <c r="MXN231" i="1"/>
  <c r="MXG231" i="1"/>
  <c r="MXF231" i="1"/>
  <c r="MWY231" i="1"/>
  <c r="MWX231" i="1"/>
  <c r="MWQ231" i="1"/>
  <c r="MWP231" i="1"/>
  <c r="MWI231" i="1"/>
  <c r="MWH231" i="1"/>
  <c r="MWA231" i="1"/>
  <c r="MVZ231" i="1"/>
  <c r="MVS231" i="1"/>
  <c r="MVR231" i="1"/>
  <c r="MVK231" i="1"/>
  <c r="MVJ231" i="1"/>
  <c r="MVC231" i="1"/>
  <c r="MVB231" i="1"/>
  <c r="MUU231" i="1"/>
  <c r="MUT231" i="1"/>
  <c r="MUM231" i="1"/>
  <c r="MUL231" i="1"/>
  <c r="MUE231" i="1"/>
  <c r="MUD231" i="1"/>
  <c r="MTW231" i="1"/>
  <c r="MTV231" i="1"/>
  <c r="MTO231" i="1"/>
  <c r="MTN231" i="1"/>
  <c r="MTG231" i="1"/>
  <c r="MTF231" i="1"/>
  <c r="MSY231" i="1"/>
  <c r="MSX231" i="1"/>
  <c r="MSQ231" i="1"/>
  <c r="MSP231" i="1"/>
  <c r="MSI231" i="1"/>
  <c r="MSH231" i="1"/>
  <c r="MSA231" i="1"/>
  <c r="MRZ231" i="1"/>
  <c r="MRS231" i="1"/>
  <c r="MRR231" i="1"/>
  <c r="MRK231" i="1"/>
  <c r="MRJ231" i="1"/>
  <c r="MRC231" i="1"/>
  <c r="MRB231" i="1"/>
  <c r="MQU231" i="1"/>
  <c r="MQT231" i="1"/>
  <c r="MQM231" i="1"/>
  <c r="MQL231" i="1"/>
  <c r="MQE231" i="1"/>
  <c r="MQD231" i="1"/>
  <c r="MPW231" i="1"/>
  <c r="MPV231" i="1"/>
  <c r="MPO231" i="1"/>
  <c r="MPN231" i="1"/>
  <c r="MPG231" i="1"/>
  <c r="MPF231" i="1"/>
  <c r="MOY231" i="1"/>
  <c r="MOX231" i="1"/>
  <c r="MOQ231" i="1"/>
  <c r="MOP231" i="1"/>
  <c r="MOI231" i="1"/>
  <c r="MOH231" i="1"/>
  <c r="MOA231" i="1"/>
  <c r="MNZ231" i="1"/>
  <c r="MNS231" i="1"/>
  <c r="MNR231" i="1"/>
  <c r="MNK231" i="1"/>
  <c r="MNJ231" i="1"/>
  <c r="MNC231" i="1"/>
  <c r="MNB231" i="1"/>
  <c r="MMU231" i="1"/>
  <c r="MMT231" i="1"/>
  <c r="MMM231" i="1"/>
  <c r="MML231" i="1"/>
  <c r="MME231" i="1"/>
  <c r="MMD231" i="1"/>
  <c r="MLW231" i="1"/>
  <c r="MLV231" i="1"/>
  <c r="MLO231" i="1"/>
  <c r="MLN231" i="1"/>
  <c r="MLG231" i="1"/>
  <c r="MLF231" i="1"/>
  <c r="MKY231" i="1"/>
  <c r="MKX231" i="1"/>
  <c r="MKQ231" i="1"/>
  <c r="MKP231" i="1"/>
  <c r="MKI231" i="1"/>
  <c r="MKH231" i="1"/>
  <c r="MKA231" i="1"/>
  <c r="MJZ231" i="1"/>
  <c r="MJS231" i="1"/>
  <c r="MJR231" i="1"/>
  <c r="MJK231" i="1"/>
  <c r="MJJ231" i="1"/>
  <c r="MJC231" i="1"/>
  <c r="MJB231" i="1"/>
  <c r="MIU231" i="1"/>
  <c r="MIT231" i="1"/>
  <c r="MIM231" i="1"/>
  <c r="MIL231" i="1"/>
  <c r="MIE231" i="1"/>
  <c r="MID231" i="1"/>
  <c r="MHW231" i="1"/>
  <c r="MHV231" i="1"/>
  <c r="MHO231" i="1"/>
  <c r="MHN231" i="1"/>
  <c r="MHG231" i="1"/>
  <c r="MHF231" i="1"/>
  <c r="MGY231" i="1"/>
  <c r="MGX231" i="1"/>
  <c r="MGQ231" i="1"/>
  <c r="MGP231" i="1"/>
  <c r="MGI231" i="1"/>
  <c r="MGH231" i="1"/>
  <c r="MGA231" i="1"/>
  <c r="MFZ231" i="1"/>
  <c r="MFS231" i="1"/>
  <c r="MFR231" i="1"/>
  <c r="MFK231" i="1"/>
  <c r="MFJ231" i="1"/>
  <c r="MFC231" i="1"/>
  <c r="MFB231" i="1"/>
  <c r="MEU231" i="1"/>
  <c r="MET231" i="1"/>
  <c r="MEM231" i="1"/>
  <c r="MEL231" i="1"/>
  <c r="MEE231" i="1"/>
  <c r="MED231" i="1"/>
  <c r="MDW231" i="1"/>
  <c r="MDV231" i="1"/>
  <c r="MDO231" i="1"/>
  <c r="MDN231" i="1"/>
  <c r="MDG231" i="1"/>
  <c r="MDF231" i="1"/>
  <c r="MCY231" i="1"/>
  <c r="MCX231" i="1"/>
  <c r="MCQ231" i="1"/>
  <c r="MCP231" i="1"/>
  <c r="MCI231" i="1"/>
  <c r="MCH231" i="1"/>
  <c r="MCA231" i="1"/>
  <c r="MBZ231" i="1"/>
  <c r="MBS231" i="1"/>
  <c r="MBR231" i="1"/>
  <c r="MBK231" i="1"/>
  <c r="MBJ231" i="1"/>
  <c r="MBC231" i="1"/>
  <c r="MBB231" i="1"/>
  <c r="MAU231" i="1"/>
  <c r="MAT231" i="1"/>
  <c r="MAM231" i="1"/>
  <c r="MAL231" i="1"/>
  <c r="MAE231" i="1"/>
  <c r="MAD231" i="1"/>
  <c r="LZW231" i="1"/>
  <c r="LZV231" i="1"/>
  <c r="LZO231" i="1"/>
  <c r="LZN231" i="1"/>
  <c r="LZG231" i="1"/>
  <c r="LZF231" i="1"/>
  <c r="LYY231" i="1"/>
  <c r="LYX231" i="1"/>
  <c r="LYQ231" i="1"/>
  <c r="LYP231" i="1"/>
  <c r="LYI231" i="1"/>
  <c r="LYH231" i="1"/>
  <c r="LYA231" i="1"/>
  <c r="LXZ231" i="1"/>
  <c r="LXS231" i="1"/>
  <c r="LXR231" i="1"/>
  <c r="LXK231" i="1"/>
  <c r="LXJ231" i="1"/>
  <c r="LXC231" i="1"/>
  <c r="LXB231" i="1"/>
  <c r="LWU231" i="1"/>
  <c r="LWT231" i="1"/>
  <c r="LWM231" i="1"/>
  <c r="LWL231" i="1"/>
  <c r="LWE231" i="1"/>
  <c r="LWD231" i="1"/>
  <c r="LVW231" i="1"/>
  <c r="LVV231" i="1"/>
  <c r="LVO231" i="1"/>
  <c r="LVN231" i="1"/>
  <c r="LVG231" i="1"/>
  <c r="LVF231" i="1"/>
  <c r="LUY231" i="1"/>
  <c r="LUX231" i="1"/>
  <c r="LUQ231" i="1"/>
  <c r="LUP231" i="1"/>
  <c r="LUI231" i="1"/>
  <c r="LUH231" i="1"/>
  <c r="LUA231" i="1"/>
  <c r="LTZ231" i="1"/>
  <c r="LTS231" i="1"/>
  <c r="LTR231" i="1"/>
  <c r="LTK231" i="1"/>
  <c r="LTJ231" i="1"/>
  <c r="LTC231" i="1"/>
  <c r="LTB231" i="1"/>
  <c r="LSU231" i="1"/>
  <c r="LST231" i="1"/>
  <c r="LSM231" i="1"/>
  <c r="LSL231" i="1"/>
  <c r="LSE231" i="1"/>
  <c r="LSD231" i="1"/>
  <c r="LRW231" i="1"/>
  <c r="LRV231" i="1"/>
  <c r="LRO231" i="1"/>
  <c r="LRN231" i="1"/>
  <c r="LRG231" i="1"/>
  <c r="LRF231" i="1"/>
  <c r="LQY231" i="1"/>
  <c r="LQX231" i="1"/>
  <c r="LQQ231" i="1"/>
  <c r="LQP231" i="1"/>
  <c r="LQI231" i="1"/>
  <c r="LQH231" i="1"/>
  <c r="LQA231" i="1"/>
  <c r="LPZ231" i="1"/>
  <c r="LPS231" i="1"/>
  <c r="LPR231" i="1"/>
  <c r="LPK231" i="1"/>
  <c r="LPJ231" i="1"/>
  <c r="LPC231" i="1"/>
  <c r="LPB231" i="1"/>
  <c r="LOU231" i="1"/>
  <c r="LOT231" i="1"/>
  <c r="LOM231" i="1"/>
  <c r="LOL231" i="1"/>
  <c r="LOE231" i="1"/>
  <c r="LOD231" i="1"/>
  <c r="LNW231" i="1"/>
  <c r="LNV231" i="1"/>
  <c r="LNO231" i="1"/>
  <c r="LNN231" i="1"/>
  <c r="LNG231" i="1"/>
  <c r="LNF231" i="1"/>
  <c r="LMY231" i="1"/>
  <c r="LMX231" i="1"/>
  <c r="LMQ231" i="1"/>
  <c r="LMP231" i="1"/>
  <c r="LMI231" i="1"/>
  <c r="LMH231" i="1"/>
  <c r="LMA231" i="1"/>
  <c r="LLZ231" i="1"/>
  <c r="LLS231" i="1"/>
  <c r="LLR231" i="1"/>
  <c r="LLK231" i="1"/>
  <c r="LLJ231" i="1"/>
  <c r="LLC231" i="1"/>
  <c r="LLB231" i="1"/>
  <c r="LKU231" i="1"/>
  <c r="LKT231" i="1"/>
  <c r="LKM231" i="1"/>
  <c r="LKL231" i="1"/>
  <c r="LKE231" i="1"/>
  <c r="LKD231" i="1"/>
  <c r="LJW231" i="1"/>
  <c r="LJV231" i="1"/>
  <c r="LJO231" i="1"/>
  <c r="LJN231" i="1"/>
  <c r="LJG231" i="1"/>
  <c r="LJF231" i="1"/>
  <c r="LIY231" i="1"/>
  <c r="LIX231" i="1"/>
  <c r="LIQ231" i="1"/>
  <c r="LIP231" i="1"/>
  <c r="LII231" i="1"/>
  <c r="LIH231" i="1"/>
  <c r="LIA231" i="1"/>
  <c r="LHZ231" i="1"/>
  <c r="LHS231" i="1"/>
  <c r="LHR231" i="1"/>
  <c r="LHK231" i="1"/>
  <c r="LHJ231" i="1"/>
  <c r="LHC231" i="1"/>
  <c r="LHB231" i="1"/>
  <c r="LGU231" i="1"/>
  <c r="LGT231" i="1"/>
  <c r="LGM231" i="1"/>
  <c r="LGL231" i="1"/>
  <c r="LGE231" i="1"/>
  <c r="LGD231" i="1"/>
  <c r="LFW231" i="1"/>
  <c r="LFV231" i="1"/>
  <c r="LFO231" i="1"/>
  <c r="LFN231" i="1"/>
  <c r="LFG231" i="1"/>
  <c r="LFF231" i="1"/>
  <c r="LEY231" i="1"/>
  <c r="LEX231" i="1"/>
  <c r="LEQ231" i="1"/>
  <c r="LEP231" i="1"/>
  <c r="LEI231" i="1"/>
  <c r="LEH231" i="1"/>
  <c r="LEA231" i="1"/>
  <c r="LDZ231" i="1"/>
  <c r="LDS231" i="1"/>
  <c r="LDR231" i="1"/>
  <c r="LDK231" i="1"/>
  <c r="LDJ231" i="1"/>
  <c r="LDC231" i="1"/>
  <c r="LDB231" i="1"/>
  <c r="LCU231" i="1"/>
  <c r="LCT231" i="1"/>
  <c r="LCM231" i="1"/>
  <c r="LCL231" i="1"/>
  <c r="LCE231" i="1"/>
  <c r="LCD231" i="1"/>
  <c r="LBW231" i="1"/>
  <c r="LBV231" i="1"/>
  <c r="LBO231" i="1"/>
  <c r="LBN231" i="1"/>
  <c r="LBG231" i="1"/>
  <c r="LBF231" i="1"/>
  <c r="LAY231" i="1"/>
  <c r="LAX231" i="1"/>
  <c r="LAQ231" i="1"/>
  <c r="LAP231" i="1"/>
  <c r="LAI231" i="1"/>
  <c r="LAH231" i="1"/>
  <c r="LAA231" i="1"/>
  <c r="KZZ231" i="1"/>
  <c r="KZS231" i="1"/>
  <c r="KZR231" i="1"/>
  <c r="KZK231" i="1"/>
  <c r="KZJ231" i="1"/>
  <c r="KZC231" i="1"/>
  <c r="KZB231" i="1"/>
  <c r="KYU231" i="1"/>
  <c r="KYT231" i="1"/>
  <c r="KYM231" i="1"/>
  <c r="KYL231" i="1"/>
  <c r="KYE231" i="1"/>
  <c r="KYD231" i="1"/>
  <c r="KXW231" i="1"/>
  <c r="KXV231" i="1"/>
  <c r="KXO231" i="1"/>
  <c r="KXN231" i="1"/>
  <c r="KXG231" i="1"/>
  <c r="KXF231" i="1"/>
  <c r="KWY231" i="1"/>
  <c r="KWX231" i="1"/>
  <c r="KWQ231" i="1"/>
  <c r="KWP231" i="1"/>
  <c r="KWI231" i="1"/>
  <c r="KWH231" i="1"/>
  <c r="KWA231" i="1"/>
  <c r="KVZ231" i="1"/>
  <c r="KVS231" i="1"/>
  <c r="KVR231" i="1"/>
  <c r="KVK231" i="1"/>
  <c r="KVJ231" i="1"/>
  <c r="KVC231" i="1"/>
  <c r="KVB231" i="1"/>
  <c r="KUU231" i="1"/>
  <c r="KUT231" i="1"/>
  <c r="KUM231" i="1"/>
  <c r="KUL231" i="1"/>
  <c r="KUE231" i="1"/>
  <c r="KUD231" i="1"/>
  <c r="KTW231" i="1"/>
  <c r="KTV231" i="1"/>
  <c r="KTO231" i="1"/>
  <c r="KTN231" i="1"/>
  <c r="KTG231" i="1"/>
  <c r="KTF231" i="1"/>
  <c r="KSY231" i="1"/>
  <c r="KSX231" i="1"/>
  <c r="KSQ231" i="1"/>
  <c r="KSP231" i="1"/>
  <c r="KSI231" i="1"/>
  <c r="KSH231" i="1"/>
  <c r="KSA231" i="1"/>
  <c r="KRZ231" i="1"/>
  <c r="KRS231" i="1"/>
  <c r="KRR231" i="1"/>
  <c r="KRK231" i="1"/>
  <c r="KRJ231" i="1"/>
  <c r="KRC231" i="1"/>
  <c r="KRB231" i="1"/>
  <c r="KQU231" i="1"/>
  <c r="KQT231" i="1"/>
  <c r="KQM231" i="1"/>
  <c r="KQL231" i="1"/>
  <c r="KQE231" i="1"/>
  <c r="KQD231" i="1"/>
  <c r="KPW231" i="1"/>
  <c r="KPV231" i="1"/>
  <c r="KPO231" i="1"/>
  <c r="KPN231" i="1"/>
  <c r="KPG231" i="1"/>
  <c r="KPF231" i="1"/>
  <c r="KOY231" i="1"/>
  <c r="KOX231" i="1"/>
  <c r="KOQ231" i="1"/>
  <c r="KOP231" i="1"/>
  <c r="KOI231" i="1"/>
  <c r="KOH231" i="1"/>
  <c r="KOA231" i="1"/>
  <c r="KNZ231" i="1"/>
  <c r="KNS231" i="1"/>
  <c r="KNR231" i="1"/>
  <c r="KNK231" i="1"/>
  <c r="KNJ231" i="1"/>
  <c r="KNC231" i="1"/>
  <c r="KNB231" i="1"/>
  <c r="KMU231" i="1"/>
  <c r="KMT231" i="1"/>
  <c r="KMM231" i="1"/>
  <c r="KML231" i="1"/>
  <c r="KME231" i="1"/>
  <c r="KMD231" i="1"/>
  <c r="KLW231" i="1"/>
  <c r="KLV231" i="1"/>
  <c r="KLO231" i="1"/>
  <c r="KLN231" i="1"/>
  <c r="KLG231" i="1"/>
  <c r="KLF231" i="1"/>
  <c r="KKY231" i="1"/>
  <c r="KKX231" i="1"/>
  <c r="KKQ231" i="1"/>
  <c r="KKP231" i="1"/>
  <c r="KKI231" i="1"/>
  <c r="KKH231" i="1"/>
  <c r="KKA231" i="1"/>
  <c r="KJZ231" i="1"/>
  <c r="KJS231" i="1"/>
  <c r="KJR231" i="1"/>
  <c r="KJK231" i="1"/>
  <c r="KJJ231" i="1"/>
  <c r="KJC231" i="1"/>
  <c r="KJB231" i="1"/>
  <c r="KIU231" i="1"/>
  <c r="KIT231" i="1"/>
  <c r="KIM231" i="1"/>
  <c r="KIL231" i="1"/>
  <c r="KIE231" i="1"/>
  <c r="KID231" i="1"/>
  <c r="KHW231" i="1"/>
  <c r="KHV231" i="1"/>
  <c r="KHO231" i="1"/>
  <c r="KHN231" i="1"/>
  <c r="KHG231" i="1"/>
  <c r="KHF231" i="1"/>
  <c r="KGY231" i="1"/>
  <c r="KGX231" i="1"/>
  <c r="KGQ231" i="1"/>
  <c r="KGP231" i="1"/>
  <c r="KGI231" i="1"/>
  <c r="KGH231" i="1"/>
  <c r="KGA231" i="1"/>
  <c r="KFZ231" i="1"/>
  <c r="KFS231" i="1"/>
  <c r="KFR231" i="1"/>
  <c r="KFK231" i="1"/>
  <c r="KFJ231" i="1"/>
  <c r="KFC231" i="1"/>
  <c r="KFB231" i="1"/>
  <c r="KEU231" i="1"/>
  <c r="KET231" i="1"/>
  <c r="KEM231" i="1"/>
  <c r="KEL231" i="1"/>
  <c r="KEE231" i="1"/>
  <c r="KED231" i="1"/>
  <c r="KDW231" i="1"/>
  <c r="KDV231" i="1"/>
  <c r="KDO231" i="1"/>
  <c r="KDN231" i="1"/>
  <c r="KDG231" i="1"/>
  <c r="KDF231" i="1"/>
  <c r="KCY231" i="1"/>
  <c r="KCX231" i="1"/>
  <c r="KCQ231" i="1"/>
  <c r="KCP231" i="1"/>
  <c r="KCI231" i="1"/>
  <c r="KCH231" i="1"/>
  <c r="KCA231" i="1"/>
  <c r="KBZ231" i="1"/>
  <c r="KBS231" i="1"/>
  <c r="KBR231" i="1"/>
  <c r="KBK231" i="1"/>
  <c r="KBJ231" i="1"/>
  <c r="KBC231" i="1"/>
  <c r="KBB231" i="1"/>
  <c r="KAU231" i="1"/>
  <c r="KAT231" i="1"/>
  <c r="KAM231" i="1"/>
  <c r="KAL231" i="1"/>
  <c r="KAE231" i="1"/>
  <c r="KAD231" i="1"/>
  <c r="JZW231" i="1"/>
  <c r="JZV231" i="1"/>
  <c r="JZO231" i="1"/>
  <c r="JZN231" i="1"/>
  <c r="JZG231" i="1"/>
  <c r="JZF231" i="1"/>
  <c r="JYY231" i="1"/>
  <c r="JYX231" i="1"/>
  <c r="JYQ231" i="1"/>
  <c r="JYP231" i="1"/>
  <c r="JYI231" i="1"/>
  <c r="JYH231" i="1"/>
  <c r="JYA231" i="1"/>
  <c r="JXZ231" i="1"/>
  <c r="JXS231" i="1"/>
  <c r="JXR231" i="1"/>
  <c r="JXK231" i="1"/>
  <c r="JXJ231" i="1"/>
  <c r="JXC231" i="1"/>
  <c r="JXB231" i="1"/>
  <c r="JWU231" i="1"/>
  <c r="JWT231" i="1"/>
  <c r="JWM231" i="1"/>
  <c r="JWL231" i="1"/>
  <c r="JWE231" i="1"/>
  <c r="JWD231" i="1"/>
  <c r="JVW231" i="1"/>
  <c r="JVV231" i="1"/>
  <c r="JVO231" i="1"/>
  <c r="JVN231" i="1"/>
  <c r="JVG231" i="1"/>
  <c r="JVF231" i="1"/>
  <c r="JUY231" i="1"/>
  <c r="JUX231" i="1"/>
  <c r="JUQ231" i="1"/>
  <c r="JUP231" i="1"/>
  <c r="JUI231" i="1"/>
  <c r="JUH231" i="1"/>
  <c r="JUA231" i="1"/>
  <c r="JTZ231" i="1"/>
  <c r="JTS231" i="1"/>
  <c r="JTR231" i="1"/>
  <c r="JTK231" i="1"/>
  <c r="JTJ231" i="1"/>
  <c r="JTC231" i="1"/>
  <c r="JTB231" i="1"/>
  <c r="JSU231" i="1"/>
  <c r="JST231" i="1"/>
  <c r="JSM231" i="1"/>
  <c r="JSL231" i="1"/>
  <c r="JSE231" i="1"/>
  <c r="JSD231" i="1"/>
  <c r="JRW231" i="1"/>
  <c r="JRV231" i="1"/>
  <c r="JRO231" i="1"/>
  <c r="JRN231" i="1"/>
  <c r="JRG231" i="1"/>
  <c r="JRF231" i="1"/>
  <c r="JQY231" i="1"/>
  <c r="JQX231" i="1"/>
  <c r="JQQ231" i="1"/>
  <c r="JQP231" i="1"/>
  <c r="JQI231" i="1"/>
  <c r="JQH231" i="1"/>
  <c r="JQA231" i="1"/>
  <c r="JPZ231" i="1"/>
  <c r="JPS231" i="1"/>
  <c r="JPR231" i="1"/>
  <c r="JPK231" i="1"/>
  <c r="JPJ231" i="1"/>
  <c r="JPC231" i="1"/>
  <c r="JPB231" i="1"/>
  <c r="JOU231" i="1"/>
  <c r="JOT231" i="1"/>
  <c r="JOM231" i="1"/>
  <c r="JOL231" i="1"/>
  <c r="JOE231" i="1"/>
  <c r="JOD231" i="1"/>
  <c r="JNW231" i="1"/>
  <c r="JNV231" i="1"/>
  <c r="JNO231" i="1"/>
  <c r="JNN231" i="1"/>
  <c r="JNG231" i="1"/>
  <c r="JNF231" i="1"/>
  <c r="JMY231" i="1"/>
  <c r="JMX231" i="1"/>
  <c r="JMQ231" i="1"/>
  <c r="JMP231" i="1"/>
  <c r="JMI231" i="1"/>
  <c r="JMH231" i="1"/>
  <c r="JMA231" i="1"/>
  <c r="JLZ231" i="1"/>
  <c r="JLS231" i="1"/>
  <c r="JLR231" i="1"/>
  <c r="JLK231" i="1"/>
  <c r="JLJ231" i="1"/>
  <c r="JLC231" i="1"/>
  <c r="JLB231" i="1"/>
  <c r="JKU231" i="1"/>
  <c r="JKT231" i="1"/>
  <c r="JKM231" i="1"/>
  <c r="JKL231" i="1"/>
  <c r="JKE231" i="1"/>
  <c r="JKD231" i="1"/>
  <c r="JJW231" i="1"/>
  <c r="JJV231" i="1"/>
  <c r="JJO231" i="1"/>
  <c r="JJN231" i="1"/>
  <c r="JJG231" i="1"/>
  <c r="JJF231" i="1"/>
  <c r="JIY231" i="1"/>
  <c r="JIX231" i="1"/>
  <c r="JIQ231" i="1"/>
  <c r="JIP231" i="1"/>
  <c r="JII231" i="1"/>
  <c r="JIH231" i="1"/>
  <c r="JIA231" i="1"/>
  <c r="JHZ231" i="1"/>
  <c r="JHS231" i="1"/>
  <c r="JHR231" i="1"/>
  <c r="JHK231" i="1"/>
  <c r="JHJ231" i="1"/>
  <c r="JHC231" i="1"/>
  <c r="JHB231" i="1"/>
  <c r="JGU231" i="1"/>
  <c r="JGT231" i="1"/>
  <c r="JGM231" i="1"/>
  <c r="JGL231" i="1"/>
  <c r="JGE231" i="1"/>
  <c r="JGD231" i="1"/>
  <c r="JFW231" i="1"/>
  <c r="JFV231" i="1"/>
  <c r="JFO231" i="1"/>
  <c r="JFN231" i="1"/>
  <c r="JFG231" i="1"/>
  <c r="JFF231" i="1"/>
  <c r="JEY231" i="1"/>
  <c r="JEX231" i="1"/>
  <c r="JEQ231" i="1"/>
  <c r="JEP231" i="1"/>
  <c r="JEI231" i="1"/>
  <c r="JEH231" i="1"/>
  <c r="JEA231" i="1"/>
  <c r="JDZ231" i="1"/>
  <c r="JDS231" i="1"/>
  <c r="JDR231" i="1"/>
  <c r="JDK231" i="1"/>
  <c r="JDJ231" i="1"/>
  <c r="JDC231" i="1"/>
  <c r="JDB231" i="1"/>
  <c r="JCU231" i="1"/>
  <c r="JCT231" i="1"/>
  <c r="JCM231" i="1"/>
  <c r="JCL231" i="1"/>
  <c r="JCE231" i="1"/>
  <c r="JCD231" i="1"/>
  <c r="JBW231" i="1"/>
  <c r="JBV231" i="1"/>
  <c r="JBO231" i="1"/>
  <c r="JBN231" i="1"/>
  <c r="JBG231" i="1"/>
  <c r="JBF231" i="1"/>
  <c r="JAY231" i="1"/>
  <c r="JAX231" i="1"/>
  <c r="JAQ231" i="1"/>
  <c r="JAP231" i="1"/>
  <c r="JAI231" i="1"/>
  <c r="JAH231" i="1"/>
  <c r="JAA231" i="1"/>
  <c r="IZZ231" i="1"/>
  <c r="IZS231" i="1"/>
  <c r="IZR231" i="1"/>
  <c r="IZK231" i="1"/>
  <c r="IZJ231" i="1"/>
  <c r="IZC231" i="1"/>
  <c r="IZB231" i="1"/>
  <c r="IYU231" i="1"/>
  <c r="IYT231" i="1"/>
  <c r="IYM231" i="1"/>
  <c r="IYL231" i="1"/>
  <c r="IYE231" i="1"/>
  <c r="IYD231" i="1"/>
  <c r="IXW231" i="1"/>
  <c r="IXV231" i="1"/>
  <c r="IXO231" i="1"/>
  <c r="IXN231" i="1"/>
  <c r="IXG231" i="1"/>
  <c r="IXF231" i="1"/>
  <c r="IWY231" i="1"/>
  <c r="IWX231" i="1"/>
  <c r="IWQ231" i="1"/>
  <c r="IWP231" i="1"/>
  <c r="IWI231" i="1"/>
  <c r="IWH231" i="1"/>
  <c r="IWA231" i="1"/>
  <c r="IVZ231" i="1"/>
  <c r="IVS231" i="1"/>
  <c r="IVR231" i="1"/>
  <c r="IVK231" i="1"/>
  <c r="IVJ231" i="1"/>
  <c r="IVC231" i="1"/>
  <c r="IVB231" i="1"/>
  <c r="IUU231" i="1"/>
  <c r="IUT231" i="1"/>
  <c r="IUM231" i="1"/>
  <c r="IUL231" i="1"/>
  <c r="IUE231" i="1"/>
  <c r="IUD231" i="1"/>
  <c r="ITW231" i="1"/>
  <c r="ITV231" i="1"/>
  <c r="ITO231" i="1"/>
  <c r="ITN231" i="1"/>
  <c r="ITG231" i="1"/>
  <c r="ITF231" i="1"/>
  <c r="ISY231" i="1"/>
  <c r="ISX231" i="1"/>
  <c r="ISQ231" i="1"/>
  <c r="ISP231" i="1"/>
  <c r="ISI231" i="1"/>
  <c r="ISH231" i="1"/>
  <c r="ISA231" i="1"/>
  <c r="IRZ231" i="1"/>
  <c r="IRS231" i="1"/>
  <c r="IRR231" i="1"/>
  <c r="IRK231" i="1"/>
  <c r="IRJ231" i="1"/>
  <c r="IRC231" i="1"/>
  <c r="IRB231" i="1"/>
  <c r="IQU231" i="1"/>
  <c r="IQT231" i="1"/>
  <c r="IQM231" i="1"/>
  <c r="IQL231" i="1"/>
  <c r="IQE231" i="1"/>
  <c r="IQD231" i="1"/>
  <c r="IPW231" i="1"/>
  <c r="IPV231" i="1"/>
  <c r="IPO231" i="1"/>
  <c r="IPN231" i="1"/>
  <c r="IPG231" i="1"/>
  <c r="IPF231" i="1"/>
  <c r="IOY231" i="1"/>
  <c r="IOX231" i="1"/>
  <c r="IOQ231" i="1"/>
  <c r="IOP231" i="1"/>
  <c r="IOI231" i="1"/>
  <c r="IOH231" i="1"/>
  <c r="IOA231" i="1"/>
  <c r="INZ231" i="1"/>
  <c r="INS231" i="1"/>
  <c r="INR231" i="1"/>
  <c r="INK231" i="1"/>
  <c r="INJ231" i="1"/>
  <c r="INC231" i="1"/>
  <c r="INB231" i="1"/>
  <c r="IMU231" i="1"/>
  <c r="IMT231" i="1"/>
  <c r="IMM231" i="1"/>
  <c r="IML231" i="1"/>
  <c r="IME231" i="1"/>
  <c r="IMD231" i="1"/>
  <c r="ILW231" i="1"/>
  <c r="ILV231" i="1"/>
  <c r="ILO231" i="1"/>
  <c r="ILN231" i="1"/>
  <c r="ILG231" i="1"/>
  <c r="ILF231" i="1"/>
  <c r="IKY231" i="1"/>
  <c r="IKX231" i="1"/>
  <c r="IKQ231" i="1"/>
  <c r="IKP231" i="1"/>
  <c r="IKI231" i="1"/>
  <c r="IKH231" i="1"/>
  <c r="IKA231" i="1"/>
  <c r="IJZ231" i="1"/>
  <c r="IJS231" i="1"/>
  <c r="IJR231" i="1"/>
  <c r="IJK231" i="1"/>
  <c r="IJJ231" i="1"/>
  <c r="IJC231" i="1"/>
  <c r="IJB231" i="1"/>
  <c r="IIU231" i="1"/>
  <c r="IIT231" i="1"/>
  <c r="IIM231" i="1"/>
  <c r="IIL231" i="1"/>
  <c r="IIE231" i="1"/>
  <c r="IID231" i="1"/>
  <c r="IHW231" i="1"/>
  <c r="IHV231" i="1"/>
  <c r="IHO231" i="1"/>
  <c r="IHN231" i="1"/>
  <c r="IHG231" i="1"/>
  <c r="IHF231" i="1"/>
  <c r="IGY231" i="1"/>
  <c r="IGX231" i="1"/>
  <c r="IGQ231" i="1"/>
  <c r="IGP231" i="1"/>
  <c r="IGI231" i="1"/>
  <c r="IGH231" i="1"/>
  <c r="IGA231" i="1"/>
  <c r="IFZ231" i="1"/>
  <c r="IFS231" i="1"/>
  <c r="IFR231" i="1"/>
  <c r="IFK231" i="1"/>
  <c r="IFJ231" i="1"/>
  <c r="IFC231" i="1"/>
  <c r="IFB231" i="1"/>
  <c r="IEU231" i="1"/>
  <c r="IET231" i="1"/>
  <c r="IEM231" i="1"/>
  <c r="IEL231" i="1"/>
  <c r="IEE231" i="1"/>
  <c r="IED231" i="1"/>
  <c r="IDW231" i="1"/>
  <c r="IDV231" i="1"/>
  <c r="IDO231" i="1"/>
  <c r="IDN231" i="1"/>
  <c r="IDG231" i="1"/>
  <c r="IDF231" i="1"/>
  <c r="ICY231" i="1"/>
  <c r="ICX231" i="1"/>
  <c r="ICQ231" i="1"/>
  <c r="ICP231" i="1"/>
  <c r="ICI231" i="1"/>
  <c r="ICH231" i="1"/>
  <c r="ICA231" i="1"/>
  <c r="IBZ231" i="1"/>
  <c r="IBS231" i="1"/>
  <c r="IBR231" i="1"/>
  <c r="IBK231" i="1"/>
  <c r="IBJ231" i="1"/>
  <c r="IBC231" i="1"/>
  <c r="IBB231" i="1"/>
  <c r="IAU231" i="1"/>
  <c r="IAT231" i="1"/>
  <c r="IAM231" i="1"/>
  <c r="IAL231" i="1"/>
  <c r="IAE231" i="1"/>
  <c r="IAD231" i="1"/>
  <c r="HZW231" i="1"/>
  <c r="HZV231" i="1"/>
  <c r="HZO231" i="1"/>
  <c r="HZN231" i="1"/>
  <c r="HZG231" i="1"/>
  <c r="HZF231" i="1"/>
  <c r="HYY231" i="1"/>
  <c r="HYX231" i="1"/>
  <c r="HYQ231" i="1"/>
  <c r="HYP231" i="1"/>
  <c r="HYI231" i="1"/>
  <c r="HYH231" i="1"/>
  <c r="HYA231" i="1"/>
  <c r="HXZ231" i="1"/>
  <c r="HXS231" i="1"/>
  <c r="HXR231" i="1"/>
  <c r="HXK231" i="1"/>
  <c r="HXJ231" i="1"/>
  <c r="HXC231" i="1"/>
  <c r="HXB231" i="1"/>
  <c r="HWU231" i="1"/>
  <c r="HWT231" i="1"/>
  <c r="HWM231" i="1"/>
  <c r="HWL231" i="1"/>
  <c r="HWE231" i="1"/>
  <c r="HWD231" i="1"/>
  <c r="HVW231" i="1"/>
  <c r="HVV231" i="1"/>
  <c r="HVO231" i="1"/>
  <c r="HVN231" i="1"/>
  <c r="HVG231" i="1"/>
  <c r="HVF231" i="1"/>
  <c r="HUY231" i="1"/>
  <c r="HUX231" i="1"/>
  <c r="HUQ231" i="1"/>
  <c r="HUP231" i="1"/>
  <c r="HUI231" i="1"/>
  <c r="HUH231" i="1"/>
  <c r="HUA231" i="1"/>
  <c r="HTZ231" i="1"/>
  <c r="HTS231" i="1"/>
  <c r="HTR231" i="1"/>
  <c r="HTK231" i="1"/>
  <c r="HTJ231" i="1"/>
  <c r="HTC231" i="1"/>
  <c r="HTB231" i="1"/>
  <c r="HSU231" i="1"/>
  <c r="HST231" i="1"/>
  <c r="HSM231" i="1"/>
  <c r="HSL231" i="1"/>
  <c r="HSE231" i="1"/>
  <c r="HSD231" i="1"/>
  <c r="HRW231" i="1"/>
  <c r="HRV231" i="1"/>
  <c r="HRO231" i="1"/>
  <c r="HRN231" i="1"/>
  <c r="HRG231" i="1"/>
  <c r="HRF231" i="1"/>
  <c r="HQY231" i="1"/>
  <c r="HQX231" i="1"/>
  <c r="HQQ231" i="1"/>
  <c r="HQP231" i="1"/>
  <c r="HQI231" i="1"/>
  <c r="HQH231" i="1"/>
  <c r="HQA231" i="1"/>
  <c r="HPZ231" i="1"/>
  <c r="HPS231" i="1"/>
  <c r="HPR231" i="1"/>
  <c r="HPK231" i="1"/>
  <c r="HPJ231" i="1"/>
  <c r="HPC231" i="1"/>
  <c r="HPB231" i="1"/>
  <c r="HOU231" i="1"/>
  <c r="HOT231" i="1"/>
  <c r="HOM231" i="1"/>
  <c r="HOL231" i="1"/>
  <c r="HOE231" i="1"/>
  <c r="HOD231" i="1"/>
  <c r="HNW231" i="1"/>
  <c r="HNV231" i="1"/>
  <c r="HNO231" i="1"/>
  <c r="HNN231" i="1"/>
  <c r="HNG231" i="1"/>
  <c r="HNF231" i="1"/>
  <c r="HMY231" i="1"/>
  <c r="HMX231" i="1"/>
  <c r="HMQ231" i="1"/>
  <c r="HMP231" i="1"/>
  <c r="HMI231" i="1"/>
  <c r="HMH231" i="1"/>
  <c r="HMA231" i="1"/>
  <c r="HLZ231" i="1"/>
  <c r="HLS231" i="1"/>
  <c r="HLR231" i="1"/>
  <c r="HLK231" i="1"/>
  <c r="HLJ231" i="1"/>
  <c r="HLC231" i="1"/>
  <c r="HLB231" i="1"/>
  <c r="HKU231" i="1"/>
  <c r="HKT231" i="1"/>
  <c r="HKM231" i="1"/>
  <c r="HKL231" i="1"/>
  <c r="HKE231" i="1"/>
  <c r="HKD231" i="1"/>
  <c r="HJW231" i="1"/>
  <c r="HJV231" i="1"/>
  <c r="HJO231" i="1"/>
  <c r="HJN231" i="1"/>
  <c r="HJG231" i="1"/>
  <c r="HJF231" i="1"/>
  <c r="HIY231" i="1"/>
  <c r="HIX231" i="1"/>
  <c r="HIQ231" i="1"/>
  <c r="HIP231" i="1"/>
  <c r="HII231" i="1"/>
  <c r="HIH231" i="1"/>
  <c r="HIA231" i="1"/>
  <c r="HHZ231" i="1"/>
  <c r="HHS231" i="1"/>
  <c r="HHR231" i="1"/>
  <c r="HHK231" i="1"/>
  <c r="HHJ231" i="1"/>
  <c r="HHC231" i="1"/>
  <c r="HHB231" i="1"/>
  <c r="HGU231" i="1"/>
  <c r="HGT231" i="1"/>
  <c r="HGM231" i="1"/>
  <c r="HGL231" i="1"/>
  <c r="HGE231" i="1"/>
  <c r="HGD231" i="1"/>
  <c r="HFW231" i="1"/>
  <c r="HFV231" i="1"/>
  <c r="HFO231" i="1"/>
  <c r="HFN231" i="1"/>
  <c r="HFG231" i="1"/>
  <c r="HFF231" i="1"/>
  <c r="HEY231" i="1"/>
  <c r="HEX231" i="1"/>
  <c r="HEQ231" i="1"/>
  <c r="HEP231" i="1"/>
  <c r="HEI231" i="1"/>
  <c r="HEH231" i="1"/>
  <c r="HEA231" i="1"/>
  <c r="HDZ231" i="1"/>
  <c r="HDS231" i="1"/>
  <c r="HDR231" i="1"/>
  <c r="HDK231" i="1"/>
  <c r="HDJ231" i="1"/>
  <c r="HDC231" i="1"/>
  <c r="HDB231" i="1"/>
  <c r="HCU231" i="1"/>
  <c r="HCT231" i="1"/>
  <c r="HCM231" i="1"/>
  <c r="HCL231" i="1"/>
  <c r="HCE231" i="1"/>
  <c r="HCD231" i="1"/>
  <c r="HBW231" i="1"/>
  <c r="HBV231" i="1"/>
  <c r="HBO231" i="1"/>
  <c r="HBN231" i="1"/>
  <c r="HBG231" i="1"/>
  <c r="HBF231" i="1"/>
  <c r="HAY231" i="1"/>
  <c r="HAX231" i="1"/>
  <c r="HAQ231" i="1"/>
  <c r="HAP231" i="1"/>
  <c r="HAI231" i="1"/>
  <c r="HAH231" i="1"/>
  <c r="HAA231" i="1"/>
  <c r="GZZ231" i="1"/>
  <c r="GZS231" i="1"/>
  <c r="GZR231" i="1"/>
  <c r="GZK231" i="1"/>
  <c r="GZJ231" i="1"/>
  <c r="GZC231" i="1"/>
  <c r="GZB231" i="1"/>
  <c r="GYU231" i="1"/>
  <c r="GYT231" i="1"/>
  <c r="GYM231" i="1"/>
  <c r="GYL231" i="1"/>
  <c r="GYE231" i="1"/>
  <c r="GYD231" i="1"/>
  <c r="GXW231" i="1"/>
  <c r="GXV231" i="1"/>
  <c r="GXO231" i="1"/>
  <c r="GXN231" i="1"/>
  <c r="GXG231" i="1"/>
  <c r="GXF231" i="1"/>
  <c r="GWY231" i="1"/>
  <c r="GWX231" i="1"/>
  <c r="GWQ231" i="1"/>
  <c r="GWP231" i="1"/>
  <c r="GWI231" i="1"/>
  <c r="GWH231" i="1"/>
  <c r="GWA231" i="1"/>
  <c r="GVZ231" i="1"/>
  <c r="GVS231" i="1"/>
  <c r="GVR231" i="1"/>
  <c r="GVK231" i="1"/>
  <c r="GVJ231" i="1"/>
  <c r="GVC231" i="1"/>
  <c r="GVB231" i="1"/>
  <c r="GUU231" i="1"/>
  <c r="GUT231" i="1"/>
  <c r="GUM231" i="1"/>
  <c r="GUL231" i="1"/>
  <c r="GUE231" i="1"/>
  <c r="GUD231" i="1"/>
  <c r="GTW231" i="1"/>
  <c r="GTV231" i="1"/>
  <c r="GTO231" i="1"/>
  <c r="GTN231" i="1"/>
  <c r="GTG231" i="1"/>
  <c r="GTF231" i="1"/>
  <c r="GSY231" i="1"/>
  <c r="GSX231" i="1"/>
  <c r="GSQ231" i="1"/>
  <c r="GSP231" i="1"/>
  <c r="GSI231" i="1"/>
  <c r="GSH231" i="1"/>
  <c r="GSA231" i="1"/>
  <c r="GRZ231" i="1"/>
  <c r="GRS231" i="1"/>
  <c r="GRR231" i="1"/>
  <c r="GRK231" i="1"/>
  <c r="GRJ231" i="1"/>
  <c r="GRC231" i="1"/>
  <c r="GRB231" i="1"/>
  <c r="GQU231" i="1"/>
  <c r="GQT231" i="1"/>
  <c r="GQM231" i="1"/>
  <c r="GQL231" i="1"/>
  <c r="GQE231" i="1"/>
  <c r="GQD231" i="1"/>
  <c r="GPW231" i="1"/>
  <c r="GPV231" i="1"/>
  <c r="GPO231" i="1"/>
  <c r="GPN231" i="1"/>
  <c r="GPG231" i="1"/>
  <c r="GPF231" i="1"/>
  <c r="GOY231" i="1"/>
  <c r="GOX231" i="1"/>
  <c r="GOQ231" i="1"/>
  <c r="GOP231" i="1"/>
  <c r="GOI231" i="1"/>
  <c r="GOH231" i="1"/>
  <c r="GOA231" i="1"/>
  <c r="GNZ231" i="1"/>
  <c r="GNS231" i="1"/>
  <c r="GNR231" i="1"/>
  <c r="GNK231" i="1"/>
  <c r="GNJ231" i="1"/>
  <c r="GNC231" i="1"/>
  <c r="GNB231" i="1"/>
  <c r="GMU231" i="1"/>
  <c r="GMT231" i="1"/>
  <c r="GMM231" i="1"/>
  <c r="GML231" i="1"/>
  <c r="GME231" i="1"/>
  <c r="GMD231" i="1"/>
  <c r="GLW231" i="1"/>
  <c r="GLV231" i="1"/>
  <c r="GLO231" i="1"/>
  <c r="GLN231" i="1"/>
  <c r="GLG231" i="1"/>
  <c r="GLF231" i="1"/>
  <c r="GKY231" i="1"/>
  <c r="GKX231" i="1"/>
  <c r="GKQ231" i="1"/>
  <c r="GKP231" i="1"/>
  <c r="GKI231" i="1"/>
  <c r="GKH231" i="1"/>
  <c r="GKA231" i="1"/>
  <c r="GJZ231" i="1"/>
  <c r="GJS231" i="1"/>
  <c r="GJR231" i="1"/>
  <c r="GJK231" i="1"/>
  <c r="GJJ231" i="1"/>
  <c r="GJC231" i="1"/>
  <c r="GJB231" i="1"/>
  <c r="GIU231" i="1"/>
  <c r="GIT231" i="1"/>
  <c r="GIM231" i="1"/>
  <c r="GIL231" i="1"/>
  <c r="GIE231" i="1"/>
  <c r="GID231" i="1"/>
  <c r="GHW231" i="1"/>
  <c r="GHV231" i="1"/>
  <c r="GHO231" i="1"/>
  <c r="GHN231" i="1"/>
  <c r="GHG231" i="1"/>
  <c r="GHF231" i="1"/>
  <c r="GGY231" i="1"/>
  <c r="GGX231" i="1"/>
  <c r="GGQ231" i="1"/>
  <c r="GGP231" i="1"/>
  <c r="GGI231" i="1"/>
  <c r="GGH231" i="1"/>
  <c r="GGA231" i="1"/>
  <c r="GFZ231" i="1"/>
  <c r="GFS231" i="1"/>
  <c r="GFR231" i="1"/>
  <c r="GFK231" i="1"/>
  <c r="GFJ231" i="1"/>
  <c r="GFC231" i="1"/>
  <c r="GFB231" i="1"/>
  <c r="GEU231" i="1"/>
  <c r="GET231" i="1"/>
  <c r="GEM231" i="1"/>
  <c r="GEL231" i="1"/>
  <c r="GEE231" i="1"/>
  <c r="GED231" i="1"/>
  <c r="GDW231" i="1"/>
  <c r="GDV231" i="1"/>
  <c r="GDO231" i="1"/>
  <c r="GDN231" i="1"/>
  <c r="GDG231" i="1"/>
  <c r="GDF231" i="1"/>
  <c r="GCY231" i="1"/>
  <c r="GCX231" i="1"/>
  <c r="GCQ231" i="1"/>
  <c r="GCP231" i="1"/>
  <c r="GCI231" i="1"/>
  <c r="GCH231" i="1"/>
  <c r="GCA231" i="1"/>
  <c r="GBZ231" i="1"/>
  <c r="GBS231" i="1"/>
  <c r="GBR231" i="1"/>
  <c r="GBK231" i="1"/>
  <c r="GBJ231" i="1"/>
  <c r="GBC231" i="1"/>
  <c r="GBB231" i="1"/>
  <c r="GAU231" i="1"/>
  <c r="GAT231" i="1"/>
  <c r="GAM231" i="1"/>
  <c r="GAL231" i="1"/>
  <c r="GAE231" i="1"/>
  <c r="GAD231" i="1"/>
  <c r="FZW231" i="1"/>
  <c r="FZV231" i="1"/>
  <c r="FZO231" i="1"/>
  <c r="FZN231" i="1"/>
  <c r="FZG231" i="1"/>
  <c r="FZF231" i="1"/>
  <c r="FYY231" i="1"/>
  <c r="FYX231" i="1"/>
  <c r="FYQ231" i="1"/>
  <c r="FYP231" i="1"/>
  <c r="FYI231" i="1"/>
  <c r="FYH231" i="1"/>
  <c r="FYA231" i="1"/>
  <c r="FXZ231" i="1"/>
  <c r="FXS231" i="1"/>
  <c r="FXR231" i="1"/>
  <c r="FXK231" i="1"/>
  <c r="FXJ231" i="1"/>
  <c r="FXC231" i="1"/>
  <c r="FXB231" i="1"/>
  <c r="FWU231" i="1"/>
  <c r="FWT231" i="1"/>
  <c r="FWM231" i="1"/>
  <c r="FWL231" i="1"/>
  <c r="FWE231" i="1"/>
  <c r="FWD231" i="1"/>
  <c r="FVW231" i="1"/>
  <c r="FVV231" i="1"/>
  <c r="FVO231" i="1"/>
  <c r="FVN231" i="1"/>
  <c r="FVG231" i="1"/>
  <c r="FVF231" i="1"/>
  <c r="FUY231" i="1"/>
  <c r="FUX231" i="1"/>
  <c r="FUQ231" i="1"/>
  <c r="FUP231" i="1"/>
  <c r="FUI231" i="1"/>
  <c r="FUH231" i="1"/>
  <c r="FUA231" i="1"/>
  <c r="FTZ231" i="1"/>
  <c r="FTS231" i="1"/>
  <c r="FTR231" i="1"/>
  <c r="FTK231" i="1"/>
  <c r="FTJ231" i="1"/>
  <c r="FTC231" i="1"/>
  <c r="FTB231" i="1"/>
  <c r="FSU231" i="1"/>
  <c r="FST231" i="1"/>
  <c r="FSM231" i="1"/>
  <c r="FSL231" i="1"/>
  <c r="FSE231" i="1"/>
  <c r="FSD231" i="1"/>
  <c r="FRW231" i="1"/>
  <c r="FRV231" i="1"/>
  <c r="FRO231" i="1"/>
  <c r="FRN231" i="1"/>
  <c r="FRG231" i="1"/>
  <c r="FRF231" i="1"/>
  <c r="FQY231" i="1"/>
  <c r="FQX231" i="1"/>
  <c r="FQQ231" i="1"/>
  <c r="FQP231" i="1"/>
  <c r="FQI231" i="1"/>
  <c r="FQH231" i="1"/>
  <c r="FQA231" i="1"/>
  <c r="FPZ231" i="1"/>
  <c r="FPS231" i="1"/>
  <c r="FPR231" i="1"/>
  <c r="FPK231" i="1"/>
  <c r="FPJ231" i="1"/>
  <c r="FPC231" i="1"/>
  <c r="FPB231" i="1"/>
  <c r="FOU231" i="1"/>
  <c r="FOT231" i="1"/>
  <c r="FOM231" i="1"/>
  <c r="FOL231" i="1"/>
  <c r="FOE231" i="1"/>
  <c r="FOD231" i="1"/>
  <c r="FNW231" i="1"/>
  <c r="FNV231" i="1"/>
  <c r="FNO231" i="1"/>
  <c r="FNN231" i="1"/>
  <c r="FNG231" i="1"/>
  <c r="FNF231" i="1"/>
  <c r="FMY231" i="1"/>
  <c r="FMX231" i="1"/>
  <c r="FMQ231" i="1"/>
  <c r="FMP231" i="1"/>
  <c r="FMI231" i="1"/>
  <c r="FMH231" i="1"/>
  <c r="FMA231" i="1"/>
  <c r="FLZ231" i="1"/>
  <c r="FLS231" i="1"/>
  <c r="FLR231" i="1"/>
  <c r="FLK231" i="1"/>
  <c r="FLJ231" i="1"/>
  <c r="FLC231" i="1"/>
  <c r="FLB231" i="1"/>
  <c r="FKU231" i="1"/>
  <c r="FKT231" i="1"/>
  <c r="FKM231" i="1"/>
  <c r="FKL231" i="1"/>
  <c r="FKE231" i="1"/>
  <c r="FKD231" i="1"/>
  <c r="FJW231" i="1"/>
  <c r="FJV231" i="1"/>
  <c r="FJO231" i="1"/>
  <c r="FJN231" i="1"/>
  <c r="FJG231" i="1"/>
  <c r="FJF231" i="1"/>
  <c r="FIY231" i="1"/>
  <c r="FIX231" i="1"/>
  <c r="FIQ231" i="1"/>
  <c r="FIP231" i="1"/>
  <c r="FII231" i="1"/>
  <c r="FIH231" i="1"/>
  <c r="FIA231" i="1"/>
  <c r="FHZ231" i="1"/>
  <c r="FHS231" i="1"/>
  <c r="FHR231" i="1"/>
  <c r="FHK231" i="1"/>
  <c r="FHJ231" i="1"/>
  <c r="FHC231" i="1"/>
  <c r="FHB231" i="1"/>
  <c r="FGU231" i="1"/>
  <c r="FGT231" i="1"/>
  <c r="FGM231" i="1"/>
  <c r="FGL231" i="1"/>
  <c r="FGE231" i="1"/>
  <c r="FGD231" i="1"/>
  <c r="FFW231" i="1"/>
  <c r="FFV231" i="1"/>
  <c r="FFO231" i="1"/>
  <c r="FFN231" i="1"/>
  <c r="FFG231" i="1"/>
  <c r="FFF231" i="1"/>
  <c r="FEY231" i="1"/>
  <c r="FEX231" i="1"/>
  <c r="FEQ231" i="1"/>
  <c r="FEP231" i="1"/>
  <c r="FEI231" i="1"/>
  <c r="FEH231" i="1"/>
  <c r="FEA231" i="1"/>
  <c r="FDZ231" i="1"/>
  <c r="FDS231" i="1"/>
  <c r="FDR231" i="1"/>
  <c r="FDK231" i="1"/>
  <c r="FDJ231" i="1"/>
  <c r="FDC231" i="1"/>
  <c r="FDB231" i="1"/>
  <c r="FCU231" i="1"/>
  <c r="FCT231" i="1"/>
  <c r="FCM231" i="1"/>
  <c r="FCL231" i="1"/>
  <c r="FCE231" i="1"/>
  <c r="FCD231" i="1"/>
  <c r="FBW231" i="1"/>
  <c r="FBV231" i="1"/>
  <c r="FBO231" i="1"/>
  <c r="FBN231" i="1"/>
  <c r="FBG231" i="1"/>
  <c r="FBF231" i="1"/>
  <c r="FAY231" i="1"/>
  <c r="FAX231" i="1"/>
  <c r="FAQ231" i="1"/>
  <c r="FAP231" i="1"/>
  <c r="FAI231" i="1"/>
  <c r="FAH231" i="1"/>
  <c r="FAA231" i="1"/>
  <c r="EZZ231" i="1"/>
  <c r="EZS231" i="1"/>
  <c r="EZR231" i="1"/>
  <c r="EZK231" i="1"/>
  <c r="EZJ231" i="1"/>
  <c r="EZC231" i="1"/>
  <c r="EZB231" i="1"/>
  <c r="EYU231" i="1"/>
  <c r="EYT231" i="1"/>
  <c r="EYM231" i="1"/>
  <c r="EYL231" i="1"/>
  <c r="EYE231" i="1"/>
  <c r="EYD231" i="1"/>
  <c r="EXW231" i="1"/>
  <c r="EXV231" i="1"/>
  <c r="EXO231" i="1"/>
  <c r="EXN231" i="1"/>
  <c r="EXG231" i="1"/>
  <c r="EXF231" i="1"/>
  <c r="EWY231" i="1"/>
  <c r="EWX231" i="1"/>
  <c r="EWQ231" i="1"/>
  <c r="EWP231" i="1"/>
  <c r="EWI231" i="1"/>
  <c r="EWH231" i="1"/>
  <c r="EWA231" i="1"/>
  <c r="EVZ231" i="1"/>
  <c r="EVS231" i="1"/>
  <c r="EVR231" i="1"/>
  <c r="EVK231" i="1"/>
  <c r="EVJ231" i="1"/>
  <c r="EVC231" i="1"/>
  <c r="EVB231" i="1"/>
  <c r="EUU231" i="1"/>
  <c r="EUT231" i="1"/>
  <c r="EUM231" i="1"/>
  <c r="EUL231" i="1"/>
  <c r="EUE231" i="1"/>
  <c r="EUD231" i="1"/>
  <c r="ETW231" i="1"/>
  <c r="ETV231" i="1"/>
  <c r="ETO231" i="1"/>
  <c r="ETN231" i="1"/>
  <c r="ETG231" i="1"/>
  <c r="ETF231" i="1"/>
  <c r="ESY231" i="1"/>
  <c r="ESX231" i="1"/>
  <c r="ESQ231" i="1"/>
  <c r="ESP231" i="1"/>
  <c r="ESI231" i="1"/>
  <c r="ESH231" i="1"/>
  <c r="ESA231" i="1"/>
  <c r="ERZ231" i="1"/>
  <c r="ERS231" i="1"/>
  <c r="ERR231" i="1"/>
  <c r="ERK231" i="1"/>
  <c r="ERJ231" i="1"/>
  <c r="ERC231" i="1"/>
  <c r="ERB231" i="1"/>
  <c r="EQU231" i="1"/>
  <c r="EQT231" i="1"/>
  <c r="EQM231" i="1"/>
  <c r="EQL231" i="1"/>
  <c r="EQE231" i="1"/>
  <c r="EQD231" i="1"/>
  <c r="EPW231" i="1"/>
  <c r="EPV231" i="1"/>
  <c r="EPO231" i="1"/>
  <c r="EPN231" i="1"/>
  <c r="EPG231" i="1"/>
  <c r="EPF231" i="1"/>
  <c r="EOY231" i="1"/>
  <c r="EOX231" i="1"/>
  <c r="EOQ231" i="1"/>
  <c r="EOP231" i="1"/>
  <c r="EOI231" i="1"/>
  <c r="EOH231" i="1"/>
  <c r="EOA231" i="1"/>
  <c r="ENZ231" i="1"/>
  <c r="ENS231" i="1"/>
  <c r="ENR231" i="1"/>
  <c r="ENK231" i="1"/>
  <c r="ENJ231" i="1"/>
  <c r="ENC231" i="1"/>
  <c r="ENB231" i="1"/>
  <c r="EMU231" i="1"/>
  <c r="EMT231" i="1"/>
  <c r="EMM231" i="1"/>
  <c r="EML231" i="1"/>
  <c r="EME231" i="1"/>
  <c r="EMD231" i="1"/>
  <c r="ELW231" i="1"/>
  <c r="ELV231" i="1"/>
  <c r="ELO231" i="1"/>
  <c r="ELN231" i="1"/>
  <c r="ELG231" i="1"/>
  <c r="ELF231" i="1"/>
  <c r="EKY231" i="1"/>
  <c r="EKX231" i="1"/>
  <c r="EKQ231" i="1"/>
  <c r="EKP231" i="1"/>
  <c r="EKI231" i="1"/>
  <c r="EKH231" i="1"/>
  <c r="EKA231" i="1"/>
  <c r="EJZ231" i="1"/>
  <c r="EJS231" i="1"/>
  <c r="EJR231" i="1"/>
  <c r="EJK231" i="1"/>
  <c r="EJJ231" i="1"/>
  <c r="EJC231" i="1"/>
  <c r="EJB231" i="1"/>
  <c r="EIU231" i="1"/>
  <c r="EIT231" i="1"/>
  <c r="EIM231" i="1"/>
  <c r="EIL231" i="1"/>
  <c r="EIE231" i="1"/>
  <c r="EID231" i="1"/>
  <c r="EHW231" i="1"/>
  <c r="EHV231" i="1"/>
  <c r="EHO231" i="1"/>
  <c r="EHN231" i="1"/>
  <c r="EHG231" i="1"/>
  <c r="EHF231" i="1"/>
  <c r="EGY231" i="1"/>
  <c r="EGX231" i="1"/>
  <c r="EGQ231" i="1"/>
  <c r="EGP231" i="1"/>
  <c r="EGI231" i="1"/>
  <c r="EGH231" i="1"/>
  <c r="EGA231" i="1"/>
  <c r="EFZ231" i="1"/>
  <c r="EFS231" i="1"/>
  <c r="EFR231" i="1"/>
  <c r="EFK231" i="1"/>
  <c r="EFJ231" i="1"/>
  <c r="EFC231" i="1"/>
  <c r="EFB231" i="1"/>
  <c r="EEU231" i="1"/>
  <c r="EET231" i="1"/>
  <c r="EEM231" i="1"/>
  <c r="EEL231" i="1"/>
  <c r="EEE231" i="1"/>
  <c r="EED231" i="1"/>
  <c r="EDW231" i="1"/>
  <c r="EDV231" i="1"/>
  <c r="EDO231" i="1"/>
  <c r="EDN231" i="1"/>
  <c r="EDG231" i="1"/>
  <c r="EDF231" i="1"/>
  <c r="ECY231" i="1"/>
  <c r="ECX231" i="1"/>
  <c r="ECQ231" i="1"/>
  <c r="ECP231" i="1"/>
  <c r="ECI231" i="1"/>
  <c r="ECH231" i="1"/>
  <c r="ECA231" i="1"/>
  <c r="EBZ231" i="1"/>
  <c r="EBS231" i="1"/>
  <c r="EBR231" i="1"/>
  <c r="EBK231" i="1"/>
  <c r="EBJ231" i="1"/>
  <c r="EBC231" i="1"/>
  <c r="EBB231" i="1"/>
  <c r="EAU231" i="1"/>
  <c r="EAT231" i="1"/>
  <c r="EAM231" i="1"/>
  <c r="EAL231" i="1"/>
  <c r="EAE231" i="1"/>
  <c r="EAD231" i="1"/>
  <c r="DZW231" i="1"/>
  <c r="DZV231" i="1"/>
  <c r="DZO231" i="1"/>
  <c r="DZN231" i="1"/>
  <c r="DZG231" i="1"/>
  <c r="DZF231" i="1"/>
  <c r="DYY231" i="1"/>
  <c r="DYX231" i="1"/>
  <c r="DYQ231" i="1"/>
  <c r="DYP231" i="1"/>
  <c r="DYI231" i="1"/>
  <c r="DYH231" i="1"/>
  <c r="DYA231" i="1"/>
  <c r="DXZ231" i="1"/>
  <c r="DXS231" i="1"/>
  <c r="DXR231" i="1"/>
  <c r="DXK231" i="1"/>
  <c r="DXJ231" i="1"/>
  <c r="DXC231" i="1"/>
  <c r="DXB231" i="1"/>
  <c r="DWU231" i="1"/>
  <c r="DWT231" i="1"/>
  <c r="DWM231" i="1"/>
  <c r="DWL231" i="1"/>
  <c r="DWE231" i="1"/>
  <c r="DWD231" i="1"/>
  <c r="DVW231" i="1"/>
  <c r="DVV231" i="1"/>
  <c r="DVO231" i="1"/>
  <c r="DVN231" i="1"/>
  <c r="DVG231" i="1"/>
  <c r="DVF231" i="1"/>
  <c r="DUY231" i="1"/>
  <c r="DUX231" i="1"/>
  <c r="DUQ231" i="1"/>
  <c r="DUP231" i="1"/>
  <c r="DUI231" i="1"/>
  <c r="DUH231" i="1"/>
  <c r="DUA231" i="1"/>
  <c r="DTZ231" i="1"/>
  <c r="DTS231" i="1"/>
  <c r="DTR231" i="1"/>
  <c r="DTK231" i="1"/>
  <c r="DTJ231" i="1"/>
  <c r="DTC231" i="1"/>
  <c r="DTB231" i="1"/>
  <c r="DSU231" i="1"/>
  <c r="DST231" i="1"/>
  <c r="DSM231" i="1"/>
  <c r="DSL231" i="1"/>
  <c r="DSE231" i="1"/>
  <c r="DSD231" i="1"/>
  <c r="DRW231" i="1"/>
  <c r="DRV231" i="1"/>
  <c r="DRO231" i="1"/>
  <c r="DRN231" i="1"/>
  <c r="DRG231" i="1"/>
  <c r="DRF231" i="1"/>
  <c r="DQY231" i="1"/>
  <c r="DQX231" i="1"/>
  <c r="DQQ231" i="1"/>
  <c r="DQP231" i="1"/>
  <c r="DQI231" i="1"/>
  <c r="DQH231" i="1"/>
  <c r="DQA231" i="1"/>
  <c r="DPZ231" i="1"/>
  <c r="DPS231" i="1"/>
  <c r="DPR231" i="1"/>
  <c r="DPK231" i="1"/>
  <c r="DPJ231" i="1"/>
  <c r="DPC231" i="1"/>
  <c r="DPB231" i="1"/>
  <c r="DOU231" i="1"/>
  <c r="DOT231" i="1"/>
  <c r="DOM231" i="1"/>
  <c r="DOL231" i="1"/>
  <c r="DOE231" i="1"/>
  <c r="DOD231" i="1"/>
  <c r="DNW231" i="1"/>
  <c r="DNV231" i="1"/>
  <c r="DNO231" i="1"/>
  <c r="DNN231" i="1"/>
  <c r="DNG231" i="1"/>
  <c r="DNF231" i="1"/>
  <c r="DMY231" i="1"/>
  <c r="DMX231" i="1"/>
  <c r="DMQ231" i="1"/>
  <c r="DMP231" i="1"/>
  <c r="DMI231" i="1"/>
  <c r="DMH231" i="1"/>
  <c r="DMA231" i="1"/>
  <c r="DLZ231" i="1"/>
  <c r="DLS231" i="1"/>
  <c r="DLR231" i="1"/>
  <c r="DLK231" i="1"/>
  <c r="DLJ231" i="1"/>
  <c r="DLC231" i="1"/>
  <c r="DLB231" i="1"/>
  <c r="DKU231" i="1"/>
  <c r="DKT231" i="1"/>
  <c r="DKM231" i="1"/>
  <c r="DKL231" i="1"/>
  <c r="DKE231" i="1"/>
  <c r="DKD231" i="1"/>
  <c r="DJW231" i="1"/>
  <c r="DJV231" i="1"/>
  <c r="DJO231" i="1"/>
  <c r="DJN231" i="1"/>
  <c r="DJG231" i="1"/>
  <c r="DJF231" i="1"/>
  <c r="DIY231" i="1"/>
  <c r="DIX231" i="1"/>
  <c r="DIQ231" i="1"/>
  <c r="DIP231" i="1"/>
  <c r="DII231" i="1"/>
  <c r="DIH231" i="1"/>
  <c r="DIA231" i="1"/>
  <c r="DHZ231" i="1"/>
  <c r="DHS231" i="1"/>
  <c r="DHR231" i="1"/>
  <c r="DHK231" i="1"/>
  <c r="DHJ231" i="1"/>
  <c r="DHC231" i="1"/>
  <c r="DHB231" i="1"/>
  <c r="DGU231" i="1"/>
  <c r="DGT231" i="1"/>
  <c r="DGM231" i="1"/>
  <c r="DGL231" i="1"/>
  <c r="DGE231" i="1"/>
  <c r="DGD231" i="1"/>
  <c r="DFW231" i="1"/>
  <c r="DFV231" i="1"/>
  <c r="DFO231" i="1"/>
  <c r="DFN231" i="1"/>
  <c r="DFG231" i="1"/>
  <c r="DFF231" i="1"/>
  <c r="DEY231" i="1"/>
  <c r="DEX231" i="1"/>
  <c r="DEQ231" i="1"/>
  <c r="DEP231" i="1"/>
  <c r="DEI231" i="1"/>
  <c r="DEH231" i="1"/>
  <c r="DEA231" i="1"/>
  <c r="DDZ231" i="1"/>
  <c r="DDS231" i="1"/>
  <c r="DDR231" i="1"/>
  <c r="DDK231" i="1"/>
  <c r="DDJ231" i="1"/>
  <c r="DDC231" i="1"/>
  <c r="DDB231" i="1"/>
  <c r="DCU231" i="1"/>
  <c r="DCT231" i="1"/>
  <c r="DCM231" i="1"/>
  <c r="DCL231" i="1"/>
  <c r="DCE231" i="1"/>
  <c r="DCD231" i="1"/>
  <c r="DBW231" i="1"/>
  <c r="DBV231" i="1"/>
  <c r="DBO231" i="1"/>
  <c r="DBN231" i="1"/>
  <c r="DBG231" i="1"/>
  <c r="DBF231" i="1"/>
  <c r="DAY231" i="1"/>
  <c r="DAX231" i="1"/>
  <c r="DAQ231" i="1"/>
  <c r="DAP231" i="1"/>
  <c r="DAI231" i="1"/>
  <c r="DAH231" i="1"/>
  <c r="DAA231" i="1"/>
  <c r="CZZ231" i="1"/>
  <c r="CZS231" i="1"/>
  <c r="CZR231" i="1"/>
  <c r="CZK231" i="1"/>
  <c r="CZJ231" i="1"/>
  <c r="CZC231" i="1"/>
  <c r="CZB231" i="1"/>
  <c r="CYU231" i="1"/>
  <c r="CYT231" i="1"/>
  <c r="CYM231" i="1"/>
  <c r="CYL231" i="1"/>
  <c r="CYE231" i="1"/>
  <c r="CYD231" i="1"/>
  <c r="CXW231" i="1"/>
  <c r="CXV231" i="1"/>
  <c r="CXO231" i="1"/>
  <c r="CXN231" i="1"/>
  <c r="CXG231" i="1"/>
  <c r="CXF231" i="1"/>
  <c r="CWY231" i="1"/>
  <c r="CWX231" i="1"/>
  <c r="CWQ231" i="1"/>
  <c r="CWP231" i="1"/>
  <c r="CWI231" i="1"/>
  <c r="CWH231" i="1"/>
  <c r="CWA231" i="1"/>
  <c r="CVZ231" i="1"/>
  <c r="CVS231" i="1"/>
  <c r="CVR231" i="1"/>
  <c r="CVK231" i="1"/>
  <c r="CVJ231" i="1"/>
  <c r="CVC231" i="1"/>
  <c r="CVB231" i="1"/>
  <c r="CUU231" i="1"/>
  <c r="CUT231" i="1"/>
  <c r="CUM231" i="1"/>
  <c r="CUL231" i="1"/>
  <c r="CUE231" i="1"/>
  <c r="CUD231" i="1"/>
  <c r="CTW231" i="1"/>
  <c r="CTV231" i="1"/>
  <c r="CTO231" i="1"/>
  <c r="CTN231" i="1"/>
  <c r="CTG231" i="1"/>
  <c r="CTF231" i="1"/>
  <c r="CSY231" i="1"/>
  <c r="CSX231" i="1"/>
  <c r="CSQ231" i="1"/>
  <c r="CSP231" i="1"/>
  <c r="CSI231" i="1"/>
  <c r="CSH231" i="1"/>
  <c r="CSA231" i="1"/>
  <c r="CRZ231" i="1"/>
  <c r="CRS231" i="1"/>
  <c r="CRR231" i="1"/>
  <c r="CRK231" i="1"/>
  <c r="CRJ231" i="1"/>
  <c r="CRC231" i="1"/>
  <c r="CRB231" i="1"/>
  <c r="CQU231" i="1"/>
  <c r="CQT231" i="1"/>
  <c r="CQM231" i="1"/>
  <c r="CQL231" i="1"/>
  <c r="CQE231" i="1"/>
  <c r="CQD231" i="1"/>
  <c r="CPW231" i="1"/>
  <c r="CPV231" i="1"/>
  <c r="CPO231" i="1"/>
  <c r="CPN231" i="1"/>
  <c r="CPG231" i="1"/>
  <c r="CPF231" i="1"/>
  <c r="COY231" i="1"/>
  <c r="COX231" i="1"/>
  <c r="COQ231" i="1"/>
  <c r="COP231" i="1"/>
  <c r="COI231" i="1"/>
  <c r="COH231" i="1"/>
  <c r="COA231" i="1"/>
  <c r="CNZ231" i="1"/>
  <c r="CNS231" i="1"/>
  <c r="CNR231" i="1"/>
  <c r="CNK231" i="1"/>
  <c r="CNJ231" i="1"/>
  <c r="CNC231" i="1"/>
  <c r="CNB231" i="1"/>
  <c r="CMU231" i="1"/>
  <c r="CMT231" i="1"/>
  <c r="CMM231" i="1"/>
  <c r="CML231" i="1"/>
  <c r="CME231" i="1"/>
  <c r="CMD231" i="1"/>
  <c r="CLW231" i="1"/>
  <c r="CLV231" i="1"/>
  <c r="CLO231" i="1"/>
  <c r="CLN231" i="1"/>
  <c r="CLG231" i="1"/>
  <c r="CLF231" i="1"/>
  <c r="CKY231" i="1"/>
  <c r="CKX231" i="1"/>
  <c r="CKQ231" i="1"/>
  <c r="CKP231" i="1"/>
  <c r="CKI231" i="1"/>
  <c r="CKH231" i="1"/>
  <c r="CKA231" i="1"/>
  <c r="CJZ231" i="1"/>
  <c r="CJS231" i="1"/>
  <c r="CJR231" i="1"/>
  <c r="CJK231" i="1"/>
  <c r="CJJ231" i="1"/>
  <c r="CJC231" i="1"/>
  <c r="CJB231" i="1"/>
  <c r="CIU231" i="1"/>
  <c r="CIT231" i="1"/>
  <c r="CIM231" i="1"/>
  <c r="CIL231" i="1"/>
  <c r="CIE231" i="1"/>
  <c r="CID231" i="1"/>
  <c r="CHW231" i="1"/>
  <c r="CHV231" i="1"/>
  <c r="CHO231" i="1"/>
  <c r="CHN231" i="1"/>
  <c r="CHG231" i="1"/>
  <c r="CHF231" i="1"/>
  <c r="CGY231" i="1"/>
  <c r="CGX231" i="1"/>
  <c r="CGQ231" i="1"/>
  <c r="CGP231" i="1"/>
  <c r="CGI231" i="1"/>
  <c r="CGH231" i="1"/>
  <c r="CGA231" i="1"/>
  <c r="CFZ231" i="1"/>
  <c r="CFS231" i="1"/>
  <c r="CFR231" i="1"/>
  <c r="CFK231" i="1"/>
  <c r="CFJ231" i="1"/>
  <c r="CFC231" i="1"/>
  <c r="CFB231" i="1"/>
  <c r="CEU231" i="1"/>
  <c r="CET231" i="1"/>
  <c r="CEM231" i="1"/>
  <c r="CEL231" i="1"/>
  <c r="CEE231" i="1"/>
  <c r="CED231" i="1"/>
  <c r="CDW231" i="1"/>
  <c r="CDV231" i="1"/>
  <c r="CDO231" i="1"/>
  <c r="CDN231" i="1"/>
  <c r="CDG231" i="1"/>
  <c r="CDF231" i="1"/>
  <c r="CCY231" i="1"/>
  <c r="CCX231" i="1"/>
  <c r="CCQ231" i="1"/>
  <c r="CCP231" i="1"/>
  <c r="CCI231" i="1"/>
  <c r="CCH231" i="1"/>
  <c r="CCA231" i="1"/>
  <c r="CBZ231" i="1"/>
  <c r="CBS231" i="1"/>
  <c r="CBR231" i="1"/>
  <c r="CBK231" i="1"/>
  <c r="CBJ231" i="1"/>
  <c r="CBC231" i="1"/>
  <c r="CBB231" i="1"/>
  <c r="CAU231" i="1"/>
  <c r="CAT231" i="1"/>
  <c r="CAM231" i="1"/>
  <c r="CAL231" i="1"/>
  <c r="CAE231" i="1"/>
  <c r="CAD231" i="1"/>
  <c r="BZW231" i="1"/>
  <c r="BZV231" i="1"/>
  <c r="BZO231" i="1"/>
  <c r="BZN231" i="1"/>
  <c r="BZG231" i="1"/>
  <c r="BZF231" i="1"/>
  <c r="BYY231" i="1"/>
  <c r="BYX231" i="1"/>
  <c r="BYQ231" i="1"/>
  <c r="BYP231" i="1"/>
  <c r="BYI231" i="1"/>
  <c r="BYH231" i="1"/>
  <c r="BYA231" i="1"/>
  <c r="BXZ231" i="1"/>
  <c r="BXS231" i="1"/>
  <c r="BXR231" i="1"/>
  <c r="BXK231" i="1"/>
  <c r="BXJ231" i="1"/>
  <c r="BXC231" i="1"/>
  <c r="BXB231" i="1"/>
  <c r="BWU231" i="1"/>
  <c r="BWT231" i="1"/>
  <c r="BWM231" i="1"/>
  <c r="BWL231" i="1"/>
  <c r="BWE231" i="1"/>
  <c r="BWD231" i="1"/>
  <c r="BVW231" i="1"/>
  <c r="BVV231" i="1"/>
  <c r="BVO231" i="1"/>
  <c r="BVN231" i="1"/>
  <c r="BVG231" i="1"/>
  <c r="BVF231" i="1"/>
  <c r="BUY231" i="1"/>
  <c r="BUX231" i="1"/>
  <c r="BUQ231" i="1"/>
  <c r="BUP231" i="1"/>
  <c r="BUI231" i="1"/>
  <c r="BUH231" i="1"/>
  <c r="BUA231" i="1"/>
  <c r="BTZ231" i="1"/>
  <c r="BTS231" i="1"/>
  <c r="BTR231" i="1"/>
  <c r="BTK231" i="1"/>
  <c r="BTJ231" i="1"/>
  <c r="BTC231" i="1"/>
  <c r="BTB231" i="1"/>
  <c r="BSU231" i="1"/>
  <c r="BST231" i="1"/>
  <c r="BSM231" i="1"/>
  <c r="BSL231" i="1"/>
  <c r="BSE231" i="1"/>
  <c r="BSD231" i="1"/>
  <c r="BRW231" i="1"/>
  <c r="BRV231" i="1"/>
  <c r="BRO231" i="1"/>
  <c r="BRN231" i="1"/>
  <c r="BRG231" i="1"/>
  <c r="BRF231" i="1"/>
  <c r="BQY231" i="1"/>
  <c r="BQX231" i="1"/>
  <c r="BQQ231" i="1"/>
  <c r="BQP231" i="1"/>
  <c r="BQI231" i="1"/>
  <c r="BQH231" i="1"/>
  <c r="BQA231" i="1"/>
  <c r="BPZ231" i="1"/>
  <c r="BPS231" i="1"/>
  <c r="BPR231" i="1"/>
  <c r="BPK231" i="1"/>
  <c r="BPJ231" i="1"/>
  <c r="BPC231" i="1"/>
  <c r="BPB231" i="1"/>
  <c r="BOU231" i="1"/>
  <c r="BOT231" i="1"/>
  <c r="BOM231" i="1"/>
  <c r="BOL231" i="1"/>
  <c r="BOE231" i="1"/>
  <c r="BOD231" i="1"/>
  <c r="BNW231" i="1"/>
  <c r="BNV231" i="1"/>
  <c r="BNO231" i="1"/>
  <c r="BNN231" i="1"/>
  <c r="BNG231" i="1"/>
  <c r="BNF231" i="1"/>
  <c r="BMY231" i="1"/>
  <c r="BMX231" i="1"/>
  <c r="BMQ231" i="1"/>
  <c r="BMP231" i="1"/>
  <c r="BMI231" i="1"/>
  <c r="BMH231" i="1"/>
  <c r="BMA231" i="1"/>
  <c r="BLZ231" i="1"/>
  <c r="BLS231" i="1"/>
  <c r="BLR231" i="1"/>
  <c r="BLK231" i="1"/>
  <c r="BLJ231" i="1"/>
  <c r="BLC231" i="1"/>
  <c r="BLB231" i="1"/>
  <c r="BKU231" i="1"/>
  <c r="BKT231" i="1"/>
  <c r="BKM231" i="1"/>
  <c r="BKL231" i="1"/>
  <c r="BKE231" i="1"/>
  <c r="BKD231" i="1"/>
  <c r="BJW231" i="1"/>
  <c r="BJV231" i="1"/>
  <c r="BJO231" i="1"/>
  <c r="BJN231" i="1"/>
  <c r="BJG231" i="1"/>
  <c r="BJF231" i="1"/>
  <c r="BIY231" i="1"/>
  <c r="BIX231" i="1"/>
  <c r="BIQ231" i="1"/>
  <c r="BIP231" i="1"/>
  <c r="BII231" i="1"/>
  <c r="BIH231" i="1"/>
  <c r="BIA231" i="1"/>
  <c r="BHZ231" i="1"/>
  <c r="BHS231" i="1"/>
  <c r="BHR231" i="1"/>
  <c r="BHK231" i="1"/>
  <c r="BHJ231" i="1"/>
  <c r="BHC231" i="1"/>
  <c r="BHB231" i="1"/>
  <c r="BGU231" i="1"/>
  <c r="BGT231" i="1"/>
  <c r="BGM231" i="1"/>
  <c r="BGL231" i="1"/>
  <c r="BGE231" i="1"/>
  <c r="BGD231" i="1"/>
  <c r="BFW231" i="1"/>
  <c r="BFV231" i="1"/>
  <c r="BFO231" i="1"/>
  <c r="BFN231" i="1"/>
  <c r="BFG231" i="1"/>
  <c r="BFF231" i="1"/>
  <c r="BEY231" i="1"/>
  <c r="BEX231" i="1"/>
  <c r="BEQ231" i="1"/>
  <c r="BEP231" i="1"/>
  <c r="BEI231" i="1"/>
  <c r="BEH231" i="1"/>
  <c r="BEA231" i="1"/>
  <c r="BDZ231" i="1"/>
  <c r="BDS231" i="1"/>
  <c r="BDR231" i="1"/>
  <c r="BDK231" i="1"/>
  <c r="BDJ231" i="1"/>
  <c r="BDC231" i="1"/>
  <c r="BDB231" i="1"/>
  <c r="BCU231" i="1"/>
  <c r="BCT231" i="1"/>
  <c r="BCM231" i="1"/>
  <c r="BCL231" i="1"/>
  <c r="BCE231" i="1"/>
  <c r="BCD231" i="1"/>
  <c r="BBW231" i="1"/>
  <c r="BBV231" i="1"/>
  <c r="BBO231" i="1"/>
  <c r="BBN231" i="1"/>
  <c r="BBG231" i="1"/>
  <c r="BBF231" i="1"/>
  <c r="BAY231" i="1"/>
  <c r="BAX231" i="1"/>
  <c r="BAQ231" i="1"/>
  <c r="BAP231" i="1"/>
  <c r="BAI231" i="1"/>
  <c r="BAH231" i="1"/>
  <c r="BAA231" i="1"/>
  <c r="AZZ231" i="1"/>
  <c r="AZS231" i="1"/>
  <c r="AZR231" i="1"/>
  <c r="AZK231" i="1"/>
  <c r="AZJ231" i="1"/>
  <c r="AZC231" i="1"/>
  <c r="AZB231" i="1"/>
  <c r="AYU231" i="1"/>
  <c r="AYT231" i="1"/>
  <c r="AYM231" i="1"/>
  <c r="AYL231" i="1"/>
  <c r="AYE231" i="1"/>
  <c r="AYD231" i="1"/>
  <c r="AXW231" i="1"/>
  <c r="AXV231" i="1"/>
  <c r="AXO231" i="1"/>
  <c r="AXN231" i="1"/>
  <c r="AXG231" i="1"/>
  <c r="AXF231" i="1"/>
  <c r="AWY231" i="1"/>
  <c r="AWX231" i="1"/>
  <c r="AWQ231" i="1"/>
  <c r="AWP231" i="1"/>
  <c r="AWI231" i="1"/>
  <c r="AWH231" i="1"/>
  <c r="AWA231" i="1"/>
  <c r="AVZ231" i="1"/>
  <c r="AVS231" i="1"/>
  <c r="AVR231" i="1"/>
  <c r="AVK231" i="1"/>
  <c r="AVJ231" i="1"/>
  <c r="AVC231" i="1"/>
  <c r="AVB231" i="1"/>
  <c r="AUU231" i="1"/>
  <c r="AUT231" i="1"/>
  <c r="AUM231" i="1"/>
  <c r="AUL231" i="1"/>
  <c r="AUE231" i="1"/>
  <c r="AUD231" i="1"/>
  <c r="ATW231" i="1"/>
  <c r="ATV231" i="1"/>
  <c r="ATO231" i="1"/>
  <c r="ATN231" i="1"/>
  <c r="ATG231" i="1"/>
  <c r="ATF231" i="1"/>
  <c r="ASY231" i="1"/>
  <c r="ASX231" i="1"/>
  <c r="ASQ231" i="1"/>
  <c r="ASP231" i="1"/>
  <c r="ASI231" i="1"/>
  <c r="ASH231" i="1"/>
  <c r="ASA231" i="1"/>
  <c r="ARZ231" i="1"/>
  <c r="ARS231" i="1"/>
  <c r="ARR231" i="1"/>
  <c r="ARK231" i="1"/>
  <c r="ARJ231" i="1"/>
  <c r="ARC231" i="1"/>
  <c r="ARB231" i="1"/>
  <c r="AQU231" i="1"/>
  <c r="AQT231" i="1"/>
  <c r="AQM231" i="1"/>
  <c r="AQL231" i="1"/>
  <c r="AQE231" i="1"/>
  <c r="AQD231" i="1"/>
  <c r="APW231" i="1"/>
  <c r="APV231" i="1"/>
  <c r="APO231" i="1"/>
  <c r="APN231" i="1"/>
  <c r="APG231" i="1"/>
  <c r="APF231" i="1"/>
  <c r="AOY231" i="1"/>
  <c r="AOX231" i="1"/>
  <c r="AOQ231" i="1"/>
  <c r="AOP231" i="1"/>
  <c r="AOI231" i="1"/>
  <c r="AOH231" i="1"/>
  <c r="AOA231" i="1"/>
  <c r="ANZ231" i="1"/>
  <c r="ANS231" i="1"/>
  <c r="ANR231" i="1"/>
  <c r="ANK231" i="1"/>
  <c r="ANJ231" i="1"/>
  <c r="ANC231" i="1"/>
  <c r="ANB231" i="1"/>
  <c r="AMU231" i="1"/>
  <c r="AMT231" i="1"/>
  <c r="AMM231" i="1"/>
  <c r="AML231" i="1"/>
  <c r="AME231" i="1"/>
  <c r="AMD231" i="1"/>
  <c r="ALW231" i="1"/>
  <c r="ALV231" i="1"/>
  <c r="ALO231" i="1"/>
  <c r="ALN231" i="1"/>
  <c r="ALG231" i="1"/>
  <c r="ALF231" i="1"/>
  <c r="AKY231" i="1"/>
  <c r="AKX231" i="1"/>
  <c r="AKQ231" i="1"/>
  <c r="AKP231" i="1"/>
  <c r="AKI231" i="1"/>
  <c r="AKH231" i="1"/>
  <c r="AKA231" i="1"/>
  <c r="AJZ231" i="1"/>
  <c r="AJS231" i="1"/>
  <c r="AJR231" i="1"/>
  <c r="AJK231" i="1"/>
  <c r="AJJ231" i="1"/>
  <c r="AJC231" i="1"/>
  <c r="AJB231" i="1"/>
  <c r="AIU231" i="1"/>
  <c r="AIT231" i="1"/>
  <c r="AIM231" i="1"/>
  <c r="AIL231" i="1"/>
  <c r="AIE231" i="1"/>
  <c r="AID231" i="1"/>
  <c r="AHW231" i="1"/>
  <c r="AHV231" i="1"/>
  <c r="AHO231" i="1"/>
  <c r="AHN231" i="1"/>
  <c r="AHG231" i="1"/>
  <c r="AHF231" i="1"/>
  <c r="AGY231" i="1"/>
  <c r="AGX231" i="1"/>
  <c r="AGQ231" i="1"/>
  <c r="AGP231" i="1"/>
  <c r="AGI231" i="1"/>
  <c r="AGH231" i="1"/>
  <c r="AGA231" i="1"/>
  <c r="AFZ231" i="1"/>
  <c r="AFS231" i="1"/>
  <c r="AFR231" i="1"/>
  <c r="AFK231" i="1"/>
  <c r="AFJ231" i="1"/>
  <c r="AFC231" i="1"/>
  <c r="AFB231" i="1"/>
  <c r="AEU231" i="1"/>
  <c r="AET231" i="1"/>
  <c r="AEM231" i="1"/>
  <c r="AEL231" i="1"/>
  <c r="AEE231" i="1"/>
  <c r="AED231" i="1"/>
  <c r="ADW231" i="1"/>
  <c r="ADV231" i="1"/>
  <c r="ADO231" i="1"/>
  <c r="ADN231" i="1"/>
  <c r="ADG231" i="1"/>
  <c r="ADF231" i="1"/>
  <c r="ACY231" i="1"/>
  <c r="ACX231" i="1"/>
  <c r="ACQ231" i="1"/>
  <c r="ACP231" i="1"/>
  <c r="ACI231" i="1"/>
  <c r="ACH231" i="1"/>
  <c r="ACA231" i="1"/>
  <c r="ABZ231" i="1"/>
  <c r="ABS231" i="1"/>
  <c r="ABR231" i="1"/>
  <c r="ABK231" i="1"/>
  <c r="ABJ231" i="1"/>
  <c r="ABC231" i="1"/>
  <c r="ABB231" i="1"/>
  <c r="AAU231" i="1"/>
  <c r="AAT231" i="1"/>
  <c r="AAM231" i="1"/>
  <c r="AAL231" i="1"/>
  <c r="AAE231" i="1"/>
  <c r="AAD231" i="1"/>
  <c r="ZW231" i="1"/>
  <c r="ZV231" i="1"/>
  <c r="ZO231" i="1"/>
  <c r="ZN231" i="1"/>
  <c r="ZG231" i="1"/>
  <c r="ZF231" i="1"/>
  <c r="YY231" i="1"/>
  <c r="YX231" i="1"/>
  <c r="YQ231" i="1"/>
  <c r="YP231" i="1"/>
  <c r="YI231" i="1"/>
  <c r="YH231" i="1"/>
  <c r="YA231" i="1"/>
  <c r="XZ231" i="1"/>
  <c r="XS231" i="1"/>
  <c r="XR231" i="1"/>
  <c r="XK231" i="1"/>
  <c r="XJ231" i="1"/>
  <c r="XC231" i="1"/>
  <c r="XB231" i="1"/>
  <c r="WU231" i="1"/>
  <c r="WT231" i="1"/>
  <c r="WM231" i="1"/>
  <c r="WL231" i="1"/>
  <c r="WE231" i="1"/>
  <c r="WD231" i="1"/>
  <c r="VW231" i="1"/>
  <c r="VV231" i="1"/>
  <c r="VO231" i="1"/>
  <c r="VN231" i="1"/>
  <c r="VG231" i="1"/>
  <c r="VF231" i="1"/>
  <c r="UY231" i="1"/>
  <c r="UX231" i="1"/>
  <c r="UQ231" i="1"/>
  <c r="UP231" i="1"/>
  <c r="UI231" i="1"/>
  <c r="UH231" i="1"/>
  <c r="UA231" i="1"/>
  <c r="TZ231" i="1"/>
  <c r="TS231" i="1"/>
  <c r="TR231" i="1"/>
  <c r="TK231" i="1"/>
  <c r="TJ231" i="1"/>
  <c r="TC231" i="1"/>
  <c r="TB231" i="1"/>
  <c r="SU231" i="1"/>
  <c r="ST231" i="1"/>
  <c r="SM231" i="1"/>
  <c r="SL231" i="1"/>
  <c r="SE231" i="1"/>
  <c r="SD231" i="1"/>
  <c r="RW231" i="1"/>
  <c r="RV231" i="1"/>
  <c r="RO231" i="1"/>
  <c r="RN231" i="1"/>
  <c r="RG231" i="1"/>
  <c r="RF231" i="1"/>
  <c r="QY231" i="1"/>
  <c r="QX231" i="1"/>
  <c r="QQ231" i="1"/>
  <c r="QP231" i="1"/>
  <c r="QI231" i="1"/>
  <c r="QH231" i="1"/>
  <c r="QA231" i="1"/>
  <c r="PZ231" i="1"/>
  <c r="PS231" i="1"/>
  <c r="PR231" i="1"/>
  <c r="PK231" i="1"/>
  <c r="PJ231" i="1"/>
  <c r="PC231" i="1"/>
  <c r="PB231" i="1"/>
  <c r="OU231" i="1"/>
  <c r="OT231" i="1"/>
  <c r="OM231" i="1"/>
  <c r="OL231" i="1"/>
  <c r="OE231" i="1"/>
  <c r="OD231" i="1"/>
  <c r="NW231" i="1"/>
  <c r="NV231" i="1"/>
  <c r="NO231" i="1"/>
  <c r="NN231" i="1"/>
  <c r="NG231" i="1"/>
  <c r="NF231" i="1"/>
  <c r="MY231" i="1"/>
  <c r="MX231" i="1"/>
  <c r="MQ231" i="1"/>
  <c r="MP231" i="1"/>
  <c r="MI231" i="1"/>
  <c r="MH231" i="1"/>
  <c r="MA231" i="1"/>
  <c r="LZ231" i="1"/>
  <c r="LS231" i="1"/>
  <c r="LR231" i="1"/>
  <c r="LK231" i="1"/>
  <c r="LJ231" i="1"/>
  <c r="LC231" i="1"/>
  <c r="LB231" i="1"/>
  <c r="KU231" i="1"/>
  <c r="KT231" i="1"/>
  <c r="KM231" i="1"/>
  <c r="KL231" i="1"/>
  <c r="KE231" i="1"/>
  <c r="KD231" i="1"/>
  <c r="JW231" i="1"/>
  <c r="JV231" i="1"/>
  <c r="JO231" i="1"/>
  <c r="JN231" i="1"/>
  <c r="JG231" i="1"/>
  <c r="JF231" i="1"/>
  <c r="IY231" i="1"/>
  <c r="IX231" i="1"/>
  <c r="IQ231" i="1"/>
  <c r="IP231" i="1"/>
  <c r="II231" i="1"/>
  <c r="IH231" i="1"/>
  <c r="IA231" i="1"/>
  <c r="HZ231" i="1"/>
  <c r="HS231" i="1"/>
  <c r="HR231" i="1"/>
  <c r="HK231" i="1"/>
  <c r="HJ231" i="1"/>
  <c r="HC231" i="1"/>
  <c r="HB231" i="1"/>
  <c r="GU231" i="1"/>
  <c r="GT231" i="1"/>
  <c r="GM231" i="1"/>
  <c r="GL231" i="1"/>
  <c r="GE231" i="1"/>
  <c r="GD231" i="1"/>
  <c r="FW231" i="1"/>
  <c r="FV231" i="1"/>
  <c r="FO231" i="1"/>
  <c r="FN231" i="1"/>
  <c r="FG231" i="1"/>
  <c r="FF231" i="1"/>
  <c r="EY231" i="1"/>
  <c r="EX231" i="1"/>
  <c r="EQ231" i="1"/>
  <c r="EP231" i="1"/>
  <c r="EI231" i="1"/>
  <c r="EH231" i="1"/>
  <c r="EA231" i="1"/>
  <c r="DZ231" i="1"/>
  <c r="DS231" i="1"/>
  <c r="DR231" i="1"/>
  <c r="DK231" i="1"/>
  <c r="DJ231" i="1"/>
  <c r="DC231" i="1"/>
  <c r="DB231" i="1"/>
  <c r="CU231" i="1"/>
  <c r="CT231" i="1"/>
  <c r="CM231" i="1"/>
  <c r="CL231" i="1"/>
  <c r="CE231" i="1"/>
  <c r="CD231" i="1"/>
  <c r="BW231" i="1"/>
  <c r="BV231" i="1"/>
  <c r="BO231" i="1"/>
  <c r="BN231" i="1"/>
  <c r="BG231" i="1"/>
  <c r="BF231" i="1"/>
  <c r="AY231" i="1"/>
  <c r="AX231" i="1"/>
  <c r="AQ231" i="1"/>
  <c r="AP231" i="1"/>
  <c r="AI231" i="1"/>
  <c r="AH231" i="1"/>
  <c r="AA231" i="1"/>
  <c r="Z231" i="1"/>
  <c r="V231" i="1"/>
  <c r="XEQ230" i="1"/>
  <c r="XEP230" i="1"/>
  <c r="XEM230" i="1"/>
  <c r="XEM231" i="1" s="1"/>
  <c r="XEM232" i="1" s="1"/>
  <c r="XEM233" i="1" s="1"/>
  <c r="XEM234" i="1" s="1"/>
  <c r="XEI230" i="1"/>
  <c r="XEH230" i="1"/>
  <c r="XEE230" i="1"/>
  <c r="XEE231" i="1" s="1"/>
  <c r="XEE232" i="1" s="1"/>
  <c r="XEE233" i="1" s="1"/>
  <c r="XEE234" i="1" s="1"/>
  <c r="XEA230" i="1"/>
  <c r="XDZ230" i="1"/>
  <c r="XDW230" i="1"/>
  <c r="XDW231" i="1" s="1"/>
  <c r="XDW232" i="1" s="1"/>
  <c r="XDW233" i="1" s="1"/>
  <c r="XDW234" i="1" s="1"/>
  <c r="XDS230" i="1"/>
  <c r="XDR230" i="1"/>
  <c r="XDO230" i="1"/>
  <c r="XDO231" i="1" s="1"/>
  <c r="XDO232" i="1" s="1"/>
  <c r="XDO233" i="1" s="1"/>
  <c r="XDO234" i="1" s="1"/>
  <c r="XDK230" i="1"/>
  <c r="XDJ230" i="1"/>
  <c r="XDG230" i="1"/>
  <c r="XDG231" i="1" s="1"/>
  <c r="XDG232" i="1" s="1"/>
  <c r="XDG233" i="1" s="1"/>
  <c r="XDG234" i="1" s="1"/>
  <c r="XDC230" i="1"/>
  <c r="XDB230" i="1"/>
  <c r="XCY230" i="1"/>
  <c r="XCY231" i="1" s="1"/>
  <c r="XCY232" i="1" s="1"/>
  <c r="XCY233" i="1" s="1"/>
  <c r="XCY234" i="1" s="1"/>
  <c r="XCU230" i="1"/>
  <c r="XCT230" i="1"/>
  <c r="XCQ230" i="1"/>
  <c r="XCQ231" i="1" s="1"/>
  <c r="XCQ232" i="1" s="1"/>
  <c r="XCQ233" i="1" s="1"/>
  <c r="XCQ234" i="1" s="1"/>
  <c r="XCM230" i="1"/>
  <c r="XCL230" i="1"/>
  <c r="XCI230" i="1"/>
  <c r="XCI231" i="1" s="1"/>
  <c r="XCI232" i="1" s="1"/>
  <c r="XCI233" i="1" s="1"/>
  <c r="XCI234" i="1" s="1"/>
  <c r="XCE230" i="1"/>
  <c r="XCD230" i="1"/>
  <c r="XCA230" i="1"/>
  <c r="XCA231" i="1" s="1"/>
  <c r="XCA232" i="1" s="1"/>
  <c r="XCA233" i="1" s="1"/>
  <c r="XCA234" i="1" s="1"/>
  <c r="XBW230" i="1"/>
  <c r="XBV230" i="1"/>
  <c r="XBS230" i="1"/>
  <c r="XBS231" i="1" s="1"/>
  <c r="XBS232" i="1" s="1"/>
  <c r="XBS233" i="1" s="1"/>
  <c r="XBS234" i="1" s="1"/>
  <c r="XBO230" i="1"/>
  <c r="XBN230" i="1"/>
  <c r="XBK230" i="1"/>
  <c r="XBK231" i="1" s="1"/>
  <c r="XBK232" i="1" s="1"/>
  <c r="XBK233" i="1" s="1"/>
  <c r="XBK234" i="1" s="1"/>
  <c r="XBG230" i="1"/>
  <c r="XBF230" i="1"/>
  <c r="XBC230" i="1"/>
  <c r="XBC231" i="1" s="1"/>
  <c r="XBC232" i="1" s="1"/>
  <c r="XBC233" i="1" s="1"/>
  <c r="XBC234" i="1" s="1"/>
  <c r="XAY230" i="1"/>
  <c r="XAX230" i="1"/>
  <c r="XAU230" i="1"/>
  <c r="XAU231" i="1" s="1"/>
  <c r="XAU232" i="1" s="1"/>
  <c r="XAU233" i="1" s="1"/>
  <c r="XAU234" i="1" s="1"/>
  <c r="XAQ230" i="1"/>
  <c r="XAP230" i="1"/>
  <c r="XAM230" i="1"/>
  <c r="XAM231" i="1" s="1"/>
  <c r="XAM232" i="1" s="1"/>
  <c r="XAM233" i="1" s="1"/>
  <c r="XAM234" i="1" s="1"/>
  <c r="XAI230" i="1"/>
  <c r="XAH230" i="1"/>
  <c r="XAE230" i="1"/>
  <c r="XAE231" i="1" s="1"/>
  <c r="XAE232" i="1" s="1"/>
  <c r="XAE233" i="1" s="1"/>
  <c r="XAE234" i="1" s="1"/>
  <c r="XAA230" i="1"/>
  <c r="WZZ230" i="1"/>
  <c r="WZW230" i="1"/>
  <c r="WZW231" i="1" s="1"/>
  <c r="WZW232" i="1" s="1"/>
  <c r="WZW233" i="1" s="1"/>
  <c r="WZW234" i="1" s="1"/>
  <c r="WZS230" i="1"/>
  <c r="WZR230" i="1"/>
  <c r="WZO230" i="1"/>
  <c r="WZO231" i="1" s="1"/>
  <c r="WZO232" i="1" s="1"/>
  <c r="WZO233" i="1" s="1"/>
  <c r="WZO234" i="1" s="1"/>
  <c r="WZK230" i="1"/>
  <c r="WZJ230" i="1"/>
  <c r="WZG230" i="1"/>
  <c r="WZG231" i="1" s="1"/>
  <c r="WZG232" i="1" s="1"/>
  <c r="WZG233" i="1" s="1"/>
  <c r="WZG234" i="1" s="1"/>
  <c r="WZC230" i="1"/>
  <c r="WZB230" i="1"/>
  <c r="WYY230" i="1"/>
  <c r="WYY231" i="1" s="1"/>
  <c r="WYY232" i="1" s="1"/>
  <c r="WYY233" i="1" s="1"/>
  <c r="WYY234" i="1" s="1"/>
  <c r="WYU230" i="1"/>
  <c r="WYT230" i="1"/>
  <c r="WYQ230" i="1"/>
  <c r="WYQ231" i="1" s="1"/>
  <c r="WYQ232" i="1" s="1"/>
  <c r="WYQ233" i="1" s="1"/>
  <c r="WYQ234" i="1" s="1"/>
  <c r="WYM230" i="1"/>
  <c r="WYL230" i="1"/>
  <c r="WYI230" i="1"/>
  <c r="WYI231" i="1" s="1"/>
  <c r="WYI232" i="1" s="1"/>
  <c r="WYI233" i="1" s="1"/>
  <c r="WYI234" i="1" s="1"/>
  <c r="WYE230" i="1"/>
  <c r="WYD230" i="1"/>
  <c r="WYA230" i="1"/>
  <c r="WYA231" i="1" s="1"/>
  <c r="WYA232" i="1" s="1"/>
  <c r="WYA233" i="1" s="1"/>
  <c r="WYA234" i="1" s="1"/>
  <c r="WXW230" i="1"/>
  <c r="WXV230" i="1"/>
  <c r="WXS230" i="1"/>
  <c r="WXS231" i="1" s="1"/>
  <c r="WXS232" i="1" s="1"/>
  <c r="WXS233" i="1" s="1"/>
  <c r="WXS234" i="1" s="1"/>
  <c r="WXO230" i="1"/>
  <c r="WXN230" i="1"/>
  <c r="WXK230" i="1"/>
  <c r="WXK231" i="1" s="1"/>
  <c r="WXK232" i="1" s="1"/>
  <c r="WXK233" i="1" s="1"/>
  <c r="WXK234" i="1" s="1"/>
  <c r="WXG230" i="1"/>
  <c r="WXF230" i="1"/>
  <c r="WXC230" i="1"/>
  <c r="WXC231" i="1" s="1"/>
  <c r="WXC232" i="1" s="1"/>
  <c r="WXC233" i="1" s="1"/>
  <c r="WXC234" i="1" s="1"/>
  <c r="WWY230" i="1"/>
  <c r="WWX230" i="1"/>
  <c r="WWU230" i="1"/>
  <c r="WWU231" i="1" s="1"/>
  <c r="WWU232" i="1" s="1"/>
  <c r="WWU233" i="1" s="1"/>
  <c r="WWU234" i="1" s="1"/>
  <c r="WWQ230" i="1"/>
  <c r="WWP230" i="1"/>
  <c r="WWM230" i="1"/>
  <c r="WWM231" i="1" s="1"/>
  <c r="WWM232" i="1" s="1"/>
  <c r="WWM233" i="1" s="1"/>
  <c r="WWM234" i="1" s="1"/>
  <c r="WWI230" i="1"/>
  <c r="WWH230" i="1"/>
  <c r="WWE230" i="1"/>
  <c r="WWE231" i="1" s="1"/>
  <c r="WWE232" i="1" s="1"/>
  <c r="WWE233" i="1" s="1"/>
  <c r="WWE234" i="1" s="1"/>
  <c r="WWA230" i="1"/>
  <c r="WVZ230" i="1"/>
  <c r="WVW230" i="1"/>
  <c r="WVW231" i="1" s="1"/>
  <c r="WVW232" i="1" s="1"/>
  <c r="WVW233" i="1" s="1"/>
  <c r="WVW234" i="1" s="1"/>
  <c r="WVS230" i="1"/>
  <c r="WVR230" i="1"/>
  <c r="WVO230" i="1"/>
  <c r="WVO231" i="1" s="1"/>
  <c r="WVO232" i="1" s="1"/>
  <c r="WVO233" i="1" s="1"/>
  <c r="WVO234" i="1" s="1"/>
  <c r="WVK230" i="1"/>
  <c r="WVJ230" i="1"/>
  <c r="WVG230" i="1"/>
  <c r="WVG231" i="1" s="1"/>
  <c r="WVG232" i="1" s="1"/>
  <c r="WVG233" i="1" s="1"/>
  <c r="WVG234" i="1" s="1"/>
  <c r="WVC230" i="1"/>
  <c r="WVB230" i="1"/>
  <c r="WUY230" i="1"/>
  <c r="WUY231" i="1" s="1"/>
  <c r="WUY232" i="1" s="1"/>
  <c r="WUY233" i="1" s="1"/>
  <c r="WUY234" i="1" s="1"/>
  <c r="WUU230" i="1"/>
  <c r="WUT230" i="1"/>
  <c r="WUQ230" i="1"/>
  <c r="WUQ231" i="1" s="1"/>
  <c r="WUQ232" i="1" s="1"/>
  <c r="WUQ233" i="1" s="1"/>
  <c r="WUQ234" i="1" s="1"/>
  <c r="WUM230" i="1"/>
  <c r="WUL230" i="1"/>
  <c r="WUI230" i="1"/>
  <c r="WUI231" i="1" s="1"/>
  <c r="WUI232" i="1" s="1"/>
  <c r="WUI233" i="1" s="1"/>
  <c r="WUI234" i="1" s="1"/>
  <c r="WUE230" i="1"/>
  <c r="WUD230" i="1"/>
  <c r="WUA230" i="1"/>
  <c r="WUA231" i="1" s="1"/>
  <c r="WUA232" i="1" s="1"/>
  <c r="WUA233" i="1" s="1"/>
  <c r="WUA234" i="1" s="1"/>
  <c r="WTW230" i="1"/>
  <c r="WTV230" i="1"/>
  <c r="WTS230" i="1"/>
  <c r="WTS231" i="1" s="1"/>
  <c r="WTS232" i="1" s="1"/>
  <c r="WTS233" i="1" s="1"/>
  <c r="WTS234" i="1" s="1"/>
  <c r="WTO230" i="1"/>
  <c r="WTN230" i="1"/>
  <c r="WTK230" i="1"/>
  <c r="WTK231" i="1" s="1"/>
  <c r="WTK232" i="1" s="1"/>
  <c r="WTK233" i="1" s="1"/>
  <c r="WTK234" i="1" s="1"/>
  <c r="WTG230" i="1"/>
  <c r="WTF230" i="1"/>
  <c r="WTC230" i="1"/>
  <c r="WTC231" i="1" s="1"/>
  <c r="WTC232" i="1" s="1"/>
  <c r="WTC233" i="1" s="1"/>
  <c r="WTC234" i="1" s="1"/>
  <c r="WSY230" i="1"/>
  <c r="WSX230" i="1"/>
  <c r="WSU230" i="1"/>
  <c r="WSU231" i="1" s="1"/>
  <c r="WSU232" i="1" s="1"/>
  <c r="WSU233" i="1" s="1"/>
  <c r="WSU234" i="1" s="1"/>
  <c r="WSQ230" i="1"/>
  <c r="WSP230" i="1"/>
  <c r="WSM230" i="1"/>
  <c r="WSM231" i="1" s="1"/>
  <c r="WSM232" i="1" s="1"/>
  <c r="WSM233" i="1" s="1"/>
  <c r="WSM234" i="1" s="1"/>
  <c r="WSI230" i="1"/>
  <c r="WSH230" i="1"/>
  <c r="WSE230" i="1"/>
  <c r="WSE231" i="1" s="1"/>
  <c r="WSE232" i="1" s="1"/>
  <c r="WSE233" i="1" s="1"/>
  <c r="WSE234" i="1" s="1"/>
  <c r="WSA230" i="1"/>
  <c r="WRZ230" i="1"/>
  <c r="WRW230" i="1"/>
  <c r="WRW231" i="1" s="1"/>
  <c r="WRW232" i="1" s="1"/>
  <c r="WRW233" i="1" s="1"/>
  <c r="WRW234" i="1" s="1"/>
  <c r="WRS230" i="1"/>
  <c r="WRR230" i="1"/>
  <c r="WRO230" i="1"/>
  <c r="WRO231" i="1" s="1"/>
  <c r="WRO232" i="1" s="1"/>
  <c r="WRO233" i="1" s="1"/>
  <c r="WRO234" i="1" s="1"/>
  <c r="WRK230" i="1"/>
  <c r="WRJ230" i="1"/>
  <c r="WRG230" i="1"/>
  <c r="WRG231" i="1" s="1"/>
  <c r="WRG232" i="1" s="1"/>
  <c r="WRG233" i="1" s="1"/>
  <c r="WRG234" i="1" s="1"/>
  <c r="WRC230" i="1"/>
  <c r="WRB230" i="1"/>
  <c r="WQY230" i="1"/>
  <c r="WQY231" i="1" s="1"/>
  <c r="WQY232" i="1" s="1"/>
  <c r="WQY233" i="1" s="1"/>
  <c r="WQY234" i="1" s="1"/>
  <c r="WQU230" i="1"/>
  <c r="WQT230" i="1"/>
  <c r="WQQ230" i="1"/>
  <c r="WQQ231" i="1" s="1"/>
  <c r="WQQ232" i="1" s="1"/>
  <c r="WQQ233" i="1" s="1"/>
  <c r="WQQ234" i="1" s="1"/>
  <c r="WQM230" i="1"/>
  <c r="WQL230" i="1"/>
  <c r="WQI230" i="1"/>
  <c r="WQI231" i="1" s="1"/>
  <c r="WQI232" i="1" s="1"/>
  <c r="WQI233" i="1" s="1"/>
  <c r="WQI234" i="1" s="1"/>
  <c r="WQE230" i="1"/>
  <c r="WQD230" i="1"/>
  <c r="WQA230" i="1"/>
  <c r="WQA231" i="1" s="1"/>
  <c r="WQA232" i="1" s="1"/>
  <c r="WQA233" i="1" s="1"/>
  <c r="WQA234" i="1" s="1"/>
  <c r="WPW230" i="1"/>
  <c r="WPV230" i="1"/>
  <c r="WPS230" i="1"/>
  <c r="WPS231" i="1" s="1"/>
  <c r="WPS232" i="1" s="1"/>
  <c r="WPS233" i="1" s="1"/>
  <c r="WPS234" i="1" s="1"/>
  <c r="WPO230" i="1"/>
  <c r="WPN230" i="1"/>
  <c r="WPK230" i="1"/>
  <c r="WPK231" i="1" s="1"/>
  <c r="WPK232" i="1" s="1"/>
  <c r="WPK233" i="1" s="1"/>
  <c r="WPK234" i="1" s="1"/>
  <c r="WPG230" i="1"/>
  <c r="WPF230" i="1"/>
  <c r="WPC230" i="1"/>
  <c r="WPC231" i="1" s="1"/>
  <c r="WPC232" i="1" s="1"/>
  <c r="WPC233" i="1" s="1"/>
  <c r="WPC234" i="1" s="1"/>
  <c r="WOY230" i="1"/>
  <c r="WOX230" i="1"/>
  <c r="WOU230" i="1"/>
  <c r="WOU231" i="1" s="1"/>
  <c r="WOU232" i="1" s="1"/>
  <c r="WOU233" i="1" s="1"/>
  <c r="WOU234" i="1" s="1"/>
  <c r="WOQ230" i="1"/>
  <c r="WOP230" i="1"/>
  <c r="WOM230" i="1"/>
  <c r="WOM231" i="1" s="1"/>
  <c r="WOM232" i="1" s="1"/>
  <c r="WOM233" i="1" s="1"/>
  <c r="WOM234" i="1" s="1"/>
  <c r="WOI230" i="1"/>
  <c r="WOH230" i="1"/>
  <c r="WOE230" i="1"/>
  <c r="WOE231" i="1" s="1"/>
  <c r="WOE232" i="1" s="1"/>
  <c r="WOE233" i="1" s="1"/>
  <c r="WOE234" i="1" s="1"/>
  <c r="WOA230" i="1"/>
  <c r="WNZ230" i="1"/>
  <c r="WNW230" i="1"/>
  <c r="WNW231" i="1" s="1"/>
  <c r="WNW232" i="1" s="1"/>
  <c r="WNW233" i="1" s="1"/>
  <c r="WNW234" i="1" s="1"/>
  <c r="WNS230" i="1"/>
  <c r="WNR230" i="1"/>
  <c r="WNO230" i="1"/>
  <c r="WNO231" i="1" s="1"/>
  <c r="WNO232" i="1" s="1"/>
  <c r="WNO233" i="1" s="1"/>
  <c r="WNO234" i="1" s="1"/>
  <c r="WNK230" i="1"/>
  <c r="WNJ230" i="1"/>
  <c r="WNG230" i="1"/>
  <c r="WNG231" i="1" s="1"/>
  <c r="WNG232" i="1" s="1"/>
  <c r="WNG233" i="1" s="1"/>
  <c r="WNG234" i="1" s="1"/>
  <c r="WNC230" i="1"/>
  <c r="WNB230" i="1"/>
  <c r="WMY230" i="1"/>
  <c r="WMY231" i="1" s="1"/>
  <c r="WMY232" i="1" s="1"/>
  <c r="WMY233" i="1" s="1"/>
  <c r="WMY234" i="1" s="1"/>
  <c r="WMU230" i="1"/>
  <c r="WMT230" i="1"/>
  <c r="WMQ230" i="1"/>
  <c r="WMQ231" i="1" s="1"/>
  <c r="WMQ232" i="1" s="1"/>
  <c r="WMQ233" i="1" s="1"/>
  <c r="WMQ234" i="1" s="1"/>
  <c r="WMM230" i="1"/>
  <c r="WML230" i="1"/>
  <c r="WMI230" i="1"/>
  <c r="WMI231" i="1" s="1"/>
  <c r="WMI232" i="1" s="1"/>
  <c r="WMI233" i="1" s="1"/>
  <c r="WMI234" i="1" s="1"/>
  <c r="WME230" i="1"/>
  <c r="WMD230" i="1"/>
  <c r="WMA230" i="1"/>
  <c r="WMA231" i="1" s="1"/>
  <c r="WMA232" i="1" s="1"/>
  <c r="WMA233" i="1" s="1"/>
  <c r="WMA234" i="1" s="1"/>
  <c r="WLW230" i="1"/>
  <c r="WLV230" i="1"/>
  <c r="WLS230" i="1"/>
  <c r="WLS231" i="1" s="1"/>
  <c r="WLS232" i="1" s="1"/>
  <c r="WLS233" i="1" s="1"/>
  <c r="WLS234" i="1" s="1"/>
  <c r="WLO230" i="1"/>
  <c r="WLN230" i="1"/>
  <c r="WLK230" i="1"/>
  <c r="WLK231" i="1" s="1"/>
  <c r="WLK232" i="1" s="1"/>
  <c r="WLK233" i="1" s="1"/>
  <c r="WLK234" i="1" s="1"/>
  <c r="WLG230" i="1"/>
  <c r="WLF230" i="1"/>
  <c r="WLC230" i="1"/>
  <c r="WLC231" i="1" s="1"/>
  <c r="WLC232" i="1" s="1"/>
  <c r="WLC233" i="1" s="1"/>
  <c r="WLC234" i="1" s="1"/>
  <c r="WKY230" i="1"/>
  <c r="WKX230" i="1"/>
  <c r="WKU230" i="1"/>
  <c r="WKU231" i="1" s="1"/>
  <c r="WKU232" i="1" s="1"/>
  <c r="WKU233" i="1" s="1"/>
  <c r="WKU234" i="1" s="1"/>
  <c r="WKQ230" i="1"/>
  <c r="WKP230" i="1"/>
  <c r="WKM230" i="1"/>
  <c r="WKM231" i="1" s="1"/>
  <c r="WKM232" i="1" s="1"/>
  <c r="WKM233" i="1" s="1"/>
  <c r="WKM234" i="1" s="1"/>
  <c r="WKI230" i="1"/>
  <c r="WKH230" i="1"/>
  <c r="WKE230" i="1"/>
  <c r="WKE231" i="1" s="1"/>
  <c r="WKE232" i="1" s="1"/>
  <c r="WKE233" i="1" s="1"/>
  <c r="WKE234" i="1" s="1"/>
  <c r="WKA230" i="1"/>
  <c r="WJZ230" i="1"/>
  <c r="WJW230" i="1"/>
  <c r="WJW231" i="1" s="1"/>
  <c r="WJW232" i="1" s="1"/>
  <c r="WJW233" i="1" s="1"/>
  <c r="WJW234" i="1" s="1"/>
  <c r="WJS230" i="1"/>
  <c r="WJR230" i="1"/>
  <c r="WJO230" i="1"/>
  <c r="WJO231" i="1" s="1"/>
  <c r="WJO232" i="1" s="1"/>
  <c r="WJO233" i="1" s="1"/>
  <c r="WJO234" i="1" s="1"/>
  <c r="WJK230" i="1"/>
  <c r="WJJ230" i="1"/>
  <c r="WJG230" i="1"/>
  <c r="WJG231" i="1" s="1"/>
  <c r="WJG232" i="1" s="1"/>
  <c r="WJG233" i="1" s="1"/>
  <c r="WJG234" i="1" s="1"/>
  <c r="WJC230" i="1"/>
  <c r="WJB230" i="1"/>
  <c r="WIY230" i="1"/>
  <c r="WIY231" i="1" s="1"/>
  <c r="WIY232" i="1" s="1"/>
  <c r="WIY233" i="1" s="1"/>
  <c r="WIY234" i="1" s="1"/>
  <c r="WIU230" i="1"/>
  <c r="WIT230" i="1"/>
  <c r="WIQ230" i="1"/>
  <c r="WIQ231" i="1" s="1"/>
  <c r="WIQ232" i="1" s="1"/>
  <c r="WIQ233" i="1" s="1"/>
  <c r="WIQ234" i="1" s="1"/>
  <c r="WIM230" i="1"/>
  <c r="WIL230" i="1"/>
  <c r="WII230" i="1"/>
  <c r="WII231" i="1" s="1"/>
  <c r="WII232" i="1" s="1"/>
  <c r="WII233" i="1" s="1"/>
  <c r="WII234" i="1" s="1"/>
  <c r="WIE230" i="1"/>
  <c r="WID230" i="1"/>
  <c r="WIA230" i="1"/>
  <c r="WIA231" i="1" s="1"/>
  <c r="WIA232" i="1" s="1"/>
  <c r="WIA233" i="1" s="1"/>
  <c r="WIA234" i="1" s="1"/>
  <c r="WHW230" i="1"/>
  <c r="WHV230" i="1"/>
  <c r="WHS230" i="1"/>
  <c r="WHS231" i="1" s="1"/>
  <c r="WHS232" i="1" s="1"/>
  <c r="WHS233" i="1" s="1"/>
  <c r="WHS234" i="1" s="1"/>
  <c r="WHO230" i="1"/>
  <c r="WHN230" i="1"/>
  <c r="WHK230" i="1"/>
  <c r="WHK231" i="1" s="1"/>
  <c r="WHK232" i="1" s="1"/>
  <c r="WHK233" i="1" s="1"/>
  <c r="WHK234" i="1" s="1"/>
  <c r="WHG230" i="1"/>
  <c r="WHF230" i="1"/>
  <c r="WHC230" i="1"/>
  <c r="WHC231" i="1" s="1"/>
  <c r="WHC232" i="1" s="1"/>
  <c r="WHC233" i="1" s="1"/>
  <c r="WHC234" i="1" s="1"/>
  <c r="WGY230" i="1"/>
  <c r="WGX230" i="1"/>
  <c r="WGU230" i="1"/>
  <c r="WGU231" i="1" s="1"/>
  <c r="WGU232" i="1" s="1"/>
  <c r="WGU233" i="1" s="1"/>
  <c r="WGU234" i="1" s="1"/>
  <c r="WGQ230" i="1"/>
  <c r="WGP230" i="1"/>
  <c r="WGM230" i="1"/>
  <c r="WGM231" i="1" s="1"/>
  <c r="WGM232" i="1" s="1"/>
  <c r="WGM233" i="1" s="1"/>
  <c r="WGM234" i="1" s="1"/>
  <c r="WGI230" i="1"/>
  <c r="WGH230" i="1"/>
  <c r="WGE230" i="1"/>
  <c r="WGE231" i="1" s="1"/>
  <c r="WGE232" i="1" s="1"/>
  <c r="WGE233" i="1" s="1"/>
  <c r="WGE234" i="1" s="1"/>
  <c r="WGA230" i="1"/>
  <c r="WFZ230" i="1"/>
  <c r="WFW230" i="1"/>
  <c r="WFW231" i="1" s="1"/>
  <c r="WFW232" i="1" s="1"/>
  <c r="WFW233" i="1" s="1"/>
  <c r="WFW234" i="1" s="1"/>
  <c r="WFS230" i="1"/>
  <c r="WFR230" i="1"/>
  <c r="WFO230" i="1"/>
  <c r="WFO231" i="1" s="1"/>
  <c r="WFO232" i="1" s="1"/>
  <c r="WFO233" i="1" s="1"/>
  <c r="WFO234" i="1" s="1"/>
  <c r="WFK230" i="1"/>
  <c r="WFJ230" i="1"/>
  <c r="WFG230" i="1"/>
  <c r="WFG231" i="1" s="1"/>
  <c r="WFG232" i="1" s="1"/>
  <c r="WFG233" i="1" s="1"/>
  <c r="WFG234" i="1" s="1"/>
  <c r="WFC230" i="1"/>
  <c r="WFB230" i="1"/>
  <c r="WEY230" i="1"/>
  <c r="WEY231" i="1" s="1"/>
  <c r="WEY232" i="1" s="1"/>
  <c r="WEY233" i="1" s="1"/>
  <c r="WEY234" i="1" s="1"/>
  <c r="WEU230" i="1"/>
  <c r="WET230" i="1"/>
  <c r="WEQ230" i="1"/>
  <c r="WEQ231" i="1" s="1"/>
  <c r="WEQ232" i="1" s="1"/>
  <c r="WEQ233" i="1" s="1"/>
  <c r="WEQ234" i="1" s="1"/>
  <c r="WEM230" i="1"/>
  <c r="WEL230" i="1"/>
  <c r="WEI230" i="1"/>
  <c r="WEI231" i="1" s="1"/>
  <c r="WEI232" i="1" s="1"/>
  <c r="WEI233" i="1" s="1"/>
  <c r="WEI234" i="1" s="1"/>
  <c r="WEE230" i="1"/>
  <c r="WED230" i="1"/>
  <c r="WEA230" i="1"/>
  <c r="WEA231" i="1" s="1"/>
  <c r="WEA232" i="1" s="1"/>
  <c r="WEA233" i="1" s="1"/>
  <c r="WEA234" i="1" s="1"/>
  <c r="WDW230" i="1"/>
  <c r="WDV230" i="1"/>
  <c r="WDS230" i="1"/>
  <c r="WDS231" i="1" s="1"/>
  <c r="WDS232" i="1" s="1"/>
  <c r="WDS233" i="1" s="1"/>
  <c r="WDS234" i="1" s="1"/>
  <c r="WDO230" i="1"/>
  <c r="WDN230" i="1"/>
  <c r="WDK230" i="1"/>
  <c r="WDK231" i="1" s="1"/>
  <c r="WDK232" i="1" s="1"/>
  <c r="WDK233" i="1" s="1"/>
  <c r="WDK234" i="1" s="1"/>
  <c r="WDG230" i="1"/>
  <c r="WDF230" i="1"/>
  <c r="WDC230" i="1"/>
  <c r="WDC231" i="1" s="1"/>
  <c r="WDC232" i="1" s="1"/>
  <c r="WDC233" i="1" s="1"/>
  <c r="WDC234" i="1" s="1"/>
  <c r="WCY230" i="1"/>
  <c r="WCX230" i="1"/>
  <c r="WCU230" i="1"/>
  <c r="WCU231" i="1" s="1"/>
  <c r="WCU232" i="1" s="1"/>
  <c r="WCU233" i="1" s="1"/>
  <c r="WCU234" i="1" s="1"/>
  <c r="WCQ230" i="1"/>
  <c r="WCP230" i="1"/>
  <c r="WCM230" i="1"/>
  <c r="WCM231" i="1" s="1"/>
  <c r="WCM232" i="1" s="1"/>
  <c r="WCM233" i="1" s="1"/>
  <c r="WCM234" i="1" s="1"/>
  <c r="WCI230" i="1"/>
  <c r="WCH230" i="1"/>
  <c r="WCE230" i="1"/>
  <c r="WCE231" i="1" s="1"/>
  <c r="WCE232" i="1" s="1"/>
  <c r="WCE233" i="1" s="1"/>
  <c r="WCE234" i="1" s="1"/>
  <c r="WCA230" i="1"/>
  <c r="WBZ230" i="1"/>
  <c r="WBW230" i="1"/>
  <c r="WBW231" i="1" s="1"/>
  <c r="WBW232" i="1" s="1"/>
  <c r="WBW233" i="1" s="1"/>
  <c r="WBW234" i="1" s="1"/>
  <c r="WBS230" i="1"/>
  <c r="WBR230" i="1"/>
  <c r="WBO230" i="1"/>
  <c r="WBO231" i="1" s="1"/>
  <c r="WBO232" i="1" s="1"/>
  <c r="WBO233" i="1" s="1"/>
  <c r="WBO234" i="1" s="1"/>
  <c r="WBK230" i="1"/>
  <c r="WBJ230" i="1"/>
  <c r="WBG230" i="1"/>
  <c r="WBG231" i="1" s="1"/>
  <c r="WBG232" i="1" s="1"/>
  <c r="WBG233" i="1" s="1"/>
  <c r="WBG234" i="1" s="1"/>
  <c r="WBC230" i="1"/>
  <c r="WBB230" i="1"/>
  <c r="WAY230" i="1"/>
  <c r="WAY231" i="1" s="1"/>
  <c r="WAY232" i="1" s="1"/>
  <c r="WAY233" i="1" s="1"/>
  <c r="WAY234" i="1" s="1"/>
  <c r="WAU230" i="1"/>
  <c r="WAT230" i="1"/>
  <c r="WAQ230" i="1"/>
  <c r="WAQ231" i="1" s="1"/>
  <c r="WAQ232" i="1" s="1"/>
  <c r="WAQ233" i="1" s="1"/>
  <c r="WAQ234" i="1" s="1"/>
  <c r="WAM230" i="1"/>
  <c r="WAL230" i="1"/>
  <c r="WAI230" i="1"/>
  <c r="WAI231" i="1" s="1"/>
  <c r="WAI232" i="1" s="1"/>
  <c r="WAI233" i="1" s="1"/>
  <c r="WAI234" i="1" s="1"/>
  <c r="WAE230" i="1"/>
  <c r="WAD230" i="1"/>
  <c r="WAA230" i="1"/>
  <c r="WAA231" i="1" s="1"/>
  <c r="WAA232" i="1" s="1"/>
  <c r="WAA233" i="1" s="1"/>
  <c r="WAA234" i="1" s="1"/>
  <c r="VZW230" i="1"/>
  <c r="VZV230" i="1"/>
  <c r="VZS230" i="1"/>
  <c r="VZS231" i="1" s="1"/>
  <c r="VZS232" i="1" s="1"/>
  <c r="VZS233" i="1" s="1"/>
  <c r="VZS234" i="1" s="1"/>
  <c r="VZO230" i="1"/>
  <c r="VZN230" i="1"/>
  <c r="VZK230" i="1"/>
  <c r="VZK231" i="1" s="1"/>
  <c r="VZK232" i="1" s="1"/>
  <c r="VZK233" i="1" s="1"/>
  <c r="VZK234" i="1" s="1"/>
  <c r="VZG230" i="1"/>
  <c r="VZF230" i="1"/>
  <c r="VZC230" i="1"/>
  <c r="VZC231" i="1" s="1"/>
  <c r="VZC232" i="1" s="1"/>
  <c r="VZC233" i="1" s="1"/>
  <c r="VZC234" i="1" s="1"/>
  <c r="VYY230" i="1"/>
  <c r="VYX230" i="1"/>
  <c r="VYU230" i="1"/>
  <c r="VYU231" i="1" s="1"/>
  <c r="VYU232" i="1" s="1"/>
  <c r="VYU233" i="1" s="1"/>
  <c r="VYU234" i="1" s="1"/>
  <c r="VYQ230" i="1"/>
  <c r="VYP230" i="1"/>
  <c r="VYM230" i="1"/>
  <c r="VYM231" i="1" s="1"/>
  <c r="VYM232" i="1" s="1"/>
  <c r="VYM233" i="1" s="1"/>
  <c r="VYM234" i="1" s="1"/>
  <c r="VYI230" i="1"/>
  <c r="VYH230" i="1"/>
  <c r="VYE230" i="1"/>
  <c r="VYE231" i="1" s="1"/>
  <c r="VYE232" i="1" s="1"/>
  <c r="VYE233" i="1" s="1"/>
  <c r="VYE234" i="1" s="1"/>
  <c r="VYA230" i="1"/>
  <c r="VXZ230" i="1"/>
  <c r="VXW230" i="1"/>
  <c r="VXW231" i="1" s="1"/>
  <c r="VXW232" i="1" s="1"/>
  <c r="VXW233" i="1" s="1"/>
  <c r="VXW234" i="1" s="1"/>
  <c r="VXS230" i="1"/>
  <c r="VXR230" i="1"/>
  <c r="VXO230" i="1"/>
  <c r="VXO231" i="1" s="1"/>
  <c r="VXO232" i="1" s="1"/>
  <c r="VXO233" i="1" s="1"/>
  <c r="VXO234" i="1" s="1"/>
  <c r="VXK230" i="1"/>
  <c r="VXJ230" i="1"/>
  <c r="VXG230" i="1"/>
  <c r="VXG231" i="1" s="1"/>
  <c r="VXG232" i="1" s="1"/>
  <c r="VXG233" i="1" s="1"/>
  <c r="VXG234" i="1" s="1"/>
  <c r="VXC230" i="1"/>
  <c r="VXB230" i="1"/>
  <c r="VWY230" i="1"/>
  <c r="VWY231" i="1" s="1"/>
  <c r="VWY232" i="1" s="1"/>
  <c r="VWY233" i="1" s="1"/>
  <c r="VWY234" i="1" s="1"/>
  <c r="VWU230" i="1"/>
  <c r="VWT230" i="1"/>
  <c r="VWQ230" i="1"/>
  <c r="VWQ231" i="1" s="1"/>
  <c r="VWQ232" i="1" s="1"/>
  <c r="VWQ233" i="1" s="1"/>
  <c r="VWQ234" i="1" s="1"/>
  <c r="VWM230" i="1"/>
  <c r="VWL230" i="1"/>
  <c r="VWI230" i="1"/>
  <c r="VWI231" i="1" s="1"/>
  <c r="VWI232" i="1" s="1"/>
  <c r="VWI233" i="1" s="1"/>
  <c r="VWI234" i="1" s="1"/>
  <c r="VWE230" i="1"/>
  <c r="VWD230" i="1"/>
  <c r="VWA230" i="1"/>
  <c r="VWA231" i="1" s="1"/>
  <c r="VWA232" i="1" s="1"/>
  <c r="VWA233" i="1" s="1"/>
  <c r="VWA234" i="1" s="1"/>
  <c r="VVW230" i="1"/>
  <c r="VVV230" i="1"/>
  <c r="VVS230" i="1"/>
  <c r="VVS231" i="1" s="1"/>
  <c r="VVS232" i="1" s="1"/>
  <c r="VVS233" i="1" s="1"/>
  <c r="VVS234" i="1" s="1"/>
  <c r="VVO230" i="1"/>
  <c r="VVN230" i="1"/>
  <c r="VVK230" i="1"/>
  <c r="VVK231" i="1" s="1"/>
  <c r="VVK232" i="1" s="1"/>
  <c r="VVK233" i="1" s="1"/>
  <c r="VVK234" i="1" s="1"/>
  <c r="VVG230" i="1"/>
  <c r="VVF230" i="1"/>
  <c r="VVC230" i="1"/>
  <c r="VVC231" i="1" s="1"/>
  <c r="VVC232" i="1" s="1"/>
  <c r="VVC233" i="1" s="1"/>
  <c r="VVC234" i="1" s="1"/>
  <c r="VUY230" i="1"/>
  <c r="VUX230" i="1"/>
  <c r="VUU230" i="1"/>
  <c r="VUU231" i="1" s="1"/>
  <c r="VUU232" i="1" s="1"/>
  <c r="VUU233" i="1" s="1"/>
  <c r="VUU234" i="1" s="1"/>
  <c r="VUQ230" i="1"/>
  <c r="VUP230" i="1"/>
  <c r="VUM230" i="1"/>
  <c r="VUM231" i="1" s="1"/>
  <c r="VUM232" i="1" s="1"/>
  <c r="VUM233" i="1" s="1"/>
  <c r="VUM234" i="1" s="1"/>
  <c r="VUI230" i="1"/>
  <c r="VUH230" i="1"/>
  <c r="VUE230" i="1"/>
  <c r="VUE231" i="1" s="1"/>
  <c r="VUE232" i="1" s="1"/>
  <c r="VUE233" i="1" s="1"/>
  <c r="VUE234" i="1" s="1"/>
  <c r="VUA230" i="1"/>
  <c r="VTZ230" i="1"/>
  <c r="VTW230" i="1"/>
  <c r="VTW231" i="1" s="1"/>
  <c r="VTW232" i="1" s="1"/>
  <c r="VTW233" i="1" s="1"/>
  <c r="VTW234" i="1" s="1"/>
  <c r="VTS230" i="1"/>
  <c r="VTR230" i="1"/>
  <c r="VTO230" i="1"/>
  <c r="VTO231" i="1" s="1"/>
  <c r="VTO232" i="1" s="1"/>
  <c r="VTO233" i="1" s="1"/>
  <c r="VTO234" i="1" s="1"/>
  <c r="VTK230" i="1"/>
  <c r="VTJ230" i="1"/>
  <c r="VTG230" i="1"/>
  <c r="VTG231" i="1" s="1"/>
  <c r="VTG232" i="1" s="1"/>
  <c r="VTG233" i="1" s="1"/>
  <c r="VTG234" i="1" s="1"/>
  <c r="VTC230" i="1"/>
  <c r="VTB230" i="1"/>
  <c r="VSY230" i="1"/>
  <c r="VSY231" i="1" s="1"/>
  <c r="VSY232" i="1" s="1"/>
  <c r="VSY233" i="1" s="1"/>
  <c r="VSY234" i="1" s="1"/>
  <c r="VSU230" i="1"/>
  <c r="VST230" i="1"/>
  <c r="VSQ230" i="1"/>
  <c r="VSQ231" i="1" s="1"/>
  <c r="VSQ232" i="1" s="1"/>
  <c r="VSQ233" i="1" s="1"/>
  <c r="VSQ234" i="1" s="1"/>
  <c r="VSM230" i="1"/>
  <c r="VSL230" i="1"/>
  <c r="VSI230" i="1"/>
  <c r="VSI231" i="1" s="1"/>
  <c r="VSI232" i="1" s="1"/>
  <c r="VSI233" i="1" s="1"/>
  <c r="VSI234" i="1" s="1"/>
  <c r="VSE230" i="1"/>
  <c r="VSD230" i="1"/>
  <c r="VSA230" i="1"/>
  <c r="VSA231" i="1" s="1"/>
  <c r="VSA232" i="1" s="1"/>
  <c r="VSA233" i="1" s="1"/>
  <c r="VSA234" i="1" s="1"/>
  <c r="VRW230" i="1"/>
  <c r="VRV230" i="1"/>
  <c r="VRS230" i="1"/>
  <c r="VRS231" i="1" s="1"/>
  <c r="VRS232" i="1" s="1"/>
  <c r="VRS233" i="1" s="1"/>
  <c r="VRS234" i="1" s="1"/>
  <c r="VRO230" i="1"/>
  <c r="VRN230" i="1"/>
  <c r="VRK230" i="1"/>
  <c r="VRK231" i="1" s="1"/>
  <c r="VRK232" i="1" s="1"/>
  <c r="VRK233" i="1" s="1"/>
  <c r="VRK234" i="1" s="1"/>
  <c r="VRG230" i="1"/>
  <c r="VRF230" i="1"/>
  <c r="VRC230" i="1"/>
  <c r="VRC231" i="1" s="1"/>
  <c r="VRC232" i="1" s="1"/>
  <c r="VRC233" i="1" s="1"/>
  <c r="VRC234" i="1" s="1"/>
  <c r="VQY230" i="1"/>
  <c r="VQX230" i="1"/>
  <c r="VQU230" i="1"/>
  <c r="VQU231" i="1" s="1"/>
  <c r="VQU232" i="1" s="1"/>
  <c r="VQU233" i="1" s="1"/>
  <c r="VQU234" i="1" s="1"/>
  <c r="VQQ230" i="1"/>
  <c r="VQP230" i="1"/>
  <c r="VQM230" i="1"/>
  <c r="VQM231" i="1" s="1"/>
  <c r="VQM232" i="1" s="1"/>
  <c r="VQM233" i="1" s="1"/>
  <c r="VQM234" i="1" s="1"/>
  <c r="VQI230" i="1"/>
  <c r="VQH230" i="1"/>
  <c r="VQE230" i="1"/>
  <c r="VQE231" i="1" s="1"/>
  <c r="VQE232" i="1" s="1"/>
  <c r="VQE233" i="1" s="1"/>
  <c r="VQE234" i="1" s="1"/>
  <c r="VQA230" i="1"/>
  <c r="VPZ230" i="1"/>
  <c r="VPW230" i="1"/>
  <c r="VPW231" i="1" s="1"/>
  <c r="VPW232" i="1" s="1"/>
  <c r="VPW233" i="1" s="1"/>
  <c r="VPW234" i="1" s="1"/>
  <c r="VPS230" i="1"/>
  <c r="VPR230" i="1"/>
  <c r="VPO230" i="1"/>
  <c r="VPO231" i="1" s="1"/>
  <c r="VPO232" i="1" s="1"/>
  <c r="VPO233" i="1" s="1"/>
  <c r="VPO234" i="1" s="1"/>
  <c r="VPK230" i="1"/>
  <c r="VPJ230" i="1"/>
  <c r="VPG230" i="1"/>
  <c r="VPG231" i="1" s="1"/>
  <c r="VPG232" i="1" s="1"/>
  <c r="VPG233" i="1" s="1"/>
  <c r="VPG234" i="1" s="1"/>
  <c r="VPC230" i="1"/>
  <c r="VPB230" i="1"/>
  <c r="VOY230" i="1"/>
  <c r="VOY231" i="1" s="1"/>
  <c r="VOY232" i="1" s="1"/>
  <c r="VOY233" i="1" s="1"/>
  <c r="VOY234" i="1" s="1"/>
  <c r="VOU230" i="1"/>
  <c r="VOT230" i="1"/>
  <c r="VOQ230" i="1"/>
  <c r="VOQ231" i="1" s="1"/>
  <c r="VOQ232" i="1" s="1"/>
  <c r="VOQ233" i="1" s="1"/>
  <c r="VOQ234" i="1" s="1"/>
  <c r="VOM230" i="1"/>
  <c r="VOL230" i="1"/>
  <c r="VOI230" i="1"/>
  <c r="VOI231" i="1" s="1"/>
  <c r="VOI232" i="1" s="1"/>
  <c r="VOI233" i="1" s="1"/>
  <c r="VOI234" i="1" s="1"/>
  <c r="VOE230" i="1"/>
  <c r="VOD230" i="1"/>
  <c r="VOA230" i="1"/>
  <c r="VOA231" i="1" s="1"/>
  <c r="VOA232" i="1" s="1"/>
  <c r="VOA233" i="1" s="1"/>
  <c r="VOA234" i="1" s="1"/>
  <c r="VNW230" i="1"/>
  <c r="VNV230" i="1"/>
  <c r="VNS230" i="1"/>
  <c r="VNS231" i="1" s="1"/>
  <c r="VNS232" i="1" s="1"/>
  <c r="VNS233" i="1" s="1"/>
  <c r="VNS234" i="1" s="1"/>
  <c r="VNO230" i="1"/>
  <c r="VNN230" i="1"/>
  <c r="VNK230" i="1"/>
  <c r="VNK231" i="1" s="1"/>
  <c r="VNK232" i="1" s="1"/>
  <c r="VNK233" i="1" s="1"/>
  <c r="VNK234" i="1" s="1"/>
  <c r="VNG230" i="1"/>
  <c r="VNF230" i="1"/>
  <c r="VNC230" i="1"/>
  <c r="VNC231" i="1" s="1"/>
  <c r="VNC232" i="1" s="1"/>
  <c r="VNC233" i="1" s="1"/>
  <c r="VNC234" i="1" s="1"/>
  <c r="VMY230" i="1"/>
  <c r="VMX230" i="1"/>
  <c r="VMU230" i="1"/>
  <c r="VMU231" i="1" s="1"/>
  <c r="VMU232" i="1" s="1"/>
  <c r="VMU233" i="1" s="1"/>
  <c r="VMU234" i="1" s="1"/>
  <c r="VMQ230" i="1"/>
  <c r="VMP230" i="1"/>
  <c r="VMM230" i="1"/>
  <c r="VMM231" i="1" s="1"/>
  <c r="VMM232" i="1" s="1"/>
  <c r="VMM233" i="1" s="1"/>
  <c r="VMM234" i="1" s="1"/>
  <c r="VMI230" i="1"/>
  <c r="VMH230" i="1"/>
  <c r="VME230" i="1"/>
  <c r="VME231" i="1" s="1"/>
  <c r="VME232" i="1" s="1"/>
  <c r="VME233" i="1" s="1"/>
  <c r="VME234" i="1" s="1"/>
  <c r="VMA230" i="1"/>
  <c r="VLZ230" i="1"/>
  <c r="VLW230" i="1"/>
  <c r="VLW231" i="1" s="1"/>
  <c r="VLW232" i="1" s="1"/>
  <c r="VLW233" i="1" s="1"/>
  <c r="VLW234" i="1" s="1"/>
  <c r="VLS230" i="1"/>
  <c r="VLR230" i="1"/>
  <c r="VLO230" i="1"/>
  <c r="VLO231" i="1" s="1"/>
  <c r="VLO232" i="1" s="1"/>
  <c r="VLO233" i="1" s="1"/>
  <c r="VLO234" i="1" s="1"/>
  <c r="VLK230" i="1"/>
  <c r="VLJ230" i="1"/>
  <c r="VLG230" i="1"/>
  <c r="VLG231" i="1" s="1"/>
  <c r="VLG232" i="1" s="1"/>
  <c r="VLG233" i="1" s="1"/>
  <c r="VLG234" i="1" s="1"/>
  <c r="VLC230" i="1"/>
  <c r="VLB230" i="1"/>
  <c r="VKY230" i="1"/>
  <c r="VKY231" i="1" s="1"/>
  <c r="VKY232" i="1" s="1"/>
  <c r="VKY233" i="1" s="1"/>
  <c r="VKY234" i="1" s="1"/>
  <c r="VKU230" i="1"/>
  <c r="VKT230" i="1"/>
  <c r="VKQ230" i="1"/>
  <c r="VKQ231" i="1" s="1"/>
  <c r="VKQ232" i="1" s="1"/>
  <c r="VKQ233" i="1" s="1"/>
  <c r="VKQ234" i="1" s="1"/>
  <c r="VKM230" i="1"/>
  <c r="VKL230" i="1"/>
  <c r="VKI230" i="1"/>
  <c r="VKI231" i="1" s="1"/>
  <c r="VKI232" i="1" s="1"/>
  <c r="VKI233" i="1" s="1"/>
  <c r="VKI234" i="1" s="1"/>
  <c r="VKE230" i="1"/>
  <c r="VKD230" i="1"/>
  <c r="VKA230" i="1"/>
  <c r="VKA231" i="1" s="1"/>
  <c r="VKA232" i="1" s="1"/>
  <c r="VKA233" i="1" s="1"/>
  <c r="VKA234" i="1" s="1"/>
  <c r="VJW230" i="1"/>
  <c r="VJV230" i="1"/>
  <c r="VJS230" i="1"/>
  <c r="VJS231" i="1" s="1"/>
  <c r="VJS232" i="1" s="1"/>
  <c r="VJS233" i="1" s="1"/>
  <c r="VJS234" i="1" s="1"/>
  <c r="VJO230" i="1"/>
  <c r="VJN230" i="1"/>
  <c r="VJK230" i="1"/>
  <c r="VJK231" i="1" s="1"/>
  <c r="VJK232" i="1" s="1"/>
  <c r="VJK233" i="1" s="1"/>
  <c r="VJK234" i="1" s="1"/>
  <c r="VJG230" i="1"/>
  <c r="VJF230" i="1"/>
  <c r="VJC230" i="1"/>
  <c r="VJC231" i="1" s="1"/>
  <c r="VJC232" i="1" s="1"/>
  <c r="VJC233" i="1" s="1"/>
  <c r="VJC234" i="1" s="1"/>
  <c r="VIY230" i="1"/>
  <c r="VIX230" i="1"/>
  <c r="VIU230" i="1"/>
  <c r="VIU231" i="1" s="1"/>
  <c r="VIU232" i="1" s="1"/>
  <c r="VIU233" i="1" s="1"/>
  <c r="VIU234" i="1" s="1"/>
  <c r="VIQ230" i="1"/>
  <c r="VIP230" i="1"/>
  <c r="VIM230" i="1"/>
  <c r="VIM231" i="1" s="1"/>
  <c r="VIM232" i="1" s="1"/>
  <c r="VIM233" i="1" s="1"/>
  <c r="VIM234" i="1" s="1"/>
  <c r="VII230" i="1"/>
  <c r="VIH230" i="1"/>
  <c r="VIE230" i="1"/>
  <c r="VIE231" i="1" s="1"/>
  <c r="VIE232" i="1" s="1"/>
  <c r="VIE233" i="1" s="1"/>
  <c r="VIE234" i="1" s="1"/>
  <c r="VIA230" i="1"/>
  <c r="VHZ230" i="1"/>
  <c r="VHW230" i="1"/>
  <c r="VHW231" i="1" s="1"/>
  <c r="VHW232" i="1" s="1"/>
  <c r="VHW233" i="1" s="1"/>
  <c r="VHW234" i="1" s="1"/>
  <c r="VHS230" i="1"/>
  <c r="VHR230" i="1"/>
  <c r="VHO230" i="1"/>
  <c r="VHO231" i="1" s="1"/>
  <c r="VHO232" i="1" s="1"/>
  <c r="VHO233" i="1" s="1"/>
  <c r="VHO234" i="1" s="1"/>
  <c r="VHK230" i="1"/>
  <c r="VHJ230" i="1"/>
  <c r="VHG230" i="1"/>
  <c r="VHG231" i="1" s="1"/>
  <c r="VHG232" i="1" s="1"/>
  <c r="VHG233" i="1" s="1"/>
  <c r="VHG234" i="1" s="1"/>
  <c r="VHC230" i="1"/>
  <c r="VHB230" i="1"/>
  <c r="VGY230" i="1"/>
  <c r="VGY231" i="1" s="1"/>
  <c r="VGY232" i="1" s="1"/>
  <c r="VGY233" i="1" s="1"/>
  <c r="VGY234" i="1" s="1"/>
  <c r="VGU230" i="1"/>
  <c r="VGT230" i="1"/>
  <c r="VGQ230" i="1"/>
  <c r="VGQ231" i="1" s="1"/>
  <c r="VGQ232" i="1" s="1"/>
  <c r="VGQ233" i="1" s="1"/>
  <c r="VGQ234" i="1" s="1"/>
  <c r="VGM230" i="1"/>
  <c r="VGL230" i="1"/>
  <c r="VGI230" i="1"/>
  <c r="VGI231" i="1" s="1"/>
  <c r="VGI232" i="1" s="1"/>
  <c r="VGI233" i="1" s="1"/>
  <c r="VGI234" i="1" s="1"/>
  <c r="VGE230" i="1"/>
  <c r="VGD230" i="1"/>
  <c r="VGA230" i="1"/>
  <c r="VGA231" i="1" s="1"/>
  <c r="VGA232" i="1" s="1"/>
  <c r="VGA233" i="1" s="1"/>
  <c r="VGA234" i="1" s="1"/>
  <c r="VFW230" i="1"/>
  <c r="VFV230" i="1"/>
  <c r="VFS230" i="1"/>
  <c r="VFS231" i="1" s="1"/>
  <c r="VFS232" i="1" s="1"/>
  <c r="VFS233" i="1" s="1"/>
  <c r="VFS234" i="1" s="1"/>
  <c r="VFO230" i="1"/>
  <c r="VFN230" i="1"/>
  <c r="VFK230" i="1"/>
  <c r="VFK231" i="1" s="1"/>
  <c r="VFK232" i="1" s="1"/>
  <c r="VFK233" i="1" s="1"/>
  <c r="VFK234" i="1" s="1"/>
  <c r="VFG230" i="1"/>
  <c r="VFF230" i="1"/>
  <c r="VFC230" i="1"/>
  <c r="VFC231" i="1" s="1"/>
  <c r="VFC232" i="1" s="1"/>
  <c r="VFC233" i="1" s="1"/>
  <c r="VFC234" i="1" s="1"/>
  <c r="VEY230" i="1"/>
  <c r="VEX230" i="1"/>
  <c r="VEU230" i="1"/>
  <c r="VEU231" i="1" s="1"/>
  <c r="VEU232" i="1" s="1"/>
  <c r="VEU233" i="1" s="1"/>
  <c r="VEU234" i="1" s="1"/>
  <c r="VEQ230" i="1"/>
  <c r="VEP230" i="1"/>
  <c r="VEM230" i="1"/>
  <c r="VEM231" i="1" s="1"/>
  <c r="VEM232" i="1" s="1"/>
  <c r="VEM233" i="1" s="1"/>
  <c r="VEM234" i="1" s="1"/>
  <c r="VEI230" i="1"/>
  <c r="VEH230" i="1"/>
  <c r="VEE230" i="1"/>
  <c r="VEE231" i="1" s="1"/>
  <c r="VEE232" i="1" s="1"/>
  <c r="VEE233" i="1" s="1"/>
  <c r="VEE234" i="1" s="1"/>
  <c r="VEA230" i="1"/>
  <c r="VDZ230" i="1"/>
  <c r="VDW230" i="1"/>
  <c r="VDW231" i="1" s="1"/>
  <c r="VDW232" i="1" s="1"/>
  <c r="VDW233" i="1" s="1"/>
  <c r="VDW234" i="1" s="1"/>
  <c r="VDS230" i="1"/>
  <c r="VDR230" i="1"/>
  <c r="VDO230" i="1"/>
  <c r="VDO231" i="1" s="1"/>
  <c r="VDO232" i="1" s="1"/>
  <c r="VDO233" i="1" s="1"/>
  <c r="VDO234" i="1" s="1"/>
  <c r="VDK230" i="1"/>
  <c r="VDJ230" i="1"/>
  <c r="VDG230" i="1"/>
  <c r="VDG231" i="1" s="1"/>
  <c r="VDG232" i="1" s="1"/>
  <c r="VDG233" i="1" s="1"/>
  <c r="VDG234" i="1" s="1"/>
  <c r="VDC230" i="1"/>
  <c r="VDB230" i="1"/>
  <c r="VCY230" i="1"/>
  <c r="VCY231" i="1" s="1"/>
  <c r="VCY232" i="1" s="1"/>
  <c r="VCY233" i="1" s="1"/>
  <c r="VCY234" i="1" s="1"/>
  <c r="VCU230" i="1"/>
  <c r="VCT230" i="1"/>
  <c r="VCQ230" i="1"/>
  <c r="VCQ231" i="1" s="1"/>
  <c r="VCQ232" i="1" s="1"/>
  <c r="VCQ233" i="1" s="1"/>
  <c r="VCQ234" i="1" s="1"/>
  <c r="VCM230" i="1"/>
  <c r="VCL230" i="1"/>
  <c r="VCI230" i="1"/>
  <c r="VCI231" i="1" s="1"/>
  <c r="VCI232" i="1" s="1"/>
  <c r="VCI233" i="1" s="1"/>
  <c r="VCI234" i="1" s="1"/>
  <c r="VCE230" i="1"/>
  <c r="VCD230" i="1"/>
  <c r="VCA230" i="1"/>
  <c r="VCA231" i="1" s="1"/>
  <c r="VCA232" i="1" s="1"/>
  <c r="VCA233" i="1" s="1"/>
  <c r="VCA234" i="1" s="1"/>
  <c r="VBW230" i="1"/>
  <c r="VBV230" i="1"/>
  <c r="VBS230" i="1"/>
  <c r="VBS231" i="1" s="1"/>
  <c r="VBS232" i="1" s="1"/>
  <c r="VBS233" i="1" s="1"/>
  <c r="VBS234" i="1" s="1"/>
  <c r="VBO230" i="1"/>
  <c r="VBN230" i="1"/>
  <c r="VBK230" i="1"/>
  <c r="VBK231" i="1" s="1"/>
  <c r="VBK232" i="1" s="1"/>
  <c r="VBK233" i="1" s="1"/>
  <c r="VBK234" i="1" s="1"/>
  <c r="VBG230" i="1"/>
  <c r="VBF230" i="1"/>
  <c r="VBC230" i="1"/>
  <c r="VBC231" i="1" s="1"/>
  <c r="VBC232" i="1" s="1"/>
  <c r="VBC233" i="1" s="1"/>
  <c r="VBC234" i="1" s="1"/>
  <c r="VAY230" i="1"/>
  <c r="VAX230" i="1"/>
  <c r="VAU230" i="1"/>
  <c r="VAU231" i="1" s="1"/>
  <c r="VAU232" i="1" s="1"/>
  <c r="VAU233" i="1" s="1"/>
  <c r="VAU234" i="1" s="1"/>
  <c r="VAQ230" i="1"/>
  <c r="VAP230" i="1"/>
  <c r="VAM230" i="1"/>
  <c r="VAM231" i="1" s="1"/>
  <c r="VAM232" i="1" s="1"/>
  <c r="VAM233" i="1" s="1"/>
  <c r="VAM234" i="1" s="1"/>
  <c r="VAI230" i="1"/>
  <c r="VAH230" i="1"/>
  <c r="VAE230" i="1"/>
  <c r="VAE231" i="1" s="1"/>
  <c r="VAE232" i="1" s="1"/>
  <c r="VAE233" i="1" s="1"/>
  <c r="VAE234" i="1" s="1"/>
  <c r="VAA230" i="1"/>
  <c r="UZZ230" i="1"/>
  <c r="UZW230" i="1"/>
  <c r="UZW231" i="1" s="1"/>
  <c r="UZW232" i="1" s="1"/>
  <c r="UZW233" i="1" s="1"/>
  <c r="UZW234" i="1" s="1"/>
  <c r="UZS230" i="1"/>
  <c r="UZR230" i="1"/>
  <c r="UZO230" i="1"/>
  <c r="UZO231" i="1" s="1"/>
  <c r="UZO232" i="1" s="1"/>
  <c r="UZO233" i="1" s="1"/>
  <c r="UZO234" i="1" s="1"/>
  <c r="UZK230" i="1"/>
  <c r="UZJ230" i="1"/>
  <c r="UZG230" i="1"/>
  <c r="UZG231" i="1" s="1"/>
  <c r="UZG232" i="1" s="1"/>
  <c r="UZG233" i="1" s="1"/>
  <c r="UZG234" i="1" s="1"/>
  <c r="UZC230" i="1"/>
  <c r="UZB230" i="1"/>
  <c r="UYY230" i="1"/>
  <c r="UYY231" i="1" s="1"/>
  <c r="UYY232" i="1" s="1"/>
  <c r="UYY233" i="1" s="1"/>
  <c r="UYY234" i="1" s="1"/>
  <c r="UYU230" i="1"/>
  <c r="UYT230" i="1"/>
  <c r="UYQ230" i="1"/>
  <c r="UYQ231" i="1" s="1"/>
  <c r="UYQ232" i="1" s="1"/>
  <c r="UYQ233" i="1" s="1"/>
  <c r="UYQ234" i="1" s="1"/>
  <c r="UYM230" i="1"/>
  <c r="UYL230" i="1"/>
  <c r="UYI230" i="1"/>
  <c r="UYI231" i="1" s="1"/>
  <c r="UYI232" i="1" s="1"/>
  <c r="UYI233" i="1" s="1"/>
  <c r="UYI234" i="1" s="1"/>
  <c r="UYE230" i="1"/>
  <c r="UYD230" i="1"/>
  <c r="UYA230" i="1"/>
  <c r="UYA231" i="1" s="1"/>
  <c r="UYA232" i="1" s="1"/>
  <c r="UYA233" i="1" s="1"/>
  <c r="UYA234" i="1" s="1"/>
  <c r="UXW230" i="1"/>
  <c r="UXV230" i="1"/>
  <c r="UXS230" i="1"/>
  <c r="UXS231" i="1" s="1"/>
  <c r="UXS232" i="1" s="1"/>
  <c r="UXS233" i="1" s="1"/>
  <c r="UXS234" i="1" s="1"/>
  <c r="UXO230" i="1"/>
  <c r="UXN230" i="1"/>
  <c r="UXK230" i="1"/>
  <c r="UXK231" i="1" s="1"/>
  <c r="UXK232" i="1" s="1"/>
  <c r="UXK233" i="1" s="1"/>
  <c r="UXK234" i="1" s="1"/>
  <c r="UXG230" i="1"/>
  <c r="UXF230" i="1"/>
  <c r="UXC230" i="1"/>
  <c r="UXC231" i="1" s="1"/>
  <c r="UXC232" i="1" s="1"/>
  <c r="UXC233" i="1" s="1"/>
  <c r="UXC234" i="1" s="1"/>
  <c r="UWY230" i="1"/>
  <c r="UWX230" i="1"/>
  <c r="UWU230" i="1"/>
  <c r="UWU231" i="1" s="1"/>
  <c r="UWU232" i="1" s="1"/>
  <c r="UWU233" i="1" s="1"/>
  <c r="UWU234" i="1" s="1"/>
  <c r="UWQ230" i="1"/>
  <c r="UWP230" i="1"/>
  <c r="UWM230" i="1"/>
  <c r="UWM231" i="1" s="1"/>
  <c r="UWM232" i="1" s="1"/>
  <c r="UWM233" i="1" s="1"/>
  <c r="UWM234" i="1" s="1"/>
  <c r="UWI230" i="1"/>
  <c r="UWH230" i="1"/>
  <c r="UWE230" i="1"/>
  <c r="UWE231" i="1" s="1"/>
  <c r="UWE232" i="1" s="1"/>
  <c r="UWE233" i="1" s="1"/>
  <c r="UWE234" i="1" s="1"/>
  <c r="UWA230" i="1"/>
  <c r="UVZ230" i="1"/>
  <c r="UVW230" i="1"/>
  <c r="UVW231" i="1" s="1"/>
  <c r="UVW232" i="1" s="1"/>
  <c r="UVW233" i="1" s="1"/>
  <c r="UVW234" i="1" s="1"/>
  <c r="UVS230" i="1"/>
  <c r="UVR230" i="1"/>
  <c r="UVO230" i="1"/>
  <c r="UVO231" i="1" s="1"/>
  <c r="UVO232" i="1" s="1"/>
  <c r="UVO233" i="1" s="1"/>
  <c r="UVO234" i="1" s="1"/>
  <c r="UVK230" i="1"/>
  <c r="UVJ230" i="1"/>
  <c r="UVG230" i="1"/>
  <c r="UVG231" i="1" s="1"/>
  <c r="UVG232" i="1" s="1"/>
  <c r="UVG233" i="1" s="1"/>
  <c r="UVG234" i="1" s="1"/>
  <c r="UVC230" i="1"/>
  <c r="UVB230" i="1"/>
  <c r="UUY230" i="1"/>
  <c r="UUY231" i="1" s="1"/>
  <c r="UUY232" i="1" s="1"/>
  <c r="UUY233" i="1" s="1"/>
  <c r="UUY234" i="1" s="1"/>
  <c r="UUU230" i="1"/>
  <c r="UUT230" i="1"/>
  <c r="UUQ230" i="1"/>
  <c r="UUQ231" i="1" s="1"/>
  <c r="UUQ232" i="1" s="1"/>
  <c r="UUQ233" i="1" s="1"/>
  <c r="UUQ234" i="1" s="1"/>
  <c r="UUM230" i="1"/>
  <c r="UUL230" i="1"/>
  <c r="UUI230" i="1"/>
  <c r="UUI231" i="1" s="1"/>
  <c r="UUI232" i="1" s="1"/>
  <c r="UUI233" i="1" s="1"/>
  <c r="UUI234" i="1" s="1"/>
  <c r="UUE230" i="1"/>
  <c r="UUD230" i="1"/>
  <c r="UUA230" i="1"/>
  <c r="UUA231" i="1" s="1"/>
  <c r="UUA232" i="1" s="1"/>
  <c r="UUA233" i="1" s="1"/>
  <c r="UUA234" i="1" s="1"/>
  <c r="UTW230" i="1"/>
  <c r="UTV230" i="1"/>
  <c r="UTS230" i="1"/>
  <c r="UTS231" i="1" s="1"/>
  <c r="UTS232" i="1" s="1"/>
  <c r="UTS233" i="1" s="1"/>
  <c r="UTS234" i="1" s="1"/>
  <c r="UTO230" i="1"/>
  <c r="UTN230" i="1"/>
  <c r="UTK230" i="1"/>
  <c r="UTK231" i="1" s="1"/>
  <c r="UTK232" i="1" s="1"/>
  <c r="UTK233" i="1" s="1"/>
  <c r="UTK234" i="1" s="1"/>
  <c r="UTG230" i="1"/>
  <c r="UTF230" i="1"/>
  <c r="UTC230" i="1"/>
  <c r="UTC231" i="1" s="1"/>
  <c r="UTC232" i="1" s="1"/>
  <c r="UTC233" i="1" s="1"/>
  <c r="UTC234" i="1" s="1"/>
  <c r="USY230" i="1"/>
  <c r="USX230" i="1"/>
  <c r="USU230" i="1"/>
  <c r="USU231" i="1" s="1"/>
  <c r="USU232" i="1" s="1"/>
  <c r="USU233" i="1" s="1"/>
  <c r="USU234" i="1" s="1"/>
  <c r="USQ230" i="1"/>
  <c r="USP230" i="1"/>
  <c r="USM230" i="1"/>
  <c r="USM231" i="1" s="1"/>
  <c r="USM232" i="1" s="1"/>
  <c r="USM233" i="1" s="1"/>
  <c r="USM234" i="1" s="1"/>
  <c r="USI230" i="1"/>
  <c r="USH230" i="1"/>
  <c r="USE230" i="1"/>
  <c r="USE231" i="1" s="1"/>
  <c r="USE232" i="1" s="1"/>
  <c r="USE233" i="1" s="1"/>
  <c r="USE234" i="1" s="1"/>
  <c r="USA230" i="1"/>
  <c r="URZ230" i="1"/>
  <c r="URW230" i="1"/>
  <c r="URW231" i="1" s="1"/>
  <c r="URW232" i="1" s="1"/>
  <c r="URW233" i="1" s="1"/>
  <c r="URW234" i="1" s="1"/>
  <c r="URS230" i="1"/>
  <c r="URR230" i="1"/>
  <c r="URO230" i="1"/>
  <c r="URO231" i="1" s="1"/>
  <c r="URO232" i="1" s="1"/>
  <c r="URO233" i="1" s="1"/>
  <c r="URO234" i="1" s="1"/>
  <c r="URK230" i="1"/>
  <c r="URJ230" i="1"/>
  <c r="URG230" i="1"/>
  <c r="URG231" i="1" s="1"/>
  <c r="URG232" i="1" s="1"/>
  <c r="URG233" i="1" s="1"/>
  <c r="URG234" i="1" s="1"/>
  <c r="URC230" i="1"/>
  <c r="URB230" i="1"/>
  <c r="UQY230" i="1"/>
  <c r="UQY231" i="1" s="1"/>
  <c r="UQY232" i="1" s="1"/>
  <c r="UQY233" i="1" s="1"/>
  <c r="UQY234" i="1" s="1"/>
  <c r="UQU230" i="1"/>
  <c r="UQT230" i="1"/>
  <c r="UQQ230" i="1"/>
  <c r="UQQ231" i="1" s="1"/>
  <c r="UQQ232" i="1" s="1"/>
  <c r="UQQ233" i="1" s="1"/>
  <c r="UQQ234" i="1" s="1"/>
  <c r="UQM230" i="1"/>
  <c r="UQL230" i="1"/>
  <c r="UQI230" i="1"/>
  <c r="UQI231" i="1" s="1"/>
  <c r="UQI232" i="1" s="1"/>
  <c r="UQI233" i="1" s="1"/>
  <c r="UQI234" i="1" s="1"/>
  <c r="UQE230" i="1"/>
  <c r="UQD230" i="1"/>
  <c r="UQA230" i="1"/>
  <c r="UQA231" i="1" s="1"/>
  <c r="UQA232" i="1" s="1"/>
  <c r="UQA233" i="1" s="1"/>
  <c r="UQA234" i="1" s="1"/>
  <c r="UPW230" i="1"/>
  <c r="UPV230" i="1"/>
  <c r="UPS230" i="1"/>
  <c r="UPS231" i="1" s="1"/>
  <c r="UPS232" i="1" s="1"/>
  <c r="UPS233" i="1" s="1"/>
  <c r="UPS234" i="1" s="1"/>
  <c r="UPO230" i="1"/>
  <c r="UPN230" i="1"/>
  <c r="UPK230" i="1"/>
  <c r="UPK231" i="1" s="1"/>
  <c r="UPK232" i="1" s="1"/>
  <c r="UPK233" i="1" s="1"/>
  <c r="UPK234" i="1" s="1"/>
  <c r="UPG230" i="1"/>
  <c r="UPF230" i="1"/>
  <c r="UPC230" i="1"/>
  <c r="UPC231" i="1" s="1"/>
  <c r="UPC232" i="1" s="1"/>
  <c r="UPC233" i="1" s="1"/>
  <c r="UPC234" i="1" s="1"/>
  <c r="UOY230" i="1"/>
  <c r="UOX230" i="1"/>
  <c r="UOU230" i="1"/>
  <c r="UOU231" i="1" s="1"/>
  <c r="UOU232" i="1" s="1"/>
  <c r="UOU233" i="1" s="1"/>
  <c r="UOU234" i="1" s="1"/>
  <c r="UOQ230" i="1"/>
  <c r="UOP230" i="1"/>
  <c r="UOM230" i="1"/>
  <c r="UOM231" i="1" s="1"/>
  <c r="UOM232" i="1" s="1"/>
  <c r="UOM233" i="1" s="1"/>
  <c r="UOM234" i="1" s="1"/>
  <c r="UOI230" i="1"/>
  <c r="UOH230" i="1"/>
  <c r="UOE230" i="1"/>
  <c r="UOE231" i="1" s="1"/>
  <c r="UOE232" i="1" s="1"/>
  <c r="UOE233" i="1" s="1"/>
  <c r="UOE234" i="1" s="1"/>
  <c r="UOA230" i="1"/>
  <c r="UNZ230" i="1"/>
  <c r="UNW230" i="1"/>
  <c r="UNW231" i="1" s="1"/>
  <c r="UNW232" i="1" s="1"/>
  <c r="UNW233" i="1" s="1"/>
  <c r="UNW234" i="1" s="1"/>
  <c r="UNS230" i="1"/>
  <c r="UNR230" i="1"/>
  <c r="UNO230" i="1"/>
  <c r="UNO231" i="1" s="1"/>
  <c r="UNO232" i="1" s="1"/>
  <c r="UNO233" i="1" s="1"/>
  <c r="UNO234" i="1" s="1"/>
  <c r="UNK230" i="1"/>
  <c r="UNJ230" i="1"/>
  <c r="UNG230" i="1"/>
  <c r="UNG231" i="1" s="1"/>
  <c r="UNG232" i="1" s="1"/>
  <c r="UNG233" i="1" s="1"/>
  <c r="UNG234" i="1" s="1"/>
  <c r="UNC230" i="1"/>
  <c r="UNB230" i="1"/>
  <c r="UMY230" i="1"/>
  <c r="UMY231" i="1" s="1"/>
  <c r="UMY232" i="1" s="1"/>
  <c r="UMY233" i="1" s="1"/>
  <c r="UMY234" i="1" s="1"/>
  <c r="UMU230" i="1"/>
  <c r="UMT230" i="1"/>
  <c r="UMQ230" i="1"/>
  <c r="UMQ231" i="1" s="1"/>
  <c r="UMQ232" i="1" s="1"/>
  <c r="UMQ233" i="1" s="1"/>
  <c r="UMQ234" i="1" s="1"/>
  <c r="UMM230" i="1"/>
  <c r="UML230" i="1"/>
  <c r="UMI230" i="1"/>
  <c r="UMI231" i="1" s="1"/>
  <c r="UMI232" i="1" s="1"/>
  <c r="UMI233" i="1" s="1"/>
  <c r="UMI234" i="1" s="1"/>
  <c r="UME230" i="1"/>
  <c r="UMD230" i="1"/>
  <c r="UMA230" i="1"/>
  <c r="UMA231" i="1" s="1"/>
  <c r="UMA232" i="1" s="1"/>
  <c r="UMA233" i="1" s="1"/>
  <c r="UMA234" i="1" s="1"/>
  <c r="ULW230" i="1"/>
  <c r="ULV230" i="1"/>
  <c r="ULS230" i="1"/>
  <c r="ULS231" i="1" s="1"/>
  <c r="ULS232" i="1" s="1"/>
  <c r="ULS233" i="1" s="1"/>
  <c r="ULS234" i="1" s="1"/>
  <c r="ULO230" i="1"/>
  <c r="ULN230" i="1"/>
  <c r="ULK230" i="1"/>
  <c r="ULK231" i="1" s="1"/>
  <c r="ULK232" i="1" s="1"/>
  <c r="ULK233" i="1" s="1"/>
  <c r="ULK234" i="1" s="1"/>
  <c r="ULG230" i="1"/>
  <c r="ULF230" i="1"/>
  <c r="ULC230" i="1"/>
  <c r="ULC231" i="1" s="1"/>
  <c r="ULC232" i="1" s="1"/>
  <c r="ULC233" i="1" s="1"/>
  <c r="ULC234" i="1" s="1"/>
  <c r="UKY230" i="1"/>
  <c r="UKX230" i="1"/>
  <c r="UKU230" i="1"/>
  <c r="UKU231" i="1" s="1"/>
  <c r="UKU232" i="1" s="1"/>
  <c r="UKU233" i="1" s="1"/>
  <c r="UKU234" i="1" s="1"/>
  <c r="UKQ230" i="1"/>
  <c r="UKP230" i="1"/>
  <c r="UKM230" i="1"/>
  <c r="UKM231" i="1" s="1"/>
  <c r="UKM232" i="1" s="1"/>
  <c r="UKM233" i="1" s="1"/>
  <c r="UKM234" i="1" s="1"/>
  <c r="UKI230" i="1"/>
  <c r="UKH230" i="1"/>
  <c r="UKE230" i="1"/>
  <c r="UKE231" i="1" s="1"/>
  <c r="UKE232" i="1" s="1"/>
  <c r="UKE233" i="1" s="1"/>
  <c r="UKE234" i="1" s="1"/>
  <c r="UKA230" i="1"/>
  <c r="UJZ230" i="1"/>
  <c r="UJW230" i="1"/>
  <c r="UJW231" i="1" s="1"/>
  <c r="UJW232" i="1" s="1"/>
  <c r="UJW233" i="1" s="1"/>
  <c r="UJW234" i="1" s="1"/>
  <c r="UJS230" i="1"/>
  <c r="UJR230" i="1"/>
  <c r="UJO230" i="1"/>
  <c r="UJO231" i="1" s="1"/>
  <c r="UJO232" i="1" s="1"/>
  <c r="UJO233" i="1" s="1"/>
  <c r="UJO234" i="1" s="1"/>
  <c r="UJK230" i="1"/>
  <c r="UJJ230" i="1"/>
  <c r="UJG230" i="1"/>
  <c r="UJG231" i="1" s="1"/>
  <c r="UJG232" i="1" s="1"/>
  <c r="UJG233" i="1" s="1"/>
  <c r="UJG234" i="1" s="1"/>
  <c r="UJC230" i="1"/>
  <c r="UJB230" i="1"/>
  <c r="UIY230" i="1"/>
  <c r="UIY231" i="1" s="1"/>
  <c r="UIY232" i="1" s="1"/>
  <c r="UIY233" i="1" s="1"/>
  <c r="UIY234" i="1" s="1"/>
  <c r="UIU230" i="1"/>
  <c r="UIT230" i="1"/>
  <c r="UIQ230" i="1"/>
  <c r="UIQ231" i="1" s="1"/>
  <c r="UIQ232" i="1" s="1"/>
  <c r="UIQ233" i="1" s="1"/>
  <c r="UIQ234" i="1" s="1"/>
  <c r="UIM230" i="1"/>
  <c r="UIL230" i="1"/>
  <c r="UII230" i="1"/>
  <c r="UII231" i="1" s="1"/>
  <c r="UII232" i="1" s="1"/>
  <c r="UII233" i="1" s="1"/>
  <c r="UII234" i="1" s="1"/>
  <c r="UIE230" i="1"/>
  <c r="UID230" i="1"/>
  <c r="UIA230" i="1"/>
  <c r="UIA231" i="1" s="1"/>
  <c r="UIA232" i="1" s="1"/>
  <c r="UIA233" i="1" s="1"/>
  <c r="UIA234" i="1" s="1"/>
  <c r="UHW230" i="1"/>
  <c r="UHV230" i="1"/>
  <c r="UHS230" i="1"/>
  <c r="UHS231" i="1" s="1"/>
  <c r="UHS232" i="1" s="1"/>
  <c r="UHS233" i="1" s="1"/>
  <c r="UHS234" i="1" s="1"/>
  <c r="UHO230" i="1"/>
  <c r="UHN230" i="1"/>
  <c r="UHK230" i="1"/>
  <c r="UHK231" i="1" s="1"/>
  <c r="UHK232" i="1" s="1"/>
  <c r="UHK233" i="1" s="1"/>
  <c r="UHK234" i="1" s="1"/>
  <c r="UHG230" i="1"/>
  <c r="UHF230" i="1"/>
  <c r="UHC230" i="1"/>
  <c r="UHC231" i="1" s="1"/>
  <c r="UHC232" i="1" s="1"/>
  <c r="UHC233" i="1" s="1"/>
  <c r="UHC234" i="1" s="1"/>
  <c r="UGY230" i="1"/>
  <c r="UGX230" i="1"/>
  <c r="UGU230" i="1"/>
  <c r="UGU231" i="1" s="1"/>
  <c r="UGU232" i="1" s="1"/>
  <c r="UGU233" i="1" s="1"/>
  <c r="UGU234" i="1" s="1"/>
  <c r="UGQ230" i="1"/>
  <c r="UGP230" i="1"/>
  <c r="UGM230" i="1"/>
  <c r="UGM231" i="1" s="1"/>
  <c r="UGM232" i="1" s="1"/>
  <c r="UGM233" i="1" s="1"/>
  <c r="UGM234" i="1" s="1"/>
  <c r="UGI230" i="1"/>
  <c r="UGH230" i="1"/>
  <c r="UGE230" i="1"/>
  <c r="UGE231" i="1" s="1"/>
  <c r="UGE232" i="1" s="1"/>
  <c r="UGE233" i="1" s="1"/>
  <c r="UGE234" i="1" s="1"/>
  <c r="UGA230" i="1"/>
  <c r="UFZ230" i="1"/>
  <c r="UFW230" i="1"/>
  <c r="UFW231" i="1" s="1"/>
  <c r="UFW232" i="1" s="1"/>
  <c r="UFW233" i="1" s="1"/>
  <c r="UFW234" i="1" s="1"/>
  <c r="UFS230" i="1"/>
  <c r="UFR230" i="1"/>
  <c r="UFO230" i="1"/>
  <c r="UFO231" i="1" s="1"/>
  <c r="UFO232" i="1" s="1"/>
  <c r="UFO233" i="1" s="1"/>
  <c r="UFO234" i="1" s="1"/>
  <c r="UFK230" i="1"/>
  <c r="UFJ230" i="1"/>
  <c r="UFG230" i="1"/>
  <c r="UFG231" i="1" s="1"/>
  <c r="UFG232" i="1" s="1"/>
  <c r="UFG233" i="1" s="1"/>
  <c r="UFG234" i="1" s="1"/>
  <c r="UFC230" i="1"/>
  <c r="UFB230" i="1"/>
  <c r="UEY230" i="1"/>
  <c r="UEY231" i="1" s="1"/>
  <c r="UEY232" i="1" s="1"/>
  <c r="UEY233" i="1" s="1"/>
  <c r="UEY234" i="1" s="1"/>
  <c r="UEU230" i="1"/>
  <c r="UET230" i="1"/>
  <c r="UEQ230" i="1"/>
  <c r="UEQ231" i="1" s="1"/>
  <c r="UEQ232" i="1" s="1"/>
  <c r="UEQ233" i="1" s="1"/>
  <c r="UEQ234" i="1" s="1"/>
  <c r="UEM230" i="1"/>
  <c r="UEL230" i="1"/>
  <c r="UEI230" i="1"/>
  <c r="UEI231" i="1" s="1"/>
  <c r="UEI232" i="1" s="1"/>
  <c r="UEI233" i="1" s="1"/>
  <c r="UEI234" i="1" s="1"/>
  <c r="UEE230" i="1"/>
  <c r="UED230" i="1"/>
  <c r="UEA230" i="1"/>
  <c r="UEA231" i="1" s="1"/>
  <c r="UEA232" i="1" s="1"/>
  <c r="UEA233" i="1" s="1"/>
  <c r="UEA234" i="1" s="1"/>
  <c r="UDW230" i="1"/>
  <c r="UDV230" i="1"/>
  <c r="UDS230" i="1"/>
  <c r="UDS231" i="1" s="1"/>
  <c r="UDS232" i="1" s="1"/>
  <c r="UDS233" i="1" s="1"/>
  <c r="UDS234" i="1" s="1"/>
  <c r="UDO230" i="1"/>
  <c r="UDN230" i="1"/>
  <c r="UDK230" i="1"/>
  <c r="UDK231" i="1" s="1"/>
  <c r="UDK232" i="1" s="1"/>
  <c r="UDK233" i="1" s="1"/>
  <c r="UDK234" i="1" s="1"/>
  <c r="UDG230" i="1"/>
  <c r="UDF230" i="1"/>
  <c r="UDC230" i="1"/>
  <c r="UDC231" i="1" s="1"/>
  <c r="UDC232" i="1" s="1"/>
  <c r="UDC233" i="1" s="1"/>
  <c r="UDC234" i="1" s="1"/>
  <c r="UCY230" i="1"/>
  <c r="UCX230" i="1"/>
  <c r="UCU230" i="1"/>
  <c r="UCU231" i="1" s="1"/>
  <c r="UCU232" i="1" s="1"/>
  <c r="UCU233" i="1" s="1"/>
  <c r="UCU234" i="1" s="1"/>
  <c r="UCQ230" i="1"/>
  <c r="UCP230" i="1"/>
  <c r="UCM230" i="1"/>
  <c r="UCM231" i="1" s="1"/>
  <c r="UCM232" i="1" s="1"/>
  <c r="UCM233" i="1" s="1"/>
  <c r="UCM234" i="1" s="1"/>
  <c r="UCI230" i="1"/>
  <c r="UCH230" i="1"/>
  <c r="UCE230" i="1"/>
  <c r="UCE231" i="1" s="1"/>
  <c r="UCE232" i="1" s="1"/>
  <c r="UCE233" i="1" s="1"/>
  <c r="UCE234" i="1" s="1"/>
  <c r="UCA230" i="1"/>
  <c r="UBZ230" i="1"/>
  <c r="UBW230" i="1"/>
  <c r="UBW231" i="1" s="1"/>
  <c r="UBW232" i="1" s="1"/>
  <c r="UBW233" i="1" s="1"/>
  <c r="UBW234" i="1" s="1"/>
  <c r="UBS230" i="1"/>
  <c r="UBR230" i="1"/>
  <c r="UBO230" i="1"/>
  <c r="UBO231" i="1" s="1"/>
  <c r="UBO232" i="1" s="1"/>
  <c r="UBO233" i="1" s="1"/>
  <c r="UBO234" i="1" s="1"/>
  <c r="UBK230" i="1"/>
  <c r="UBJ230" i="1"/>
  <c r="UBG230" i="1"/>
  <c r="UBG231" i="1" s="1"/>
  <c r="UBG232" i="1" s="1"/>
  <c r="UBG233" i="1" s="1"/>
  <c r="UBG234" i="1" s="1"/>
  <c r="UBC230" i="1"/>
  <c r="UBB230" i="1"/>
  <c r="UAY230" i="1"/>
  <c r="UAY231" i="1" s="1"/>
  <c r="UAY232" i="1" s="1"/>
  <c r="UAY233" i="1" s="1"/>
  <c r="UAY234" i="1" s="1"/>
  <c r="UAU230" i="1"/>
  <c r="UAT230" i="1"/>
  <c r="UAQ230" i="1"/>
  <c r="UAQ231" i="1" s="1"/>
  <c r="UAQ232" i="1" s="1"/>
  <c r="UAQ233" i="1" s="1"/>
  <c r="UAQ234" i="1" s="1"/>
  <c r="UAM230" i="1"/>
  <c r="UAL230" i="1"/>
  <c r="UAI230" i="1"/>
  <c r="UAI231" i="1" s="1"/>
  <c r="UAI232" i="1" s="1"/>
  <c r="UAI233" i="1" s="1"/>
  <c r="UAI234" i="1" s="1"/>
  <c r="UAE230" i="1"/>
  <c r="UAD230" i="1"/>
  <c r="UAA230" i="1"/>
  <c r="UAA231" i="1" s="1"/>
  <c r="UAA232" i="1" s="1"/>
  <c r="UAA233" i="1" s="1"/>
  <c r="UAA234" i="1" s="1"/>
  <c r="TZW230" i="1"/>
  <c r="TZV230" i="1"/>
  <c r="TZS230" i="1"/>
  <c r="TZS231" i="1" s="1"/>
  <c r="TZS232" i="1" s="1"/>
  <c r="TZS233" i="1" s="1"/>
  <c r="TZS234" i="1" s="1"/>
  <c r="TZO230" i="1"/>
  <c r="TZN230" i="1"/>
  <c r="TZK230" i="1"/>
  <c r="TZK231" i="1" s="1"/>
  <c r="TZK232" i="1" s="1"/>
  <c r="TZK233" i="1" s="1"/>
  <c r="TZK234" i="1" s="1"/>
  <c r="TZG230" i="1"/>
  <c r="TZF230" i="1"/>
  <c r="TZC230" i="1"/>
  <c r="TZC231" i="1" s="1"/>
  <c r="TZC232" i="1" s="1"/>
  <c r="TZC233" i="1" s="1"/>
  <c r="TZC234" i="1" s="1"/>
  <c r="TYY230" i="1"/>
  <c r="TYX230" i="1"/>
  <c r="TYU230" i="1"/>
  <c r="TYU231" i="1" s="1"/>
  <c r="TYU232" i="1" s="1"/>
  <c r="TYU233" i="1" s="1"/>
  <c r="TYU234" i="1" s="1"/>
  <c r="TYQ230" i="1"/>
  <c r="TYP230" i="1"/>
  <c r="TYM230" i="1"/>
  <c r="TYM231" i="1" s="1"/>
  <c r="TYM232" i="1" s="1"/>
  <c r="TYM233" i="1" s="1"/>
  <c r="TYM234" i="1" s="1"/>
  <c r="TYI230" i="1"/>
  <c r="TYH230" i="1"/>
  <c r="TYE230" i="1"/>
  <c r="TYE231" i="1" s="1"/>
  <c r="TYE232" i="1" s="1"/>
  <c r="TYE233" i="1" s="1"/>
  <c r="TYE234" i="1" s="1"/>
  <c r="TYA230" i="1"/>
  <c r="TXZ230" i="1"/>
  <c r="TXW230" i="1"/>
  <c r="TXW231" i="1" s="1"/>
  <c r="TXW232" i="1" s="1"/>
  <c r="TXW233" i="1" s="1"/>
  <c r="TXW234" i="1" s="1"/>
  <c r="TXS230" i="1"/>
  <c r="TXR230" i="1"/>
  <c r="TXO230" i="1"/>
  <c r="TXO231" i="1" s="1"/>
  <c r="TXO232" i="1" s="1"/>
  <c r="TXO233" i="1" s="1"/>
  <c r="TXO234" i="1" s="1"/>
  <c r="TXK230" i="1"/>
  <c r="TXJ230" i="1"/>
  <c r="TXG230" i="1"/>
  <c r="TXG231" i="1" s="1"/>
  <c r="TXG232" i="1" s="1"/>
  <c r="TXG233" i="1" s="1"/>
  <c r="TXG234" i="1" s="1"/>
  <c r="TXC230" i="1"/>
  <c r="TXB230" i="1"/>
  <c r="TWY230" i="1"/>
  <c r="TWY231" i="1" s="1"/>
  <c r="TWY232" i="1" s="1"/>
  <c r="TWY233" i="1" s="1"/>
  <c r="TWY234" i="1" s="1"/>
  <c r="TWU230" i="1"/>
  <c r="TWT230" i="1"/>
  <c r="TWQ230" i="1"/>
  <c r="TWQ231" i="1" s="1"/>
  <c r="TWQ232" i="1" s="1"/>
  <c r="TWQ233" i="1" s="1"/>
  <c r="TWQ234" i="1" s="1"/>
  <c r="TWM230" i="1"/>
  <c r="TWL230" i="1"/>
  <c r="TWI230" i="1"/>
  <c r="TWI231" i="1" s="1"/>
  <c r="TWI232" i="1" s="1"/>
  <c r="TWI233" i="1" s="1"/>
  <c r="TWI234" i="1" s="1"/>
  <c r="TWE230" i="1"/>
  <c r="TWD230" i="1"/>
  <c r="TWA230" i="1"/>
  <c r="TWA231" i="1" s="1"/>
  <c r="TWA232" i="1" s="1"/>
  <c r="TWA233" i="1" s="1"/>
  <c r="TWA234" i="1" s="1"/>
  <c r="TVW230" i="1"/>
  <c r="TVV230" i="1"/>
  <c r="TVS230" i="1"/>
  <c r="TVS231" i="1" s="1"/>
  <c r="TVS232" i="1" s="1"/>
  <c r="TVS233" i="1" s="1"/>
  <c r="TVS234" i="1" s="1"/>
  <c r="TVO230" i="1"/>
  <c r="TVN230" i="1"/>
  <c r="TVK230" i="1"/>
  <c r="TVK231" i="1" s="1"/>
  <c r="TVK232" i="1" s="1"/>
  <c r="TVK233" i="1" s="1"/>
  <c r="TVK234" i="1" s="1"/>
  <c r="TVG230" i="1"/>
  <c r="TVF230" i="1"/>
  <c r="TVC230" i="1"/>
  <c r="TVC231" i="1" s="1"/>
  <c r="TVC232" i="1" s="1"/>
  <c r="TVC233" i="1" s="1"/>
  <c r="TVC234" i="1" s="1"/>
  <c r="TUY230" i="1"/>
  <c r="TUX230" i="1"/>
  <c r="TUU230" i="1"/>
  <c r="TUU231" i="1" s="1"/>
  <c r="TUU232" i="1" s="1"/>
  <c r="TUU233" i="1" s="1"/>
  <c r="TUU234" i="1" s="1"/>
  <c r="TUQ230" i="1"/>
  <c r="TUP230" i="1"/>
  <c r="TUM230" i="1"/>
  <c r="TUM231" i="1" s="1"/>
  <c r="TUM232" i="1" s="1"/>
  <c r="TUM233" i="1" s="1"/>
  <c r="TUM234" i="1" s="1"/>
  <c r="TUI230" i="1"/>
  <c r="TUH230" i="1"/>
  <c r="TUE230" i="1"/>
  <c r="TUE231" i="1" s="1"/>
  <c r="TUE232" i="1" s="1"/>
  <c r="TUE233" i="1" s="1"/>
  <c r="TUE234" i="1" s="1"/>
  <c r="TUA230" i="1"/>
  <c r="TTZ230" i="1"/>
  <c r="TTW230" i="1"/>
  <c r="TTW231" i="1" s="1"/>
  <c r="TTW232" i="1" s="1"/>
  <c r="TTW233" i="1" s="1"/>
  <c r="TTW234" i="1" s="1"/>
  <c r="TTS230" i="1"/>
  <c r="TTR230" i="1"/>
  <c r="TTO230" i="1"/>
  <c r="TTO231" i="1" s="1"/>
  <c r="TTO232" i="1" s="1"/>
  <c r="TTO233" i="1" s="1"/>
  <c r="TTO234" i="1" s="1"/>
  <c r="TTK230" i="1"/>
  <c r="TTJ230" i="1"/>
  <c r="TTG230" i="1"/>
  <c r="TTG231" i="1" s="1"/>
  <c r="TTG232" i="1" s="1"/>
  <c r="TTG233" i="1" s="1"/>
  <c r="TTG234" i="1" s="1"/>
  <c r="TTC230" i="1"/>
  <c r="TTB230" i="1"/>
  <c r="TSY230" i="1"/>
  <c r="TSY231" i="1" s="1"/>
  <c r="TSY232" i="1" s="1"/>
  <c r="TSY233" i="1" s="1"/>
  <c r="TSY234" i="1" s="1"/>
  <c r="TSU230" i="1"/>
  <c r="TST230" i="1"/>
  <c r="TSQ230" i="1"/>
  <c r="TSQ231" i="1" s="1"/>
  <c r="TSQ232" i="1" s="1"/>
  <c r="TSQ233" i="1" s="1"/>
  <c r="TSQ234" i="1" s="1"/>
  <c r="TSM230" i="1"/>
  <c r="TSL230" i="1"/>
  <c r="TSI230" i="1"/>
  <c r="TSI231" i="1" s="1"/>
  <c r="TSI232" i="1" s="1"/>
  <c r="TSI233" i="1" s="1"/>
  <c r="TSI234" i="1" s="1"/>
  <c r="TSE230" i="1"/>
  <c r="TSD230" i="1"/>
  <c r="TSA230" i="1"/>
  <c r="TSA231" i="1" s="1"/>
  <c r="TSA232" i="1" s="1"/>
  <c r="TSA233" i="1" s="1"/>
  <c r="TSA234" i="1" s="1"/>
  <c r="TRW230" i="1"/>
  <c r="TRV230" i="1"/>
  <c r="TRS230" i="1"/>
  <c r="TRS231" i="1" s="1"/>
  <c r="TRS232" i="1" s="1"/>
  <c r="TRS233" i="1" s="1"/>
  <c r="TRS234" i="1" s="1"/>
  <c r="TRO230" i="1"/>
  <c r="TRN230" i="1"/>
  <c r="TRK230" i="1"/>
  <c r="TRK231" i="1" s="1"/>
  <c r="TRK232" i="1" s="1"/>
  <c r="TRK233" i="1" s="1"/>
  <c r="TRK234" i="1" s="1"/>
  <c r="TRG230" i="1"/>
  <c r="TRF230" i="1"/>
  <c r="TRC230" i="1"/>
  <c r="TRC231" i="1" s="1"/>
  <c r="TRC232" i="1" s="1"/>
  <c r="TRC233" i="1" s="1"/>
  <c r="TRC234" i="1" s="1"/>
  <c r="TQY230" i="1"/>
  <c r="TQX230" i="1"/>
  <c r="TQU230" i="1"/>
  <c r="TQU231" i="1" s="1"/>
  <c r="TQU232" i="1" s="1"/>
  <c r="TQU233" i="1" s="1"/>
  <c r="TQU234" i="1" s="1"/>
  <c r="TQQ230" i="1"/>
  <c r="TQP230" i="1"/>
  <c r="TQM230" i="1"/>
  <c r="TQM231" i="1" s="1"/>
  <c r="TQM232" i="1" s="1"/>
  <c r="TQM233" i="1" s="1"/>
  <c r="TQM234" i="1" s="1"/>
  <c r="TQI230" i="1"/>
  <c r="TQH230" i="1"/>
  <c r="TQE230" i="1"/>
  <c r="TQE231" i="1" s="1"/>
  <c r="TQE232" i="1" s="1"/>
  <c r="TQE233" i="1" s="1"/>
  <c r="TQE234" i="1" s="1"/>
  <c r="TQA230" i="1"/>
  <c r="TPZ230" i="1"/>
  <c r="TPW230" i="1"/>
  <c r="TPW231" i="1" s="1"/>
  <c r="TPW232" i="1" s="1"/>
  <c r="TPW233" i="1" s="1"/>
  <c r="TPW234" i="1" s="1"/>
  <c r="TPS230" i="1"/>
  <c r="TPR230" i="1"/>
  <c r="TPO230" i="1"/>
  <c r="TPO231" i="1" s="1"/>
  <c r="TPO232" i="1" s="1"/>
  <c r="TPO233" i="1" s="1"/>
  <c r="TPO234" i="1" s="1"/>
  <c r="TPK230" i="1"/>
  <c r="TPJ230" i="1"/>
  <c r="TPG230" i="1"/>
  <c r="TPG231" i="1" s="1"/>
  <c r="TPG232" i="1" s="1"/>
  <c r="TPG233" i="1" s="1"/>
  <c r="TPG234" i="1" s="1"/>
  <c r="TPC230" i="1"/>
  <c r="TPB230" i="1"/>
  <c r="TOY230" i="1"/>
  <c r="TOY231" i="1" s="1"/>
  <c r="TOY232" i="1" s="1"/>
  <c r="TOY233" i="1" s="1"/>
  <c r="TOY234" i="1" s="1"/>
  <c r="TOU230" i="1"/>
  <c r="TOT230" i="1"/>
  <c r="TOQ230" i="1"/>
  <c r="TOQ231" i="1" s="1"/>
  <c r="TOQ232" i="1" s="1"/>
  <c r="TOQ233" i="1" s="1"/>
  <c r="TOQ234" i="1" s="1"/>
  <c r="TOM230" i="1"/>
  <c r="TOL230" i="1"/>
  <c r="TOI230" i="1"/>
  <c r="TOI231" i="1" s="1"/>
  <c r="TOI232" i="1" s="1"/>
  <c r="TOI233" i="1" s="1"/>
  <c r="TOI234" i="1" s="1"/>
  <c r="TOE230" i="1"/>
  <c r="TOD230" i="1"/>
  <c r="TOA230" i="1"/>
  <c r="TOA231" i="1" s="1"/>
  <c r="TOA232" i="1" s="1"/>
  <c r="TOA233" i="1" s="1"/>
  <c r="TOA234" i="1" s="1"/>
  <c r="TNW230" i="1"/>
  <c r="TNV230" i="1"/>
  <c r="TNS230" i="1"/>
  <c r="TNS231" i="1" s="1"/>
  <c r="TNS232" i="1" s="1"/>
  <c r="TNS233" i="1" s="1"/>
  <c r="TNS234" i="1" s="1"/>
  <c r="TNO230" i="1"/>
  <c r="TNN230" i="1"/>
  <c r="TNK230" i="1"/>
  <c r="TNK231" i="1" s="1"/>
  <c r="TNK232" i="1" s="1"/>
  <c r="TNK233" i="1" s="1"/>
  <c r="TNK234" i="1" s="1"/>
  <c r="TNG230" i="1"/>
  <c r="TNF230" i="1"/>
  <c r="TNC230" i="1"/>
  <c r="TNC231" i="1" s="1"/>
  <c r="TNC232" i="1" s="1"/>
  <c r="TNC233" i="1" s="1"/>
  <c r="TNC234" i="1" s="1"/>
  <c r="TMY230" i="1"/>
  <c r="TMX230" i="1"/>
  <c r="TMU230" i="1"/>
  <c r="TMU231" i="1" s="1"/>
  <c r="TMU232" i="1" s="1"/>
  <c r="TMU233" i="1" s="1"/>
  <c r="TMU234" i="1" s="1"/>
  <c r="TMQ230" i="1"/>
  <c r="TMP230" i="1"/>
  <c r="TMM230" i="1"/>
  <c r="TMM231" i="1" s="1"/>
  <c r="TMM232" i="1" s="1"/>
  <c r="TMM233" i="1" s="1"/>
  <c r="TMM234" i="1" s="1"/>
  <c r="TMI230" i="1"/>
  <c r="TMH230" i="1"/>
  <c r="TME230" i="1"/>
  <c r="TME231" i="1" s="1"/>
  <c r="TME232" i="1" s="1"/>
  <c r="TME233" i="1" s="1"/>
  <c r="TME234" i="1" s="1"/>
  <c r="TMA230" i="1"/>
  <c r="TLZ230" i="1"/>
  <c r="TLW230" i="1"/>
  <c r="TLW231" i="1" s="1"/>
  <c r="TLW232" i="1" s="1"/>
  <c r="TLW233" i="1" s="1"/>
  <c r="TLW234" i="1" s="1"/>
  <c r="TLS230" i="1"/>
  <c r="TLR230" i="1"/>
  <c r="TLO230" i="1"/>
  <c r="TLO231" i="1" s="1"/>
  <c r="TLO232" i="1" s="1"/>
  <c r="TLO233" i="1" s="1"/>
  <c r="TLO234" i="1" s="1"/>
  <c r="TLK230" i="1"/>
  <c r="TLJ230" i="1"/>
  <c r="TLG230" i="1"/>
  <c r="TLG231" i="1" s="1"/>
  <c r="TLG232" i="1" s="1"/>
  <c r="TLG233" i="1" s="1"/>
  <c r="TLG234" i="1" s="1"/>
  <c r="TLC230" i="1"/>
  <c r="TLB230" i="1"/>
  <c r="TKY230" i="1"/>
  <c r="TKY231" i="1" s="1"/>
  <c r="TKY232" i="1" s="1"/>
  <c r="TKY233" i="1" s="1"/>
  <c r="TKY234" i="1" s="1"/>
  <c r="TKU230" i="1"/>
  <c r="TKT230" i="1"/>
  <c r="TKQ230" i="1"/>
  <c r="TKQ231" i="1" s="1"/>
  <c r="TKQ232" i="1" s="1"/>
  <c r="TKQ233" i="1" s="1"/>
  <c r="TKQ234" i="1" s="1"/>
  <c r="TKM230" i="1"/>
  <c r="TKL230" i="1"/>
  <c r="TKI230" i="1"/>
  <c r="TKI231" i="1" s="1"/>
  <c r="TKI232" i="1" s="1"/>
  <c r="TKI233" i="1" s="1"/>
  <c r="TKI234" i="1" s="1"/>
  <c r="TKE230" i="1"/>
  <c r="TKD230" i="1"/>
  <c r="TKA230" i="1"/>
  <c r="TKA231" i="1" s="1"/>
  <c r="TKA232" i="1" s="1"/>
  <c r="TKA233" i="1" s="1"/>
  <c r="TKA234" i="1" s="1"/>
  <c r="TJW230" i="1"/>
  <c r="TJV230" i="1"/>
  <c r="TJS230" i="1"/>
  <c r="TJS231" i="1" s="1"/>
  <c r="TJS232" i="1" s="1"/>
  <c r="TJS233" i="1" s="1"/>
  <c r="TJS234" i="1" s="1"/>
  <c r="TJO230" i="1"/>
  <c r="TJN230" i="1"/>
  <c r="TJK230" i="1"/>
  <c r="TJK231" i="1" s="1"/>
  <c r="TJK232" i="1" s="1"/>
  <c r="TJK233" i="1" s="1"/>
  <c r="TJK234" i="1" s="1"/>
  <c r="TJG230" i="1"/>
  <c r="TJF230" i="1"/>
  <c r="TJC230" i="1"/>
  <c r="TJC231" i="1" s="1"/>
  <c r="TJC232" i="1" s="1"/>
  <c r="TJC233" i="1" s="1"/>
  <c r="TJC234" i="1" s="1"/>
  <c r="TIY230" i="1"/>
  <c r="TIX230" i="1"/>
  <c r="TIU230" i="1"/>
  <c r="TIU231" i="1" s="1"/>
  <c r="TIU232" i="1" s="1"/>
  <c r="TIU233" i="1" s="1"/>
  <c r="TIU234" i="1" s="1"/>
  <c r="TIQ230" i="1"/>
  <c r="TIP230" i="1"/>
  <c r="TIM230" i="1"/>
  <c r="TIM231" i="1" s="1"/>
  <c r="TIM232" i="1" s="1"/>
  <c r="TIM233" i="1" s="1"/>
  <c r="TIM234" i="1" s="1"/>
  <c r="TII230" i="1"/>
  <c r="TIH230" i="1"/>
  <c r="TIE230" i="1"/>
  <c r="TIE231" i="1" s="1"/>
  <c r="TIE232" i="1" s="1"/>
  <c r="TIE233" i="1" s="1"/>
  <c r="TIE234" i="1" s="1"/>
  <c r="TIA230" i="1"/>
  <c r="THZ230" i="1"/>
  <c r="THW230" i="1"/>
  <c r="THW231" i="1" s="1"/>
  <c r="THW232" i="1" s="1"/>
  <c r="THW233" i="1" s="1"/>
  <c r="THW234" i="1" s="1"/>
  <c r="THS230" i="1"/>
  <c r="THR230" i="1"/>
  <c r="THO230" i="1"/>
  <c r="THO231" i="1" s="1"/>
  <c r="THO232" i="1" s="1"/>
  <c r="THO233" i="1" s="1"/>
  <c r="THO234" i="1" s="1"/>
  <c r="THK230" i="1"/>
  <c r="THJ230" i="1"/>
  <c r="THG230" i="1"/>
  <c r="THG231" i="1" s="1"/>
  <c r="THG232" i="1" s="1"/>
  <c r="THG233" i="1" s="1"/>
  <c r="THG234" i="1" s="1"/>
  <c r="THC230" i="1"/>
  <c r="THB230" i="1"/>
  <c r="TGY230" i="1"/>
  <c r="TGY231" i="1" s="1"/>
  <c r="TGY232" i="1" s="1"/>
  <c r="TGY233" i="1" s="1"/>
  <c r="TGY234" i="1" s="1"/>
  <c r="TGU230" i="1"/>
  <c r="TGT230" i="1"/>
  <c r="TGQ230" i="1"/>
  <c r="TGQ231" i="1" s="1"/>
  <c r="TGQ232" i="1" s="1"/>
  <c r="TGQ233" i="1" s="1"/>
  <c r="TGQ234" i="1" s="1"/>
  <c r="TGM230" i="1"/>
  <c r="TGL230" i="1"/>
  <c r="TGI230" i="1"/>
  <c r="TGI231" i="1" s="1"/>
  <c r="TGI232" i="1" s="1"/>
  <c r="TGI233" i="1" s="1"/>
  <c r="TGI234" i="1" s="1"/>
  <c r="TGE230" i="1"/>
  <c r="TGD230" i="1"/>
  <c r="TGA230" i="1"/>
  <c r="TGA231" i="1" s="1"/>
  <c r="TGA232" i="1" s="1"/>
  <c r="TGA233" i="1" s="1"/>
  <c r="TGA234" i="1" s="1"/>
  <c r="TFW230" i="1"/>
  <c r="TFV230" i="1"/>
  <c r="TFS230" i="1"/>
  <c r="TFS231" i="1" s="1"/>
  <c r="TFS232" i="1" s="1"/>
  <c r="TFS233" i="1" s="1"/>
  <c r="TFS234" i="1" s="1"/>
  <c r="TFO230" i="1"/>
  <c r="TFN230" i="1"/>
  <c r="TFK230" i="1"/>
  <c r="TFK231" i="1" s="1"/>
  <c r="TFK232" i="1" s="1"/>
  <c r="TFK233" i="1" s="1"/>
  <c r="TFK234" i="1" s="1"/>
  <c r="TFG230" i="1"/>
  <c r="TFF230" i="1"/>
  <c r="TFC230" i="1"/>
  <c r="TFC231" i="1" s="1"/>
  <c r="TFC232" i="1" s="1"/>
  <c r="TFC233" i="1" s="1"/>
  <c r="TFC234" i="1" s="1"/>
  <c r="TEY230" i="1"/>
  <c r="TEX230" i="1"/>
  <c r="TEU230" i="1"/>
  <c r="TEU231" i="1" s="1"/>
  <c r="TEU232" i="1" s="1"/>
  <c r="TEU233" i="1" s="1"/>
  <c r="TEU234" i="1" s="1"/>
  <c r="TEQ230" i="1"/>
  <c r="TEP230" i="1"/>
  <c r="TEM230" i="1"/>
  <c r="TEM231" i="1" s="1"/>
  <c r="TEM232" i="1" s="1"/>
  <c r="TEM233" i="1" s="1"/>
  <c r="TEM234" i="1" s="1"/>
  <c r="TEI230" i="1"/>
  <c r="TEH230" i="1"/>
  <c r="TEE230" i="1"/>
  <c r="TEE231" i="1" s="1"/>
  <c r="TEE232" i="1" s="1"/>
  <c r="TEE233" i="1" s="1"/>
  <c r="TEE234" i="1" s="1"/>
  <c r="TEA230" i="1"/>
  <c r="TDZ230" i="1"/>
  <c r="TDW230" i="1"/>
  <c r="TDW231" i="1" s="1"/>
  <c r="TDW232" i="1" s="1"/>
  <c r="TDW233" i="1" s="1"/>
  <c r="TDW234" i="1" s="1"/>
  <c r="TDS230" i="1"/>
  <c r="TDR230" i="1"/>
  <c r="TDO230" i="1"/>
  <c r="TDO231" i="1" s="1"/>
  <c r="TDO232" i="1" s="1"/>
  <c r="TDO233" i="1" s="1"/>
  <c r="TDO234" i="1" s="1"/>
  <c r="TDK230" i="1"/>
  <c r="TDJ230" i="1"/>
  <c r="TDG230" i="1"/>
  <c r="TDG231" i="1" s="1"/>
  <c r="TDG232" i="1" s="1"/>
  <c r="TDG233" i="1" s="1"/>
  <c r="TDG234" i="1" s="1"/>
  <c r="TDC230" i="1"/>
  <c r="TDB230" i="1"/>
  <c r="TCY230" i="1"/>
  <c r="TCY231" i="1" s="1"/>
  <c r="TCY232" i="1" s="1"/>
  <c r="TCY233" i="1" s="1"/>
  <c r="TCY234" i="1" s="1"/>
  <c r="TCU230" i="1"/>
  <c r="TCT230" i="1"/>
  <c r="TCQ230" i="1"/>
  <c r="TCQ231" i="1" s="1"/>
  <c r="TCQ232" i="1" s="1"/>
  <c r="TCQ233" i="1" s="1"/>
  <c r="TCQ234" i="1" s="1"/>
  <c r="TCM230" i="1"/>
  <c r="TCL230" i="1"/>
  <c r="TCI230" i="1"/>
  <c r="TCI231" i="1" s="1"/>
  <c r="TCI232" i="1" s="1"/>
  <c r="TCI233" i="1" s="1"/>
  <c r="TCI234" i="1" s="1"/>
  <c r="TCE230" i="1"/>
  <c r="TCD230" i="1"/>
  <c r="TCA230" i="1"/>
  <c r="TCA231" i="1" s="1"/>
  <c r="TCA232" i="1" s="1"/>
  <c r="TCA233" i="1" s="1"/>
  <c r="TCA234" i="1" s="1"/>
  <c r="TBW230" i="1"/>
  <c r="TBV230" i="1"/>
  <c r="TBS230" i="1"/>
  <c r="TBS231" i="1" s="1"/>
  <c r="TBS232" i="1" s="1"/>
  <c r="TBS233" i="1" s="1"/>
  <c r="TBS234" i="1" s="1"/>
  <c r="TBO230" i="1"/>
  <c r="TBN230" i="1"/>
  <c r="TBK230" i="1"/>
  <c r="TBK231" i="1" s="1"/>
  <c r="TBK232" i="1" s="1"/>
  <c r="TBK233" i="1" s="1"/>
  <c r="TBK234" i="1" s="1"/>
  <c r="TBG230" i="1"/>
  <c r="TBF230" i="1"/>
  <c r="TBC230" i="1"/>
  <c r="TBC231" i="1" s="1"/>
  <c r="TBC232" i="1" s="1"/>
  <c r="TBC233" i="1" s="1"/>
  <c r="TBC234" i="1" s="1"/>
  <c r="TAY230" i="1"/>
  <c r="TAX230" i="1"/>
  <c r="TAU230" i="1"/>
  <c r="TAU231" i="1" s="1"/>
  <c r="TAU232" i="1" s="1"/>
  <c r="TAU233" i="1" s="1"/>
  <c r="TAU234" i="1" s="1"/>
  <c r="TAQ230" i="1"/>
  <c r="TAP230" i="1"/>
  <c r="TAM230" i="1"/>
  <c r="TAM231" i="1" s="1"/>
  <c r="TAM232" i="1" s="1"/>
  <c r="TAM233" i="1" s="1"/>
  <c r="TAM234" i="1" s="1"/>
  <c r="TAI230" i="1"/>
  <c r="TAH230" i="1"/>
  <c r="TAE230" i="1"/>
  <c r="TAE231" i="1" s="1"/>
  <c r="TAE232" i="1" s="1"/>
  <c r="TAE233" i="1" s="1"/>
  <c r="TAE234" i="1" s="1"/>
  <c r="TAA230" i="1"/>
  <c r="SZZ230" i="1"/>
  <c r="SZW230" i="1"/>
  <c r="SZW231" i="1" s="1"/>
  <c r="SZW232" i="1" s="1"/>
  <c r="SZW233" i="1" s="1"/>
  <c r="SZW234" i="1" s="1"/>
  <c r="SZS230" i="1"/>
  <c r="SZR230" i="1"/>
  <c r="SZO230" i="1"/>
  <c r="SZO231" i="1" s="1"/>
  <c r="SZO232" i="1" s="1"/>
  <c r="SZO233" i="1" s="1"/>
  <c r="SZO234" i="1" s="1"/>
  <c r="SZK230" i="1"/>
  <c r="SZJ230" i="1"/>
  <c r="SZG230" i="1"/>
  <c r="SZG231" i="1" s="1"/>
  <c r="SZG232" i="1" s="1"/>
  <c r="SZG233" i="1" s="1"/>
  <c r="SZG234" i="1" s="1"/>
  <c r="SZC230" i="1"/>
  <c r="SZB230" i="1"/>
  <c r="SYY230" i="1"/>
  <c r="SYY231" i="1" s="1"/>
  <c r="SYY232" i="1" s="1"/>
  <c r="SYY233" i="1" s="1"/>
  <c r="SYY234" i="1" s="1"/>
  <c r="SYU230" i="1"/>
  <c r="SYT230" i="1"/>
  <c r="SYQ230" i="1"/>
  <c r="SYQ231" i="1" s="1"/>
  <c r="SYQ232" i="1" s="1"/>
  <c r="SYQ233" i="1" s="1"/>
  <c r="SYQ234" i="1" s="1"/>
  <c r="SYM230" i="1"/>
  <c r="SYL230" i="1"/>
  <c r="SYI230" i="1"/>
  <c r="SYI231" i="1" s="1"/>
  <c r="SYI232" i="1" s="1"/>
  <c r="SYI233" i="1" s="1"/>
  <c r="SYI234" i="1" s="1"/>
  <c r="SYE230" i="1"/>
  <c r="SYD230" i="1"/>
  <c r="SYA230" i="1"/>
  <c r="SYA231" i="1" s="1"/>
  <c r="SYA232" i="1" s="1"/>
  <c r="SYA233" i="1" s="1"/>
  <c r="SYA234" i="1" s="1"/>
  <c r="SXW230" i="1"/>
  <c r="SXV230" i="1"/>
  <c r="SXS230" i="1"/>
  <c r="SXS231" i="1" s="1"/>
  <c r="SXS232" i="1" s="1"/>
  <c r="SXS233" i="1" s="1"/>
  <c r="SXS234" i="1" s="1"/>
  <c r="SXO230" i="1"/>
  <c r="SXN230" i="1"/>
  <c r="SXK230" i="1"/>
  <c r="SXK231" i="1" s="1"/>
  <c r="SXK232" i="1" s="1"/>
  <c r="SXK233" i="1" s="1"/>
  <c r="SXK234" i="1" s="1"/>
  <c r="SXG230" i="1"/>
  <c r="SXF230" i="1"/>
  <c r="SXC230" i="1"/>
  <c r="SXC231" i="1" s="1"/>
  <c r="SXC232" i="1" s="1"/>
  <c r="SXC233" i="1" s="1"/>
  <c r="SXC234" i="1" s="1"/>
  <c r="SWY230" i="1"/>
  <c r="SWX230" i="1"/>
  <c r="SWU230" i="1"/>
  <c r="SWU231" i="1" s="1"/>
  <c r="SWU232" i="1" s="1"/>
  <c r="SWU233" i="1" s="1"/>
  <c r="SWU234" i="1" s="1"/>
  <c r="SWQ230" i="1"/>
  <c r="SWP230" i="1"/>
  <c r="SWM230" i="1"/>
  <c r="SWM231" i="1" s="1"/>
  <c r="SWM232" i="1" s="1"/>
  <c r="SWM233" i="1" s="1"/>
  <c r="SWM234" i="1" s="1"/>
  <c r="SWI230" i="1"/>
  <c r="SWH230" i="1"/>
  <c r="SWE230" i="1"/>
  <c r="SWE231" i="1" s="1"/>
  <c r="SWE232" i="1" s="1"/>
  <c r="SWE233" i="1" s="1"/>
  <c r="SWE234" i="1" s="1"/>
  <c r="SWA230" i="1"/>
  <c r="SVZ230" i="1"/>
  <c r="SVW230" i="1"/>
  <c r="SVW231" i="1" s="1"/>
  <c r="SVW232" i="1" s="1"/>
  <c r="SVW233" i="1" s="1"/>
  <c r="SVW234" i="1" s="1"/>
  <c r="SVS230" i="1"/>
  <c r="SVR230" i="1"/>
  <c r="SVO230" i="1"/>
  <c r="SVO231" i="1" s="1"/>
  <c r="SVO232" i="1" s="1"/>
  <c r="SVO233" i="1" s="1"/>
  <c r="SVO234" i="1" s="1"/>
  <c r="SVK230" i="1"/>
  <c r="SVJ230" i="1"/>
  <c r="SVG230" i="1"/>
  <c r="SVG231" i="1" s="1"/>
  <c r="SVG232" i="1" s="1"/>
  <c r="SVG233" i="1" s="1"/>
  <c r="SVG234" i="1" s="1"/>
  <c r="SVC230" i="1"/>
  <c r="SVB230" i="1"/>
  <c r="SUY230" i="1"/>
  <c r="SUY231" i="1" s="1"/>
  <c r="SUY232" i="1" s="1"/>
  <c r="SUY233" i="1" s="1"/>
  <c r="SUY234" i="1" s="1"/>
  <c r="SUU230" i="1"/>
  <c r="SUT230" i="1"/>
  <c r="SUQ230" i="1"/>
  <c r="SUQ231" i="1" s="1"/>
  <c r="SUQ232" i="1" s="1"/>
  <c r="SUQ233" i="1" s="1"/>
  <c r="SUQ234" i="1" s="1"/>
  <c r="SUM230" i="1"/>
  <c r="SUL230" i="1"/>
  <c r="SUI230" i="1"/>
  <c r="SUI231" i="1" s="1"/>
  <c r="SUI232" i="1" s="1"/>
  <c r="SUI233" i="1" s="1"/>
  <c r="SUI234" i="1" s="1"/>
  <c r="SUE230" i="1"/>
  <c r="SUD230" i="1"/>
  <c r="SUA230" i="1"/>
  <c r="SUA231" i="1" s="1"/>
  <c r="SUA232" i="1" s="1"/>
  <c r="SUA233" i="1" s="1"/>
  <c r="SUA234" i="1" s="1"/>
  <c r="STW230" i="1"/>
  <c r="STV230" i="1"/>
  <c r="STS230" i="1"/>
  <c r="STS231" i="1" s="1"/>
  <c r="STS232" i="1" s="1"/>
  <c r="STS233" i="1" s="1"/>
  <c r="STS234" i="1" s="1"/>
  <c r="STO230" i="1"/>
  <c r="STN230" i="1"/>
  <c r="STK230" i="1"/>
  <c r="STK231" i="1" s="1"/>
  <c r="STK232" i="1" s="1"/>
  <c r="STK233" i="1" s="1"/>
  <c r="STK234" i="1" s="1"/>
  <c r="STG230" i="1"/>
  <c r="STF230" i="1"/>
  <c r="STC230" i="1"/>
  <c r="STC231" i="1" s="1"/>
  <c r="STC232" i="1" s="1"/>
  <c r="STC233" i="1" s="1"/>
  <c r="STC234" i="1" s="1"/>
  <c r="SSY230" i="1"/>
  <c r="SSX230" i="1"/>
  <c r="SSU230" i="1"/>
  <c r="SSU231" i="1" s="1"/>
  <c r="SSU232" i="1" s="1"/>
  <c r="SSU233" i="1" s="1"/>
  <c r="SSU234" i="1" s="1"/>
  <c r="SSQ230" i="1"/>
  <c r="SSP230" i="1"/>
  <c r="SSM230" i="1"/>
  <c r="SSM231" i="1" s="1"/>
  <c r="SSM232" i="1" s="1"/>
  <c r="SSM233" i="1" s="1"/>
  <c r="SSM234" i="1" s="1"/>
  <c r="SSI230" i="1"/>
  <c r="SSH230" i="1"/>
  <c r="SSE230" i="1"/>
  <c r="SSE231" i="1" s="1"/>
  <c r="SSE232" i="1" s="1"/>
  <c r="SSE233" i="1" s="1"/>
  <c r="SSE234" i="1" s="1"/>
  <c r="SSA230" i="1"/>
  <c r="SRZ230" i="1"/>
  <c r="SRW230" i="1"/>
  <c r="SRW231" i="1" s="1"/>
  <c r="SRW232" i="1" s="1"/>
  <c r="SRW233" i="1" s="1"/>
  <c r="SRW234" i="1" s="1"/>
  <c r="SRS230" i="1"/>
  <c r="SRR230" i="1"/>
  <c r="SRO230" i="1"/>
  <c r="SRO231" i="1" s="1"/>
  <c r="SRO232" i="1" s="1"/>
  <c r="SRO233" i="1" s="1"/>
  <c r="SRO234" i="1" s="1"/>
  <c r="SRK230" i="1"/>
  <c r="SRJ230" i="1"/>
  <c r="SRG230" i="1"/>
  <c r="SRG231" i="1" s="1"/>
  <c r="SRG232" i="1" s="1"/>
  <c r="SRG233" i="1" s="1"/>
  <c r="SRG234" i="1" s="1"/>
  <c r="SRC230" i="1"/>
  <c r="SRB230" i="1"/>
  <c r="SQY230" i="1"/>
  <c r="SQY231" i="1" s="1"/>
  <c r="SQY232" i="1" s="1"/>
  <c r="SQY233" i="1" s="1"/>
  <c r="SQY234" i="1" s="1"/>
  <c r="SQU230" i="1"/>
  <c r="SQT230" i="1"/>
  <c r="SQQ230" i="1"/>
  <c r="SQQ231" i="1" s="1"/>
  <c r="SQQ232" i="1" s="1"/>
  <c r="SQQ233" i="1" s="1"/>
  <c r="SQQ234" i="1" s="1"/>
  <c r="SQM230" i="1"/>
  <c r="SQL230" i="1"/>
  <c r="SQI230" i="1"/>
  <c r="SQI231" i="1" s="1"/>
  <c r="SQI232" i="1" s="1"/>
  <c r="SQI233" i="1" s="1"/>
  <c r="SQI234" i="1" s="1"/>
  <c r="SQE230" i="1"/>
  <c r="SQD230" i="1"/>
  <c r="SQA230" i="1"/>
  <c r="SQA231" i="1" s="1"/>
  <c r="SQA232" i="1" s="1"/>
  <c r="SQA233" i="1" s="1"/>
  <c r="SQA234" i="1" s="1"/>
  <c r="SPW230" i="1"/>
  <c r="SPV230" i="1"/>
  <c r="SPS230" i="1"/>
  <c r="SPS231" i="1" s="1"/>
  <c r="SPS232" i="1" s="1"/>
  <c r="SPS233" i="1" s="1"/>
  <c r="SPS234" i="1" s="1"/>
  <c r="SPO230" i="1"/>
  <c r="SPN230" i="1"/>
  <c r="SPK230" i="1"/>
  <c r="SPK231" i="1" s="1"/>
  <c r="SPK232" i="1" s="1"/>
  <c r="SPK233" i="1" s="1"/>
  <c r="SPK234" i="1" s="1"/>
  <c r="SPG230" i="1"/>
  <c r="SPF230" i="1"/>
  <c r="SPC230" i="1"/>
  <c r="SPC231" i="1" s="1"/>
  <c r="SPC232" i="1" s="1"/>
  <c r="SPC233" i="1" s="1"/>
  <c r="SPC234" i="1" s="1"/>
  <c r="SOY230" i="1"/>
  <c r="SOX230" i="1"/>
  <c r="SOU230" i="1"/>
  <c r="SOU231" i="1" s="1"/>
  <c r="SOU232" i="1" s="1"/>
  <c r="SOU233" i="1" s="1"/>
  <c r="SOU234" i="1" s="1"/>
  <c r="SOQ230" i="1"/>
  <c r="SOP230" i="1"/>
  <c r="SOM230" i="1"/>
  <c r="SOM231" i="1" s="1"/>
  <c r="SOM232" i="1" s="1"/>
  <c r="SOM233" i="1" s="1"/>
  <c r="SOM234" i="1" s="1"/>
  <c r="SOI230" i="1"/>
  <c r="SOH230" i="1"/>
  <c r="SOE230" i="1"/>
  <c r="SOE231" i="1" s="1"/>
  <c r="SOE232" i="1" s="1"/>
  <c r="SOE233" i="1" s="1"/>
  <c r="SOE234" i="1" s="1"/>
  <c r="SOA230" i="1"/>
  <c r="SNZ230" i="1"/>
  <c r="SNW230" i="1"/>
  <c r="SNW231" i="1" s="1"/>
  <c r="SNW232" i="1" s="1"/>
  <c r="SNW233" i="1" s="1"/>
  <c r="SNW234" i="1" s="1"/>
  <c r="SNS230" i="1"/>
  <c r="SNR230" i="1"/>
  <c r="SNO230" i="1"/>
  <c r="SNO231" i="1" s="1"/>
  <c r="SNO232" i="1" s="1"/>
  <c r="SNO233" i="1" s="1"/>
  <c r="SNO234" i="1" s="1"/>
  <c r="SNK230" i="1"/>
  <c r="SNJ230" i="1"/>
  <c r="SNG230" i="1"/>
  <c r="SNG231" i="1" s="1"/>
  <c r="SNG232" i="1" s="1"/>
  <c r="SNG233" i="1" s="1"/>
  <c r="SNG234" i="1" s="1"/>
  <c r="SNC230" i="1"/>
  <c r="SNB230" i="1"/>
  <c r="SMY230" i="1"/>
  <c r="SMY231" i="1" s="1"/>
  <c r="SMY232" i="1" s="1"/>
  <c r="SMY233" i="1" s="1"/>
  <c r="SMY234" i="1" s="1"/>
  <c r="SMU230" i="1"/>
  <c r="SMT230" i="1"/>
  <c r="SMQ230" i="1"/>
  <c r="SMQ231" i="1" s="1"/>
  <c r="SMQ232" i="1" s="1"/>
  <c r="SMQ233" i="1" s="1"/>
  <c r="SMQ234" i="1" s="1"/>
  <c r="SMM230" i="1"/>
  <c r="SML230" i="1"/>
  <c r="SMI230" i="1"/>
  <c r="SMI231" i="1" s="1"/>
  <c r="SMI232" i="1" s="1"/>
  <c r="SMI233" i="1" s="1"/>
  <c r="SMI234" i="1" s="1"/>
  <c r="SME230" i="1"/>
  <c r="SMD230" i="1"/>
  <c r="SMA230" i="1"/>
  <c r="SMA231" i="1" s="1"/>
  <c r="SMA232" i="1" s="1"/>
  <c r="SMA233" i="1" s="1"/>
  <c r="SMA234" i="1" s="1"/>
  <c r="SLW230" i="1"/>
  <c r="SLV230" i="1"/>
  <c r="SLS230" i="1"/>
  <c r="SLS231" i="1" s="1"/>
  <c r="SLS232" i="1" s="1"/>
  <c r="SLS233" i="1" s="1"/>
  <c r="SLS234" i="1" s="1"/>
  <c r="SLO230" i="1"/>
  <c r="SLN230" i="1"/>
  <c r="SLK230" i="1"/>
  <c r="SLK231" i="1" s="1"/>
  <c r="SLK232" i="1" s="1"/>
  <c r="SLK233" i="1" s="1"/>
  <c r="SLK234" i="1" s="1"/>
  <c r="SLG230" i="1"/>
  <c r="SLF230" i="1"/>
  <c r="SLC230" i="1"/>
  <c r="SLC231" i="1" s="1"/>
  <c r="SLC232" i="1" s="1"/>
  <c r="SLC233" i="1" s="1"/>
  <c r="SLC234" i="1" s="1"/>
  <c r="SKY230" i="1"/>
  <c r="SKX230" i="1"/>
  <c r="SKU230" i="1"/>
  <c r="SKU231" i="1" s="1"/>
  <c r="SKU232" i="1" s="1"/>
  <c r="SKU233" i="1" s="1"/>
  <c r="SKU234" i="1" s="1"/>
  <c r="SKQ230" i="1"/>
  <c r="SKP230" i="1"/>
  <c r="SKM230" i="1"/>
  <c r="SKM231" i="1" s="1"/>
  <c r="SKM232" i="1" s="1"/>
  <c r="SKM233" i="1" s="1"/>
  <c r="SKM234" i="1" s="1"/>
  <c r="SKI230" i="1"/>
  <c r="SKH230" i="1"/>
  <c r="SKE230" i="1"/>
  <c r="SKE231" i="1" s="1"/>
  <c r="SKE232" i="1" s="1"/>
  <c r="SKE233" i="1" s="1"/>
  <c r="SKE234" i="1" s="1"/>
  <c r="SKA230" i="1"/>
  <c r="SJZ230" i="1"/>
  <c r="SJW230" i="1"/>
  <c r="SJW231" i="1" s="1"/>
  <c r="SJW232" i="1" s="1"/>
  <c r="SJW233" i="1" s="1"/>
  <c r="SJW234" i="1" s="1"/>
  <c r="SJS230" i="1"/>
  <c r="SJR230" i="1"/>
  <c r="SJO230" i="1"/>
  <c r="SJO231" i="1" s="1"/>
  <c r="SJO232" i="1" s="1"/>
  <c r="SJO233" i="1" s="1"/>
  <c r="SJO234" i="1" s="1"/>
  <c r="SJK230" i="1"/>
  <c r="SJJ230" i="1"/>
  <c r="SJG230" i="1"/>
  <c r="SJG231" i="1" s="1"/>
  <c r="SJG232" i="1" s="1"/>
  <c r="SJG233" i="1" s="1"/>
  <c r="SJG234" i="1" s="1"/>
  <c r="SJC230" i="1"/>
  <c r="SJB230" i="1"/>
  <c r="SIY230" i="1"/>
  <c r="SIY231" i="1" s="1"/>
  <c r="SIY232" i="1" s="1"/>
  <c r="SIY233" i="1" s="1"/>
  <c r="SIY234" i="1" s="1"/>
  <c r="SIU230" i="1"/>
  <c r="SIT230" i="1"/>
  <c r="SIQ230" i="1"/>
  <c r="SIQ231" i="1" s="1"/>
  <c r="SIQ232" i="1" s="1"/>
  <c r="SIQ233" i="1" s="1"/>
  <c r="SIQ234" i="1" s="1"/>
  <c r="SIM230" i="1"/>
  <c r="SIL230" i="1"/>
  <c r="SII230" i="1"/>
  <c r="SII231" i="1" s="1"/>
  <c r="SII232" i="1" s="1"/>
  <c r="SII233" i="1" s="1"/>
  <c r="SII234" i="1" s="1"/>
  <c r="SIE230" i="1"/>
  <c r="SID230" i="1"/>
  <c r="SIA230" i="1"/>
  <c r="SIA231" i="1" s="1"/>
  <c r="SIA232" i="1" s="1"/>
  <c r="SIA233" i="1" s="1"/>
  <c r="SIA234" i="1" s="1"/>
  <c r="SHW230" i="1"/>
  <c r="SHV230" i="1"/>
  <c r="SHS230" i="1"/>
  <c r="SHS231" i="1" s="1"/>
  <c r="SHS232" i="1" s="1"/>
  <c r="SHS233" i="1" s="1"/>
  <c r="SHS234" i="1" s="1"/>
  <c r="SHO230" i="1"/>
  <c r="SHN230" i="1"/>
  <c r="SHK230" i="1"/>
  <c r="SHK231" i="1" s="1"/>
  <c r="SHK232" i="1" s="1"/>
  <c r="SHK233" i="1" s="1"/>
  <c r="SHK234" i="1" s="1"/>
  <c r="SHG230" i="1"/>
  <c r="SHF230" i="1"/>
  <c r="SHC230" i="1"/>
  <c r="SHC231" i="1" s="1"/>
  <c r="SHC232" i="1" s="1"/>
  <c r="SHC233" i="1" s="1"/>
  <c r="SHC234" i="1" s="1"/>
  <c r="SGY230" i="1"/>
  <c r="SGX230" i="1"/>
  <c r="SGU230" i="1"/>
  <c r="SGU231" i="1" s="1"/>
  <c r="SGU232" i="1" s="1"/>
  <c r="SGU233" i="1" s="1"/>
  <c r="SGU234" i="1" s="1"/>
  <c r="SGQ230" i="1"/>
  <c r="SGP230" i="1"/>
  <c r="SGM230" i="1"/>
  <c r="SGM231" i="1" s="1"/>
  <c r="SGM232" i="1" s="1"/>
  <c r="SGM233" i="1" s="1"/>
  <c r="SGM234" i="1" s="1"/>
  <c r="SGI230" i="1"/>
  <c r="SGH230" i="1"/>
  <c r="SGE230" i="1"/>
  <c r="SGE231" i="1" s="1"/>
  <c r="SGE232" i="1" s="1"/>
  <c r="SGE233" i="1" s="1"/>
  <c r="SGE234" i="1" s="1"/>
  <c r="SGA230" i="1"/>
  <c r="SFZ230" i="1"/>
  <c r="SFW230" i="1"/>
  <c r="SFW231" i="1" s="1"/>
  <c r="SFW232" i="1" s="1"/>
  <c r="SFW233" i="1" s="1"/>
  <c r="SFW234" i="1" s="1"/>
  <c r="SFS230" i="1"/>
  <c r="SFR230" i="1"/>
  <c r="SFO230" i="1"/>
  <c r="SFO231" i="1" s="1"/>
  <c r="SFO232" i="1" s="1"/>
  <c r="SFO233" i="1" s="1"/>
  <c r="SFO234" i="1" s="1"/>
  <c r="SFK230" i="1"/>
  <c r="SFJ230" i="1"/>
  <c r="SFG230" i="1"/>
  <c r="SFG231" i="1" s="1"/>
  <c r="SFG232" i="1" s="1"/>
  <c r="SFG233" i="1" s="1"/>
  <c r="SFG234" i="1" s="1"/>
  <c r="SFC230" i="1"/>
  <c r="SFB230" i="1"/>
  <c r="SEY230" i="1"/>
  <c r="SEY231" i="1" s="1"/>
  <c r="SEY232" i="1" s="1"/>
  <c r="SEY233" i="1" s="1"/>
  <c r="SEY234" i="1" s="1"/>
  <c r="SEU230" i="1"/>
  <c r="SET230" i="1"/>
  <c r="SEQ230" i="1"/>
  <c r="SEQ231" i="1" s="1"/>
  <c r="SEQ232" i="1" s="1"/>
  <c r="SEQ233" i="1" s="1"/>
  <c r="SEQ234" i="1" s="1"/>
  <c r="SEM230" i="1"/>
  <c r="SEL230" i="1"/>
  <c r="SEI230" i="1"/>
  <c r="SEI231" i="1" s="1"/>
  <c r="SEI232" i="1" s="1"/>
  <c r="SEI233" i="1" s="1"/>
  <c r="SEI234" i="1" s="1"/>
  <c r="SEE230" i="1"/>
  <c r="SED230" i="1"/>
  <c r="SEA230" i="1"/>
  <c r="SEA231" i="1" s="1"/>
  <c r="SEA232" i="1" s="1"/>
  <c r="SEA233" i="1" s="1"/>
  <c r="SEA234" i="1" s="1"/>
  <c r="SDW230" i="1"/>
  <c r="SDV230" i="1"/>
  <c r="SDS230" i="1"/>
  <c r="SDS231" i="1" s="1"/>
  <c r="SDS232" i="1" s="1"/>
  <c r="SDS233" i="1" s="1"/>
  <c r="SDS234" i="1" s="1"/>
  <c r="SDO230" i="1"/>
  <c r="SDN230" i="1"/>
  <c r="SDK230" i="1"/>
  <c r="SDK231" i="1" s="1"/>
  <c r="SDK232" i="1" s="1"/>
  <c r="SDK233" i="1" s="1"/>
  <c r="SDK234" i="1" s="1"/>
  <c r="SDG230" i="1"/>
  <c r="SDF230" i="1"/>
  <c r="SDC230" i="1"/>
  <c r="SDC231" i="1" s="1"/>
  <c r="SDC232" i="1" s="1"/>
  <c r="SDC233" i="1" s="1"/>
  <c r="SDC234" i="1" s="1"/>
  <c r="SCY230" i="1"/>
  <c r="SCX230" i="1"/>
  <c r="SCU230" i="1"/>
  <c r="SCU231" i="1" s="1"/>
  <c r="SCU232" i="1" s="1"/>
  <c r="SCU233" i="1" s="1"/>
  <c r="SCU234" i="1" s="1"/>
  <c r="SCQ230" i="1"/>
  <c r="SCP230" i="1"/>
  <c r="SCM230" i="1"/>
  <c r="SCM231" i="1" s="1"/>
  <c r="SCM232" i="1" s="1"/>
  <c r="SCM233" i="1" s="1"/>
  <c r="SCM234" i="1" s="1"/>
  <c r="SCI230" i="1"/>
  <c r="SCH230" i="1"/>
  <c r="SCE230" i="1"/>
  <c r="SCE231" i="1" s="1"/>
  <c r="SCE232" i="1" s="1"/>
  <c r="SCE233" i="1" s="1"/>
  <c r="SCE234" i="1" s="1"/>
  <c r="SCA230" i="1"/>
  <c r="SBZ230" i="1"/>
  <c r="SBW230" i="1"/>
  <c r="SBW231" i="1" s="1"/>
  <c r="SBW232" i="1" s="1"/>
  <c r="SBW233" i="1" s="1"/>
  <c r="SBW234" i="1" s="1"/>
  <c r="SBS230" i="1"/>
  <c r="SBR230" i="1"/>
  <c r="SBO230" i="1"/>
  <c r="SBO231" i="1" s="1"/>
  <c r="SBO232" i="1" s="1"/>
  <c r="SBO233" i="1" s="1"/>
  <c r="SBO234" i="1" s="1"/>
  <c r="SBK230" i="1"/>
  <c r="SBJ230" i="1"/>
  <c r="SBG230" i="1"/>
  <c r="SBG231" i="1" s="1"/>
  <c r="SBG232" i="1" s="1"/>
  <c r="SBG233" i="1" s="1"/>
  <c r="SBG234" i="1" s="1"/>
  <c r="SBC230" i="1"/>
  <c r="SBB230" i="1"/>
  <c r="SAY230" i="1"/>
  <c r="SAY231" i="1" s="1"/>
  <c r="SAY232" i="1" s="1"/>
  <c r="SAY233" i="1" s="1"/>
  <c r="SAY234" i="1" s="1"/>
  <c r="SAU230" i="1"/>
  <c r="SAT230" i="1"/>
  <c r="SAQ230" i="1"/>
  <c r="SAQ231" i="1" s="1"/>
  <c r="SAQ232" i="1" s="1"/>
  <c r="SAQ233" i="1" s="1"/>
  <c r="SAQ234" i="1" s="1"/>
  <c r="SAM230" i="1"/>
  <c r="SAL230" i="1"/>
  <c r="SAI230" i="1"/>
  <c r="SAI231" i="1" s="1"/>
  <c r="SAI232" i="1" s="1"/>
  <c r="SAI233" i="1" s="1"/>
  <c r="SAI234" i="1" s="1"/>
  <c r="SAE230" i="1"/>
  <c r="SAD230" i="1"/>
  <c r="SAA230" i="1"/>
  <c r="SAA231" i="1" s="1"/>
  <c r="SAA232" i="1" s="1"/>
  <c r="SAA233" i="1" s="1"/>
  <c r="SAA234" i="1" s="1"/>
  <c r="RZW230" i="1"/>
  <c r="RZV230" i="1"/>
  <c r="RZS230" i="1"/>
  <c r="RZS231" i="1" s="1"/>
  <c r="RZS232" i="1" s="1"/>
  <c r="RZS233" i="1" s="1"/>
  <c r="RZS234" i="1" s="1"/>
  <c r="RZO230" i="1"/>
  <c r="RZN230" i="1"/>
  <c r="RZK230" i="1"/>
  <c r="RZK231" i="1" s="1"/>
  <c r="RZK232" i="1" s="1"/>
  <c r="RZK233" i="1" s="1"/>
  <c r="RZK234" i="1" s="1"/>
  <c r="RZG230" i="1"/>
  <c r="RZF230" i="1"/>
  <c r="RZC230" i="1"/>
  <c r="RZC231" i="1" s="1"/>
  <c r="RZC232" i="1" s="1"/>
  <c r="RZC233" i="1" s="1"/>
  <c r="RZC234" i="1" s="1"/>
  <c r="RYY230" i="1"/>
  <c r="RYX230" i="1"/>
  <c r="RYU230" i="1"/>
  <c r="RYU231" i="1" s="1"/>
  <c r="RYU232" i="1" s="1"/>
  <c r="RYU233" i="1" s="1"/>
  <c r="RYU234" i="1" s="1"/>
  <c r="RYQ230" i="1"/>
  <c r="RYP230" i="1"/>
  <c r="RYM230" i="1"/>
  <c r="RYM231" i="1" s="1"/>
  <c r="RYM232" i="1" s="1"/>
  <c r="RYM233" i="1" s="1"/>
  <c r="RYM234" i="1" s="1"/>
  <c r="RYI230" i="1"/>
  <c r="RYH230" i="1"/>
  <c r="RYE230" i="1"/>
  <c r="RYE231" i="1" s="1"/>
  <c r="RYE232" i="1" s="1"/>
  <c r="RYE233" i="1" s="1"/>
  <c r="RYE234" i="1" s="1"/>
  <c r="RYA230" i="1"/>
  <c r="RXZ230" i="1"/>
  <c r="RXW230" i="1"/>
  <c r="RXW231" i="1" s="1"/>
  <c r="RXW232" i="1" s="1"/>
  <c r="RXW233" i="1" s="1"/>
  <c r="RXW234" i="1" s="1"/>
  <c r="RXS230" i="1"/>
  <c r="RXR230" i="1"/>
  <c r="RXO230" i="1"/>
  <c r="RXO231" i="1" s="1"/>
  <c r="RXO232" i="1" s="1"/>
  <c r="RXO233" i="1" s="1"/>
  <c r="RXO234" i="1" s="1"/>
  <c r="RXK230" i="1"/>
  <c r="RXJ230" i="1"/>
  <c r="RXG230" i="1"/>
  <c r="RXG231" i="1" s="1"/>
  <c r="RXG232" i="1" s="1"/>
  <c r="RXG233" i="1" s="1"/>
  <c r="RXG234" i="1" s="1"/>
  <c r="RXC230" i="1"/>
  <c r="RXB230" i="1"/>
  <c r="RWY230" i="1"/>
  <c r="RWY231" i="1" s="1"/>
  <c r="RWY232" i="1" s="1"/>
  <c r="RWY233" i="1" s="1"/>
  <c r="RWY234" i="1" s="1"/>
  <c r="RWU230" i="1"/>
  <c r="RWT230" i="1"/>
  <c r="RWQ230" i="1"/>
  <c r="RWQ231" i="1" s="1"/>
  <c r="RWQ232" i="1" s="1"/>
  <c r="RWQ233" i="1" s="1"/>
  <c r="RWQ234" i="1" s="1"/>
  <c r="RWM230" i="1"/>
  <c r="RWL230" i="1"/>
  <c r="RWI230" i="1"/>
  <c r="RWI231" i="1" s="1"/>
  <c r="RWI232" i="1" s="1"/>
  <c r="RWI233" i="1" s="1"/>
  <c r="RWI234" i="1" s="1"/>
  <c r="RWE230" i="1"/>
  <c r="RWD230" i="1"/>
  <c r="RWA230" i="1"/>
  <c r="RWA231" i="1" s="1"/>
  <c r="RWA232" i="1" s="1"/>
  <c r="RWA233" i="1" s="1"/>
  <c r="RWA234" i="1" s="1"/>
  <c r="RVW230" i="1"/>
  <c r="RVV230" i="1"/>
  <c r="RVS230" i="1"/>
  <c r="RVS231" i="1" s="1"/>
  <c r="RVS232" i="1" s="1"/>
  <c r="RVS233" i="1" s="1"/>
  <c r="RVS234" i="1" s="1"/>
  <c r="RVO230" i="1"/>
  <c r="RVN230" i="1"/>
  <c r="RVK230" i="1"/>
  <c r="RVK231" i="1" s="1"/>
  <c r="RVK232" i="1" s="1"/>
  <c r="RVK233" i="1" s="1"/>
  <c r="RVK234" i="1" s="1"/>
  <c r="RVG230" i="1"/>
  <c r="RVF230" i="1"/>
  <c r="RVC230" i="1"/>
  <c r="RVC231" i="1" s="1"/>
  <c r="RVC232" i="1" s="1"/>
  <c r="RVC233" i="1" s="1"/>
  <c r="RVC234" i="1" s="1"/>
  <c r="RUY230" i="1"/>
  <c r="RUX230" i="1"/>
  <c r="RUU230" i="1"/>
  <c r="RUU231" i="1" s="1"/>
  <c r="RUU232" i="1" s="1"/>
  <c r="RUU233" i="1" s="1"/>
  <c r="RUU234" i="1" s="1"/>
  <c r="RUQ230" i="1"/>
  <c r="RUP230" i="1"/>
  <c r="RUM230" i="1"/>
  <c r="RUM231" i="1" s="1"/>
  <c r="RUM232" i="1" s="1"/>
  <c r="RUM233" i="1" s="1"/>
  <c r="RUM234" i="1" s="1"/>
  <c r="RUI230" i="1"/>
  <c r="RUH230" i="1"/>
  <c r="RUE230" i="1"/>
  <c r="RUE231" i="1" s="1"/>
  <c r="RUE232" i="1" s="1"/>
  <c r="RUE233" i="1" s="1"/>
  <c r="RUE234" i="1" s="1"/>
  <c r="RUA230" i="1"/>
  <c r="RTZ230" i="1"/>
  <c r="RTW230" i="1"/>
  <c r="RTW231" i="1" s="1"/>
  <c r="RTW232" i="1" s="1"/>
  <c r="RTW233" i="1" s="1"/>
  <c r="RTW234" i="1" s="1"/>
  <c r="RTS230" i="1"/>
  <c r="RTR230" i="1"/>
  <c r="RTO230" i="1"/>
  <c r="RTO231" i="1" s="1"/>
  <c r="RTO232" i="1" s="1"/>
  <c r="RTO233" i="1" s="1"/>
  <c r="RTO234" i="1" s="1"/>
  <c r="RTK230" i="1"/>
  <c r="RTJ230" i="1"/>
  <c r="RTG230" i="1"/>
  <c r="RTG231" i="1" s="1"/>
  <c r="RTG232" i="1" s="1"/>
  <c r="RTG233" i="1" s="1"/>
  <c r="RTG234" i="1" s="1"/>
  <c r="RTC230" i="1"/>
  <c r="RTB230" i="1"/>
  <c r="RSY230" i="1"/>
  <c r="RSY231" i="1" s="1"/>
  <c r="RSY232" i="1" s="1"/>
  <c r="RSY233" i="1" s="1"/>
  <c r="RSY234" i="1" s="1"/>
  <c r="RSU230" i="1"/>
  <c r="RST230" i="1"/>
  <c r="RSQ230" i="1"/>
  <c r="RSQ231" i="1" s="1"/>
  <c r="RSQ232" i="1" s="1"/>
  <c r="RSQ233" i="1" s="1"/>
  <c r="RSQ234" i="1" s="1"/>
  <c r="RSM230" i="1"/>
  <c r="RSL230" i="1"/>
  <c r="RSI230" i="1"/>
  <c r="RSI231" i="1" s="1"/>
  <c r="RSI232" i="1" s="1"/>
  <c r="RSI233" i="1" s="1"/>
  <c r="RSI234" i="1" s="1"/>
  <c r="RSE230" i="1"/>
  <c r="RSD230" i="1"/>
  <c r="RSA230" i="1"/>
  <c r="RSA231" i="1" s="1"/>
  <c r="RSA232" i="1" s="1"/>
  <c r="RSA233" i="1" s="1"/>
  <c r="RSA234" i="1" s="1"/>
  <c r="RRW230" i="1"/>
  <c r="RRV230" i="1"/>
  <c r="RRS230" i="1"/>
  <c r="RRS231" i="1" s="1"/>
  <c r="RRS232" i="1" s="1"/>
  <c r="RRS233" i="1" s="1"/>
  <c r="RRS234" i="1" s="1"/>
  <c r="RRO230" i="1"/>
  <c r="RRN230" i="1"/>
  <c r="RRK230" i="1"/>
  <c r="RRK231" i="1" s="1"/>
  <c r="RRK232" i="1" s="1"/>
  <c r="RRK233" i="1" s="1"/>
  <c r="RRK234" i="1" s="1"/>
  <c r="RRG230" i="1"/>
  <c r="RRF230" i="1"/>
  <c r="RRC230" i="1"/>
  <c r="RRC231" i="1" s="1"/>
  <c r="RRC232" i="1" s="1"/>
  <c r="RRC233" i="1" s="1"/>
  <c r="RRC234" i="1" s="1"/>
  <c r="RQY230" i="1"/>
  <c r="RQX230" i="1"/>
  <c r="RQU230" i="1"/>
  <c r="RQU231" i="1" s="1"/>
  <c r="RQU232" i="1" s="1"/>
  <c r="RQU233" i="1" s="1"/>
  <c r="RQU234" i="1" s="1"/>
  <c r="RQQ230" i="1"/>
  <c r="RQP230" i="1"/>
  <c r="RQM230" i="1"/>
  <c r="RQM231" i="1" s="1"/>
  <c r="RQM232" i="1" s="1"/>
  <c r="RQM233" i="1" s="1"/>
  <c r="RQM234" i="1" s="1"/>
  <c r="RQI230" i="1"/>
  <c r="RQH230" i="1"/>
  <c r="RQE230" i="1"/>
  <c r="RQE231" i="1" s="1"/>
  <c r="RQE232" i="1" s="1"/>
  <c r="RQE233" i="1" s="1"/>
  <c r="RQE234" i="1" s="1"/>
  <c r="RQA230" i="1"/>
  <c r="RPZ230" i="1"/>
  <c r="RPW230" i="1"/>
  <c r="RPW231" i="1" s="1"/>
  <c r="RPW232" i="1" s="1"/>
  <c r="RPW233" i="1" s="1"/>
  <c r="RPW234" i="1" s="1"/>
  <c r="RPS230" i="1"/>
  <c r="RPR230" i="1"/>
  <c r="RPO230" i="1"/>
  <c r="RPO231" i="1" s="1"/>
  <c r="RPO232" i="1" s="1"/>
  <c r="RPO233" i="1" s="1"/>
  <c r="RPO234" i="1" s="1"/>
  <c r="RPK230" i="1"/>
  <c r="RPJ230" i="1"/>
  <c r="RPG230" i="1"/>
  <c r="RPG231" i="1" s="1"/>
  <c r="RPG232" i="1" s="1"/>
  <c r="RPG233" i="1" s="1"/>
  <c r="RPG234" i="1" s="1"/>
  <c r="RPC230" i="1"/>
  <c r="RPB230" i="1"/>
  <c r="ROY230" i="1"/>
  <c r="ROY231" i="1" s="1"/>
  <c r="ROY232" i="1" s="1"/>
  <c r="ROY233" i="1" s="1"/>
  <c r="ROY234" i="1" s="1"/>
  <c r="ROU230" i="1"/>
  <c r="ROT230" i="1"/>
  <c r="ROQ230" i="1"/>
  <c r="ROQ231" i="1" s="1"/>
  <c r="ROQ232" i="1" s="1"/>
  <c r="ROQ233" i="1" s="1"/>
  <c r="ROQ234" i="1" s="1"/>
  <c r="ROM230" i="1"/>
  <c r="ROL230" i="1"/>
  <c r="ROI230" i="1"/>
  <c r="ROI231" i="1" s="1"/>
  <c r="ROI232" i="1" s="1"/>
  <c r="ROI233" i="1" s="1"/>
  <c r="ROI234" i="1" s="1"/>
  <c r="ROE230" i="1"/>
  <c r="ROD230" i="1"/>
  <c r="ROA230" i="1"/>
  <c r="ROA231" i="1" s="1"/>
  <c r="ROA232" i="1" s="1"/>
  <c r="ROA233" i="1" s="1"/>
  <c r="ROA234" i="1" s="1"/>
  <c r="RNW230" i="1"/>
  <c r="RNV230" i="1"/>
  <c r="RNS230" i="1"/>
  <c r="RNS231" i="1" s="1"/>
  <c r="RNS232" i="1" s="1"/>
  <c r="RNS233" i="1" s="1"/>
  <c r="RNS234" i="1" s="1"/>
  <c r="RNO230" i="1"/>
  <c r="RNN230" i="1"/>
  <c r="RNK230" i="1"/>
  <c r="RNK231" i="1" s="1"/>
  <c r="RNK232" i="1" s="1"/>
  <c r="RNK233" i="1" s="1"/>
  <c r="RNK234" i="1" s="1"/>
  <c r="RNG230" i="1"/>
  <c r="RNF230" i="1"/>
  <c r="RNC230" i="1"/>
  <c r="RNC231" i="1" s="1"/>
  <c r="RNC232" i="1" s="1"/>
  <c r="RNC233" i="1" s="1"/>
  <c r="RNC234" i="1" s="1"/>
  <c r="RMY230" i="1"/>
  <c r="RMX230" i="1"/>
  <c r="RMU230" i="1"/>
  <c r="RMU231" i="1" s="1"/>
  <c r="RMU232" i="1" s="1"/>
  <c r="RMU233" i="1" s="1"/>
  <c r="RMU234" i="1" s="1"/>
  <c r="RMQ230" i="1"/>
  <c r="RMP230" i="1"/>
  <c r="RMM230" i="1"/>
  <c r="RMM231" i="1" s="1"/>
  <c r="RMM232" i="1" s="1"/>
  <c r="RMM233" i="1" s="1"/>
  <c r="RMM234" i="1" s="1"/>
  <c r="RMI230" i="1"/>
  <c r="RMH230" i="1"/>
  <c r="RME230" i="1"/>
  <c r="RME231" i="1" s="1"/>
  <c r="RME232" i="1" s="1"/>
  <c r="RME233" i="1" s="1"/>
  <c r="RME234" i="1" s="1"/>
  <c r="RMA230" i="1"/>
  <c r="RLZ230" i="1"/>
  <c r="RLW230" i="1"/>
  <c r="RLW231" i="1" s="1"/>
  <c r="RLW232" i="1" s="1"/>
  <c r="RLW233" i="1" s="1"/>
  <c r="RLW234" i="1" s="1"/>
  <c r="RLS230" i="1"/>
  <c r="RLR230" i="1"/>
  <c r="RLO230" i="1"/>
  <c r="RLO231" i="1" s="1"/>
  <c r="RLO232" i="1" s="1"/>
  <c r="RLO233" i="1" s="1"/>
  <c r="RLO234" i="1" s="1"/>
  <c r="RLK230" i="1"/>
  <c r="RLJ230" i="1"/>
  <c r="RLG230" i="1"/>
  <c r="RLG231" i="1" s="1"/>
  <c r="RLG232" i="1" s="1"/>
  <c r="RLG233" i="1" s="1"/>
  <c r="RLG234" i="1" s="1"/>
  <c r="RLC230" i="1"/>
  <c r="RLB230" i="1"/>
  <c r="RKY230" i="1"/>
  <c r="RKY231" i="1" s="1"/>
  <c r="RKY232" i="1" s="1"/>
  <c r="RKY233" i="1" s="1"/>
  <c r="RKY234" i="1" s="1"/>
  <c r="RKU230" i="1"/>
  <c r="RKT230" i="1"/>
  <c r="RKQ230" i="1"/>
  <c r="RKQ231" i="1" s="1"/>
  <c r="RKQ232" i="1" s="1"/>
  <c r="RKQ233" i="1" s="1"/>
  <c r="RKQ234" i="1" s="1"/>
  <c r="RKM230" i="1"/>
  <c r="RKL230" i="1"/>
  <c r="RKI230" i="1"/>
  <c r="RKI231" i="1" s="1"/>
  <c r="RKI232" i="1" s="1"/>
  <c r="RKI233" i="1" s="1"/>
  <c r="RKI234" i="1" s="1"/>
  <c r="RKE230" i="1"/>
  <c r="RKD230" i="1"/>
  <c r="RKA230" i="1"/>
  <c r="RKA231" i="1" s="1"/>
  <c r="RKA232" i="1" s="1"/>
  <c r="RKA233" i="1" s="1"/>
  <c r="RKA234" i="1" s="1"/>
  <c r="RJW230" i="1"/>
  <c r="RJV230" i="1"/>
  <c r="RJS230" i="1"/>
  <c r="RJS231" i="1" s="1"/>
  <c r="RJS232" i="1" s="1"/>
  <c r="RJS233" i="1" s="1"/>
  <c r="RJS234" i="1" s="1"/>
  <c r="RJO230" i="1"/>
  <c r="RJN230" i="1"/>
  <c r="RJK230" i="1"/>
  <c r="RJK231" i="1" s="1"/>
  <c r="RJK232" i="1" s="1"/>
  <c r="RJK233" i="1" s="1"/>
  <c r="RJK234" i="1" s="1"/>
  <c r="RJG230" i="1"/>
  <c r="RJF230" i="1"/>
  <c r="RJC230" i="1"/>
  <c r="RJC231" i="1" s="1"/>
  <c r="RJC232" i="1" s="1"/>
  <c r="RJC233" i="1" s="1"/>
  <c r="RJC234" i="1" s="1"/>
  <c r="RIY230" i="1"/>
  <c r="RIX230" i="1"/>
  <c r="RIU230" i="1"/>
  <c r="RIU231" i="1" s="1"/>
  <c r="RIU232" i="1" s="1"/>
  <c r="RIU233" i="1" s="1"/>
  <c r="RIU234" i="1" s="1"/>
  <c r="RIQ230" i="1"/>
  <c r="RIP230" i="1"/>
  <c r="RIM230" i="1"/>
  <c r="RIM231" i="1" s="1"/>
  <c r="RIM232" i="1" s="1"/>
  <c r="RIM233" i="1" s="1"/>
  <c r="RIM234" i="1" s="1"/>
  <c r="RII230" i="1"/>
  <c r="RIH230" i="1"/>
  <c r="RIE230" i="1"/>
  <c r="RIE231" i="1" s="1"/>
  <c r="RIE232" i="1" s="1"/>
  <c r="RIE233" i="1" s="1"/>
  <c r="RIE234" i="1" s="1"/>
  <c r="RIA230" i="1"/>
  <c r="RHZ230" i="1"/>
  <c r="RHW230" i="1"/>
  <c r="RHW231" i="1" s="1"/>
  <c r="RHW232" i="1" s="1"/>
  <c r="RHW233" i="1" s="1"/>
  <c r="RHW234" i="1" s="1"/>
  <c r="RHS230" i="1"/>
  <c r="RHR230" i="1"/>
  <c r="RHO230" i="1"/>
  <c r="RHO231" i="1" s="1"/>
  <c r="RHO232" i="1" s="1"/>
  <c r="RHO233" i="1" s="1"/>
  <c r="RHO234" i="1" s="1"/>
  <c r="RHK230" i="1"/>
  <c r="RHJ230" i="1"/>
  <c r="RHG230" i="1"/>
  <c r="RHG231" i="1" s="1"/>
  <c r="RHG232" i="1" s="1"/>
  <c r="RHG233" i="1" s="1"/>
  <c r="RHG234" i="1" s="1"/>
  <c r="RHC230" i="1"/>
  <c r="RHB230" i="1"/>
  <c r="RGY230" i="1"/>
  <c r="RGY231" i="1" s="1"/>
  <c r="RGY232" i="1" s="1"/>
  <c r="RGY233" i="1" s="1"/>
  <c r="RGY234" i="1" s="1"/>
  <c r="RGU230" i="1"/>
  <c r="RGT230" i="1"/>
  <c r="RGQ230" i="1"/>
  <c r="RGQ231" i="1" s="1"/>
  <c r="RGQ232" i="1" s="1"/>
  <c r="RGQ233" i="1" s="1"/>
  <c r="RGQ234" i="1" s="1"/>
  <c r="RGM230" i="1"/>
  <c r="RGL230" i="1"/>
  <c r="RGI230" i="1"/>
  <c r="RGI231" i="1" s="1"/>
  <c r="RGI232" i="1" s="1"/>
  <c r="RGI233" i="1" s="1"/>
  <c r="RGI234" i="1" s="1"/>
  <c r="RGE230" i="1"/>
  <c r="RGD230" i="1"/>
  <c r="RGA230" i="1"/>
  <c r="RGA231" i="1" s="1"/>
  <c r="RGA232" i="1" s="1"/>
  <c r="RGA233" i="1" s="1"/>
  <c r="RGA234" i="1" s="1"/>
  <c r="RFW230" i="1"/>
  <c r="RFV230" i="1"/>
  <c r="RFS230" i="1"/>
  <c r="RFS231" i="1" s="1"/>
  <c r="RFS232" i="1" s="1"/>
  <c r="RFS233" i="1" s="1"/>
  <c r="RFS234" i="1" s="1"/>
  <c r="RFO230" i="1"/>
  <c r="RFN230" i="1"/>
  <c r="RFK230" i="1"/>
  <c r="RFK231" i="1" s="1"/>
  <c r="RFK232" i="1" s="1"/>
  <c r="RFK233" i="1" s="1"/>
  <c r="RFK234" i="1" s="1"/>
  <c r="RFG230" i="1"/>
  <c r="RFF230" i="1"/>
  <c r="RFC230" i="1"/>
  <c r="RFC231" i="1" s="1"/>
  <c r="RFC232" i="1" s="1"/>
  <c r="RFC233" i="1" s="1"/>
  <c r="RFC234" i="1" s="1"/>
  <c r="REY230" i="1"/>
  <c r="REX230" i="1"/>
  <c r="REU230" i="1"/>
  <c r="REU231" i="1" s="1"/>
  <c r="REU232" i="1" s="1"/>
  <c r="REU233" i="1" s="1"/>
  <c r="REU234" i="1" s="1"/>
  <c r="REQ230" i="1"/>
  <c r="REP230" i="1"/>
  <c r="REM230" i="1"/>
  <c r="REM231" i="1" s="1"/>
  <c r="REM232" i="1" s="1"/>
  <c r="REM233" i="1" s="1"/>
  <c r="REM234" i="1" s="1"/>
  <c r="REI230" i="1"/>
  <c r="REH230" i="1"/>
  <c r="REE230" i="1"/>
  <c r="REE231" i="1" s="1"/>
  <c r="REE232" i="1" s="1"/>
  <c r="REE233" i="1" s="1"/>
  <c r="REE234" i="1" s="1"/>
  <c r="REA230" i="1"/>
  <c r="RDZ230" i="1"/>
  <c r="RDW230" i="1"/>
  <c r="RDW231" i="1" s="1"/>
  <c r="RDW232" i="1" s="1"/>
  <c r="RDW233" i="1" s="1"/>
  <c r="RDW234" i="1" s="1"/>
  <c r="RDS230" i="1"/>
  <c r="RDR230" i="1"/>
  <c r="RDO230" i="1"/>
  <c r="RDO231" i="1" s="1"/>
  <c r="RDO232" i="1" s="1"/>
  <c r="RDO233" i="1" s="1"/>
  <c r="RDO234" i="1" s="1"/>
  <c r="RDK230" i="1"/>
  <c r="RDJ230" i="1"/>
  <c r="RDG230" i="1"/>
  <c r="RDG231" i="1" s="1"/>
  <c r="RDG232" i="1" s="1"/>
  <c r="RDG233" i="1" s="1"/>
  <c r="RDG234" i="1" s="1"/>
  <c r="RDC230" i="1"/>
  <c r="RDB230" i="1"/>
  <c r="RCY230" i="1"/>
  <c r="RCY231" i="1" s="1"/>
  <c r="RCY232" i="1" s="1"/>
  <c r="RCY233" i="1" s="1"/>
  <c r="RCY234" i="1" s="1"/>
  <c r="RCU230" i="1"/>
  <c r="RCT230" i="1"/>
  <c r="RCQ230" i="1"/>
  <c r="RCQ231" i="1" s="1"/>
  <c r="RCQ232" i="1" s="1"/>
  <c r="RCQ233" i="1" s="1"/>
  <c r="RCQ234" i="1" s="1"/>
  <c r="RCM230" i="1"/>
  <c r="RCL230" i="1"/>
  <c r="RCI230" i="1"/>
  <c r="RCI231" i="1" s="1"/>
  <c r="RCI232" i="1" s="1"/>
  <c r="RCI233" i="1" s="1"/>
  <c r="RCI234" i="1" s="1"/>
  <c r="RCE230" i="1"/>
  <c r="RCD230" i="1"/>
  <c r="RCA230" i="1"/>
  <c r="RCA231" i="1" s="1"/>
  <c r="RCA232" i="1" s="1"/>
  <c r="RCA233" i="1" s="1"/>
  <c r="RCA234" i="1" s="1"/>
  <c r="RBW230" i="1"/>
  <c r="RBV230" i="1"/>
  <c r="RBS230" i="1"/>
  <c r="RBS231" i="1" s="1"/>
  <c r="RBS232" i="1" s="1"/>
  <c r="RBS233" i="1" s="1"/>
  <c r="RBS234" i="1" s="1"/>
  <c r="RBO230" i="1"/>
  <c r="RBN230" i="1"/>
  <c r="RBK230" i="1"/>
  <c r="RBK231" i="1" s="1"/>
  <c r="RBK232" i="1" s="1"/>
  <c r="RBK233" i="1" s="1"/>
  <c r="RBK234" i="1" s="1"/>
  <c r="RBG230" i="1"/>
  <c r="RBF230" i="1"/>
  <c r="RBC230" i="1"/>
  <c r="RBC231" i="1" s="1"/>
  <c r="RBC232" i="1" s="1"/>
  <c r="RBC233" i="1" s="1"/>
  <c r="RBC234" i="1" s="1"/>
  <c r="RAY230" i="1"/>
  <c r="RAX230" i="1"/>
  <c r="RAU230" i="1"/>
  <c r="RAU231" i="1" s="1"/>
  <c r="RAU232" i="1" s="1"/>
  <c r="RAU233" i="1" s="1"/>
  <c r="RAU234" i="1" s="1"/>
  <c r="RAQ230" i="1"/>
  <c r="RAP230" i="1"/>
  <c r="RAM230" i="1"/>
  <c r="RAM231" i="1" s="1"/>
  <c r="RAM232" i="1" s="1"/>
  <c r="RAM233" i="1" s="1"/>
  <c r="RAM234" i="1" s="1"/>
  <c r="RAI230" i="1"/>
  <c r="RAH230" i="1"/>
  <c r="RAE230" i="1"/>
  <c r="RAE231" i="1" s="1"/>
  <c r="RAE232" i="1" s="1"/>
  <c r="RAE233" i="1" s="1"/>
  <c r="RAE234" i="1" s="1"/>
  <c r="RAA230" i="1"/>
  <c r="QZZ230" i="1"/>
  <c r="QZW230" i="1"/>
  <c r="QZW231" i="1" s="1"/>
  <c r="QZW232" i="1" s="1"/>
  <c r="QZW233" i="1" s="1"/>
  <c r="QZW234" i="1" s="1"/>
  <c r="QZS230" i="1"/>
  <c r="QZR230" i="1"/>
  <c r="QZO230" i="1"/>
  <c r="QZO231" i="1" s="1"/>
  <c r="QZO232" i="1" s="1"/>
  <c r="QZO233" i="1" s="1"/>
  <c r="QZO234" i="1" s="1"/>
  <c r="QZK230" i="1"/>
  <c r="QZJ230" i="1"/>
  <c r="QZG230" i="1"/>
  <c r="QZG231" i="1" s="1"/>
  <c r="QZG232" i="1" s="1"/>
  <c r="QZG233" i="1" s="1"/>
  <c r="QZG234" i="1" s="1"/>
  <c r="QZC230" i="1"/>
  <c r="QZB230" i="1"/>
  <c r="QYY230" i="1"/>
  <c r="QYY231" i="1" s="1"/>
  <c r="QYY232" i="1" s="1"/>
  <c r="QYY233" i="1" s="1"/>
  <c r="QYY234" i="1" s="1"/>
  <c r="QYU230" i="1"/>
  <c r="QYT230" i="1"/>
  <c r="QYQ230" i="1"/>
  <c r="QYQ231" i="1" s="1"/>
  <c r="QYQ232" i="1" s="1"/>
  <c r="QYQ233" i="1" s="1"/>
  <c r="QYQ234" i="1" s="1"/>
  <c r="QYM230" i="1"/>
  <c r="QYL230" i="1"/>
  <c r="QYI230" i="1"/>
  <c r="QYI231" i="1" s="1"/>
  <c r="QYI232" i="1" s="1"/>
  <c r="QYI233" i="1" s="1"/>
  <c r="QYI234" i="1" s="1"/>
  <c r="QYE230" i="1"/>
  <c r="QYD230" i="1"/>
  <c r="QYA230" i="1"/>
  <c r="QYA231" i="1" s="1"/>
  <c r="QYA232" i="1" s="1"/>
  <c r="QYA233" i="1" s="1"/>
  <c r="QYA234" i="1" s="1"/>
  <c r="QXW230" i="1"/>
  <c r="QXV230" i="1"/>
  <c r="QXS230" i="1"/>
  <c r="QXS231" i="1" s="1"/>
  <c r="QXS232" i="1" s="1"/>
  <c r="QXS233" i="1" s="1"/>
  <c r="QXS234" i="1" s="1"/>
  <c r="QXO230" i="1"/>
  <c r="QXN230" i="1"/>
  <c r="QXK230" i="1"/>
  <c r="QXK231" i="1" s="1"/>
  <c r="QXK232" i="1" s="1"/>
  <c r="QXK233" i="1" s="1"/>
  <c r="QXK234" i="1" s="1"/>
  <c r="QXG230" i="1"/>
  <c r="QXF230" i="1"/>
  <c r="QXC230" i="1"/>
  <c r="QXC231" i="1" s="1"/>
  <c r="QXC232" i="1" s="1"/>
  <c r="QXC233" i="1" s="1"/>
  <c r="QXC234" i="1" s="1"/>
  <c r="QWY230" i="1"/>
  <c r="QWX230" i="1"/>
  <c r="QWU230" i="1"/>
  <c r="QWU231" i="1" s="1"/>
  <c r="QWU232" i="1" s="1"/>
  <c r="QWU233" i="1" s="1"/>
  <c r="QWU234" i="1" s="1"/>
  <c r="QWQ230" i="1"/>
  <c r="QWP230" i="1"/>
  <c r="QWM230" i="1"/>
  <c r="QWM231" i="1" s="1"/>
  <c r="QWM232" i="1" s="1"/>
  <c r="QWM233" i="1" s="1"/>
  <c r="QWM234" i="1" s="1"/>
  <c r="QWI230" i="1"/>
  <c r="QWH230" i="1"/>
  <c r="QWE230" i="1"/>
  <c r="QWE231" i="1" s="1"/>
  <c r="QWE232" i="1" s="1"/>
  <c r="QWE233" i="1" s="1"/>
  <c r="QWE234" i="1" s="1"/>
  <c r="QWA230" i="1"/>
  <c r="QVZ230" i="1"/>
  <c r="QVW230" i="1"/>
  <c r="QVW231" i="1" s="1"/>
  <c r="QVW232" i="1" s="1"/>
  <c r="QVW233" i="1" s="1"/>
  <c r="QVW234" i="1" s="1"/>
  <c r="QVS230" i="1"/>
  <c r="QVR230" i="1"/>
  <c r="QVO230" i="1"/>
  <c r="QVO231" i="1" s="1"/>
  <c r="QVO232" i="1" s="1"/>
  <c r="QVO233" i="1" s="1"/>
  <c r="QVO234" i="1" s="1"/>
  <c r="QVK230" i="1"/>
  <c r="QVJ230" i="1"/>
  <c r="QVG230" i="1"/>
  <c r="QVG231" i="1" s="1"/>
  <c r="QVG232" i="1" s="1"/>
  <c r="QVG233" i="1" s="1"/>
  <c r="QVG234" i="1" s="1"/>
  <c r="QVC230" i="1"/>
  <c r="QVB230" i="1"/>
  <c r="QUY230" i="1"/>
  <c r="QUY231" i="1" s="1"/>
  <c r="QUY232" i="1" s="1"/>
  <c r="QUY233" i="1" s="1"/>
  <c r="QUY234" i="1" s="1"/>
  <c r="QUU230" i="1"/>
  <c r="QUT230" i="1"/>
  <c r="QUQ230" i="1"/>
  <c r="QUQ231" i="1" s="1"/>
  <c r="QUQ232" i="1" s="1"/>
  <c r="QUQ233" i="1" s="1"/>
  <c r="QUQ234" i="1" s="1"/>
  <c r="QUM230" i="1"/>
  <c r="QUL230" i="1"/>
  <c r="QUI230" i="1"/>
  <c r="QUI231" i="1" s="1"/>
  <c r="QUI232" i="1" s="1"/>
  <c r="QUI233" i="1" s="1"/>
  <c r="QUI234" i="1" s="1"/>
  <c r="QUE230" i="1"/>
  <c r="QUD230" i="1"/>
  <c r="QUA230" i="1"/>
  <c r="QUA231" i="1" s="1"/>
  <c r="QUA232" i="1" s="1"/>
  <c r="QUA233" i="1" s="1"/>
  <c r="QUA234" i="1" s="1"/>
  <c r="QTW230" i="1"/>
  <c r="QTV230" i="1"/>
  <c r="QTS230" i="1"/>
  <c r="QTS231" i="1" s="1"/>
  <c r="QTS232" i="1" s="1"/>
  <c r="QTS233" i="1" s="1"/>
  <c r="QTS234" i="1" s="1"/>
  <c r="QTO230" i="1"/>
  <c r="QTN230" i="1"/>
  <c r="QTK230" i="1"/>
  <c r="QTK231" i="1" s="1"/>
  <c r="QTK232" i="1" s="1"/>
  <c r="QTK233" i="1" s="1"/>
  <c r="QTK234" i="1" s="1"/>
  <c r="QTG230" i="1"/>
  <c r="QTF230" i="1"/>
  <c r="QTC230" i="1"/>
  <c r="QTC231" i="1" s="1"/>
  <c r="QTC232" i="1" s="1"/>
  <c r="QTC233" i="1" s="1"/>
  <c r="QTC234" i="1" s="1"/>
  <c r="QSY230" i="1"/>
  <c r="QSX230" i="1"/>
  <c r="QSU230" i="1"/>
  <c r="QSU231" i="1" s="1"/>
  <c r="QSU232" i="1" s="1"/>
  <c r="QSU233" i="1" s="1"/>
  <c r="QSU234" i="1" s="1"/>
  <c r="QSQ230" i="1"/>
  <c r="QSP230" i="1"/>
  <c r="QSM230" i="1"/>
  <c r="QSM231" i="1" s="1"/>
  <c r="QSM232" i="1" s="1"/>
  <c r="QSM233" i="1" s="1"/>
  <c r="QSM234" i="1" s="1"/>
  <c r="QSI230" i="1"/>
  <c r="QSH230" i="1"/>
  <c r="QSE230" i="1"/>
  <c r="QSE231" i="1" s="1"/>
  <c r="QSE232" i="1" s="1"/>
  <c r="QSE233" i="1" s="1"/>
  <c r="QSE234" i="1" s="1"/>
  <c r="QSA230" i="1"/>
  <c r="QRZ230" i="1"/>
  <c r="QRW230" i="1"/>
  <c r="QRW231" i="1" s="1"/>
  <c r="QRW232" i="1" s="1"/>
  <c r="QRW233" i="1" s="1"/>
  <c r="QRW234" i="1" s="1"/>
  <c r="QRS230" i="1"/>
  <c r="QRR230" i="1"/>
  <c r="QRO230" i="1"/>
  <c r="QRO231" i="1" s="1"/>
  <c r="QRO232" i="1" s="1"/>
  <c r="QRO233" i="1" s="1"/>
  <c r="QRO234" i="1" s="1"/>
  <c r="QRK230" i="1"/>
  <c r="QRJ230" i="1"/>
  <c r="QRG230" i="1"/>
  <c r="QRG231" i="1" s="1"/>
  <c r="QRG232" i="1" s="1"/>
  <c r="QRG233" i="1" s="1"/>
  <c r="QRG234" i="1" s="1"/>
  <c r="QRC230" i="1"/>
  <c r="QRB230" i="1"/>
  <c r="QQY230" i="1"/>
  <c r="QQY231" i="1" s="1"/>
  <c r="QQY232" i="1" s="1"/>
  <c r="QQY233" i="1" s="1"/>
  <c r="QQY234" i="1" s="1"/>
  <c r="QQU230" i="1"/>
  <c r="QQT230" i="1"/>
  <c r="QQQ230" i="1"/>
  <c r="QQQ231" i="1" s="1"/>
  <c r="QQQ232" i="1" s="1"/>
  <c r="QQQ233" i="1" s="1"/>
  <c r="QQQ234" i="1" s="1"/>
  <c r="QQM230" i="1"/>
  <c r="QQL230" i="1"/>
  <c r="QQI230" i="1"/>
  <c r="QQI231" i="1" s="1"/>
  <c r="QQI232" i="1" s="1"/>
  <c r="QQI233" i="1" s="1"/>
  <c r="QQI234" i="1" s="1"/>
  <c r="QQE230" i="1"/>
  <c r="QQD230" i="1"/>
  <c r="QQA230" i="1"/>
  <c r="QQA231" i="1" s="1"/>
  <c r="QQA232" i="1" s="1"/>
  <c r="QQA233" i="1" s="1"/>
  <c r="QQA234" i="1" s="1"/>
  <c r="QPW230" i="1"/>
  <c r="QPV230" i="1"/>
  <c r="QPS230" i="1"/>
  <c r="QPS231" i="1" s="1"/>
  <c r="QPS232" i="1" s="1"/>
  <c r="QPS233" i="1" s="1"/>
  <c r="QPS234" i="1" s="1"/>
  <c r="QPO230" i="1"/>
  <c r="QPN230" i="1"/>
  <c r="QPK230" i="1"/>
  <c r="QPK231" i="1" s="1"/>
  <c r="QPK232" i="1" s="1"/>
  <c r="QPK233" i="1" s="1"/>
  <c r="QPK234" i="1" s="1"/>
  <c r="QPG230" i="1"/>
  <c r="QPF230" i="1"/>
  <c r="QPC230" i="1"/>
  <c r="QPC231" i="1" s="1"/>
  <c r="QPC232" i="1" s="1"/>
  <c r="QPC233" i="1" s="1"/>
  <c r="QPC234" i="1" s="1"/>
  <c r="QOY230" i="1"/>
  <c r="QOX230" i="1"/>
  <c r="QOU230" i="1"/>
  <c r="QOU231" i="1" s="1"/>
  <c r="QOU232" i="1" s="1"/>
  <c r="QOU233" i="1" s="1"/>
  <c r="QOU234" i="1" s="1"/>
  <c r="QOQ230" i="1"/>
  <c r="QOP230" i="1"/>
  <c r="QOM230" i="1"/>
  <c r="QOM231" i="1" s="1"/>
  <c r="QOM232" i="1" s="1"/>
  <c r="QOM233" i="1" s="1"/>
  <c r="QOM234" i="1" s="1"/>
  <c r="QOI230" i="1"/>
  <c r="QOH230" i="1"/>
  <c r="QOE230" i="1"/>
  <c r="QOE231" i="1" s="1"/>
  <c r="QOE232" i="1" s="1"/>
  <c r="QOE233" i="1" s="1"/>
  <c r="QOE234" i="1" s="1"/>
  <c r="QOA230" i="1"/>
  <c r="QNZ230" i="1"/>
  <c r="QNW230" i="1"/>
  <c r="QNW231" i="1" s="1"/>
  <c r="QNW232" i="1" s="1"/>
  <c r="QNW233" i="1" s="1"/>
  <c r="QNW234" i="1" s="1"/>
  <c r="QNS230" i="1"/>
  <c r="QNR230" i="1"/>
  <c r="QNO230" i="1"/>
  <c r="QNO231" i="1" s="1"/>
  <c r="QNO232" i="1" s="1"/>
  <c r="QNO233" i="1" s="1"/>
  <c r="QNO234" i="1" s="1"/>
  <c r="QNK230" i="1"/>
  <c r="QNJ230" i="1"/>
  <c r="QNG230" i="1"/>
  <c r="QNG231" i="1" s="1"/>
  <c r="QNG232" i="1" s="1"/>
  <c r="QNG233" i="1" s="1"/>
  <c r="QNG234" i="1" s="1"/>
  <c r="QNC230" i="1"/>
  <c r="QNB230" i="1"/>
  <c r="QMY230" i="1"/>
  <c r="QMY231" i="1" s="1"/>
  <c r="QMY232" i="1" s="1"/>
  <c r="QMY233" i="1" s="1"/>
  <c r="QMY234" i="1" s="1"/>
  <c r="QMU230" i="1"/>
  <c r="QMT230" i="1"/>
  <c r="QMQ230" i="1"/>
  <c r="QMQ231" i="1" s="1"/>
  <c r="QMQ232" i="1" s="1"/>
  <c r="QMQ233" i="1" s="1"/>
  <c r="QMQ234" i="1" s="1"/>
  <c r="QMM230" i="1"/>
  <c r="QML230" i="1"/>
  <c r="QMI230" i="1"/>
  <c r="QMI231" i="1" s="1"/>
  <c r="QMI232" i="1" s="1"/>
  <c r="QMI233" i="1" s="1"/>
  <c r="QMI234" i="1" s="1"/>
  <c r="QME230" i="1"/>
  <c r="QMD230" i="1"/>
  <c r="QMA230" i="1"/>
  <c r="QMA231" i="1" s="1"/>
  <c r="QMA232" i="1" s="1"/>
  <c r="QMA233" i="1" s="1"/>
  <c r="QMA234" i="1" s="1"/>
  <c r="QLW230" i="1"/>
  <c r="QLV230" i="1"/>
  <c r="QLS230" i="1"/>
  <c r="QLS231" i="1" s="1"/>
  <c r="QLS232" i="1" s="1"/>
  <c r="QLS233" i="1" s="1"/>
  <c r="QLS234" i="1" s="1"/>
  <c r="QLO230" i="1"/>
  <c r="QLN230" i="1"/>
  <c r="QLK230" i="1"/>
  <c r="QLK231" i="1" s="1"/>
  <c r="QLK232" i="1" s="1"/>
  <c r="QLK233" i="1" s="1"/>
  <c r="QLK234" i="1" s="1"/>
  <c r="QLG230" i="1"/>
  <c r="QLF230" i="1"/>
  <c r="QLC230" i="1"/>
  <c r="QLC231" i="1" s="1"/>
  <c r="QLC232" i="1" s="1"/>
  <c r="QLC233" i="1" s="1"/>
  <c r="QLC234" i="1" s="1"/>
  <c r="QKY230" i="1"/>
  <c r="QKX230" i="1"/>
  <c r="QKU230" i="1"/>
  <c r="QKU231" i="1" s="1"/>
  <c r="QKU232" i="1" s="1"/>
  <c r="QKU233" i="1" s="1"/>
  <c r="QKU234" i="1" s="1"/>
  <c r="QKQ230" i="1"/>
  <c r="QKP230" i="1"/>
  <c r="QKM230" i="1"/>
  <c r="QKM231" i="1" s="1"/>
  <c r="QKM232" i="1" s="1"/>
  <c r="QKM233" i="1" s="1"/>
  <c r="QKM234" i="1" s="1"/>
  <c r="QKI230" i="1"/>
  <c r="QKH230" i="1"/>
  <c r="QKE230" i="1"/>
  <c r="QKE231" i="1" s="1"/>
  <c r="QKE232" i="1" s="1"/>
  <c r="QKE233" i="1" s="1"/>
  <c r="QKE234" i="1" s="1"/>
  <c r="QKA230" i="1"/>
  <c r="QJZ230" i="1"/>
  <c r="QJW230" i="1"/>
  <c r="QJW231" i="1" s="1"/>
  <c r="QJW232" i="1" s="1"/>
  <c r="QJW233" i="1" s="1"/>
  <c r="QJW234" i="1" s="1"/>
  <c r="QJS230" i="1"/>
  <c r="QJR230" i="1"/>
  <c r="QJO230" i="1"/>
  <c r="QJO231" i="1" s="1"/>
  <c r="QJO232" i="1" s="1"/>
  <c r="QJO233" i="1" s="1"/>
  <c r="QJO234" i="1" s="1"/>
  <c r="QJK230" i="1"/>
  <c r="QJJ230" i="1"/>
  <c r="QJG230" i="1"/>
  <c r="QJG231" i="1" s="1"/>
  <c r="QJG232" i="1" s="1"/>
  <c r="QJG233" i="1" s="1"/>
  <c r="QJG234" i="1" s="1"/>
  <c r="QJC230" i="1"/>
  <c r="QJB230" i="1"/>
  <c r="QIY230" i="1"/>
  <c r="QIY231" i="1" s="1"/>
  <c r="QIY232" i="1" s="1"/>
  <c r="QIY233" i="1" s="1"/>
  <c r="QIY234" i="1" s="1"/>
  <c r="QIU230" i="1"/>
  <c r="QIT230" i="1"/>
  <c r="QIQ230" i="1"/>
  <c r="QIQ231" i="1" s="1"/>
  <c r="QIQ232" i="1" s="1"/>
  <c r="QIQ233" i="1" s="1"/>
  <c r="QIQ234" i="1" s="1"/>
  <c r="QIM230" i="1"/>
  <c r="QIL230" i="1"/>
  <c r="QII230" i="1"/>
  <c r="QII231" i="1" s="1"/>
  <c r="QII232" i="1" s="1"/>
  <c r="QII233" i="1" s="1"/>
  <c r="QII234" i="1" s="1"/>
  <c r="QIE230" i="1"/>
  <c r="QID230" i="1"/>
  <c r="QIA230" i="1"/>
  <c r="QIA231" i="1" s="1"/>
  <c r="QIA232" i="1" s="1"/>
  <c r="QIA233" i="1" s="1"/>
  <c r="QIA234" i="1" s="1"/>
  <c r="QHW230" i="1"/>
  <c r="QHV230" i="1"/>
  <c r="QHS230" i="1"/>
  <c r="QHS231" i="1" s="1"/>
  <c r="QHS232" i="1" s="1"/>
  <c r="QHS233" i="1" s="1"/>
  <c r="QHS234" i="1" s="1"/>
  <c r="QHO230" i="1"/>
  <c r="QHN230" i="1"/>
  <c r="QHK230" i="1"/>
  <c r="QHK231" i="1" s="1"/>
  <c r="QHK232" i="1" s="1"/>
  <c r="QHK233" i="1" s="1"/>
  <c r="QHK234" i="1" s="1"/>
  <c r="QHG230" i="1"/>
  <c r="QHF230" i="1"/>
  <c r="QHC230" i="1"/>
  <c r="QHC231" i="1" s="1"/>
  <c r="QHC232" i="1" s="1"/>
  <c r="QHC233" i="1" s="1"/>
  <c r="QHC234" i="1" s="1"/>
  <c r="QGY230" i="1"/>
  <c r="QGX230" i="1"/>
  <c r="QGU230" i="1"/>
  <c r="QGU231" i="1" s="1"/>
  <c r="QGU232" i="1" s="1"/>
  <c r="QGU233" i="1" s="1"/>
  <c r="QGU234" i="1" s="1"/>
  <c r="QGQ230" i="1"/>
  <c r="QGP230" i="1"/>
  <c r="QGM230" i="1"/>
  <c r="QGM231" i="1" s="1"/>
  <c r="QGM232" i="1" s="1"/>
  <c r="QGM233" i="1" s="1"/>
  <c r="QGM234" i="1" s="1"/>
  <c r="QGI230" i="1"/>
  <c r="QGH230" i="1"/>
  <c r="QGE230" i="1"/>
  <c r="QGE231" i="1" s="1"/>
  <c r="QGE232" i="1" s="1"/>
  <c r="QGE233" i="1" s="1"/>
  <c r="QGE234" i="1" s="1"/>
  <c r="QGA230" i="1"/>
  <c r="QFZ230" i="1"/>
  <c r="QFW230" i="1"/>
  <c r="QFW231" i="1" s="1"/>
  <c r="QFW232" i="1" s="1"/>
  <c r="QFW233" i="1" s="1"/>
  <c r="QFW234" i="1" s="1"/>
  <c r="QFS230" i="1"/>
  <c r="QFR230" i="1"/>
  <c r="QFO230" i="1"/>
  <c r="QFO231" i="1" s="1"/>
  <c r="QFO232" i="1" s="1"/>
  <c r="QFO233" i="1" s="1"/>
  <c r="QFO234" i="1" s="1"/>
  <c r="QFK230" i="1"/>
  <c r="QFJ230" i="1"/>
  <c r="QFG230" i="1"/>
  <c r="QFG231" i="1" s="1"/>
  <c r="QFG232" i="1" s="1"/>
  <c r="QFG233" i="1" s="1"/>
  <c r="QFG234" i="1" s="1"/>
  <c r="QFC230" i="1"/>
  <c r="QFB230" i="1"/>
  <c r="QEY230" i="1"/>
  <c r="QEY231" i="1" s="1"/>
  <c r="QEY232" i="1" s="1"/>
  <c r="QEY233" i="1" s="1"/>
  <c r="QEY234" i="1" s="1"/>
  <c r="QEU230" i="1"/>
  <c r="QET230" i="1"/>
  <c r="QEQ230" i="1"/>
  <c r="QEQ231" i="1" s="1"/>
  <c r="QEQ232" i="1" s="1"/>
  <c r="QEQ233" i="1" s="1"/>
  <c r="QEQ234" i="1" s="1"/>
  <c r="QEM230" i="1"/>
  <c r="QEL230" i="1"/>
  <c r="QEI230" i="1"/>
  <c r="QEI231" i="1" s="1"/>
  <c r="QEI232" i="1" s="1"/>
  <c r="QEI233" i="1" s="1"/>
  <c r="QEI234" i="1" s="1"/>
  <c r="QEE230" i="1"/>
  <c r="QED230" i="1"/>
  <c r="QEA230" i="1"/>
  <c r="QEA231" i="1" s="1"/>
  <c r="QEA232" i="1" s="1"/>
  <c r="QEA233" i="1" s="1"/>
  <c r="QEA234" i="1" s="1"/>
  <c r="QDW230" i="1"/>
  <c r="QDV230" i="1"/>
  <c r="QDS230" i="1"/>
  <c r="QDS231" i="1" s="1"/>
  <c r="QDS232" i="1" s="1"/>
  <c r="QDS233" i="1" s="1"/>
  <c r="QDS234" i="1" s="1"/>
  <c r="QDO230" i="1"/>
  <c r="QDN230" i="1"/>
  <c r="QDK230" i="1"/>
  <c r="QDK231" i="1" s="1"/>
  <c r="QDK232" i="1" s="1"/>
  <c r="QDK233" i="1" s="1"/>
  <c r="QDK234" i="1" s="1"/>
  <c r="QDG230" i="1"/>
  <c r="QDF230" i="1"/>
  <c r="QDC230" i="1"/>
  <c r="QDC231" i="1" s="1"/>
  <c r="QDC232" i="1" s="1"/>
  <c r="QDC233" i="1" s="1"/>
  <c r="QDC234" i="1" s="1"/>
  <c r="QCY230" i="1"/>
  <c r="QCX230" i="1"/>
  <c r="QCU230" i="1"/>
  <c r="QCU231" i="1" s="1"/>
  <c r="QCU232" i="1" s="1"/>
  <c r="QCU233" i="1" s="1"/>
  <c r="QCU234" i="1" s="1"/>
  <c r="QCQ230" i="1"/>
  <c r="QCP230" i="1"/>
  <c r="QCM230" i="1"/>
  <c r="QCM231" i="1" s="1"/>
  <c r="QCM232" i="1" s="1"/>
  <c r="QCM233" i="1" s="1"/>
  <c r="QCM234" i="1" s="1"/>
  <c r="QCI230" i="1"/>
  <c r="QCH230" i="1"/>
  <c r="QCE230" i="1"/>
  <c r="QCE231" i="1" s="1"/>
  <c r="QCE232" i="1" s="1"/>
  <c r="QCE233" i="1" s="1"/>
  <c r="QCE234" i="1" s="1"/>
  <c r="QCA230" i="1"/>
  <c r="QBZ230" i="1"/>
  <c r="QBW230" i="1"/>
  <c r="QBW231" i="1" s="1"/>
  <c r="QBW232" i="1" s="1"/>
  <c r="QBW233" i="1" s="1"/>
  <c r="QBW234" i="1" s="1"/>
  <c r="QBS230" i="1"/>
  <c r="QBR230" i="1"/>
  <c r="QBO230" i="1"/>
  <c r="QBO231" i="1" s="1"/>
  <c r="QBO232" i="1" s="1"/>
  <c r="QBO233" i="1" s="1"/>
  <c r="QBO234" i="1" s="1"/>
  <c r="QBK230" i="1"/>
  <c r="QBJ230" i="1"/>
  <c r="QBG230" i="1"/>
  <c r="QBG231" i="1" s="1"/>
  <c r="QBG232" i="1" s="1"/>
  <c r="QBG233" i="1" s="1"/>
  <c r="QBG234" i="1" s="1"/>
  <c r="QBC230" i="1"/>
  <c r="QBB230" i="1"/>
  <c r="QAY230" i="1"/>
  <c r="QAY231" i="1" s="1"/>
  <c r="QAY232" i="1" s="1"/>
  <c r="QAY233" i="1" s="1"/>
  <c r="QAY234" i="1" s="1"/>
  <c r="QAU230" i="1"/>
  <c r="QAT230" i="1"/>
  <c r="QAQ230" i="1"/>
  <c r="QAQ231" i="1" s="1"/>
  <c r="QAQ232" i="1" s="1"/>
  <c r="QAQ233" i="1" s="1"/>
  <c r="QAQ234" i="1" s="1"/>
  <c r="QAM230" i="1"/>
  <c r="QAL230" i="1"/>
  <c r="QAI230" i="1"/>
  <c r="QAI231" i="1" s="1"/>
  <c r="QAI232" i="1" s="1"/>
  <c r="QAI233" i="1" s="1"/>
  <c r="QAI234" i="1" s="1"/>
  <c r="QAE230" i="1"/>
  <c r="QAD230" i="1"/>
  <c r="QAA230" i="1"/>
  <c r="QAA231" i="1" s="1"/>
  <c r="QAA232" i="1" s="1"/>
  <c r="QAA233" i="1" s="1"/>
  <c r="QAA234" i="1" s="1"/>
  <c r="PZW230" i="1"/>
  <c r="PZV230" i="1"/>
  <c r="PZS230" i="1"/>
  <c r="PZS231" i="1" s="1"/>
  <c r="PZS232" i="1" s="1"/>
  <c r="PZS233" i="1" s="1"/>
  <c r="PZS234" i="1" s="1"/>
  <c r="PZO230" i="1"/>
  <c r="PZN230" i="1"/>
  <c r="PZK230" i="1"/>
  <c r="PZK231" i="1" s="1"/>
  <c r="PZK232" i="1" s="1"/>
  <c r="PZK233" i="1" s="1"/>
  <c r="PZK234" i="1" s="1"/>
  <c r="PZG230" i="1"/>
  <c r="PZF230" i="1"/>
  <c r="PZC230" i="1"/>
  <c r="PZC231" i="1" s="1"/>
  <c r="PZC232" i="1" s="1"/>
  <c r="PZC233" i="1" s="1"/>
  <c r="PZC234" i="1" s="1"/>
  <c r="PYY230" i="1"/>
  <c r="PYX230" i="1"/>
  <c r="PYU230" i="1"/>
  <c r="PYU231" i="1" s="1"/>
  <c r="PYU232" i="1" s="1"/>
  <c r="PYU233" i="1" s="1"/>
  <c r="PYU234" i="1" s="1"/>
  <c r="PYQ230" i="1"/>
  <c r="PYP230" i="1"/>
  <c r="PYM230" i="1"/>
  <c r="PYM231" i="1" s="1"/>
  <c r="PYM232" i="1" s="1"/>
  <c r="PYM233" i="1" s="1"/>
  <c r="PYM234" i="1" s="1"/>
  <c r="PYI230" i="1"/>
  <c r="PYH230" i="1"/>
  <c r="PYE230" i="1"/>
  <c r="PYE231" i="1" s="1"/>
  <c r="PYE232" i="1" s="1"/>
  <c r="PYE233" i="1" s="1"/>
  <c r="PYE234" i="1" s="1"/>
  <c r="PYA230" i="1"/>
  <c r="PXZ230" i="1"/>
  <c r="PXW230" i="1"/>
  <c r="PXW231" i="1" s="1"/>
  <c r="PXW232" i="1" s="1"/>
  <c r="PXW233" i="1" s="1"/>
  <c r="PXW234" i="1" s="1"/>
  <c r="PXS230" i="1"/>
  <c r="PXR230" i="1"/>
  <c r="PXO230" i="1"/>
  <c r="PXO231" i="1" s="1"/>
  <c r="PXO232" i="1" s="1"/>
  <c r="PXO233" i="1" s="1"/>
  <c r="PXO234" i="1" s="1"/>
  <c r="PXK230" i="1"/>
  <c r="PXJ230" i="1"/>
  <c r="PXG230" i="1"/>
  <c r="PXG231" i="1" s="1"/>
  <c r="PXG232" i="1" s="1"/>
  <c r="PXG233" i="1" s="1"/>
  <c r="PXG234" i="1" s="1"/>
  <c r="PXC230" i="1"/>
  <c r="PXB230" i="1"/>
  <c r="PWY230" i="1"/>
  <c r="PWY231" i="1" s="1"/>
  <c r="PWY232" i="1" s="1"/>
  <c r="PWY233" i="1" s="1"/>
  <c r="PWY234" i="1" s="1"/>
  <c r="PWU230" i="1"/>
  <c r="PWT230" i="1"/>
  <c r="PWQ230" i="1"/>
  <c r="PWQ231" i="1" s="1"/>
  <c r="PWQ232" i="1" s="1"/>
  <c r="PWQ233" i="1" s="1"/>
  <c r="PWQ234" i="1" s="1"/>
  <c r="PWM230" i="1"/>
  <c r="PWL230" i="1"/>
  <c r="PWI230" i="1"/>
  <c r="PWI231" i="1" s="1"/>
  <c r="PWI232" i="1" s="1"/>
  <c r="PWI233" i="1" s="1"/>
  <c r="PWI234" i="1" s="1"/>
  <c r="PWE230" i="1"/>
  <c r="PWD230" i="1"/>
  <c r="PWA230" i="1"/>
  <c r="PWA231" i="1" s="1"/>
  <c r="PWA232" i="1" s="1"/>
  <c r="PWA233" i="1" s="1"/>
  <c r="PWA234" i="1" s="1"/>
  <c r="PVW230" i="1"/>
  <c r="PVV230" i="1"/>
  <c r="PVS230" i="1"/>
  <c r="PVS231" i="1" s="1"/>
  <c r="PVS232" i="1" s="1"/>
  <c r="PVS233" i="1" s="1"/>
  <c r="PVS234" i="1" s="1"/>
  <c r="PVO230" i="1"/>
  <c r="PVN230" i="1"/>
  <c r="PVK230" i="1"/>
  <c r="PVK231" i="1" s="1"/>
  <c r="PVK232" i="1" s="1"/>
  <c r="PVK233" i="1" s="1"/>
  <c r="PVK234" i="1" s="1"/>
  <c r="PVG230" i="1"/>
  <c r="PVF230" i="1"/>
  <c r="PVC230" i="1"/>
  <c r="PVC231" i="1" s="1"/>
  <c r="PVC232" i="1" s="1"/>
  <c r="PVC233" i="1" s="1"/>
  <c r="PVC234" i="1" s="1"/>
  <c r="PUY230" i="1"/>
  <c r="PUX230" i="1"/>
  <c r="PUU230" i="1"/>
  <c r="PUU231" i="1" s="1"/>
  <c r="PUU232" i="1" s="1"/>
  <c r="PUU233" i="1" s="1"/>
  <c r="PUU234" i="1" s="1"/>
  <c r="PUQ230" i="1"/>
  <c r="PUP230" i="1"/>
  <c r="PUM230" i="1"/>
  <c r="PUM231" i="1" s="1"/>
  <c r="PUM232" i="1" s="1"/>
  <c r="PUM233" i="1" s="1"/>
  <c r="PUM234" i="1" s="1"/>
  <c r="PUI230" i="1"/>
  <c r="PUH230" i="1"/>
  <c r="PUE230" i="1"/>
  <c r="PUE231" i="1" s="1"/>
  <c r="PUE232" i="1" s="1"/>
  <c r="PUE233" i="1" s="1"/>
  <c r="PUE234" i="1" s="1"/>
  <c r="PUA230" i="1"/>
  <c r="PTZ230" i="1"/>
  <c r="PTW230" i="1"/>
  <c r="PTW231" i="1" s="1"/>
  <c r="PTW232" i="1" s="1"/>
  <c r="PTW233" i="1" s="1"/>
  <c r="PTW234" i="1" s="1"/>
  <c r="PTS230" i="1"/>
  <c r="PTR230" i="1"/>
  <c r="PTO230" i="1"/>
  <c r="PTO231" i="1" s="1"/>
  <c r="PTO232" i="1" s="1"/>
  <c r="PTO233" i="1" s="1"/>
  <c r="PTO234" i="1" s="1"/>
  <c r="PTK230" i="1"/>
  <c r="PTJ230" i="1"/>
  <c r="PTG230" i="1"/>
  <c r="PTG231" i="1" s="1"/>
  <c r="PTG232" i="1" s="1"/>
  <c r="PTG233" i="1" s="1"/>
  <c r="PTG234" i="1" s="1"/>
  <c r="PTC230" i="1"/>
  <c r="PTB230" i="1"/>
  <c r="PSY230" i="1"/>
  <c r="PSY231" i="1" s="1"/>
  <c r="PSY232" i="1" s="1"/>
  <c r="PSY233" i="1" s="1"/>
  <c r="PSY234" i="1" s="1"/>
  <c r="PSU230" i="1"/>
  <c r="PST230" i="1"/>
  <c r="PSQ230" i="1"/>
  <c r="PSQ231" i="1" s="1"/>
  <c r="PSQ232" i="1" s="1"/>
  <c r="PSQ233" i="1" s="1"/>
  <c r="PSQ234" i="1" s="1"/>
  <c r="PSM230" i="1"/>
  <c r="PSL230" i="1"/>
  <c r="PSI230" i="1"/>
  <c r="PSI231" i="1" s="1"/>
  <c r="PSI232" i="1" s="1"/>
  <c r="PSI233" i="1" s="1"/>
  <c r="PSI234" i="1" s="1"/>
  <c r="PSE230" i="1"/>
  <c r="PSD230" i="1"/>
  <c r="PSA230" i="1"/>
  <c r="PSA231" i="1" s="1"/>
  <c r="PSA232" i="1" s="1"/>
  <c r="PSA233" i="1" s="1"/>
  <c r="PSA234" i="1" s="1"/>
  <c r="PRW230" i="1"/>
  <c r="PRV230" i="1"/>
  <c r="PRS230" i="1"/>
  <c r="PRS231" i="1" s="1"/>
  <c r="PRS232" i="1" s="1"/>
  <c r="PRS233" i="1" s="1"/>
  <c r="PRS234" i="1" s="1"/>
  <c r="PRO230" i="1"/>
  <c r="PRN230" i="1"/>
  <c r="PRK230" i="1"/>
  <c r="PRK231" i="1" s="1"/>
  <c r="PRK232" i="1" s="1"/>
  <c r="PRK233" i="1" s="1"/>
  <c r="PRK234" i="1" s="1"/>
  <c r="PRG230" i="1"/>
  <c r="PRF230" i="1"/>
  <c r="PRC230" i="1"/>
  <c r="PRC231" i="1" s="1"/>
  <c r="PRC232" i="1" s="1"/>
  <c r="PRC233" i="1" s="1"/>
  <c r="PRC234" i="1" s="1"/>
  <c r="PQY230" i="1"/>
  <c r="PQX230" i="1"/>
  <c r="PQU230" i="1"/>
  <c r="PQU231" i="1" s="1"/>
  <c r="PQU232" i="1" s="1"/>
  <c r="PQU233" i="1" s="1"/>
  <c r="PQU234" i="1" s="1"/>
  <c r="PQQ230" i="1"/>
  <c r="PQP230" i="1"/>
  <c r="PQM230" i="1"/>
  <c r="PQM231" i="1" s="1"/>
  <c r="PQM232" i="1" s="1"/>
  <c r="PQM233" i="1" s="1"/>
  <c r="PQM234" i="1" s="1"/>
  <c r="PQI230" i="1"/>
  <c r="PQH230" i="1"/>
  <c r="PQE230" i="1"/>
  <c r="PQE231" i="1" s="1"/>
  <c r="PQE232" i="1" s="1"/>
  <c r="PQE233" i="1" s="1"/>
  <c r="PQE234" i="1" s="1"/>
  <c r="PQA230" i="1"/>
  <c r="PPZ230" i="1"/>
  <c r="PPW230" i="1"/>
  <c r="PPW231" i="1" s="1"/>
  <c r="PPW232" i="1" s="1"/>
  <c r="PPW233" i="1" s="1"/>
  <c r="PPW234" i="1" s="1"/>
  <c r="PPS230" i="1"/>
  <c r="PPR230" i="1"/>
  <c r="PPO230" i="1"/>
  <c r="PPO231" i="1" s="1"/>
  <c r="PPO232" i="1" s="1"/>
  <c r="PPO233" i="1" s="1"/>
  <c r="PPO234" i="1" s="1"/>
  <c r="PPK230" i="1"/>
  <c r="PPJ230" i="1"/>
  <c r="PPG230" i="1"/>
  <c r="PPG231" i="1" s="1"/>
  <c r="PPG232" i="1" s="1"/>
  <c r="PPG233" i="1" s="1"/>
  <c r="PPG234" i="1" s="1"/>
  <c r="PPC230" i="1"/>
  <c r="PPB230" i="1"/>
  <c r="POY230" i="1"/>
  <c r="POY231" i="1" s="1"/>
  <c r="POY232" i="1" s="1"/>
  <c r="POY233" i="1" s="1"/>
  <c r="POY234" i="1" s="1"/>
  <c r="POU230" i="1"/>
  <c r="POT230" i="1"/>
  <c r="POQ230" i="1"/>
  <c r="POQ231" i="1" s="1"/>
  <c r="POQ232" i="1" s="1"/>
  <c r="POQ233" i="1" s="1"/>
  <c r="POQ234" i="1" s="1"/>
  <c r="POM230" i="1"/>
  <c r="POL230" i="1"/>
  <c r="POI230" i="1"/>
  <c r="POI231" i="1" s="1"/>
  <c r="POI232" i="1" s="1"/>
  <c r="POI233" i="1" s="1"/>
  <c r="POI234" i="1" s="1"/>
  <c r="POE230" i="1"/>
  <c r="POD230" i="1"/>
  <c r="POA230" i="1"/>
  <c r="POA231" i="1" s="1"/>
  <c r="POA232" i="1" s="1"/>
  <c r="POA233" i="1" s="1"/>
  <c r="POA234" i="1" s="1"/>
  <c r="PNW230" i="1"/>
  <c r="PNV230" i="1"/>
  <c r="PNS230" i="1"/>
  <c r="PNS231" i="1" s="1"/>
  <c r="PNS232" i="1" s="1"/>
  <c r="PNS233" i="1" s="1"/>
  <c r="PNS234" i="1" s="1"/>
  <c r="PNO230" i="1"/>
  <c r="PNN230" i="1"/>
  <c r="PNK230" i="1"/>
  <c r="PNK231" i="1" s="1"/>
  <c r="PNK232" i="1" s="1"/>
  <c r="PNK233" i="1" s="1"/>
  <c r="PNK234" i="1" s="1"/>
  <c r="PNG230" i="1"/>
  <c r="PNF230" i="1"/>
  <c r="PNC230" i="1"/>
  <c r="PNC231" i="1" s="1"/>
  <c r="PNC232" i="1" s="1"/>
  <c r="PNC233" i="1" s="1"/>
  <c r="PNC234" i="1" s="1"/>
  <c r="PMY230" i="1"/>
  <c r="PMX230" i="1"/>
  <c r="PMU230" i="1"/>
  <c r="PMU231" i="1" s="1"/>
  <c r="PMU232" i="1" s="1"/>
  <c r="PMU233" i="1" s="1"/>
  <c r="PMU234" i="1" s="1"/>
  <c r="PMQ230" i="1"/>
  <c r="PMP230" i="1"/>
  <c r="PMM230" i="1"/>
  <c r="PMM231" i="1" s="1"/>
  <c r="PMM232" i="1" s="1"/>
  <c r="PMM233" i="1" s="1"/>
  <c r="PMM234" i="1" s="1"/>
  <c r="PMI230" i="1"/>
  <c r="PMH230" i="1"/>
  <c r="PME230" i="1"/>
  <c r="PME231" i="1" s="1"/>
  <c r="PME232" i="1" s="1"/>
  <c r="PME233" i="1" s="1"/>
  <c r="PME234" i="1" s="1"/>
  <c r="PMA230" i="1"/>
  <c r="PLZ230" i="1"/>
  <c r="PLW230" i="1"/>
  <c r="PLW231" i="1" s="1"/>
  <c r="PLW232" i="1" s="1"/>
  <c r="PLW233" i="1" s="1"/>
  <c r="PLW234" i="1" s="1"/>
  <c r="PLS230" i="1"/>
  <c r="PLR230" i="1"/>
  <c r="PLO230" i="1"/>
  <c r="PLO231" i="1" s="1"/>
  <c r="PLO232" i="1" s="1"/>
  <c r="PLO233" i="1" s="1"/>
  <c r="PLO234" i="1" s="1"/>
  <c r="PLK230" i="1"/>
  <c r="PLJ230" i="1"/>
  <c r="PLG230" i="1"/>
  <c r="PLG231" i="1" s="1"/>
  <c r="PLG232" i="1" s="1"/>
  <c r="PLG233" i="1" s="1"/>
  <c r="PLG234" i="1" s="1"/>
  <c r="PLC230" i="1"/>
  <c r="PLB230" i="1"/>
  <c r="PKY230" i="1"/>
  <c r="PKY231" i="1" s="1"/>
  <c r="PKY232" i="1" s="1"/>
  <c r="PKY233" i="1" s="1"/>
  <c r="PKY234" i="1" s="1"/>
  <c r="PKU230" i="1"/>
  <c r="PKT230" i="1"/>
  <c r="PKQ230" i="1"/>
  <c r="PKQ231" i="1" s="1"/>
  <c r="PKQ232" i="1" s="1"/>
  <c r="PKQ233" i="1" s="1"/>
  <c r="PKQ234" i="1" s="1"/>
  <c r="PKM230" i="1"/>
  <c r="PKL230" i="1"/>
  <c r="PKI230" i="1"/>
  <c r="PKI231" i="1" s="1"/>
  <c r="PKI232" i="1" s="1"/>
  <c r="PKI233" i="1" s="1"/>
  <c r="PKI234" i="1" s="1"/>
  <c r="PKE230" i="1"/>
  <c r="PKD230" i="1"/>
  <c r="PKA230" i="1"/>
  <c r="PKA231" i="1" s="1"/>
  <c r="PKA232" i="1" s="1"/>
  <c r="PKA233" i="1" s="1"/>
  <c r="PKA234" i="1" s="1"/>
  <c r="PJW230" i="1"/>
  <c r="PJV230" i="1"/>
  <c r="PJS230" i="1"/>
  <c r="PJS231" i="1" s="1"/>
  <c r="PJS232" i="1" s="1"/>
  <c r="PJS233" i="1" s="1"/>
  <c r="PJS234" i="1" s="1"/>
  <c r="PJO230" i="1"/>
  <c r="PJN230" i="1"/>
  <c r="PJK230" i="1"/>
  <c r="PJK231" i="1" s="1"/>
  <c r="PJK232" i="1" s="1"/>
  <c r="PJK233" i="1" s="1"/>
  <c r="PJK234" i="1" s="1"/>
  <c r="PJG230" i="1"/>
  <c r="PJF230" i="1"/>
  <c r="PJC230" i="1"/>
  <c r="PJC231" i="1" s="1"/>
  <c r="PJC232" i="1" s="1"/>
  <c r="PJC233" i="1" s="1"/>
  <c r="PJC234" i="1" s="1"/>
  <c r="PIY230" i="1"/>
  <c r="PIX230" i="1"/>
  <c r="PIU230" i="1"/>
  <c r="PIU231" i="1" s="1"/>
  <c r="PIU232" i="1" s="1"/>
  <c r="PIU233" i="1" s="1"/>
  <c r="PIU234" i="1" s="1"/>
  <c r="PIQ230" i="1"/>
  <c r="PIP230" i="1"/>
  <c r="PIM230" i="1"/>
  <c r="PIM231" i="1" s="1"/>
  <c r="PIM232" i="1" s="1"/>
  <c r="PIM233" i="1" s="1"/>
  <c r="PIM234" i="1" s="1"/>
  <c r="PII230" i="1"/>
  <c r="PIH230" i="1"/>
  <c r="PIE230" i="1"/>
  <c r="PIE231" i="1" s="1"/>
  <c r="PIE232" i="1" s="1"/>
  <c r="PIE233" i="1" s="1"/>
  <c r="PIE234" i="1" s="1"/>
  <c r="PIA230" i="1"/>
  <c r="PHZ230" i="1"/>
  <c r="PHW230" i="1"/>
  <c r="PHW231" i="1" s="1"/>
  <c r="PHW232" i="1" s="1"/>
  <c r="PHW233" i="1" s="1"/>
  <c r="PHW234" i="1" s="1"/>
  <c r="PHS230" i="1"/>
  <c r="PHR230" i="1"/>
  <c r="PHO230" i="1"/>
  <c r="PHO231" i="1" s="1"/>
  <c r="PHO232" i="1" s="1"/>
  <c r="PHO233" i="1" s="1"/>
  <c r="PHO234" i="1" s="1"/>
  <c r="PHK230" i="1"/>
  <c r="PHJ230" i="1"/>
  <c r="PHG230" i="1"/>
  <c r="PHG231" i="1" s="1"/>
  <c r="PHG232" i="1" s="1"/>
  <c r="PHG233" i="1" s="1"/>
  <c r="PHG234" i="1" s="1"/>
  <c r="PHC230" i="1"/>
  <c r="PHB230" i="1"/>
  <c r="PGY230" i="1"/>
  <c r="PGY231" i="1" s="1"/>
  <c r="PGY232" i="1" s="1"/>
  <c r="PGY233" i="1" s="1"/>
  <c r="PGY234" i="1" s="1"/>
  <c r="PGU230" i="1"/>
  <c r="PGT230" i="1"/>
  <c r="PGQ230" i="1"/>
  <c r="PGQ231" i="1" s="1"/>
  <c r="PGQ232" i="1" s="1"/>
  <c r="PGQ233" i="1" s="1"/>
  <c r="PGQ234" i="1" s="1"/>
  <c r="PGM230" i="1"/>
  <c r="PGL230" i="1"/>
  <c r="PGI230" i="1"/>
  <c r="PGI231" i="1" s="1"/>
  <c r="PGI232" i="1" s="1"/>
  <c r="PGI233" i="1" s="1"/>
  <c r="PGI234" i="1" s="1"/>
  <c r="PGE230" i="1"/>
  <c r="PGD230" i="1"/>
  <c r="PGA230" i="1"/>
  <c r="PGA231" i="1" s="1"/>
  <c r="PGA232" i="1" s="1"/>
  <c r="PGA233" i="1" s="1"/>
  <c r="PGA234" i="1" s="1"/>
  <c r="PFW230" i="1"/>
  <c r="PFV230" i="1"/>
  <c r="PFS230" i="1"/>
  <c r="PFS231" i="1" s="1"/>
  <c r="PFS232" i="1" s="1"/>
  <c r="PFS233" i="1" s="1"/>
  <c r="PFS234" i="1" s="1"/>
  <c r="PFO230" i="1"/>
  <c r="PFN230" i="1"/>
  <c r="PFK230" i="1"/>
  <c r="PFK231" i="1" s="1"/>
  <c r="PFK232" i="1" s="1"/>
  <c r="PFK233" i="1" s="1"/>
  <c r="PFK234" i="1" s="1"/>
  <c r="PFG230" i="1"/>
  <c r="PFF230" i="1"/>
  <c r="PFC230" i="1"/>
  <c r="PFC231" i="1" s="1"/>
  <c r="PFC232" i="1" s="1"/>
  <c r="PFC233" i="1" s="1"/>
  <c r="PFC234" i="1" s="1"/>
  <c r="PEY230" i="1"/>
  <c r="PEX230" i="1"/>
  <c r="PEU230" i="1"/>
  <c r="PEU231" i="1" s="1"/>
  <c r="PEU232" i="1" s="1"/>
  <c r="PEU233" i="1" s="1"/>
  <c r="PEU234" i="1" s="1"/>
  <c r="PEQ230" i="1"/>
  <c r="PEP230" i="1"/>
  <c r="PEM230" i="1"/>
  <c r="PEM231" i="1" s="1"/>
  <c r="PEM232" i="1" s="1"/>
  <c r="PEM233" i="1" s="1"/>
  <c r="PEM234" i="1" s="1"/>
  <c r="PEI230" i="1"/>
  <c r="PEH230" i="1"/>
  <c r="PEE230" i="1"/>
  <c r="PEE231" i="1" s="1"/>
  <c r="PEE232" i="1" s="1"/>
  <c r="PEE233" i="1" s="1"/>
  <c r="PEE234" i="1" s="1"/>
  <c r="PEA230" i="1"/>
  <c r="PDZ230" i="1"/>
  <c r="PDW230" i="1"/>
  <c r="PDW231" i="1" s="1"/>
  <c r="PDW232" i="1" s="1"/>
  <c r="PDW233" i="1" s="1"/>
  <c r="PDW234" i="1" s="1"/>
  <c r="PDS230" i="1"/>
  <c r="PDR230" i="1"/>
  <c r="PDO230" i="1"/>
  <c r="PDO231" i="1" s="1"/>
  <c r="PDO232" i="1" s="1"/>
  <c r="PDO233" i="1" s="1"/>
  <c r="PDO234" i="1" s="1"/>
  <c r="PDK230" i="1"/>
  <c r="PDJ230" i="1"/>
  <c r="PDG230" i="1"/>
  <c r="PDG231" i="1" s="1"/>
  <c r="PDG232" i="1" s="1"/>
  <c r="PDG233" i="1" s="1"/>
  <c r="PDG234" i="1" s="1"/>
  <c r="PDC230" i="1"/>
  <c r="PDB230" i="1"/>
  <c r="PCY230" i="1"/>
  <c r="PCY231" i="1" s="1"/>
  <c r="PCY232" i="1" s="1"/>
  <c r="PCY233" i="1" s="1"/>
  <c r="PCY234" i="1" s="1"/>
  <c r="PCU230" i="1"/>
  <c r="PCT230" i="1"/>
  <c r="PCQ230" i="1"/>
  <c r="PCQ231" i="1" s="1"/>
  <c r="PCQ232" i="1" s="1"/>
  <c r="PCQ233" i="1" s="1"/>
  <c r="PCQ234" i="1" s="1"/>
  <c r="PCM230" i="1"/>
  <c r="PCL230" i="1"/>
  <c r="PCI230" i="1"/>
  <c r="PCI231" i="1" s="1"/>
  <c r="PCI232" i="1" s="1"/>
  <c r="PCI233" i="1" s="1"/>
  <c r="PCI234" i="1" s="1"/>
  <c r="PCE230" i="1"/>
  <c r="PCD230" i="1"/>
  <c r="PCA230" i="1"/>
  <c r="PCA231" i="1" s="1"/>
  <c r="PCA232" i="1" s="1"/>
  <c r="PCA233" i="1" s="1"/>
  <c r="PCA234" i="1" s="1"/>
  <c r="PBW230" i="1"/>
  <c r="PBV230" i="1"/>
  <c r="PBS230" i="1"/>
  <c r="PBS231" i="1" s="1"/>
  <c r="PBS232" i="1" s="1"/>
  <c r="PBS233" i="1" s="1"/>
  <c r="PBS234" i="1" s="1"/>
  <c r="PBO230" i="1"/>
  <c r="PBN230" i="1"/>
  <c r="PBK230" i="1"/>
  <c r="PBK231" i="1" s="1"/>
  <c r="PBK232" i="1" s="1"/>
  <c r="PBK233" i="1" s="1"/>
  <c r="PBK234" i="1" s="1"/>
  <c r="PBG230" i="1"/>
  <c r="PBF230" i="1"/>
  <c r="PBC230" i="1"/>
  <c r="PBC231" i="1" s="1"/>
  <c r="PBC232" i="1" s="1"/>
  <c r="PBC233" i="1" s="1"/>
  <c r="PBC234" i="1" s="1"/>
  <c r="PAY230" i="1"/>
  <c r="PAX230" i="1"/>
  <c r="PAU230" i="1"/>
  <c r="PAU231" i="1" s="1"/>
  <c r="PAU232" i="1" s="1"/>
  <c r="PAU233" i="1" s="1"/>
  <c r="PAU234" i="1" s="1"/>
  <c r="PAQ230" i="1"/>
  <c r="PAP230" i="1"/>
  <c r="PAM230" i="1"/>
  <c r="PAM231" i="1" s="1"/>
  <c r="PAM232" i="1" s="1"/>
  <c r="PAM233" i="1" s="1"/>
  <c r="PAM234" i="1" s="1"/>
  <c r="PAI230" i="1"/>
  <c r="PAH230" i="1"/>
  <c r="PAE230" i="1"/>
  <c r="PAE231" i="1" s="1"/>
  <c r="PAE232" i="1" s="1"/>
  <c r="PAE233" i="1" s="1"/>
  <c r="PAE234" i="1" s="1"/>
  <c r="PAA230" i="1"/>
  <c r="OZZ230" i="1"/>
  <c r="OZW230" i="1"/>
  <c r="OZW231" i="1" s="1"/>
  <c r="OZW232" i="1" s="1"/>
  <c r="OZW233" i="1" s="1"/>
  <c r="OZW234" i="1" s="1"/>
  <c r="OZS230" i="1"/>
  <c r="OZR230" i="1"/>
  <c r="OZO230" i="1"/>
  <c r="OZO231" i="1" s="1"/>
  <c r="OZO232" i="1" s="1"/>
  <c r="OZO233" i="1" s="1"/>
  <c r="OZO234" i="1" s="1"/>
  <c r="OZK230" i="1"/>
  <c r="OZJ230" i="1"/>
  <c r="OZG230" i="1"/>
  <c r="OZG231" i="1" s="1"/>
  <c r="OZG232" i="1" s="1"/>
  <c r="OZG233" i="1" s="1"/>
  <c r="OZG234" i="1" s="1"/>
  <c r="OZC230" i="1"/>
  <c r="OZB230" i="1"/>
  <c r="OYY230" i="1"/>
  <c r="OYY231" i="1" s="1"/>
  <c r="OYY232" i="1" s="1"/>
  <c r="OYY233" i="1" s="1"/>
  <c r="OYY234" i="1" s="1"/>
  <c r="OYU230" i="1"/>
  <c r="OYT230" i="1"/>
  <c r="OYQ230" i="1"/>
  <c r="OYQ231" i="1" s="1"/>
  <c r="OYQ232" i="1" s="1"/>
  <c r="OYQ233" i="1" s="1"/>
  <c r="OYQ234" i="1" s="1"/>
  <c r="OYM230" i="1"/>
  <c r="OYL230" i="1"/>
  <c r="OYI230" i="1"/>
  <c r="OYI231" i="1" s="1"/>
  <c r="OYI232" i="1" s="1"/>
  <c r="OYI233" i="1" s="1"/>
  <c r="OYI234" i="1" s="1"/>
  <c r="OYE230" i="1"/>
  <c r="OYD230" i="1"/>
  <c r="OYA230" i="1"/>
  <c r="OYA231" i="1" s="1"/>
  <c r="OYA232" i="1" s="1"/>
  <c r="OYA233" i="1" s="1"/>
  <c r="OYA234" i="1" s="1"/>
  <c r="OXW230" i="1"/>
  <c r="OXV230" i="1"/>
  <c r="OXS230" i="1"/>
  <c r="OXS231" i="1" s="1"/>
  <c r="OXS232" i="1" s="1"/>
  <c r="OXS233" i="1" s="1"/>
  <c r="OXS234" i="1" s="1"/>
  <c r="OXO230" i="1"/>
  <c r="OXN230" i="1"/>
  <c r="OXK230" i="1"/>
  <c r="OXK231" i="1" s="1"/>
  <c r="OXK232" i="1" s="1"/>
  <c r="OXK233" i="1" s="1"/>
  <c r="OXK234" i="1" s="1"/>
  <c r="OXG230" i="1"/>
  <c r="OXF230" i="1"/>
  <c r="OXC230" i="1"/>
  <c r="OXC231" i="1" s="1"/>
  <c r="OXC232" i="1" s="1"/>
  <c r="OXC233" i="1" s="1"/>
  <c r="OXC234" i="1" s="1"/>
  <c r="OWY230" i="1"/>
  <c r="OWX230" i="1"/>
  <c r="OWU230" i="1"/>
  <c r="OWU231" i="1" s="1"/>
  <c r="OWU232" i="1" s="1"/>
  <c r="OWU233" i="1" s="1"/>
  <c r="OWU234" i="1" s="1"/>
  <c r="OWQ230" i="1"/>
  <c r="OWP230" i="1"/>
  <c r="OWM230" i="1"/>
  <c r="OWM231" i="1" s="1"/>
  <c r="OWM232" i="1" s="1"/>
  <c r="OWM233" i="1" s="1"/>
  <c r="OWM234" i="1" s="1"/>
  <c r="OWI230" i="1"/>
  <c r="OWH230" i="1"/>
  <c r="OWE230" i="1"/>
  <c r="OWE231" i="1" s="1"/>
  <c r="OWE232" i="1" s="1"/>
  <c r="OWE233" i="1" s="1"/>
  <c r="OWE234" i="1" s="1"/>
  <c r="OWA230" i="1"/>
  <c r="OVZ230" i="1"/>
  <c r="OVW230" i="1"/>
  <c r="OVW231" i="1" s="1"/>
  <c r="OVW232" i="1" s="1"/>
  <c r="OVW233" i="1" s="1"/>
  <c r="OVW234" i="1" s="1"/>
  <c r="OVS230" i="1"/>
  <c r="OVR230" i="1"/>
  <c r="OVO230" i="1"/>
  <c r="OVO231" i="1" s="1"/>
  <c r="OVO232" i="1" s="1"/>
  <c r="OVO233" i="1" s="1"/>
  <c r="OVO234" i="1" s="1"/>
  <c r="OVK230" i="1"/>
  <c r="OVJ230" i="1"/>
  <c r="OVG230" i="1"/>
  <c r="OVG231" i="1" s="1"/>
  <c r="OVG232" i="1" s="1"/>
  <c r="OVG233" i="1" s="1"/>
  <c r="OVG234" i="1" s="1"/>
  <c r="OVC230" i="1"/>
  <c r="OVB230" i="1"/>
  <c r="OUY230" i="1"/>
  <c r="OUY231" i="1" s="1"/>
  <c r="OUY232" i="1" s="1"/>
  <c r="OUY233" i="1" s="1"/>
  <c r="OUY234" i="1" s="1"/>
  <c r="OUU230" i="1"/>
  <c r="OUT230" i="1"/>
  <c r="OUQ230" i="1"/>
  <c r="OUQ231" i="1" s="1"/>
  <c r="OUQ232" i="1" s="1"/>
  <c r="OUQ233" i="1" s="1"/>
  <c r="OUQ234" i="1" s="1"/>
  <c r="OUM230" i="1"/>
  <c r="OUL230" i="1"/>
  <c r="OUI230" i="1"/>
  <c r="OUI231" i="1" s="1"/>
  <c r="OUI232" i="1" s="1"/>
  <c r="OUI233" i="1" s="1"/>
  <c r="OUI234" i="1" s="1"/>
  <c r="OUE230" i="1"/>
  <c r="OUD230" i="1"/>
  <c r="OUA230" i="1"/>
  <c r="OUA231" i="1" s="1"/>
  <c r="OUA232" i="1" s="1"/>
  <c r="OUA233" i="1" s="1"/>
  <c r="OUA234" i="1" s="1"/>
  <c r="OTW230" i="1"/>
  <c r="OTV230" i="1"/>
  <c r="OTS230" i="1"/>
  <c r="OTS231" i="1" s="1"/>
  <c r="OTS232" i="1" s="1"/>
  <c r="OTS233" i="1" s="1"/>
  <c r="OTS234" i="1" s="1"/>
  <c r="OTO230" i="1"/>
  <c r="OTN230" i="1"/>
  <c r="OTK230" i="1"/>
  <c r="OTK231" i="1" s="1"/>
  <c r="OTK232" i="1" s="1"/>
  <c r="OTK233" i="1" s="1"/>
  <c r="OTK234" i="1" s="1"/>
  <c r="OTG230" i="1"/>
  <c r="OTF230" i="1"/>
  <c r="OTC230" i="1"/>
  <c r="OTC231" i="1" s="1"/>
  <c r="OTC232" i="1" s="1"/>
  <c r="OTC233" i="1" s="1"/>
  <c r="OTC234" i="1" s="1"/>
  <c r="OSY230" i="1"/>
  <c r="OSX230" i="1"/>
  <c r="OSU230" i="1"/>
  <c r="OSU231" i="1" s="1"/>
  <c r="OSU232" i="1" s="1"/>
  <c r="OSU233" i="1" s="1"/>
  <c r="OSU234" i="1" s="1"/>
  <c r="OSQ230" i="1"/>
  <c r="OSP230" i="1"/>
  <c r="OSM230" i="1"/>
  <c r="OSM231" i="1" s="1"/>
  <c r="OSM232" i="1" s="1"/>
  <c r="OSM233" i="1" s="1"/>
  <c r="OSM234" i="1" s="1"/>
  <c r="OSI230" i="1"/>
  <c r="OSH230" i="1"/>
  <c r="OSE230" i="1"/>
  <c r="OSE231" i="1" s="1"/>
  <c r="OSE232" i="1" s="1"/>
  <c r="OSE233" i="1" s="1"/>
  <c r="OSE234" i="1" s="1"/>
  <c r="OSA230" i="1"/>
  <c r="ORZ230" i="1"/>
  <c r="ORW230" i="1"/>
  <c r="ORW231" i="1" s="1"/>
  <c r="ORW232" i="1" s="1"/>
  <c r="ORW233" i="1" s="1"/>
  <c r="ORW234" i="1" s="1"/>
  <c r="ORS230" i="1"/>
  <c r="ORR230" i="1"/>
  <c r="ORO230" i="1"/>
  <c r="ORO231" i="1" s="1"/>
  <c r="ORO232" i="1" s="1"/>
  <c r="ORO233" i="1" s="1"/>
  <c r="ORO234" i="1" s="1"/>
  <c r="ORK230" i="1"/>
  <c r="ORJ230" i="1"/>
  <c r="ORG230" i="1"/>
  <c r="ORG231" i="1" s="1"/>
  <c r="ORG232" i="1" s="1"/>
  <c r="ORG233" i="1" s="1"/>
  <c r="ORG234" i="1" s="1"/>
  <c r="ORC230" i="1"/>
  <c r="ORB230" i="1"/>
  <c r="OQY230" i="1"/>
  <c r="OQY231" i="1" s="1"/>
  <c r="OQY232" i="1" s="1"/>
  <c r="OQY233" i="1" s="1"/>
  <c r="OQY234" i="1" s="1"/>
  <c r="OQU230" i="1"/>
  <c r="OQT230" i="1"/>
  <c r="OQQ230" i="1"/>
  <c r="OQQ231" i="1" s="1"/>
  <c r="OQQ232" i="1" s="1"/>
  <c r="OQQ233" i="1" s="1"/>
  <c r="OQQ234" i="1" s="1"/>
  <c r="OQM230" i="1"/>
  <c r="OQL230" i="1"/>
  <c r="OQI230" i="1"/>
  <c r="OQI231" i="1" s="1"/>
  <c r="OQI232" i="1" s="1"/>
  <c r="OQI233" i="1" s="1"/>
  <c r="OQI234" i="1" s="1"/>
  <c r="OQE230" i="1"/>
  <c r="OQD230" i="1"/>
  <c r="OQA230" i="1"/>
  <c r="OQA231" i="1" s="1"/>
  <c r="OQA232" i="1" s="1"/>
  <c r="OQA233" i="1" s="1"/>
  <c r="OQA234" i="1" s="1"/>
  <c r="OPW230" i="1"/>
  <c r="OPV230" i="1"/>
  <c r="OPS230" i="1"/>
  <c r="OPS231" i="1" s="1"/>
  <c r="OPS232" i="1" s="1"/>
  <c r="OPS233" i="1" s="1"/>
  <c r="OPS234" i="1" s="1"/>
  <c r="OPO230" i="1"/>
  <c r="OPN230" i="1"/>
  <c r="OPK230" i="1"/>
  <c r="OPK231" i="1" s="1"/>
  <c r="OPK232" i="1" s="1"/>
  <c r="OPK233" i="1" s="1"/>
  <c r="OPK234" i="1" s="1"/>
  <c r="OPG230" i="1"/>
  <c r="OPF230" i="1"/>
  <c r="OPC230" i="1"/>
  <c r="OPC231" i="1" s="1"/>
  <c r="OPC232" i="1" s="1"/>
  <c r="OPC233" i="1" s="1"/>
  <c r="OPC234" i="1" s="1"/>
  <c r="OOY230" i="1"/>
  <c r="OOX230" i="1"/>
  <c r="OOU230" i="1"/>
  <c r="OOU231" i="1" s="1"/>
  <c r="OOU232" i="1" s="1"/>
  <c r="OOU233" i="1" s="1"/>
  <c r="OOU234" i="1" s="1"/>
  <c r="OOQ230" i="1"/>
  <c r="OOP230" i="1"/>
  <c r="OOM230" i="1"/>
  <c r="OOM231" i="1" s="1"/>
  <c r="OOM232" i="1" s="1"/>
  <c r="OOM233" i="1" s="1"/>
  <c r="OOM234" i="1" s="1"/>
  <c r="OOI230" i="1"/>
  <c r="OOH230" i="1"/>
  <c r="OOE230" i="1"/>
  <c r="OOE231" i="1" s="1"/>
  <c r="OOE232" i="1" s="1"/>
  <c r="OOE233" i="1" s="1"/>
  <c r="OOE234" i="1" s="1"/>
  <c r="OOA230" i="1"/>
  <c r="ONZ230" i="1"/>
  <c r="ONW230" i="1"/>
  <c r="ONW231" i="1" s="1"/>
  <c r="ONW232" i="1" s="1"/>
  <c r="ONW233" i="1" s="1"/>
  <c r="ONW234" i="1" s="1"/>
  <c r="ONS230" i="1"/>
  <c r="ONR230" i="1"/>
  <c r="ONO230" i="1"/>
  <c r="ONO231" i="1" s="1"/>
  <c r="ONO232" i="1" s="1"/>
  <c r="ONO233" i="1" s="1"/>
  <c r="ONO234" i="1" s="1"/>
  <c r="ONK230" i="1"/>
  <c r="ONJ230" i="1"/>
  <c r="ONG230" i="1"/>
  <c r="ONG231" i="1" s="1"/>
  <c r="ONG232" i="1" s="1"/>
  <c r="ONG233" i="1" s="1"/>
  <c r="ONG234" i="1" s="1"/>
  <c r="ONC230" i="1"/>
  <c r="ONB230" i="1"/>
  <c r="OMY230" i="1"/>
  <c r="OMY231" i="1" s="1"/>
  <c r="OMY232" i="1" s="1"/>
  <c r="OMY233" i="1" s="1"/>
  <c r="OMY234" i="1" s="1"/>
  <c r="OMU230" i="1"/>
  <c r="OMT230" i="1"/>
  <c r="OMQ230" i="1"/>
  <c r="OMQ231" i="1" s="1"/>
  <c r="OMQ232" i="1" s="1"/>
  <c r="OMQ233" i="1" s="1"/>
  <c r="OMQ234" i="1" s="1"/>
  <c r="OMM230" i="1"/>
  <c r="OML230" i="1"/>
  <c r="OMI230" i="1"/>
  <c r="OMI231" i="1" s="1"/>
  <c r="OMI232" i="1" s="1"/>
  <c r="OMI233" i="1" s="1"/>
  <c r="OMI234" i="1" s="1"/>
  <c r="OME230" i="1"/>
  <c r="OMD230" i="1"/>
  <c r="OMA230" i="1"/>
  <c r="OMA231" i="1" s="1"/>
  <c r="OMA232" i="1" s="1"/>
  <c r="OMA233" i="1" s="1"/>
  <c r="OMA234" i="1" s="1"/>
  <c r="OLW230" i="1"/>
  <c r="OLV230" i="1"/>
  <c r="OLS230" i="1"/>
  <c r="OLS231" i="1" s="1"/>
  <c r="OLS232" i="1" s="1"/>
  <c r="OLS233" i="1" s="1"/>
  <c r="OLS234" i="1" s="1"/>
  <c r="OLO230" i="1"/>
  <c r="OLN230" i="1"/>
  <c r="OLK230" i="1"/>
  <c r="OLK231" i="1" s="1"/>
  <c r="OLK232" i="1" s="1"/>
  <c r="OLK233" i="1" s="1"/>
  <c r="OLK234" i="1" s="1"/>
  <c r="OLG230" i="1"/>
  <c r="OLF230" i="1"/>
  <c r="OLC230" i="1"/>
  <c r="OLC231" i="1" s="1"/>
  <c r="OLC232" i="1" s="1"/>
  <c r="OLC233" i="1" s="1"/>
  <c r="OLC234" i="1" s="1"/>
  <c r="OKY230" i="1"/>
  <c r="OKX230" i="1"/>
  <c r="OKU230" i="1"/>
  <c r="OKU231" i="1" s="1"/>
  <c r="OKU232" i="1" s="1"/>
  <c r="OKU233" i="1" s="1"/>
  <c r="OKU234" i="1" s="1"/>
  <c r="OKQ230" i="1"/>
  <c r="OKP230" i="1"/>
  <c r="OKM230" i="1"/>
  <c r="OKM231" i="1" s="1"/>
  <c r="OKM232" i="1" s="1"/>
  <c r="OKM233" i="1" s="1"/>
  <c r="OKM234" i="1" s="1"/>
  <c r="OKI230" i="1"/>
  <c r="OKH230" i="1"/>
  <c r="OKE230" i="1"/>
  <c r="OKE231" i="1" s="1"/>
  <c r="OKE232" i="1" s="1"/>
  <c r="OKE233" i="1" s="1"/>
  <c r="OKE234" i="1" s="1"/>
  <c r="OKA230" i="1"/>
  <c r="OJZ230" i="1"/>
  <c r="OJW230" i="1"/>
  <c r="OJW231" i="1" s="1"/>
  <c r="OJW232" i="1" s="1"/>
  <c r="OJW233" i="1" s="1"/>
  <c r="OJW234" i="1" s="1"/>
  <c r="OJS230" i="1"/>
  <c r="OJR230" i="1"/>
  <c r="OJO230" i="1"/>
  <c r="OJO231" i="1" s="1"/>
  <c r="OJO232" i="1" s="1"/>
  <c r="OJO233" i="1" s="1"/>
  <c r="OJO234" i="1" s="1"/>
  <c r="OJK230" i="1"/>
  <c r="OJJ230" i="1"/>
  <c r="OJG230" i="1"/>
  <c r="OJG231" i="1" s="1"/>
  <c r="OJG232" i="1" s="1"/>
  <c r="OJG233" i="1" s="1"/>
  <c r="OJG234" i="1" s="1"/>
  <c r="OJC230" i="1"/>
  <c r="OJB230" i="1"/>
  <c r="OIY230" i="1"/>
  <c r="OIY231" i="1" s="1"/>
  <c r="OIY232" i="1" s="1"/>
  <c r="OIY233" i="1" s="1"/>
  <c r="OIY234" i="1" s="1"/>
  <c r="OIU230" i="1"/>
  <c r="OIT230" i="1"/>
  <c r="OIQ230" i="1"/>
  <c r="OIQ231" i="1" s="1"/>
  <c r="OIQ232" i="1" s="1"/>
  <c r="OIQ233" i="1" s="1"/>
  <c r="OIQ234" i="1" s="1"/>
  <c r="OIM230" i="1"/>
  <c r="OIL230" i="1"/>
  <c r="OII230" i="1"/>
  <c r="OII231" i="1" s="1"/>
  <c r="OII232" i="1" s="1"/>
  <c r="OII233" i="1" s="1"/>
  <c r="OII234" i="1" s="1"/>
  <c r="OIE230" i="1"/>
  <c r="OID230" i="1"/>
  <c r="OIA230" i="1"/>
  <c r="OIA231" i="1" s="1"/>
  <c r="OIA232" i="1" s="1"/>
  <c r="OIA233" i="1" s="1"/>
  <c r="OIA234" i="1" s="1"/>
  <c r="OHW230" i="1"/>
  <c r="OHV230" i="1"/>
  <c r="OHS230" i="1"/>
  <c r="OHS231" i="1" s="1"/>
  <c r="OHS232" i="1" s="1"/>
  <c r="OHS233" i="1" s="1"/>
  <c r="OHS234" i="1" s="1"/>
  <c r="OHO230" i="1"/>
  <c r="OHN230" i="1"/>
  <c r="OHK230" i="1"/>
  <c r="OHK231" i="1" s="1"/>
  <c r="OHK232" i="1" s="1"/>
  <c r="OHK233" i="1" s="1"/>
  <c r="OHK234" i="1" s="1"/>
  <c r="OHG230" i="1"/>
  <c r="OHF230" i="1"/>
  <c r="OHC230" i="1"/>
  <c r="OHC231" i="1" s="1"/>
  <c r="OHC232" i="1" s="1"/>
  <c r="OHC233" i="1" s="1"/>
  <c r="OHC234" i="1" s="1"/>
  <c r="OGY230" i="1"/>
  <c r="OGX230" i="1"/>
  <c r="OGU230" i="1"/>
  <c r="OGU231" i="1" s="1"/>
  <c r="OGU232" i="1" s="1"/>
  <c r="OGU233" i="1" s="1"/>
  <c r="OGU234" i="1" s="1"/>
  <c r="OGQ230" i="1"/>
  <c r="OGP230" i="1"/>
  <c r="OGM230" i="1"/>
  <c r="OGM231" i="1" s="1"/>
  <c r="OGM232" i="1" s="1"/>
  <c r="OGM233" i="1" s="1"/>
  <c r="OGM234" i="1" s="1"/>
  <c r="OGI230" i="1"/>
  <c r="OGH230" i="1"/>
  <c r="OGE230" i="1"/>
  <c r="OGE231" i="1" s="1"/>
  <c r="OGE232" i="1" s="1"/>
  <c r="OGE233" i="1" s="1"/>
  <c r="OGE234" i="1" s="1"/>
  <c r="OGA230" i="1"/>
  <c r="OFZ230" i="1"/>
  <c r="OFW230" i="1"/>
  <c r="OFW231" i="1" s="1"/>
  <c r="OFW232" i="1" s="1"/>
  <c r="OFW233" i="1" s="1"/>
  <c r="OFW234" i="1" s="1"/>
  <c r="OFS230" i="1"/>
  <c r="OFR230" i="1"/>
  <c r="OFO230" i="1"/>
  <c r="OFO231" i="1" s="1"/>
  <c r="OFO232" i="1" s="1"/>
  <c r="OFO233" i="1" s="1"/>
  <c r="OFO234" i="1" s="1"/>
  <c r="OFK230" i="1"/>
  <c r="OFJ230" i="1"/>
  <c r="OFG230" i="1"/>
  <c r="OFG231" i="1" s="1"/>
  <c r="OFG232" i="1" s="1"/>
  <c r="OFG233" i="1" s="1"/>
  <c r="OFG234" i="1" s="1"/>
  <c r="OFC230" i="1"/>
  <c r="OFB230" i="1"/>
  <c r="OEY230" i="1"/>
  <c r="OEY231" i="1" s="1"/>
  <c r="OEY232" i="1" s="1"/>
  <c r="OEY233" i="1" s="1"/>
  <c r="OEY234" i="1" s="1"/>
  <c r="OEU230" i="1"/>
  <c r="OET230" i="1"/>
  <c r="OEQ230" i="1"/>
  <c r="OEQ231" i="1" s="1"/>
  <c r="OEQ232" i="1" s="1"/>
  <c r="OEQ233" i="1" s="1"/>
  <c r="OEQ234" i="1" s="1"/>
  <c r="OEM230" i="1"/>
  <c r="OEL230" i="1"/>
  <c r="OEI230" i="1"/>
  <c r="OEI231" i="1" s="1"/>
  <c r="OEI232" i="1" s="1"/>
  <c r="OEI233" i="1" s="1"/>
  <c r="OEI234" i="1" s="1"/>
  <c r="OEE230" i="1"/>
  <c r="OED230" i="1"/>
  <c r="OEA230" i="1"/>
  <c r="OEA231" i="1" s="1"/>
  <c r="OEA232" i="1" s="1"/>
  <c r="OEA233" i="1" s="1"/>
  <c r="OEA234" i="1" s="1"/>
  <c r="ODW230" i="1"/>
  <c r="ODV230" i="1"/>
  <c r="ODS230" i="1"/>
  <c r="ODS231" i="1" s="1"/>
  <c r="ODS232" i="1" s="1"/>
  <c r="ODS233" i="1" s="1"/>
  <c r="ODS234" i="1" s="1"/>
  <c r="ODO230" i="1"/>
  <c r="ODN230" i="1"/>
  <c r="ODK230" i="1"/>
  <c r="ODK231" i="1" s="1"/>
  <c r="ODK232" i="1" s="1"/>
  <c r="ODK233" i="1" s="1"/>
  <c r="ODK234" i="1" s="1"/>
  <c r="ODG230" i="1"/>
  <c r="ODF230" i="1"/>
  <c r="ODC230" i="1"/>
  <c r="ODC231" i="1" s="1"/>
  <c r="ODC232" i="1" s="1"/>
  <c r="ODC233" i="1" s="1"/>
  <c r="ODC234" i="1" s="1"/>
  <c r="OCY230" i="1"/>
  <c r="OCX230" i="1"/>
  <c r="OCU230" i="1"/>
  <c r="OCU231" i="1" s="1"/>
  <c r="OCU232" i="1" s="1"/>
  <c r="OCU233" i="1" s="1"/>
  <c r="OCU234" i="1" s="1"/>
  <c r="OCQ230" i="1"/>
  <c r="OCP230" i="1"/>
  <c r="OCM230" i="1"/>
  <c r="OCM231" i="1" s="1"/>
  <c r="OCM232" i="1" s="1"/>
  <c r="OCM233" i="1" s="1"/>
  <c r="OCM234" i="1" s="1"/>
  <c r="OCI230" i="1"/>
  <c r="OCH230" i="1"/>
  <c r="OCE230" i="1"/>
  <c r="OCE231" i="1" s="1"/>
  <c r="OCE232" i="1" s="1"/>
  <c r="OCE233" i="1" s="1"/>
  <c r="OCE234" i="1" s="1"/>
  <c r="OCA230" i="1"/>
  <c r="OBZ230" i="1"/>
  <c r="OBW230" i="1"/>
  <c r="OBW231" i="1" s="1"/>
  <c r="OBW232" i="1" s="1"/>
  <c r="OBW233" i="1" s="1"/>
  <c r="OBW234" i="1" s="1"/>
  <c r="OBS230" i="1"/>
  <c r="OBR230" i="1"/>
  <c r="OBO230" i="1"/>
  <c r="OBO231" i="1" s="1"/>
  <c r="OBO232" i="1" s="1"/>
  <c r="OBO233" i="1" s="1"/>
  <c r="OBO234" i="1" s="1"/>
  <c r="OBK230" i="1"/>
  <c r="OBJ230" i="1"/>
  <c r="OBG230" i="1"/>
  <c r="OBG231" i="1" s="1"/>
  <c r="OBG232" i="1" s="1"/>
  <c r="OBG233" i="1" s="1"/>
  <c r="OBG234" i="1" s="1"/>
  <c r="OBC230" i="1"/>
  <c r="OBB230" i="1"/>
  <c r="OAY230" i="1"/>
  <c r="OAY231" i="1" s="1"/>
  <c r="OAY232" i="1" s="1"/>
  <c r="OAY233" i="1" s="1"/>
  <c r="OAY234" i="1" s="1"/>
  <c r="OAU230" i="1"/>
  <c r="OAT230" i="1"/>
  <c r="OAQ230" i="1"/>
  <c r="OAQ231" i="1" s="1"/>
  <c r="OAQ232" i="1" s="1"/>
  <c r="OAQ233" i="1" s="1"/>
  <c r="OAQ234" i="1" s="1"/>
  <c r="OAM230" i="1"/>
  <c r="OAL230" i="1"/>
  <c r="OAI230" i="1"/>
  <c r="OAI231" i="1" s="1"/>
  <c r="OAI232" i="1" s="1"/>
  <c r="OAI233" i="1" s="1"/>
  <c r="OAI234" i="1" s="1"/>
  <c r="OAE230" i="1"/>
  <c r="OAD230" i="1"/>
  <c r="OAA230" i="1"/>
  <c r="OAA231" i="1" s="1"/>
  <c r="OAA232" i="1" s="1"/>
  <c r="OAA233" i="1" s="1"/>
  <c r="OAA234" i="1" s="1"/>
  <c r="NZW230" i="1"/>
  <c r="NZV230" i="1"/>
  <c r="NZS230" i="1"/>
  <c r="NZS231" i="1" s="1"/>
  <c r="NZS232" i="1" s="1"/>
  <c r="NZS233" i="1" s="1"/>
  <c r="NZS234" i="1" s="1"/>
  <c r="NZO230" i="1"/>
  <c r="NZN230" i="1"/>
  <c r="NZK230" i="1"/>
  <c r="NZK231" i="1" s="1"/>
  <c r="NZK232" i="1" s="1"/>
  <c r="NZK233" i="1" s="1"/>
  <c r="NZK234" i="1" s="1"/>
  <c r="NZG230" i="1"/>
  <c r="NZF230" i="1"/>
  <c r="NZC230" i="1"/>
  <c r="NZC231" i="1" s="1"/>
  <c r="NZC232" i="1" s="1"/>
  <c r="NZC233" i="1" s="1"/>
  <c r="NZC234" i="1" s="1"/>
  <c r="NYY230" i="1"/>
  <c r="NYX230" i="1"/>
  <c r="NYU230" i="1"/>
  <c r="NYU231" i="1" s="1"/>
  <c r="NYU232" i="1" s="1"/>
  <c r="NYU233" i="1" s="1"/>
  <c r="NYU234" i="1" s="1"/>
  <c r="NYQ230" i="1"/>
  <c r="NYP230" i="1"/>
  <c r="NYM230" i="1"/>
  <c r="NYM231" i="1" s="1"/>
  <c r="NYM232" i="1" s="1"/>
  <c r="NYM233" i="1" s="1"/>
  <c r="NYM234" i="1" s="1"/>
  <c r="NYI230" i="1"/>
  <c r="NYH230" i="1"/>
  <c r="NYE230" i="1"/>
  <c r="NYE231" i="1" s="1"/>
  <c r="NYE232" i="1" s="1"/>
  <c r="NYE233" i="1" s="1"/>
  <c r="NYE234" i="1" s="1"/>
  <c r="NYA230" i="1"/>
  <c r="NXZ230" i="1"/>
  <c r="NXW230" i="1"/>
  <c r="NXW231" i="1" s="1"/>
  <c r="NXW232" i="1" s="1"/>
  <c r="NXW233" i="1" s="1"/>
  <c r="NXW234" i="1" s="1"/>
  <c r="NXS230" i="1"/>
  <c r="NXR230" i="1"/>
  <c r="NXO230" i="1"/>
  <c r="NXO231" i="1" s="1"/>
  <c r="NXO232" i="1" s="1"/>
  <c r="NXO233" i="1" s="1"/>
  <c r="NXO234" i="1" s="1"/>
  <c r="NXK230" i="1"/>
  <c r="NXJ230" i="1"/>
  <c r="NXG230" i="1"/>
  <c r="NXG231" i="1" s="1"/>
  <c r="NXG232" i="1" s="1"/>
  <c r="NXG233" i="1" s="1"/>
  <c r="NXG234" i="1" s="1"/>
  <c r="NXC230" i="1"/>
  <c r="NXB230" i="1"/>
  <c r="NWY230" i="1"/>
  <c r="NWY231" i="1" s="1"/>
  <c r="NWY232" i="1" s="1"/>
  <c r="NWY233" i="1" s="1"/>
  <c r="NWY234" i="1" s="1"/>
  <c r="NWU230" i="1"/>
  <c r="NWT230" i="1"/>
  <c r="NWQ230" i="1"/>
  <c r="NWQ231" i="1" s="1"/>
  <c r="NWQ232" i="1" s="1"/>
  <c r="NWQ233" i="1" s="1"/>
  <c r="NWQ234" i="1" s="1"/>
  <c r="NWM230" i="1"/>
  <c r="NWL230" i="1"/>
  <c r="NWI230" i="1"/>
  <c r="NWI231" i="1" s="1"/>
  <c r="NWI232" i="1" s="1"/>
  <c r="NWI233" i="1" s="1"/>
  <c r="NWI234" i="1" s="1"/>
  <c r="NWE230" i="1"/>
  <c r="NWD230" i="1"/>
  <c r="NWA230" i="1"/>
  <c r="NWA231" i="1" s="1"/>
  <c r="NWA232" i="1" s="1"/>
  <c r="NWA233" i="1" s="1"/>
  <c r="NWA234" i="1" s="1"/>
  <c r="NVW230" i="1"/>
  <c r="NVV230" i="1"/>
  <c r="NVS230" i="1"/>
  <c r="NVS231" i="1" s="1"/>
  <c r="NVS232" i="1" s="1"/>
  <c r="NVS233" i="1" s="1"/>
  <c r="NVS234" i="1" s="1"/>
  <c r="NVO230" i="1"/>
  <c r="NVN230" i="1"/>
  <c r="NVK230" i="1"/>
  <c r="NVK231" i="1" s="1"/>
  <c r="NVK232" i="1" s="1"/>
  <c r="NVK233" i="1" s="1"/>
  <c r="NVK234" i="1" s="1"/>
  <c r="NVG230" i="1"/>
  <c r="NVF230" i="1"/>
  <c r="NVC230" i="1"/>
  <c r="NVC231" i="1" s="1"/>
  <c r="NVC232" i="1" s="1"/>
  <c r="NVC233" i="1" s="1"/>
  <c r="NVC234" i="1" s="1"/>
  <c r="NUY230" i="1"/>
  <c r="NUX230" i="1"/>
  <c r="NUU230" i="1"/>
  <c r="NUU231" i="1" s="1"/>
  <c r="NUU232" i="1" s="1"/>
  <c r="NUU233" i="1" s="1"/>
  <c r="NUU234" i="1" s="1"/>
  <c r="NUQ230" i="1"/>
  <c r="NUP230" i="1"/>
  <c r="NUM230" i="1"/>
  <c r="NUM231" i="1" s="1"/>
  <c r="NUM232" i="1" s="1"/>
  <c r="NUM233" i="1" s="1"/>
  <c r="NUM234" i="1" s="1"/>
  <c r="NUI230" i="1"/>
  <c r="NUH230" i="1"/>
  <c r="NUE230" i="1"/>
  <c r="NUE231" i="1" s="1"/>
  <c r="NUE232" i="1" s="1"/>
  <c r="NUE233" i="1" s="1"/>
  <c r="NUE234" i="1" s="1"/>
  <c r="NUA230" i="1"/>
  <c r="NTZ230" i="1"/>
  <c r="NTW230" i="1"/>
  <c r="NTW231" i="1" s="1"/>
  <c r="NTW232" i="1" s="1"/>
  <c r="NTW233" i="1" s="1"/>
  <c r="NTW234" i="1" s="1"/>
  <c r="NTS230" i="1"/>
  <c r="NTR230" i="1"/>
  <c r="NTO230" i="1"/>
  <c r="NTO231" i="1" s="1"/>
  <c r="NTO232" i="1" s="1"/>
  <c r="NTO233" i="1" s="1"/>
  <c r="NTO234" i="1" s="1"/>
  <c r="NTK230" i="1"/>
  <c r="NTJ230" i="1"/>
  <c r="NTG230" i="1"/>
  <c r="NTG231" i="1" s="1"/>
  <c r="NTG232" i="1" s="1"/>
  <c r="NTG233" i="1" s="1"/>
  <c r="NTG234" i="1" s="1"/>
  <c r="NTC230" i="1"/>
  <c r="NTB230" i="1"/>
  <c r="NSY230" i="1"/>
  <c r="NSY231" i="1" s="1"/>
  <c r="NSY232" i="1" s="1"/>
  <c r="NSY233" i="1" s="1"/>
  <c r="NSY234" i="1" s="1"/>
  <c r="NSU230" i="1"/>
  <c r="NST230" i="1"/>
  <c r="NSQ230" i="1"/>
  <c r="NSQ231" i="1" s="1"/>
  <c r="NSQ232" i="1" s="1"/>
  <c r="NSQ233" i="1" s="1"/>
  <c r="NSQ234" i="1" s="1"/>
  <c r="NSM230" i="1"/>
  <c r="NSL230" i="1"/>
  <c r="NSI230" i="1"/>
  <c r="NSI231" i="1" s="1"/>
  <c r="NSI232" i="1" s="1"/>
  <c r="NSI233" i="1" s="1"/>
  <c r="NSI234" i="1" s="1"/>
  <c r="NSE230" i="1"/>
  <c r="NSD230" i="1"/>
  <c r="NSA230" i="1"/>
  <c r="NSA231" i="1" s="1"/>
  <c r="NSA232" i="1" s="1"/>
  <c r="NSA233" i="1" s="1"/>
  <c r="NSA234" i="1" s="1"/>
  <c r="NRW230" i="1"/>
  <c r="NRV230" i="1"/>
  <c r="NRS230" i="1"/>
  <c r="NRS231" i="1" s="1"/>
  <c r="NRS232" i="1" s="1"/>
  <c r="NRS233" i="1" s="1"/>
  <c r="NRS234" i="1" s="1"/>
  <c r="NRO230" i="1"/>
  <c r="NRN230" i="1"/>
  <c r="NRK230" i="1"/>
  <c r="NRK231" i="1" s="1"/>
  <c r="NRK232" i="1" s="1"/>
  <c r="NRK233" i="1" s="1"/>
  <c r="NRK234" i="1" s="1"/>
  <c r="NRG230" i="1"/>
  <c r="NRF230" i="1"/>
  <c r="NRC230" i="1"/>
  <c r="NRC231" i="1" s="1"/>
  <c r="NRC232" i="1" s="1"/>
  <c r="NRC233" i="1" s="1"/>
  <c r="NRC234" i="1" s="1"/>
  <c r="NQY230" i="1"/>
  <c r="NQX230" i="1"/>
  <c r="NQU230" i="1"/>
  <c r="NQU231" i="1" s="1"/>
  <c r="NQU232" i="1" s="1"/>
  <c r="NQU233" i="1" s="1"/>
  <c r="NQU234" i="1" s="1"/>
  <c r="NQQ230" i="1"/>
  <c r="NQP230" i="1"/>
  <c r="NQM230" i="1"/>
  <c r="NQM231" i="1" s="1"/>
  <c r="NQM232" i="1" s="1"/>
  <c r="NQM233" i="1" s="1"/>
  <c r="NQM234" i="1" s="1"/>
  <c r="NQI230" i="1"/>
  <c r="NQH230" i="1"/>
  <c r="NQE230" i="1"/>
  <c r="NQE231" i="1" s="1"/>
  <c r="NQE232" i="1" s="1"/>
  <c r="NQE233" i="1" s="1"/>
  <c r="NQE234" i="1" s="1"/>
  <c r="NQA230" i="1"/>
  <c r="NPZ230" i="1"/>
  <c r="NPW230" i="1"/>
  <c r="NPW231" i="1" s="1"/>
  <c r="NPW232" i="1" s="1"/>
  <c r="NPW233" i="1" s="1"/>
  <c r="NPW234" i="1" s="1"/>
  <c r="NPS230" i="1"/>
  <c r="NPR230" i="1"/>
  <c r="NPO230" i="1"/>
  <c r="NPO231" i="1" s="1"/>
  <c r="NPO232" i="1" s="1"/>
  <c r="NPO233" i="1" s="1"/>
  <c r="NPO234" i="1" s="1"/>
  <c r="NPK230" i="1"/>
  <c r="NPJ230" i="1"/>
  <c r="NPG230" i="1"/>
  <c r="NPG231" i="1" s="1"/>
  <c r="NPG232" i="1" s="1"/>
  <c r="NPG233" i="1" s="1"/>
  <c r="NPG234" i="1" s="1"/>
  <c r="NPC230" i="1"/>
  <c r="NPB230" i="1"/>
  <c r="NOY230" i="1"/>
  <c r="NOY231" i="1" s="1"/>
  <c r="NOY232" i="1" s="1"/>
  <c r="NOY233" i="1" s="1"/>
  <c r="NOY234" i="1" s="1"/>
  <c r="NOU230" i="1"/>
  <c r="NOT230" i="1"/>
  <c r="NOQ230" i="1"/>
  <c r="NOQ231" i="1" s="1"/>
  <c r="NOQ232" i="1" s="1"/>
  <c r="NOQ233" i="1" s="1"/>
  <c r="NOQ234" i="1" s="1"/>
  <c r="NOM230" i="1"/>
  <c r="NOL230" i="1"/>
  <c r="NOI230" i="1"/>
  <c r="NOI231" i="1" s="1"/>
  <c r="NOI232" i="1" s="1"/>
  <c r="NOI233" i="1" s="1"/>
  <c r="NOI234" i="1" s="1"/>
  <c r="NOE230" i="1"/>
  <c r="NOD230" i="1"/>
  <c r="NOA230" i="1"/>
  <c r="NOA231" i="1" s="1"/>
  <c r="NOA232" i="1" s="1"/>
  <c r="NOA233" i="1" s="1"/>
  <c r="NOA234" i="1" s="1"/>
  <c r="NNW230" i="1"/>
  <c r="NNV230" i="1"/>
  <c r="NNS230" i="1"/>
  <c r="NNS231" i="1" s="1"/>
  <c r="NNS232" i="1" s="1"/>
  <c r="NNS233" i="1" s="1"/>
  <c r="NNS234" i="1" s="1"/>
  <c r="NNO230" i="1"/>
  <c r="NNN230" i="1"/>
  <c r="NNK230" i="1"/>
  <c r="NNK231" i="1" s="1"/>
  <c r="NNK232" i="1" s="1"/>
  <c r="NNK233" i="1" s="1"/>
  <c r="NNK234" i="1" s="1"/>
  <c r="NNG230" i="1"/>
  <c r="NNF230" i="1"/>
  <c r="NNC230" i="1"/>
  <c r="NNC231" i="1" s="1"/>
  <c r="NNC232" i="1" s="1"/>
  <c r="NNC233" i="1" s="1"/>
  <c r="NNC234" i="1" s="1"/>
  <c r="NMY230" i="1"/>
  <c r="NMX230" i="1"/>
  <c r="NMU230" i="1"/>
  <c r="NMU231" i="1" s="1"/>
  <c r="NMU232" i="1" s="1"/>
  <c r="NMU233" i="1" s="1"/>
  <c r="NMU234" i="1" s="1"/>
  <c r="NMQ230" i="1"/>
  <c r="NMP230" i="1"/>
  <c r="NMM230" i="1"/>
  <c r="NMM231" i="1" s="1"/>
  <c r="NMM232" i="1" s="1"/>
  <c r="NMM233" i="1" s="1"/>
  <c r="NMM234" i="1" s="1"/>
  <c r="NMI230" i="1"/>
  <c r="NMH230" i="1"/>
  <c r="NME230" i="1"/>
  <c r="NME231" i="1" s="1"/>
  <c r="NME232" i="1" s="1"/>
  <c r="NME233" i="1" s="1"/>
  <c r="NME234" i="1" s="1"/>
  <c r="NMA230" i="1"/>
  <c r="NLZ230" i="1"/>
  <c r="NLW230" i="1"/>
  <c r="NLW231" i="1" s="1"/>
  <c r="NLW232" i="1" s="1"/>
  <c r="NLW233" i="1" s="1"/>
  <c r="NLW234" i="1" s="1"/>
  <c r="NLS230" i="1"/>
  <c r="NLR230" i="1"/>
  <c r="NLO230" i="1"/>
  <c r="NLO231" i="1" s="1"/>
  <c r="NLO232" i="1" s="1"/>
  <c r="NLO233" i="1" s="1"/>
  <c r="NLO234" i="1" s="1"/>
  <c r="NLK230" i="1"/>
  <c r="NLJ230" i="1"/>
  <c r="NLG230" i="1"/>
  <c r="NLG231" i="1" s="1"/>
  <c r="NLG232" i="1" s="1"/>
  <c r="NLG233" i="1" s="1"/>
  <c r="NLG234" i="1" s="1"/>
  <c r="NLC230" i="1"/>
  <c r="NLB230" i="1"/>
  <c r="NKY230" i="1"/>
  <c r="NKY231" i="1" s="1"/>
  <c r="NKY232" i="1" s="1"/>
  <c r="NKY233" i="1" s="1"/>
  <c r="NKY234" i="1" s="1"/>
  <c r="NKU230" i="1"/>
  <c r="NKT230" i="1"/>
  <c r="NKQ230" i="1"/>
  <c r="NKQ231" i="1" s="1"/>
  <c r="NKQ232" i="1" s="1"/>
  <c r="NKQ233" i="1" s="1"/>
  <c r="NKQ234" i="1" s="1"/>
  <c r="NKM230" i="1"/>
  <c r="NKL230" i="1"/>
  <c r="NKI230" i="1"/>
  <c r="NKI231" i="1" s="1"/>
  <c r="NKI232" i="1" s="1"/>
  <c r="NKI233" i="1" s="1"/>
  <c r="NKI234" i="1" s="1"/>
  <c r="NKE230" i="1"/>
  <c r="NKD230" i="1"/>
  <c r="NKA230" i="1"/>
  <c r="NKA231" i="1" s="1"/>
  <c r="NKA232" i="1" s="1"/>
  <c r="NKA233" i="1" s="1"/>
  <c r="NKA234" i="1" s="1"/>
  <c r="NJW230" i="1"/>
  <c r="NJV230" i="1"/>
  <c r="NJS230" i="1"/>
  <c r="NJS231" i="1" s="1"/>
  <c r="NJS232" i="1" s="1"/>
  <c r="NJS233" i="1" s="1"/>
  <c r="NJS234" i="1" s="1"/>
  <c r="NJO230" i="1"/>
  <c r="NJN230" i="1"/>
  <c r="NJK230" i="1"/>
  <c r="NJK231" i="1" s="1"/>
  <c r="NJK232" i="1" s="1"/>
  <c r="NJK233" i="1" s="1"/>
  <c r="NJK234" i="1" s="1"/>
  <c r="NJG230" i="1"/>
  <c r="NJF230" i="1"/>
  <c r="NJC230" i="1"/>
  <c r="NJC231" i="1" s="1"/>
  <c r="NJC232" i="1" s="1"/>
  <c r="NJC233" i="1" s="1"/>
  <c r="NJC234" i="1" s="1"/>
  <c r="NIY230" i="1"/>
  <c r="NIX230" i="1"/>
  <c r="NIU230" i="1"/>
  <c r="NIU231" i="1" s="1"/>
  <c r="NIU232" i="1" s="1"/>
  <c r="NIU233" i="1" s="1"/>
  <c r="NIU234" i="1" s="1"/>
  <c r="NIQ230" i="1"/>
  <c r="NIP230" i="1"/>
  <c r="NIM230" i="1"/>
  <c r="NIM231" i="1" s="1"/>
  <c r="NIM232" i="1" s="1"/>
  <c r="NIM233" i="1" s="1"/>
  <c r="NIM234" i="1" s="1"/>
  <c r="NII230" i="1"/>
  <c r="NIH230" i="1"/>
  <c r="NIE230" i="1"/>
  <c r="NIE231" i="1" s="1"/>
  <c r="NIE232" i="1" s="1"/>
  <c r="NIE233" i="1" s="1"/>
  <c r="NIE234" i="1" s="1"/>
  <c r="NIA230" i="1"/>
  <c r="NHZ230" i="1"/>
  <c r="NHW230" i="1"/>
  <c r="NHW231" i="1" s="1"/>
  <c r="NHW232" i="1" s="1"/>
  <c r="NHW233" i="1" s="1"/>
  <c r="NHW234" i="1" s="1"/>
  <c r="NHS230" i="1"/>
  <c r="NHR230" i="1"/>
  <c r="NHO230" i="1"/>
  <c r="NHO231" i="1" s="1"/>
  <c r="NHO232" i="1" s="1"/>
  <c r="NHO233" i="1" s="1"/>
  <c r="NHO234" i="1" s="1"/>
  <c r="NHK230" i="1"/>
  <c r="NHJ230" i="1"/>
  <c r="NHG230" i="1"/>
  <c r="NHG231" i="1" s="1"/>
  <c r="NHG232" i="1" s="1"/>
  <c r="NHG233" i="1" s="1"/>
  <c r="NHG234" i="1" s="1"/>
  <c r="NHC230" i="1"/>
  <c r="NHB230" i="1"/>
  <c r="NGY230" i="1"/>
  <c r="NGY231" i="1" s="1"/>
  <c r="NGY232" i="1" s="1"/>
  <c r="NGY233" i="1" s="1"/>
  <c r="NGY234" i="1" s="1"/>
  <c r="NGU230" i="1"/>
  <c r="NGT230" i="1"/>
  <c r="NGQ230" i="1"/>
  <c r="NGQ231" i="1" s="1"/>
  <c r="NGQ232" i="1" s="1"/>
  <c r="NGQ233" i="1" s="1"/>
  <c r="NGQ234" i="1" s="1"/>
  <c r="NGM230" i="1"/>
  <c r="NGL230" i="1"/>
  <c r="NGI230" i="1"/>
  <c r="NGI231" i="1" s="1"/>
  <c r="NGI232" i="1" s="1"/>
  <c r="NGI233" i="1" s="1"/>
  <c r="NGI234" i="1" s="1"/>
  <c r="NGE230" i="1"/>
  <c r="NGD230" i="1"/>
  <c r="NGA230" i="1"/>
  <c r="NGA231" i="1" s="1"/>
  <c r="NGA232" i="1" s="1"/>
  <c r="NGA233" i="1" s="1"/>
  <c r="NGA234" i="1" s="1"/>
  <c r="NFW230" i="1"/>
  <c r="NFV230" i="1"/>
  <c r="NFS230" i="1"/>
  <c r="NFS231" i="1" s="1"/>
  <c r="NFS232" i="1" s="1"/>
  <c r="NFS233" i="1" s="1"/>
  <c r="NFS234" i="1" s="1"/>
  <c r="NFO230" i="1"/>
  <c r="NFN230" i="1"/>
  <c r="NFK230" i="1"/>
  <c r="NFK231" i="1" s="1"/>
  <c r="NFK232" i="1" s="1"/>
  <c r="NFK233" i="1" s="1"/>
  <c r="NFK234" i="1" s="1"/>
  <c r="NFG230" i="1"/>
  <c r="NFF230" i="1"/>
  <c r="NFC230" i="1"/>
  <c r="NFC231" i="1" s="1"/>
  <c r="NFC232" i="1" s="1"/>
  <c r="NFC233" i="1" s="1"/>
  <c r="NFC234" i="1" s="1"/>
  <c r="NEY230" i="1"/>
  <c r="NEX230" i="1"/>
  <c r="NEU230" i="1"/>
  <c r="NEU231" i="1" s="1"/>
  <c r="NEU232" i="1" s="1"/>
  <c r="NEU233" i="1" s="1"/>
  <c r="NEU234" i="1" s="1"/>
  <c r="NEQ230" i="1"/>
  <c r="NEP230" i="1"/>
  <c r="NEM230" i="1"/>
  <c r="NEM231" i="1" s="1"/>
  <c r="NEM232" i="1" s="1"/>
  <c r="NEM233" i="1" s="1"/>
  <c r="NEM234" i="1" s="1"/>
  <c r="NEI230" i="1"/>
  <c r="NEH230" i="1"/>
  <c r="NEE230" i="1"/>
  <c r="NEE231" i="1" s="1"/>
  <c r="NEE232" i="1" s="1"/>
  <c r="NEE233" i="1" s="1"/>
  <c r="NEE234" i="1" s="1"/>
  <c r="NEA230" i="1"/>
  <c r="NDZ230" i="1"/>
  <c r="NDW230" i="1"/>
  <c r="NDW231" i="1" s="1"/>
  <c r="NDW232" i="1" s="1"/>
  <c r="NDW233" i="1" s="1"/>
  <c r="NDW234" i="1" s="1"/>
  <c r="NDS230" i="1"/>
  <c r="NDR230" i="1"/>
  <c r="NDO230" i="1"/>
  <c r="NDO231" i="1" s="1"/>
  <c r="NDO232" i="1" s="1"/>
  <c r="NDO233" i="1" s="1"/>
  <c r="NDO234" i="1" s="1"/>
  <c r="NDK230" i="1"/>
  <c r="NDJ230" i="1"/>
  <c r="NDG230" i="1"/>
  <c r="NDG231" i="1" s="1"/>
  <c r="NDG232" i="1" s="1"/>
  <c r="NDG233" i="1" s="1"/>
  <c r="NDG234" i="1" s="1"/>
  <c r="NDC230" i="1"/>
  <c r="NDB230" i="1"/>
  <c r="NCY230" i="1"/>
  <c r="NCY231" i="1" s="1"/>
  <c r="NCY232" i="1" s="1"/>
  <c r="NCY233" i="1" s="1"/>
  <c r="NCY234" i="1" s="1"/>
  <c r="NCU230" i="1"/>
  <c r="NCT230" i="1"/>
  <c r="NCQ230" i="1"/>
  <c r="NCQ231" i="1" s="1"/>
  <c r="NCQ232" i="1" s="1"/>
  <c r="NCQ233" i="1" s="1"/>
  <c r="NCQ234" i="1" s="1"/>
  <c r="NCM230" i="1"/>
  <c r="NCL230" i="1"/>
  <c r="NCI230" i="1"/>
  <c r="NCI231" i="1" s="1"/>
  <c r="NCI232" i="1" s="1"/>
  <c r="NCI233" i="1" s="1"/>
  <c r="NCI234" i="1" s="1"/>
  <c r="NCE230" i="1"/>
  <c r="NCD230" i="1"/>
  <c r="NCA230" i="1"/>
  <c r="NCA231" i="1" s="1"/>
  <c r="NCA232" i="1" s="1"/>
  <c r="NCA233" i="1" s="1"/>
  <c r="NCA234" i="1" s="1"/>
  <c r="NBW230" i="1"/>
  <c r="NBV230" i="1"/>
  <c r="NBS230" i="1"/>
  <c r="NBS231" i="1" s="1"/>
  <c r="NBS232" i="1" s="1"/>
  <c r="NBS233" i="1" s="1"/>
  <c r="NBS234" i="1" s="1"/>
  <c r="NBO230" i="1"/>
  <c r="NBN230" i="1"/>
  <c r="NBK230" i="1"/>
  <c r="NBK231" i="1" s="1"/>
  <c r="NBK232" i="1" s="1"/>
  <c r="NBK233" i="1" s="1"/>
  <c r="NBK234" i="1" s="1"/>
  <c r="NBG230" i="1"/>
  <c r="NBF230" i="1"/>
  <c r="NBC230" i="1"/>
  <c r="NBC231" i="1" s="1"/>
  <c r="NBC232" i="1" s="1"/>
  <c r="NBC233" i="1" s="1"/>
  <c r="NBC234" i="1" s="1"/>
  <c r="NAY230" i="1"/>
  <c r="NAX230" i="1"/>
  <c r="NAU230" i="1"/>
  <c r="NAU231" i="1" s="1"/>
  <c r="NAU232" i="1" s="1"/>
  <c r="NAU233" i="1" s="1"/>
  <c r="NAU234" i="1" s="1"/>
  <c r="NAQ230" i="1"/>
  <c r="NAP230" i="1"/>
  <c r="NAM230" i="1"/>
  <c r="NAM231" i="1" s="1"/>
  <c r="NAM232" i="1" s="1"/>
  <c r="NAM233" i="1" s="1"/>
  <c r="NAM234" i="1" s="1"/>
  <c r="NAI230" i="1"/>
  <c r="NAH230" i="1"/>
  <c r="NAE230" i="1"/>
  <c r="NAE231" i="1" s="1"/>
  <c r="NAE232" i="1" s="1"/>
  <c r="NAE233" i="1" s="1"/>
  <c r="NAE234" i="1" s="1"/>
  <c r="NAA230" i="1"/>
  <c r="MZZ230" i="1"/>
  <c r="MZW230" i="1"/>
  <c r="MZW231" i="1" s="1"/>
  <c r="MZW232" i="1" s="1"/>
  <c r="MZW233" i="1" s="1"/>
  <c r="MZW234" i="1" s="1"/>
  <c r="MZS230" i="1"/>
  <c r="MZR230" i="1"/>
  <c r="MZO230" i="1"/>
  <c r="MZO231" i="1" s="1"/>
  <c r="MZO232" i="1" s="1"/>
  <c r="MZO233" i="1" s="1"/>
  <c r="MZO234" i="1" s="1"/>
  <c r="MZK230" i="1"/>
  <c r="MZJ230" i="1"/>
  <c r="MZG230" i="1"/>
  <c r="MZG231" i="1" s="1"/>
  <c r="MZG232" i="1" s="1"/>
  <c r="MZG233" i="1" s="1"/>
  <c r="MZG234" i="1" s="1"/>
  <c r="MZC230" i="1"/>
  <c r="MZB230" i="1"/>
  <c r="MYY230" i="1"/>
  <c r="MYY231" i="1" s="1"/>
  <c r="MYY232" i="1" s="1"/>
  <c r="MYY233" i="1" s="1"/>
  <c r="MYY234" i="1" s="1"/>
  <c r="MYU230" i="1"/>
  <c r="MYT230" i="1"/>
  <c r="MYQ230" i="1"/>
  <c r="MYQ231" i="1" s="1"/>
  <c r="MYQ232" i="1" s="1"/>
  <c r="MYQ233" i="1" s="1"/>
  <c r="MYQ234" i="1" s="1"/>
  <c r="MYM230" i="1"/>
  <c r="MYL230" i="1"/>
  <c r="MYI230" i="1"/>
  <c r="MYI231" i="1" s="1"/>
  <c r="MYI232" i="1" s="1"/>
  <c r="MYI233" i="1" s="1"/>
  <c r="MYI234" i="1" s="1"/>
  <c r="MYE230" i="1"/>
  <c r="MYD230" i="1"/>
  <c r="MYA230" i="1"/>
  <c r="MYA231" i="1" s="1"/>
  <c r="MYA232" i="1" s="1"/>
  <c r="MYA233" i="1" s="1"/>
  <c r="MYA234" i="1" s="1"/>
  <c r="MXW230" i="1"/>
  <c r="MXV230" i="1"/>
  <c r="MXS230" i="1"/>
  <c r="MXS231" i="1" s="1"/>
  <c r="MXS232" i="1" s="1"/>
  <c r="MXS233" i="1" s="1"/>
  <c r="MXS234" i="1" s="1"/>
  <c r="MXO230" i="1"/>
  <c r="MXN230" i="1"/>
  <c r="MXK230" i="1"/>
  <c r="MXK231" i="1" s="1"/>
  <c r="MXK232" i="1" s="1"/>
  <c r="MXK233" i="1" s="1"/>
  <c r="MXK234" i="1" s="1"/>
  <c r="MXG230" i="1"/>
  <c r="MXF230" i="1"/>
  <c r="MXC230" i="1"/>
  <c r="MXC231" i="1" s="1"/>
  <c r="MXC232" i="1" s="1"/>
  <c r="MXC233" i="1" s="1"/>
  <c r="MXC234" i="1" s="1"/>
  <c r="MWY230" i="1"/>
  <c r="MWX230" i="1"/>
  <c r="MWU230" i="1"/>
  <c r="MWU231" i="1" s="1"/>
  <c r="MWU232" i="1" s="1"/>
  <c r="MWU233" i="1" s="1"/>
  <c r="MWU234" i="1" s="1"/>
  <c r="MWQ230" i="1"/>
  <c r="MWP230" i="1"/>
  <c r="MWM230" i="1"/>
  <c r="MWM231" i="1" s="1"/>
  <c r="MWM232" i="1" s="1"/>
  <c r="MWM233" i="1" s="1"/>
  <c r="MWM234" i="1" s="1"/>
  <c r="MWI230" i="1"/>
  <c r="MWH230" i="1"/>
  <c r="MWE230" i="1"/>
  <c r="MWE231" i="1" s="1"/>
  <c r="MWE232" i="1" s="1"/>
  <c r="MWE233" i="1" s="1"/>
  <c r="MWE234" i="1" s="1"/>
  <c r="MWA230" i="1"/>
  <c r="MVZ230" i="1"/>
  <c r="MVW230" i="1"/>
  <c r="MVW231" i="1" s="1"/>
  <c r="MVW232" i="1" s="1"/>
  <c r="MVW233" i="1" s="1"/>
  <c r="MVW234" i="1" s="1"/>
  <c r="MVS230" i="1"/>
  <c r="MVR230" i="1"/>
  <c r="MVO230" i="1"/>
  <c r="MVO231" i="1" s="1"/>
  <c r="MVO232" i="1" s="1"/>
  <c r="MVO233" i="1" s="1"/>
  <c r="MVO234" i="1" s="1"/>
  <c r="MVK230" i="1"/>
  <c r="MVJ230" i="1"/>
  <c r="MVG230" i="1"/>
  <c r="MVG231" i="1" s="1"/>
  <c r="MVG232" i="1" s="1"/>
  <c r="MVG233" i="1" s="1"/>
  <c r="MVG234" i="1" s="1"/>
  <c r="MVC230" i="1"/>
  <c r="MVB230" i="1"/>
  <c r="MUY230" i="1"/>
  <c r="MUY231" i="1" s="1"/>
  <c r="MUY232" i="1" s="1"/>
  <c r="MUY233" i="1" s="1"/>
  <c r="MUY234" i="1" s="1"/>
  <c r="MUU230" i="1"/>
  <c r="MUT230" i="1"/>
  <c r="MUQ230" i="1"/>
  <c r="MUQ231" i="1" s="1"/>
  <c r="MUQ232" i="1" s="1"/>
  <c r="MUQ233" i="1" s="1"/>
  <c r="MUQ234" i="1" s="1"/>
  <c r="MUM230" i="1"/>
  <c r="MUL230" i="1"/>
  <c r="MUI230" i="1"/>
  <c r="MUI231" i="1" s="1"/>
  <c r="MUI232" i="1" s="1"/>
  <c r="MUI233" i="1" s="1"/>
  <c r="MUI234" i="1" s="1"/>
  <c r="MUE230" i="1"/>
  <c r="MUD230" i="1"/>
  <c r="MUA230" i="1"/>
  <c r="MUA231" i="1" s="1"/>
  <c r="MUA232" i="1" s="1"/>
  <c r="MUA233" i="1" s="1"/>
  <c r="MUA234" i="1" s="1"/>
  <c r="MTW230" i="1"/>
  <c r="MTV230" i="1"/>
  <c r="MTS230" i="1"/>
  <c r="MTS231" i="1" s="1"/>
  <c r="MTS232" i="1" s="1"/>
  <c r="MTS233" i="1" s="1"/>
  <c r="MTS234" i="1" s="1"/>
  <c r="MTO230" i="1"/>
  <c r="MTN230" i="1"/>
  <c r="MTK230" i="1"/>
  <c r="MTK231" i="1" s="1"/>
  <c r="MTK232" i="1" s="1"/>
  <c r="MTK233" i="1" s="1"/>
  <c r="MTK234" i="1" s="1"/>
  <c r="MTG230" i="1"/>
  <c r="MTF230" i="1"/>
  <c r="MTC230" i="1"/>
  <c r="MTC231" i="1" s="1"/>
  <c r="MTC232" i="1" s="1"/>
  <c r="MTC233" i="1" s="1"/>
  <c r="MTC234" i="1" s="1"/>
  <c r="MSY230" i="1"/>
  <c r="MSX230" i="1"/>
  <c r="MSU230" i="1"/>
  <c r="MSU231" i="1" s="1"/>
  <c r="MSU232" i="1" s="1"/>
  <c r="MSU233" i="1" s="1"/>
  <c r="MSU234" i="1" s="1"/>
  <c r="MSQ230" i="1"/>
  <c r="MSP230" i="1"/>
  <c r="MSM230" i="1"/>
  <c r="MSM231" i="1" s="1"/>
  <c r="MSM232" i="1" s="1"/>
  <c r="MSM233" i="1" s="1"/>
  <c r="MSM234" i="1" s="1"/>
  <c r="MSI230" i="1"/>
  <c r="MSH230" i="1"/>
  <c r="MSE230" i="1"/>
  <c r="MSE231" i="1" s="1"/>
  <c r="MSE232" i="1" s="1"/>
  <c r="MSE233" i="1" s="1"/>
  <c r="MSE234" i="1" s="1"/>
  <c r="MSA230" i="1"/>
  <c r="MRZ230" i="1"/>
  <c r="MRW230" i="1"/>
  <c r="MRW231" i="1" s="1"/>
  <c r="MRW232" i="1" s="1"/>
  <c r="MRW233" i="1" s="1"/>
  <c r="MRW234" i="1" s="1"/>
  <c r="MRS230" i="1"/>
  <c r="MRR230" i="1"/>
  <c r="MRO230" i="1"/>
  <c r="MRO231" i="1" s="1"/>
  <c r="MRO232" i="1" s="1"/>
  <c r="MRO233" i="1" s="1"/>
  <c r="MRO234" i="1" s="1"/>
  <c r="MRK230" i="1"/>
  <c r="MRJ230" i="1"/>
  <c r="MRG230" i="1"/>
  <c r="MRG231" i="1" s="1"/>
  <c r="MRG232" i="1" s="1"/>
  <c r="MRG233" i="1" s="1"/>
  <c r="MRG234" i="1" s="1"/>
  <c r="MRC230" i="1"/>
  <c r="MRB230" i="1"/>
  <c r="MQY230" i="1"/>
  <c r="MQY231" i="1" s="1"/>
  <c r="MQY232" i="1" s="1"/>
  <c r="MQY233" i="1" s="1"/>
  <c r="MQY234" i="1" s="1"/>
  <c r="MQU230" i="1"/>
  <c r="MQT230" i="1"/>
  <c r="MQQ230" i="1"/>
  <c r="MQQ231" i="1" s="1"/>
  <c r="MQQ232" i="1" s="1"/>
  <c r="MQQ233" i="1" s="1"/>
  <c r="MQQ234" i="1" s="1"/>
  <c r="MQM230" i="1"/>
  <c r="MQL230" i="1"/>
  <c r="MQI230" i="1"/>
  <c r="MQI231" i="1" s="1"/>
  <c r="MQI232" i="1" s="1"/>
  <c r="MQI233" i="1" s="1"/>
  <c r="MQI234" i="1" s="1"/>
  <c r="MQE230" i="1"/>
  <c r="MQD230" i="1"/>
  <c r="MQA230" i="1"/>
  <c r="MQA231" i="1" s="1"/>
  <c r="MQA232" i="1" s="1"/>
  <c r="MQA233" i="1" s="1"/>
  <c r="MQA234" i="1" s="1"/>
  <c r="MPW230" i="1"/>
  <c r="MPV230" i="1"/>
  <c r="MPS230" i="1"/>
  <c r="MPS231" i="1" s="1"/>
  <c r="MPS232" i="1" s="1"/>
  <c r="MPS233" i="1" s="1"/>
  <c r="MPS234" i="1" s="1"/>
  <c r="MPO230" i="1"/>
  <c r="MPN230" i="1"/>
  <c r="MPK230" i="1"/>
  <c r="MPK231" i="1" s="1"/>
  <c r="MPK232" i="1" s="1"/>
  <c r="MPK233" i="1" s="1"/>
  <c r="MPK234" i="1" s="1"/>
  <c r="MPG230" i="1"/>
  <c r="MPF230" i="1"/>
  <c r="MPC230" i="1"/>
  <c r="MPC231" i="1" s="1"/>
  <c r="MPC232" i="1" s="1"/>
  <c r="MPC233" i="1" s="1"/>
  <c r="MPC234" i="1" s="1"/>
  <c r="MOY230" i="1"/>
  <c r="MOX230" i="1"/>
  <c r="MOU230" i="1"/>
  <c r="MOU231" i="1" s="1"/>
  <c r="MOU232" i="1" s="1"/>
  <c r="MOU233" i="1" s="1"/>
  <c r="MOU234" i="1" s="1"/>
  <c r="MOQ230" i="1"/>
  <c r="MOP230" i="1"/>
  <c r="MOM230" i="1"/>
  <c r="MOM231" i="1" s="1"/>
  <c r="MOM232" i="1" s="1"/>
  <c r="MOM233" i="1" s="1"/>
  <c r="MOM234" i="1" s="1"/>
  <c r="MOI230" i="1"/>
  <c r="MOH230" i="1"/>
  <c r="MOE230" i="1"/>
  <c r="MOE231" i="1" s="1"/>
  <c r="MOE232" i="1" s="1"/>
  <c r="MOE233" i="1" s="1"/>
  <c r="MOE234" i="1" s="1"/>
  <c r="MOA230" i="1"/>
  <c r="MNZ230" i="1"/>
  <c r="MNW230" i="1"/>
  <c r="MNW231" i="1" s="1"/>
  <c r="MNW232" i="1" s="1"/>
  <c r="MNW233" i="1" s="1"/>
  <c r="MNW234" i="1" s="1"/>
  <c r="MNS230" i="1"/>
  <c r="MNR230" i="1"/>
  <c r="MNO230" i="1"/>
  <c r="MNO231" i="1" s="1"/>
  <c r="MNO232" i="1" s="1"/>
  <c r="MNO233" i="1" s="1"/>
  <c r="MNO234" i="1" s="1"/>
  <c r="MNK230" i="1"/>
  <c r="MNJ230" i="1"/>
  <c r="MNG230" i="1"/>
  <c r="MNG231" i="1" s="1"/>
  <c r="MNG232" i="1" s="1"/>
  <c r="MNG233" i="1" s="1"/>
  <c r="MNG234" i="1" s="1"/>
  <c r="MNC230" i="1"/>
  <c r="MNB230" i="1"/>
  <c r="MMY230" i="1"/>
  <c r="MMY231" i="1" s="1"/>
  <c r="MMY232" i="1" s="1"/>
  <c r="MMY233" i="1" s="1"/>
  <c r="MMY234" i="1" s="1"/>
  <c r="MMU230" i="1"/>
  <c r="MMT230" i="1"/>
  <c r="MMQ230" i="1"/>
  <c r="MMQ231" i="1" s="1"/>
  <c r="MMQ232" i="1" s="1"/>
  <c r="MMQ233" i="1" s="1"/>
  <c r="MMQ234" i="1" s="1"/>
  <c r="MMM230" i="1"/>
  <c r="MML230" i="1"/>
  <c r="MMI230" i="1"/>
  <c r="MMI231" i="1" s="1"/>
  <c r="MMI232" i="1" s="1"/>
  <c r="MMI233" i="1" s="1"/>
  <c r="MMI234" i="1" s="1"/>
  <c r="MME230" i="1"/>
  <c r="MMD230" i="1"/>
  <c r="MMA230" i="1"/>
  <c r="MMA231" i="1" s="1"/>
  <c r="MMA232" i="1" s="1"/>
  <c r="MMA233" i="1" s="1"/>
  <c r="MMA234" i="1" s="1"/>
  <c r="MLW230" i="1"/>
  <c r="MLV230" i="1"/>
  <c r="MLS230" i="1"/>
  <c r="MLS231" i="1" s="1"/>
  <c r="MLS232" i="1" s="1"/>
  <c r="MLS233" i="1" s="1"/>
  <c r="MLS234" i="1" s="1"/>
  <c r="MLO230" i="1"/>
  <c r="MLN230" i="1"/>
  <c r="MLK230" i="1"/>
  <c r="MLK231" i="1" s="1"/>
  <c r="MLK232" i="1" s="1"/>
  <c r="MLK233" i="1" s="1"/>
  <c r="MLK234" i="1" s="1"/>
  <c r="MLG230" i="1"/>
  <c r="MLF230" i="1"/>
  <c r="MLC230" i="1"/>
  <c r="MLC231" i="1" s="1"/>
  <c r="MLC232" i="1" s="1"/>
  <c r="MLC233" i="1" s="1"/>
  <c r="MLC234" i="1" s="1"/>
  <c r="MKY230" i="1"/>
  <c r="MKX230" i="1"/>
  <c r="MKU230" i="1"/>
  <c r="MKU231" i="1" s="1"/>
  <c r="MKU232" i="1" s="1"/>
  <c r="MKU233" i="1" s="1"/>
  <c r="MKU234" i="1" s="1"/>
  <c r="MKQ230" i="1"/>
  <c r="MKP230" i="1"/>
  <c r="MKM230" i="1"/>
  <c r="MKM231" i="1" s="1"/>
  <c r="MKM232" i="1" s="1"/>
  <c r="MKM233" i="1" s="1"/>
  <c r="MKM234" i="1" s="1"/>
  <c r="MKI230" i="1"/>
  <c r="MKH230" i="1"/>
  <c r="MKE230" i="1"/>
  <c r="MKE231" i="1" s="1"/>
  <c r="MKE232" i="1" s="1"/>
  <c r="MKE233" i="1" s="1"/>
  <c r="MKE234" i="1" s="1"/>
  <c r="MKA230" i="1"/>
  <c r="MJZ230" i="1"/>
  <c r="MJW230" i="1"/>
  <c r="MJW231" i="1" s="1"/>
  <c r="MJW232" i="1" s="1"/>
  <c r="MJW233" i="1" s="1"/>
  <c r="MJW234" i="1" s="1"/>
  <c r="MJS230" i="1"/>
  <c r="MJR230" i="1"/>
  <c r="MJO230" i="1"/>
  <c r="MJO231" i="1" s="1"/>
  <c r="MJO232" i="1" s="1"/>
  <c r="MJO233" i="1" s="1"/>
  <c r="MJO234" i="1" s="1"/>
  <c r="MJK230" i="1"/>
  <c r="MJJ230" i="1"/>
  <c r="MJG230" i="1"/>
  <c r="MJG231" i="1" s="1"/>
  <c r="MJG232" i="1" s="1"/>
  <c r="MJG233" i="1" s="1"/>
  <c r="MJG234" i="1" s="1"/>
  <c r="MJC230" i="1"/>
  <c r="MJB230" i="1"/>
  <c r="MIY230" i="1"/>
  <c r="MIY231" i="1" s="1"/>
  <c r="MIY232" i="1" s="1"/>
  <c r="MIY233" i="1" s="1"/>
  <c r="MIY234" i="1" s="1"/>
  <c r="MIU230" i="1"/>
  <c r="MIT230" i="1"/>
  <c r="MIQ230" i="1"/>
  <c r="MIQ231" i="1" s="1"/>
  <c r="MIQ232" i="1" s="1"/>
  <c r="MIQ233" i="1" s="1"/>
  <c r="MIQ234" i="1" s="1"/>
  <c r="MIM230" i="1"/>
  <c r="MIL230" i="1"/>
  <c r="MII230" i="1"/>
  <c r="MII231" i="1" s="1"/>
  <c r="MII232" i="1" s="1"/>
  <c r="MII233" i="1" s="1"/>
  <c r="MII234" i="1" s="1"/>
  <c r="MIE230" i="1"/>
  <c r="MID230" i="1"/>
  <c r="MIA230" i="1"/>
  <c r="MIA231" i="1" s="1"/>
  <c r="MIA232" i="1" s="1"/>
  <c r="MIA233" i="1" s="1"/>
  <c r="MIA234" i="1" s="1"/>
  <c r="MHW230" i="1"/>
  <c r="MHV230" i="1"/>
  <c r="MHS230" i="1"/>
  <c r="MHS231" i="1" s="1"/>
  <c r="MHS232" i="1" s="1"/>
  <c r="MHS233" i="1" s="1"/>
  <c r="MHS234" i="1" s="1"/>
  <c r="MHO230" i="1"/>
  <c r="MHN230" i="1"/>
  <c r="MHK230" i="1"/>
  <c r="MHK231" i="1" s="1"/>
  <c r="MHK232" i="1" s="1"/>
  <c r="MHK233" i="1" s="1"/>
  <c r="MHK234" i="1" s="1"/>
  <c r="MHG230" i="1"/>
  <c r="MHF230" i="1"/>
  <c r="MHC230" i="1"/>
  <c r="MHC231" i="1" s="1"/>
  <c r="MHC232" i="1" s="1"/>
  <c r="MHC233" i="1" s="1"/>
  <c r="MHC234" i="1" s="1"/>
  <c r="MGY230" i="1"/>
  <c r="MGX230" i="1"/>
  <c r="MGU230" i="1"/>
  <c r="MGU231" i="1" s="1"/>
  <c r="MGU232" i="1" s="1"/>
  <c r="MGU233" i="1" s="1"/>
  <c r="MGU234" i="1" s="1"/>
  <c r="MGQ230" i="1"/>
  <c r="MGP230" i="1"/>
  <c r="MGM230" i="1"/>
  <c r="MGM231" i="1" s="1"/>
  <c r="MGM232" i="1" s="1"/>
  <c r="MGM233" i="1" s="1"/>
  <c r="MGM234" i="1" s="1"/>
  <c r="MGI230" i="1"/>
  <c r="MGH230" i="1"/>
  <c r="MGE230" i="1"/>
  <c r="MGE231" i="1" s="1"/>
  <c r="MGE232" i="1" s="1"/>
  <c r="MGE233" i="1" s="1"/>
  <c r="MGE234" i="1" s="1"/>
  <c r="MGA230" i="1"/>
  <c r="MFZ230" i="1"/>
  <c r="MFW230" i="1"/>
  <c r="MFW231" i="1" s="1"/>
  <c r="MFW232" i="1" s="1"/>
  <c r="MFW233" i="1" s="1"/>
  <c r="MFW234" i="1" s="1"/>
  <c r="MFS230" i="1"/>
  <c r="MFR230" i="1"/>
  <c r="MFO230" i="1"/>
  <c r="MFO231" i="1" s="1"/>
  <c r="MFO232" i="1" s="1"/>
  <c r="MFO233" i="1" s="1"/>
  <c r="MFO234" i="1" s="1"/>
  <c r="MFK230" i="1"/>
  <c r="MFJ230" i="1"/>
  <c r="MFG230" i="1"/>
  <c r="MFG231" i="1" s="1"/>
  <c r="MFG232" i="1" s="1"/>
  <c r="MFG233" i="1" s="1"/>
  <c r="MFG234" i="1" s="1"/>
  <c r="MFC230" i="1"/>
  <c r="MFB230" i="1"/>
  <c r="MEY230" i="1"/>
  <c r="MEY231" i="1" s="1"/>
  <c r="MEY232" i="1" s="1"/>
  <c r="MEY233" i="1" s="1"/>
  <c r="MEY234" i="1" s="1"/>
  <c r="MEU230" i="1"/>
  <c r="MET230" i="1"/>
  <c r="MEQ230" i="1"/>
  <c r="MEQ231" i="1" s="1"/>
  <c r="MEQ232" i="1" s="1"/>
  <c r="MEQ233" i="1" s="1"/>
  <c r="MEQ234" i="1" s="1"/>
  <c r="MEM230" i="1"/>
  <c r="MEL230" i="1"/>
  <c r="MEI230" i="1"/>
  <c r="MEI231" i="1" s="1"/>
  <c r="MEI232" i="1" s="1"/>
  <c r="MEI233" i="1" s="1"/>
  <c r="MEI234" i="1" s="1"/>
  <c r="MEE230" i="1"/>
  <c r="MED230" i="1"/>
  <c r="MEA230" i="1"/>
  <c r="MEA231" i="1" s="1"/>
  <c r="MEA232" i="1" s="1"/>
  <c r="MEA233" i="1" s="1"/>
  <c r="MEA234" i="1" s="1"/>
  <c r="MDW230" i="1"/>
  <c r="MDV230" i="1"/>
  <c r="MDS230" i="1"/>
  <c r="MDS231" i="1" s="1"/>
  <c r="MDS232" i="1" s="1"/>
  <c r="MDS233" i="1" s="1"/>
  <c r="MDS234" i="1" s="1"/>
  <c r="MDO230" i="1"/>
  <c r="MDN230" i="1"/>
  <c r="MDK230" i="1"/>
  <c r="MDK231" i="1" s="1"/>
  <c r="MDK232" i="1" s="1"/>
  <c r="MDK233" i="1" s="1"/>
  <c r="MDK234" i="1" s="1"/>
  <c r="MDG230" i="1"/>
  <c r="MDF230" i="1"/>
  <c r="MDC230" i="1"/>
  <c r="MDC231" i="1" s="1"/>
  <c r="MDC232" i="1" s="1"/>
  <c r="MDC233" i="1" s="1"/>
  <c r="MDC234" i="1" s="1"/>
  <c r="MCY230" i="1"/>
  <c r="MCX230" i="1"/>
  <c r="MCU230" i="1"/>
  <c r="MCU231" i="1" s="1"/>
  <c r="MCU232" i="1" s="1"/>
  <c r="MCU233" i="1" s="1"/>
  <c r="MCU234" i="1" s="1"/>
  <c r="MCQ230" i="1"/>
  <c r="MCP230" i="1"/>
  <c r="MCM230" i="1"/>
  <c r="MCM231" i="1" s="1"/>
  <c r="MCM232" i="1" s="1"/>
  <c r="MCM233" i="1" s="1"/>
  <c r="MCM234" i="1" s="1"/>
  <c r="MCI230" i="1"/>
  <c r="MCH230" i="1"/>
  <c r="MCE230" i="1"/>
  <c r="MCE231" i="1" s="1"/>
  <c r="MCE232" i="1" s="1"/>
  <c r="MCE233" i="1" s="1"/>
  <c r="MCE234" i="1" s="1"/>
  <c r="MCA230" i="1"/>
  <c r="MBZ230" i="1"/>
  <c r="MBW230" i="1"/>
  <c r="MBW231" i="1" s="1"/>
  <c r="MBW232" i="1" s="1"/>
  <c r="MBW233" i="1" s="1"/>
  <c r="MBW234" i="1" s="1"/>
  <c r="MBS230" i="1"/>
  <c r="MBR230" i="1"/>
  <c r="MBO230" i="1"/>
  <c r="MBO231" i="1" s="1"/>
  <c r="MBO232" i="1" s="1"/>
  <c r="MBO233" i="1" s="1"/>
  <c r="MBO234" i="1" s="1"/>
  <c r="MBK230" i="1"/>
  <c r="MBJ230" i="1"/>
  <c r="MBG230" i="1"/>
  <c r="MBG231" i="1" s="1"/>
  <c r="MBG232" i="1" s="1"/>
  <c r="MBG233" i="1" s="1"/>
  <c r="MBG234" i="1" s="1"/>
  <c r="MBC230" i="1"/>
  <c r="MBB230" i="1"/>
  <c r="MAY230" i="1"/>
  <c r="MAY231" i="1" s="1"/>
  <c r="MAY232" i="1" s="1"/>
  <c r="MAY233" i="1" s="1"/>
  <c r="MAY234" i="1" s="1"/>
  <c r="MAU230" i="1"/>
  <c r="MAT230" i="1"/>
  <c r="MAQ230" i="1"/>
  <c r="MAQ231" i="1" s="1"/>
  <c r="MAQ232" i="1" s="1"/>
  <c r="MAQ233" i="1" s="1"/>
  <c r="MAQ234" i="1" s="1"/>
  <c r="MAM230" i="1"/>
  <c r="MAL230" i="1"/>
  <c r="MAI230" i="1"/>
  <c r="MAI231" i="1" s="1"/>
  <c r="MAI232" i="1" s="1"/>
  <c r="MAI233" i="1" s="1"/>
  <c r="MAI234" i="1" s="1"/>
  <c r="MAE230" i="1"/>
  <c r="MAD230" i="1"/>
  <c r="MAA230" i="1"/>
  <c r="MAA231" i="1" s="1"/>
  <c r="MAA232" i="1" s="1"/>
  <c r="MAA233" i="1" s="1"/>
  <c r="MAA234" i="1" s="1"/>
  <c r="LZW230" i="1"/>
  <c r="LZV230" i="1"/>
  <c r="LZS230" i="1"/>
  <c r="LZS231" i="1" s="1"/>
  <c r="LZS232" i="1" s="1"/>
  <c r="LZS233" i="1" s="1"/>
  <c r="LZS234" i="1" s="1"/>
  <c r="LZO230" i="1"/>
  <c r="LZN230" i="1"/>
  <c r="LZK230" i="1"/>
  <c r="LZK231" i="1" s="1"/>
  <c r="LZK232" i="1" s="1"/>
  <c r="LZK233" i="1" s="1"/>
  <c r="LZK234" i="1" s="1"/>
  <c r="LZG230" i="1"/>
  <c r="LZF230" i="1"/>
  <c r="LZC230" i="1"/>
  <c r="LZC231" i="1" s="1"/>
  <c r="LZC232" i="1" s="1"/>
  <c r="LZC233" i="1" s="1"/>
  <c r="LZC234" i="1" s="1"/>
  <c r="LYY230" i="1"/>
  <c r="LYX230" i="1"/>
  <c r="LYU230" i="1"/>
  <c r="LYU231" i="1" s="1"/>
  <c r="LYU232" i="1" s="1"/>
  <c r="LYU233" i="1" s="1"/>
  <c r="LYU234" i="1" s="1"/>
  <c r="LYQ230" i="1"/>
  <c r="LYP230" i="1"/>
  <c r="LYM230" i="1"/>
  <c r="LYM231" i="1" s="1"/>
  <c r="LYM232" i="1" s="1"/>
  <c r="LYM233" i="1" s="1"/>
  <c r="LYM234" i="1" s="1"/>
  <c r="LYI230" i="1"/>
  <c r="LYH230" i="1"/>
  <c r="LYE230" i="1"/>
  <c r="LYE231" i="1" s="1"/>
  <c r="LYE232" i="1" s="1"/>
  <c r="LYE233" i="1" s="1"/>
  <c r="LYE234" i="1" s="1"/>
  <c r="LYA230" i="1"/>
  <c r="LXZ230" i="1"/>
  <c r="LXW230" i="1"/>
  <c r="LXW231" i="1" s="1"/>
  <c r="LXW232" i="1" s="1"/>
  <c r="LXW233" i="1" s="1"/>
  <c r="LXW234" i="1" s="1"/>
  <c r="LXS230" i="1"/>
  <c r="LXR230" i="1"/>
  <c r="LXO230" i="1"/>
  <c r="LXO231" i="1" s="1"/>
  <c r="LXO232" i="1" s="1"/>
  <c r="LXO233" i="1" s="1"/>
  <c r="LXO234" i="1" s="1"/>
  <c r="LXK230" i="1"/>
  <c r="LXJ230" i="1"/>
  <c r="LXG230" i="1"/>
  <c r="LXG231" i="1" s="1"/>
  <c r="LXG232" i="1" s="1"/>
  <c r="LXG233" i="1" s="1"/>
  <c r="LXG234" i="1" s="1"/>
  <c r="LXC230" i="1"/>
  <c r="LXB230" i="1"/>
  <c r="LWY230" i="1"/>
  <c r="LWY231" i="1" s="1"/>
  <c r="LWY232" i="1" s="1"/>
  <c r="LWY233" i="1" s="1"/>
  <c r="LWY234" i="1" s="1"/>
  <c r="LWU230" i="1"/>
  <c r="LWT230" i="1"/>
  <c r="LWQ230" i="1"/>
  <c r="LWQ231" i="1" s="1"/>
  <c r="LWQ232" i="1" s="1"/>
  <c r="LWQ233" i="1" s="1"/>
  <c r="LWQ234" i="1" s="1"/>
  <c r="LWM230" i="1"/>
  <c r="LWL230" i="1"/>
  <c r="LWI230" i="1"/>
  <c r="LWI231" i="1" s="1"/>
  <c r="LWI232" i="1" s="1"/>
  <c r="LWI233" i="1" s="1"/>
  <c r="LWI234" i="1" s="1"/>
  <c r="LWE230" i="1"/>
  <c r="LWD230" i="1"/>
  <c r="LWA230" i="1"/>
  <c r="LWA231" i="1" s="1"/>
  <c r="LWA232" i="1" s="1"/>
  <c r="LWA233" i="1" s="1"/>
  <c r="LWA234" i="1" s="1"/>
  <c r="LVW230" i="1"/>
  <c r="LVV230" i="1"/>
  <c r="LVS230" i="1"/>
  <c r="LVS231" i="1" s="1"/>
  <c r="LVS232" i="1" s="1"/>
  <c r="LVS233" i="1" s="1"/>
  <c r="LVS234" i="1" s="1"/>
  <c r="LVO230" i="1"/>
  <c r="LVN230" i="1"/>
  <c r="LVK230" i="1"/>
  <c r="LVK231" i="1" s="1"/>
  <c r="LVK232" i="1" s="1"/>
  <c r="LVK233" i="1" s="1"/>
  <c r="LVK234" i="1" s="1"/>
  <c r="LVG230" i="1"/>
  <c r="LVF230" i="1"/>
  <c r="LVC230" i="1"/>
  <c r="LVC231" i="1" s="1"/>
  <c r="LVC232" i="1" s="1"/>
  <c r="LVC233" i="1" s="1"/>
  <c r="LVC234" i="1" s="1"/>
  <c r="LUY230" i="1"/>
  <c r="LUX230" i="1"/>
  <c r="LUU230" i="1"/>
  <c r="LUU231" i="1" s="1"/>
  <c r="LUU232" i="1" s="1"/>
  <c r="LUU233" i="1" s="1"/>
  <c r="LUU234" i="1" s="1"/>
  <c r="LUQ230" i="1"/>
  <c r="LUP230" i="1"/>
  <c r="LUM230" i="1"/>
  <c r="LUM231" i="1" s="1"/>
  <c r="LUM232" i="1" s="1"/>
  <c r="LUM233" i="1" s="1"/>
  <c r="LUM234" i="1" s="1"/>
  <c r="LUI230" i="1"/>
  <c r="LUH230" i="1"/>
  <c r="LUE230" i="1"/>
  <c r="LUE231" i="1" s="1"/>
  <c r="LUE232" i="1" s="1"/>
  <c r="LUE233" i="1" s="1"/>
  <c r="LUE234" i="1" s="1"/>
  <c r="LUA230" i="1"/>
  <c r="LTZ230" i="1"/>
  <c r="LTW230" i="1"/>
  <c r="LTW231" i="1" s="1"/>
  <c r="LTW232" i="1" s="1"/>
  <c r="LTW233" i="1" s="1"/>
  <c r="LTW234" i="1" s="1"/>
  <c r="LTS230" i="1"/>
  <c r="LTR230" i="1"/>
  <c r="LTO230" i="1"/>
  <c r="LTO231" i="1" s="1"/>
  <c r="LTO232" i="1" s="1"/>
  <c r="LTO233" i="1" s="1"/>
  <c r="LTO234" i="1" s="1"/>
  <c r="LTK230" i="1"/>
  <c r="LTJ230" i="1"/>
  <c r="LTG230" i="1"/>
  <c r="LTG231" i="1" s="1"/>
  <c r="LTG232" i="1" s="1"/>
  <c r="LTG233" i="1" s="1"/>
  <c r="LTG234" i="1" s="1"/>
  <c r="LTC230" i="1"/>
  <c r="LTB230" i="1"/>
  <c r="LSY230" i="1"/>
  <c r="LSY231" i="1" s="1"/>
  <c r="LSY232" i="1" s="1"/>
  <c r="LSY233" i="1" s="1"/>
  <c r="LSY234" i="1" s="1"/>
  <c r="LSU230" i="1"/>
  <c r="LST230" i="1"/>
  <c r="LSQ230" i="1"/>
  <c r="LSQ231" i="1" s="1"/>
  <c r="LSQ232" i="1" s="1"/>
  <c r="LSQ233" i="1" s="1"/>
  <c r="LSQ234" i="1" s="1"/>
  <c r="LSM230" i="1"/>
  <c r="LSL230" i="1"/>
  <c r="LSI230" i="1"/>
  <c r="LSI231" i="1" s="1"/>
  <c r="LSI232" i="1" s="1"/>
  <c r="LSI233" i="1" s="1"/>
  <c r="LSI234" i="1" s="1"/>
  <c r="LSE230" i="1"/>
  <c r="LSD230" i="1"/>
  <c r="LSA230" i="1"/>
  <c r="LSA231" i="1" s="1"/>
  <c r="LSA232" i="1" s="1"/>
  <c r="LSA233" i="1" s="1"/>
  <c r="LSA234" i="1" s="1"/>
  <c r="LRW230" i="1"/>
  <c r="LRV230" i="1"/>
  <c r="LRS230" i="1"/>
  <c r="LRS231" i="1" s="1"/>
  <c r="LRS232" i="1" s="1"/>
  <c r="LRS233" i="1" s="1"/>
  <c r="LRS234" i="1" s="1"/>
  <c r="LRO230" i="1"/>
  <c r="LRN230" i="1"/>
  <c r="LRK230" i="1"/>
  <c r="LRK231" i="1" s="1"/>
  <c r="LRK232" i="1" s="1"/>
  <c r="LRK233" i="1" s="1"/>
  <c r="LRK234" i="1" s="1"/>
  <c r="LRG230" i="1"/>
  <c r="LRF230" i="1"/>
  <c r="LRC230" i="1"/>
  <c r="LRC231" i="1" s="1"/>
  <c r="LRC232" i="1" s="1"/>
  <c r="LRC233" i="1" s="1"/>
  <c r="LRC234" i="1" s="1"/>
  <c r="LQY230" i="1"/>
  <c r="LQX230" i="1"/>
  <c r="LQU230" i="1"/>
  <c r="LQU231" i="1" s="1"/>
  <c r="LQU232" i="1" s="1"/>
  <c r="LQU233" i="1" s="1"/>
  <c r="LQU234" i="1" s="1"/>
  <c r="LQQ230" i="1"/>
  <c r="LQP230" i="1"/>
  <c r="LQM230" i="1"/>
  <c r="LQM231" i="1" s="1"/>
  <c r="LQM232" i="1" s="1"/>
  <c r="LQM233" i="1" s="1"/>
  <c r="LQM234" i="1" s="1"/>
  <c r="LQI230" i="1"/>
  <c r="LQH230" i="1"/>
  <c r="LQE230" i="1"/>
  <c r="LQE231" i="1" s="1"/>
  <c r="LQE232" i="1" s="1"/>
  <c r="LQE233" i="1" s="1"/>
  <c r="LQE234" i="1" s="1"/>
  <c r="LQA230" i="1"/>
  <c r="LPZ230" i="1"/>
  <c r="LPW230" i="1"/>
  <c r="LPW231" i="1" s="1"/>
  <c r="LPW232" i="1" s="1"/>
  <c r="LPW233" i="1" s="1"/>
  <c r="LPW234" i="1" s="1"/>
  <c r="LPS230" i="1"/>
  <c r="LPR230" i="1"/>
  <c r="LPO230" i="1"/>
  <c r="LPO231" i="1" s="1"/>
  <c r="LPO232" i="1" s="1"/>
  <c r="LPO233" i="1" s="1"/>
  <c r="LPO234" i="1" s="1"/>
  <c r="LPK230" i="1"/>
  <c r="LPJ230" i="1"/>
  <c r="LPG230" i="1"/>
  <c r="LPG231" i="1" s="1"/>
  <c r="LPG232" i="1" s="1"/>
  <c r="LPG233" i="1" s="1"/>
  <c r="LPG234" i="1" s="1"/>
  <c r="LPC230" i="1"/>
  <c r="LPB230" i="1"/>
  <c r="LOY230" i="1"/>
  <c r="LOY231" i="1" s="1"/>
  <c r="LOY232" i="1" s="1"/>
  <c r="LOY233" i="1" s="1"/>
  <c r="LOY234" i="1" s="1"/>
  <c r="LOU230" i="1"/>
  <c r="LOT230" i="1"/>
  <c r="LOQ230" i="1"/>
  <c r="LOQ231" i="1" s="1"/>
  <c r="LOQ232" i="1" s="1"/>
  <c r="LOQ233" i="1" s="1"/>
  <c r="LOQ234" i="1" s="1"/>
  <c r="LOM230" i="1"/>
  <c r="LOL230" i="1"/>
  <c r="LOI230" i="1"/>
  <c r="LOI231" i="1" s="1"/>
  <c r="LOI232" i="1" s="1"/>
  <c r="LOI233" i="1" s="1"/>
  <c r="LOI234" i="1" s="1"/>
  <c r="LOE230" i="1"/>
  <c r="LOD230" i="1"/>
  <c r="LOA230" i="1"/>
  <c r="LOA231" i="1" s="1"/>
  <c r="LOA232" i="1" s="1"/>
  <c r="LOA233" i="1" s="1"/>
  <c r="LOA234" i="1" s="1"/>
  <c r="LNW230" i="1"/>
  <c r="LNV230" i="1"/>
  <c r="LNS230" i="1"/>
  <c r="LNS231" i="1" s="1"/>
  <c r="LNS232" i="1" s="1"/>
  <c r="LNS233" i="1" s="1"/>
  <c r="LNS234" i="1" s="1"/>
  <c r="LNO230" i="1"/>
  <c r="LNN230" i="1"/>
  <c r="LNK230" i="1"/>
  <c r="LNK231" i="1" s="1"/>
  <c r="LNK232" i="1" s="1"/>
  <c r="LNK233" i="1" s="1"/>
  <c r="LNK234" i="1" s="1"/>
  <c r="LNG230" i="1"/>
  <c r="LNF230" i="1"/>
  <c r="LNC230" i="1"/>
  <c r="LNC231" i="1" s="1"/>
  <c r="LNC232" i="1" s="1"/>
  <c r="LNC233" i="1" s="1"/>
  <c r="LNC234" i="1" s="1"/>
  <c r="LMY230" i="1"/>
  <c r="LMX230" i="1"/>
  <c r="LMU230" i="1"/>
  <c r="LMU231" i="1" s="1"/>
  <c r="LMU232" i="1" s="1"/>
  <c r="LMU233" i="1" s="1"/>
  <c r="LMU234" i="1" s="1"/>
  <c r="LMQ230" i="1"/>
  <c r="LMP230" i="1"/>
  <c r="LMM230" i="1"/>
  <c r="LMM231" i="1" s="1"/>
  <c r="LMM232" i="1" s="1"/>
  <c r="LMM233" i="1" s="1"/>
  <c r="LMM234" i="1" s="1"/>
  <c r="LMI230" i="1"/>
  <c r="LMH230" i="1"/>
  <c r="LME230" i="1"/>
  <c r="LME231" i="1" s="1"/>
  <c r="LME232" i="1" s="1"/>
  <c r="LME233" i="1" s="1"/>
  <c r="LME234" i="1" s="1"/>
  <c r="LMA230" i="1"/>
  <c r="LLZ230" i="1"/>
  <c r="LLW230" i="1"/>
  <c r="LLW231" i="1" s="1"/>
  <c r="LLW232" i="1" s="1"/>
  <c r="LLW233" i="1" s="1"/>
  <c r="LLW234" i="1" s="1"/>
  <c r="LLS230" i="1"/>
  <c r="LLR230" i="1"/>
  <c r="LLO230" i="1"/>
  <c r="LLO231" i="1" s="1"/>
  <c r="LLO232" i="1" s="1"/>
  <c r="LLO233" i="1" s="1"/>
  <c r="LLO234" i="1" s="1"/>
  <c r="LLK230" i="1"/>
  <c r="LLJ230" i="1"/>
  <c r="LLG230" i="1"/>
  <c r="LLG231" i="1" s="1"/>
  <c r="LLG232" i="1" s="1"/>
  <c r="LLG233" i="1" s="1"/>
  <c r="LLG234" i="1" s="1"/>
  <c r="LLC230" i="1"/>
  <c r="LLB230" i="1"/>
  <c r="LKY230" i="1"/>
  <c r="LKY231" i="1" s="1"/>
  <c r="LKY232" i="1" s="1"/>
  <c r="LKY233" i="1" s="1"/>
  <c r="LKY234" i="1" s="1"/>
  <c r="LKU230" i="1"/>
  <c r="LKT230" i="1"/>
  <c r="LKQ230" i="1"/>
  <c r="LKQ231" i="1" s="1"/>
  <c r="LKQ232" i="1" s="1"/>
  <c r="LKQ233" i="1" s="1"/>
  <c r="LKQ234" i="1" s="1"/>
  <c r="LKM230" i="1"/>
  <c r="LKL230" i="1"/>
  <c r="LKI230" i="1"/>
  <c r="LKI231" i="1" s="1"/>
  <c r="LKI232" i="1" s="1"/>
  <c r="LKI233" i="1" s="1"/>
  <c r="LKI234" i="1" s="1"/>
  <c r="LKE230" i="1"/>
  <c r="LKD230" i="1"/>
  <c r="LKA230" i="1"/>
  <c r="LKA231" i="1" s="1"/>
  <c r="LKA232" i="1" s="1"/>
  <c r="LKA233" i="1" s="1"/>
  <c r="LKA234" i="1" s="1"/>
  <c r="LJW230" i="1"/>
  <c r="LJV230" i="1"/>
  <c r="LJS230" i="1"/>
  <c r="LJS231" i="1" s="1"/>
  <c r="LJS232" i="1" s="1"/>
  <c r="LJS233" i="1" s="1"/>
  <c r="LJS234" i="1" s="1"/>
  <c r="LJO230" i="1"/>
  <c r="LJN230" i="1"/>
  <c r="LJK230" i="1"/>
  <c r="LJK231" i="1" s="1"/>
  <c r="LJK232" i="1" s="1"/>
  <c r="LJK233" i="1" s="1"/>
  <c r="LJK234" i="1" s="1"/>
  <c r="LJG230" i="1"/>
  <c r="LJF230" i="1"/>
  <c r="LJC230" i="1"/>
  <c r="LJC231" i="1" s="1"/>
  <c r="LJC232" i="1" s="1"/>
  <c r="LJC233" i="1" s="1"/>
  <c r="LJC234" i="1" s="1"/>
  <c r="LIY230" i="1"/>
  <c r="LIX230" i="1"/>
  <c r="LIU230" i="1"/>
  <c r="LIU231" i="1" s="1"/>
  <c r="LIU232" i="1" s="1"/>
  <c r="LIU233" i="1" s="1"/>
  <c r="LIU234" i="1" s="1"/>
  <c r="LIQ230" i="1"/>
  <c r="LIP230" i="1"/>
  <c r="LIM230" i="1"/>
  <c r="LIM231" i="1" s="1"/>
  <c r="LIM232" i="1" s="1"/>
  <c r="LIM233" i="1" s="1"/>
  <c r="LIM234" i="1" s="1"/>
  <c r="LII230" i="1"/>
  <c r="LIH230" i="1"/>
  <c r="LIE230" i="1"/>
  <c r="LIE231" i="1" s="1"/>
  <c r="LIE232" i="1" s="1"/>
  <c r="LIE233" i="1" s="1"/>
  <c r="LIE234" i="1" s="1"/>
  <c r="LIA230" i="1"/>
  <c r="LHZ230" i="1"/>
  <c r="LHW230" i="1"/>
  <c r="LHW231" i="1" s="1"/>
  <c r="LHW232" i="1" s="1"/>
  <c r="LHW233" i="1" s="1"/>
  <c r="LHW234" i="1" s="1"/>
  <c r="LHS230" i="1"/>
  <c r="LHR230" i="1"/>
  <c r="LHO230" i="1"/>
  <c r="LHO231" i="1" s="1"/>
  <c r="LHO232" i="1" s="1"/>
  <c r="LHO233" i="1" s="1"/>
  <c r="LHO234" i="1" s="1"/>
  <c r="LHK230" i="1"/>
  <c r="LHJ230" i="1"/>
  <c r="LHG230" i="1"/>
  <c r="LHG231" i="1" s="1"/>
  <c r="LHG232" i="1" s="1"/>
  <c r="LHG233" i="1" s="1"/>
  <c r="LHG234" i="1" s="1"/>
  <c r="LHC230" i="1"/>
  <c r="LHB230" i="1"/>
  <c r="LGY230" i="1"/>
  <c r="LGY231" i="1" s="1"/>
  <c r="LGY232" i="1" s="1"/>
  <c r="LGY233" i="1" s="1"/>
  <c r="LGY234" i="1" s="1"/>
  <c r="LGU230" i="1"/>
  <c r="LGT230" i="1"/>
  <c r="LGQ230" i="1"/>
  <c r="LGQ231" i="1" s="1"/>
  <c r="LGQ232" i="1" s="1"/>
  <c r="LGQ233" i="1" s="1"/>
  <c r="LGQ234" i="1" s="1"/>
  <c r="LGM230" i="1"/>
  <c r="LGL230" i="1"/>
  <c r="LGI230" i="1"/>
  <c r="LGI231" i="1" s="1"/>
  <c r="LGI232" i="1" s="1"/>
  <c r="LGI233" i="1" s="1"/>
  <c r="LGI234" i="1" s="1"/>
  <c r="LGE230" i="1"/>
  <c r="LGD230" i="1"/>
  <c r="LGA230" i="1"/>
  <c r="LGA231" i="1" s="1"/>
  <c r="LGA232" i="1" s="1"/>
  <c r="LGA233" i="1" s="1"/>
  <c r="LGA234" i="1" s="1"/>
  <c r="LFW230" i="1"/>
  <c r="LFV230" i="1"/>
  <c r="LFS230" i="1"/>
  <c r="LFS231" i="1" s="1"/>
  <c r="LFS232" i="1" s="1"/>
  <c r="LFS233" i="1" s="1"/>
  <c r="LFS234" i="1" s="1"/>
  <c r="LFO230" i="1"/>
  <c r="LFN230" i="1"/>
  <c r="LFK230" i="1"/>
  <c r="LFK231" i="1" s="1"/>
  <c r="LFK232" i="1" s="1"/>
  <c r="LFK233" i="1" s="1"/>
  <c r="LFK234" i="1" s="1"/>
  <c r="LFG230" i="1"/>
  <c r="LFF230" i="1"/>
  <c r="LFC230" i="1"/>
  <c r="LFC231" i="1" s="1"/>
  <c r="LFC232" i="1" s="1"/>
  <c r="LFC233" i="1" s="1"/>
  <c r="LFC234" i="1" s="1"/>
  <c r="LEY230" i="1"/>
  <c r="LEX230" i="1"/>
  <c r="LEU230" i="1"/>
  <c r="LEU231" i="1" s="1"/>
  <c r="LEU232" i="1" s="1"/>
  <c r="LEU233" i="1" s="1"/>
  <c r="LEU234" i="1" s="1"/>
  <c r="LEQ230" i="1"/>
  <c r="LEP230" i="1"/>
  <c r="LEM230" i="1"/>
  <c r="LEM231" i="1" s="1"/>
  <c r="LEM232" i="1" s="1"/>
  <c r="LEM233" i="1" s="1"/>
  <c r="LEM234" i="1" s="1"/>
  <c r="LEI230" i="1"/>
  <c r="LEH230" i="1"/>
  <c r="LEE230" i="1"/>
  <c r="LEE231" i="1" s="1"/>
  <c r="LEE232" i="1" s="1"/>
  <c r="LEE233" i="1" s="1"/>
  <c r="LEE234" i="1" s="1"/>
  <c r="LEA230" i="1"/>
  <c r="LDZ230" i="1"/>
  <c r="LDW230" i="1"/>
  <c r="LDW231" i="1" s="1"/>
  <c r="LDW232" i="1" s="1"/>
  <c r="LDW233" i="1" s="1"/>
  <c r="LDW234" i="1" s="1"/>
  <c r="LDS230" i="1"/>
  <c r="LDR230" i="1"/>
  <c r="LDO230" i="1"/>
  <c r="LDO231" i="1" s="1"/>
  <c r="LDO232" i="1" s="1"/>
  <c r="LDO233" i="1" s="1"/>
  <c r="LDO234" i="1" s="1"/>
  <c r="LDK230" i="1"/>
  <c r="LDJ230" i="1"/>
  <c r="LDG230" i="1"/>
  <c r="LDG231" i="1" s="1"/>
  <c r="LDG232" i="1" s="1"/>
  <c r="LDG233" i="1" s="1"/>
  <c r="LDG234" i="1" s="1"/>
  <c r="LDC230" i="1"/>
  <c r="LDB230" i="1"/>
  <c r="LCY230" i="1"/>
  <c r="LCY231" i="1" s="1"/>
  <c r="LCY232" i="1" s="1"/>
  <c r="LCY233" i="1" s="1"/>
  <c r="LCY234" i="1" s="1"/>
  <c r="LCU230" i="1"/>
  <c r="LCT230" i="1"/>
  <c r="LCQ230" i="1"/>
  <c r="LCQ231" i="1" s="1"/>
  <c r="LCQ232" i="1" s="1"/>
  <c r="LCQ233" i="1" s="1"/>
  <c r="LCQ234" i="1" s="1"/>
  <c r="LCM230" i="1"/>
  <c r="LCL230" i="1"/>
  <c r="LCI230" i="1"/>
  <c r="LCI231" i="1" s="1"/>
  <c r="LCI232" i="1" s="1"/>
  <c r="LCI233" i="1" s="1"/>
  <c r="LCI234" i="1" s="1"/>
  <c r="LCE230" i="1"/>
  <c r="LCD230" i="1"/>
  <c r="LCA230" i="1"/>
  <c r="LCA231" i="1" s="1"/>
  <c r="LCA232" i="1" s="1"/>
  <c r="LCA233" i="1" s="1"/>
  <c r="LCA234" i="1" s="1"/>
  <c r="LBW230" i="1"/>
  <c r="LBV230" i="1"/>
  <c r="LBS230" i="1"/>
  <c r="LBS231" i="1" s="1"/>
  <c r="LBS232" i="1" s="1"/>
  <c r="LBS233" i="1" s="1"/>
  <c r="LBS234" i="1" s="1"/>
  <c r="LBO230" i="1"/>
  <c r="LBN230" i="1"/>
  <c r="LBK230" i="1"/>
  <c r="LBK231" i="1" s="1"/>
  <c r="LBK232" i="1" s="1"/>
  <c r="LBK233" i="1" s="1"/>
  <c r="LBK234" i="1" s="1"/>
  <c r="LBG230" i="1"/>
  <c r="LBF230" i="1"/>
  <c r="LBC230" i="1"/>
  <c r="LBC231" i="1" s="1"/>
  <c r="LBC232" i="1" s="1"/>
  <c r="LBC233" i="1" s="1"/>
  <c r="LBC234" i="1" s="1"/>
  <c r="LAY230" i="1"/>
  <c r="LAX230" i="1"/>
  <c r="LAU230" i="1"/>
  <c r="LAU231" i="1" s="1"/>
  <c r="LAU232" i="1" s="1"/>
  <c r="LAU233" i="1" s="1"/>
  <c r="LAU234" i="1" s="1"/>
  <c r="LAQ230" i="1"/>
  <c r="LAP230" i="1"/>
  <c r="LAM230" i="1"/>
  <c r="LAM231" i="1" s="1"/>
  <c r="LAM232" i="1" s="1"/>
  <c r="LAM233" i="1" s="1"/>
  <c r="LAM234" i="1" s="1"/>
  <c r="LAI230" i="1"/>
  <c r="LAH230" i="1"/>
  <c r="LAE230" i="1"/>
  <c r="LAE231" i="1" s="1"/>
  <c r="LAE232" i="1" s="1"/>
  <c r="LAE233" i="1" s="1"/>
  <c r="LAE234" i="1" s="1"/>
  <c r="LAA230" i="1"/>
  <c r="KZZ230" i="1"/>
  <c r="KZW230" i="1"/>
  <c r="KZW231" i="1" s="1"/>
  <c r="KZW232" i="1" s="1"/>
  <c r="KZW233" i="1" s="1"/>
  <c r="KZW234" i="1" s="1"/>
  <c r="KZS230" i="1"/>
  <c r="KZR230" i="1"/>
  <c r="KZO230" i="1"/>
  <c r="KZO231" i="1" s="1"/>
  <c r="KZO232" i="1" s="1"/>
  <c r="KZO233" i="1" s="1"/>
  <c r="KZO234" i="1" s="1"/>
  <c r="KZK230" i="1"/>
  <c r="KZJ230" i="1"/>
  <c r="KZG230" i="1"/>
  <c r="KZG231" i="1" s="1"/>
  <c r="KZG232" i="1" s="1"/>
  <c r="KZG233" i="1" s="1"/>
  <c r="KZG234" i="1" s="1"/>
  <c r="KZC230" i="1"/>
  <c r="KZB230" i="1"/>
  <c r="KYY230" i="1"/>
  <c r="KYY231" i="1" s="1"/>
  <c r="KYY232" i="1" s="1"/>
  <c r="KYY233" i="1" s="1"/>
  <c r="KYY234" i="1" s="1"/>
  <c r="KYU230" i="1"/>
  <c r="KYT230" i="1"/>
  <c r="KYQ230" i="1"/>
  <c r="KYQ231" i="1" s="1"/>
  <c r="KYQ232" i="1" s="1"/>
  <c r="KYQ233" i="1" s="1"/>
  <c r="KYQ234" i="1" s="1"/>
  <c r="KYM230" i="1"/>
  <c r="KYL230" i="1"/>
  <c r="KYI230" i="1"/>
  <c r="KYI231" i="1" s="1"/>
  <c r="KYI232" i="1" s="1"/>
  <c r="KYI233" i="1" s="1"/>
  <c r="KYI234" i="1" s="1"/>
  <c r="KYE230" i="1"/>
  <c r="KYD230" i="1"/>
  <c r="KYA230" i="1"/>
  <c r="KYA231" i="1" s="1"/>
  <c r="KYA232" i="1" s="1"/>
  <c r="KYA233" i="1" s="1"/>
  <c r="KYA234" i="1" s="1"/>
  <c r="KXW230" i="1"/>
  <c r="KXV230" i="1"/>
  <c r="KXS230" i="1"/>
  <c r="KXS231" i="1" s="1"/>
  <c r="KXS232" i="1" s="1"/>
  <c r="KXS233" i="1" s="1"/>
  <c r="KXS234" i="1" s="1"/>
  <c r="KXO230" i="1"/>
  <c r="KXN230" i="1"/>
  <c r="KXK230" i="1"/>
  <c r="KXK231" i="1" s="1"/>
  <c r="KXK232" i="1" s="1"/>
  <c r="KXK233" i="1" s="1"/>
  <c r="KXK234" i="1" s="1"/>
  <c r="KXG230" i="1"/>
  <c r="KXF230" i="1"/>
  <c r="KXC230" i="1"/>
  <c r="KXC231" i="1" s="1"/>
  <c r="KXC232" i="1" s="1"/>
  <c r="KXC233" i="1" s="1"/>
  <c r="KXC234" i="1" s="1"/>
  <c r="KWY230" i="1"/>
  <c r="KWX230" i="1"/>
  <c r="KWU230" i="1"/>
  <c r="KWU231" i="1" s="1"/>
  <c r="KWU232" i="1" s="1"/>
  <c r="KWU233" i="1" s="1"/>
  <c r="KWU234" i="1" s="1"/>
  <c r="KWQ230" i="1"/>
  <c r="KWP230" i="1"/>
  <c r="KWM230" i="1"/>
  <c r="KWM231" i="1" s="1"/>
  <c r="KWM232" i="1" s="1"/>
  <c r="KWM233" i="1" s="1"/>
  <c r="KWM234" i="1" s="1"/>
  <c r="KWI230" i="1"/>
  <c r="KWH230" i="1"/>
  <c r="KWE230" i="1"/>
  <c r="KWE231" i="1" s="1"/>
  <c r="KWE232" i="1" s="1"/>
  <c r="KWE233" i="1" s="1"/>
  <c r="KWE234" i="1" s="1"/>
  <c r="KWA230" i="1"/>
  <c r="KVZ230" i="1"/>
  <c r="KVW230" i="1"/>
  <c r="KVW231" i="1" s="1"/>
  <c r="KVW232" i="1" s="1"/>
  <c r="KVW233" i="1" s="1"/>
  <c r="KVW234" i="1" s="1"/>
  <c r="KVS230" i="1"/>
  <c r="KVR230" i="1"/>
  <c r="KVO230" i="1"/>
  <c r="KVO231" i="1" s="1"/>
  <c r="KVO232" i="1" s="1"/>
  <c r="KVO233" i="1" s="1"/>
  <c r="KVO234" i="1" s="1"/>
  <c r="KVK230" i="1"/>
  <c r="KVJ230" i="1"/>
  <c r="KVG230" i="1"/>
  <c r="KVG231" i="1" s="1"/>
  <c r="KVG232" i="1" s="1"/>
  <c r="KVG233" i="1" s="1"/>
  <c r="KVG234" i="1" s="1"/>
  <c r="KVC230" i="1"/>
  <c r="KVB230" i="1"/>
  <c r="KUY230" i="1"/>
  <c r="KUY231" i="1" s="1"/>
  <c r="KUY232" i="1" s="1"/>
  <c r="KUY233" i="1" s="1"/>
  <c r="KUY234" i="1" s="1"/>
  <c r="KUU230" i="1"/>
  <c r="KUT230" i="1"/>
  <c r="KUQ230" i="1"/>
  <c r="KUQ231" i="1" s="1"/>
  <c r="KUQ232" i="1" s="1"/>
  <c r="KUQ233" i="1" s="1"/>
  <c r="KUQ234" i="1" s="1"/>
  <c r="KUM230" i="1"/>
  <c r="KUL230" i="1"/>
  <c r="KUI230" i="1"/>
  <c r="KUI231" i="1" s="1"/>
  <c r="KUI232" i="1" s="1"/>
  <c r="KUI233" i="1" s="1"/>
  <c r="KUI234" i="1" s="1"/>
  <c r="KUE230" i="1"/>
  <c r="KUD230" i="1"/>
  <c r="KUA230" i="1"/>
  <c r="KUA231" i="1" s="1"/>
  <c r="KUA232" i="1" s="1"/>
  <c r="KUA233" i="1" s="1"/>
  <c r="KUA234" i="1" s="1"/>
  <c r="KTW230" i="1"/>
  <c r="KTV230" i="1"/>
  <c r="KTS230" i="1"/>
  <c r="KTS231" i="1" s="1"/>
  <c r="KTS232" i="1" s="1"/>
  <c r="KTS233" i="1" s="1"/>
  <c r="KTS234" i="1" s="1"/>
  <c r="KTO230" i="1"/>
  <c r="KTN230" i="1"/>
  <c r="KTK230" i="1"/>
  <c r="KTK231" i="1" s="1"/>
  <c r="KTK232" i="1" s="1"/>
  <c r="KTK233" i="1" s="1"/>
  <c r="KTK234" i="1" s="1"/>
  <c r="KTG230" i="1"/>
  <c r="KTF230" i="1"/>
  <c r="KTC230" i="1"/>
  <c r="KTC231" i="1" s="1"/>
  <c r="KTC232" i="1" s="1"/>
  <c r="KTC233" i="1" s="1"/>
  <c r="KTC234" i="1" s="1"/>
  <c r="KSY230" i="1"/>
  <c r="KSX230" i="1"/>
  <c r="KSU230" i="1"/>
  <c r="KSU231" i="1" s="1"/>
  <c r="KSU232" i="1" s="1"/>
  <c r="KSU233" i="1" s="1"/>
  <c r="KSU234" i="1" s="1"/>
  <c r="KSQ230" i="1"/>
  <c r="KSP230" i="1"/>
  <c r="KSM230" i="1"/>
  <c r="KSM231" i="1" s="1"/>
  <c r="KSM232" i="1" s="1"/>
  <c r="KSM233" i="1" s="1"/>
  <c r="KSM234" i="1" s="1"/>
  <c r="KSI230" i="1"/>
  <c r="KSH230" i="1"/>
  <c r="KSE230" i="1"/>
  <c r="KSE231" i="1" s="1"/>
  <c r="KSE232" i="1" s="1"/>
  <c r="KSE233" i="1" s="1"/>
  <c r="KSE234" i="1" s="1"/>
  <c r="KSA230" i="1"/>
  <c r="KRZ230" i="1"/>
  <c r="KRW230" i="1"/>
  <c r="KRW231" i="1" s="1"/>
  <c r="KRW232" i="1" s="1"/>
  <c r="KRW233" i="1" s="1"/>
  <c r="KRW234" i="1" s="1"/>
  <c r="KRS230" i="1"/>
  <c r="KRR230" i="1"/>
  <c r="KRO230" i="1"/>
  <c r="KRO231" i="1" s="1"/>
  <c r="KRO232" i="1" s="1"/>
  <c r="KRO233" i="1" s="1"/>
  <c r="KRO234" i="1" s="1"/>
  <c r="KRK230" i="1"/>
  <c r="KRJ230" i="1"/>
  <c r="KRG230" i="1"/>
  <c r="KRG231" i="1" s="1"/>
  <c r="KRG232" i="1" s="1"/>
  <c r="KRG233" i="1" s="1"/>
  <c r="KRG234" i="1" s="1"/>
  <c r="KRC230" i="1"/>
  <c r="KRB230" i="1"/>
  <c r="KQY230" i="1"/>
  <c r="KQY231" i="1" s="1"/>
  <c r="KQY232" i="1" s="1"/>
  <c r="KQY233" i="1" s="1"/>
  <c r="KQY234" i="1" s="1"/>
  <c r="KQU230" i="1"/>
  <c r="KQT230" i="1"/>
  <c r="KQQ230" i="1"/>
  <c r="KQQ231" i="1" s="1"/>
  <c r="KQQ232" i="1" s="1"/>
  <c r="KQQ233" i="1" s="1"/>
  <c r="KQQ234" i="1" s="1"/>
  <c r="KQM230" i="1"/>
  <c r="KQL230" i="1"/>
  <c r="KQI230" i="1"/>
  <c r="KQI231" i="1" s="1"/>
  <c r="KQI232" i="1" s="1"/>
  <c r="KQI233" i="1" s="1"/>
  <c r="KQI234" i="1" s="1"/>
  <c r="KQE230" i="1"/>
  <c r="KQD230" i="1"/>
  <c r="KQA230" i="1"/>
  <c r="KQA231" i="1" s="1"/>
  <c r="KQA232" i="1" s="1"/>
  <c r="KQA233" i="1" s="1"/>
  <c r="KQA234" i="1" s="1"/>
  <c r="KPW230" i="1"/>
  <c r="KPV230" i="1"/>
  <c r="KPS230" i="1"/>
  <c r="KPS231" i="1" s="1"/>
  <c r="KPS232" i="1" s="1"/>
  <c r="KPS233" i="1" s="1"/>
  <c r="KPS234" i="1" s="1"/>
  <c r="KPO230" i="1"/>
  <c r="KPN230" i="1"/>
  <c r="KPK230" i="1"/>
  <c r="KPK231" i="1" s="1"/>
  <c r="KPK232" i="1" s="1"/>
  <c r="KPK233" i="1" s="1"/>
  <c r="KPK234" i="1" s="1"/>
  <c r="KPG230" i="1"/>
  <c r="KPF230" i="1"/>
  <c r="KPC230" i="1"/>
  <c r="KPC231" i="1" s="1"/>
  <c r="KPC232" i="1" s="1"/>
  <c r="KPC233" i="1" s="1"/>
  <c r="KPC234" i="1" s="1"/>
  <c r="KOY230" i="1"/>
  <c r="KOX230" i="1"/>
  <c r="KOU230" i="1"/>
  <c r="KOU231" i="1" s="1"/>
  <c r="KOU232" i="1" s="1"/>
  <c r="KOU233" i="1" s="1"/>
  <c r="KOU234" i="1" s="1"/>
  <c r="KOQ230" i="1"/>
  <c r="KOP230" i="1"/>
  <c r="KOM230" i="1"/>
  <c r="KOM231" i="1" s="1"/>
  <c r="KOM232" i="1" s="1"/>
  <c r="KOM233" i="1" s="1"/>
  <c r="KOM234" i="1" s="1"/>
  <c r="KOI230" i="1"/>
  <c r="KOH230" i="1"/>
  <c r="KOE230" i="1"/>
  <c r="KOE231" i="1" s="1"/>
  <c r="KOE232" i="1" s="1"/>
  <c r="KOE233" i="1" s="1"/>
  <c r="KOE234" i="1" s="1"/>
  <c r="KOA230" i="1"/>
  <c r="KNZ230" i="1"/>
  <c r="KNW230" i="1"/>
  <c r="KNW231" i="1" s="1"/>
  <c r="KNW232" i="1" s="1"/>
  <c r="KNW233" i="1" s="1"/>
  <c r="KNW234" i="1" s="1"/>
  <c r="KNS230" i="1"/>
  <c r="KNR230" i="1"/>
  <c r="KNO230" i="1"/>
  <c r="KNO231" i="1" s="1"/>
  <c r="KNO232" i="1" s="1"/>
  <c r="KNO233" i="1" s="1"/>
  <c r="KNO234" i="1" s="1"/>
  <c r="KNK230" i="1"/>
  <c r="KNJ230" i="1"/>
  <c r="KNG230" i="1"/>
  <c r="KNG231" i="1" s="1"/>
  <c r="KNG232" i="1" s="1"/>
  <c r="KNG233" i="1" s="1"/>
  <c r="KNG234" i="1" s="1"/>
  <c r="KNC230" i="1"/>
  <c r="KNB230" i="1"/>
  <c r="KMY230" i="1"/>
  <c r="KMY231" i="1" s="1"/>
  <c r="KMY232" i="1" s="1"/>
  <c r="KMY233" i="1" s="1"/>
  <c r="KMY234" i="1" s="1"/>
  <c r="KMU230" i="1"/>
  <c r="KMT230" i="1"/>
  <c r="KMQ230" i="1"/>
  <c r="KMQ231" i="1" s="1"/>
  <c r="KMQ232" i="1" s="1"/>
  <c r="KMQ233" i="1" s="1"/>
  <c r="KMQ234" i="1" s="1"/>
  <c r="KMM230" i="1"/>
  <c r="KML230" i="1"/>
  <c r="KMI230" i="1"/>
  <c r="KMI231" i="1" s="1"/>
  <c r="KMI232" i="1" s="1"/>
  <c r="KMI233" i="1" s="1"/>
  <c r="KMI234" i="1" s="1"/>
  <c r="KME230" i="1"/>
  <c r="KMD230" i="1"/>
  <c r="KMA230" i="1"/>
  <c r="KMA231" i="1" s="1"/>
  <c r="KMA232" i="1" s="1"/>
  <c r="KMA233" i="1" s="1"/>
  <c r="KMA234" i="1" s="1"/>
  <c r="KLW230" i="1"/>
  <c r="KLV230" i="1"/>
  <c r="KLS230" i="1"/>
  <c r="KLS231" i="1" s="1"/>
  <c r="KLS232" i="1" s="1"/>
  <c r="KLS233" i="1" s="1"/>
  <c r="KLS234" i="1" s="1"/>
  <c r="KLO230" i="1"/>
  <c r="KLN230" i="1"/>
  <c r="KLK230" i="1"/>
  <c r="KLK231" i="1" s="1"/>
  <c r="KLK232" i="1" s="1"/>
  <c r="KLK233" i="1" s="1"/>
  <c r="KLK234" i="1" s="1"/>
  <c r="KLG230" i="1"/>
  <c r="KLF230" i="1"/>
  <c r="KLC230" i="1"/>
  <c r="KLC231" i="1" s="1"/>
  <c r="KLC232" i="1" s="1"/>
  <c r="KLC233" i="1" s="1"/>
  <c r="KLC234" i="1" s="1"/>
  <c r="KKY230" i="1"/>
  <c r="KKX230" i="1"/>
  <c r="KKU230" i="1"/>
  <c r="KKU231" i="1" s="1"/>
  <c r="KKU232" i="1" s="1"/>
  <c r="KKU233" i="1" s="1"/>
  <c r="KKU234" i="1" s="1"/>
  <c r="KKQ230" i="1"/>
  <c r="KKP230" i="1"/>
  <c r="KKM230" i="1"/>
  <c r="KKM231" i="1" s="1"/>
  <c r="KKM232" i="1" s="1"/>
  <c r="KKM233" i="1" s="1"/>
  <c r="KKM234" i="1" s="1"/>
  <c r="KKI230" i="1"/>
  <c r="KKH230" i="1"/>
  <c r="KKE230" i="1"/>
  <c r="KKE231" i="1" s="1"/>
  <c r="KKE232" i="1" s="1"/>
  <c r="KKE233" i="1" s="1"/>
  <c r="KKE234" i="1" s="1"/>
  <c r="KKA230" i="1"/>
  <c r="KJZ230" i="1"/>
  <c r="KJW230" i="1"/>
  <c r="KJW231" i="1" s="1"/>
  <c r="KJW232" i="1" s="1"/>
  <c r="KJW233" i="1" s="1"/>
  <c r="KJW234" i="1" s="1"/>
  <c r="KJS230" i="1"/>
  <c r="KJR230" i="1"/>
  <c r="KJO230" i="1"/>
  <c r="KJO231" i="1" s="1"/>
  <c r="KJO232" i="1" s="1"/>
  <c r="KJO233" i="1" s="1"/>
  <c r="KJO234" i="1" s="1"/>
  <c r="KJK230" i="1"/>
  <c r="KJJ230" i="1"/>
  <c r="KJG230" i="1"/>
  <c r="KJG231" i="1" s="1"/>
  <c r="KJG232" i="1" s="1"/>
  <c r="KJG233" i="1" s="1"/>
  <c r="KJG234" i="1" s="1"/>
  <c r="KJC230" i="1"/>
  <c r="KJB230" i="1"/>
  <c r="KIY230" i="1"/>
  <c r="KIY231" i="1" s="1"/>
  <c r="KIY232" i="1" s="1"/>
  <c r="KIY233" i="1" s="1"/>
  <c r="KIY234" i="1" s="1"/>
  <c r="KIU230" i="1"/>
  <c r="KIT230" i="1"/>
  <c r="KIQ230" i="1"/>
  <c r="KIQ231" i="1" s="1"/>
  <c r="KIQ232" i="1" s="1"/>
  <c r="KIQ233" i="1" s="1"/>
  <c r="KIQ234" i="1" s="1"/>
  <c r="KIM230" i="1"/>
  <c r="KIL230" i="1"/>
  <c r="KII230" i="1"/>
  <c r="KII231" i="1" s="1"/>
  <c r="KII232" i="1" s="1"/>
  <c r="KII233" i="1" s="1"/>
  <c r="KII234" i="1" s="1"/>
  <c r="KIE230" i="1"/>
  <c r="KID230" i="1"/>
  <c r="KIA230" i="1"/>
  <c r="KIA231" i="1" s="1"/>
  <c r="KIA232" i="1" s="1"/>
  <c r="KIA233" i="1" s="1"/>
  <c r="KIA234" i="1" s="1"/>
  <c r="KHW230" i="1"/>
  <c r="KHV230" i="1"/>
  <c r="KHS230" i="1"/>
  <c r="KHS231" i="1" s="1"/>
  <c r="KHS232" i="1" s="1"/>
  <c r="KHS233" i="1" s="1"/>
  <c r="KHS234" i="1" s="1"/>
  <c r="KHO230" i="1"/>
  <c r="KHN230" i="1"/>
  <c r="KHK230" i="1"/>
  <c r="KHK231" i="1" s="1"/>
  <c r="KHK232" i="1" s="1"/>
  <c r="KHK233" i="1" s="1"/>
  <c r="KHK234" i="1" s="1"/>
  <c r="KHG230" i="1"/>
  <c r="KHF230" i="1"/>
  <c r="KHC230" i="1"/>
  <c r="KHC231" i="1" s="1"/>
  <c r="KHC232" i="1" s="1"/>
  <c r="KHC233" i="1" s="1"/>
  <c r="KHC234" i="1" s="1"/>
  <c r="KGY230" i="1"/>
  <c r="KGX230" i="1"/>
  <c r="KGU230" i="1"/>
  <c r="KGU231" i="1" s="1"/>
  <c r="KGU232" i="1" s="1"/>
  <c r="KGU233" i="1" s="1"/>
  <c r="KGU234" i="1" s="1"/>
  <c r="KGQ230" i="1"/>
  <c r="KGP230" i="1"/>
  <c r="KGM230" i="1"/>
  <c r="KGM231" i="1" s="1"/>
  <c r="KGM232" i="1" s="1"/>
  <c r="KGM233" i="1" s="1"/>
  <c r="KGM234" i="1" s="1"/>
  <c r="KGI230" i="1"/>
  <c r="KGH230" i="1"/>
  <c r="KGE230" i="1"/>
  <c r="KGE231" i="1" s="1"/>
  <c r="KGE232" i="1" s="1"/>
  <c r="KGE233" i="1" s="1"/>
  <c r="KGE234" i="1" s="1"/>
  <c r="KGA230" i="1"/>
  <c r="KFZ230" i="1"/>
  <c r="KFW230" i="1"/>
  <c r="KFW231" i="1" s="1"/>
  <c r="KFW232" i="1" s="1"/>
  <c r="KFW233" i="1" s="1"/>
  <c r="KFW234" i="1" s="1"/>
  <c r="KFS230" i="1"/>
  <c r="KFR230" i="1"/>
  <c r="KFO230" i="1"/>
  <c r="KFO231" i="1" s="1"/>
  <c r="KFO232" i="1" s="1"/>
  <c r="KFO233" i="1" s="1"/>
  <c r="KFO234" i="1" s="1"/>
  <c r="KFK230" i="1"/>
  <c r="KFJ230" i="1"/>
  <c r="KFG230" i="1"/>
  <c r="KFG231" i="1" s="1"/>
  <c r="KFG232" i="1" s="1"/>
  <c r="KFG233" i="1" s="1"/>
  <c r="KFG234" i="1" s="1"/>
  <c r="KFC230" i="1"/>
  <c r="KFB230" i="1"/>
  <c r="KEY230" i="1"/>
  <c r="KEY231" i="1" s="1"/>
  <c r="KEY232" i="1" s="1"/>
  <c r="KEY233" i="1" s="1"/>
  <c r="KEY234" i="1" s="1"/>
  <c r="KEU230" i="1"/>
  <c r="KET230" i="1"/>
  <c r="KEQ230" i="1"/>
  <c r="KEQ231" i="1" s="1"/>
  <c r="KEQ232" i="1" s="1"/>
  <c r="KEQ233" i="1" s="1"/>
  <c r="KEQ234" i="1" s="1"/>
  <c r="KEM230" i="1"/>
  <c r="KEL230" i="1"/>
  <c r="KEI230" i="1"/>
  <c r="KEI231" i="1" s="1"/>
  <c r="KEI232" i="1" s="1"/>
  <c r="KEI233" i="1" s="1"/>
  <c r="KEI234" i="1" s="1"/>
  <c r="KEE230" i="1"/>
  <c r="KED230" i="1"/>
  <c r="KEA230" i="1"/>
  <c r="KEA231" i="1" s="1"/>
  <c r="KEA232" i="1" s="1"/>
  <c r="KEA233" i="1" s="1"/>
  <c r="KEA234" i="1" s="1"/>
  <c r="KDW230" i="1"/>
  <c r="KDV230" i="1"/>
  <c r="KDS230" i="1"/>
  <c r="KDS231" i="1" s="1"/>
  <c r="KDS232" i="1" s="1"/>
  <c r="KDS233" i="1" s="1"/>
  <c r="KDS234" i="1" s="1"/>
  <c r="KDO230" i="1"/>
  <c r="KDN230" i="1"/>
  <c r="KDK230" i="1"/>
  <c r="KDK231" i="1" s="1"/>
  <c r="KDK232" i="1" s="1"/>
  <c r="KDK233" i="1" s="1"/>
  <c r="KDK234" i="1" s="1"/>
  <c r="KDG230" i="1"/>
  <c r="KDF230" i="1"/>
  <c r="KDC230" i="1"/>
  <c r="KDC231" i="1" s="1"/>
  <c r="KDC232" i="1" s="1"/>
  <c r="KDC233" i="1" s="1"/>
  <c r="KDC234" i="1" s="1"/>
  <c r="KCY230" i="1"/>
  <c r="KCX230" i="1"/>
  <c r="KCU230" i="1"/>
  <c r="KCU231" i="1" s="1"/>
  <c r="KCU232" i="1" s="1"/>
  <c r="KCU233" i="1" s="1"/>
  <c r="KCU234" i="1" s="1"/>
  <c r="KCQ230" i="1"/>
  <c r="KCP230" i="1"/>
  <c r="KCM230" i="1"/>
  <c r="KCM231" i="1" s="1"/>
  <c r="KCM232" i="1" s="1"/>
  <c r="KCM233" i="1" s="1"/>
  <c r="KCM234" i="1" s="1"/>
  <c r="KCI230" i="1"/>
  <c r="KCH230" i="1"/>
  <c r="KCE230" i="1"/>
  <c r="KCE231" i="1" s="1"/>
  <c r="KCE232" i="1" s="1"/>
  <c r="KCE233" i="1" s="1"/>
  <c r="KCE234" i="1" s="1"/>
  <c r="KCA230" i="1"/>
  <c r="KBZ230" i="1"/>
  <c r="KBW230" i="1"/>
  <c r="KBW231" i="1" s="1"/>
  <c r="KBW232" i="1" s="1"/>
  <c r="KBW233" i="1" s="1"/>
  <c r="KBW234" i="1" s="1"/>
  <c r="KBS230" i="1"/>
  <c r="KBR230" i="1"/>
  <c r="KBO230" i="1"/>
  <c r="KBO231" i="1" s="1"/>
  <c r="KBO232" i="1" s="1"/>
  <c r="KBO233" i="1" s="1"/>
  <c r="KBO234" i="1" s="1"/>
  <c r="KBK230" i="1"/>
  <c r="KBJ230" i="1"/>
  <c r="KBG230" i="1"/>
  <c r="KBG231" i="1" s="1"/>
  <c r="KBG232" i="1" s="1"/>
  <c r="KBG233" i="1" s="1"/>
  <c r="KBG234" i="1" s="1"/>
  <c r="KBC230" i="1"/>
  <c r="KBB230" i="1"/>
  <c r="KAY230" i="1"/>
  <c r="KAY231" i="1" s="1"/>
  <c r="KAY232" i="1" s="1"/>
  <c r="KAY233" i="1" s="1"/>
  <c r="KAY234" i="1" s="1"/>
  <c r="KAU230" i="1"/>
  <c r="KAT230" i="1"/>
  <c r="KAQ230" i="1"/>
  <c r="KAQ231" i="1" s="1"/>
  <c r="KAQ232" i="1" s="1"/>
  <c r="KAQ233" i="1" s="1"/>
  <c r="KAQ234" i="1" s="1"/>
  <c r="KAM230" i="1"/>
  <c r="KAL230" i="1"/>
  <c r="KAI230" i="1"/>
  <c r="KAI231" i="1" s="1"/>
  <c r="KAI232" i="1" s="1"/>
  <c r="KAI233" i="1" s="1"/>
  <c r="KAI234" i="1" s="1"/>
  <c r="KAE230" i="1"/>
  <c r="KAD230" i="1"/>
  <c r="KAA230" i="1"/>
  <c r="KAA231" i="1" s="1"/>
  <c r="KAA232" i="1" s="1"/>
  <c r="KAA233" i="1" s="1"/>
  <c r="KAA234" i="1" s="1"/>
  <c r="JZW230" i="1"/>
  <c r="JZV230" i="1"/>
  <c r="JZS230" i="1"/>
  <c r="JZS231" i="1" s="1"/>
  <c r="JZS232" i="1" s="1"/>
  <c r="JZS233" i="1" s="1"/>
  <c r="JZS234" i="1" s="1"/>
  <c r="JZO230" i="1"/>
  <c r="JZN230" i="1"/>
  <c r="JZK230" i="1"/>
  <c r="JZK231" i="1" s="1"/>
  <c r="JZK232" i="1" s="1"/>
  <c r="JZK233" i="1" s="1"/>
  <c r="JZK234" i="1" s="1"/>
  <c r="JZG230" i="1"/>
  <c r="JZF230" i="1"/>
  <c r="JZC230" i="1"/>
  <c r="JZC231" i="1" s="1"/>
  <c r="JZC232" i="1" s="1"/>
  <c r="JZC233" i="1" s="1"/>
  <c r="JZC234" i="1" s="1"/>
  <c r="JYY230" i="1"/>
  <c r="JYX230" i="1"/>
  <c r="JYU230" i="1"/>
  <c r="JYU231" i="1" s="1"/>
  <c r="JYU232" i="1" s="1"/>
  <c r="JYU233" i="1" s="1"/>
  <c r="JYU234" i="1" s="1"/>
  <c r="JYQ230" i="1"/>
  <c r="JYP230" i="1"/>
  <c r="JYM230" i="1"/>
  <c r="JYM231" i="1" s="1"/>
  <c r="JYM232" i="1" s="1"/>
  <c r="JYM233" i="1" s="1"/>
  <c r="JYM234" i="1" s="1"/>
  <c r="JYI230" i="1"/>
  <c r="JYH230" i="1"/>
  <c r="JYE230" i="1"/>
  <c r="JYE231" i="1" s="1"/>
  <c r="JYE232" i="1" s="1"/>
  <c r="JYE233" i="1" s="1"/>
  <c r="JYE234" i="1" s="1"/>
  <c r="JYA230" i="1"/>
  <c r="JXZ230" i="1"/>
  <c r="JXW230" i="1"/>
  <c r="JXW231" i="1" s="1"/>
  <c r="JXW232" i="1" s="1"/>
  <c r="JXW233" i="1" s="1"/>
  <c r="JXW234" i="1" s="1"/>
  <c r="JXS230" i="1"/>
  <c r="JXR230" i="1"/>
  <c r="JXO230" i="1"/>
  <c r="JXO231" i="1" s="1"/>
  <c r="JXO232" i="1" s="1"/>
  <c r="JXO233" i="1" s="1"/>
  <c r="JXO234" i="1" s="1"/>
  <c r="JXK230" i="1"/>
  <c r="JXJ230" i="1"/>
  <c r="JXG230" i="1"/>
  <c r="JXG231" i="1" s="1"/>
  <c r="JXG232" i="1" s="1"/>
  <c r="JXG233" i="1" s="1"/>
  <c r="JXG234" i="1" s="1"/>
  <c r="JXC230" i="1"/>
  <c r="JXB230" i="1"/>
  <c r="JWY230" i="1"/>
  <c r="JWY231" i="1" s="1"/>
  <c r="JWY232" i="1" s="1"/>
  <c r="JWY233" i="1" s="1"/>
  <c r="JWY234" i="1" s="1"/>
  <c r="JWU230" i="1"/>
  <c r="JWT230" i="1"/>
  <c r="JWQ230" i="1"/>
  <c r="JWQ231" i="1" s="1"/>
  <c r="JWQ232" i="1" s="1"/>
  <c r="JWQ233" i="1" s="1"/>
  <c r="JWQ234" i="1" s="1"/>
  <c r="JWM230" i="1"/>
  <c r="JWL230" i="1"/>
  <c r="JWI230" i="1"/>
  <c r="JWI231" i="1" s="1"/>
  <c r="JWI232" i="1" s="1"/>
  <c r="JWI233" i="1" s="1"/>
  <c r="JWI234" i="1" s="1"/>
  <c r="JWE230" i="1"/>
  <c r="JWD230" i="1"/>
  <c r="JWA230" i="1"/>
  <c r="JWA231" i="1" s="1"/>
  <c r="JWA232" i="1" s="1"/>
  <c r="JWA233" i="1" s="1"/>
  <c r="JWA234" i="1" s="1"/>
  <c r="JVW230" i="1"/>
  <c r="JVV230" i="1"/>
  <c r="JVS230" i="1"/>
  <c r="JVS231" i="1" s="1"/>
  <c r="JVS232" i="1" s="1"/>
  <c r="JVS233" i="1" s="1"/>
  <c r="JVS234" i="1" s="1"/>
  <c r="JVO230" i="1"/>
  <c r="JVN230" i="1"/>
  <c r="JVK230" i="1"/>
  <c r="JVK231" i="1" s="1"/>
  <c r="JVK232" i="1" s="1"/>
  <c r="JVK233" i="1" s="1"/>
  <c r="JVK234" i="1" s="1"/>
  <c r="JVG230" i="1"/>
  <c r="JVF230" i="1"/>
  <c r="JVC230" i="1"/>
  <c r="JVC231" i="1" s="1"/>
  <c r="JVC232" i="1" s="1"/>
  <c r="JVC233" i="1" s="1"/>
  <c r="JVC234" i="1" s="1"/>
  <c r="JUY230" i="1"/>
  <c r="JUX230" i="1"/>
  <c r="JUU230" i="1"/>
  <c r="JUU231" i="1" s="1"/>
  <c r="JUU232" i="1" s="1"/>
  <c r="JUU233" i="1" s="1"/>
  <c r="JUU234" i="1" s="1"/>
  <c r="JUQ230" i="1"/>
  <c r="JUP230" i="1"/>
  <c r="JUM230" i="1"/>
  <c r="JUM231" i="1" s="1"/>
  <c r="JUM232" i="1" s="1"/>
  <c r="JUM233" i="1" s="1"/>
  <c r="JUM234" i="1" s="1"/>
  <c r="JUI230" i="1"/>
  <c r="JUH230" i="1"/>
  <c r="JUE230" i="1"/>
  <c r="JUE231" i="1" s="1"/>
  <c r="JUE232" i="1" s="1"/>
  <c r="JUE233" i="1" s="1"/>
  <c r="JUE234" i="1" s="1"/>
  <c r="JUA230" i="1"/>
  <c r="JTZ230" i="1"/>
  <c r="JTW230" i="1"/>
  <c r="JTW231" i="1" s="1"/>
  <c r="JTW232" i="1" s="1"/>
  <c r="JTW233" i="1" s="1"/>
  <c r="JTW234" i="1" s="1"/>
  <c r="JTS230" i="1"/>
  <c r="JTR230" i="1"/>
  <c r="JTO230" i="1"/>
  <c r="JTO231" i="1" s="1"/>
  <c r="JTO232" i="1" s="1"/>
  <c r="JTO233" i="1" s="1"/>
  <c r="JTO234" i="1" s="1"/>
  <c r="JTK230" i="1"/>
  <c r="JTJ230" i="1"/>
  <c r="JTG230" i="1"/>
  <c r="JTG231" i="1" s="1"/>
  <c r="JTG232" i="1" s="1"/>
  <c r="JTG233" i="1" s="1"/>
  <c r="JTG234" i="1" s="1"/>
  <c r="JTC230" i="1"/>
  <c r="JTB230" i="1"/>
  <c r="JSY230" i="1"/>
  <c r="JSY231" i="1" s="1"/>
  <c r="JSY232" i="1" s="1"/>
  <c r="JSY233" i="1" s="1"/>
  <c r="JSY234" i="1" s="1"/>
  <c r="JSU230" i="1"/>
  <c r="JST230" i="1"/>
  <c r="JSQ230" i="1"/>
  <c r="JSQ231" i="1" s="1"/>
  <c r="JSQ232" i="1" s="1"/>
  <c r="JSQ233" i="1" s="1"/>
  <c r="JSQ234" i="1" s="1"/>
  <c r="JSM230" i="1"/>
  <c r="JSL230" i="1"/>
  <c r="JSI230" i="1"/>
  <c r="JSI231" i="1" s="1"/>
  <c r="JSI232" i="1" s="1"/>
  <c r="JSI233" i="1" s="1"/>
  <c r="JSI234" i="1" s="1"/>
  <c r="JSE230" i="1"/>
  <c r="JSD230" i="1"/>
  <c r="JSA230" i="1"/>
  <c r="JSA231" i="1" s="1"/>
  <c r="JSA232" i="1" s="1"/>
  <c r="JSA233" i="1" s="1"/>
  <c r="JSA234" i="1" s="1"/>
  <c r="JRW230" i="1"/>
  <c r="JRV230" i="1"/>
  <c r="JRS230" i="1"/>
  <c r="JRS231" i="1" s="1"/>
  <c r="JRS232" i="1" s="1"/>
  <c r="JRS233" i="1" s="1"/>
  <c r="JRS234" i="1" s="1"/>
  <c r="JRO230" i="1"/>
  <c r="JRN230" i="1"/>
  <c r="JRK230" i="1"/>
  <c r="JRK231" i="1" s="1"/>
  <c r="JRK232" i="1" s="1"/>
  <c r="JRK233" i="1" s="1"/>
  <c r="JRK234" i="1" s="1"/>
  <c r="JRG230" i="1"/>
  <c r="JRF230" i="1"/>
  <c r="JRC230" i="1"/>
  <c r="JRC231" i="1" s="1"/>
  <c r="JRC232" i="1" s="1"/>
  <c r="JRC233" i="1" s="1"/>
  <c r="JRC234" i="1" s="1"/>
  <c r="JQY230" i="1"/>
  <c r="JQX230" i="1"/>
  <c r="JQU230" i="1"/>
  <c r="JQU231" i="1" s="1"/>
  <c r="JQU232" i="1" s="1"/>
  <c r="JQU233" i="1" s="1"/>
  <c r="JQU234" i="1" s="1"/>
  <c r="JQQ230" i="1"/>
  <c r="JQP230" i="1"/>
  <c r="JQM230" i="1"/>
  <c r="JQM231" i="1" s="1"/>
  <c r="JQM232" i="1" s="1"/>
  <c r="JQM233" i="1" s="1"/>
  <c r="JQM234" i="1" s="1"/>
  <c r="JQI230" i="1"/>
  <c r="JQH230" i="1"/>
  <c r="JQE230" i="1"/>
  <c r="JQE231" i="1" s="1"/>
  <c r="JQE232" i="1" s="1"/>
  <c r="JQE233" i="1" s="1"/>
  <c r="JQE234" i="1" s="1"/>
  <c r="JQA230" i="1"/>
  <c r="JPZ230" i="1"/>
  <c r="JPW230" i="1"/>
  <c r="JPW231" i="1" s="1"/>
  <c r="JPW232" i="1" s="1"/>
  <c r="JPW233" i="1" s="1"/>
  <c r="JPW234" i="1" s="1"/>
  <c r="JPS230" i="1"/>
  <c r="JPR230" i="1"/>
  <c r="JPO230" i="1"/>
  <c r="JPO231" i="1" s="1"/>
  <c r="JPO232" i="1" s="1"/>
  <c r="JPO233" i="1" s="1"/>
  <c r="JPO234" i="1" s="1"/>
  <c r="JPK230" i="1"/>
  <c r="JPJ230" i="1"/>
  <c r="JPG230" i="1"/>
  <c r="JPG231" i="1" s="1"/>
  <c r="JPG232" i="1" s="1"/>
  <c r="JPG233" i="1" s="1"/>
  <c r="JPG234" i="1" s="1"/>
  <c r="JPC230" i="1"/>
  <c r="JPB230" i="1"/>
  <c r="JOY230" i="1"/>
  <c r="JOY231" i="1" s="1"/>
  <c r="JOY232" i="1" s="1"/>
  <c r="JOY233" i="1" s="1"/>
  <c r="JOY234" i="1" s="1"/>
  <c r="JOU230" i="1"/>
  <c r="JOT230" i="1"/>
  <c r="JOQ230" i="1"/>
  <c r="JOQ231" i="1" s="1"/>
  <c r="JOQ232" i="1" s="1"/>
  <c r="JOQ233" i="1" s="1"/>
  <c r="JOQ234" i="1" s="1"/>
  <c r="JOM230" i="1"/>
  <c r="JOL230" i="1"/>
  <c r="JOI230" i="1"/>
  <c r="JOI231" i="1" s="1"/>
  <c r="JOI232" i="1" s="1"/>
  <c r="JOI233" i="1" s="1"/>
  <c r="JOI234" i="1" s="1"/>
  <c r="JOE230" i="1"/>
  <c r="JOD230" i="1"/>
  <c r="JOA230" i="1"/>
  <c r="JOA231" i="1" s="1"/>
  <c r="JOA232" i="1" s="1"/>
  <c r="JOA233" i="1" s="1"/>
  <c r="JOA234" i="1" s="1"/>
  <c r="JNW230" i="1"/>
  <c r="JNV230" i="1"/>
  <c r="JNS230" i="1"/>
  <c r="JNS231" i="1" s="1"/>
  <c r="JNS232" i="1" s="1"/>
  <c r="JNS233" i="1" s="1"/>
  <c r="JNS234" i="1" s="1"/>
  <c r="JNO230" i="1"/>
  <c r="JNN230" i="1"/>
  <c r="JNK230" i="1"/>
  <c r="JNK231" i="1" s="1"/>
  <c r="JNK232" i="1" s="1"/>
  <c r="JNK233" i="1" s="1"/>
  <c r="JNK234" i="1" s="1"/>
  <c r="JNG230" i="1"/>
  <c r="JNF230" i="1"/>
  <c r="JNC230" i="1"/>
  <c r="JNC231" i="1" s="1"/>
  <c r="JNC232" i="1" s="1"/>
  <c r="JNC233" i="1" s="1"/>
  <c r="JNC234" i="1" s="1"/>
  <c r="JMY230" i="1"/>
  <c r="JMX230" i="1"/>
  <c r="JMU230" i="1"/>
  <c r="JMU231" i="1" s="1"/>
  <c r="JMU232" i="1" s="1"/>
  <c r="JMU233" i="1" s="1"/>
  <c r="JMU234" i="1" s="1"/>
  <c r="JMQ230" i="1"/>
  <c r="JMP230" i="1"/>
  <c r="JMM230" i="1"/>
  <c r="JMM231" i="1" s="1"/>
  <c r="JMM232" i="1" s="1"/>
  <c r="JMM233" i="1" s="1"/>
  <c r="JMM234" i="1" s="1"/>
  <c r="JMI230" i="1"/>
  <c r="JMH230" i="1"/>
  <c r="JME230" i="1"/>
  <c r="JME231" i="1" s="1"/>
  <c r="JME232" i="1" s="1"/>
  <c r="JME233" i="1" s="1"/>
  <c r="JME234" i="1" s="1"/>
  <c r="JMA230" i="1"/>
  <c r="JLZ230" i="1"/>
  <c r="JLW230" i="1"/>
  <c r="JLW231" i="1" s="1"/>
  <c r="JLW232" i="1" s="1"/>
  <c r="JLW233" i="1" s="1"/>
  <c r="JLW234" i="1" s="1"/>
  <c r="JLS230" i="1"/>
  <c r="JLR230" i="1"/>
  <c r="JLO230" i="1"/>
  <c r="JLO231" i="1" s="1"/>
  <c r="JLO232" i="1" s="1"/>
  <c r="JLO233" i="1" s="1"/>
  <c r="JLO234" i="1" s="1"/>
  <c r="JLK230" i="1"/>
  <c r="JLJ230" i="1"/>
  <c r="JLG230" i="1"/>
  <c r="JLG231" i="1" s="1"/>
  <c r="JLG232" i="1" s="1"/>
  <c r="JLG233" i="1" s="1"/>
  <c r="JLG234" i="1" s="1"/>
  <c r="JLC230" i="1"/>
  <c r="JLB230" i="1"/>
  <c r="JKY230" i="1"/>
  <c r="JKY231" i="1" s="1"/>
  <c r="JKY232" i="1" s="1"/>
  <c r="JKY233" i="1" s="1"/>
  <c r="JKY234" i="1" s="1"/>
  <c r="JKU230" i="1"/>
  <c r="JKT230" i="1"/>
  <c r="JKQ230" i="1"/>
  <c r="JKQ231" i="1" s="1"/>
  <c r="JKQ232" i="1" s="1"/>
  <c r="JKQ233" i="1" s="1"/>
  <c r="JKQ234" i="1" s="1"/>
  <c r="JKM230" i="1"/>
  <c r="JKL230" i="1"/>
  <c r="JKI230" i="1"/>
  <c r="JKI231" i="1" s="1"/>
  <c r="JKI232" i="1" s="1"/>
  <c r="JKI233" i="1" s="1"/>
  <c r="JKI234" i="1" s="1"/>
  <c r="JKE230" i="1"/>
  <c r="JKD230" i="1"/>
  <c r="JKA230" i="1"/>
  <c r="JKA231" i="1" s="1"/>
  <c r="JKA232" i="1" s="1"/>
  <c r="JKA233" i="1" s="1"/>
  <c r="JKA234" i="1" s="1"/>
  <c r="JJW230" i="1"/>
  <c r="JJV230" i="1"/>
  <c r="JJS230" i="1"/>
  <c r="JJS231" i="1" s="1"/>
  <c r="JJS232" i="1" s="1"/>
  <c r="JJS233" i="1" s="1"/>
  <c r="JJS234" i="1" s="1"/>
  <c r="JJO230" i="1"/>
  <c r="JJN230" i="1"/>
  <c r="JJK230" i="1"/>
  <c r="JJK231" i="1" s="1"/>
  <c r="JJK232" i="1" s="1"/>
  <c r="JJK233" i="1" s="1"/>
  <c r="JJK234" i="1" s="1"/>
  <c r="JJG230" i="1"/>
  <c r="JJF230" i="1"/>
  <c r="JJC230" i="1"/>
  <c r="JJC231" i="1" s="1"/>
  <c r="JJC232" i="1" s="1"/>
  <c r="JJC233" i="1" s="1"/>
  <c r="JJC234" i="1" s="1"/>
  <c r="JIY230" i="1"/>
  <c r="JIX230" i="1"/>
  <c r="JIU230" i="1"/>
  <c r="JIU231" i="1" s="1"/>
  <c r="JIU232" i="1" s="1"/>
  <c r="JIU233" i="1" s="1"/>
  <c r="JIU234" i="1" s="1"/>
  <c r="JIQ230" i="1"/>
  <c r="JIP230" i="1"/>
  <c r="JIM230" i="1"/>
  <c r="JIM231" i="1" s="1"/>
  <c r="JIM232" i="1" s="1"/>
  <c r="JIM233" i="1" s="1"/>
  <c r="JIM234" i="1" s="1"/>
  <c r="JII230" i="1"/>
  <c r="JIH230" i="1"/>
  <c r="JIE230" i="1"/>
  <c r="JIE231" i="1" s="1"/>
  <c r="JIE232" i="1" s="1"/>
  <c r="JIE233" i="1" s="1"/>
  <c r="JIE234" i="1" s="1"/>
  <c r="JIA230" i="1"/>
  <c r="JHZ230" i="1"/>
  <c r="JHW230" i="1"/>
  <c r="JHW231" i="1" s="1"/>
  <c r="JHW232" i="1" s="1"/>
  <c r="JHW233" i="1" s="1"/>
  <c r="JHW234" i="1" s="1"/>
  <c r="JHS230" i="1"/>
  <c r="JHR230" i="1"/>
  <c r="JHO230" i="1"/>
  <c r="JHO231" i="1" s="1"/>
  <c r="JHO232" i="1" s="1"/>
  <c r="JHO233" i="1" s="1"/>
  <c r="JHO234" i="1" s="1"/>
  <c r="JHK230" i="1"/>
  <c r="JHJ230" i="1"/>
  <c r="JHG230" i="1"/>
  <c r="JHG231" i="1" s="1"/>
  <c r="JHG232" i="1" s="1"/>
  <c r="JHG233" i="1" s="1"/>
  <c r="JHG234" i="1" s="1"/>
  <c r="JHC230" i="1"/>
  <c r="JHB230" i="1"/>
  <c r="JGY230" i="1"/>
  <c r="JGY231" i="1" s="1"/>
  <c r="JGY232" i="1" s="1"/>
  <c r="JGY233" i="1" s="1"/>
  <c r="JGY234" i="1" s="1"/>
  <c r="JGU230" i="1"/>
  <c r="JGT230" i="1"/>
  <c r="JGQ230" i="1"/>
  <c r="JGQ231" i="1" s="1"/>
  <c r="JGQ232" i="1" s="1"/>
  <c r="JGQ233" i="1" s="1"/>
  <c r="JGQ234" i="1" s="1"/>
  <c r="JGM230" i="1"/>
  <c r="JGL230" i="1"/>
  <c r="JGI230" i="1"/>
  <c r="JGI231" i="1" s="1"/>
  <c r="JGI232" i="1" s="1"/>
  <c r="JGI233" i="1" s="1"/>
  <c r="JGI234" i="1" s="1"/>
  <c r="JGE230" i="1"/>
  <c r="JGD230" i="1"/>
  <c r="JGA230" i="1"/>
  <c r="JGA231" i="1" s="1"/>
  <c r="JGA232" i="1" s="1"/>
  <c r="JGA233" i="1" s="1"/>
  <c r="JGA234" i="1" s="1"/>
  <c r="JFW230" i="1"/>
  <c r="JFV230" i="1"/>
  <c r="JFS230" i="1"/>
  <c r="JFS231" i="1" s="1"/>
  <c r="JFS232" i="1" s="1"/>
  <c r="JFS233" i="1" s="1"/>
  <c r="JFS234" i="1" s="1"/>
  <c r="JFO230" i="1"/>
  <c r="JFN230" i="1"/>
  <c r="JFK230" i="1"/>
  <c r="JFK231" i="1" s="1"/>
  <c r="JFK232" i="1" s="1"/>
  <c r="JFK233" i="1" s="1"/>
  <c r="JFK234" i="1" s="1"/>
  <c r="JFG230" i="1"/>
  <c r="JFF230" i="1"/>
  <c r="JFC230" i="1"/>
  <c r="JFC231" i="1" s="1"/>
  <c r="JFC232" i="1" s="1"/>
  <c r="JFC233" i="1" s="1"/>
  <c r="JFC234" i="1" s="1"/>
  <c r="JEY230" i="1"/>
  <c r="JEX230" i="1"/>
  <c r="JEU230" i="1"/>
  <c r="JEU231" i="1" s="1"/>
  <c r="JEU232" i="1" s="1"/>
  <c r="JEU233" i="1" s="1"/>
  <c r="JEU234" i="1" s="1"/>
  <c r="JEQ230" i="1"/>
  <c r="JEP230" i="1"/>
  <c r="JEM230" i="1"/>
  <c r="JEM231" i="1" s="1"/>
  <c r="JEM232" i="1" s="1"/>
  <c r="JEM233" i="1" s="1"/>
  <c r="JEM234" i="1" s="1"/>
  <c r="JEI230" i="1"/>
  <c r="JEH230" i="1"/>
  <c r="JEE230" i="1"/>
  <c r="JEE231" i="1" s="1"/>
  <c r="JEE232" i="1" s="1"/>
  <c r="JEE233" i="1" s="1"/>
  <c r="JEE234" i="1" s="1"/>
  <c r="JEA230" i="1"/>
  <c r="JDZ230" i="1"/>
  <c r="JDW230" i="1"/>
  <c r="JDW231" i="1" s="1"/>
  <c r="JDW232" i="1" s="1"/>
  <c r="JDW233" i="1" s="1"/>
  <c r="JDW234" i="1" s="1"/>
  <c r="JDS230" i="1"/>
  <c r="JDR230" i="1"/>
  <c r="JDO230" i="1"/>
  <c r="JDO231" i="1" s="1"/>
  <c r="JDO232" i="1" s="1"/>
  <c r="JDO233" i="1" s="1"/>
  <c r="JDO234" i="1" s="1"/>
  <c r="JDK230" i="1"/>
  <c r="JDJ230" i="1"/>
  <c r="JDG230" i="1"/>
  <c r="JDG231" i="1" s="1"/>
  <c r="JDG232" i="1" s="1"/>
  <c r="JDG233" i="1" s="1"/>
  <c r="JDG234" i="1" s="1"/>
  <c r="JDC230" i="1"/>
  <c r="JDB230" i="1"/>
  <c r="JCY230" i="1"/>
  <c r="JCY231" i="1" s="1"/>
  <c r="JCY232" i="1" s="1"/>
  <c r="JCY233" i="1" s="1"/>
  <c r="JCY234" i="1" s="1"/>
  <c r="JCU230" i="1"/>
  <c r="JCT230" i="1"/>
  <c r="JCQ230" i="1"/>
  <c r="JCQ231" i="1" s="1"/>
  <c r="JCQ232" i="1" s="1"/>
  <c r="JCQ233" i="1" s="1"/>
  <c r="JCQ234" i="1" s="1"/>
  <c r="JCM230" i="1"/>
  <c r="JCL230" i="1"/>
  <c r="JCI230" i="1"/>
  <c r="JCI231" i="1" s="1"/>
  <c r="JCI232" i="1" s="1"/>
  <c r="JCI233" i="1" s="1"/>
  <c r="JCI234" i="1" s="1"/>
  <c r="JCE230" i="1"/>
  <c r="JCD230" i="1"/>
  <c r="JCA230" i="1"/>
  <c r="JCA231" i="1" s="1"/>
  <c r="JCA232" i="1" s="1"/>
  <c r="JCA233" i="1" s="1"/>
  <c r="JCA234" i="1" s="1"/>
  <c r="JBW230" i="1"/>
  <c r="JBV230" i="1"/>
  <c r="JBS230" i="1"/>
  <c r="JBS231" i="1" s="1"/>
  <c r="JBS232" i="1" s="1"/>
  <c r="JBS233" i="1" s="1"/>
  <c r="JBS234" i="1" s="1"/>
  <c r="JBO230" i="1"/>
  <c r="JBN230" i="1"/>
  <c r="JBK230" i="1"/>
  <c r="JBK231" i="1" s="1"/>
  <c r="JBK232" i="1" s="1"/>
  <c r="JBK233" i="1" s="1"/>
  <c r="JBK234" i="1" s="1"/>
  <c r="JBG230" i="1"/>
  <c r="JBF230" i="1"/>
  <c r="JBC230" i="1"/>
  <c r="JBC231" i="1" s="1"/>
  <c r="JBC232" i="1" s="1"/>
  <c r="JBC233" i="1" s="1"/>
  <c r="JBC234" i="1" s="1"/>
  <c r="JAY230" i="1"/>
  <c r="JAX230" i="1"/>
  <c r="JAU230" i="1"/>
  <c r="JAU231" i="1" s="1"/>
  <c r="JAU232" i="1" s="1"/>
  <c r="JAU233" i="1" s="1"/>
  <c r="JAU234" i="1" s="1"/>
  <c r="JAQ230" i="1"/>
  <c r="JAP230" i="1"/>
  <c r="JAM230" i="1"/>
  <c r="JAM231" i="1" s="1"/>
  <c r="JAM232" i="1" s="1"/>
  <c r="JAM233" i="1" s="1"/>
  <c r="JAM234" i="1" s="1"/>
  <c r="JAI230" i="1"/>
  <c r="JAH230" i="1"/>
  <c r="JAE230" i="1"/>
  <c r="JAE231" i="1" s="1"/>
  <c r="JAE232" i="1" s="1"/>
  <c r="JAE233" i="1" s="1"/>
  <c r="JAE234" i="1" s="1"/>
  <c r="JAA230" i="1"/>
  <c r="IZZ230" i="1"/>
  <c r="IZW230" i="1"/>
  <c r="IZW231" i="1" s="1"/>
  <c r="IZW232" i="1" s="1"/>
  <c r="IZW233" i="1" s="1"/>
  <c r="IZW234" i="1" s="1"/>
  <c r="IZS230" i="1"/>
  <c r="IZR230" i="1"/>
  <c r="IZO230" i="1"/>
  <c r="IZO231" i="1" s="1"/>
  <c r="IZO232" i="1" s="1"/>
  <c r="IZO233" i="1" s="1"/>
  <c r="IZO234" i="1" s="1"/>
  <c r="IZK230" i="1"/>
  <c r="IZJ230" i="1"/>
  <c r="IZG230" i="1"/>
  <c r="IZG231" i="1" s="1"/>
  <c r="IZG232" i="1" s="1"/>
  <c r="IZG233" i="1" s="1"/>
  <c r="IZG234" i="1" s="1"/>
  <c r="IZC230" i="1"/>
  <c r="IZB230" i="1"/>
  <c r="IYY230" i="1"/>
  <c r="IYY231" i="1" s="1"/>
  <c r="IYY232" i="1" s="1"/>
  <c r="IYY233" i="1" s="1"/>
  <c r="IYY234" i="1" s="1"/>
  <c r="IYU230" i="1"/>
  <c r="IYT230" i="1"/>
  <c r="IYQ230" i="1"/>
  <c r="IYQ231" i="1" s="1"/>
  <c r="IYQ232" i="1" s="1"/>
  <c r="IYQ233" i="1" s="1"/>
  <c r="IYQ234" i="1" s="1"/>
  <c r="IYM230" i="1"/>
  <c r="IYL230" i="1"/>
  <c r="IYI230" i="1"/>
  <c r="IYI231" i="1" s="1"/>
  <c r="IYI232" i="1" s="1"/>
  <c r="IYI233" i="1" s="1"/>
  <c r="IYI234" i="1" s="1"/>
  <c r="IYE230" i="1"/>
  <c r="IYD230" i="1"/>
  <c r="IYA230" i="1"/>
  <c r="IYA231" i="1" s="1"/>
  <c r="IYA232" i="1" s="1"/>
  <c r="IYA233" i="1" s="1"/>
  <c r="IYA234" i="1" s="1"/>
  <c r="IXW230" i="1"/>
  <c r="IXV230" i="1"/>
  <c r="IXS230" i="1"/>
  <c r="IXS231" i="1" s="1"/>
  <c r="IXS232" i="1" s="1"/>
  <c r="IXS233" i="1" s="1"/>
  <c r="IXS234" i="1" s="1"/>
  <c r="IXO230" i="1"/>
  <c r="IXN230" i="1"/>
  <c r="IXK230" i="1"/>
  <c r="IXK231" i="1" s="1"/>
  <c r="IXK232" i="1" s="1"/>
  <c r="IXK233" i="1" s="1"/>
  <c r="IXK234" i="1" s="1"/>
  <c r="IXG230" i="1"/>
  <c r="IXF230" i="1"/>
  <c r="IXC230" i="1"/>
  <c r="IXC231" i="1" s="1"/>
  <c r="IXC232" i="1" s="1"/>
  <c r="IXC233" i="1" s="1"/>
  <c r="IXC234" i="1" s="1"/>
  <c r="IWY230" i="1"/>
  <c r="IWX230" i="1"/>
  <c r="IWU230" i="1"/>
  <c r="IWU231" i="1" s="1"/>
  <c r="IWU232" i="1" s="1"/>
  <c r="IWU233" i="1" s="1"/>
  <c r="IWU234" i="1" s="1"/>
  <c r="IWQ230" i="1"/>
  <c r="IWP230" i="1"/>
  <c r="IWM230" i="1"/>
  <c r="IWM231" i="1" s="1"/>
  <c r="IWM232" i="1" s="1"/>
  <c r="IWM233" i="1" s="1"/>
  <c r="IWM234" i="1" s="1"/>
  <c r="IWI230" i="1"/>
  <c r="IWH230" i="1"/>
  <c r="IWE230" i="1"/>
  <c r="IWE231" i="1" s="1"/>
  <c r="IWE232" i="1" s="1"/>
  <c r="IWE233" i="1" s="1"/>
  <c r="IWE234" i="1" s="1"/>
  <c r="IWA230" i="1"/>
  <c r="IVZ230" i="1"/>
  <c r="IVW230" i="1"/>
  <c r="IVW231" i="1" s="1"/>
  <c r="IVW232" i="1" s="1"/>
  <c r="IVW233" i="1" s="1"/>
  <c r="IVW234" i="1" s="1"/>
  <c r="IVS230" i="1"/>
  <c r="IVR230" i="1"/>
  <c r="IVO230" i="1"/>
  <c r="IVO231" i="1" s="1"/>
  <c r="IVO232" i="1" s="1"/>
  <c r="IVO233" i="1" s="1"/>
  <c r="IVO234" i="1" s="1"/>
  <c r="IVK230" i="1"/>
  <c r="IVJ230" i="1"/>
  <c r="IVG230" i="1"/>
  <c r="IVG231" i="1" s="1"/>
  <c r="IVG232" i="1" s="1"/>
  <c r="IVG233" i="1" s="1"/>
  <c r="IVG234" i="1" s="1"/>
  <c r="IVC230" i="1"/>
  <c r="IVB230" i="1"/>
  <c r="IUY230" i="1"/>
  <c r="IUY231" i="1" s="1"/>
  <c r="IUY232" i="1" s="1"/>
  <c r="IUY233" i="1" s="1"/>
  <c r="IUY234" i="1" s="1"/>
  <c r="IUU230" i="1"/>
  <c r="IUT230" i="1"/>
  <c r="IUQ230" i="1"/>
  <c r="IUQ231" i="1" s="1"/>
  <c r="IUQ232" i="1" s="1"/>
  <c r="IUQ233" i="1" s="1"/>
  <c r="IUQ234" i="1" s="1"/>
  <c r="IUM230" i="1"/>
  <c r="IUL230" i="1"/>
  <c r="IUI230" i="1"/>
  <c r="IUI231" i="1" s="1"/>
  <c r="IUI232" i="1" s="1"/>
  <c r="IUI233" i="1" s="1"/>
  <c r="IUI234" i="1" s="1"/>
  <c r="IUE230" i="1"/>
  <c r="IUD230" i="1"/>
  <c r="IUA230" i="1"/>
  <c r="IUA231" i="1" s="1"/>
  <c r="IUA232" i="1" s="1"/>
  <c r="IUA233" i="1" s="1"/>
  <c r="IUA234" i="1" s="1"/>
  <c r="ITW230" i="1"/>
  <c r="ITV230" i="1"/>
  <c r="ITS230" i="1"/>
  <c r="ITS231" i="1" s="1"/>
  <c r="ITS232" i="1" s="1"/>
  <c r="ITS233" i="1" s="1"/>
  <c r="ITS234" i="1" s="1"/>
  <c r="ITO230" i="1"/>
  <c r="ITN230" i="1"/>
  <c r="ITK230" i="1"/>
  <c r="ITK231" i="1" s="1"/>
  <c r="ITK232" i="1" s="1"/>
  <c r="ITK233" i="1" s="1"/>
  <c r="ITK234" i="1" s="1"/>
  <c r="ITG230" i="1"/>
  <c r="ITF230" i="1"/>
  <c r="ITC230" i="1"/>
  <c r="ITC231" i="1" s="1"/>
  <c r="ITC232" i="1" s="1"/>
  <c r="ITC233" i="1" s="1"/>
  <c r="ITC234" i="1" s="1"/>
  <c r="ISY230" i="1"/>
  <c r="ISX230" i="1"/>
  <c r="ISU230" i="1"/>
  <c r="ISU231" i="1" s="1"/>
  <c r="ISU232" i="1" s="1"/>
  <c r="ISU233" i="1" s="1"/>
  <c r="ISU234" i="1" s="1"/>
  <c r="ISQ230" i="1"/>
  <c r="ISP230" i="1"/>
  <c r="ISM230" i="1"/>
  <c r="ISM231" i="1" s="1"/>
  <c r="ISM232" i="1" s="1"/>
  <c r="ISM233" i="1" s="1"/>
  <c r="ISM234" i="1" s="1"/>
  <c r="ISI230" i="1"/>
  <c r="ISH230" i="1"/>
  <c r="ISE230" i="1"/>
  <c r="ISE231" i="1" s="1"/>
  <c r="ISE232" i="1" s="1"/>
  <c r="ISE233" i="1" s="1"/>
  <c r="ISE234" i="1" s="1"/>
  <c r="ISA230" i="1"/>
  <c r="IRZ230" i="1"/>
  <c r="IRW230" i="1"/>
  <c r="IRW231" i="1" s="1"/>
  <c r="IRW232" i="1" s="1"/>
  <c r="IRW233" i="1" s="1"/>
  <c r="IRW234" i="1" s="1"/>
  <c r="IRS230" i="1"/>
  <c r="IRR230" i="1"/>
  <c r="IRO230" i="1"/>
  <c r="IRO231" i="1" s="1"/>
  <c r="IRO232" i="1" s="1"/>
  <c r="IRO233" i="1" s="1"/>
  <c r="IRO234" i="1" s="1"/>
  <c r="IRK230" i="1"/>
  <c r="IRJ230" i="1"/>
  <c r="IRG230" i="1"/>
  <c r="IRG231" i="1" s="1"/>
  <c r="IRG232" i="1" s="1"/>
  <c r="IRG233" i="1" s="1"/>
  <c r="IRG234" i="1" s="1"/>
  <c r="IRC230" i="1"/>
  <c r="IRB230" i="1"/>
  <c r="IQY230" i="1"/>
  <c r="IQY231" i="1" s="1"/>
  <c r="IQY232" i="1" s="1"/>
  <c r="IQY233" i="1" s="1"/>
  <c r="IQY234" i="1" s="1"/>
  <c r="IQU230" i="1"/>
  <c r="IQT230" i="1"/>
  <c r="IQQ230" i="1"/>
  <c r="IQQ231" i="1" s="1"/>
  <c r="IQQ232" i="1" s="1"/>
  <c r="IQQ233" i="1" s="1"/>
  <c r="IQQ234" i="1" s="1"/>
  <c r="IQM230" i="1"/>
  <c r="IQL230" i="1"/>
  <c r="IQI230" i="1"/>
  <c r="IQI231" i="1" s="1"/>
  <c r="IQI232" i="1" s="1"/>
  <c r="IQI233" i="1" s="1"/>
  <c r="IQI234" i="1" s="1"/>
  <c r="IQE230" i="1"/>
  <c r="IQD230" i="1"/>
  <c r="IQA230" i="1"/>
  <c r="IQA231" i="1" s="1"/>
  <c r="IQA232" i="1" s="1"/>
  <c r="IQA233" i="1" s="1"/>
  <c r="IQA234" i="1" s="1"/>
  <c r="IPW230" i="1"/>
  <c r="IPV230" i="1"/>
  <c r="IPS230" i="1"/>
  <c r="IPS231" i="1" s="1"/>
  <c r="IPS232" i="1" s="1"/>
  <c r="IPS233" i="1" s="1"/>
  <c r="IPS234" i="1" s="1"/>
  <c r="IPO230" i="1"/>
  <c r="IPN230" i="1"/>
  <c r="IPK230" i="1"/>
  <c r="IPK231" i="1" s="1"/>
  <c r="IPK232" i="1" s="1"/>
  <c r="IPK233" i="1" s="1"/>
  <c r="IPK234" i="1" s="1"/>
  <c r="IPG230" i="1"/>
  <c r="IPF230" i="1"/>
  <c r="IPC230" i="1"/>
  <c r="IPC231" i="1" s="1"/>
  <c r="IPC232" i="1" s="1"/>
  <c r="IPC233" i="1" s="1"/>
  <c r="IPC234" i="1" s="1"/>
  <c r="IOY230" i="1"/>
  <c r="IOX230" i="1"/>
  <c r="IOU230" i="1"/>
  <c r="IOU231" i="1" s="1"/>
  <c r="IOU232" i="1" s="1"/>
  <c r="IOU233" i="1" s="1"/>
  <c r="IOU234" i="1" s="1"/>
  <c r="IOQ230" i="1"/>
  <c r="IOP230" i="1"/>
  <c r="IOM230" i="1"/>
  <c r="IOM231" i="1" s="1"/>
  <c r="IOM232" i="1" s="1"/>
  <c r="IOM233" i="1" s="1"/>
  <c r="IOM234" i="1" s="1"/>
  <c r="IOI230" i="1"/>
  <c r="IOH230" i="1"/>
  <c r="IOE230" i="1"/>
  <c r="IOE231" i="1" s="1"/>
  <c r="IOE232" i="1" s="1"/>
  <c r="IOE233" i="1" s="1"/>
  <c r="IOE234" i="1" s="1"/>
  <c r="IOA230" i="1"/>
  <c r="INZ230" i="1"/>
  <c r="INW230" i="1"/>
  <c r="INW231" i="1" s="1"/>
  <c r="INW232" i="1" s="1"/>
  <c r="INW233" i="1" s="1"/>
  <c r="INW234" i="1" s="1"/>
  <c r="INS230" i="1"/>
  <c r="INR230" i="1"/>
  <c r="INO230" i="1"/>
  <c r="INO231" i="1" s="1"/>
  <c r="INO232" i="1" s="1"/>
  <c r="INO233" i="1" s="1"/>
  <c r="INO234" i="1" s="1"/>
  <c r="INK230" i="1"/>
  <c r="INJ230" i="1"/>
  <c r="ING230" i="1"/>
  <c r="ING231" i="1" s="1"/>
  <c r="ING232" i="1" s="1"/>
  <c r="ING233" i="1" s="1"/>
  <c r="ING234" i="1" s="1"/>
  <c r="INC230" i="1"/>
  <c r="INB230" i="1"/>
  <c r="IMY230" i="1"/>
  <c r="IMY231" i="1" s="1"/>
  <c r="IMY232" i="1" s="1"/>
  <c r="IMY233" i="1" s="1"/>
  <c r="IMY234" i="1" s="1"/>
  <c r="IMU230" i="1"/>
  <c r="IMT230" i="1"/>
  <c r="IMQ230" i="1"/>
  <c r="IMQ231" i="1" s="1"/>
  <c r="IMQ232" i="1" s="1"/>
  <c r="IMQ233" i="1" s="1"/>
  <c r="IMQ234" i="1" s="1"/>
  <c r="IMM230" i="1"/>
  <c r="IML230" i="1"/>
  <c r="IMI230" i="1"/>
  <c r="IMI231" i="1" s="1"/>
  <c r="IMI232" i="1" s="1"/>
  <c r="IMI233" i="1" s="1"/>
  <c r="IMI234" i="1" s="1"/>
  <c r="IME230" i="1"/>
  <c r="IMD230" i="1"/>
  <c r="IMA230" i="1"/>
  <c r="IMA231" i="1" s="1"/>
  <c r="IMA232" i="1" s="1"/>
  <c r="IMA233" i="1" s="1"/>
  <c r="IMA234" i="1" s="1"/>
  <c r="ILW230" i="1"/>
  <c r="ILV230" i="1"/>
  <c r="ILS230" i="1"/>
  <c r="ILS231" i="1" s="1"/>
  <c r="ILS232" i="1" s="1"/>
  <c r="ILS233" i="1" s="1"/>
  <c r="ILS234" i="1" s="1"/>
  <c r="ILO230" i="1"/>
  <c r="ILN230" i="1"/>
  <c r="ILK230" i="1"/>
  <c r="ILK231" i="1" s="1"/>
  <c r="ILK232" i="1" s="1"/>
  <c r="ILK233" i="1" s="1"/>
  <c r="ILK234" i="1" s="1"/>
  <c r="ILG230" i="1"/>
  <c r="ILF230" i="1"/>
  <c r="ILC230" i="1"/>
  <c r="ILC231" i="1" s="1"/>
  <c r="ILC232" i="1" s="1"/>
  <c r="ILC233" i="1" s="1"/>
  <c r="ILC234" i="1" s="1"/>
  <c r="IKY230" i="1"/>
  <c r="IKX230" i="1"/>
  <c r="IKU230" i="1"/>
  <c r="IKU231" i="1" s="1"/>
  <c r="IKU232" i="1" s="1"/>
  <c r="IKU233" i="1" s="1"/>
  <c r="IKU234" i="1" s="1"/>
  <c r="IKQ230" i="1"/>
  <c r="IKP230" i="1"/>
  <c r="IKM230" i="1"/>
  <c r="IKM231" i="1" s="1"/>
  <c r="IKM232" i="1" s="1"/>
  <c r="IKM233" i="1" s="1"/>
  <c r="IKM234" i="1" s="1"/>
  <c r="IKI230" i="1"/>
  <c r="IKH230" i="1"/>
  <c r="IKE230" i="1"/>
  <c r="IKE231" i="1" s="1"/>
  <c r="IKE232" i="1" s="1"/>
  <c r="IKE233" i="1" s="1"/>
  <c r="IKE234" i="1" s="1"/>
  <c r="IKA230" i="1"/>
  <c r="IJZ230" i="1"/>
  <c r="IJW230" i="1"/>
  <c r="IJW231" i="1" s="1"/>
  <c r="IJW232" i="1" s="1"/>
  <c r="IJW233" i="1" s="1"/>
  <c r="IJW234" i="1" s="1"/>
  <c r="IJS230" i="1"/>
  <c r="IJR230" i="1"/>
  <c r="IJO230" i="1"/>
  <c r="IJO231" i="1" s="1"/>
  <c r="IJO232" i="1" s="1"/>
  <c r="IJO233" i="1" s="1"/>
  <c r="IJO234" i="1" s="1"/>
  <c r="IJK230" i="1"/>
  <c r="IJJ230" i="1"/>
  <c r="IJG230" i="1"/>
  <c r="IJG231" i="1" s="1"/>
  <c r="IJG232" i="1" s="1"/>
  <c r="IJG233" i="1" s="1"/>
  <c r="IJG234" i="1" s="1"/>
  <c r="IJC230" i="1"/>
  <c r="IJB230" i="1"/>
  <c r="IIY230" i="1"/>
  <c r="IIY231" i="1" s="1"/>
  <c r="IIY232" i="1" s="1"/>
  <c r="IIY233" i="1" s="1"/>
  <c r="IIY234" i="1" s="1"/>
  <c r="IIU230" i="1"/>
  <c r="IIT230" i="1"/>
  <c r="IIQ230" i="1"/>
  <c r="IIQ231" i="1" s="1"/>
  <c r="IIQ232" i="1" s="1"/>
  <c r="IIQ233" i="1" s="1"/>
  <c r="IIQ234" i="1" s="1"/>
  <c r="IIM230" i="1"/>
  <c r="IIL230" i="1"/>
  <c r="III230" i="1"/>
  <c r="III231" i="1" s="1"/>
  <c r="III232" i="1" s="1"/>
  <c r="III233" i="1" s="1"/>
  <c r="III234" i="1" s="1"/>
  <c r="IIE230" i="1"/>
  <c r="IID230" i="1"/>
  <c r="IIA230" i="1"/>
  <c r="IIA231" i="1" s="1"/>
  <c r="IIA232" i="1" s="1"/>
  <c r="IIA233" i="1" s="1"/>
  <c r="IIA234" i="1" s="1"/>
  <c r="IHW230" i="1"/>
  <c r="IHV230" i="1"/>
  <c r="IHS230" i="1"/>
  <c r="IHS231" i="1" s="1"/>
  <c r="IHS232" i="1" s="1"/>
  <c r="IHS233" i="1" s="1"/>
  <c r="IHS234" i="1" s="1"/>
  <c r="IHO230" i="1"/>
  <c r="IHN230" i="1"/>
  <c r="IHK230" i="1"/>
  <c r="IHK231" i="1" s="1"/>
  <c r="IHK232" i="1" s="1"/>
  <c r="IHK233" i="1" s="1"/>
  <c r="IHK234" i="1" s="1"/>
  <c r="IHG230" i="1"/>
  <c r="IHF230" i="1"/>
  <c r="IHC230" i="1"/>
  <c r="IHC231" i="1" s="1"/>
  <c r="IHC232" i="1" s="1"/>
  <c r="IHC233" i="1" s="1"/>
  <c r="IHC234" i="1" s="1"/>
  <c r="IGY230" i="1"/>
  <c r="IGX230" i="1"/>
  <c r="IGU230" i="1"/>
  <c r="IGU231" i="1" s="1"/>
  <c r="IGU232" i="1" s="1"/>
  <c r="IGU233" i="1" s="1"/>
  <c r="IGU234" i="1" s="1"/>
  <c r="IGQ230" i="1"/>
  <c r="IGP230" i="1"/>
  <c r="IGM230" i="1"/>
  <c r="IGM231" i="1" s="1"/>
  <c r="IGM232" i="1" s="1"/>
  <c r="IGM233" i="1" s="1"/>
  <c r="IGM234" i="1" s="1"/>
  <c r="IGI230" i="1"/>
  <c r="IGH230" i="1"/>
  <c r="IGE230" i="1"/>
  <c r="IGE231" i="1" s="1"/>
  <c r="IGE232" i="1" s="1"/>
  <c r="IGE233" i="1" s="1"/>
  <c r="IGE234" i="1" s="1"/>
  <c r="IGA230" i="1"/>
  <c r="IFZ230" i="1"/>
  <c r="IFW230" i="1"/>
  <c r="IFW231" i="1" s="1"/>
  <c r="IFW232" i="1" s="1"/>
  <c r="IFW233" i="1" s="1"/>
  <c r="IFW234" i="1" s="1"/>
  <c r="IFS230" i="1"/>
  <c r="IFR230" i="1"/>
  <c r="IFO230" i="1"/>
  <c r="IFO231" i="1" s="1"/>
  <c r="IFO232" i="1" s="1"/>
  <c r="IFO233" i="1" s="1"/>
  <c r="IFO234" i="1" s="1"/>
  <c r="IFK230" i="1"/>
  <c r="IFJ230" i="1"/>
  <c r="IFG230" i="1"/>
  <c r="IFG231" i="1" s="1"/>
  <c r="IFG232" i="1" s="1"/>
  <c r="IFG233" i="1" s="1"/>
  <c r="IFG234" i="1" s="1"/>
  <c r="IFC230" i="1"/>
  <c r="IFB230" i="1"/>
  <c r="IEY230" i="1"/>
  <c r="IEY231" i="1" s="1"/>
  <c r="IEY232" i="1" s="1"/>
  <c r="IEY233" i="1" s="1"/>
  <c r="IEY234" i="1" s="1"/>
  <c r="IEU230" i="1"/>
  <c r="IET230" i="1"/>
  <c r="IEQ230" i="1"/>
  <c r="IEQ231" i="1" s="1"/>
  <c r="IEQ232" i="1" s="1"/>
  <c r="IEQ233" i="1" s="1"/>
  <c r="IEQ234" i="1" s="1"/>
  <c r="IEM230" i="1"/>
  <c r="IEL230" i="1"/>
  <c r="IEI230" i="1"/>
  <c r="IEI231" i="1" s="1"/>
  <c r="IEI232" i="1" s="1"/>
  <c r="IEI233" i="1" s="1"/>
  <c r="IEI234" i="1" s="1"/>
  <c r="IEE230" i="1"/>
  <c r="IED230" i="1"/>
  <c r="IEA230" i="1"/>
  <c r="IEA231" i="1" s="1"/>
  <c r="IEA232" i="1" s="1"/>
  <c r="IEA233" i="1" s="1"/>
  <c r="IEA234" i="1" s="1"/>
  <c r="IDW230" i="1"/>
  <c r="IDV230" i="1"/>
  <c r="IDS230" i="1"/>
  <c r="IDS231" i="1" s="1"/>
  <c r="IDS232" i="1" s="1"/>
  <c r="IDS233" i="1" s="1"/>
  <c r="IDS234" i="1" s="1"/>
  <c r="IDO230" i="1"/>
  <c r="IDN230" i="1"/>
  <c r="IDK230" i="1"/>
  <c r="IDK231" i="1" s="1"/>
  <c r="IDK232" i="1" s="1"/>
  <c r="IDK233" i="1" s="1"/>
  <c r="IDK234" i="1" s="1"/>
  <c r="IDG230" i="1"/>
  <c r="IDF230" i="1"/>
  <c r="IDC230" i="1"/>
  <c r="IDC231" i="1" s="1"/>
  <c r="IDC232" i="1" s="1"/>
  <c r="IDC233" i="1" s="1"/>
  <c r="IDC234" i="1" s="1"/>
  <c r="ICY230" i="1"/>
  <c r="ICX230" i="1"/>
  <c r="ICU230" i="1"/>
  <c r="ICU231" i="1" s="1"/>
  <c r="ICU232" i="1" s="1"/>
  <c r="ICU233" i="1" s="1"/>
  <c r="ICU234" i="1" s="1"/>
  <c r="ICQ230" i="1"/>
  <c r="ICP230" i="1"/>
  <c r="ICM230" i="1"/>
  <c r="ICM231" i="1" s="1"/>
  <c r="ICM232" i="1" s="1"/>
  <c r="ICM233" i="1" s="1"/>
  <c r="ICM234" i="1" s="1"/>
  <c r="ICI230" i="1"/>
  <c r="ICH230" i="1"/>
  <c r="ICE230" i="1"/>
  <c r="ICE231" i="1" s="1"/>
  <c r="ICE232" i="1" s="1"/>
  <c r="ICE233" i="1" s="1"/>
  <c r="ICE234" i="1" s="1"/>
  <c r="ICA230" i="1"/>
  <c r="IBZ230" i="1"/>
  <c r="IBW230" i="1"/>
  <c r="IBW231" i="1" s="1"/>
  <c r="IBW232" i="1" s="1"/>
  <c r="IBW233" i="1" s="1"/>
  <c r="IBW234" i="1" s="1"/>
  <c r="IBS230" i="1"/>
  <c r="IBR230" i="1"/>
  <c r="IBO230" i="1"/>
  <c r="IBO231" i="1" s="1"/>
  <c r="IBO232" i="1" s="1"/>
  <c r="IBO233" i="1" s="1"/>
  <c r="IBO234" i="1" s="1"/>
  <c r="IBK230" i="1"/>
  <c r="IBJ230" i="1"/>
  <c r="IBG230" i="1"/>
  <c r="IBG231" i="1" s="1"/>
  <c r="IBG232" i="1" s="1"/>
  <c r="IBG233" i="1" s="1"/>
  <c r="IBG234" i="1" s="1"/>
  <c r="IBC230" i="1"/>
  <c r="IBB230" i="1"/>
  <c r="IAY230" i="1"/>
  <c r="IAY231" i="1" s="1"/>
  <c r="IAY232" i="1" s="1"/>
  <c r="IAY233" i="1" s="1"/>
  <c r="IAY234" i="1" s="1"/>
  <c r="IAU230" i="1"/>
  <c r="IAT230" i="1"/>
  <c r="IAQ230" i="1"/>
  <c r="IAQ231" i="1" s="1"/>
  <c r="IAQ232" i="1" s="1"/>
  <c r="IAQ233" i="1" s="1"/>
  <c r="IAQ234" i="1" s="1"/>
  <c r="IAM230" i="1"/>
  <c r="IAL230" i="1"/>
  <c r="IAI230" i="1"/>
  <c r="IAI231" i="1" s="1"/>
  <c r="IAI232" i="1" s="1"/>
  <c r="IAI233" i="1" s="1"/>
  <c r="IAI234" i="1" s="1"/>
  <c r="IAE230" i="1"/>
  <c r="IAD230" i="1"/>
  <c r="IAA230" i="1"/>
  <c r="IAA231" i="1" s="1"/>
  <c r="IAA232" i="1" s="1"/>
  <c r="IAA233" i="1" s="1"/>
  <c r="IAA234" i="1" s="1"/>
  <c r="HZW230" i="1"/>
  <c r="HZV230" i="1"/>
  <c r="HZS230" i="1"/>
  <c r="HZS231" i="1" s="1"/>
  <c r="HZS232" i="1" s="1"/>
  <c r="HZS233" i="1" s="1"/>
  <c r="HZS234" i="1" s="1"/>
  <c r="HZO230" i="1"/>
  <c r="HZN230" i="1"/>
  <c r="HZK230" i="1"/>
  <c r="HZK231" i="1" s="1"/>
  <c r="HZK232" i="1" s="1"/>
  <c r="HZK233" i="1" s="1"/>
  <c r="HZK234" i="1" s="1"/>
  <c r="HZG230" i="1"/>
  <c r="HZF230" i="1"/>
  <c r="HZC230" i="1"/>
  <c r="HZC231" i="1" s="1"/>
  <c r="HZC232" i="1" s="1"/>
  <c r="HZC233" i="1" s="1"/>
  <c r="HZC234" i="1" s="1"/>
  <c r="HYY230" i="1"/>
  <c r="HYX230" i="1"/>
  <c r="HYU230" i="1"/>
  <c r="HYU231" i="1" s="1"/>
  <c r="HYU232" i="1" s="1"/>
  <c r="HYU233" i="1" s="1"/>
  <c r="HYU234" i="1" s="1"/>
  <c r="HYQ230" i="1"/>
  <c r="HYP230" i="1"/>
  <c r="HYM230" i="1"/>
  <c r="HYM231" i="1" s="1"/>
  <c r="HYM232" i="1" s="1"/>
  <c r="HYM233" i="1" s="1"/>
  <c r="HYM234" i="1" s="1"/>
  <c r="HYI230" i="1"/>
  <c r="HYH230" i="1"/>
  <c r="HYE230" i="1"/>
  <c r="HYE231" i="1" s="1"/>
  <c r="HYE232" i="1" s="1"/>
  <c r="HYE233" i="1" s="1"/>
  <c r="HYE234" i="1" s="1"/>
  <c r="HYA230" i="1"/>
  <c r="HXZ230" i="1"/>
  <c r="HXW230" i="1"/>
  <c r="HXW231" i="1" s="1"/>
  <c r="HXW232" i="1" s="1"/>
  <c r="HXW233" i="1" s="1"/>
  <c r="HXW234" i="1" s="1"/>
  <c r="HXS230" i="1"/>
  <c r="HXR230" i="1"/>
  <c r="HXO230" i="1"/>
  <c r="HXO231" i="1" s="1"/>
  <c r="HXO232" i="1" s="1"/>
  <c r="HXO233" i="1" s="1"/>
  <c r="HXO234" i="1" s="1"/>
  <c r="HXK230" i="1"/>
  <c r="HXJ230" i="1"/>
  <c r="HXG230" i="1"/>
  <c r="HXG231" i="1" s="1"/>
  <c r="HXG232" i="1" s="1"/>
  <c r="HXG233" i="1" s="1"/>
  <c r="HXG234" i="1" s="1"/>
  <c r="HXC230" i="1"/>
  <c r="HXB230" i="1"/>
  <c r="HWY230" i="1"/>
  <c r="HWY231" i="1" s="1"/>
  <c r="HWY232" i="1" s="1"/>
  <c r="HWY233" i="1" s="1"/>
  <c r="HWY234" i="1" s="1"/>
  <c r="HWU230" i="1"/>
  <c r="HWT230" i="1"/>
  <c r="HWQ230" i="1"/>
  <c r="HWQ231" i="1" s="1"/>
  <c r="HWQ232" i="1" s="1"/>
  <c r="HWQ233" i="1" s="1"/>
  <c r="HWQ234" i="1" s="1"/>
  <c r="HWM230" i="1"/>
  <c r="HWL230" i="1"/>
  <c r="HWI230" i="1"/>
  <c r="HWI231" i="1" s="1"/>
  <c r="HWI232" i="1" s="1"/>
  <c r="HWI233" i="1" s="1"/>
  <c r="HWI234" i="1" s="1"/>
  <c r="HWE230" i="1"/>
  <c r="HWD230" i="1"/>
  <c r="HWA230" i="1"/>
  <c r="HWA231" i="1" s="1"/>
  <c r="HWA232" i="1" s="1"/>
  <c r="HWA233" i="1" s="1"/>
  <c r="HWA234" i="1" s="1"/>
  <c r="HVW230" i="1"/>
  <c r="HVV230" i="1"/>
  <c r="HVS230" i="1"/>
  <c r="HVS231" i="1" s="1"/>
  <c r="HVS232" i="1" s="1"/>
  <c r="HVS233" i="1" s="1"/>
  <c r="HVS234" i="1" s="1"/>
  <c r="HVO230" i="1"/>
  <c r="HVN230" i="1"/>
  <c r="HVK230" i="1"/>
  <c r="HVK231" i="1" s="1"/>
  <c r="HVK232" i="1" s="1"/>
  <c r="HVK233" i="1" s="1"/>
  <c r="HVK234" i="1" s="1"/>
  <c r="HVG230" i="1"/>
  <c r="HVF230" i="1"/>
  <c r="HVC230" i="1"/>
  <c r="HVC231" i="1" s="1"/>
  <c r="HVC232" i="1" s="1"/>
  <c r="HVC233" i="1" s="1"/>
  <c r="HVC234" i="1" s="1"/>
  <c r="HUY230" i="1"/>
  <c r="HUX230" i="1"/>
  <c r="HUU230" i="1"/>
  <c r="HUU231" i="1" s="1"/>
  <c r="HUU232" i="1" s="1"/>
  <c r="HUU233" i="1" s="1"/>
  <c r="HUU234" i="1" s="1"/>
  <c r="HUQ230" i="1"/>
  <c r="HUP230" i="1"/>
  <c r="HUM230" i="1"/>
  <c r="HUM231" i="1" s="1"/>
  <c r="HUM232" i="1" s="1"/>
  <c r="HUM233" i="1" s="1"/>
  <c r="HUM234" i="1" s="1"/>
  <c r="HUI230" i="1"/>
  <c r="HUH230" i="1"/>
  <c r="HUE230" i="1"/>
  <c r="HUE231" i="1" s="1"/>
  <c r="HUE232" i="1" s="1"/>
  <c r="HUE233" i="1" s="1"/>
  <c r="HUE234" i="1" s="1"/>
  <c r="HUA230" i="1"/>
  <c r="HTZ230" i="1"/>
  <c r="HTW230" i="1"/>
  <c r="HTW231" i="1" s="1"/>
  <c r="HTW232" i="1" s="1"/>
  <c r="HTW233" i="1" s="1"/>
  <c r="HTW234" i="1" s="1"/>
  <c r="HTS230" i="1"/>
  <c r="HTR230" i="1"/>
  <c r="HTO230" i="1"/>
  <c r="HTO231" i="1" s="1"/>
  <c r="HTO232" i="1" s="1"/>
  <c r="HTO233" i="1" s="1"/>
  <c r="HTO234" i="1" s="1"/>
  <c r="HTK230" i="1"/>
  <c r="HTJ230" i="1"/>
  <c r="HTG230" i="1"/>
  <c r="HTG231" i="1" s="1"/>
  <c r="HTG232" i="1" s="1"/>
  <c r="HTG233" i="1" s="1"/>
  <c r="HTG234" i="1" s="1"/>
  <c r="HTC230" i="1"/>
  <c r="HTB230" i="1"/>
  <c r="HSY230" i="1"/>
  <c r="HSY231" i="1" s="1"/>
  <c r="HSY232" i="1" s="1"/>
  <c r="HSY233" i="1" s="1"/>
  <c r="HSY234" i="1" s="1"/>
  <c r="HSU230" i="1"/>
  <c r="HST230" i="1"/>
  <c r="HSQ230" i="1"/>
  <c r="HSQ231" i="1" s="1"/>
  <c r="HSQ232" i="1" s="1"/>
  <c r="HSQ233" i="1" s="1"/>
  <c r="HSQ234" i="1" s="1"/>
  <c r="HSM230" i="1"/>
  <c r="HSL230" i="1"/>
  <c r="HSI230" i="1"/>
  <c r="HSI231" i="1" s="1"/>
  <c r="HSI232" i="1" s="1"/>
  <c r="HSI233" i="1" s="1"/>
  <c r="HSI234" i="1" s="1"/>
  <c r="HSE230" i="1"/>
  <c r="HSD230" i="1"/>
  <c r="HSA230" i="1"/>
  <c r="HSA231" i="1" s="1"/>
  <c r="HSA232" i="1" s="1"/>
  <c r="HSA233" i="1" s="1"/>
  <c r="HSA234" i="1" s="1"/>
  <c r="HRW230" i="1"/>
  <c r="HRV230" i="1"/>
  <c r="HRS230" i="1"/>
  <c r="HRS231" i="1" s="1"/>
  <c r="HRS232" i="1" s="1"/>
  <c r="HRS233" i="1" s="1"/>
  <c r="HRS234" i="1" s="1"/>
  <c r="HRO230" i="1"/>
  <c r="HRN230" i="1"/>
  <c r="HRK230" i="1"/>
  <c r="HRK231" i="1" s="1"/>
  <c r="HRK232" i="1" s="1"/>
  <c r="HRK233" i="1" s="1"/>
  <c r="HRK234" i="1" s="1"/>
  <c r="HRG230" i="1"/>
  <c r="HRF230" i="1"/>
  <c r="HRC230" i="1"/>
  <c r="HRC231" i="1" s="1"/>
  <c r="HRC232" i="1" s="1"/>
  <c r="HRC233" i="1" s="1"/>
  <c r="HRC234" i="1" s="1"/>
  <c r="HQY230" i="1"/>
  <c r="HQX230" i="1"/>
  <c r="HQU230" i="1"/>
  <c r="HQU231" i="1" s="1"/>
  <c r="HQU232" i="1" s="1"/>
  <c r="HQU233" i="1" s="1"/>
  <c r="HQU234" i="1" s="1"/>
  <c r="HQQ230" i="1"/>
  <c r="HQP230" i="1"/>
  <c r="HQM230" i="1"/>
  <c r="HQM231" i="1" s="1"/>
  <c r="HQM232" i="1" s="1"/>
  <c r="HQM233" i="1" s="1"/>
  <c r="HQM234" i="1" s="1"/>
  <c r="HQI230" i="1"/>
  <c r="HQH230" i="1"/>
  <c r="HQE230" i="1"/>
  <c r="HQE231" i="1" s="1"/>
  <c r="HQE232" i="1" s="1"/>
  <c r="HQE233" i="1" s="1"/>
  <c r="HQE234" i="1" s="1"/>
  <c r="HQA230" i="1"/>
  <c r="HPZ230" i="1"/>
  <c r="HPW230" i="1"/>
  <c r="HPW231" i="1" s="1"/>
  <c r="HPW232" i="1" s="1"/>
  <c r="HPW233" i="1" s="1"/>
  <c r="HPW234" i="1" s="1"/>
  <c r="HPS230" i="1"/>
  <c r="HPR230" i="1"/>
  <c r="HPO230" i="1"/>
  <c r="HPO231" i="1" s="1"/>
  <c r="HPO232" i="1" s="1"/>
  <c r="HPO233" i="1" s="1"/>
  <c r="HPO234" i="1" s="1"/>
  <c r="HPK230" i="1"/>
  <c r="HPJ230" i="1"/>
  <c r="HPG230" i="1"/>
  <c r="HPG231" i="1" s="1"/>
  <c r="HPG232" i="1" s="1"/>
  <c r="HPG233" i="1" s="1"/>
  <c r="HPG234" i="1" s="1"/>
  <c r="HPC230" i="1"/>
  <c r="HPB230" i="1"/>
  <c r="HOY230" i="1"/>
  <c r="HOY231" i="1" s="1"/>
  <c r="HOY232" i="1" s="1"/>
  <c r="HOY233" i="1" s="1"/>
  <c r="HOY234" i="1" s="1"/>
  <c r="HOU230" i="1"/>
  <c r="HOT230" i="1"/>
  <c r="HOQ230" i="1"/>
  <c r="HOQ231" i="1" s="1"/>
  <c r="HOQ232" i="1" s="1"/>
  <c r="HOQ233" i="1" s="1"/>
  <c r="HOQ234" i="1" s="1"/>
  <c r="HOM230" i="1"/>
  <c r="HOL230" i="1"/>
  <c r="HOI230" i="1"/>
  <c r="HOI231" i="1" s="1"/>
  <c r="HOI232" i="1" s="1"/>
  <c r="HOI233" i="1" s="1"/>
  <c r="HOI234" i="1" s="1"/>
  <c r="HOE230" i="1"/>
  <c r="HOD230" i="1"/>
  <c r="HOA230" i="1"/>
  <c r="HOA231" i="1" s="1"/>
  <c r="HOA232" i="1" s="1"/>
  <c r="HOA233" i="1" s="1"/>
  <c r="HOA234" i="1" s="1"/>
  <c r="HNW230" i="1"/>
  <c r="HNV230" i="1"/>
  <c r="HNS230" i="1"/>
  <c r="HNS231" i="1" s="1"/>
  <c r="HNS232" i="1" s="1"/>
  <c r="HNS233" i="1" s="1"/>
  <c r="HNS234" i="1" s="1"/>
  <c r="HNO230" i="1"/>
  <c r="HNN230" i="1"/>
  <c r="HNK230" i="1"/>
  <c r="HNK231" i="1" s="1"/>
  <c r="HNK232" i="1" s="1"/>
  <c r="HNK233" i="1" s="1"/>
  <c r="HNK234" i="1" s="1"/>
  <c r="HNG230" i="1"/>
  <c r="HNF230" i="1"/>
  <c r="HNC230" i="1"/>
  <c r="HNC231" i="1" s="1"/>
  <c r="HNC232" i="1" s="1"/>
  <c r="HNC233" i="1" s="1"/>
  <c r="HNC234" i="1" s="1"/>
  <c r="HMY230" i="1"/>
  <c r="HMX230" i="1"/>
  <c r="HMU230" i="1"/>
  <c r="HMU231" i="1" s="1"/>
  <c r="HMU232" i="1" s="1"/>
  <c r="HMU233" i="1" s="1"/>
  <c r="HMU234" i="1" s="1"/>
  <c r="HMQ230" i="1"/>
  <c r="HMP230" i="1"/>
  <c r="HMM230" i="1"/>
  <c r="HMM231" i="1" s="1"/>
  <c r="HMM232" i="1" s="1"/>
  <c r="HMM233" i="1" s="1"/>
  <c r="HMM234" i="1" s="1"/>
  <c r="HMI230" i="1"/>
  <c r="HMH230" i="1"/>
  <c r="HME230" i="1"/>
  <c r="HME231" i="1" s="1"/>
  <c r="HME232" i="1" s="1"/>
  <c r="HME233" i="1" s="1"/>
  <c r="HME234" i="1" s="1"/>
  <c r="HMA230" i="1"/>
  <c r="HLZ230" i="1"/>
  <c r="HLW230" i="1"/>
  <c r="HLW231" i="1" s="1"/>
  <c r="HLW232" i="1" s="1"/>
  <c r="HLW233" i="1" s="1"/>
  <c r="HLW234" i="1" s="1"/>
  <c r="HLS230" i="1"/>
  <c r="HLR230" i="1"/>
  <c r="HLO230" i="1"/>
  <c r="HLO231" i="1" s="1"/>
  <c r="HLO232" i="1" s="1"/>
  <c r="HLO233" i="1" s="1"/>
  <c r="HLO234" i="1" s="1"/>
  <c r="HLK230" i="1"/>
  <c r="HLJ230" i="1"/>
  <c r="HLG230" i="1"/>
  <c r="HLG231" i="1" s="1"/>
  <c r="HLG232" i="1" s="1"/>
  <c r="HLG233" i="1" s="1"/>
  <c r="HLG234" i="1" s="1"/>
  <c r="HLC230" i="1"/>
  <c r="HLB230" i="1"/>
  <c r="HKY230" i="1"/>
  <c r="HKY231" i="1" s="1"/>
  <c r="HKY232" i="1" s="1"/>
  <c r="HKY233" i="1" s="1"/>
  <c r="HKY234" i="1" s="1"/>
  <c r="HKU230" i="1"/>
  <c r="HKT230" i="1"/>
  <c r="HKQ230" i="1"/>
  <c r="HKQ231" i="1" s="1"/>
  <c r="HKQ232" i="1" s="1"/>
  <c r="HKQ233" i="1" s="1"/>
  <c r="HKQ234" i="1" s="1"/>
  <c r="HKM230" i="1"/>
  <c r="HKL230" i="1"/>
  <c r="HKI230" i="1"/>
  <c r="HKI231" i="1" s="1"/>
  <c r="HKI232" i="1" s="1"/>
  <c r="HKI233" i="1" s="1"/>
  <c r="HKI234" i="1" s="1"/>
  <c r="HKE230" i="1"/>
  <c r="HKD230" i="1"/>
  <c r="HKA230" i="1"/>
  <c r="HKA231" i="1" s="1"/>
  <c r="HKA232" i="1" s="1"/>
  <c r="HKA233" i="1" s="1"/>
  <c r="HKA234" i="1" s="1"/>
  <c r="HJW230" i="1"/>
  <c r="HJV230" i="1"/>
  <c r="HJS230" i="1"/>
  <c r="HJS231" i="1" s="1"/>
  <c r="HJS232" i="1" s="1"/>
  <c r="HJS233" i="1" s="1"/>
  <c r="HJS234" i="1" s="1"/>
  <c r="HJO230" i="1"/>
  <c r="HJN230" i="1"/>
  <c r="HJK230" i="1"/>
  <c r="HJK231" i="1" s="1"/>
  <c r="HJK232" i="1" s="1"/>
  <c r="HJK233" i="1" s="1"/>
  <c r="HJK234" i="1" s="1"/>
  <c r="HJG230" i="1"/>
  <c r="HJF230" i="1"/>
  <c r="HJC230" i="1"/>
  <c r="HJC231" i="1" s="1"/>
  <c r="HJC232" i="1" s="1"/>
  <c r="HJC233" i="1" s="1"/>
  <c r="HJC234" i="1" s="1"/>
  <c r="HIY230" i="1"/>
  <c r="HIX230" i="1"/>
  <c r="HIU230" i="1"/>
  <c r="HIU231" i="1" s="1"/>
  <c r="HIU232" i="1" s="1"/>
  <c r="HIU233" i="1" s="1"/>
  <c r="HIU234" i="1" s="1"/>
  <c r="HIQ230" i="1"/>
  <c r="HIP230" i="1"/>
  <c r="HIM230" i="1"/>
  <c r="HIM231" i="1" s="1"/>
  <c r="HIM232" i="1" s="1"/>
  <c r="HIM233" i="1" s="1"/>
  <c r="HIM234" i="1" s="1"/>
  <c r="HII230" i="1"/>
  <c r="HIH230" i="1"/>
  <c r="HIE230" i="1"/>
  <c r="HIE231" i="1" s="1"/>
  <c r="HIE232" i="1" s="1"/>
  <c r="HIE233" i="1" s="1"/>
  <c r="HIE234" i="1" s="1"/>
  <c r="HIA230" i="1"/>
  <c r="HHZ230" i="1"/>
  <c r="HHW230" i="1"/>
  <c r="HHW231" i="1" s="1"/>
  <c r="HHW232" i="1" s="1"/>
  <c r="HHW233" i="1" s="1"/>
  <c r="HHW234" i="1" s="1"/>
  <c r="HHS230" i="1"/>
  <c r="HHR230" i="1"/>
  <c r="HHO230" i="1"/>
  <c r="HHO231" i="1" s="1"/>
  <c r="HHO232" i="1" s="1"/>
  <c r="HHO233" i="1" s="1"/>
  <c r="HHO234" i="1" s="1"/>
  <c r="HHK230" i="1"/>
  <c r="HHJ230" i="1"/>
  <c r="HHG230" i="1"/>
  <c r="HHG231" i="1" s="1"/>
  <c r="HHG232" i="1" s="1"/>
  <c r="HHG233" i="1" s="1"/>
  <c r="HHG234" i="1" s="1"/>
  <c r="HHC230" i="1"/>
  <c r="HHB230" i="1"/>
  <c r="HGY230" i="1"/>
  <c r="HGY231" i="1" s="1"/>
  <c r="HGY232" i="1" s="1"/>
  <c r="HGY233" i="1" s="1"/>
  <c r="HGY234" i="1" s="1"/>
  <c r="HGU230" i="1"/>
  <c r="HGT230" i="1"/>
  <c r="HGQ230" i="1"/>
  <c r="HGQ231" i="1" s="1"/>
  <c r="HGQ232" i="1" s="1"/>
  <c r="HGQ233" i="1" s="1"/>
  <c r="HGQ234" i="1" s="1"/>
  <c r="HGM230" i="1"/>
  <c r="HGL230" i="1"/>
  <c r="HGI230" i="1"/>
  <c r="HGI231" i="1" s="1"/>
  <c r="HGI232" i="1" s="1"/>
  <c r="HGI233" i="1" s="1"/>
  <c r="HGI234" i="1" s="1"/>
  <c r="HGE230" i="1"/>
  <c r="HGD230" i="1"/>
  <c r="HGA230" i="1"/>
  <c r="HGA231" i="1" s="1"/>
  <c r="HGA232" i="1" s="1"/>
  <c r="HGA233" i="1" s="1"/>
  <c r="HGA234" i="1" s="1"/>
  <c r="HFW230" i="1"/>
  <c r="HFV230" i="1"/>
  <c r="HFS230" i="1"/>
  <c r="HFS231" i="1" s="1"/>
  <c r="HFS232" i="1" s="1"/>
  <c r="HFS233" i="1" s="1"/>
  <c r="HFS234" i="1" s="1"/>
  <c r="HFO230" i="1"/>
  <c r="HFN230" i="1"/>
  <c r="HFK230" i="1"/>
  <c r="HFK231" i="1" s="1"/>
  <c r="HFK232" i="1" s="1"/>
  <c r="HFK233" i="1" s="1"/>
  <c r="HFK234" i="1" s="1"/>
  <c r="HFG230" i="1"/>
  <c r="HFF230" i="1"/>
  <c r="HFC230" i="1"/>
  <c r="HFC231" i="1" s="1"/>
  <c r="HFC232" i="1" s="1"/>
  <c r="HFC233" i="1" s="1"/>
  <c r="HFC234" i="1" s="1"/>
  <c r="HEY230" i="1"/>
  <c r="HEX230" i="1"/>
  <c r="HEU230" i="1"/>
  <c r="HEU231" i="1" s="1"/>
  <c r="HEU232" i="1" s="1"/>
  <c r="HEU233" i="1" s="1"/>
  <c r="HEU234" i="1" s="1"/>
  <c r="HEQ230" i="1"/>
  <c r="HEP230" i="1"/>
  <c r="HEM230" i="1"/>
  <c r="HEM231" i="1" s="1"/>
  <c r="HEM232" i="1" s="1"/>
  <c r="HEM233" i="1" s="1"/>
  <c r="HEM234" i="1" s="1"/>
  <c r="HEI230" i="1"/>
  <c r="HEH230" i="1"/>
  <c r="HEE230" i="1"/>
  <c r="HEE231" i="1" s="1"/>
  <c r="HEE232" i="1" s="1"/>
  <c r="HEE233" i="1" s="1"/>
  <c r="HEE234" i="1" s="1"/>
  <c r="HEA230" i="1"/>
  <c r="HDZ230" i="1"/>
  <c r="HDW230" i="1"/>
  <c r="HDW231" i="1" s="1"/>
  <c r="HDW232" i="1" s="1"/>
  <c r="HDW233" i="1" s="1"/>
  <c r="HDW234" i="1" s="1"/>
  <c r="HDS230" i="1"/>
  <c r="HDR230" i="1"/>
  <c r="HDO230" i="1"/>
  <c r="HDO231" i="1" s="1"/>
  <c r="HDO232" i="1" s="1"/>
  <c r="HDO233" i="1" s="1"/>
  <c r="HDO234" i="1" s="1"/>
  <c r="HDK230" i="1"/>
  <c r="HDJ230" i="1"/>
  <c r="HDG230" i="1"/>
  <c r="HDG231" i="1" s="1"/>
  <c r="HDG232" i="1" s="1"/>
  <c r="HDG233" i="1" s="1"/>
  <c r="HDG234" i="1" s="1"/>
  <c r="HDC230" i="1"/>
  <c r="HDB230" i="1"/>
  <c r="HCY230" i="1"/>
  <c r="HCY231" i="1" s="1"/>
  <c r="HCY232" i="1" s="1"/>
  <c r="HCY233" i="1" s="1"/>
  <c r="HCY234" i="1" s="1"/>
  <c r="HCU230" i="1"/>
  <c r="HCT230" i="1"/>
  <c r="HCQ230" i="1"/>
  <c r="HCQ231" i="1" s="1"/>
  <c r="HCQ232" i="1" s="1"/>
  <c r="HCQ233" i="1" s="1"/>
  <c r="HCQ234" i="1" s="1"/>
  <c r="HCM230" i="1"/>
  <c r="HCL230" i="1"/>
  <c r="HCI230" i="1"/>
  <c r="HCI231" i="1" s="1"/>
  <c r="HCI232" i="1" s="1"/>
  <c r="HCI233" i="1" s="1"/>
  <c r="HCI234" i="1" s="1"/>
  <c r="HCE230" i="1"/>
  <c r="HCD230" i="1"/>
  <c r="HCA230" i="1"/>
  <c r="HCA231" i="1" s="1"/>
  <c r="HCA232" i="1" s="1"/>
  <c r="HCA233" i="1" s="1"/>
  <c r="HCA234" i="1" s="1"/>
  <c r="HBW230" i="1"/>
  <c r="HBV230" i="1"/>
  <c r="HBS230" i="1"/>
  <c r="HBS231" i="1" s="1"/>
  <c r="HBS232" i="1" s="1"/>
  <c r="HBS233" i="1" s="1"/>
  <c r="HBS234" i="1" s="1"/>
  <c r="HBO230" i="1"/>
  <c r="HBN230" i="1"/>
  <c r="HBK230" i="1"/>
  <c r="HBK231" i="1" s="1"/>
  <c r="HBK232" i="1" s="1"/>
  <c r="HBK233" i="1" s="1"/>
  <c r="HBK234" i="1" s="1"/>
  <c r="HBG230" i="1"/>
  <c r="HBF230" i="1"/>
  <c r="HBC230" i="1"/>
  <c r="HBC231" i="1" s="1"/>
  <c r="HBC232" i="1" s="1"/>
  <c r="HBC233" i="1" s="1"/>
  <c r="HBC234" i="1" s="1"/>
  <c r="HAY230" i="1"/>
  <c r="HAX230" i="1"/>
  <c r="HAU230" i="1"/>
  <c r="HAU231" i="1" s="1"/>
  <c r="HAU232" i="1" s="1"/>
  <c r="HAU233" i="1" s="1"/>
  <c r="HAU234" i="1" s="1"/>
  <c r="HAQ230" i="1"/>
  <c r="HAP230" i="1"/>
  <c r="HAM230" i="1"/>
  <c r="HAM231" i="1" s="1"/>
  <c r="HAM232" i="1" s="1"/>
  <c r="HAM233" i="1" s="1"/>
  <c r="HAM234" i="1" s="1"/>
  <c r="HAI230" i="1"/>
  <c r="HAH230" i="1"/>
  <c r="HAE230" i="1"/>
  <c r="HAE231" i="1" s="1"/>
  <c r="HAE232" i="1" s="1"/>
  <c r="HAE233" i="1" s="1"/>
  <c r="HAE234" i="1" s="1"/>
  <c r="HAA230" i="1"/>
  <c r="GZZ230" i="1"/>
  <c r="GZW230" i="1"/>
  <c r="GZW231" i="1" s="1"/>
  <c r="GZW232" i="1" s="1"/>
  <c r="GZW233" i="1" s="1"/>
  <c r="GZW234" i="1" s="1"/>
  <c r="GZS230" i="1"/>
  <c r="GZR230" i="1"/>
  <c r="GZO230" i="1"/>
  <c r="GZO231" i="1" s="1"/>
  <c r="GZO232" i="1" s="1"/>
  <c r="GZO233" i="1" s="1"/>
  <c r="GZO234" i="1" s="1"/>
  <c r="GZK230" i="1"/>
  <c r="GZJ230" i="1"/>
  <c r="GZG230" i="1"/>
  <c r="GZG231" i="1" s="1"/>
  <c r="GZG232" i="1" s="1"/>
  <c r="GZG233" i="1" s="1"/>
  <c r="GZG234" i="1" s="1"/>
  <c r="GZC230" i="1"/>
  <c r="GZB230" i="1"/>
  <c r="GYY230" i="1"/>
  <c r="GYY231" i="1" s="1"/>
  <c r="GYY232" i="1" s="1"/>
  <c r="GYY233" i="1" s="1"/>
  <c r="GYY234" i="1" s="1"/>
  <c r="GYU230" i="1"/>
  <c r="GYT230" i="1"/>
  <c r="GYQ230" i="1"/>
  <c r="GYQ231" i="1" s="1"/>
  <c r="GYQ232" i="1" s="1"/>
  <c r="GYQ233" i="1" s="1"/>
  <c r="GYQ234" i="1" s="1"/>
  <c r="GYM230" i="1"/>
  <c r="GYL230" i="1"/>
  <c r="GYI230" i="1"/>
  <c r="GYI231" i="1" s="1"/>
  <c r="GYI232" i="1" s="1"/>
  <c r="GYI233" i="1" s="1"/>
  <c r="GYI234" i="1" s="1"/>
  <c r="GYE230" i="1"/>
  <c r="GYD230" i="1"/>
  <c r="GYA230" i="1"/>
  <c r="GYA231" i="1" s="1"/>
  <c r="GYA232" i="1" s="1"/>
  <c r="GYA233" i="1" s="1"/>
  <c r="GYA234" i="1" s="1"/>
  <c r="GXW230" i="1"/>
  <c r="GXV230" i="1"/>
  <c r="GXS230" i="1"/>
  <c r="GXS231" i="1" s="1"/>
  <c r="GXS232" i="1" s="1"/>
  <c r="GXS233" i="1" s="1"/>
  <c r="GXS234" i="1" s="1"/>
  <c r="GXO230" i="1"/>
  <c r="GXN230" i="1"/>
  <c r="GXK230" i="1"/>
  <c r="GXK231" i="1" s="1"/>
  <c r="GXK232" i="1" s="1"/>
  <c r="GXK233" i="1" s="1"/>
  <c r="GXK234" i="1" s="1"/>
  <c r="GXG230" i="1"/>
  <c r="GXF230" i="1"/>
  <c r="GXC230" i="1"/>
  <c r="GXC231" i="1" s="1"/>
  <c r="GXC232" i="1" s="1"/>
  <c r="GXC233" i="1" s="1"/>
  <c r="GXC234" i="1" s="1"/>
  <c r="GWY230" i="1"/>
  <c r="GWX230" i="1"/>
  <c r="GWU230" i="1"/>
  <c r="GWU231" i="1" s="1"/>
  <c r="GWU232" i="1" s="1"/>
  <c r="GWU233" i="1" s="1"/>
  <c r="GWU234" i="1" s="1"/>
  <c r="GWQ230" i="1"/>
  <c r="GWP230" i="1"/>
  <c r="GWM230" i="1"/>
  <c r="GWM231" i="1" s="1"/>
  <c r="GWM232" i="1" s="1"/>
  <c r="GWM233" i="1" s="1"/>
  <c r="GWM234" i="1" s="1"/>
  <c r="GWI230" i="1"/>
  <c r="GWH230" i="1"/>
  <c r="GWE230" i="1"/>
  <c r="GWE231" i="1" s="1"/>
  <c r="GWE232" i="1" s="1"/>
  <c r="GWE233" i="1" s="1"/>
  <c r="GWE234" i="1" s="1"/>
  <c r="GWA230" i="1"/>
  <c r="GVZ230" i="1"/>
  <c r="GVW230" i="1"/>
  <c r="GVW231" i="1" s="1"/>
  <c r="GVW232" i="1" s="1"/>
  <c r="GVW233" i="1" s="1"/>
  <c r="GVW234" i="1" s="1"/>
  <c r="GVS230" i="1"/>
  <c r="GVR230" i="1"/>
  <c r="GVO230" i="1"/>
  <c r="GVO231" i="1" s="1"/>
  <c r="GVO232" i="1" s="1"/>
  <c r="GVO233" i="1" s="1"/>
  <c r="GVO234" i="1" s="1"/>
  <c r="GVK230" i="1"/>
  <c r="GVJ230" i="1"/>
  <c r="GVG230" i="1"/>
  <c r="GVG231" i="1" s="1"/>
  <c r="GVG232" i="1" s="1"/>
  <c r="GVG233" i="1" s="1"/>
  <c r="GVG234" i="1" s="1"/>
  <c r="GVC230" i="1"/>
  <c r="GVB230" i="1"/>
  <c r="GUY230" i="1"/>
  <c r="GUY231" i="1" s="1"/>
  <c r="GUY232" i="1" s="1"/>
  <c r="GUY233" i="1" s="1"/>
  <c r="GUY234" i="1" s="1"/>
  <c r="GUU230" i="1"/>
  <c r="GUT230" i="1"/>
  <c r="GUQ230" i="1"/>
  <c r="GUQ231" i="1" s="1"/>
  <c r="GUQ232" i="1" s="1"/>
  <c r="GUQ233" i="1" s="1"/>
  <c r="GUQ234" i="1" s="1"/>
  <c r="GUM230" i="1"/>
  <c r="GUL230" i="1"/>
  <c r="GUI230" i="1"/>
  <c r="GUI231" i="1" s="1"/>
  <c r="GUI232" i="1" s="1"/>
  <c r="GUI233" i="1" s="1"/>
  <c r="GUI234" i="1" s="1"/>
  <c r="GUE230" i="1"/>
  <c r="GUD230" i="1"/>
  <c r="GUA230" i="1"/>
  <c r="GUA231" i="1" s="1"/>
  <c r="GUA232" i="1" s="1"/>
  <c r="GUA233" i="1" s="1"/>
  <c r="GUA234" i="1" s="1"/>
  <c r="GTW230" i="1"/>
  <c r="GTV230" i="1"/>
  <c r="GTS230" i="1"/>
  <c r="GTS231" i="1" s="1"/>
  <c r="GTS232" i="1" s="1"/>
  <c r="GTS233" i="1" s="1"/>
  <c r="GTS234" i="1" s="1"/>
  <c r="GTO230" i="1"/>
  <c r="GTN230" i="1"/>
  <c r="GTK230" i="1"/>
  <c r="GTK231" i="1" s="1"/>
  <c r="GTK232" i="1" s="1"/>
  <c r="GTK233" i="1" s="1"/>
  <c r="GTK234" i="1" s="1"/>
  <c r="GTG230" i="1"/>
  <c r="GTF230" i="1"/>
  <c r="GTC230" i="1"/>
  <c r="GTC231" i="1" s="1"/>
  <c r="GTC232" i="1" s="1"/>
  <c r="GTC233" i="1" s="1"/>
  <c r="GTC234" i="1" s="1"/>
  <c r="GSY230" i="1"/>
  <c r="GSX230" i="1"/>
  <c r="GSU230" i="1"/>
  <c r="GSU231" i="1" s="1"/>
  <c r="GSU232" i="1" s="1"/>
  <c r="GSU233" i="1" s="1"/>
  <c r="GSU234" i="1" s="1"/>
  <c r="GSQ230" i="1"/>
  <c r="GSP230" i="1"/>
  <c r="GSM230" i="1"/>
  <c r="GSM231" i="1" s="1"/>
  <c r="GSM232" i="1" s="1"/>
  <c r="GSM233" i="1" s="1"/>
  <c r="GSM234" i="1" s="1"/>
  <c r="GSI230" i="1"/>
  <c r="GSH230" i="1"/>
  <c r="GSE230" i="1"/>
  <c r="GSE231" i="1" s="1"/>
  <c r="GSE232" i="1" s="1"/>
  <c r="GSE233" i="1" s="1"/>
  <c r="GSE234" i="1" s="1"/>
  <c r="GSA230" i="1"/>
  <c r="GRZ230" i="1"/>
  <c r="GRW230" i="1"/>
  <c r="GRW231" i="1" s="1"/>
  <c r="GRW232" i="1" s="1"/>
  <c r="GRW233" i="1" s="1"/>
  <c r="GRW234" i="1" s="1"/>
  <c r="GRS230" i="1"/>
  <c r="GRR230" i="1"/>
  <c r="GRO230" i="1"/>
  <c r="GRO231" i="1" s="1"/>
  <c r="GRO232" i="1" s="1"/>
  <c r="GRO233" i="1" s="1"/>
  <c r="GRO234" i="1" s="1"/>
  <c r="GRK230" i="1"/>
  <c r="GRJ230" i="1"/>
  <c r="GRG230" i="1"/>
  <c r="GRG231" i="1" s="1"/>
  <c r="GRG232" i="1" s="1"/>
  <c r="GRG233" i="1" s="1"/>
  <c r="GRG234" i="1" s="1"/>
  <c r="GRC230" i="1"/>
  <c r="GRB230" i="1"/>
  <c r="GQY230" i="1"/>
  <c r="GQY231" i="1" s="1"/>
  <c r="GQY232" i="1" s="1"/>
  <c r="GQY233" i="1" s="1"/>
  <c r="GQY234" i="1" s="1"/>
  <c r="GQU230" i="1"/>
  <c r="GQT230" i="1"/>
  <c r="GQQ230" i="1"/>
  <c r="GQQ231" i="1" s="1"/>
  <c r="GQQ232" i="1" s="1"/>
  <c r="GQQ233" i="1" s="1"/>
  <c r="GQQ234" i="1" s="1"/>
  <c r="GQM230" i="1"/>
  <c r="GQL230" i="1"/>
  <c r="GQI230" i="1"/>
  <c r="GQI231" i="1" s="1"/>
  <c r="GQI232" i="1" s="1"/>
  <c r="GQI233" i="1" s="1"/>
  <c r="GQI234" i="1" s="1"/>
  <c r="GQE230" i="1"/>
  <c r="GQD230" i="1"/>
  <c r="GQA230" i="1"/>
  <c r="GQA231" i="1" s="1"/>
  <c r="GQA232" i="1" s="1"/>
  <c r="GQA233" i="1" s="1"/>
  <c r="GQA234" i="1" s="1"/>
  <c r="GPW230" i="1"/>
  <c r="GPV230" i="1"/>
  <c r="GPS230" i="1"/>
  <c r="GPS231" i="1" s="1"/>
  <c r="GPS232" i="1" s="1"/>
  <c r="GPS233" i="1" s="1"/>
  <c r="GPS234" i="1" s="1"/>
  <c r="GPO230" i="1"/>
  <c r="GPN230" i="1"/>
  <c r="GPK230" i="1"/>
  <c r="GPK231" i="1" s="1"/>
  <c r="GPK232" i="1" s="1"/>
  <c r="GPK233" i="1" s="1"/>
  <c r="GPK234" i="1" s="1"/>
  <c r="GPG230" i="1"/>
  <c r="GPF230" i="1"/>
  <c r="GPC230" i="1"/>
  <c r="GPC231" i="1" s="1"/>
  <c r="GPC232" i="1" s="1"/>
  <c r="GPC233" i="1" s="1"/>
  <c r="GPC234" i="1" s="1"/>
  <c r="GOY230" i="1"/>
  <c r="GOX230" i="1"/>
  <c r="GOU230" i="1"/>
  <c r="GOU231" i="1" s="1"/>
  <c r="GOU232" i="1" s="1"/>
  <c r="GOU233" i="1" s="1"/>
  <c r="GOU234" i="1" s="1"/>
  <c r="GOQ230" i="1"/>
  <c r="GOP230" i="1"/>
  <c r="GOM230" i="1"/>
  <c r="GOM231" i="1" s="1"/>
  <c r="GOM232" i="1" s="1"/>
  <c r="GOM233" i="1" s="1"/>
  <c r="GOM234" i="1" s="1"/>
  <c r="GOI230" i="1"/>
  <c r="GOH230" i="1"/>
  <c r="GOE230" i="1"/>
  <c r="GOE231" i="1" s="1"/>
  <c r="GOE232" i="1" s="1"/>
  <c r="GOE233" i="1" s="1"/>
  <c r="GOE234" i="1" s="1"/>
  <c r="GOA230" i="1"/>
  <c r="GNZ230" i="1"/>
  <c r="GNW230" i="1"/>
  <c r="GNW231" i="1" s="1"/>
  <c r="GNW232" i="1" s="1"/>
  <c r="GNW233" i="1" s="1"/>
  <c r="GNW234" i="1" s="1"/>
  <c r="GNS230" i="1"/>
  <c r="GNR230" i="1"/>
  <c r="GNO230" i="1"/>
  <c r="GNO231" i="1" s="1"/>
  <c r="GNO232" i="1" s="1"/>
  <c r="GNO233" i="1" s="1"/>
  <c r="GNO234" i="1" s="1"/>
  <c r="GNK230" i="1"/>
  <c r="GNJ230" i="1"/>
  <c r="GNG230" i="1"/>
  <c r="GNG231" i="1" s="1"/>
  <c r="GNG232" i="1" s="1"/>
  <c r="GNG233" i="1" s="1"/>
  <c r="GNG234" i="1" s="1"/>
  <c r="GNC230" i="1"/>
  <c r="GNB230" i="1"/>
  <c r="GMY230" i="1"/>
  <c r="GMY231" i="1" s="1"/>
  <c r="GMY232" i="1" s="1"/>
  <c r="GMY233" i="1" s="1"/>
  <c r="GMY234" i="1" s="1"/>
  <c r="GMU230" i="1"/>
  <c r="GMT230" i="1"/>
  <c r="GMQ230" i="1"/>
  <c r="GMQ231" i="1" s="1"/>
  <c r="GMQ232" i="1" s="1"/>
  <c r="GMQ233" i="1" s="1"/>
  <c r="GMQ234" i="1" s="1"/>
  <c r="GMM230" i="1"/>
  <c r="GML230" i="1"/>
  <c r="GMI230" i="1"/>
  <c r="GMI231" i="1" s="1"/>
  <c r="GMI232" i="1" s="1"/>
  <c r="GMI233" i="1" s="1"/>
  <c r="GMI234" i="1" s="1"/>
  <c r="GME230" i="1"/>
  <c r="GMD230" i="1"/>
  <c r="GMA230" i="1"/>
  <c r="GMA231" i="1" s="1"/>
  <c r="GMA232" i="1" s="1"/>
  <c r="GMA233" i="1" s="1"/>
  <c r="GMA234" i="1" s="1"/>
  <c r="GLW230" i="1"/>
  <c r="GLV230" i="1"/>
  <c r="GLS230" i="1"/>
  <c r="GLS231" i="1" s="1"/>
  <c r="GLS232" i="1" s="1"/>
  <c r="GLS233" i="1" s="1"/>
  <c r="GLS234" i="1" s="1"/>
  <c r="GLO230" i="1"/>
  <c r="GLN230" i="1"/>
  <c r="GLK230" i="1"/>
  <c r="GLK231" i="1" s="1"/>
  <c r="GLK232" i="1" s="1"/>
  <c r="GLK233" i="1" s="1"/>
  <c r="GLK234" i="1" s="1"/>
  <c r="GLG230" i="1"/>
  <c r="GLF230" i="1"/>
  <c r="GLC230" i="1"/>
  <c r="GLC231" i="1" s="1"/>
  <c r="GLC232" i="1" s="1"/>
  <c r="GLC233" i="1" s="1"/>
  <c r="GLC234" i="1" s="1"/>
  <c r="GKY230" i="1"/>
  <c r="GKX230" i="1"/>
  <c r="GKU230" i="1"/>
  <c r="GKU231" i="1" s="1"/>
  <c r="GKU232" i="1" s="1"/>
  <c r="GKU233" i="1" s="1"/>
  <c r="GKU234" i="1" s="1"/>
  <c r="GKQ230" i="1"/>
  <c r="GKP230" i="1"/>
  <c r="GKM230" i="1"/>
  <c r="GKM231" i="1" s="1"/>
  <c r="GKM232" i="1" s="1"/>
  <c r="GKM233" i="1" s="1"/>
  <c r="GKM234" i="1" s="1"/>
  <c r="GKI230" i="1"/>
  <c r="GKH230" i="1"/>
  <c r="GKE230" i="1"/>
  <c r="GKE231" i="1" s="1"/>
  <c r="GKE232" i="1" s="1"/>
  <c r="GKE233" i="1" s="1"/>
  <c r="GKE234" i="1" s="1"/>
  <c r="GKA230" i="1"/>
  <c r="GJZ230" i="1"/>
  <c r="GJW230" i="1"/>
  <c r="GJW231" i="1" s="1"/>
  <c r="GJW232" i="1" s="1"/>
  <c r="GJW233" i="1" s="1"/>
  <c r="GJW234" i="1" s="1"/>
  <c r="GJS230" i="1"/>
  <c r="GJR230" i="1"/>
  <c r="GJO230" i="1"/>
  <c r="GJO231" i="1" s="1"/>
  <c r="GJO232" i="1" s="1"/>
  <c r="GJO233" i="1" s="1"/>
  <c r="GJO234" i="1" s="1"/>
  <c r="GJK230" i="1"/>
  <c r="GJJ230" i="1"/>
  <c r="GJG230" i="1"/>
  <c r="GJG231" i="1" s="1"/>
  <c r="GJG232" i="1" s="1"/>
  <c r="GJG233" i="1" s="1"/>
  <c r="GJG234" i="1" s="1"/>
  <c r="GJC230" i="1"/>
  <c r="GJB230" i="1"/>
  <c r="GIY230" i="1"/>
  <c r="GIY231" i="1" s="1"/>
  <c r="GIY232" i="1" s="1"/>
  <c r="GIY233" i="1" s="1"/>
  <c r="GIY234" i="1" s="1"/>
  <c r="GIU230" i="1"/>
  <c r="GIT230" i="1"/>
  <c r="GIQ230" i="1"/>
  <c r="GIQ231" i="1" s="1"/>
  <c r="GIQ232" i="1" s="1"/>
  <c r="GIQ233" i="1" s="1"/>
  <c r="GIQ234" i="1" s="1"/>
  <c r="GIM230" i="1"/>
  <c r="GIL230" i="1"/>
  <c r="GII230" i="1"/>
  <c r="GII231" i="1" s="1"/>
  <c r="GII232" i="1" s="1"/>
  <c r="GII233" i="1" s="1"/>
  <c r="GII234" i="1" s="1"/>
  <c r="GIE230" i="1"/>
  <c r="GID230" i="1"/>
  <c r="GIA230" i="1"/>
  <c r="GIA231" i="1" s="1"/>
  <c r="GIA232" i="1" s="1"/>
  <c r="GIA233" i="1" s="1"/>
  <c r="GIA234" i="1" s="1"/>
  <c r="GHW230" i="1"/>
  <c r="GHV230" i="1"/>
  <c r="GHS230" i="1"/>
  <c r="GHS231" i="1" s="1"/>
  <c r="GHS232" i="1" s="1"/>
  <c r="GHS233" i="1" s="1"/>
  <c r="GHS234" i="1" s="1"/>
  <c r="GHO230" i="1"/>
  <c r="GHN230" i="1"/>
  <c r="GHK230" i="1"/>
  <c r="GHK231" i="1" s="1"/>
  <c r="GHK232" i="1" s="1"/>
  <c r="GHK233" i="1" s="1"/>
  <c r="GHK234" i="1" s="1"/>
  <c r="GHG230" i="1"/>
  <c r="GHF230" i="1"/>
  <c r="GHC230" i="1"/>
  <c r="GHC231" i="1" s="1"/>
  <c r="GHC232" i="1" s="1"/>
  <c r="GHC233" i="1" s="1"/>
  <c r="GHC234" i="1" s="1"/>
  <c r="GGY230" i="1"/>
  <c r="GGX230" i="1"/>
  <c r="GGU230" i="1"/>
  <c r="GGU231" i="1" s="1"/>
  <c r="GGU232" i="1" s="1"/>
  <c r="GGU233" i="1" s="1"/>
  <c r="GGU234" i="1" s="1"/>
  <c r="GGQ230" i="1"/>
  <c r="GGP230" i="1"/>
  <c r="GGM230" i="1"/>
  <c r="GGM231" i="1" s="1"/>
  <c r="GGM232" i="1" s="1"/>
  <c r="GGM233" i="1" s="1"/>
  <c r="GGM234" i="1" s="1"/>
  <c r="GGI230" i="1"/>
  <c r="GGH230" i="1"/>
  <c r="GGE230" i="1"/>
  <c r="GGE231" i="1" s="1"/>
  <c r="GGE232" i="1" s="1"/>
  <c r="GGE233" i="1" s="1"/>
  <c r="GGE234" i="1" s="1"/>
  <c r="GGA230" i="1"/>
  <c r="GFZ230" i="1"/>
  <c r="GFW230" i="1"/>
  <c r="GFW231" i="1" s="1"/>
  <c r="GFW232" i="1" s="1"/>
  <c r="GFW233" i="1" s="1"/>
  <c r="GFW234" i="1" s="1"/>
  <c r="GFS230" i="1"/>
  <c r="GFR230" i="1"/>
  <c r="GFO230" i="1"/>
  <c r="GFO231" i="1" s="1"/>
  <c r="GFO232" i="1" s="1"/>
  <c r="GFO233" i="1" s="1"/>
  <c r="GFO234" i="1" s="1"/>
  <c r="GFK230" i="1"/>
  <c r="GFJ230" i="1"/>
  <c r="GFG230" i="1"/>
  <c r="GFG231" i="1" s="1"/>
  <c r="GFG232" i="1" s="1"/>
  <c r="GFG233" i="1" s="1"/>
  <c r="GFG234" i="1" s="1"/>
  <c r="GFC230" i="1"/>
  <c r="GFB230" i="1"/>
  <c r="GEY230" i="1"/>
  <c r="GEY231" i="1" s="1"/>
  <c r="GEY232" i="1" s="1"/>
  <c r="GEY233" i="1" s="1"/>
  <c r="GEY234" i="1" s="1"/>
  <c r="GEU230" i="1"/>
  <c r="GET230" i="1"/>
  <c r="GEQ230" i="1"/>
  <c r="GEQ231" i="1" s="1"/>
  <c r="GEQ232" i="1" s="1"/>
  <c r="GEQ233" i="1" s="1"/>
  <c r="GEQ234" i="1" s="1"/>
  <c r="GEM230" i="1"/>
  <c r="GEL230" i="1"/>
  <c r="GEI230" i="1"/>
  <c r="GEI231" i="1" s="1"/>
  <c r="GEI232" i="1" s="1"/>
  <c r="GEI233" i="1" s="1"/>
  <c r="GEI234" i="1" s="1"/>
  <c r="GEE230" i="1"/>
  <c r="GED230" i="1"/>
  <c r="GEA230" i="1"/>
  <c r="GEA231" i="1" s="1"/>
  <c r="GEA232" i="1" s="1"/>
  <c r="GEA233" i="1" s="1"/>
  <c r="GEA234" i="1" s="1"/>
  <c r="GDW230" i="1"/>
  <c r="GDV230" i="1"/>
  <c r="GDS230" i="1"/>
  <c r="GDS231" i="1" s="1"/>
  <c r="GDS232" i="1" s="1"/>
  <c r="GDS233" i="1" s="1"/>
  <c r="GDS234" i="1" s="1"/>
  <c r="GDO230" i="1"/>
  <c r="GDN230" i="1"/>
  <c r="GDK230" i="1"/>
  <c r="GDK231" i="1" s="1"/>
  <c r="GDK232" i="1" s="1"/>
  <c r="GDK233" i="1" s="1"/>
  <c r="GDK234" i="1" s="1"/>
  <c r="GDG230" i="1"/>
  <c r="GDF230" i="1"/>
  <c r="GDC230" i="1"/>
  <c r="GDC231" i="1" s="1"/>
  <c r="GDC232" i="1" s="1"/>
  <c r="GDC233" i="1" s="1"/>
  <c r="GDC234" i="1" s="1"/>
  <c r="GCY230" i="1"/>
  <c r="GCX230" i="1"/>
  <c r="GCU230" i="1"/>
  <c r="GCU231" i="1" s="1"/>
  <c r="GCU232" i="1" s="1"/>
  <c r="GCU233" i="1" s="1"/>
  <c r="GCU234" i="1" s="1"/>
  <c r="GCQ230" i="1"/>
  <c r="GCP230" i="1"/>
  <c r="GCM230" i="1"/>
  <c r="GCM231" i="1" s="1"/>
  <c r="GCM232" i="1" s="1"/>
  <c r="GCM233" i="1" s="1"/>
  <c r="GCM234" i="1" s="1"/>
  <c r="GCI230" i="1"/>
  <c r="GCH230" i="1"/>
  <c r="GCE230" i="1"/>
  <c r="GCE231" i="1" s="1"/>
  <c r="GCE232" i="1" s="1"/>
  <c r="GCE233" i="1" s="1"/>
  <c r="GCE234" i="1" s="1"/>
  <c r="GCA230" i="1"/>
  <c r="GBZ230" i="1"/>
  <c r="GBW230" i="1"/>
  <c r="GBW231" i="1" s="1"/>
  <c r="GBW232" i="1" s="1"/>
  <c r="GBW233" i="1" s="1"/>
  <c r="GBW234" i="1" s="1"/>
  <c r="GBS230" i="1"/>
  <c r="GBR230" i="1"/>
  <c r="GBO230" i="1"/>
  <c r="GBO231" i="1" s="1"/>
  <c r="GBO232" i="1" s="1"/>
  <c r="GBO233" i="1" s="1"/>
  <c r="GBO234" i="1" s="1"/>
  <c r="GBK230" i="1"/>
  <c r="GBJ230" i="1"/>
  <c r="GBG230" i="1"/>
  <c r="GBG231" i="1" s="1"/>
  <c r="GBG232" i="1" s="1"/>
  <c r="GBG233" i="1" s="1"/>
  <c r="GBG234" i="1" s="1"/>
  <c r="GBC230" i="1"/>
  <c r="GBB230" i="1"/>
  <c r="GAY230" i="1"/>
  <c r="GAY231" i="1" s="1"/>
  <c r="GAY232" i="1" s="1"/>
  <c r="GAY233" i="1" s="1"/>
  <c r="GAY234" i="1" s="1"/>
  <c r="GAU230" i="1"/>
  <c r="GAT230" i="1"/>
  <c r="GAQ230" i="1"/>
  <c r="GAQ231" i="1" s="1"/>
  <c r="GAQ232" i="1" s="1"/>
  <c r="GAQ233" i="1" s="1"/>
  <c r="GAQ234" i="1" s="1"/>
  <c r="GAM230" i="1"/>
  <c r="GAL230" i="1"/>
  <c r="GAI230" i="1"/>
  <c r="GAI231" i="1" s="1"/>
  <c r="GAI232" i="1" s="1"/>
  <c r="GAI233" i="1" s="1"/>
  <c r="GAI234" i="1" s="1"/>
  <c r="GAE230" i="1"/>
  <c r="GAD230" i="1"/>
  <c r="GAA230" i="1"/>
  <c r="GAA231" i="1" s="1"/>
  <c r="GAA232" i="1" s="1"/>
  <c r="GAA233" i="1" s="1"/>
  <c r="GAA234" i="1" s="1"/>
  <c r="FZW230" i="1"/>
  <c r="FZV230" i="1"/>
  <c r="FZS230" i="1"/>
  <c r="FZS231" i="1" s="1"/>
  <c r="FZS232" i="1" s="1"/>
  <c r="FZS233" i="1" s="1"/>
  <c r="FZS234" i="1" s="1"/>
  <c r="FZO230" i="1"/>
  <c r="FZN230" i="1"/>
  <c r="FZK230" i="1"/>
  <c r="FZK231" i="1" s="1"/>
  <c r="FZK232" i="1" s="1"/>
  <c r="FZK233" i="1" s="1"/>
  <c r="FZK234" i="1" s="1"/>
  <c r="FZG230" i="1"/>
  <c r="FZF230" i="1"/>
  <c r="FZC230" i="1"/>
  <c r="FZC231" i="1" s="1"/>
  <c r="FZC232" i="1" s="1"/>
  <c r="FZC233" i="1" s="1"/>
  <c r="FZC234" i="1" s="1"/>
  <c r="FYY230" i="1"/>
  <c r="FYX230" i="1"/>
  <c r="FYU230" i="1"/>
  <c r="FYU231" i="1" s="1"/>
  <c r="FYU232" i="1" s="1"/>
  <c r="FYU233" i="1" s="1"/>
  <c r="FYU234" i="1" s="1"/>
  <c r="FYQ230" i="1"/>
  <c r="FYP230" i="1"/>
  <c r="FYM230" i="1"/>
  <c r="FYM231" i="1" s="1"/>
  <c r="FYM232" i="1" s="1"/>
  <c r="FYM233" i="1" s="1"/>
  <c r="FYM234" i="1" s="1"/>
  <c r="FYI230" i="1"/>
  <c r="FYH230" i="1"/>
  <c r="FYE230" i="1"/>
  <c r="FYE231" i="1" s="1"/>
  <c r="FYE232" i="1" s="1"/>
  <c r="FYE233" i="1" s="1"/>
  <c r="FYE234" i="1" s="1"/>
  <c r="FYA230" i="1"/>
  <c r="FXZ230" i="1"/>
  <c r="FXW230" i="1"/>
  <c r="FXW231" i="1" s="1"/>
  <c r="FXW232" i="1" s="1"/>
  <c r="FXW233" i="1" s="1"/>
  <c r="FXW234" i="1" s="1"/>
  <c r="FXS230" i="1"/>
  <c r="FXR230" i="1"/>
  <c r="FXO230" i="1"/>
  <c r="FXO231" i="1" s="1"/>
  <c r="FXO232" i="1" s="1"/>
  <c r="FXO233" i="1" s="1"/>
  <c r="FXO234" i="1" s="1"/>
  <c r="FXK230" i="1"/>
  <c r="FXJ230" i="1"/>
  <c r="FXG230" i="1"/>
  <c r="FXG231" i="1" s="1"/>
  <c r="FXG232" i="1" s="1"/>
  <c r="FXG233" i="1" s="1"/>
  <c r="FXG234" i="1" s="1"/>
  <c r="FXC230" i="1"/>
  <c r="FXB230" i="1"/>
  <c r="FWY230" i="1"/>
  <c r="FWY231" i="1" s="1"/>
  <c r="FWY232" i="1" s="1"/>
  <c r="FWY233" i="1" s="1"/>
  <c r="FWY234" i="1" s="1"/>
  <c r="FWU230" i="1"/>
  <c r="FWT230" i="1"/>
  <c r="FWQ230" i="1"/>
  <c r="FWQ231" i="1" s="1"/>
  <c r="FWQ232" i="1" s="1"/>
  <c r="FWQ233" i="1" s="1"/>
  <c r="FWQ234" i="1" s="1"/>
  <c r="FWM230" i="1"/>
  <c r="FWL230" i="1"/>
  <c r="FWI230" i="1"/>
  <c r="FWI231" i="1" s="1"/>
  <c r="FWI232" i="1" s="1"/>
  <c r="FWI233" i="1" s="1"/>
  <c r="FWI234" i="1" s="1"/>
  <c r="FWE230" i="1"/>
  <c r="FWD230" i="1"/>
  <c r="FWA230" i="1"/>
  <c r="FWA231" i="1" s="1"/>
  <c r="FWA232" i="1" s="1"/>
  <c r="FWA233" i="1" s="1"/>
  <c r="FWA234" i="1" s="1"/>
  <c r="FVW230" i="1"/>
  <c r="FVV230" i="1"/>
  <c r="FVS230" i="1"/>
  <c r="FVS231" i="1" s="1"/>
  <c r="FVS232" i="1" s="1"/>
  <c r="FVS233" i="1" s="1"/>
  <c r="FVS234" i="1" s="1"/>
  <c r="FVO230" i="1"/>
  <c r="FVN230" i="1"/>
  <c r="FVK230" i="1"/>
  <c r="FVK231" i="1" s="1"/>
  <c r="FVK232" i="1" s="1"/>
  <c r="FVK233" i="1" s="1"/>
  <c r="FVK234" i="1" s="1"/>
  <c r="FVG230" i="1"/>
  <c r="FVF230" i="1"/>
  <c r="FVC230" i="1"/>
  <c r="FVC231" i="1" s="1"/>
  <c r="FVC232" i="1" s="1"/>
  <c r="FVC233" i="1" s="1"/>
  <c r="FVC234" i="1" s="1"/>
  <c r="FUY230" i="1"/>
  <c r="FUX230" i="1"/>
  <c r="FUU230" i="1"/>
  <c r="FUU231" i="1" s="1"/>
  <c r="FUU232" i="1" s="1"/>
  <c r="FUU233" i="1" s="1"/>
  <c r="FUU234" i="1" s="1"/>
  <c r="FUQ230" i="1"/>
  <c r="FUP230" i="1"/>
  <c r="FUM230" i="1"/>
  <c r="FUM231" i="1" s="1"/>
  <c r="FUM232" i="1" s="1"/>
  <c r="FUM233" i="1" s="1"/>
  <c r="FUM234" i="1" s="1"/>
  <c r="FUI230" i="1"/>
  <c r="FUH230" i="1"/>
  <c r="FUE230" i="1"/>
  <c r="FUE231" i="1" s="1"/>
  <c r="FUE232" i="1" s="1"/>
  <c r="FUE233" i="1" s="1"/>
  <c r="FUE234" i="1" s="1"/>
  <c r="FUA230" i="1"/>
  <c r="FTZ230" i="1"/>
  <c r="FTW230" i="1"/>
  <c r="FTW231" i="1" s="1"/>
  <c r="FTW232" i="1" s="1"/>
  <c r="FTW233" i="1" s="1"/>
  <c r="FTW234" i="1" s="1"/>
  <c r="FTS230" i="1"/>
  <c r="FTR230" i="1"/>
  <c r="FTO230" i="1"/>
  <c r="FTO231" i="1" s="1"/>
  <c r="FTO232" i="1" s="1"/>
  <c r="FTO233" i="1" s="1"/>
  <c r="FTO234" i="1" s="1"/>
  <c r="FTK230" i="1"/>
  <c r="FTJ230" i="1"/>
  <c r="FTG230" i="1"/>
  <c r="FTG231" i="1" s="1"/>
  <c r="FTG232" i="1" s="1"/>
  <c r="FTG233" i="1" s="1"/>
  <c r="FTG234" i="1" s="1"/>
  <c r="FTC230" i="1"/>
  <c r="FTB230" i="1"/>
  <c r="FSY230" i="1"/>
  <c r="FSY231" i="1" s="1"/>
  <c r="FSY232" i="1" s="1"/>
  <c r="FSY233" i="1" s="1"/>
  <c r="FSY234" i="1" s="1"/>
  <c r="FSU230" i="1"/>
  <c r="FST230" i="1"/>
  <c r="FSQ230" i="1"/>
  <c r="FSQ231" i="1" s="1"/>
  <c r="FSQ232" i="1" s="1"/>
  <c r="FSQ233" i="1" s="1"/>
  <c r="FSQ234" i="1" s="1"/>
  <c r="FSM230" i="1"/>
  <c r="FSL230" i="1"/>
  <c r="FSI230" i="1"/>
  <c r="FSI231" i="1" s="1"/>
  <c r="FSI232" i="1" s="1"/>
  <c r="FSI233" i="1" s="1"/>
  <c r="FSI234" i="1" s="1"/>
  <c r="FSE230" i="1"/>
  <c r="FSD230" i="1"/>
  <c r="FSA230" i="1"/>
  <c r="FSA231" i="1" s="1"/>
  <c r="FSA232" i="1" s="1"/>
  <c r="FSA233" i="1" s="1"/>
  <c r="FSA234" i="1" s="1"/>
  <c r="FRW230" i="1"/>
  <c r="FRV230" i="1"/>
  <c r="FRS230" i="1"/>
  <c r="FRS231" i="1" s="1"/>
  <c r="FRS232" i="1" s="1"/>
  <c r="FRS233" i="1" s="1"/>
  <c r="FRS234" i="1" s="1"/>
  <c r="FRO230" i="1"/>
  <c r="FRN230" i="1"/>
  <c r="FRK230" i="1"/>
  <c r="FRK231" i="1" s="1"/>
  <c r="FRK232" i="1" s="1"/>
  <c r="FRK233" i="1" s="1"/>
  <c r="FRK234" i="1" s="1"/>
  <c r="FRG230" i="1"/>
  <c r="FRF230" i="1"/>
  <c r="FRC230" i="1"/>
  <c r="FRC231" i="1" s="1"/>
  <c r="FRC232" i="1" s="1"/>
  <c r="FRC233" i="1" s="1"/>
  <c r="FRC234" i="1" s="1"/>
  <c r="FQY230" i="1"/>
  <c r="FQX230" i="1"/>
  <c r="FQU230" i="1"/>
  <c r="FQU231" i="1" s="1"/>
  <c r="FQU232" i="1" s="1"/>
  <c r="FQU233" i="1" s="1"/>
  <c r="FQU234" i="1" s="1"/>
  <c r="FQQ230" i="1"/>
  <c r="FQP230" i="1"/>
  <c r="FQM230" i="1"/>
  <c r="FQM231" i="1" s="1"/>
  <c r="FQM232" i="1" s="1"/>
  <c r="FQM233" i="1" s="1"/>
  <c r="FQM234" i="1" s="1"/>
  <c r="FQI230" i="1"/>
  <c r="FQH230" i="1"/>
  <c r="FQE230" i="1"/>
  <c r="FQE231" i="1" s="1"/>
  <c r="FQE232" i="1" s="1"/>
  <c r="FQE233" i="1" s="1"/>
  <c r="FQE234" i="1" s="1"/>
  <c r="FQA230" i="1"/>
  <c r="FPZ230" i="1"/>
  <c r="FPW230" i="1"/>
  <c r="FPW231" i="1" s="1"/>
  <c r="FPW232" i="1" s="1"/>
  <c r="FPW233" i="1" s="1"/>
  <c r="FPW234" i="1" s="1"/>
  <c r="FPS230" i="1"/>
  <c r="FPR230" i="1"/>
  <c r="FPO230" i="1"/>
  <c r="FPO231" i="1" s="1"/>
  <c r="FPO232" i="1" s="1"/>
  <c r="FPO233" i="1" s="1"/>
  <c r="FPO234" i="1" s="1"/>
  <c r="FPK230" i="1"/>
  <c r="FPJ230" i="1"/>
  <c r="FPG230" i="1"/>
  <c r="FPG231" i="1" s="1"/>
  <c r="FPG232" i="1" s="1"/>
  <c r="FPG233" i="1" s="1"/>
  <c r="FPG234" i="1" s="1"/>
  <c r="FPC230" i="1"/>
  <c r="FPB230" i="1"/>
  <c r="FOY230" i="1"/>
  <c r="FOY231" i="1" s="1"/>
  <c r="FOY232" i="1" s="1"/>
  <c r="FOY233" i="1" s="1"/>
  <c r="FOY234" i="1" s="1"/>
  <c r="FOU230" i="1"/>
  <c r="FOT230" i="1"/>
  <c r="FOQ230" i="1"/>
  <c r="FOQ231" i="1" s="1"/>
  <c r="FOQ232" i="1" s="1"/>
  <c r="FOQ233" i="1" s="1"/>
  <c r="FOQ234" i="1" s="1"/>
  <c r="FOM230" i="1"/>
  <c r="FOL230" i="1"/>
  <c r="FOI230" i="1"/>
  <c r="FOI231" i="1" s="1"/>
  <c r="FOI232" i="1" s="1"/>
  <c r="FOI233" i="1" s="1"/>
  <c r="FOI234" i="1" s="1"/>
  <c r="FOE230" i="1"/>
  <c r="FOD230" i="1"/>
  <c r="FOA230" i="1"/>
  <c r="FOA231" i="1" s="1"/>
  <c r="FOA232" i="1" s="1"/>
  <c r="FOA233" i="1" s="1"/>
  <c r="FOA234" i="1" s="1"/>
  <c r="FNW230" i="1"/>
  <c r="FNV230" i="1"/>
  <c r="FNS230" i="1"/>
  <c r="FNS231" i="1" s="1"/>
  <c r="FNS232" i="1" s="1"/>
  <c r="FNS233" i="1" s="1"/>
  <c r="FNS234" i="1" s="1"/>
  <c r="FNO230" i="1"/>
  <c r="FNN230" i="1"/>
  <c r="FNK230" i="1"/>
  <c r="FNK231" i="1" s="1"/>
  <c r="FNK232" i="1" s="1"/>
  <c r="FNK233" i="1" s="1"/>
  <c r="FNK234" i="1" s="1"/>
  <c r="FNG230" i="1"/>
  <c r="FNF230" i="1"/>
  <c r="FNC230" i="1"/>
  <c r="FNC231" i="1" s="1"/>
  <c r="FNC232" i="1" s="1"/>
  <c r="FNC233" i="1" s="1"/>
  <c r="FNC234" i="1" s="1"/>
  <c r="FMY230" i="1"/>
  <c r="FMX230" i="1"/>
  <c r="FMU230" i="1"/>
  <c r="FMU231" i="1" s="1"/>
  <c r="FMU232" i="1" s="1"/>
  <c r="FMU233" i="1" s="1"/>
  <c r="FMU234" i="1" s="1"/>
  <c r="FMQ230" i="1"/>
  <c r="FMP230" i="1"/>
  <c r="FMM230" i="1"/>
  <c r="FMM231" i="1" s="1"/>
  <c r="FMM232" i="1" s="1"/>
  <c r="FMM233" i="1" s="1"/>
  <c r="FMM234" i="1" s="1"/>
  <c r="FMI230" i="1"/>
  <c r="FMH230" i="1"/>
  <c r="FME230" i="1"/>
  <c r="FME231" i="1" s="1"/>
  <c r="FME232" i="1" s="1"/>
  <c r="FME233" i="1" s="1"/>
  <c r="FME234" i="1" s="1"/>
  <c r="FMA230" i="1"/>
  <c r="FLZ230" i="1"/>
  <c r="FLW230" i="1"/>
  <c r="FLW231" i="1" s="1"/>
  <c r="FLW232" i="1" s="1"/>
  <c r="FLW233" i="1" s="1"/>
  <c r="FLW234" i="1" s="1"/>
  <c r="FLS230" i="1"/>
  <c r="FLR230" i="1"/>
  <c r="FLO230" i="1"/>
  <c r="FLO231" i="1" s="1"/>
  <c r="FLO232" i="1" s="1"/>
  <c r="FLO233" i="1" s="1"/>
  <c r="FLO234" i="1" s="1"/>
  <c r="FLK230" i="1"/>
  <c r="FLJ230" i="1"/>
  <c r="FLG230" i="1"/>
  <c r="FLG231" i="1" s="1"/>
  <c r="FLG232" i="1" s="1"/>
  <c r="FLG233" i="1" s="1"/>
  <c r="FLG234" i="1" s="1"/>
  <c r="FLC230" i="1"/>
  <c r="FLB230" i="1"/>
  <c r="FKY230" i="1"/>
  <c r="FKY231" i="1" s="1"/>
  <c r="FKY232" i="1" s="1"/>
  <c r="FKY233" i="1" s="1"/>
  <c r="FKY234" i="1" s="1"/>
  <c r="FKU230" i="1"/>
  <c r="FKT230" i="1"/>
  <c r="FKQ230" i="1"/>
  <c r="FKQ231" i="1" s="1"/>
  <c r="FKQ232" i="1" s="1"/>
  <c r="FKQ233" i="1" s="1"/>
  <c r="FKQ234" i="1" s="1"/>
  <c r="FKM230" i="1"/>
  <c r="FKL230" i="1"/>
  <c r="FKI230" i="1"/>
  <c r="FKI231" i="1" s="1"/>
  <c r="FKI232" i="1" s="1"/>
  <c r="FKI233" i="1" s="1"/>
  <c r="FKI234" i="1" s="1"/>
  <c r="FKE230" i="1"/>
  <c r="FKD230" i="1"/>
  <c r="FKA230" i="1"/>
  <c r="FKA231" i="1" s="1"/>
  <c r="FKA232" i="1" s="1"/>
  <c r="FKA233" i="1" s="1"/>
  <c r="FKA234" i="1" s="1"/>
  <c r="FJW230" i="1"/>
  <c r="FJV230" i="1"/>
  <c r="FJS230" i="1"/>
  <c r="FJS231" i="1" s="1"/>
  <c r="FJS232" i="1" s="1"/>
  <c r="FJS233" i="1" s="1"/>
  <c r="FJS234" i="1" s="1"/>
  <c r="FJO230" i="1"/>
  <c r="FJN230" i="1"/>
  <c r="FJK230" i="1"/>
  <c r="FJK231" i="1" s="1"/>
  <c r="FJK232" i="1" s="1"/>
  <c r="FJK233" i="1" s="1"/>
  <c r="FJK234" i="1" s="1"/>
  <c r="FJG230" i="1"/>
  <c r="FJF230" i="1"/>
  <c r="FJC230" i="1"/>
  <c r="FJC231" i="1" s="1"/>
  <c r="FJC232" i="1" s="1"/>
  <c r="FJC233" i="1" s="1"/>
  <c r="FJC234" i="1" s="1"/>
  <c r="FIY230" i="1"/>
  <c r="FIX230" i="1"/>
  <c r="FIU230" i="1"/>
  <c r="FIU231" i="1" s="1"/>
  <c r="FIU232" i="1" s="1"/>
  <c r="FIU233" i="1" s="1"/>
  <c r="FIU234" i="1" s="1"/>
  <c r="FIQ230" i="1"/>
  <c r="FIP230" i="1"/>
  <c r="FIM230" i="1"/>
  <c r="FIM231" i="1" s="1"/>
  <c r="FIM232" i="1" s="1"/>
  <c r="FIM233" i="1" s="1"/>
  <c r="FIM234" i="1" s="1"/>
  <c r="FII230" i="1"/>
  <c r="FIH230" i="1"/>
  <c r="FIE230" i="1"/>
  <c r="FIE231" i="1" s="1"/>
  <c r="FIE232" i="1" s="1"/>
  <c r="FIE233" i="1" s="1"/>
  <c r="FIE234" i="1" s="1"/>
  <c r="FIA230" i="1"/>
  <c r="FHZ230" i="1"/>
  <c r="FHW230" i="1"/>
  <c r="FHW231" i="1" s="1"/>
  <c r="FHW232" i="1" s="1"/>
  <c r="FHW233" i="1" s="1"/>
  <c r="FHW234" i="1" s="1"/>
  <c r="FHS230" i="1"/>
  <c r="FHR230" i="1"/>
  <c r="FHO230" i="1"/>
  <c r="FHO231" i="1" s="1"/>
  <c r="FHO232" i="1" s="1"/>
  <c r="FHO233" i="1" s="1"/>
  <c r="FHO234" i="1" s="1"/>
  <c r="FHK230" i="1"/>
  <c r="FHJ230" i="1"/>
  <c r="FHG230" i="1"/>
  <c r="FHG231" i="1" s="1"/>
  <c r="FHG232" i="1" s="1"/>
  <c r="FHG233" i="1" s="1"/>
  <c r="FHG234" i="1" s="1"/>
  <c r="FHC230" i="1"/>
  <c r="FHB230" i="1"/>
  <c r="FGY230" i="1"/>
  <c r="FGY231" i="1" s="1"/>
  <c r="FGY232" i="1" s="1"/>
  <c r="FGY233" i="1" s="1"/>
  <c r="FGY234" i="1" s="1"/>
  <c r="FGU230" i="1"/>
  <c r="FGT230" i="1"/>
  <c r="FGQ230" i="1"/>
  <c r="FGQ231" i="1" s="1"/>
  <c r="FGQ232" i="1" s="1"/>
  <c r="FGQ233" i="1" s="1"/>
  <c r="FGQ234" i="1" s="1"/>
  <c r="FGM230" i="1"/>
  <c r="FGL230" i="1"/>
  <c r="FGI230" i="1"/>
  <c r="FGI231" i="1" s="1"/>
  <c r="FGI232" i="1" s="1"/>
  <c r="FGI233" i="1" s="1"/>
  <c r="FGI234" i="1" s="1"/>
  <c r="FGE230" i="1"/>
  <c r="FGD230" i="1"/>
  <c r="FGA230" i="1"/>
  <c r="FGA231" i="1" s="1"/>
  <c r="FGA232" i="1" s="1"/>
  <c r="FGA233" i="1" s="1"/>
  <c r="FGA234" i="1" s="1"/>
  <c r="FFW230" i="1"/>
  <c r="FFV230" i="1"/>
  <c r="FFS230" i="1"/>
  <c r="FFS231" i="1" s="1"/>
  <c r="FFS232" i="1" s="1"/>
  <c r="FFS233" i="1" s="1"/>
  <c r="FFS234" i="1" s="1"/>
  <c r="FFO230" i="1"/>
  <c r="FFN230" i="1"/>
  <c r="FFK230" i="1"/>
  <c r="FFK231" i="1" s="1"/>
  <c r="FFK232" i="1" s="1"/>
  <c r="FFK233" i="1" s="1"/>
  <c r="FFK234" i="1" s="1"/>
  <c r="FFG230" i="1"/>
  <c r="FFF230" i="1"/>
  <c r="FFC230" i="1"/>
  <c r="FFC231" i="1" s="1"/>
  <c r="FFC232" i="1" s="1"/>
  <c r="FFC233" i="1" s="1"/>
  <c r="FFC234" i="1" s="1"/>
  <c r="FEY230" i="1"/>
  <c r="FEX230" i="1"/>
  <c r="FEU230" i="1"/>
  <c r="FEU231" i="1" s="1"/>
  <c r="FEU232" i="1" s="1"/>
  <c r="FEU233" i="1" s="1"/>
  <c r="FEU234" i="1" s="1"/>
  <c r="FEQ230" i="1"/>
  <c r="FEP230" i="1"/>
  <c r="FEM230" i="1"/>
  <c r="FEM231" i="1" s="1"/>
  <c r="FEM232" i="1" s="1"/>
  <c r="FEM233" i="1" s="1"/>
  <c r="FEM234" i="1" s="1"/>
  <c r="FEI230" i="1"/>
  <c r="FEH230" i="1"/>
  <c r="FEE230" i="1"/>
  <c r="FEE231" i="1" s="1"/>
  <c r="FEE232" i="1" s="1"/>
  <c r="FEE233" i="1" s="1"/>
  <c r="FEE234" i="1" s="1"/>
  <c r="FEA230" i="1"/>
  <c r="FDZ230" i="1"/>
  <c r="FDW230" i="1"/>
  <c r="FDW231" i="1" s="1"/>
  <c r="FDW232" i="1" s="1"/>
  <c r="FDW233" i="1" s="1"/>
  <c r="FDW234" i="1" s="1"/>
  <c r="FDS230" i="1"/>
  <c r="FDR230" i="1"/>
  <c r="FDO230" i="1"/>
  <c r="FDO231" i="1" s="1"/>
  <c r="FDO232" i="1" s="1"/>
  <c r="FDO233" i="1" s="1"/>
  <c r="FDO234" i="1" s="1"/>
  <c r="FDK230" i="1"/>
  <c r="FDJ230" i="1"/>
  <c r="FDG230" i="1"/>
  <c r="FDG231" i="1" s="1"/>
  <c r="FDG232" i="1" s="1"/>
  <c r="FDG233" i="1" s="1"/>
  <c r="FDG234" i="1" s="1"/>
  <c r="FDC230" i="1"/>
  <c r="FDB230" i="1"/>
  <c r="FCY230" i="1"/>
  <c r="FCY231" i="1" s="1"/>
  <c r="FCY232" i="1" s="1"/>
  <c r="FCY233" i="1" s="1"/>
  <c r="FCY234" i="1" s="1"/>
  <c r="FCU230" i="1"/>
  <c r="FCT230" i="1"/>
  <c r="FCQ230" i="1"/>
  <c r="FCQ231" i="1" s="1"/>
  <c r="FCQ232" i="1" s="1"/>
  <c r="FCQ233" i="1" s="1"/>
  <c r="FCQ234" i="1" s="1"/>
  <c r="FCM230" i="1"/>
  <c r="FCL230" i="1"/>
  <c r="FCI230" i="1"/>
  <c r="FCI231" i="1" s="1"/>
  <c r="FCI232" i="1" s="1"/>
  <c r="FCI233" i="1" s="1"/>
  <c r="FCI234" i="1" s="1"/>
  <c r="FCE230" i="1"/>
  <c r="FCD230" i="1"/>
  <c r="FCA230" i="1"/>
  <c r="FCA231" i="1" s="1"/>
  <c r="FCA232" i="1" s="1"/>
  <c r="FCA233" i="1" s="1"/>
  <c r="FCA234" i="1" s="1"/>
  <c r="FBW230" i="1"/>
  <c r="FBV230" i="1"/>
  <c r="FBS230" i="1"/>
  <c r="FBS231" i="1" s="1"/>
  <c r="FBS232" i="1" s="1"/>
  <c r="FBS233" i="1" s="1"/>
  <c r="FBS234" i="1" s="1"/>
  <c r="FBO230" i="1"/>
  <c r="FBN230" i="1"/>
  <c r="FBK230" i="1"/>
  <c r="FBK231" i="1" s="1"/>
  <c r="FBK232" i="1" s="1"/>
  <c r="FBK233" i="1" s="1"/>
  <c r="FBK234" i="1" s="1"/>
  <c r="FBG230" i="1"/>
  <c r="FBF230" i="1"/>
  <c r="FBC230" i="1"/>
  <c r="FBC231" i="1" s="1"/>
  <c r="FBC232" i="1" s="1"/>
  <c r="FBC233" i="1" s="1"/>
  <c r="FBC234" i="1" s="1"/>
  <c r="FAY230" i="1"/>
  <c r="FAX230" i="1"/>
  <c r="FAU230" i="1"/>
  <c r="FAU231" i="1" s="1"/>
  <c r="FAU232" i="1" s="1"/>
  <c r="FAU233" i="1" s="1"/>
  <c r="FAU234" i="1" s="1"/>
  <c r="FAQ230" i="1"/>
  <c r="FAP230" i="1"/>
  <c r="FAM230" i="1"/>
  <c r="FAM231" i="1" s="1"/>
  <c r="FAM232" i="1" s="1"/>
  <c r="FAM233" i="1" s="1"/>
  <c r="FAM234" i="1" s="1"/>
  <c r="FAI230" i="1"/>
  <c r="FAH230" i="1"/>
  <c r="FAE230" i="1"/>
  <c r="FAE231" i="1" s="1"/>
  <c r="FAE232" i="1" s="1"/>
  <c r="FAE233" i="1" s="1"/>
  <c r="FAE234" i="1" s="1"/>
  <c r="FAA230" i="1"/>
  <c r="EZZ230" i="1"/>
  <c r="EZW230" i="1"/>
  <c r="EZW231" i="1" s="1"/>
  <c r="EZW232" i="1" s="1"/>
  <c r="EZW233" i="1" s="1"/>
  <c r="EZW234" i="1" s="1"/>
  <c r="EZS230" i="1"/>
  <c r="EZR230" i="1"/>
  <c r="EZO230" i="1"/>
  <c r="EZO231" i="1" s="1"/>
  <c r="EZO232" i="1" s="1"/>
  <c r="EZO233" i="1" s="1"/>
  <c r="EZO234" i="1" s="1"/>
  <c r="EZK230" i="1"/>
  <c r="EZJ230" i="1"/>
  <c r="EZG230" i="1"/>
  <c r="EZG231" i="1" s="1"/>
  <c r="EZG232" i="1" s="1"/>
  <c r="EZG233" i="1" s="1"/>
  <c r="EZG234" i="1" s="1"/>
  <c r="EZC230" i="1"/>
  <c r="EZB230" i="1"/>
  <c r="EYY230" i="1"/>
  <c r="EYY231" i="1" s="1"/>
  <c r="EYY232" i="1" s="1"/>
  <c r="EYY233" i="1" s="1"/>
  <c r="EYY234" i="1" s="1"/>
  <c r="EYU230" i="1"/>
  <c r="EYT230" i="1"/>
  <c r="EYQ230" i="1"/>
  <c r="EYQ231" i="1" s="1"/>
  <c r="EYQ232" i="1" s="1"/>
  <c r="EYQ233" i="1" s="1"/>
  <c r="EYQ234" i="1" s="1"/>
  <c r="EYM230" i="1"/>
  <c r="EYL230" i="1"/>
  <c r="EYI230" i="1"/>
  <c r="EYI231" i="1" s="1"/>
  <c r="EYI232" i="1" s="1"/>
  <c r="EYI233" i="1" s="1"/>
  <c r="EYI234" i="1" s="1"/>
  <c r="EYE230" i="1"/>
  <c r="EYD230" i="1"/>
  <c r="EYA230" i="1"/>
  <c r="EYA231" i="1" s="1"/>
  <c r="EYA232" i="1" s="1"/>
  <c r="EYA233" i="1" s="1"/>
  <c r="EYA234" i="1" s="1"/>
  <c r="EXW230" i="1"/>
  <c r="EXV230" i="1"/>
  <c r="EXS230" i="1"/>
  <c r="EXS231" i="1" s="1"/>
  <c r="EXS232" i="1" s="1"/>
  <c r="EXS233" i="1" s="1"/>
  <c r="EXS234" i="1" s="1"/>
  <c r="EXO230" i="1"/>
  <c r="EXN230" i="1"/>
  <c r="EXK230" i="1"/>
  <c r="EXK231" i="1" s="1"/>
  <c r="EXK232" i="1" s="1"/>
  <c r="EXK233" i="1" s="1"/>
  <c r="EXK234" i="1" s="1"/>
  <c r="EXG230" i="1"/>
  <c r="EXF230" i="1"/>
  <c r="EXC230" i="1"/>
  <c r="EXC231" i="1" s="1"/>
  <c r="EXC232" i="1" s="1"/>
  <c r="EXC233" i="1" s="1"/>
  <c r="EXC234" i="1" s="1"/>
  <c r="EWY230" i="1"/>
  <c r="EWX230" i="1"/>
  <c r="EWU230" i="1"/>
  <c r="EWU231" i="1" s="1"/>
  <c r="EWU232" i="1" s="1"/>
  <c r="EWU233" i="1" s="1"/>
  <c r="EWU234" i="1" s="1"/>
  <c r="EWQ230" i="1"/>
  <c r="EWP230" i="1"/>
  <c r="EWM230" i="1"/>
  <c r="EWM231" i="1" s="1"/>
  <c r="EWM232" i="1" s="1"/>
  <c r="EWM233" i="1" s="1"/>
  <c r="EWM234" i="1" s="1"/>
  <c r="EWI230" i="1"/>
  <c r="EWH230" i="1"/>
  <c r="EWE230" i="1"/>
  <c r="EWE231" i="1" s="1"/>
  <c r="EWE232" i="1" s="1"/>
  <c r="EWE233" i="1" s="1"/>
  <c r="EWE234" i="1" s="1"/>
  <c r="EWA230" i="1"/>
  <c r="EVZ230" i="1"/>
  <c r="EVW230" i="1"/>
  <c r="EVW231" i="1" s="1"/>
  <c r="EVW232" i="1" s="1"/>
  <c r="EVW233" i="1" s="1"/>
  <c r="EVW234" i="1" s="1"/>
  <c r="EVS230" i="1"/>
  <c r="EVR230" i="1"/>
  <c r="EVO230" i="1"/>
  <c r="EVO231" i="1" s="1"/>
  <c r="EVO232" i="1" s="1"/>
  <c r="EVO233" i="1" s="1"/>
  <c r="EVO234" i="1" s="1"/>
  <c r="EVK230" i="1"/>
  <c r="EVJ230" i="1"/>
  <c r="EVG230" i="1"/>
  <c r="EVG231" i="1" s="1"/>
  <c r="EVG232" i="1" s="1"/>
  <c r="EVG233" i="1" s="1"/>
  <c r="EVG234" i="1" s="1"/>
  <c r="EVC230" i="1"/>
  <c r="EVB230" i="1"/>
  <c r="EUY230" i="1"/>
  <c r="EUY231" i="1" s="1"/>
  <c r="EUY232" i="1" s="1"/>
  <c r="EUY233" i="1" s="1"/>
  <c r="EUY234" i="1" s="1"/>
  <c r="EUU230" i="1"/>
  <c r="EUT230" i="1"/>
  <c r="EUQ230" i="1"/>
  <c r="EUQ231" i="1" s="1"/>
  <c r="EUQ232" i="1" s="1"/>
  <c r="EUQ233" i="1" s="1"/>
  <c r="EUQ234" i="1" s="1"/>
  <c r="EUM230" i="1"/>
  <c r="EUL230" i="1"/>
  <c r="EUI230" i="1"/>
  <c r="EUI231" i="1" s="1"/>
  <c r="EUI232" i="1" s="1"/>
  <c r="EUI233" i="1" s="1"/>
  <c r="EUI234" i="1" s="1"/>
  <c r="EUE230" i="1"/>
  <c r="EUD230" i="1"/>
  <c r="EUA230" i="1"/>
  <c r="EUA231" i="1" s="1"/>
  <c r="EUA232" i="1" s="1"/>
  <c r="EUA233" i="1" s="1"/>
  <c r="EUA234" i="1" s="1"/>
  <c r="ETW230" i="1"/>
  <c r="ETV230" i="1"/>
  <c r="ETS230" i="1"/>
  <c r="ETS231" i="1" s="1"/>
  <c r="ETS232" i="1" s="1"/>
  <c r="ETS233" i="1" s="1"/>
  <c r="ETS234" i="1" s="1"/>
  <c r="ETO230" i="1"/>
  <c r="ETN230" i="1"/>
  <c r="ETK230" i="1"/>
  <c r="ETK231" i="1" s="1"/>
  <c r="ETK232" i="1" s="1"/>
  <c r="ETK233" i="1" s="1"/>
  <c r="ETK234" i="1" s="1"/>
  <c r="ETG230" i="1"/>
  <c r="ETF230" i="1"/>
  <c r="ETC230" i="1"/>
  <c r="ETC231" i="1" s="1"/>
  <c r="ETC232" i="1" s="1"/>
  <c r="ETC233" i="1" s="1"/>
  <c r="ETC234" i="1" s="1"/>
  <c r="ESY230" i="1"/>
  <c r="ESX230" i="1"/>
  <c r="ESU230" i="1"/>
  <c r="ESU231" i="1" s="1"/>
  <c r="ESU232" i="1" s="1"/>
  <c r="ESU233" i="1" s="1"/>
  <c r="ESU234" i="1" s="1"/>
  <c r="ESQ230" i="1"/>
  <c r="ESP230" i="1"/>
  <c r="ESM230" i="1"/>
  <c r="ESM231" i="1" s="1"/>
  <c r="ESM232" i="1" s="1"/>
  <c r="ESM233" i="1" s="1"/>
  <c r="ESM234" i="1" s="1"/>
  <c r="ESI230" i="1"/>
  <c r="ESH230" i="1"/>
  <c r="ESE230" i="1"/>
  <c r="ESE231" i="1" s="1"/>
  <c r="ESE232" i="1" s="1"/>
  <c r="ESE233" i="1" s="1"/>
  <c r="ESE234" i="1" s="1"/>
  <c r="ESA230" i="1"/>
  <c r="ERZ230" i="1"/>
  <c r="ERW230" i="1"/>
  <c r="ERW231" i="1" s="1"/>
  <c r="ERW232" i="1" s="1"/>
  <c r="ERW233" i="1" s="1"/>
  <c r="ERW234" i="1" s="1"/>
  <c r="ERS230" i="1"/>
  <c r="ERR230" i="1"/>
  <c r="ERO230" i="1"/>
  <c r="ERO231" i="1" s="1"/>
  <c r="ERO232" i="1" s="1"/>
  <c r="ERO233" i="1" s="1"/>
  <c r="ERO234" i="1" s="1"/>
  <c r="ERK230" i="1"/>
  <c r="ERJ230" i="1"/>
  <c r="ERG230" i="1"/>
  <c r="ERG231" i="1" s="1"/>
  <c r="ERG232" i="1" s="1"/>
  <c r="ERG233" i="1" s="1"/>
  <c r="ERG234" i="1" s="1"/>
  <c r="ERC230" i="1"/>
  <c r="ERB230" i="1"/>
  <c r="EQY230" i="1"/>
  <c r="EQY231" i="1" s="1"/>
  <c r="EQY232" i="1" s="1"/>
  <c r="EQY233" i="1" s="1"/>
  <c r="EQY234" i="1" s="1"/>
  <c r="EQU230" i="1"/>
  <c r="EQT230" i="1"/>
  <c r="EQQ230" i="1"/>
  <c r="EQQ231" i="1" s="1"/>
  <c r="EQQ232" i="1" s="1"/>
  <c r="EQQ233" i="1" s="1"/>
  <c r="EQQ234" i="1" s="1"/>
  <c r="EQM230" i="1"/>
  <c r="EQL230" i="1"/>
  <c r="EQI230" i="1"/>
  <c r="EQI231" i="1" s="1"/>
  <c r="EQI232" i="1" s="1"/>
  <c r="EQI233" i="1" s="1"/>
  <c r="EQI234" i="1" s="1"/>
  <c r="EQE230" i="1"/>
  <c r="EQD230" i="1"/>
  <c r="EQA230" i="1"/>
  <c r="EQA231" i="1" s="1"/>
  <c r="EQA232" i="1" s="1"/>
  <c r="EQA233" i="1" s="1"/>
  <c r="EQA234" i="1" s="1"/>
  <c r="EPW230" i="1"/>
  <c r="EPV230" i="1"/>
  <c r="EPS230" i="1"/>
  <c r="EPS231" i="1" s="1"/>
  <c r="EPS232" i="1" s="1"/>
  <c r="EPS233" i="1" s="1"/>
  <c r="EPS234" i="1" s="1"/>
  <c r="EPO230" i="1"/>
  <c r="EPN230" i="1"/>
  <c r="EPK230" i="1"/>
  <c r="EPK231" i="1" s="1"/>
  <c r="EPK232" i="1" s="1"/>
  <c r="EPK233" i="1" s="1"/>
  <c r="EPK234" i="1" s="1"/>
  <c r="EPG230" i="1"/>
  <c r="EPF230" i="1"/>
  <c r="EPC230" i="1"/>
  <c r="EPC231" i="1" s="1"/>
  <c r="EPC232" i="1" s="1"/>
  <c r="EPC233" i="1" s="1"/>
  <c r="EPC234" i="1" s="1"/>
  <c r="EOY230" i="1"/>
  <c r="EOX230" i="1"/>
  <c r="EOU230" i="1"/>
  <c r="EOU231" i="1" s="1"/>
  <c r="EOU232" i="1" s="1"/>
  <c r="EOU233" i="1" s="1"/>
  <c r="EOU234" i="1" s="1"/>
  <c r="EOQ230" i="1"/>
  <c r="EOP230" i="1"/>
  <c r="EOM230" i="1"/>
  <c r="EOM231" i="1" s="1"/>
  <c r="EOM232" i="1" s="1"/>
  <c r="EOM233" i="1" s="1"/>
  <c r="EOM234" i="1" s="1"/>
  <c r="EOI230" i="1"/>
  <c r="EOH230" i="1"/>
  <c r="EOE230" i="1"/>
  <c r="EOE231" i="1" s="1"/>
  <c r="EOE232" i="1" s="1"/>
  <c r="EOE233" i="1" s="1"/>
  <c r="EOE234" i="1" s="1"/>
  <c r="EOA230" i="1"/>
  <c r="ENZ230" i="1"/>
  <c r="ENW230" i="1"/>
  <c r="ENW231" i="1" s="1"/>
  <c r="ENW232" i="1" s="1"/>
  <c r="ENW233" i="1" s="1"/>
  <c r="ENW234" i="1" s="1"/>
  <c r="ENS230" i="1"/>
  <c r="ENR230" i="1"/>
  <c r="ENO230" i="1"/>
  <c r="ENO231" i="1" s="1"/>
  <c r="ENO232" i="1" s="1"/>
  <c r="ENO233" i="1" s="1"/>
  <c r="ENO234" i="1" s="1"/>
  <c r="ENK230" i="1"/>
  <c r="ENJ230" i="1"/>
  <c r="ENG230" i="1"/>
  <c r="ENG231" i="1" s="1"/>
  <c r="ENG232" i="1" s="1"/>
  <c r="ENG233" i="1" s="1"/>
  <c r="ENG234" i="1" s="1"/>
  <c r="ENC230" i="1"/>
  <c r="ENB230" i="1"/>
  <c r="EMY230" i="1"/>
  <c r="EMY231" i="1" s="1"/>
  <c r="EMY232" i="1" s="1"/>
  <c r="EMY233" i="1" s="1"/>
  <c r="EMY234" i="1" s="1"/>
  <c r="EMU230" i="1"/>
  <c r="EMT230" i="1"/>
  <c r="EMQ230" i="1"/>
  <c r="EMQ231" i="1" s="1"/>
  <c r="EMQ232" i="1" s="1"/>
  <c r="EMQ233" i="1" s="1"/>
  <c r="EMQ234" i="1" s="1"/>
  <c r="EMM230" i="1"/>
  <c r="EML230" i="1"/>
  <c r="EMI230" i="1"/>
  <c r="EMI231" i="1" s="1"/>
  <c r="EMI232" i="1" s="1"/>
  <c r="EMI233" i="1" s="1"/>
  <c r="EMI234" i="1" s="1"/>
  <c r="EME230" i="1"/>
  <c r="EMD230" i="1"/>
  <c r="EMA230" i="1"/>
  <c r="EMA231" i="1" s="1"/>
  <c r="EMA232" i="1" s="1"/>
  <c r="EMA233" i="1" s="1"/>
  <c r="EMA234" i="1" s="1"/>
  <c r="ELW230" i="1"/>
  <c r="ELV230" i="1"/>
  <c r="ELS230" i="1"/>
  <c r="ELS231" i="1" s="1"/>
  <c r="ELS232" i="1" s="1"/>
  <c r="ELS233" i="1" s="1"/>
  <c r="ELS234" i="1" s="1"/>
  <c r="ELO230" i="1"/>
  <c r="ELN230" i="1"/>
  <c r="ELK230" i="1"/>
  <c r="ELK231" i="1" s="1"/>
  <c r="ELK232" i="1" s="1"/>
  <c r="ELK233" i="1" s="1"/>
  <c r="ELK234" i="1" s="1"/>
  <c r="ELG230" i="1"/>
  <c r="ELF230" i="1"/>
  <c r="ELC230" i="1"/>
  <c r="ELC231" i="1" s="1"/>
  <c r="ELC232" i="1" s="1"/>
  <c r="ELC233" i="1" s="1"/>
  <c r="ELC234" i="1" s="1"/>
  <c r="EKY230" i="1"/>
  <c r="EKX230" i="1"/>
  <c r="EKU230" i="1"/>
  <c r="EKU231" i="1" s="1"/>
  <c r="EKU232" i="1" s="1"/>
  <c r="EKU233" i="1" s="1"/>
  <c r="EKU234" i="1" s="1"/>
  <c r="EKQ230" i="1"/>
  <c r="EKP230" i="1"/>
  <c r="EKM230" i="1"/>
  <c r="EKM231" i="1" s="1"/>
  <c r="EKM232" i="1" s="1"/>
  <c r="EKM233" i="1" s="1"/>
  <c r="EKM234" i="1" s="1"/>
  <c r="EKI230" i="1"/>
  <c r="EKH230" i="1"/>
  <c r="EKE230" i="1"/>
  <c r="EKE231" i="1" s="1"/>
  <c r="EKE232" i="1" s="1"/>
  <c r="EKE233" i="1" s="1"/>
  <c r="EKE234" i="1" s="1"/>
  <c r="EKA230" i="1"/>
  <c r="EJZ230" i="1"/>
  <c r="EJW230" i="1"/>
  <c r="EJW231" i="1" s="1"/>
  <c r="EJW232" i="1" s="1"/>
  <c r="EJW233" i="1" s="1"/>
  <c r="EJW234" i="1" s="1"/>
  <c r="EJS230" i="1"/>
  <c r="EJR230" i="1"/>
  <c r="EJO230" i="1"/>
  <c r="EJO231" i="1" s="1"/>
  <c r="EJO232" i="1" s="1"/>
  <c r="EJO233" i="1" s="1"/>
  <c r="EJO234" i="1" s="1"/>
  <c r="EJK230" i="1"/>
  <c r="EJJ230" i="1"/>
  <c r="EJG230" i="1"/>
  <c r="EJG231" i="1" s="1"/>
  <c r="EJG232" i="1" s="1"/>
  <c r="EJG233" i="1" s="1"/>
  <c r="EJG234" i="1" s="1"/>
  <c r="EJC230" i="1"/>
  <c r="EJB230" i="1"/>
  <c r="EIY230" i="1"/>
  <c r="EIY231" i="1" s="1"/>
  <c r="EIY232" i="1" s="1"/>
  <c r="EIY233" i="1" s="1"/>
  <c r="EIY234" i="1" s="1"/>
  <c r="EIU230" i="1"/>
  <c r="EIT230" i="1"/>
  <c r="EIQ230" i="1"/>
  <c r="EIQ231" i="1" s="1"/>
  <c r="EIQ232" i="1" s="1"/>
  <c r="EIQ233" i="1" s="1"/>
  <c r="EIQ234" i="1" s="1"/>
  <c r="EIM230" i="1"/>
  <c r="EIL230" i="1"/>
  <c r="EII230" i="1"/>
  <c r="EII231" i="1" s="1"/>
  <c r="EII232" i="1" s="1"/>
  <c r="EII233" i="1" s="1"/>
  <c r="EII234" i="1" s="1"/>
  <c r="EIE230" i="1"/>
  <c r="EID230" i="1"/>
  <c r="EIA230" i="1"/>
  <c r="EIA231" i="1" s="1"/>
  <c r="EIA232" i="1" s="1"/>
  <c r="EIA233" i="1" s="1"/>
  <c r="EIA234" i="1" s="1"/>
  <c r="EHW230" i="1"/>
  <c r="EHV230" i="1"/>
  <c r="EHS230" i="1"/>
  <c r="EHS231" i="1" s="1"/>
  <c r="EHS232" i="1" s="1"/>
  <c r="EHS233" i="1" s="1"/>
  <c r="EHS234" i="1" s="1"/>
  <c r="EHO230" i="1"/>
  <c r="EHN230" i="1"/>
  <c r="EHK230" i="1"/>
  <c r="EHK231" i="1" s="1"/>
  <c r="EHK232" i="1" s="1"/>
  <c r="EHK233" i="1" s="1"/>
  <c r="EHK234" i="1" s="1"/>
  <c r="EHG230" i="1"/>
  <c r="EHF230" i="1"/>
  <c r="EHC230" i="1"/>
  <c r="EHC231" i="1" s="1"/>
  <c r="EHC232" i="1" s="1"/>
  <c r="EHC233" i="1" s="1"/>
  <c r="EHC234" i="1" s="1"/>
  <c r="EGY230" i="1"/>
  <c r="EGX230" i="1"/>
  <c r="EGU230" i="1"/>
  <c r="EGU231" i="1" s="1"/>
  <c r="EGU232" i="1" s="1"/>
  <c r="EGU233" i="1" s="1"/>
  <c r="EGU234" i="1" s="1"/>
  <c r="EGQ230" i="1"/>
  <c r="EGP230" i="1"/>
  <c r="EGM230" i="1"/>
  <c r="EGM231" i="1" s="1"/>
  <c r="EGM232" i="1" s="1"/>
  <c r="EGM233" i="1" s="1"/>
  <c r="EGM234" i="1" s="1"/>
  <c r="EGI230" i="1"/>
  <c r="EGH230" i="1"/>
  <c r="EGE230" i="1"/>
  <c r="EGE231" i="1" s="1"/>
  <c r="EGE232" i="1" s="1"/>
  <c r="EGE233" i="1" s="1"/>
  <c r="EGE234" i="1" s="1"/>
  <c r="EGA230" i="1"/>
  <c r="EFZ230" i="1"/>
  <c r="EFW230" i="1"/>
  <c r="EFW231" i="1" s="1"/>
  <c r="EFW232" i="1" s="1"/>
  <c r="EFW233" i="1" s="1"/>
  <c r="EFW234" i="1" s="1"/>
  <c r="EFS230" i="1"/>
  <c r="EFR230" i="1"/>
  <c r="EFO230" i="1"/>
  <c r="EFO231" i="1" s="1"/>
  <c r="EFO232" i="1" s="1"/>
  <c r="EFO233" i="1" s="1"/>
  <c r="EFO234" i="1" s="1"/>
  <c r="EFK230" i="1"/>
  <c r="EFJ230" i="1"/>
  <c r="EFG230" i="1"/>
  <c r="EFG231" i="1" s="1"/>
  <c r="EFG232" i="1" s="1"/>
  <c r="EFG233" i="1" s="1"/>
  <c r="EFG234" i="1" s="1"/>
  <c r="EFC230" i="1"/>
  <c r="EFB230" i="1"/>
  <c r="EEY230" i="1"/>
  <c r="EEY231" i="1" s="1"/>
  <c r="EEY232" i="1" s="1"/>
  <c r="EEY233" i="1" s="1"/>
  <c r="EEY234" i="1" s="1"/>
  <c r="EEU230" i="1"/>
  <c r="EET230" i="1"/>
  <c r="EEQ230" i="1"/>
  <c r="EEQ231" i="1" s="1"/>
  <c r="EEQ232" i="1" s="1"/>
  <c r="EEQ233" i="1" s="1"/>
  <c r="EEQ234" i="1" s="1"/>
  <c r="EEM230" i="1"/>
  <c r="EEL230" i="1"/>
  <c r="EEI230" i="1"/>
  <c r="EEI231" i="1" s="1"/>
  <c r="EEI232" i="1" s="1"/>
  <c r="EEI233" i="1" s="1"/>
  <c r="EEI234" i="1" s="1"/>
  <c r="EEE230" i="1"/>
  <c r="EED230" i="1"/>
  <c r="EEA230" i="1"/>
  <c r="EEA231" i="1" s="1"/>
  <c r="EEA232" i="1" s="1"/>
  <c r="EEA233" i="1" s="1"/>
  <c r="EEA234" i="1" s="1"/>
  <c r="EDW230" i="1"/>
  <c r="EDV230" i="1"/>
  <c r="EDS230" i="1"/>
  <c r="EDS231" i="1" s="1"/>
  <c r="EDS232" i="1" s="1"/>
  <c r="EDS233" i="1" s="1"/>
  <c r="EDS234" i="1" s="1"/>
  <c r="EDO230" i="1"/>
  <c r="EDN230" i="1"/>
  <c r="EDK230" i="1"/>
  <c r="EDK231" i="1" s="1"/>
  <c r="EDK232" i="1" s="1"/>
  <c r="EDK233" i="1" s="1"/>
  <c r="EDK234" i="1" s="1"/>
  <c r="EDG230" i="1"/>
  <c r="EDF230" i="1"/>
  <c r="EDC230" i="1"/>
  <c r="EDC231" i="1" s="1"/>
  <c r="EDC232" i="1" s="1"/>
  <c r="EDC233" i="1" s="1"/>
  <c r="EDC234" i="1" s="1"/>
  <c r="ECY230" i="1"/>
  <c r="ECX230" i="1"/>
  <c r="ECU230" i="1"/>
  <c r="ECU231" i="1" s="1"/>
  <c r="ECU232" i="1" s="1"/>
  <c r="ECU233" i="1" s="1"/>
  <c r="ECU234" i="1" s="1"/>
  <c r="ECQ230" i="1"/>
  <c r="ECP230" i="1"/>
  <c r="ECM230" i="1"/>
  <c r="ECM231" i="1" s="1"/>
  <c r="ECM232" i="1" s="1"/>
  <c r="ECM233" i="1" s="1"/>
  <c r="ECM234" i="1" s="1"/>
  <c r="ECI230" i="1"/>
  <c r="ECH230" i="1"/>
  <c r="ECE230" i="1"/>
  <c r="ECE231" i="1" s="1"/>
  <c r="ECE232" i="1" s="1"/>
  <c r="ECE233" i="1" s="1"/>
  <c r="ECE234" i="1" s="1"/>
  <c r="ECA230" i="1"/>
  <c r="EBZ230" i="1"/>
  <c r="EBW230" i="1"/>
  <c r="EBW231" i="1" s="1"/>
  <c r="EBW232" i="1" s="1"/>
  <c r="EBW233" i="1" s="1"/>
  <c r="EBW234" i="1" s="1"/>
  <c r="EBS230" i="1"/>
  <c r="EBR230" i="1"/>
  <c r="EBO230" i="1"/>
  <c r="EBO231" i="1" s="1"/>
  <c r="EBO232" i="1" s="1"/>
  <c r="EBO233" i="1" s="1"/>
  <c r="EBO234" i="1" s="1"/>
  <c r="EBK230" i="1"/>
  <c r="EBJ230" i="1"/>
  <c r="EBG230" i="1"/>
  <c r="EBG231" i="1" s="1"/>
  <c r="EBG232" i="1" s="1"/>
  <c r="EBG233" i="1" s="1"/>
  <c r="EBG234" i="1" s="1"/>
  <c r="EBC230" i="1"/>
  <c r="EBB230" i="1"/>
  <c r="EAY230" i="1"/>
  <c r="EAY231" i="1" s="1"/>
  <c r="EAY232" i="1" s="1"/>
  <c r="EAY233" i="1" s="1"/>
  <c r="EAY234" i="1" s="1"/>
  <c r="EAU230" i="1"/>
  <c r="EAT230" i="1"/>
  <c r="EAQ230" i="1"/>
  <c r="EAQ231" i="1" s="1"/>
  <c r="EAQ232" i="1" s="1"/>
  <c r="EAQ233" i="1" s="1"/>
  <c r="EAQ234" i="1" s="1"/>
  <c r="EAM230" i="1"/>
  <c r="EAL230" i="1"/>
  <c r="EAI230" i="1"/>
  <c r="EAI231" i="1" s="1"/>
  <c r="EAI232" i="1" s="1"/>
  <c r="EAI233" i="1" s="1"/>
  <c r="EAI234" i="1" s="1"/>
  <c r="EAE230" i="1"/>
  <c r="EAD230" i="1"/>
  <c r="EAA230" i="1"/>
  <c r="EAA231" i="1" s="1"/>
  <c r="EAA232" i="1" s="1"/>
  <c r="EAA233" i="1" s="1"/>
  <c r="EAA234" i="1" s="1"/>
  <c r="DZW230" i="1"/>
  <c r="DZV230" i="1"/>
  <c r="DZS230" i="1"/>
  <c r="DZS231" i="1" s="1"/>
  <c r="DZS232" i="1" s="1"/>
  <c r="DZS233" i="1" s="1"/>
  <c r="DZS234" i="1" s="1"/>
  <c r="DZO230" i="1"/>
  <c r="DZN230" i="1"/>
  <c r="DZK230" i="1"/>
  <c r="DZK231" i="1" s="1"/>
  <c r="DZK232" i="1" s="1"/>
  <c r="DZK233" i="1" s="1"/>
  <c r="DZK234" i="1" s="1"/>
  <c r="DZG230" i="1"/>
  <c r="DZF230" i="1"/>
  <c r="DZC230" i="1"/>
  <c r="DZC231" i="1" s="1"/>
  <c r="DZC232" i="1" s="1"/>
  <c r="DZC233" i="1" s="1"/>
  <c r="DZC234" i="1" s="1"/>
  <c r="DYY230" i="1"/>
  <c r="DYX230" i="1"/>
  <c r="DYU230" i="1"/>
  <c r="DYU231" i="1" s="1"/>
  <c r="DYU232" i="1" s="1"/>
  <c r="DYU233" i="1" s="1"/>
  <c r="DYU234" i="1" s="1"/>
  <c r="DYQ230" i="1"/>
  <c r="DYP230" i="1"/>
  <c r="DYM230" i="1"/>
  <c r="DYM231" i="1" s="1"/>
  <c r="DYM232" i="1" s="1"/>
  <c r="DYM233" i="1" s="1"/>
  <c r="DYM234" i="1" s="1"/>
  <c r="DYI230" i="1"/>
  <c r="DYH230" i="1"/>
  <c r="DYE230" i="1"/>
  <c r="DYE231" i="1" s="1"/>
  <c r="DYE232" i="1" s="1"/>
  <c r="DYE233" i="1" s="1"/>
  <c r="DYE234" i="1" s="1"/>
  <c r="DYA230" i="1"/>
  <c r="DXZ230" i="1"/>
  <c r="DXW230" i="1"/>
  <c r="DXW231" i="1" s="1"/>
  <c r="DXW232" i="1" s="1"/>
  <c r="DXW233" i="1" s="1"/>
  <c r="DXW234" i="1" s="1"/>
  <c r="DXS230" i="1"/>
  <c r="DXR230" i="1"/>
  <c r="DXO230" i="1"/>
  <c r="DXO231" i="1" s="1"/>
  <c r="DXO232" i="1" s="1"/>
  <c r="DXO233" i="1" s="1"/>
  <c r="DXO234" i="1" s="1"/>
  <c r="DXK230" i="1"/>
  <c r="DXJ230" i="1"/>
  <c r="DXG230" i="1"/>
  <c r="DXG231" i="1" s="1"/>
  <c r="DXG232" i="1" s="1"/>
  <c r="DXG233" i="1" s="1"/>
  <c r="DXG234" i="1" s="1"/>
  <c r="DXC230" i="1"/>
  <c r="DXB230" i="1"/>
  <c r="DWY230" i="1"/>
  <c r="DWY231" i="1" s="1"/>
  <c r="DWY232" i="1" s="1"/>
  <c r="DWY233" i="1" s="1"/>
  <c r="DWY234" i="1" s="1"/>
  <c r="DWU230" i="1"/>
  <c r="DWT230" i="1"/>
  <c r="DWQ230" i="1"/>
  <c r="DWQ231" i="1" s="1"/>
  <c r="DWQ232" i="1" s="1"/>
  <c r="DWQ233" i="1" s="1"/>
  <c r="DWQ234" i="1" s="1"/>
  <c r="DWM230" i="1"/>
  <c r="DWL230" i="1"/>
  <c r="DWI230" i="1"/>
  <c r="DWI231" i="1" s="1"/>
  <c r="DWI232" i="1" s="1"/>
  <c r="DWI233" i="1" s="1"/>
  <c r="DWI234" i="1" s="1"/>
  <c r="DWE230" i="1"/>
  <c r="DWD230" i="1"/>
  <c r="DWA230" i="1"/>
  <c r="DWA231" i="1" s="1"/>
  <c r="DWA232" i="1" s="1"/>
  <c r="DWA233" i="1" s="1"/>
  <c r="DWA234" i="1" s="1"/>
  <c r="DVW230" i="1"/>
  <c r="DVV230" i="1"/>
  <c r="DVS230" i="1"/>
  <c r="DVS231" i="1" s="1"/>
  <c r="DVS232" i="1" s="1"/>
  <c r="DVS233" i="1" s="1"/>
  <c r="DVS234" i="1" s="1"/>
  <c r="DVO230" i="1"/>
  <c r="DVN230" i="1"/>
  <c r="DVK230" i="1"/>
  <c r="DVK231" i="1" s="1"/>
  <c r="DVK232" i="1" s="1"/>
  <c r="DVK233" i="1" s="1"/>
  <c r="DVK234" i="1" s="1"/>
  <c r="DVG230" i="1"/>
  <c r="DVF230" i="1"/>
  <c r="DVC230" i="1"/>
  <c r="DVC231" i="1" s="1"/>
  <c r="DVC232" i="1" s="1"/>
  <c r="DVC233" i="1" s="1"/>
  <c r="DVC234" i="1" s="1"/>
  <c r="DUY230" i="1"/>
  <c r="DUX230" i="1"/>
  <c r="DUU230" i="1"/>
  <c r="DUU231" i="1" s="1"/>
  <c r="DUU232" i="1" s="1"/>
  <c r="DUU233" i="1" s="1"/>
  <c r="DUU234" i="1" s="1"/>
  <c r="DUQ230" i="1"/>
  <c r="DUP230" i="1"/>
  <c r="DUM230" i="1"/>
  <c r="DUM231" i="1" s="1"/>
  <c r="DUM232" i="1" s="1"/>
  <c r="DUM233" i="1" s="1"/>
  <c r="DUM234" i="1" s="1"/>
  <c r="DUI230" i="1"/>
  <c r="DUH230" i="1"/>
  <c r="DUE230" i="1"/>
  <c r="DUE231" i="1" s="1"/>
  <c r="DUE232" i="1" s="1"/>
  <c r="DUE233" i="1" s="1"/>
  <c r="DUE234" i="1" s="1"/>
  <c r="DUA230" i="1"/>
  <c r="DTZ230" i="1"/>
  <c r="DTW230" i="1"/>
  <c r="DTW231" i="1" s="1"/>
  <c r="DTW232" i="1" s="1"/>
  <c r="DTW233" i="1" s="1"/>
  <c r="DTW234" i="1" s="1"/>
  <c r="DTS230" i="1"/>
  <c r="DTR230" i="1"/>
  <c r="DTO230" i="1"/>
  <c r="DTO231" i="1" s="1"/>
  <c r="DTO232" i="1" s="1"/>
  <c r="DTO233" i="1" s="1"/>
  <c r="DTO234" i="1" s="1"/>
  <c r="DTK230" i="1"/>
  <c r="DTJ230" i="1"/>
  <c r="DTG230" i="1"/>
  <c r="DTG231" i="1" s="1"/>
  <c r="DTG232" i="1" s="1"/>
  <c r="DTG233" i="1" s="1"/>
  <c r="DTG234" i="1" s="1"/>
  <c r="DTC230" i="1"/>
  <c r="DTB230" i="1"/>
  <c r="DSY230" i="1"/>
  <c r="DSY231" i="1" s="1"/>
  <c r="DSY232" i="1" s="1"/>
  <c r="DSY233" i="1" s="1"/>
  <c r="DSY234" i="1" s="1"/>
  <c r="DSU230" i="1"/>
  <c r="DST230" i="1"/>
  <c r="DSQ230" i="1"/>
  <c r="DSQ231" i="1" s="1"/>
  <c r="DSQ232" i="1" s="1"/>
  <c r="DSQ233" i="1" s="1"/>
  <c r="DSQ234" i="1" s="1"/>
  <c r="DSM230" i="1"/>
  <c r="DSL230" i="1"/>
  <c r="DSI230" i="1"/>
  <c r="DSI231" i="1" s="1"/>
  <c r="DSI232" i="1" s="1"/>
  <c r="DSI233" i="1" s="1"/>
  <c r="DSI234" i="1" s="1"/>
  <c r="DSE230" i="1"/>
  <c r="DSD230" i="1"/>
  <c r="DSA230" i="1"/>
  <c r="DSA231" i="1" s="1"/>
  <c r="DSA232" i="1" s="1"/>
  <c r="DSA233" i="1" s="1"/>
  <c r="DSA234" i="1" s="1"/>
  <c r="DRW230" i="1"/>
  <c r="DRV230" i="1"/>
  <c r="DRS230" i="1"/>
  <c r="DRS231" i="1" s="1"/>
  <c r="DRS232" i="1" s="1"/>
  <c r="DRS233" i="1" s="1"/>
  <c r="DRS234" i="1" s="1"/>
  <c r="DRO230" i="1"/>
  <c r="DRN230" i="1"/>
  <c r="DRK230" i="1"/>
  <c r="DRK231" i="1" s="1"/>
  <c r="DRK232" i="1" s="1"/>
  <c r="DRK233" i="1" s="1"/>
  <c r="DRK234" i="1" s="1"/>
  <c r="DRG230" i="1"/>
  <c r="DRF230" i="1"/>
  <c r="DRC230" i="1"/>
  <c r="DRC231" i="1" s="1"/>
  <c r="DRC232" i="1" s="1"/>
  <c r="DRC233" i="1" s="1"/>
  <c r="DRC234" i="1" s="1"/>
  <c r="DQY230" i="1"/>
  <c r="DQX230" i="1"/>
  <c r="DQU230" i="1"/>
  <c r="DQU231" i="1" s="1"/>
  <c r="DQU232" i="1" s="1"/>
  <c r="DQU233" i="1" s="1"/>
  <c r="DQU234" i="1" s="1"/>
  <c r="DQQ230" i="1"/>
  <c r="DQP230" i="1"/>
  <c r="DQM230" i="1"/>
  <c r="DQM231" i="1" s="1"/>
  <c r="DQM232" i="1" s="1"/>
  <c r="DQM233" i="1" s="1"/>
  <c r="DQM234" i="1" s="1"/>
  <c r="DQI230" i="1"/>
  <c r="DQH230" i="1"/>
  <c r="DQE230" i="1"/>
  <c r="DQE231" i="1" s="1"/>
  <c r="DQE232" i="1" s="1"/>
  <c r="DQE233" i="1" s="1"/>
  <c r="DQE234" i="1" s="1"/>
  <c r="DQA230" i="1"/>
  <c r="DPZ230" i="1"/>
  <c r="DPW230" i="1"/>
  <c r="DPW231" i="1" s="1"/>
  <c r="DPW232" i="1" s="1"/>
  <c r="DPW233" i="1" s="1"/>
  <c r="DPW234" i="1" s="1"/>
  <c r="DPS230" i="1"/>
  <c r="DPR230" i="1"/>
  <c r="DPO230" i="1"/>
  <c r="DPO231" i="1" s="1"/>
  <c r="DPO232" i="1" s="1"/>
  <c r="DPO233" i="1" s="1"/>
  <c r="DPO234" i="1" s="1"/>
  <c r="DPK230" i="1"/>
  <c r="DPJ230" i="1"/>
  <c r="DPG230" i="1"/>
  <c r="DPG231" i="1" s="1"/>
  <c r="DPG232" i="1" s="1"/>
  <c r="DPG233" i="1" s="1"/>
  <c r="DPG234" i="1" s="1"/>
  <c r="DPC230" i="1"/>
  <c r="DPB230" i="1"/>
  <c r="DOY230" i="1"/>
  <c r="DOY231" i="1" s="1"/>
  <c r="DOY232" i="1" s="1"/>
  <c r="DOY233" i="1" s="1"/>
  <c r="DOY234" i="1" s="1"/>
  <c r="DOU230" i="1"/>
  <c r="DOT230" i="1"/>
  <c r="DOQ230" i="1"/>
  <c r="DOQ231" i="1" s="1"/>
  <c r="DOQ232" i="1" s="1"/>
  <c r="DOQ233" i="1" s="1"/>
  <c r="DOQ234" i="1" s="1"/>
  <c r="DOM230" i="1"/>
  <c r="DOL230" i="1"/>
  <c r="DOI230" i="1"/>
  <c r="DOI231" i="1" s="1"/>
  <c r="DOI232" i="1" s="1"/>
  <c r="DOI233" i="1" s="1"/>
  <c r="DOI234" i="1" s="1"/>
  <c r="DOE230" i="1"/>
  <c r="DOD230" i="1"/>
  <c r="DOA230" i="1"/>
  <c r="DOA231" i="1" s="1"/>
  <c r="DOA232" i="1" s="1"/>
  <c r="DOA233" i="1" s="1"/>
  <c r="DOA234" i="1" s="1"/>
  <c r="DNW230" i="1"/>
  <c r="DNV230" i="1"/>
  <c r="DNS230" i="1"/>
  <c r="DNS231" i="1" s="1"/>
  <c r="DNS232" i="1" s="1"/>
  <c r="DNS233" i="1" s="1"/>
  <c r="DNS234" i="1" s="1"/>
  <c r="DNO230" i="1"/>
  <c r="DNN230" i="1"/>
  <c r="DNK230" i="1"/>
  <c r="DNK231" i="1" s="1"/>
  <c r="DNK232" i="1" s="1"/>
  <c r="DNK233" i="1" s="1"/>
  <c r="DNK234" i="1" s="1"/>
  <c r="DNG230" i="1"/>
  <c r="DNF230" i="1"/>
  <c r="DNC230" i="1"/>
  <c r="DNC231" i="1" s="1"/>
  <c r="DNC232" i="1" s="1"/>
  <c r="DNC233" i="1" s="1"/>
  <c r="DNC234" i="1" s="1"/>
  <c r="DMY230" i="1"/>
  <c r="DMX230" i="1"/>
  <c r="DMU230" i="1"/>
  <c r="DMU231" i="1" s="1"/>
  <c r="DMU232" i="1" s="1"/>
  <c r="DMU233" i="1" s="1"/>
  <c r="DMU234" i="1" s="1"/>
  <c r="DMQ230" i="1"/>
  <c r="DMP230" i="1"/>
  <c r="DMM230" i="1"/>
  <c r="DMM231" i="1" s="1"/>
  <c r="DMM232" i="1" s="1"/>
  <c r="DMM233" i="1" s="1"/>
  <c r="DMM234" i="1" s="1"/>
  <c r="DMI230" i="1"/>
  <c r="DMH230" i="1"/>
  <c r="DME230" i="1"/>
  <c r="DME231" i="1" s="1"/>
  <c r="DME232" i="1" s="1"/>
  <c r="DME233" i="1" s="1"/>
  <c r="DME234" i="1" s="1"/>
  <c r="DMA230" i="1"/>
  <c r="DLZ230" i="1"/>
  <c r="DLW230" i="1"/>
  <c r="DLW231" i="1" s="1"/>
  <c r="DLW232" i="1" s="1"/>
  <c r="DLW233" i="1" s="1"/>
  <c r="DLW234" i="1" s="1"/>
  <c r="DLS230" i="1"/>
  <c r="DLR230" i="1"/>
  <c r="DLO230" i="1"/>
  <c r="DLO231" i="1" s="1"/>
  <c r="DLO232" i="1" s="1"/>
  <c r="DLO233" i="1" s="1"/>
  <c r="DLO234" i="1" s="1"/>
  <c r="DLK230" i="1"/>
  <c r="DLJ230" i="1"/>
  <c r="DLG230" i="1"/>
  <c r="DLG231" i="1" s="1"/>
  <c r="DLG232" i="1" s="1"/>
  <c r="DLG233" i="1" s="1"/>
  <c r="DLG234" i="1" s="1"/>
  <c r="DLC230" i="1"/>
  <c r="DLB230" i="1"/>
  <c r="DKY230" i="1"/>
  <c r="DKY231" i="1" s="1"/>
  <c r="DKY232" i="1" s="1"/>
  <c r="DKY233" i="1" s="1"/>
  <c r="DKY234" i="1" s="1"/>
  <c r="DKU230" i="1"/>
  <c r="DKT230" i="1"/>
  <c r="DKQ230" i="1"/>
  <c r="DKQ231" i="1" s="1"/>
  <c r="DKQ232" i="1" s="1"/>
  <c r="DKQ233" i="1" s="1"/>
  <c r="DKQ234" i="1" s="1"/>
  <c r="DKM230" i="1"/>
  <c r="DKL230" i="1"/>
  <c r="DKI230" i="1"/>
  <c r="DKI231" i="1" s="1"/>
  <c r="DKI232" i="1" s="1"/>
  <c r="DKI233" i="1" s="1"/>
  <c r="DKI234" i="1" s="1"/>
  <c r="DKE230" i="1"/>
  <c r="DKD230" i="1"/>
  <c r="DKA230" i="1"/>
  <c r="DKA231" i="1" s="1"/>
  <c r="DKA232" i="1" s="1"/>
  <c r="DKA233" i="1" s="1"/>
  <c r="DKA234" i="1" s="1"/>
  <c r="DJW230" i="1"/>
  <c r="DJV230" i="1"/>
  <c r="DJS230" i="1"/>
  <c r="DJS231" i="1" s="1"/>
  <c r="DJS232" i="1" s="1"/>
  <c r="DJS233" i="1" s="1"/>
  <c r="DJS234" i="1" s="1"/>
  <c r="DJO230" i="1"/>
  <c r="DJN230" i="1"/>
  <c r="DJK230" i="1"/>
  <c r="DJK231" i="1" s="1"/>
  <c r="DJK232" i="1" s="1"/>
  <c r="DJK233" i="1" s="1"/>
  <c r="DJK234" i="1" s="1"/>
  <c r="DJG230" i="1"/>
  <c r="DJF230" i="1"/>
  <c r="DJC230" i="1"/>
  <c r="DJC231" i="1" s="1"/>
  <c r="DJC232" i="1" s="1"/>
  <c r="DJC233" i="1" s="1"/>
  <c r="DJC234" i="1" s="1"/>
  <c r="DIY230" i="1"/>
  <c r="DIX230" i="1"/>
  <c r="DIU230" i="1"/>
  <c r="DIU231" i="1" s="1"/>
  <c r="DIU232" i="1" s="1"/>
  <c r="DIU233" i="1" s="1"/>
  <c r="DIU234" i="1" s="1"/>
  <c r="DIQ230" i="1"/>
  <c r="DIP230" i="1"/>
  <c r="DIM230" i="1"/>
  <c r="DIM231" i="1" s="1"/>
  <c r="DIM232" i="1" s="1"/>
  <c r="DIM233" i="1" s="1"/>
  <c r="DIM234" i="1" s="1"/>
  <c r="DII230" i="1"/>
  <c r="DIH230" i="1"/>
  <c r="DIE230" i="1"/>
  <c r="DIE231" i="1" s="1"/>
  <c r="DIE232" i="1" s="1"/>
  <c r="DIE233" i="1" s="1"/>
  <c r="DIE234" i="1" s="1"/>
  <c r="DIA230" i="1"/>
  <c r="DHZ230" i="1"/>
  <c r="DHW230" i="1"/>
  <c r="DHW231" i="1" s="1"/>
  <c r="DHW232" i="1" s="1"/>
  <c r="DHW233" i="1" s="1"/>
  <c r="DHW234" i="1" s="1"/>
  <c r="DHS230" i="1"/>
  <c r="DHR230" i="1"/>
  <c r="DHO230" i="1"/>
  <c r="DHO231" i="1" s="1"/>
  <c r="DHO232" i="1" s="1"/>
  <c r="DHO233" i="1" s="1"/>
  <c r="DHO234" i="1" s="1"/>
  <c r="DHK230" i="1"/>
  <c r="DHJ230" i="1"/>
  <c r="DHG230" i="1"/>
  <c r="DHG231" i="1" s="1"/>
  <c r="DHG232" i="1" s="1"/>
  <c r="DHG233" i="1" s="1"/>
  <c r="DHG234" i="1" s="1"/>
  <c r="DHC230" i="1"/>
  <c r="DHB230" i="1"/>
  <c r="DGY230" i="1"/>
  <c r="DGY231" i="1" s="1"/>
  <c r="DGY232" i="1" s="1"/>
  <c r="DGY233" i="1" s="1"/>
  <c r="DGY234" i="1" s="1"/>
  <c r="DGU230" i="1"/>
  <c r="DGT230" i="1"/>
  <c r="DGQ230" i="1"/>
  <c r="DGQ231" i="1" s="1"/>
  <c r="DGQ232" i="1" s="1"/>
  <c r="DGQ233" i="1" s="1"/>
  <c r="DGQ234" i="1" s="1"/>
  <c r="DGM230" i="1"/>
  <c r="DGL230" i="1"/>
  <c r="DGI230" i="1"/>
  <c r="DGI231" i="1" s="1"/>
  <c r="DGI232" i="1" s="1"/>
  <c r="DGI233" i="1" s="1"/>
  <c r="DGI234" i="1" s="1"/>
  <c r="DGE230" i="1"/>
  <c r="DGD230" i="1"/>
  <c r="DGA230" i="1"/>
  <c r="DGA231" i="1" s="1"/>
  <c r="DGA232" i="1" s="1"/>
  <c r="DGA233" i="1" s="1"/>
  <c r="DGA234" i="1" s="1"/>
  <c r="DFW230" i="1"/>
  <c r="DFV230" i="1"/>
  <c r="DFS230" i="1"/>
  <c r="DFS231" i="1" s="1"/>
  <c r="DFS232" i="1" s="1"/>
  <c r="DFS233" i="1" s="1"/>
  <c r="DFS234" i="1" s="1"/>
  <c r="DFO230" i="1"/>
  <c r="DFN230" i="1"/>
  <c r="DFK230" i="1"/>
  <c r="DFK231" i="1" s="1"/>
  <c r="DFK232" i="1" s="1"/>
  <c r="DFK233" i="1" s="1"/>
  <c r="DFK234" i="1" s="1"/>
  <c r="DFG230" i="1"/>
  <c r="DFF230" i="1"/>
  <c r="DFC230" i="1"/>
  <c r="DFC231" i="1" s="1"/>
  <c r="DFC232" i="1" s="1"/>
  <c r="DFC233" i="1" s="1"/>
  <c r="DFC234" i="1" s="1"/>
  <c r="DEY230" i="1"/>
  <c r="DEX230" i="1"/>
  <c r="DEU230" i="1"/>
  <c r="DEU231" i="1" s="1"/>
  <c r="DEU232" i="1" s="1"/>
  <c r="DEU233" i="1" s="1"/>
  <c r="DEU234" i="1" s="1"/>
  <c r="DEQ230" i="1"/>
  <c r="DEP230" i="1"/>
  <c r="DEM230" i="1"/>
  <c r="DEM231" i="1" s="1"/>
  <c r="DEM232" i="1" s="1"/>
  <c r="DEM233" i="1" s="1"/>
  <c r="DEM234" i="1" s="1"/>
  <c r="DEI230" i="1"/>
  <c r="DEH230" i="1"/>
  <c r="DEE230" i="1"/>
  <c r="DEE231" i="1" s="1"/>
  <c r="DEE232" i="1" s="1"/>
  <c r="DEE233" i="1" s="1"/>
  <c r="DEE234" i="1" s="1"/>
  <c r="DEA230" i="1"/>
  <c r="DDZ230" i="1"/>
  <c r="DDW230" i="1"/>
  <c r="DDW231" i="1" s="1"/>
  <c r="DDW232" i="1" s="1"/>
  <c r="DDW233" i="1" s="1"/>
  <c r="DDW234" i="1" s="1"/>
  <c r="DDS230" i="1"/>
  <c r="DDR230" i="1"/>
  <c r="DDO230" i="1"/>
  <c r="DDO231" i="1" s="1"/>
  <c r="DDO232" i="1" s="1"/>
  <c r="DDO233" i="1" s="1"/>
  <c r="DDO234" i="1" s="1"/>
  <c r="DDK230" i="1"/>
  <c r="DDJ230" i="1"/>
  <c r="DDG230" i="1"/>
  <c r="DDG231" i="1" s="1"/>
  <c r="DDG232" i="1" s="1"/>
  <c r="DDG233" i="1" s="1"/>
  <c r="DDG234" i="1" s="1"/>
  <c r="DDC230" i="1"/>
  <c r="DDB230" i="1"/>
  <c r="DCY230" i="1"/>
  <c r="DCY231" i="1" s="1"/>
  <c r="DCY232" i="1" s="1"/>
  <c r="DCY233" i="1" s="1"/>
  <c r="DCY234" i="1" s="1"/>
  <c r="DCU230" i="1"/>
  <c r="DCT230" i="1"/>
  <c r="DCQ230" i="1"/>
  <c r="DCQ231" i="1" s="1"/>
  <c r="DCQ232" i="1" s="1"/>
  <c r="DCQ233" i="1" s="1"/>
  <c r="DCQ234" i="1" s="1"/>
  <c r="DCM230" i="1"/>
  <c r="DCL230" i="1"/>
  <c r="DCI230" i="1"/>
  <c r="DCI231" i="1" s="1"/>
  <c r="DCI232" i="1" s="1"/>
  <c r="DCI233" i="1" s="1"/>
  <c r="DCI234" i="1" s="1"/>
  <c r="DCE230" i="1"/>
  <c r="DCD230" i="1"/>
  <c r="DCA230" i="1"/>
  <c r="DCA231" i="1" s="1"/>
  <c r="DCA232" i="1" s="1"/>
  <c r="DCA233" i="1" s="1"/>
  <c r="DCA234" i="1" s="1"/>
  <c r="DBW230" i="1"/>
  <c r="DBV230" i="1"/>
  <c r="DBS230" i="1"/>
  <c r="DBS231" i="1" s="1"/>
  <c r="DBS232" i="1" s="1"/>
  <c r="DBS233" i="1" s="1"/>
  <c r="DBS234" i="1" s="1"/>
  <c r="DBO230" i="1"/>
  <c r="DBN230" i="1"/>
  <c r="DBK230" i="1"/>
  <c r="DBK231" i="1" s="1"/>
  <c r="DBK232" i="1" s="1"/>
  <c r="DBK233" i="1" s="1"/>
  <c r="DBK234" i="1" s="1"/>
  <c r="DBG230" i="1"/>
  <c r="DBF230" i="1"/>
  <c r="DBC230" i="1"/>
  <c r="DBC231" i="1" s="1"/>
  <c r="DBC232" i="1" s="1"/>
  <c r="DBC233" i="1" s="1"/>
  <c r="DBC234" i="1" s="1"/>
  <c r="DAY230" i="1"/>
  <c r="DAX230" i="1"/>
  <c r="DAU230" i="1"/>
  <c r="DAU231" i="1" s="1"/>
  <c r="DAU232" i="1" s="1"/>
  <c r="DAU233" i="1" s="1"/>
  <c r="DAU234" i="1" s="1"/>
  <c r="DAQ230" i="1"/>
  <c r="DAP230" i="1"/>
  <c r="DAM230" i="1"/>
  <c r="DAM231" i="1" s="1"/>
  <c r="DAM232" i="1" s="1"/>
  <c r="DAM233" i="1" s="1"/>
  <c r="DAM234" i="1" s="1"/>
  <c r="DAI230" i="1"/>
  <c r="DAH230" i="1"/>
  <c r="DAE230" i="1"/>
  <c r="DAE231" i="1" s="1"/>
  <c r="DAE232" i="1" s="1"/>
  <c r="DAE233" i="1" s="1"/>
  <c r="DAE234" i="1" s="1"/>
  <c r="DAA230" i="1"/>
  <c r="CZZ230" i="1"/>
  <c r="CZW230" i="1"/>
  <c r="CZW231" i="1" s="1"/>
  <c r="CZW232" i="1" s="1"/>
  <c r="CZW233" i="1" s="1"/>
  <c r="CZW234" i="1" s="1"/>
  <c r="CZS230" i="1"/>
  <c r="CZR230" i="1"/>
  <c r="CZO230" i="1"/>
  <c r="CZO231" i="1" s="1"/>
  <c r="CZO232" i="1" s="1"/>
  <c r="CZO233" i="1" s="1"/>
  <c r="CZO234" i="1" s="1"/>
  <c r="CZK230" i="1"/>
  <c r="CZJ230" i="1"/>
  <c r="CZG230" i="1"/>
  <c r="CZG231" i="1" s="1"/>
  <c r="CZG232" i="1" s="1"/>
  <c r="CZG233" i="1" s="1"/>
  <c r="CZG234" i="1" s="1"/>
  <c r="CZC230" i="1"/>
  <c r="CZB230" i="1"/>
  <c r="CYY230" i="1"/>
  <c r="CYY231" i="1" s="1"/>
  <c r="CYY232" i="1" s="1"/>
  <c r="CYY233" i="1" s="1"/>
  <c r="CYY234" i="1" s="1"/>
  <c r="CYU230" i="1"/>
  <c r="CYT230" i="1"/>
  <c r="CYQ230" i="1"/>
  <c r="CYQ231" i="1" s="1"/>
  <c r="CYQ232" i="1" s="1"/>
  <c r="CYQ233" i="1" s="1"/>
  <c r="CYQ234" i="1" s="1"/>
  <c r="CYM230" i="1"/>
  <c r="CYL230" i="1"/>
  <c r="CYI230" i="1"/>
  <c r="CYI231" i="1" s="1"/>
  <c r="CYI232" i="1" s="1"/>
  <c r="CYI233" i="1" s="1"/>
  <c r="CYI234" i="1" s="1"/>
  <c r="CYE230" i="1"/>
  <c r="CYD230" i="1"/>
  <c r="CYA230" i="1"/>
  <c r="CYA231" i="1" s="1"/>
  <c r="CYA232" i="1" s="1"/>
  <c r="CYA233" i="1" s="1"/>
  <c r="CYA234" i="1" s="1"/>
  <c r="CXW230" i="1"/>
  <c r="CXV230" i="1"/>
  <c r="CXS230" i="1"/>
  <c r="CXS231" i="1" s="1"/>
  <c r="CXS232" i="1" s="1"/>
  <c r="CXS233" i="1" s="1"/>
  <c r="CXS234" i="1" s="1"/>
  <c r="CXO230" i="1"/>
  <c r="CXN230" i="1"/>
  <c r="CXK230" i="1"/>
  <c r="CXK231" i="1" s="1"/>
  <c r="CXK232" i="1" s="1"/>
  <c r="CXK233" i="1" s="1"/>
  <c r="CXK234" i="1" s="1"/>
  <c r="CXG230" i="1"/>
  <c r="CXF230" i="1"/>
  <c r="CXC230" i="1"/>
  <c r="CXC231" i="1" s="1"/>
  <c r="CXC232" i="1" s="1"/>
  <c r="CXC233" i="1" s="1"/>
  <c r="CXC234" i="1" s="1"/>
  <c r="CWY230" i="1"/>
  <c r="CWX230" i="1"/>
  <c r="CWU230" i="1"/>
  <c r="CWU231" i="1" s="1"/>
  <c r="CWU232" i="1" s="1"/>
  <c r="CWU233" i="1" s="1"/>
  <c r="CWU234" i="1" s="1"/>
  <c r="CWQ230" i="1"/>
  <c r="CWP230" i="1"/>
  <c r="CWM230" i="1"/>
  <c r="CWM231" i="1" s="1"/>
  <c r="CWM232" i="1" s="1"/>
  <c r="CWM233" i="1" s="1"/>
  <c r="CWM234" i="1" s="1"/>
  <c r="CWI230" i="1"/>
  <c r="CWH230" i="1"/>
  <c r="CWE230" i="1"/>
  <c r="CWE231" i="1" s="1"/>
  <c r="CWE232" i="1" s="1"/>
  <c r="CWE233" i="1" s="1"/>
  <c r="CWE234" i="1" s="1"/>
  <c r="CWA230" i="1"/>
  <c r="CVZ230" i="1"/>
  <c r="CVW230" i="1"/>
  <c r="CVW231" i="1" s="1"/>
  <c r="CVW232" i="1" s="1"/>
  <c r="CVW233" i="1" s="1"/>
  <c r="CVW234" i="1" s="1"/>
  <c r="CVS230" i="1"/>
  <c r="CVR230" i="1"/>
  <c r="CVO230" i="1"/>
  <c r="CVO231" i="1" s="1"/>
  <c r="CVO232" i="1" s="1"/>
  <c r="CVO233" i="1" s="1"/>
  <c r="CVO234" i="1" s="1"/>
  <c r="CVK230" i="1"/>
  <c r="CVJ230" i="1"/>
  <c r="CVG230" i="1"/>
  <c r="CVG231" i="1" s="1"/>
  <c r="CVG232" i="1" s="1"/>
  <c r="CVG233" i="1" s="1"/>
  <c r="CVG234" i="1" s="1"/>
  <c r="CVC230" i="1"/>
  <c r="CVB230" i="1"/>
  <c r="CUY230" i="1"/>
  <c r="CUY231" i="1" s="1"/>
  <c r="CUY232" i="1" s="1"/>
  <c r="CUY233" i="1" s="1"/>
  <c r="CUY234" i="1" s="1"/>
  <c r="CUU230" i="1"/>
  <c r="CUT230" i="1"/>
  <c r="CUQ230" i="1"/>
  <c r="CUQ231" i="1" s="1"/>
  <c r="CUQ232" i="1" s="1"/>
  <c r="CUQ233" i="1" s="1"/>
  <c r="CUQ234" i="1" s="1"/>
  <c r="CUM230" i="1"/>
  <c r="CUL230" i="1"/>
  <c r="CUI230" i="1"/>
  <c r="CUI231" i="1" s="1"/>
  <c r="CUI232" i="1" s="1"/>
  <c r="CUI233" i="1" s="1"/>
  <c r="CUI234" i="1" s="1"/>
  <c r="CUE230" i="1"/>
  <c r="CUD230" i="1"/>
  <c r="CUA230" i="1"/>
  <c r="CUA231" i="1" s="1"/>
  <c r="CUA232" i="1" s="1"/>
  <c r="CUA233" i="1" s="1"/>
  <c r="CUA234" i="1" s="1"/>
  <c r="CTW230" i="1"/>
  <c r="CTV230" i="1"/>
  <c r="CTS230" i="1"/>
  <c r="CTS231" i="1" s="1"/>
  <c r="CTS232" i="1" s="1"/>
  <c r="CTS233" i="1" s="1"/>
  <c r="CTS234" i="1" s="1"/>
  <c r="CTO230" i="1"/>
  <c r="CTN230" i="1"/>
  <c r="CTK230" i="1"/>
  <c r="CTK231" i="1" s="1"/>
  <c r="CTK232" i="1" s="1"/>
  <c r="CTK233" i="1" s="1"/>
  <c r="CTK234" i="1" s="1"/>
  <c r="CTG230" i="1"/>
  <c r="CTF230" i="1"/>
  <c r="CTC230" i="1"/>
  <c r="CTC231" i="1" s="1"/>
  <c r="CTC232" i="1" s="1"/>
  <c r="CTC233" i="1" s="1"/>
  <c r="CTC234" i="1" s="1"/>
  <c r="CSY230" i="1"/>
  <c r="CSX230" i="1"/>
  <c r="CSU230" i="1"/>
  <c r="CSU231" i="1" s="1"/>
  <c r="CSU232" i="1" s="1"/>
  <c r="CSU233" i="1" s="1"/>
  <c r="CSU234" i="1" s="1"/>
  <c r="CSQ230" i="1"/>
  <c r="CSP230" i="1"/>
  <c r="CSM230" i="1"/>
  <c r="CSM231" i="1" s="1"/>
  <c r="CSM232" i="1" s="1"/>
  <c r="CSM233" i="1" s="1"/>
  <c r="CSM234" i="1" s="1"/>
  <c r="CSI230" i="1"/>
  <c r="CSH230" i="1"/>
  <c r="CSE230" i="1"/>
  <c r="CSE231" i="1" s="1"/>
  <c r="CSE232" i="1" s="1"/>
  <c r="CSE233" i="1" s="1"/>
  <c r="CSE234" i="1" s="1"/>
  <c r="CSA230" i="1"/>
  <c r="CRZ230" i="1"/>
  <c r="CRW230" i="1"/>
  <c r="CRW231" i="1" s="1"/>
  <c r="CRW232" i="1" s="1"/>
  <c r="CRW233" i="1" s="1"/>
  <c r="CRW234" i="1" s="1"/>
  <c r="CRS230" i="1"/>
  <c r="CRR230" i="1"/>
  <c r="CRO230" i="1"/>
  <c r="CRO231" i="1" s="1"/>
  <c r="CRO232" i="1" s="1"/>
  <c r="CRO233" i="1" s="1"/>
  <c r="CRO234" i="1" s="1"/>
  <c r="CRK230" i="1"/>
  <c r="CRJ230" i="1"/>
  <c r="CRG230" i="1"/>
  <c r="CRG231" i="1" s="1"/>
  <c r="CRG232" i="1" s="1"/>
  <c r="CRG233" i="1" s="1"/>
  <c r="CRG234" i="1" s="1"/>
  <c r="CRC230" i="1"/>
  <c r="CRB230" i="1"/>
  <c r="CQY230" i="1"/>
  <c r="CQY231" i="1" s="1"/>
  <c r="CQY232" i="1" s="1"/>
  <c r="CQY233" i="1" s="1"/>
  <c r="CQY234" i="1" s="1"/>
  <c r="CQU230" i="1"/>
  <c r="CQT230" i="1"/>
  <c r="CQQ230" i="1"/>
  <c r="CQQ231" i="1" s="1"/>
  <c r="CQQ232" i="1" s="1"/>
  <c r="CQQ233" i="1" s="1"/>
  <c r="CQQ234" i="1" s="1"/>
  <c r="CQM230" i="1"/>
  <c r="CQL230" i="1"/>
  <c r="CQI230" i="1"/>
  <c r="CQI231" i="1" s="1"/>
  <c r="CQI232" i="1" s="1"/>
  <c r="CQI233" i="1" s="1"/>
  <c r="CQI234" i="1" s="1"/>
  <c r="CQE230" i="1"/>
  <c r="CQD230" i="1"/>
  <c r="CQA230" i="1"/>
  <c r="CQA231" i="1" s="1"/>
  <c r="CQA232" i="1" s="1"/>
  <c r="CQA233" i="1" s="1"/>
  <c r="CQA234" i="1" s="1"/>
  <c r="CPW230" i="1"/>
  <c r="CPV230" i="1"/>
  <c r="CPS230" i="1"/>
  <c r="CPS231" i="1" s="1"/>
  <c r="CPS232" i="1" s="1"/>
  <c r="CPS233" i="1" s="1"/>
  <c r="CPS234" i="1" s="1"/>
  <c r="CPO230" i="1"/>
  <c r="CPN230" i="1"/>
  <c r="CPK230" i="1"/>
  <c r="CPK231" i="1" s="1"/>
  <c r="CPK232" i="1" s="1"/>
  <c r="CPK233" i="1" s="1"/>
  <c r="CPK234" i="1" s="1"/>
  <c r="CPG230" i="1"/>
  <c r="CPF230" i="1"/>
  <c r="CPC230" i="1"/>
  <c r="CPC231" i="1" s="1"/>
  <c r="CPC232" i="1" s="1"/>
  <c r="CPC233" i="1" s="1"/>
  <c r="CPC234" i="1" s="1"/>
  <c r="COY230" i="1"/>
  <c r="COX230" i="1"/>
  <c r="COU230" i="1"/>
  <c r="COU231" i="1" s="1"/>
  <c r="COU232" i="1" s="1"/>
  <c r="COU233" i="1" s="1"/>
  <c r="COU234" i="1" s="1"/>
  <c r="COQ230" i="1"/>
  <c r="COP230" i="1"/>
  <c r="COM230" i="1"/>
  <c r="COM231" i="1" s="1"/>
  <c r="COM232" i="1" s="1"/>
  <c r="COM233" i="1" s="1"/>
  <c r="COM234" i="1" s="1"/>
  <c r="COI230" i="1"/>
  <c r="COH230" i="1"/>
  <c r="COE230" i="1"/>
  <c r="COE231" i="1" s="1"/>
  <c r="COE232" i="1" s="1"/>
  <c r="COE233" i="1" s="1"/>
  <c r="COE234" i="1" s="1"/>
  <c r="COA230" i="1"/>
  <c r="CNZ230" i="1"/>
  <c r="CNW230" i="1"/>
  <c r="CNW231" i="1" s="1"/>
  <c r="CNW232" i="1" s="1"/>
  <c r="CNW233" i="1" s="1"/>
  <c r="CNW234" i="1" s="1"/>
  <c r="CNS230" i="1"/>
  <c r="CNR230" i="1"/>
  <c r="CNO230" i="1"/>
  <c r="CNO231" i="1" s="1"/>
  <c r="CNO232" i="1" s="1"/>
  <c r="CNO233" i="1" s="1"/>
  <c r="CNO234" i="1" s="1"/>
  <c r="CNK230" i="1"/>
  <c r="CNJ230" i="1"/>
  <c r="CNG230" i="1"/>
  <c r="CNG231" i="1" s="1"/>
  <c r="CNG232" i="1" s="1"/>
  <c r="CNG233" i="1" s="1"/>
  <c r="CNG234" i="1" s="1"/>
  <c r="CNC230" i="1"/>
  <c r="CNB230" i="1"/>
  <c r="CMY230" i="1"/>
  <c r="CMY231" i="1" s="1"/>
  <c r="CMY232" i="1" s="1"/>
  <c r="CMY233" i="1" s="1"/>
  <c r="CMY234" i="1" s="1"/>
  <c r="CMU230" i="1"/>
  <c r="CMT230" i="1"/>
  <c r="CMQ230" i="1"/>
  <c r="CMQ231" i="1" s="1"/>
  <c r="CMQ232" i="1" s="1"/>
  <c r="CMQ233" i="1" s="1"/>
  <c r="CMQ234" i="1" s="1"/>
  <c r="CMM230" i="1"/>
  <c r="CML230" i="1"/>
  <c r="CMI230" i="1"/>
  <c r="CMI231" i="1" s="1"/>
  <c r="CMI232" i="1" s="1"/>
  <c r="CMI233" i="1" s="1"/>
  <c r="CMI234" i="1" s="1"/>
  <c r="CME230" i="1"/>
  <c r="CMD230" i="1"/>
  <c r="CMA230" i="1"/>
  <c r="CMA231" i="1" s="1"/>
  <c r="CMA232" i="1" s="1"/>
  <c r="CMA233" i="1" s="1"/>
  <c r="CMA234" i="1" s="1"/>
  <c r="CLW230" i="1"/>
  <c r="CLV230" i="1"/>
  <c r="CLS230" i="1"/>
  <c r="CLS231" i="1" s="1"/>
  <c r="CLS232" i="1" s="1"/>
  <c r="CLS233" i="1" s="1"/>
  <c r="CLS234" i="1" s="1"/>
  <c r="CLO230" i="1"/>
  <c r="CLN230" i="1"/>
  <c r="CLK230" i="1"/>
  <c r="CLK231" i="1" s="1"/>
  <c r="CLK232" i="1" s="1"/>
  <c r="CLK233" i="1" s="1"/>
  <c r="CLK234" i="1" s="1"/>
  <c r="CLG230" i="1"/>
  <c r="CLF230" i="1"/>
  <c r="CLC230" i="1"/>
  <c r="CLC231" i="1" s="1"/>
  <c r="CLC232" i="1" s="1"/>
  <c r="CLC233" i="1" s="1"/>
  <c r="CLC234" i="1" s="1"/>
  <c r="CKY230" i="1"/>
  <c r="CKX230" i="1"/>
  <c r="CKU230" i="1"/>
  <c r="CKU231" i="1" s="1"/>
  <c r="CKU232" i="1" s="1"/>
  <c r="CKU233" i="1" s="1"/>
  <c r="CKU234" i="1" s="1"/>
  <c r="CKQ230" i="1"/>
  <c r="CKP230" i="1"/>
  <c r="CKM230" i="1"/>
  <c r="CKM231" i="1" s="1"/>
  <c r="CKM232" i="1" s="1"/>
  <c r="CKM233" i="1" s="1"/>
  <c r="CKM234" i="1" s="1"/>
  <c r="CKI230" i="1"/>
  <c r="CKH230" i="1"/>
  <c r="CKE230" i="1"/>
  <c r="CKE231" i="1" s="1"/>
  <c r="CKE232" i="1" s="1"/>
  <c r="CKE233" i="1" s="1"/>
  <c r="CKE234" i="1" s="1"/>
  <c r="CKA230" i="1"/>
  <c r="CJZ230" i="1"/>
  <c r="CJW230" i="1"/>
  <c r="CJW231" i="1" s="1"/>
  <c r="CJW232" i="1" s="1"/>
  <c r="CJW233" i="1" s="1"/>
  <c r="CJW234" i="1" s="1"/>
  <c r="CJS230" i="1"/>
  <c r="CJR230" i="1"/>
  <c r="CJO230" i="1"/>
  <c r="CJO231" i="1" s="1"/>
  <c r="CJO232" i="1" s="1"/>
  <c r="CJO233" i="1" s="1"/>
  <c r="CJO234" i="1" s="1"/>
  <c r="CJK230" i="1"/>
  <c r="CJJ230" i="1"/>
  <c r="CJG230" i="1"/>
  <c r="CJG231" i="1" s="1"/>
  <c r="CJG232" i="1" s="1"/>
  <c r="CJG233" i="1" s="1"/>
  <c r="CJG234" i="1" s="1"/>
  <c r="CJC230" i="1"/>
  <c r="CJB230" i="1"/>
  <c r="CIY230" i="1"/>
  <c r="CIY231" i="1" s="1"/>
  <c r="CIY232" i="1" s="1"/>
  <c r="CIY233" i="1" s="1"/>
  <c r="CIY234" i="1" s="1"/>
  <c r="CIU230" i="1"/>
  <c r="CIT230" i="1"/>
  <c r="CIQ230" i="1"/>
  <c r="CIQ231" i="1" s="1"/>
  <c r="CIQ232" i="1" s="1"/>
  <c r="CIQ233" i="1" s="1"/>
  <c r="CIQ234" i="1" s="1"/>
  <c r="CIM230" i="1"/>
  <c r="CIL230" i="1"/>
  <c r="CII230" i="1"/>
  <c r="CII231" i="1" s="1"/>
  <c r="CII232" i="1" s="1"/>
  <c r="CII233" i="1" s="1"/>
  <c r="CII234" i="1" s="1"/>
  <c r="CIE230" i="1"/>
  <c r="CID230" i="1"/>
  <c r="CIA230" i="1"/>
  <c r="CIA231" i="1" s="1"/>
  <c r="CIA232" i="1" s="1"/>
  <c r="CIA233" i="1" s="1"/>
  <c r="CIA234" i="1" s="1"/>
  <c r="CHW230" i="1"/>
  <c r="CHV230" i="1"/>
  <c r="CHS230" i="1"/>
  <c r="CHS231" i="1" s="1"/>
  <c r="CHS232" i="1" s="1"/>
  <c r="CHS233" i="1" s="1"/>
  <c r="CHS234" i="1" s="1"/>
  <c r="CHO230" i="1"/>
  <c r="CHN230" i="1"/>
  <c r="CHK230" i="1"/>
  <c r="CHK231" i="1" s="1"/>
  <c r="CHK232" i="1" s="1"/>
  <c r="CHK233" i="1" s="1"/>
  <c r="CHK234" i="1" s="1"/>
  <c r="CHG230" i="1"/>
  <c r="CHF230" i="1"/>
  <c r="CHC230" i="1"/>
  <c r="CHC231" i="1" s="1"/>
  <c r="CHC232" i="1" s="1"/>
  <c r="CHC233" i="1" s="1"/>
  <c r="CHC234" i="1" s="1"/>
  <c r="CGY230" i="1"/>
  <c r="CGX230" i="1"/>
  <c r="CGU230" i="1"/>
  <c r="CGU231" i="1" s="1"/>
  <c r="CGU232" i="1" s="1"/>
  <c r="CGU233" i="1" s="1"/>
  <c r="CGU234" i="1" s="1"/>
  <c r="CGQ230" i="1"/>
  <c r="CGP230" i="1"/>
  <c r="CGM230" i="1"/>
  <c r="CGM231" i="1" s="1"/>
  <c r="CGM232" i="1" s="1"/>
  <c r="CGM233" i="1" s="1"/>
  <c r="CGM234" i="1" s="1"/>
  <c r="CGI230" i="1"/>
  <c r="CGH230" i="1"/>
  <c r="CGE230" i="1"/>
  <c r="CGE231" i="1" s="1"/>
  <c r="CGE232" i="1" s="1"/>
  <c r="CGE233" i="1" s="1"/>
  <c r="CGE234" i="1" s="1"/>
  <c r="CGA230" i="1"/>
  <c r="CFZ230" i="1"/>
  <c r="CFW230" i="1"/>
  <c r="CFW231" i="1" s="1"/>
  <c r="CFW232" i="1" s="1"/>
  <c r="CFW233" i="1" s="1"/>
  <c r="CFW234" i="1" s="1"/>
  <c r="CFS230" i="1"/>
  <c r="CFR230" i="1"/>
  <c r="CFO230" i="1"/>
  <c r="CFO231" i="1" s="1"/>
  <c r="CFO232" i="1" s="1"/>
  <c r="CFO233" i="1" s="1"/>
  <c r="CFO234" i="1" s="1"/>
  <c r="CFK230" i="1"/>
  <c r="CFJ230" i="1"/>
  <c r="CFG230" i="1"/>
  <c r="CFG231" i="1" s="1"/>
  <c r="CFG232" i="1" s="1"/>
  <c r="CFG233" i="1" s="1"/>
  <c r="CFG234" i="1" s="1"/>
  <c r="CFC230" i="1"/>
  <c r="CFB230" i="1"/>
  <c r="CEY230" i="1"/>
  <c r="CEY231" i="1" s="1"/>
  <c r="CEY232" i="1" s="1"/>
  <c r="CEY233" i="1" s="1"/>
  <c r="CEY234" i="1" s="1"/>
  <c r="CEU230" i="1"/>
  <c r="CET230" i="1"/>
  <c r="CEQ230" i="1"/>
  <c r="CEQ231" i="1" s="1"/>
  <c r="CEQ232" i="1" s="1"/>
  <c r="CEQ233" i="1" s="1"/>
  <c r="CEQ234" i="1" s="1"/>
  <c r="CEM230" i="1"/>
  <c r="CEL230" i="1"/>
  <c r="CEI230" i="1"/>
  <c r="CEI231" i="1" s="1"/>
  <c r="CEI232" i="1" s="1"/>
  <c r="CEI233" i="1" s="1"/>
  <c r="CEI234" i="1" s="1"/>
  <c r="CEE230" i="1"/>
  <c r="CED230" i="1"/>
  <c r="CEA230" i="1"/>
  <c r="CEA231" i="1" s="1"/>
  <c r="CEA232" i="1" s="1"/>
  <c r="CEA233" i="1" s="1"/>
  <c r="CEA234" i="1" s="1"/>
  <c r="CDW230" i="1"/>
  <c r="CDV230" i="1"/>
  <c r="CDS230" i="1"/>
  <c r="CDS231" i="1" s="1"/>
  <c r="CDS232" i="1" s="1"/>
  <c r="CDS233" i="1" s="1"/>
  <c r="CDS234" i="1" s="1"/>
  <c r="CDO230" i="1"/>
  <c r="CDN230" i="1"/>
  <c r="CDK230" i="1"/>
  <c r="CDK231" i="1" s="1"/>
  <c r="CDK232" i="1" s="1"/>
  <c r="CDK233" i="1" s="1"/>
  <c r="CDK234" i="1" s="1"/>
  <c r="CDG230" i="1"/>
  <c r="CDF230" i="1"/>
  <c r="CDC230" i="1"/>
  <c r="CDC231" i="1" s="1"/>
  <c r="CDC232" i="1" s="1"/>
  <c r="CDC233" i="1" s="1"/>
  <c r="CDC234" i="1" s="1"/>
  <c r="CCY230" i="1"/>
  <c r="CCX230" i="1"/>
  <c r="CCU230" i="1"/>
  <c r="CCU231" i="1" s="1"/>
  <c r="CCU232" i="1" s="1"/>
  <c r="CCU233" i="1" s="1"/>
  <c r="CCU234" i="1" s="1"/>
  <c r="CCQ230" i="1"/>
  <c r="CCP230" i="1"/>
  <c r="CCM230" i="1"/>
  <c r="CCM231" i="1" s="1"/>
  <c r="CCM232" i="1" s="1"/>
  <c r="CCM233" i="1" s="1"/>
  <c r="CCM234" i="1" s="1"/>
  <c r="CCI230" i="1"/>
  <c r="CCH230" i="1"/>
  <c r="CCE230" i="1"/>
  <c r="CCE231" i="1" s="1"/>
  <c r="CCE232" i="1" s="1"/>
  <c r="CCE233" i="1" s="1"/>
  <c r="CCE234" i="1" s="1"/>
  <c r="CCA230" i="1"/>
  <c r="CBZ230" i="1"/>
  <c r="CBW230" i="1"/>
  <c r="CBW231" i="1" s="1"/>
  <c r="CBW232" i="1" s="1"/>
  <c r="CBW233" i="1" s="1"/>
  <c r="CBW234" i="1" s="1"/>
  <c r="CBS230" i="1"/>
  <c r="CBR230" i="1"/>
  <c r="CBO230" i="1"/>
  <c r="CBO231" i="1" s="1"/>
  <c r="CBO232" i="1" s="1"/>
  <c r="CBO233" i="1" s="1"/>
  <c r="CBO234" i="1" s="1"/>
  <c r="CBK230" i="1"/>
  <c r="CBJ230" i="1"/>
  <c r="CBG230" i="1"/>
  <c r="CBG231" i="1" s="1"/>
  <c r="CBG232" i="1" s="1"/>
  <c r="CBG233" i="1" s="1"/>
  <c r="CBG234" i="1" s="1"/>
  <c r="CBC230" i="1"/>
  <c r="CBB230" i="1"/>
  <c r="CAY230" i="1"/>
  <c r="CAY231" i="1" s="1"/>
  <c r="CAY232" i="1" s="1"/>
  <c r="CAY233" i="1" s="1"/>
  <c r="CAY234" i="1" s="1"/>
  <c r="CAU230" i="1"/>
  <c r="CAT230" i="1"/>
  <c r="CAQ230" i="1"/>
  <c r="CAQ231" i="1" s="1"/>
  <c r="CAQ232" i="1" s="1"/>
  <c r="CAQ233" i="1" s="1"/>
  <c r="CAQ234" i="1" s="1"/>
  <c r="CAM230" i="1"/>
  <c r="CAL230" i="1"/>
  <c r="CAI230" i="1"/>
  <c r="CAI231" i="1" s="1"/>
  <c r="CAI232" i="1" s="1"/>
  <c r="CAI233" i="1" s="1"/>
  <c r="CAI234" i="1" s="1"/>
  <c r="CAE230" i="1"/>
  <c r="CAD230" i="1"/>
  <c r="CAA230" i="1"/>
  <c r="CAA231" i="1" s="1"/>
  <c r="CAA232" i="1" s="1"/>
  <c r="CAA233" i="1" s="1"/>
  <c r="CAA234" i="1" s="1"/>
  <c r="BZW230" i="1"/>
  <c r="BZV230" i="1"/>
  <c r="BZS230" i="1"/>
  <c r="BZS231" i="1" s="1"/>
  <c r="BZS232" i="1" s="1"/>
  <c r="BZS233" i="1" s="1"/>
  <c r="BZS234" i="1" s="1"/>
  <c r="BZO230" i="1"/>
  <c r="BZN230" i="1"/>
  <c r="BZK230" i="1"/>
  <c r="BZK231" i="1" s="1"/>
  <c r="BZK232" i="1" s="1"/>
  <c r="BZK233" i="1" s="1"/>
  <c r="BZK234" i="1" s="1"/>
  <c r="BZG230" i="1"/>
  <c r="BZF230" i="1"/>
  <c r="BZC230" i="1"/>
  <c r="BZC231" i="1" s="1"/>
  <c r="BZC232" i="1" s="1"/>
  <c r="BZC233" i="1" s="1"/>
  <c r="BZC234" i="1" s="1"/>
  <c r="BYY230" i="1"/>
  <c r="BYX230" i="1"/>
  <c r="BYU230" i="1"/>
  <c r="BYU231" i="1" s="1"/>
  <c r="BYU232" i="1" s="1"/>
  <c r="BYU233" i="1" s="1"/>
  <c r="BYU234" i="1" s="1"/>
  <c r="BYQ230" i="1"/>
  <c r="BYP230" i="1"/>
  <c r="BYM230" i="1"/>
  <c r="BYM231" i="1" s="1"/>
  <c r="BYM232" i="1" s="1"/>
  <c r="BYM233" i="1" s="1"/>
  <c r="BYM234" i="1" s="1"/>
  <c r="BYI230" i="1"/>
  <c r="BYH230" i="1"/>
  <c r="BYE230" i="1"/>
  <c r="BYE231" i="1" s="1"/>
  <c r="BYE232" i="1" s="1"/>
  <c r="BYE233" i="1" s="1"/>
  <c r="BYE234" i="1" s="1"/>
  <c r="BYA230" i="1"/>
  <c r="BXZ230" i="1"/>
  <c r="BXW230" i="1"/>
  <c r="BXW231" i="1" s="1"/>
  <c r="BXW232" i="1" s="1"/>
  <c r="BXW233" i="1" s="1"/>
  <c r="BXW234" i="1" s="1"/>
  <c r="BXS230" i="1"/>
  <c r="BXR230" i="1"/>
  <c r="BXO230" i="1"/>
  <c r="BXO231" i="1" s="1"/>
  <c r="BXO232" i="1" s="1"/>
  <c r="BXO233" i="1" s="1"/>
  <c r="BXO234" i="1" s="1"/>
  <c r="BXK230" i="1"/>
  <c r="BXJ230" i="1"/>
  <c r="BXG230" i="1"/>
  <c r="BXG231" i="1" s="1"/>
  <c r="BXG232" i="1" s="1"/>
  <c r="BXG233" i="1" s="1"/>
  <c r="BXG234" i="1" s="1"/>
  <c r="BXC230" i="1"/>
  <c r="BXB230" i="1"/>
  <c r="BWY230" i="1"/>
  <c r="BWY231" i="1" s="1"/>
  <c r="BWY232" i="1" s="1"/>
  <c r="BWY233" i="1" s="1"/>
  <c r="BWY234" i="1" s="1"/>
  <c r="BWU230" i="1"/>
  <c r="BWT230" i="1"/>
  <c r="BWQ230" i="1"/>
  <c r="BWQ231" i="1" s="1"/>
  <c r="BWQ232" i="1" s="1"/>
  <c r="BWQ233" i="1" s="1"/>
  <c r="BWQ234" i="1" s="1"/>
  <c r="BWM230" i="1"/>
  <c r="BWL230" i="1"/>
  <c r="BWI230" i="1"/>
  <c r="BWI231" i="1" s="1"/>
  <c r="BWI232" i="1" s="1"/>
  <c r="BWI233" i="1" s="1"/>
  <c r="BWI234" i="1" s="1"/>
  <c r="BWE230" i="1"/>
  <c r="BWD230" i="1"/>
  <c r="BWA230" i="1"/>
  <c r="BWA231" i="1" s="1"/>
  <c r="BWA232" i="1" s="1"/>
  <c r="BWA233" i="1" s="1"/>
  <c r="BWA234" i="1" s="1"/>
  <c r="BVW230" i="1"/>
  <c r="BVV230" i="1"/>
  <c r="BVS230" i="1"/>
  <c r="BVS231" i="1" s="1"/>
  <c r="BVS232" i="1" s="1"/>
  <c r="BVS233" i="1" s="1"/>
  <c r="BVS234" i="1" s="1"/>
  <c r="BVO230" i="1"/>
  <c r="BVN230" i="1"/>
  <c r="BVK230" i="1"/>
  <c r="BVK231" i="1" s="1"/>
  <c r="BVK232" i="1" s="1"/>
  <c r="BVK233" i="1" s="1"/>
  <c r="BVK234" i="1" s="1"/>
  <c r="BVG230" i="1"/>
  <c r="BVF230" i="1"/>
  <c r="BVC230" i="1"/>
  <c r="BVC231" i="1" s="1"/>
  <c r="BVC232" i="1" s="1"/>
  <c r="BVC233" i="1" s="1"/>
  <c r="BVC234" i="1" s="1"/>
  <c r="BUY230" i="1"/>
  <c r="BUX230" i="1"/>
  <c r="BUU230" i="1"/>
  <c r="BUU231" i="1" s="1"/>
  <c r="BUU232" i="1" s="1"/>
  <c r="BUU233" i="1" s="1"/>
  <c r="BUU234" i="1" s="1"/>
  <c r="BUQ230" i="1"/>
  <c r="BUP230" i="1"/>
  <c r="BUM230" i="1"/>
  <c r="BUM231" i="1" s="1"/>
  <c r="BUM232" i="1" s="1"/>
  <c r="BUM233" i="1" s="1"/>
  <c r="BUM234" i="1" s="1"/>
  <c r="BUI230" i="1"/>
  <c r="BUH230" i="1"/>
  <c r="BUE230" i="1"/>
  <c r="BUE231" i="1" s="1"/>
  <c r="BUE232" i="1" s="1"/>
  <c r="BUE233" i="1" s="1"/>
  <c r="BUE234" i="1" s="1"/>
  <c r="BUA230" i="1"/>
  <c r="BTZ230" i="1"/>
  <c r="BTW230" i="1"/>
  <c r="BTW231" i="1" s="1"/>
  <c r="BTW232" i="1" s="1"/>
  <c r="BTW233" i="1" s="1"/>
  <c r="BTW234" i="1" s="1"/>
  <c r="BTS230" i="1"/>
  <c r="BTR230" i="1"/>
  <c r="BTO230" i="1"/>
  <c r="BTO231" i="1" s="1"/>
  <c r="BTO232" i="1" s="1"/>
  <c r="BTO233" i="1" s="1"/>
  <c r="BTO234" i="1" s="1"/>
  <c r="BTK230" i="1"/>
  <c r="BTJ230" i="1"/>
  <c r="BTG230" i="1"/>
  <c r="BTG231" i="1" s="1"/>
  <c r="BTG232" i="1" s="1"/>
  <c r="BTG233" i="1" s="1"/>
  <c r="BTG234" i="1" s="1"/>
  <c r="BTC230" i="1"/>
  <c r="BTB230" i="1"/>
  <c r="BSY230" i="1"/>
  <c r="BSY231" i="1" s="1"/>
  <c r="BSY232" i="1" s="1"/>
  <c r="BSY233" i="1" s="1"/>
  <c r="BSY234" i="1" s="1"/>
  <c r="BSU230" i="1"/>
  <c r="BST230" i="1"/>
  <c r="BSQ230" i="1"/>
  <c r="BSQ231" i="1" s="1"/>
  <c r="BSQ232" i="1" s="1"/>
  <c r="BSQ233" i="1" s="1"/>
  <c r="BSQ234" i="1" s="1"/>
  <c r="BSM230" i="1"/>
  <c r="BSL230" i="1"/>
  <c r="BSI230" i="1"/>
  <c r="BSI231" i="1" s="1"/>
  <c r="BSI232" i="1" s="1"/>
  <c r="BSI233" i="1" s="1"/>
  <c r="BSI234" i="1" s="1"/>
  <c r="BSE230" i="1"/>
  <c r="BSD230" i="1"/>
  <c r="BSA230" i="1"/>
  <c r="BSA231" i="1" s="1"/>
  <c r="BSA232" i="1" s="1"/>
  <c r="BSA233" i="1" s="1"/>
  <c r="BSA234" i="1" s="1"/>
  <c r="BRW230" i="1"/>
  <c r="BRV230" i="1"/>
  <c r="BRS230" i="1"/>
  <c r="BRS231" i="1" s="1"/>
  <c r="BRS232" i="1" s="1"/>
  <c r="BRS233" i="1" s="1"/>
  <c r="BRS234" i="1" s="1"/>
  <c r="BRO230" i="1"/>
  <c r="BRN230" i="1"/>
  <c r="BRK230" i="1"/>
  <c r="BRK231" i="1" s="1"/>
  <c r="BRK232" i="1" s="1"/>
  <c r="BRK233" i="1" s="1"/>
  <c r="BRK234" i="1" s="1"/>
  <c r="BRG230" i="1"/>
  <c r="BRF230" i="1"/>
  <c r="BRC230" i="1"/>
  <c r="BRC231" i="1" s="1"/>
  <c r="BRC232" i="1" s="1"/>
  <c r="BRC233" i="1" s="1"/>
  <c r="BRC234" i="1" s="1"/>
  <c r="BQY230" i="1"/>
  <c r="BQX230" i="1"/>
  <c r="BQU230" i="1"/>
  <c r="BQU231" i="1" s="1"/>
  <c r="BQU232" i="1" s="1"/>
  <c r="BQU233" i="1" s="1"/>
  <c r="BQU234" i="1" s="1"/>
  <c r="BQQ230" i="1"/>
  <c r="BQP230" i="1"/>
  <c r="BQM230" i="1"/>
  <c r="BQM231" i="1" s="1"/>
  <c r="BQM232" i="1" s="1"/>
  <c r="BQM233" i="1" s="1"/>
  <c r="BQM234" i="1" s="1"/>
  <c r="BQI230" i="1"/>
  <c r="BQH230" i="1"/>
  <c r="BQE230" i="1"/>
  <c r="BQE231" i="1" s="1"/>
  <c r="BQE232" i="1" s="1"/>
  <c r="BQE233" i="1" s="1"/>
  <c r="BQE234" i="1" s="1"/>
  <c r="BQA230" i="1"/>
  <c r="BPZ230" i="1"/>
  <c r="BPW230" i="1"/>
  <c r="BPW231" i="1" s="1"/>
  <c r="BPW232" i="1" s="1"/>
  <c r="BPW233" i="1" s="1"/>
  <c r="BPW234" i="1" s="1"/>
  <c r="BPS230" i="1"/>
  <c r="BPR230" i="1"/>
  <c r="BPO230" i="1"/>
  <c r="BPO231" i="1" s="1"/>
  <c r="BPO232" i="1" s="1"/>
  <c r="BPO233" i="1" s="1"/>
  <c r="BPO234" i="1" s="1"/>
  <c r="BPK230" i="1"/>
  <c r="BPJ230" i="1"/>
  <c r="BPG230" i="1"/>
  <c r="BPG231" i="1" s="1"/>
  <c r="BPG232" i="1" s="1"/>
  <c r="BPG233" i="1" s="1"/>
  <c r="BPG234" i="1" s="1"/>
  <c r="BPC230" i="1"/>
  <c r="BPB230" i="1"/>
  <c r="BOY230" i="1"/>
  <c r="BOY231" i="1" s="1"/>
  <c r="BOY232" i="1" s="1"/>
  <c r="BOY233" i="1" s="1"/>
  <c r="BOY234" i="1" s="1"/>
  <c r="BOU230" i="1"/>
  <c r="BOT230" i="1"/>
  <c r="BOQ230" i="1"/>
  <c r="BOQ231" i="1" s="1"/>
  <c r="BOQ232" i="1" s="1"/>
  <c r="BOQ233" i="1" s="1"/>
  <c r="BOQ234" i="1" s="1"/>
  <c r="BOM230" i="1"/>
  <c r="BOL230" i="1"/>
  <c r="BOI230" i="1"/>
  <c r="BOI231" i="1" s="1"/>
  <c r="BOI232" i="1" s="1"/>
  <c r="BOI233" i="1" s="1"/>
  <c r="BOI234" i="1" s="1"/>
  <c r="BOE230" i="1"/>
  <c r="BOD230" i="1"/>
  <c r="BOA230" i="1"/>
  <c r="BOA231" i="1" s="1"/>
  <c r="BOA232" i="1" s="1"/>
  <c r="BOA233" i="1" s="1"/>
  <c r="BOA234" i="1" s="1"/>
  <c r="BNW230" i="1"/>
  <c r="BNV230" i="1"/>
  <c r="BNS230" i="1"/>
  <c r="BNS231" i="1" s="1"/>
  <c r="BNS232" i="1" s="1"/>
  <c r="BNS233" i="1" s="1"/>
  <c r="BNS234" i="1" s="1"/>
  <c r="BNO230" i="1"/>
  <c r="BNN230" i="1"/>
  <c r="BNK230" i="1"/>
  <c r="BNK231" i="1" s="1"/>
  <c r="BNK232" i="1" s="1"/>
  <c r="BNK233" i="1" s="1"/>
  <c r="BNK234" i="1" s="1"/>
  <c r="BNG230" i="1"/>
  <c r="BNF230" i="1"/>
  <c r="BNC230" i="1"/>
  <c r="BNC231" i="1" s="1"/>
  <c r="BNC232" i="1" s="1"/>
  <c r="BNC233" i="1" s="1"/>
  <c r="BNC234" i="1" s="1"/>
  <c r="BMY230" i="1"/>
  <c r="BMX230" i="1"/>
  <c r="BMU230" i="1"/>
  <c r="BMU231" i="1" s="1"/>
  <c r="BMU232" i="1" s="1"/>
  <c r="BMU233" i="1" s="1"/>
  <c r="BMU234" i="1" s="1"/>
  <c r="BMQ230" i="1"/>
  <c r="BMP230" i="1"/>
  <c r="BMM230" i="1"/>
  <c r="BMM231" i="1" s="1"/>
  <c r="BMM232" i="1" s="1"/>
  <c r="BMM233" i="1" s="1"/>
  <c r="BMM234" i="1" s="1"/>
  <c r="BMI230" i="1"/>
  <c r="BMH230" i="1"/>
  <c r="BME230" i="1"/>
  <c r="BME231" i="1" s="1"/>
  <c r="BME232" i="1" s="1"/>
  <c r="BME233" i="1" s="1"/>
  <c r="BME234" i="1" s="1"/>
  <c r="BMA230" i="1"/>
  <c r="BLZ230" i="1"/>
  <c r="BLW230" i="1"/>
  <c r="BLW231" i="1" s="1"/>
  <c r="BLW232" i="1" s="1"/>
  <c r="BLW233" i="1" s="1"/>
  <c r="BLW234" i="1" s="1"/>
  <c r="BLS230" i="1"/>
  <c r="BLR230" i="1"/>
  <c r="BLO230" i="1"/>
  <c r="BLO231" i="1" s="1"/>
  <c r="BLO232" i="1" s="1"/>
  <c r="BLO233" i="1" s="1"/>
  <c r="BLO234" i="1" s="1"/>
  <c r="BLK230" i="1"/>
  <c r="BLJ230" i="1"/>
  <c r="BLG230" i="1"/>
  <c r="BLG231" i="1" s="1"/>
  <c r="BLG232" i="1" s="1"/>
  <c r="BLG233" i="1" s="1"/>
  <c r="BLG234" i="1" s="1"/>
  <c r="BLC230" i="1"/>
  <c r="BLB230" i="1"/>
  <c r="BKY230" i="1"/>
  <c r="BKY231" i="1" s="1"/>
  <c r="BKY232" i="1" s="1"/>
  <c r="BKY233" i="1" s="1"/>
  <c r="BKY234" i="1" s="1"/>
  <c r="BKU230" i="1"/>
  <c r="BKT230" i="1"/>
  <c r="BKQ230" i="1"/>
  <c r="BKQ231" i="1" s="1"/>
  <c r="BKQ232" i="1" s="1"/>
  <c r="BKQ233" i="1" s="1"/>
  <c r="BKQ234" i="1" s="1"/>
  <c r="BKM230" i="1"/>
  <c r="BKL230" i="1"/>
  <c r="BKI230" i="1"/>
  <c r="BKI231" i="1" s="1"/>
  <c r="BKI232" i="1" s="1"/>
  <c r="BKI233" i="1" s="1"/>
  <c r="BKI234" i="1" s="1"/>
  <c r="BKE230" i="1"/>
  <c r="BKD230" i="1"/>
  <c r="BKA230" i="1"/>
  <c r="BKA231" i="1" s="1"/>
  <c r="BKA232" i="1" s="1"/>
  <c r="BKA233" i="1" s="1"/>
  <c r="BKA234" i="1" s="1"/>
  <c r="BJW230" i="1"/>
  <c r="BJV230" i="1"/>
  <c r="BJS230" i="1"/>
  <c r="BJS231" i="1" s="1"/>
  <c r="BJS232" i="1" s="1"/>
  <c r="BJS233" i="1" s="1"/>
  <c r="BJS234" i="1" s="1"/>
  <c r="BJO230" i="1"/>
  <c r="BJN230" i="1"/>
  <c r="BJK230" i="1"/>
  <c r="BJK231" i="1" s="1"/>
  <c r="BJK232" i="1" s="1"/>
  <c r="BJK233" i="1" s="1"/>
  <c r="BJK234" i="1" s="1"/>
  <c r="BJG230" i="1"/>
  <c r="BJF230" i="1"/>
  <c r="BJC230" i="1"/>
  <c r="BJC231" i="1" s="1"/>
  <c r="BJC232" i="1" s="1"/>
  <c r="BJC233" i="1" s="1"/>
  <c r="BJC234" i="1" s="1"/>
  <c r="BIY230" i="1"/>
  <c r="BIX230" i="1"/>
  <c r="BIU230" i="1"/>
  <c r="BIU231" i="1" s="1"/>
  <c r="BIU232" i="1" s="1"/>
  <c r="BIU233" i="1" s="1"/>
  <c r="BIU234" i="1" s="1"/>
  <c r="BIQ230" i="1"/>
  <c r="BIP230" i="1"/>
  <c r="BIM230" i="1"/>
  <c r="BIM231" i="1" s="1"/>
  <c r="BIM232" i="1" s="1"/>
  <c r="BIM233" i="1" s="1"/>
  <c r="BIM234" i="1" s="1"/>
  <c r="BII230" i="1"/>
  <c r="BIH230" i="1"/>
  <c r="BIE230" i="1"/>
  <c r="BIE231" i="1" s="1"/>
  <c r="BIE232" i="1" s="1"/>
  <c r="BIE233" i="1" s="1"/>
  <c r="BIE234" i="1" s="1"/>
  <c r="BIA230" i="1"/>
  <c r="BHZ230" i="1"/>
  <c r="BHW230" i="1"/>
  <c r="BHW231" i="1" s="1"/>
  <c r="BHW232" i="1" s="1"/>
  <c r="BHW233" i="1" s="1"/>
  <c r="BHW234" i="1" s="1"/>
  <c r="BHS230" i="1"/>
  <c r="BHR230" i="1"/>
  <c r="BHO230" i="1"/>
  <c r="BHO231" i="1" s="1"/>
  <c r="BHO232" i="1" s="1"/>
  <c r="BHO233" i="1" s="1"/>
  <c r="BHO234" i="1" s="1"/>
  <c r="BHK230" i="1"/>
  <c r="BHJ230" i="1"/>
  <c r="BHG230" i="1"/>
  <c r="BHG231" i="1" s="1"/>
  <c r="BHG232" i="1" s="1"/>
  <c r="BHG233" i="1" s="1"/>
  <c r="BHG234" i="1" s="1"/>
  <c r="BHC230" i="1"/>
  <c r="BHB230" i="1"/>
  <c r="BGY230" i="1"/>
  <c r="BGY231" i="1" s="1"/>
  <c r="BGY232" i="1" s="1"/>
  <c r="BGY233" i="1" s="1"/>
  <c r="BGY234" i="1" s="1"/>
  <c r="BGU230" i="1"/>
  <c r="BGT230" i="1"/>
  <c r="BGQ230" i="1"/>
  <c r="BGQ231" i="1" s="1"/>
  <c r="BGQ232" i="1" s="1"/>
  <c r="BGQ233" i="1" s="1"/>
  <c r="BGQ234" i="1" s="1"/>
  <c r="BGM230" i="1"/>
  <c r="BGL230" i="1"/>
  <c r="BGI230" i="1"/>
  <c r="BGI231" i="1" s="1"/>
  <c r="BGI232" i="1" s="1"/>
  <c r="BGI233" i="1" s="1"/>
  <c r="BGI234" i="1" s="1"/>
  <c r="BGE230" i="1"/>
  <c r="BGD230" i="1"/>
  <c r="BGA230" i="1"/>
  <c r="BGA231" i="1" s="1"/>
  <c r="BGA232" i="1" s="1"/>
  <c r="BGA233" i="1" s="1"/>
  <c r="BGA234" i="1" s="1"/>
  <c r="BFW230" i="1"/>
  <c r="BFV230" i="1"/>
  <c r="BFS230" i="1"/>
  <c r="BFS231" i="1" s="1"/>
  <c r="BFS232" i="1" s="1"/>
  <c r="BFS233" i="1" s="1"/>
  <c r="BFS234" i="1" s="1"/>
  <c r="BFO230" i="1"/>
  <c r="BFN230" i="1"/>
  <c r="BFK230" i="1"/>
  <c r="BFK231" i="1" s="1"/>
  <c r="BFK232" i="1" s="1"/>
  <c r="BFK233" i="1" s="1"/>
  <c r="BFK234" i="1" s="1"/>
  <c r="BFG230" i="1"/>
  <c r="BFF230" i="1"/>
  <c r="BFC230" i="1"/>
  <c r="BFC231" i="1" s="1"/>
  <c r="BFC232" i="1" s="1"/>
  <c r="BFC233" i="1" s="1"/>
  <c r="BFC234" i="1" s="1"/>
  <c r="BEY230" i="1"/>
  <c r="BEX230" i="1"/>
  <c r="BEU230" i="1"/>
  <c r="BEU231" i="1" s="1"/>
  <c r="BEU232" i="1" s="1"/>
  <c r="BEU233" i="1" s="1"/>
  <c r="BEU234" i="1" s="1"/>
  <c r="BEQ230" i="1"/>
  <c r="BEP230" i="1"/>
  <c r="BEM230" i="1"/>
  <c r="BEM231" i="1" s="1"/>
  <c r="BEM232" i="1" s="1"/>
  <c r="BEM233" i="1" s="1"/>
  <c r="BEM234" i="1" s="1"/>
  <c r="BEI230" i="1"/>
  <c r="BEH230" i="1"/>
  <c r="BEE230" i="1"/>
  <c r="BEE231" i="1" s="1"/>
  <c r="BEE232" i="1" s="1"/>
  <c r="BEE233" i="1" s="1"/>
  <c r="BEE234" i="1" s="1"/>
  <c r="BEA230" i="1"/>
  <c r="BDZ230" i="1"/>
  <c r="BDW230" i="1"/>
  <c r="BDW231" i="1" s="1"/>
  <c r="BDW232" i="1" s="1"/>
  <c r="BDW233" i="1" s="1"/>
  <c r="BDW234" i="1" s="1"/>
  <c r="BDS230" i="1"/>
  <c r="BDR230" i="1"/>
  <c r="BDO230" i="1"/>
  <c r="BDO231" i="1" s="1"/>
  <c r="BDO232" i="1" s="1"/>
  <c r="BDO233" i="1" s="1"/>
  <c r="BDO234" i="1" s="1"/>
  <c r="BDK230" i="1"/>
  <c r="BDJ230" i="1"/>
  <c r="BDG230" i="1"/>
  <c r="BDG231" i="1" s="1"/>
  <c r="BDG232" i="1" s="1"/>
  <c r="BDG233" i="1" s="1"/>
  <c r="BDG234" i="1" s="1"/>
  <c r="BDC230" i="1"/>
  <c r="BDB230" i="1"/>
  <c r="BCY230" i="1"/>
  <c r="BCY231" i="1" s="1"/>
  <c r="BCY232" i="1" s="1"/>
  <c r="BCY233" i="1" s="1"/>
  <c r="BCY234" i="1" s="1"/>
  <c r="BCU230" i="1"/>
  <c r="BCT230" i="1"/>
  <c r="BCQ230" i="1"/>
  <c r="BCQ231" i="1" s="1"/>
  <c r="BCQ232" i="1" s="1"/>
  <c r="BCQ233" i="1" s="1"/>
  <c r="BCQ234" i="1" s="1"/>
  <c r="BCM230" i="1"/>
  <c r="BCL230" i="1"/>
  <c r="BCI230" i="1"/>
  <c r="BCI231" i="1" s="1"/>
  <c r="BCI232" i="1" s="1"/>
  <c r="BCI233" i="1" s="1"/>
  <c r="BCI234" i="1" s="1"/>
  <c r="BCE230" i="1"/>
  <c r="BCD230" i="1"/>
  <c r="BCA230" i="1"/>
  <c r="BCA231" i="1" s="1"/>
  <c r="BCA232" i="1" s="1"/>
  <c r="BCA233" i="1" s="1"/>
  <c r="BCA234" i="1" s="1"/>
  <c r="BBW230" i="1"/>
  <c r="BBV230" i="1"/>
  <c r="BBS230" i="1"/>
  <c r="BBS231" i="1" s="1"/>
  <c r="BBS232" i="1" s="1"/>
  <c r="BBS233" i="1" s="1"/>
  <c r="BBS234" i="1" s="1"/>
  <c r="BBO230" i="1"/>
  <c r="BBN230" i="1"/>
  <c r="BBK230" i="1"/>
  <c r="BBK231" i="1" s="1"/>
  <c r="BBK232" i="1" s="1"/>
  <c r="BBK233" i="1" s="1"/>
  <c r="BBK234" i="1" s="1"/>
  <c r="BBG230" i="1"/>
  <c r="BBF230" i="1"/>
  <c r="BBC230" i="1"/>
  <c r="BBC231" i="1" s="1"/>
  <c r="BBC232" i="1" s="1"/>
  <c r="BBC233" i="1" s="1"/>
  <c r="BBC234" i="1" s="1"/>
  <c r="BAY230" i="1"/>
  <c r="BAX230" i="1"/>
  <c r="BAU230" i="1"/>
  <c r="BAU231" i="1" s="1"/>
  <c r="BAU232" i="1" s="1"/>
  <c r="BAU233" i="1" s="1"/>
  <c r="BAU234" i="1" s="1"/>
  <c r="BAQ230" i="1"/>
  <c r="BAP230" i="1"/>
  <c r="BAM230" i="1"/>
  <c r="BAM231" i="1" s="1"/>
  <c r="BAM232" i="1" s="1"/>
  <c r="BAM233" i="1" s="1"/>
  <c r="BAM234" i="1" s="1"/>
  <c r="BAI230" i="1"/>
  <c r="BAH230" i="1"/>
  <c r="BAE230" i="1"/>
  <c r="BAE231" i="1" s="1"/>
  <c r="BAE232" i="1" s="1"/>
  <c r="BAE233" i="1" s="1"/>
  <c r="BAE234" i="1" s="1"/>
  <c r="BAA230" i="1"/>
  <c r="AZZ230" i="1"/>
  <c r="AZW230" i="1"/>
  <c r="AZW231" i="1" s="1"/>
  <c r="AZW232" i="1" s="1"/>
  <c r="AZW233" i="1" s="1"/>
  <c r="AZW234" i="1" s="1"/>
  <c r="AZS230" i="1"/>
  <c r="AZR230" i="1"/>
  <c r="AZO230" i="1"/>
  <c r="AZO231" i="1" s="1"/>
  <c r="AZO232" i="1" s="1"/>
  <c r="AZO233" i="1" s="1"/>
  <c r="AZO234" i="1" s="1"/>
  <c r="AZK230" i="1"/>
  <c r="AZJ230" i="1"/>
  <c r="AZG230" i="1"/>
  <c r="AZG231" i="1" s="1"/>
  <c r="AZG232" i="1" s="1"/>
  <c r="AZG233" i="1" s="1"/>
  <c r="AZG234" i="1" s="1"/>
  <c r="AZC230" i="1"/>
  <c r="AZB230" i="1"/>
  <c r="AYY230" i="1"/>
  <c r="AYY231" i="1" s="1"/>
  <c r="AYY232" i="1" s="1"/>
  <c r="AYY233" i="1" s="1"/>
  <c r="AYY234" i="1" s="1"/>
  <c r="AYU230" i="1"/>
  <c r="AYT230" i="1"/>
  <c r="AYQ230" i="1"/>
  <c r="AYQ231" i="1" s="1"/>
  <c r="AYQ232" i="1" s="1"/>
  <c r="AYQ233" i="1" s="1"/>
  <c r="AYQ234" i="1" s="1"/>
  <c r="AYM230" i="1"/>
  <c r="AYL230" i="1"/>
  <c r="AYI230" i="1"/>
  <c r="AYI231" i="1" s="1"/>
  <c r="AYI232" i="1" s="1"/>
  <c r="AYI233" i="1" s="1"/>
  <c r="AYI234" i="1" s="1"/>
  <c r="AYE230" i="1"/>
  <c r="AYD230" i="1"/>
  <c r="AYA230" i="1"/>
  <c r="AYA231" i="1" s="1"/>
  <c r="AYA232" i="1" s="1"/>
  <c r="AYA233" i="1" s="1"/>
  <c r="AYA234" i="1" s="1"/>
  <c r="AXW230" i="1"/>
  <c r="AXV230" i="1"/>
  <c r="AXS230" i="1"/>
  <c r="AXS231" i="1" s="1"/>
  <c r="AXS232" i="1" s="1"/>
  <c r="AXS233" i="1" s="1"/>
  <c r="AXS234" i="1" s="1"/>
  <c r="AXO230" i="1"/>
  <c r="AXN230" i="1"/>
  <c r="AXK230" i="1"/>
  <c r="AXK231" i="1" s="1"/>
  <c r="AXK232" i="1" s="1"/>
  <c r="AXK233" i="1" s="1"/>
  <c r="AXK234" i="1" s="1"/>
  <c r="AXG230" i="1"/>
  <c r="AXF230" i="1"/>
  <c r="AXC230" i="1"/>
  <c r="AXC231" i="1" s="1"/>
  <c r="AXC232" i="1" s="1"/>
  <c r="AXC233" i="1" s="1"/>
  <c r="AXC234" i="1" s="1"/>
  <c r="AWY230" i="1"/>
  <c r="AWX230" i="1"/>
  <c r="AWU230" i="1"/>
  <c r="AWU231" i="1" s="1"/>
  <c r="AWU232" i="1" s="1"/>
  <c r="AWU233" i="1" s="1"/>
  <c r="AWU234" i="1" s="1"/>
  <c r="AWQ230" i="1"/>
  <c r="AWP230" i="1"/>
  <c r="AWM230" i="1"/>
  <c r="AWM231" i="1" s="1"/>
  <c r="AWM232" i="1" s="1"/>
  <c r="AWM233" i="1" s="1"/>
  <c r="AWM234" i="1" s="1"/>
  <c r="AWI230" i="1"/>
  <c r="AWH230" i="1"/>
  <c r="AWE230" i="1"/>
  <c r="AWE231" i="1" s="1"/>
  <c r="AWE232" i="1" s="1"/>
  <c r="AWE233" i="1" s="1"/>
  <c r="AWE234" i="1" s="1"/>
  <c r="AWA230" i="1"/>
  <c r="AVZ230" i="1"/>
  <c r="AVW230" i="1"/>
  <c r="AVW231" i="1" s="1"/>
  <c r="AVW232" i="1" s="1"/>
  <c r="AVW233" i="1" s="1"/>
  <c r="AVW234" i="1" s="1"/>
  <c r="AVS230" i="1"/>
  <c r="AVR230" i="1"/>
  <c r="AVO230" i="1"/>
  <c r="AVO231" i="1" s="1"/>
  <c r="AVO232" i="1" s="1"/>
  <c r="AVO233" i="1" s="1"/>
  <c r="AVO234" i="1" s="1"/>
  <c r="AVK230" i="1"/>
  <c r="AVJ230" i="1"/>
  <c r="AVG230" i="1"/>
  <c r="AVG231" i="1" s="1"/>
  <c r="AVG232" i="1" s="1"/>
  <c r="AVG233" i="1" s="1"/>
  <c r="AVG234" i="1" s="1"/>
  <c r="AVC230" i="1"/>
  <c r="AVB230" i="1"/>
  <c r="AUY230" i="1"/>
  <c r="AUY231" i="1" s="1"/>
  <c r="AUY232" i="1" s="1"/>
  <c r="AUY233" i="1" s="1"/>
  <c r="AUY234" i="1" s="1"/>
  <c r="AUU230" i="1"/>
  <c r="AUT230" i="1"/>
  <c r="AUQ230" i="1"/>
  <c r="AUQ231" i="1" s="1"/>
  <c r="AUQ232" i="1" s="1"/>
  <c r="AUQ233" i="1" s="1"/>
  <c r="AUQ234" i="1" s="1"/>
  <c r="AUM230" i="1"/>
  <c r="AUL230" i="1"/>
  <c r="AUI230" i="1"/>
  <c r="AUI231" i="1" s="1"/>
  <c r="AUI232" i="1" s="1"/>
  <c r="AUI233" i="1" s="1"/>
  <c r="AUI234" i="1" s="1"/>
  <c r="AUE230" i="1"/>
  <c r="AUD230" i="1"/>
  <c r="AUA230" i="1"/>
  <c r="AUA231" i="1" s="1"/>
  <c r="AUA232" i="1" s="1"/>
  <c r="AUA233" i="1" s="1"/>
  <c r="AUA234" i="1" s="1"/>
  <c r="ATW230" i="1"/>
  <c r="ATV230" i="1"/>
  <c r="ATS230" i="1"/>
  <c r="ATS231" i="1" s="1"/>
  <c r="ATS232" i="1" s="1"/>
  <c r="ATS233" i="1" s="1"/>
  <c r="ATS234" i="1" s="1"/>
  <c r="ATO230" i="1"/>
  <c r="ATN230" i="1"/>
  <c r="ATK230" i="1"/>
  <c r="ATK231" i="1" s="1"/>
  <c r="ATK232" i="1" s="1"/>
  <c r="ATK233" i="1" s="1"/>
  <c r="ATK234" i="1" s="1"/>
  <c r="ATG230" i="1"/>
  <c r="ATF230" i="1"/>
  <c r="ATC230" i="1"/>
  <c r="ATC231" i="1" s="1"/>
  <c r="ATC232" i="1" s="1"/>
  <c r="ATC233" i="1" s="1"/>
  <c r="ATC234" i="1" s="1"/>
  <c r="ASY230" i="1"/>
  <c r="ASX230" i="1"/>
  <c r="ASU230" i="1"/>
  <c r="ASU231" i="1" s="1"/>
  <c r="ASU232" i="1" s="1"/>
  <c r="ASU233" i="1" s="1"/>
  <c r="ASU234" i="1" s="1"/>
  <c r="ASQ230" i="1"/>
  <c r="ASP230" i="1"/>
  <c r="ASM230" i="1"/>
  <c r="ASM231" i="1" s="1"/>
  <c r="ASM232" i="1" s="1"/>
  <c r="ASM233" i="1" s="1"/>
  <c r="ASM234" i="1" s="1"/>
  <c r="ASI230" i="1"/>
  <c r="ASH230" i="1"/>
  <c r="ASE230" i="1"/>
  <c r="ASE231" i="1" s="1"/>
  <c r="ASE232" i="1" s="1"/>
  <c r="ASE233" i="1" s="1"/>
  <c r="ASE234" i="1" s="1"/>
  <c r="ASA230" i="1"/>
  <c r="ARZ230" i="1"/>
  <c r="ARW230" i="1"/>
  <c r="ARW231" i="1" s="1"/>
  <c r="ARW232" i="1" s="1"/>
  <c r="ARW233" i="1" s="1"/>
  <c r="ARW234" i="1" s="1"/>
  <c r="ARS230" i="1"/>
  <c r="ARR230" i="1"/>
  <c r="ARO230" i="1"/>
  <c r="ARO231" i="1" s="1"/>
  <c r="ARO232" i="1" s="1"/>
  <c r="ARO233" i="1" s="1"/>
  <c r="ARO234" i="1" s="1"/>
  <c r="ARK230" i="1"/>
  <c r="ARJ230" i="1"/>
  <c r="ARG230" i="1"/>
  <c r="ARG231" i="1" s="1"/>
  <c r="ARG232" i="1" s="1"/>
  <c r="ARG233" i="1" s="1"/>
  <c r="ARG234" i="1" s="1"/>
  <c r="ARC230" i="1"/>
  <c r="ARB230" i="1"/>
  <c r="AQY230" i="1"/>
  <c r="AQY231" i="1" s="1"/>
  <c r="AQY232" i="1" s="1"/>
  <c r="AQY233" i="1" s="1"/>
  <c r="AQY234" i="1" s="1"/>
  <c r="AQU230" i="1"/>
  <c r="AQT230" i="1"/>
  <c r="AQQ230" i="1"/>
  <c r="AQQ231" i="1" s="1"/>
  <c r="AQQ232" i="1" s="1"/>
  <c r="AQQ233" i="1" s="1"/>
  <c r="AQQ234" i="1" s="1"/>
  <c r="AQM230" i="1"/>
  <c r="AQL230" i="1"/>
  <c r="AQI230" i="1"/>
  <c r="AQI231" i="1" s="1"/>
  <c r="AQI232" i="1" s="1"/>
  <c r="AQI233" i="1" s="1"/>
  <c r="AQI234" i="1" s="1"/>
  <c r="AQE230" i="1"/>
  <c r="AQD230" i="1"/>
  <c r="AQA230" i="1"/>
  <c r="AQA231" i="1" s="1"/>
  <c r="AQA232" i="1" s="1"/>
  <c r="AQA233" i="1" s="1"/>
  <c r="AQA234" i="1" s="1"/>
  <c r="APW230" i="1"/>
  <c r="APV230" i="1"/>
  <c r="APS230" i="1"/>
  <c r="APS231" i="1" s="1"/>
  <c r="APS232" i="1" s="1"/>
  <c r="APS233" i="1" s="1"/>
  <c r="APS234" i="1" s="1"/>
  <c r="APO230" i="1"/>
  <c r="APN230" i="1"/>
  <c r="APK230" i="1"/>
  <c r="APK231" i="1" s="1"/>
  <c r="APK232" i="1" s="1"/>
  <c r="APK233" i="1" s="1"/>
  <c r="APK234" i="1" s="1"/>
  <c r="APG230" i="1"/>
  <c r="APF230" i="1"/>
  <c r="APC230" i="1"/>
  <c r="APC231" i="1" s="1"/>
  <c r="APC232" i="1" s="1"/>
  <c r="APC233" i="1" s="1"/>
  <c r="APC234" i="1" s="1"/>
  <c r="AOY230" i="1"/>
  <c r="AOX230" i="1"/>
  <c r="AOU230" i="1"/>
  <c r="AOU231" i="1" s="1"/>
  <c r="AOU232" i="1" s="1"/>
  <c r="AOU233" i="1" s="1"/>
  <c r="AOU234" i="1" s="1"/>
  <c r="AOQ230" i="1"/>
  <c r="AOP230" i="1"/>
  <c r="AOM230" i="1"/>
  <c r="AOM231" i="1" s="1"/>
  <c r="AOM232" i="1" s="1"/>
  <c r="AOM233" i="1" s="1"/>
  <c r="AOM234" i="1" s="1"/>
  <c r="AOI230" i="1"/>
  <c r="AOH230" i="1"/>
  <c r="AOE230" i="1"/>
  <c r="AOE231" i="1" s="1"/>
  <c r="AOE232" i="1" s="1"/>
  <c r="AOE233" i="1" s="1"/>
  <c r="AOE234" i="1" s="1"/>
  <c r="AOA230" i="1"/>
  <c r="ANZ230" i="1"/>
  <c r="ANW230" i="1"/>
  <c r="ANW231" i="1" s="1"/>
  <c r="ANW232" i="1" s="1"/>
  <c r="ANW233" i="1" s="1"/>
  <c r="ANW234" i="1" s="1"/>
  <c r="ANS230" i="1"/>
  <c r="ANR230" i="1"/>
  <c r="ANO230" i="1"/>
  <c r="ANO231" i="1" s="1"/>
  <c r="ANO232" i="1" s="1"/>
  <c r="ANO233" i="1" s="1"/>
  <c r="ANO234" i="1" s="1"/>
  <c r="ANK230" i="1"/>
  <c r="ANJ230" i="1"/>
  <c r="ANG230" i="1"/>
  <c r="ANG231" i="1" s="1"/>
  <c r="ANG232" i="1" s="1"/>
  <c r="ANG233" i="1" s="1"/>
  <c r="ANG234" i="1" s="1"/>
  <c r="ANC230" i="1"/>
  <c r="ANB230" i="1"/>
  <c r="AMY230" i="1"/>
  <c r="AMY231" i="1" s="1"/>
  <c r="AMY232" i="1" s="1"/>
  <c r="AMY233" i="1" s="1"/>
  <c r="AMY234" i="1" s="1"/>
  <c r="AMU230" i="1"/>
  <c r="AMT230" i="1"/>
  <c r="AMQ230" i="1"/>
  <c r="AMQ231" i="1" s="1"/>
  <c r="AMQ232" i="1" s="1"/>
  <c r="AMQ233" i="1" s="1"/>
  <c r="AMQ234" i="1" s="1"/>
  <c r="AMM230" i="1"/>
  <c r="AML230" i="1"/>
  <c r="AMI230" i="1"/>
  <c r="AMI231" i="1" s="1"/>
  <c r="AMI232" i="1" s="1"/>
  <c r="AMI233" i="1" s="1"/>
  <c r="AMI234" i="1" s="1"/>
  <c r="AME230" i="1"/>
  <c r="AMD230" i="1"/>
  <c r="AMA230" i="1"/>
  <c r="AMA231" i="1" s="1"/>
  <c r="AMA232" i="1" s="1"/>
  <c r="AMA233" i="1" s="1"/>
  <c r="AMA234" i="1" s="1"/>
  <c r="ALW230" i="1"/>
  <c r="ALV230" i="1"/>
  <c r="ALS230" i="1"/>
  <c r="ALS231" i="1" s="1"/>
  <c r="ALS232" i="1" s="1"/>
  <c r="ALS233" i="1" s="1"/>
  <c r="ALS234" i="1" s="1"/>
  <c r="ALO230" i="1"/>
  <c r="ALN230" i="1"/>
  <c r="ALK230" i="1"/>
  <c r="ALK231" i="1" s="1"/>
  <c r="ALK232" i="1" s="1"/>
  <c r="ALK233" i="1" s="1"/>
  <c r="ALK234" i="1" s="1"/>
  <c r="ALG230" i="1"/>
  <c r="ALF230" i="1"/>
  <c r="ALC230" i="1"/>
  <c r="ALC231" i="1" s="1"/>
  <c r="ALC232" i="1" s="1"/>
  <c r="ALC233" i="1" s="1"/>
  <c r="ALC234" i="1" s="1"/>
  <c r="AKY230" i="1"/>
  <c r="AKX230" i="1"/>
  <c r="AKU230" i="1"/>
  <c r="AKU231" i="1" s="1"/>
  <c r="AKU232" i="1" s="1"/>
  <c r="AKU233" i="1" s="1"/>
  <c r="AKU234" i="1" s="1"/>
  <c r="AKQ230" i="1"/>
  <c r="AKP230" i="1"/>
  <c r="AKM230" i="1"/>
  <c r="AKM231" i="1" s="1"/>
  <c r="AKM232" i="1" s="1"/>
  <c r="AKM233" i="1" s="1"/>
  <c r="AKM234" i="1" s="1"/>
  <c r="AKI230" i="1"/>
  <c r="AKH230" i="1"/>
  <c r="AKE230" i="1"/>
  <c r="AKE231" i="1" s="1"/>
  <c r="AKE232" i="1" s="1"/>
  <c r="AKE233" i="1" s="1"/>
  <c r="AKE234" i="1" s="1"/>
  <c r="AKA230" i="1"/>
  <c r="AJZ230" i="1"/>
  <c r="AJW230" i="1"/>
  <c r="AJW231" i="1" s="1"/>
  <c r="AJW232" i="1" s="1"/>
  <c r="AJW233" i="1" s="1"/>
  <c r="AJW234" i="1" s="1"/>
  <c r="AJS230" i="1"/>
  <c r="AJR230" i="1"/>
  <c r="AJO230" i="1"/>
  <c r="AJO231" i="1" s="1"/>
  <c r="AJO232" i="1" s="1"/>
  <c r="AJO233" i="1" s="1"/>
  <c r="AJO234" i="1" s="1"/>
  <c r="AJK230" i="1"/>
  <c r="AJJ230" i="1"/>
  <c r="AJG230" i="1"/>
  <c r="AJG231" i="1" s="1"/>
  <c r="AJG232" i="1" s="1"/>
  <c r="AJG233" i="1" s="1"/>
  <c r="AJG234" i="1" s="1"/>
  <c r="AJC230" i="1"/>
  <c r="AJB230" i="1"/>
  <c r="AIY230" i="1"/>
  <c r="AIY231" i="1" s="1"/>
  <c r="AIY232" i="1" s="1"/>
  <c r="AIY233" i="1" s="1"/>
  <c r="AIY234" i="1" s="1"/>
  <c r="AIU230" i="1"/>
  <c r="AIT230" i="1"/>
  <c r="AIQ230" i="1"/>
  <c r="AIQ231" i="1" s="1"/>
  <c r="AIQ232" i="1" s="1"/>
  <c r="AIQ233" i="1" s="1"/>
  <c r="AIQ234" i="1" s="1"/>
  <c r="AIM230" i="1"/>
  <c r="AIL230" i="1"/>
  <c r="AII230" i="1"/>
  <c r="AII231" i="1" s="1"/>
  <c r="AII232" i="1" s="1"/>
  <c r="AII233" i="1" s="1"/>
  <c r="AII234" i="1" s="1"/>
  <c r="AIE230" i="1"/>
  <c r="AID230" i="1"/>
  <c r="AIA230" i="1"/>
  <c r="AIA231" i="1" s="1"/>
  <c r="AIA232" i="1" s="1"/>
  <c r="AIA233" i="1" s="1"/>
  <c r="AIA234" i="1" s="1"/>
  <c r="AHW230" i="1"/>
  <c r="AHV230" i="1"/>
  <c r="AHS230" i="1"/>
  <c r="AHS231" i="1" s="1"/>
  <c r="AHS232" i="1" s="1"/>
  <c r="AHS233" i="1" s="1"/>
  <c r="AHS234" i="1" s="1"/>
  <c r="AHO230" i="1"/>
  <c r="AHN230" i="1"/>
  <c r="AHK230" i="1"/>
  <c r="AHK231" i="1" s="1"/>
  <c r="AHK232" i="1" s="1"/>
  <c r="AHK233" i="1" s="1"/>
  <c r="AHK234" i="1" s="1"/>
  <c r="AHG230" i="1"/>
  <c r="AHF230" i="1"/>
  <c r="AHC230" i="1"/>
  <c r="AHC231" i="1" s="1"/>
  <c r="AHC232" i="1" s="1"/>
  <c r="AHC233" i="1" s="1"/>
  <c r="AHC234" i="1" s="1"/>
  <c r="AGY230" i="1"/>
  <c r="AGX230" i="1"/>
  <c r="AGU230" i="1"/>
  <c r="AGU231" i="1" s="1"/>
  <c r="AGU232" i="1" s="1"/>
  <c r="AGU233" i="1" s="1"/>
  <c r="AGU234" i="1" s="1"/>
  <c r="AGQ230" i="1"/>
  <c r="AGP230" i="1"/>
  <c r="AGM230" i="1"/>
  <c r="AGM231" i="1" s="1"/>
  <c r="AGM232" i="1" s="1"/>
  <c r="AGM233" i="1" s="1"/>
  <c r="AGM234" i="1" s="1"/>
  <c r="AGI230" i="1"/>
  <c r="AGH230" i="1"/>
  <c r="AGE230" i="1"/>
  <c r="AGE231" i="1" s="1"/>
  <c r="AGE232" i="1" s="1"/>
  <c r="AGE233" i="1" s="1"/>
  <c r="AGE234" i="1" s="1"/>
  <c r="AGA230" i="1"/>
  <c r="AFZ230" i="1"/>
  <c r="AFW230" i="1"/>
  <c r="AFW231" i="1" s="1"/>
  <c r="AFW232" i="1" s="1"/>
  <c r="AFW233" i="1" s="1"/>
  <c r="AFW234" i="1" s="1"/>
  <c r="AFS230" i="1"/>
  <c r="AFR230" i="1"/>
  <c r="AFO230" i="1"/>
  <c r="AFO231" i="1" s="1"/>
  <c r="AFO232" i="1" s="1"/>
  <c r="AFO233" i="1" s="1"/>
  <c r="AFO234" i="1" s="1"/>
  <c r="AFK230" i="1"/>
  <c r="AFJ230" i="1"/>
  <c r="AFG230" i="1"/>
  <c r="AFG231" i="1" s="1"/>
  <c r="AFG232" i="1" s="1"/>
  <c r="AFG233" i="1" s="1"/>
  <c r="AFG234" i="1" s="1"/>
  <c r="AFC230" i="1"/>
  <c r="AFB230" i="1"/>
  <c r="AEY230" i="1"/>
  <c r="AEY231" i="1" s="1"/>
  <c r="AEY232" i="1" s="1"/>
  <c r="AEY233" i="1" s="1"/>
  <c r="AEY234" i="1" s="1"/>
  <c r="AEU230" i="1"/>
  <c r="AET230" i="1"/>
  <c r="AEQ230" i="1"/>
  <c r="AEQ231" i="1" s="1"/>
  <c r="AEQ232" i="1" s="1"/>
  <c r="AEQ233" i="1" s="1"/>
  <c r="AEQ234" i="1" s="1"/>
  <c r="AEM230" i="1"/>
  <c r="AEL230" i="1"/>
  <c r="AEI230" i="1"/>
  <c r="AEI231" i="1" s="1"/>
  <c r="AEI232" i="1" s="1"/>
  <c r="AEI233" i="1" s="1"/>
  <c r="AEI234" i="1" s="1"/>
  <c r="AEE230" i="1"/>
  <c r="AED230" i="1"/>
  <c r="AEA230" i="1"/>
  <c r="AEA231" i="1" s="1"/>
  <c r="AEA232" i="1" s="1"/>
  <c r="AEA233" i="1" s="1"/>
  <c r="AEA234" i="1" s="1"/>
  <c r="ADW230" i="1"/>
  <c r="ADV230" i="1"/>
  <c r="ADS230" i="1"/>
  <c r="ADS231" i="1" s="1"/>
  <c r="ADS232" i="1" s="1"/>
  <c r="ADS233" i="1" s="1"/>
  <c r="ADS234" i="1" s="1"/>
  <c r="ADO230" i="1"/>
  <c r="ADN230" i="1"/>
  <c r="ADK230" i="1"/>
  <c r="ADK231" i="1" s="1"/>
  <c r="ADK232" i="1" s="1"/>
  <c r="ADK233" i="1" s="1"/>
  <c r="ADK234" i="1" s="1"/>
  <c r="ADG230" i="1"/>
  <c r="ADF230" i="1"/>
  <c r="ADC230" i="1"/>
  <c r="ADC231" i="1" s="1"/>
  <c r="ADC232" i="1" s="1"/>
  <c r="ADC233" i="1" s="1"/>
  <c r="ADC234" i="1" s="1"/>
  <c r="ACY230" i="1"/>
  <c r="ACX230" i="1"/>
  <c r="ACU230" i="1"/>
  <c r="ACU231" i="1" s="1"/>
  <c r="ACU232" i="1" s="1"/>
  <c r="ACU233" i="1" s="1"/>
  <c r="ACU234" i="1" s="1"/>
  <c r="ACQ230" i="1"/>
  <c r="ACP230" i="1"/>
  <c r="ACM230" i="1"/>
  <c r="ACM231" i="1" s="1"/>
  <c r="ACM232" i="1" s="1"/>
  <c r="ACM233" i="1" s="1"/>
  <c r="ACM234" i="1" s="1"/>
  <c r="ACI230" i="1"/>
  <c r="ACH230" i="1"/>
  <c r="ACE230" i="1"/>
  <c r="ACE231" i="1" s="1"/>
  <c r="ACE232" i="1" s="1"/>
  <c r="ACE233" i="1" s="1"/>
  <c r="ACE234" i="1" s="1"/>
  <c r="ACA230" i="1"/>
  <c r="ABZ230" i="1"/>
  <c r="ABW230" i="1"/>
  <c r="ABW231" i="1" s="1"/>
  <c r="ABW232" i="1" s="1"/>
  <c r="ABW233" i="1" s="1"/>
  <c r="ABW234" i="1" s="1"/>
  <c r="ABS230" i="1"/>
  <c r="ABR230" i="1"/>
  <c r="ABO230" i="1"/>
  <c r="ABO231" i="1" s="1"/>
  <c r="ABO232" i="1" s="1"/>
  <c r="ABO233" i="1" s="1"/>
  <c r="ABO234" i="1" s="1"/>
  <c r="ABK230" i="1"/>
  <c r="ABJ230" i="1"/>
  <c r="ABG230" i="1"/>
  <c r="ABG231" i="1" s="1"/>
  <c r="ABG232" i="1" s="1"/>
  <c r="ABG233" i="1" s="1"/>
  <c r="ABG234" i="1" s="1"/>
  <c r="ABC230" i="1"/>
  <c r="ABB230" i="1"/>
  <c r="AAY230" i="1"/>
  <c r="AAY231" i="1" s="1"/>
  <c r="AAY232" i="1" s="1"/>
  <c r="AAY233" i="1" s="1"/>
  <c r="AAY234" i="1" s="1"/>
  <c r="AAU230" i="1"/>
  <c r="AAT230" i="1"/>
  <c r="AAQ230" i="1"/>
  <c r="AAQ231" i="1" s="1"/>
  <c r="AAQ232" i="1" s="1"/>
  <c r="AAQ233" i="1" s="1"/>
  <c r="AAQ234" i="1" s="1"/>
  <c r="AAM230" i="1"/>
  <c r="AAL230" i="1"/>
  <c r="AAI230" i="1"/>
  <c r="AAI231" i="1" s="1"/>
  <c r="AAI232" i="1" s="1"/>
  <c r="AAI233" i="1" s="1"/>
  <c r="AAI234" i="1" s="1"/>
  <c r="AAE230" i="1"/>
  <c r="AAD230" i="1"/>
  <c r="AAA230" i="1"/>
  <c r="AAA231" i="1" s="1"/>
  <c r="AAA232" i="1" s="1"/>
  <c r="AAA233" i="1" s="1"/>
  <c r="AAA234" i="1" s="1"/>
  <c r="ZW230" i="1"/>
  <c r="ZV230" i="1"/>
  <c r="ZS230" i="1"/>
  <c r="ZS231" i="1" s="1"/>
  <c r="ZS232" i="1" s="1"/>
  <c r="ZS233" i="1" s="1"/>
  <c r="ZS234" i="1" s="1"/>
  <c r="ZO230" i="1"/>
  <c r="ZN230" i="1"/>
  <c r="ZK230" i="1"/>
  <c r="ZK231" i="1" s="1"/>
  <c r="ZK232" i="1" s="1"/>
  <c r="ZK233" i="1" s="1"/>
  <c r="ZK234" i="1" s="1"/>
  <c r="ZG230" i="1"/>
  <c r="ZF230" i="1"/>
  <c r="ZC230" i="1"/>
  <c r="ZC231" i="1" s="1"/>
  <c r="ZC232" i="1" s="1"/>
  <c r="ZC233" i="1" s="1"/>
  <c r="ZC234" i="1" s="1"/>
  <c r="YY230" i="1"/>
  <c r="YX230" i="1"/>
  <c r="YU230" i="1"/>
  <c r="YU231" i="1" s="1"/>
  <c r="YU232" i="1" s="1"/>
  <c r="YU233" i="1" s="1"/>
  <c r="YU234" i="1" s="1"/>
  <c r="YQ230" i="1"/>
  <c r="YP230" i="1"/>
  <c r="YM230" i="1"/>
  <c r="YM231" i="1" s="1"/>
  <c r="YM232" i="1" s="1"/>
  <c r="YM233" i="1" s="1"/>
  <c r="YM234" i="1" s="1"/>
  <c r="YI230" i="1"/>
  <c r="YH230" i="1"/>
  <c r="YE230" i="1"/>
  <c r="YE231" i="1" s="1"/>
  <c r="YE232" i="1" s="1"/>
  <c r="YE233" i="1" s="1"/>
  <c r="YE234" i="1" s="1"/>
  <c r="YA230" i="1"/>
  <c r="XZ230" i="1"/>
  <c r="XW230" i="1"/>
  <c r="XW231" i="1" s="1"/>
  <c r="XW232" i="1" s="1"/>
  <c r="XW233" i="1" s="1"/>
  <c r="XW234" i="1" s="1"/>
  <c r="XS230" i="1"/>
  <c r="XR230" i="1"/>
  <c r="XO230" i="1"/>
  <c r="XO231" i="1" s="1"/>
  <c r="XO232" i="1" s="1"/>
  <c r="XO233" i="1" s="1"/>
  <c r="XO234" i="1" s="1"/>
  <c r="XK230" i="1"/>
  <c r="XJ230" i="1"/>
  <c r="XG230" i="1"/>
  <c r="XG231" i="1" s="1"/>
  <c r="XG232" i="1" s="1"/>
  <c r="XG233" i="1" s="1"/>
  <c r="XG234" i="1" s="1"/>
  <c r="XC230" i="1"/>
  <c r="XB230" i="1"/>
  <c r="WY230" i="1"/>
  <c r="WY231" i="1" s="1"/>
  <c r="WY232" i="1" s="1"/>
  <c r="WY233" i="1" s="1"/>
  <c r="WY234" i="1" s="1"/>
  <c r="WU230" i="1"/>
  <c r="WT230" i="1"/>
  <c r="WQ230" i="1"/>
  <c r="WQ231" i="1" s="1"/>
  <c r="WQ232" i="1" s="1"/>
  <c r="WQ233" i="1" s="1"/>
  <c r="WQ234" i="1" s="1"/>
  <c r="WM230" i="1"/>
  <c r="WL230" i="1"/>
  <c r="WI230" i="1"/>
  <c r="WI231" i="1" s="1"/>
  <c r="WI232" i="1" s="1"/>
  <c r="WI233" i="1" s="1"/>
  <c r="WI234" i="1" s="1"/>
  <c r="WE230" i="1"/>
  <c r="WD230" i="1"/>
  <c r="WA230" i="1"/>
  <c r="WA231" i="1" s="1"/>
  <c r="WA232" i="1" s="1"/>
  <c r="WA233" i="1" s="1"/>
  <c r="WA234" i="1" s="1"/>
  <c r="VW230" i="1"/>
  <c r="VV230" i="1"/>
  <c r="VS230" i="1"/>
  <c r="VS231" i="1" s="1"/>
  <c r="VS232" i="1" s="1"/>
  <c r="VS233" i="1" s="1"/>
  <c r="VS234" i="1" s="1"/>
  <c r="VO230" i="1"/>
  <c r="VN230" i="1"/>
  <c r="VK230" i="1"/>
  <c r="VK231" i="1" s="1"/>
  <c r="VK232" i="1" s="1"/>
  <c r="VK233" i="1" s="1"/>
  <c r="VK234" i="1" s="1"/>
  <c r="VG230" i="1"/>
  <c r="VF230" i="1"/>
  <c r="VC230" i="1"/>
  <c r="VC231" i="1" s="1"/>
  <c r="VC232" i="1" s="1"/>
  <c r="VC233" i="1" s="1"/>
  <c r="VC234" i="1" s="1"/>
  <c r="UY230" i="1"/>
  <c r="UX230" i="1"/>
  <c r="UU230" i="1"/>
  <c r="UU231" i="1" s="1"/>
  <c r="UU232" i="1" s="1"/>
  <c r="UU233" i="1" s="1"/>
  <c r="UU234" i="1" s="1"/>
  <c r="UQ230" i="1"/>
  <c r="UP230" i="1"/>
  <c r="UM230" i="1"/>
  <c r="UM231" i="1" s="1"/>
  <c r="UM232" i="1" s="1"/>
  <c r="UM233" i="1" s="1"/>
  <c r="UM234" i="1" s="1"/>
  <c r="UI230" i="1"/>
  <c r="UH230" i="1"/>
  <c r="UE230" i="1"/>
  <c r="UE231" i="1" s="1"/>
  <c r="UE232" i="1" s="1"/>
  <c r="UE233" i="1" s="1"/>
  <c r="UE234" i="1" s="1"/>
  <c r="UA230" i="1"/>
  <c r="TZ230" i="1"/>
  <c r="TW230" i="1"/>
  <c r="TW231" i="1" s="1"/>
  <c r="TW232" i="1" s="1"/>
  <c r="TW233" i="1" s="1"/>
  <c r="TW234" i="1" s="1"/>
  <c r="TS230" i="1"/>
  <c r="TR230" i="1"/>
  <c r="TO230" i="1"/>
  <c r="TO231" i="1" s="1"/>
  <c r="TO232" i="1" s="1"/>
  <c r="TO233" i="1" s="1"/>
  <c r="TO234" i="1" s="1"/>
  <c r="TK230" i="1"/>
  <c r="TJ230" i="1"/>
  <c r="TG230" i="1"/>
  <c r="TG231" i="1" s="1"/>
  <c r="TG232" i="1" s="1"/>
  <c r="TG233" i="1" s="1"/>
  <c r="TG234" i="1" s="1"/>
  <c r="TC230" i="1"/>
  <c r="TB230" i="1"/>
  <c r="SY230" i="1"/>
  <c r="SY231" i="1" s="1"/>
  <c r="SY232" i="1" s="1"/>
  <c r="SY233" i="1" s="1"/>
  <c r="SY234" i="1" s="1"/>
  <c r="SU230" i="1"/>
  <c r="ST230" i="1"/>
  <c r="SQ230" i="1"/>
  <c r="SQ231" i="1" s="1"/>
  <c r="SQ232" i="1" s="1"/>
  <c r="SQ233" i="1" s="1"/>
  <c r="SQ234" i="1" s="1"/>
  <c r="SM230" i="1"/>
  <c r="SL230" i="1"/>
  <c r="SI230" i="1"/>
  <c r="SI231" i="1" s="1"/>
  <c r="SI232" i="1" s="1"/>
  <c r="SI233" i="1" s="1"/>
  <c r="SI234" i="1" s="1"/>
  <c r="SE230" i="1"/>
  <c r="SD230" i="1"/>
  <c r="SA230" i="1"/>
  <c r="SA231" i="1" s="1"/>
  <c r="SA232" i="1" s="1"/>
  <c r="SA233" i="1" s="1"/>
  <c r="SA234" i="1" s="1"/>
  <c r="RW230" i="1"/>
  <c r="RV230" i="1"/>
  <c r="RS230" i="1"/>
  <c r="RS231" i="1" s="1"/>
  <c r="RS232" i="1" s="1"/>
  <c r="RS233" i="1" s="1"/>
  <c r="RS234" i="1" s="1"/>
  <c r="RO230" i="1"/>
  <c r="RN230" i="1"/>
  <c r="RK230" i="1"/>
  <c r="RK231" i="1" s="1"/>
  <c r="RK232" i="1" s="1"/>
  <c r="RK233" i="1" s="1"/>
  <c r="RK234" i="1" s="1"/>
  <c r="RG230" i="1"/>
  <c r="RF230" i="1"/>
  <c r="RC230" i="1"/>
  <c r="RC231" i="1" s="1"/>
  <c r="RC232" i="1" s="1"/>
  <c r="RC233" i="1" s="1"/>
  <c r="RC234" i="1" s="1"/>
  <c r="QY230" i="1"/>
  <c r="QX230" i="1"/>
  <c r="QU230" i="1"/>
  <c r="QU231" i="1" s="1"/>
  <c r="QU232" i="1" s="1"/>
  <c r="QU233" i="1" s="1"/>
  <c r="QU234" i="1" s="1"/>
  <c r="QQ230" i="1"/>
  <c r="QP230" i="1"/>
  <c r="QM230" i="1"/>
  <c r="QM231" i="1" s="1"/>
  <c r="QM232" i="1" s="1"/>
  <c r="QM233" i="1" s="1"/>
  <c r="QM234" i="1" s="1"/>
  <c r="QI230" i="1"/>
  <c r="QH230" i="1"/>
  <c r="QE230" i="1"/>
  <c r="QE231" i="1" s="1"/>
  <c r="QE232" i="1" s="1"/>
  <c r="QE233" i="1" s="1"/>
  <c r="QE234" i="1" s="1"/>
  <c r="QA230" i="1"/>
  <c r="PZ230" i="1"/>
  <c r="PW230" i="1"/>
  <c r="PW231" i="1" s="1"/>
  <c r="PW232" i="1" s="1"/>
  <c r="PW233" i="1" s="1"/>
  <c r="PW234" i="1" s="1"/>
  <c r="PS230" i="1"/>
  <c r="PR230" i="1"/>
  <c r="PO230" i="1"/>
  <c r="PO231" i="1" s="1"/>
  <c r="PO232" i="1" s="1"/>
  <c r="PO233" i="1" s="1"/>
  <c r="PO234" i="1" s="1"/>
  <c r="PK230" i="1"/>
  <c r="PJ230" i="1"/>
  <c r="PG230" i="1"/>
  <c r="PG231" i="1" s="1"/>
  <c r="PG232" i="1" s="1"/>
  <c r="PG233" i="1" s="1"/>
  <c r="PG234" i="1" s="1"/>
  <c r="PC230" i="1"/>
  <c r="PB230" i="1"/>
  <c r="OY230" i="1"/>
  <c r="OY231" i="1" s="1"/>
  <c r="OY232" i="1" s="1"/>
  <c r="OY233" i="1" s="1"/>
  <c r="OY234" i="1" s="1"/>
  <c r="OU230" i="1"/>
  <c r="OT230" i="1"/>
  <c r="OQ230" i="1"/>
  <c r="OQ231" i="1" s="1"/>
  <c r="OQ232" i="1" s="1"/>
  <c r="OQ233" i="1" s="1"/>
  <c r="OQ234" i="1" s="1"/>
  <c r="OM230" i="1"/>
  <c r="OL230" i="1"/>
  <c r="OI230" i="1"/>
  <c r="OI231" i="1" s="1"/>
  <c r="OI232" i="1" s="1"/>
  <c r="OI233" i="1" s="1"/>
  <c r="OI234" i="1" s="1"/>
  <c r="OE230" i="1"/>
  <c r="OD230" i="1"/>
  <c r="OA230" i="1"/>
  <c r="OA231" i="1" s="1"/>
  <c r="OA232" i="1" s="1"/>
  <c r="OA233" i="1" s="1"/>
  <c r="OA234" i="1" s="1"/>
  <c r="NW230" i="1"/>
  <c r="NV230" i="1"/>
  <c r="NS230" i="1"/>
  <c r="NS231" i="1" s="1"/>
  <c r="NS232" i="1" s="1"/>
  <c r="NS233" i="1" s="1"/>
  <c r="NS234" i="1" s="1"/>
  <c r="NO230" i="1"/>
  <c r="NN230" i="1"/>
  <c r="NK230" i="1"/>
  <c r="NK231" i="1" s="1"/>
  <c r="NK232" i="1" s="1"/>
  <c r="NK233" i="1" s="1"/>
  <c r="NK234" i="1" s="1"/>
  <c r="NG230" i="1"/>
  <c r="NF230" i="1"/>
  <c r="NC230" i="1"/>
  <c r="NC231" i="1" s="1"/>
  <c r="NC232" i="1" s="1"/>
  <c r="NC233" i="1" s="1"/>
  <c r="NC234" i="1" s="1"/>
  <c r="MY230" i="1"/>
  <c r="MX230" i="1"/>
  <c r="MU230" i="1"/>
  <c r="MU231" i="1" s="1"/>
  <c r="MU232" i="1" s="1"/>
  <c r="MU233" i="1" s="1"/>
  <c r="MU234" i="1" s="1"/>
  <c r="MQ230" i="1"/>
  <c r="MP230" i="1"/>
  <c r="MM230" i="1"/>
  <c r="MM231" i="1" s="1"/>
  <c r="MM232" i="1" s="1"/>
  <c r="MM233" i="1" s="1"/>
  <c r="MM234" i="1" s="1"/>
  <c r="MI230" i="1"/>
  <c r="MH230" i="1"/>
  <c r="ME230" i="1"/>
  <c r="ME231" i="1" s="1"/>
  <c r="ME232" i="1" s="1"/>
  <c r="ME233" i="1" s="1"/>
  <c r="ME234" i="1" s="1"/>
  <c r="MA230" i="1"/>
  <c r="LZ230" i="1"/>
  <c r="LW230" i="1"/>
  <c r="LW231" i="1" s="1"/>
  <c r="LW232" i="1" s="1"/>
  <c r="LW233" i="1" s="1"/>
  <c r="LW234" i="1" s="1"/>
  <c r="LS230" i="1"/>
  <c r="LR230" i="1"/>
  <c r="LO230" i="1"/>
  <c r="LO231" i="1" s="1"/>
  <c r="LO232" i="1" s="1"/>
  <c r="LO233" i="1" s="1"/>
  <c r="LO234" i="1" s="1"/>
  <c r="LK230" i="1"/>
  <c r="LJ230" i="1"/>
  <c r="LG230" i="1"/>
  <c r="LG231" i="1" s="1"/>
  <c r="LG232" i="1" s="1"/>
  <c r="LG233" i="1" s="1"/>
  <c r="LG234" i="1" s="1"/>
  <c r="LC230" i="1"/>
  <c r="LB230" i="1"/>
  <c r="KY230" i="1"/>
  <c r="KY231" i="1" s="1"/>
  <c r="KY232" i="1" s="1"/>
  <c r="KY233" i="1" s="1"/>
  <c r="KY234" i="1" s="1"/>
  <c r="KU230" i="1"/>
  <c r="KT230" i="1"/>
  <c r="KQ230" i="1"/>
  <c r="KQ231" i="1" s="1"/>
  <c r="KQ232" i="1" s="1"/>
  <c r="KQ233" i="1" s="1"/>
  <c r="KQ234" i="1" s="1"/>
  <c r="KM230" i="1"/>
  <c r="KL230" i="1"/>
  <c r="KI230" i="1"/>
  <c r="KI231" i="1" s="1"/>
  <c r="KI232" i="1" s="1"/>
  <c r="KI233" i="1" s="1"/>
  <c r="KI234" i="1" s="1"/>
  <c r="KE230" i="1"/>
  <c r="KD230" i="1"/>
  <c r="KA230" i="1"/>
  <c r="KA231" i="1" s="1"/>
  <c r="KA232" i="1" s="1"/>
  <c r="KA233" i="1" s="1"/>
  <c r="KA234" i="1" s="1"/>
  <c r="JW230" i="1"/>
  <c r="JV230" i="1"/>
  <c r="JS230" i="1"/>
  <c r="JS231" i="1" s="1"/>
  <c r="JS232" i="1" s="1"/>
  <c r="JS233" i="1" s="1"/>
  <c r="JS234" i="1" s="1"/>
  <c r="JO230" i="1"/>
  <c r="JN230" i="1"/>
  <c r="JK230" i="1"/>
  <c r="JK231" i="1" s="1"/>
  <c r="JK232" i="1" s="1"/>
  <c r="JK233" i="1" s="1"/>
  <c r="JK234" i="1" s="1"/>
  <c r="JG230" i="1"/>
  <c r="JF230" i="1"/>
  <c r="JC230" i="1"/>
  <c r="JC231" i="1" s="1"/>
  <c r="JC232" i="1" s="1"/>
  <c r="JC233" i="1" s="1"/>
  <c r="JC234" i="1" s="1"/>
  <c r="IY230" i="1"/>
  <c r="IX230" i="1"/>
  <c r="IU230" i="1"/>
  <c r="IU231" i="1" s="1"/>
  <c r="IU232" i="1" s="1"/>
  <c r="IU233" i="1" s="1"/>
  <c r="IU234" i="1" s="1"/>
  <c r="IQ230" i="1"/>
  <c r="IP230" i="1"/>
  <c r="IM230" i="1"/>
  <c r="IM231" i="1" s="1"/>
  <c r="IM232" i="1" s="1"/>
  <c r="IM233" i="1" s="1"/>
  <c r="IM234" i="1" s="1"/>
  <c r="II230" i="1"/>
  <c r="IH230" i="1"/>
  <c r="IE230" i="1"/>
  <c r="IE231" i="1" s="1"/>
  <c r="IE232" i="1" s="1"/>
  <c r="IE233" i="1" s="1"/>
  <c r="IE234" i="1" s="1"/>
  <c r="IA230" i="1"/>
  <c r="HZ230" i="1"/>
  <c r="HW230" i="1"/>
  <c r="HW231" i="1" s="1"/>
  <c r="HW232" i="1" s="1"/>
  <c r="HW233" i="1" s="1"/>
  <c r="HW234" i="1" s="1"/>
  <c r="HS230" i="1"/>
  <c r="HR230" i="1"/>
  <c r="HO230" i="1"/>
  <c r="HO231" i="1" s="1"/>
  <c r="HO232" i="1" s="1"/>
  <c r="HO233" i="1" s="1"/>
  <c r="HO234" i="1" s="1"/>
  <c r="HK230" i="1"/>
  <c r="HJ230" i="1"/>
  <c r="HG230" i="1"/>
  <c r="HG231" i="1" s="1"/>
  <c r="HG232" i="1" s="1"/>
  <c r="HG233" i="1" s="1"/>
  <c r="HG234" i="1" s="1"/>
  <c r="HC230" i="1"/>
  <c r="HB230" i="1"/>
  <c r="GY230" i="1"/>
  <c r="GY231" i="1" s="1"/>
  <c r="GY232" i="1" s="1"/>
  <c r="GY233" i="1" s="1"/>
  <c r="GY234" i="1" s="1"/>
  <c r="GU230" i="1"/>
  <c r="GT230" i="1"/>
  <c r="GQ230" i="1"/>
  <c r="GQ231" i="1" s="1"/>
  <c r="GQ232" i="1" s="1"/>
  <c r="GQ233" i="1" s="1"/>
  <c r="GQ234" i="1" s="1"/>
  <c r="GM230" i="1"/>
  <c r="GL230" i="1"/>
  <c r="GI230" i="1"/>
  <c r="GI231" i="1" s="1"/>
  <c r="GI232" i="1" s="1"/>
  <c r="GI233" i="1" s="1"/>
  <c r="GI234" i="1" s="1"/>
  <c r="GE230" i="1"/>
  <c r="GD230" i="1"/>
  <c r="GA230" i="1"/>
  <c r="GA231" i="1" s="1"/>
  <c r="GA232" i="1" s="1"/>
  <c r="GA233" i="1" s="1"/>
  <c r="GA234" i="1" s="1"/>
  <c r="FW230" i="1"/>
  <c r="FV230" i="1"/>
  <c r="FS230" i="1"/>
  <c r="FS231" i="1" s="1"/>
  <c r="FS232" i="1" s="1"/>
  <c r="FS233" i="1" s="1"/>
  <c r="FS234" i="1" s="1"/>
  <c r="FO230" i="1"/>
  <c r="FN230" i="1"/>
  <c r="FK230" i="1"/>
  <c r="FK231" i="1" s="1"/>
  <c r="FK232" i="1" s="1"/>
  <c r="FK233" i="1" s="1"/>
  <c r="FK234" i="1" s="1"/>
  <c r="FG230" i="1"/>
  <c r="FF230" i="1"/>
  <c r="FC230" i="1"/>
  <c r="FC231" i="1" s="1"/>
  <c r="FC232" i="1" s="1"/>
  <c r="FC233" i="1" s="1"/>
  <c r="FC234" i="1" s="1"/>
  <c r="EY230" i="1"/>
  <c r="EX230" i="1"/>
  <c r="EU230" i="1"/>
  <c r="EU231" i="1" s="1"/>
  <c r="EU232" i="1" s="1"/>
  <c r="EU233" i="1" s="1"/>
  <c r="EU234" i="1" s="1"/>
  <c r="EQ230" i="1"/>
  <c r="EP230" i="1"/>
  <c r="EM230" i="1"/>
  <c r="EM231" i="1" s="1"/>
  <c r="EM232" i="1" s="1"/>
  <c r="EM233" i="1" s="1"/>
  <c r="EM234" i="1" s="1"/>
  <c r="EI230" i="1"/>
  <c r="EH230" i="1"/>
  <c r="EE230" i="1"/>
  <c r="EE231" i="1" s="1"/>
  <c r="EE232" i="1" s="1"/>
  <c r="EE233" i="1" s="1"/>
  <c r="EE234" i="1" s="1"/>
  <c r="EA230" i="1"/>
  <c r="DZ230" i="1"/>
  <c r="DW230" i="1"/>
  <c r="DW231" i="1" s="1"/>
  <c r="DW232" i="1" s="1"/>
  <c r="DW233" i="1" s="1"/>
  <c r="DW234" i="1" s="1"/>
  <c r="DS230" i="1"/>
  <c r="DR230" i="1"/>
  <c r="DO230" i="1"/>
  <c r="DO231" i="1" s="1"/>
  <c r="DO232" i="1" s="1"/>
  <c r="DO233" i="1" s="1"/>
  <c r="DO234" i="1" s="1"/>
  <c r="DK230" i="1"/>
  <c r="DJ230" i="1"/>
  <c r="DG230" i="1"/>
  <c r="DG231" i="1" s="1"/>
  <c r="DG232" i="1" s="1"/>
  <c r="DG233" i="1" s="1"/>
  <c r="DG234" i="1" s="1"/>
  <c r="DC230" i="1"/>
  <c r="DB230" i="1"/>
  <c r="CY230" i="1"/>
  <c r="CY231" i="1" s="1"/>
  <c r="CY232" i="1" s="1"/>
  <c r="CY233" i="1" s="1"/>
  <c r="CY234" i="1" s="1"/>
  <c r="CU230" i="1"/>
  <c r="CT230" i="1"/>
  <c r="CQ230" i="1"/>
  <c r="CQ231" i="1" s="1"/>
  <c r="CQ232" i="1" s="1"/>
  <c r="CQ233" i="1" s="1"/>
  <c r="CQ234" i="1" s="1"/>
  <c r="CM230" i="1"/>
  <c r="CL230" i="1"/>
  <c r="CI230" i="1"/>
  <c r="CI231" i="1" s="1"/>
  <c r="CI232" i="1" s="1"/>
  <c r="CI233" i="1" s="1"/>
  <c r="CI234" i="1" s="1"/>
  <c r="CE230" i="1"/>
  <c r="CD230" i="1"/>
  <c r="CA230" i="1"/>
  <c r="CA231" i="1" s="1"/>
  <c r="CA232" i="1" s="1"/>
  <c r="CA233" i="1" s="1"/>
  <c r="CA234" i="1" s="1"/>
  <c r="BW230" i="1"/>
  <c r="BV230" i="1"/>
  <c r="BS230" i="1"/>
  <c r="BS231" i="1" s="1"/>
  <c r="BS232" i="1" s="1"/>
  <c r="BS233" i="1" s="1"/>
  <c r="BS234" i="1" s="1"/>
  <c r="BO230" i="1"/>
  <c r="BN230" i="1"/>
  <c r="BK230" i="1"/>
  <c r="BK231" i="1" s="1"/>
  <c r="BK232" i="1" s="1"/>
  <c r="BK233" i="1" s="1"/>
  <c r="BK234" i="1" s="1"/>
  <c r="BG230" i="1"/>
  <c r="BF230" i="1"/>
  <c r="BC230" i="1"/>
  <c r="BC231" i="1" s="1"/>
  <c r="BC232" i="1" s="1"/>
  <c r="BC233" i="1" s="1"/>
  <c r="BC234" i="1" s="1"/>
  <c r="AY230" i="1"/>
  <c r="AX230" i="1"/>
  <c r="AU230" i="1"/>
  <c r="AU231" i="1" s="1"/>
  <c r="AU232" i="1" s="1"/>
  <c r="AU233" i="1" s="1"/>
  <c r="AU234" i="1" s="1"/>
  <c r="AQ230" i="1"/>
  <c r="AP230" i="1"/>
  <c r="AM230" i="1"/>
  <c r="AM231" i="1" s="1"/>
  <c r="AM232" i="1" s="1"/>
  <c r="AM233" i="1" s="1"/>
  <c r="AM234" i="1" s="1"/>
  <c r="AI230" i="1"/>
  <c r="AH230" i="1"/>
  <c r="AE230" i="1"/>
  <c r="AE231" i="1" s="1"/>
  <c r="AE232" i="1" s="1"/>
  <c r="AE233" i="1" s="1"/>
  <c r="AE234" i="1" s="1"/>
  <c r="AA230" i="1"/>
  <c r="Z230" i="1"/>
  <c r="W230" i="1"/>
  <c r="W231" i="1" s="1"/>
  <c r="W232" i="1" s="1"/>
  <c r="W233" i="1" s="1"/>
  <c r="W234" i="1" s="1"/>
  <c r="V230" i="1"/>
  <c r="A231" i="1"/>
  <c r="A232" i="1" s="1"/>
  <c r="A233" i="1" s="1"/>
  <c r="A229" i="1"/>
  <c r="A169" i="1"/>
  <c r="A170" i="1" s="1"/>
  <c r="A171" i="1" s="1"/>
  <c r="E227" i="1"/>
  <c r="E226" i="1"/>
  <c r="E225" i="1"/>
  <c r="E224" i="1"/>
  <c r="E223" i="1"/>
  <c r="E222" i="1"/>
  <c r="E189" i="1"/>
  <c r="E188" i="1"/>
  <c r="E187" i="1"/>
  <c r="E165" i="1"/>
  <c r="E164" i="1"/>
  <c r="E163" i="1"/>
  <c r="E162" i="1"/>
  <c r="D227" i="1"/>
  <c r="D226" i="1"/>
  <c r="D225" i="1"/>
  <c r="D224" i="1"/>
  <c r="D223" i="1"/>
  <c r="D222" i="1"/>
  <c r="D189" i="1"/>
  <c r="D188" i="1"/>
  <c r="D187" i="1"/>
  <c r="D165" i="1"/>
  <c r="D164" i="1"/>
  <c r="D163" i="1"/>
  <c r="D162" i="1"/>
  <c r="E220" i="1"/>
  <c r="E219" i="1"/>
  <c r="E218" i="1"/>
  <c r="E217" i="1"/>
  <c r="E216" i="1"/>
  <c r="E215" i="1"/>
  <c r="E185" i="1"/>
  <c r="E184" i="1"/>
  <c r="E183" i="1"/>
  <c r="E160" i="1"/>
  <c r="E159" i="1"/>
  <c r="E158" i="1"/>
  <c r="E157" i="1"/>
  <c r="D220" i="1"/>
  <c r="D219" i="1"/>
  <c r="D218" i="1"/>
  <c r="D217" i="1"/>
  <c r="D216" i="1"/>
  <c r="D215" i="1"/>
  <c r="D185" i="1"/>
  <c r="D184" i="1"/>
  <c r="D183" i="1"/>
  <c r="D160" i="1"/>
  <c r="D159" i="1"/>
  <c r="D158" i="1"/>
  <c r="D157" i="1"/>
  <c r="E181" i="1"/>
  <c r="D181" i="1"/>
  <c r="E180" i="1"/>
  <c r="D180" i="1"/>
  <c r="E179" i="1"/>
  <c r="D179" i="1"/>
  <c r="E155" i="1"/>
  <c r="D155" i="1"/>
  <c r="E154" i="1"/>
  <c r="D154" i="1"/>
  <c r="E153" i="1"/>
  <c r="D153" i="1"/>
  <c r="D152" i="1"/>
  <c r="DKV234" i="1" l="1"/>
  <c r="DKX234" i="1" s="1"/>
  <c r="KZD234" i="1"/>
  <c r="KZF234" i="1" s="1"/>
  <c r="LAJ234" i="1"/>
  <c r="LAL234" i="1" s="1"/>
  <c r="LBP234" i="1"/>
  <c r="LBR234" i="1" s="1"/>
  <c r="LCV234" i="1"/>
  <c r="LCX234" i="1" s="1"/>
  <c r="LEB234" i="1"/>
  <c r="LED234" i="1" s="1"/>
  <c r="LFH234" i="1"/>
  <c r="LFJ234" i="1" s="1"/>
  <c r="HCN234" i="1"/>
  <c r="HCP234" i="1" s="1"/>
  <c r="HDT234" i="1"/>
  <c r="HDV234" i="1" s="1"/>
  <c r="HEZ234" i="1"/>
  <c r="HFB234" i="1" s="1"/>
  <c r="HGF234" i="1"/>
  <c r="HGH234" i="1" s="1"/>
  <c r="HHL234" i="1"/>
  <c r="HHN234" i="1" s="1"/>
  <c r="HIR234" i="1"/>
  <c r="HIT234" i="1" s="1"/>
  <c r="HJX234" i="1"/>
  <c r="HJZ234" i="1" s="1"/>
  <c r="HLD234" i="1"/>
  <c r="HLF234" i="1" s="1"/>
  <c r="HMJ234" i="1"/>
  <c r="HML234" i="1" s="1"/>
  <c r="HNP234" i="1"/>
  <c r="HNR234" i="1" s="1"/>
  <c r="HOV234" i="1"/>
  <c r="HOX234" i="1" s="1"/>
  <c r="HQB234" i="1"/>
  <c r="HQD234" i="1" s="1"/>
  <c r="HRH234" i="1"/>
  <c r="HRJ234" i="1" s="1"/>
  <c r="HSN234" i="1"/>
  <c r="HSP234" i="1" s="1"/>
  <c r="HTT234" i="1"/>
  <c r="HTV234" i="1" s="1"/>
  <c r="HUZ234" i="1"/>
  <c r="HVB234" i="1" s="1"/>
  <c r="HWF234" i="1"/>
  <c r="HWH234" i="1" s="1"/>
  <c r="HXL234" i="1"/>
  <c r="HXN234" i="1" s="1"/>
  <c r="HYR234" i="1"/>
  <c r="HYT234" i="1" s="1"/>
  <c r="HZX234" i="1"/>
  <c r="HZZ234" i="1" s="1"/>
  <c r="IBD234" i="1"/>
  <c r="IBF234" i="1" s="1"/>
  <c r="ICJ234" i="1"/>
  <c r="ICL234" i="1" s="1"/>
  <c r="IDP234" i="1"/>
  <c r="IDR234" i="1" s="1"/>
  <c r="IEV234" i="1"/>
  <c r="IEX234" i="1" s="1"/>
  <c r="IGB234" i="1"/>
  <c r="IGD234" i="1" s="1"/>
  <c r="IHH234" i="1"/>
  <c r="IHJ234" i="1" s="1"/>
  <c r="IIN234" i="1"/>
  <c r="IIP234" i="1" s="1"/>
  <c r="IJT234" i="1"/>
  <c r="IJV234" i="1" s="1"/>
  <c r="IKZ234" i="1"/>
  <c r="ILB234" i="1" s="1"/>
  <c r="IMF234" i="1"/>
  <c r="IMH234" i="1" s="1"/>
  <c r="INL234" i="1"/>
  <c r="INN234" i="1" s="1"/>
  <c r="IOR234" i="1"/>
  <c r="IOT234" i="1" s="1"/>
  <c r="DMB234" i="1"/>
  <c r="DMD234" i="1" s="1"/>
  <c r="DNH234" i="1"/>
  <c r="DNJ234" i="1" s="1"/>
  <c r="DON234" i="1"/>
  <c r="DOP234" i="1" s="1"/>
  <c r="DPT234" i="1"/>
  <c r="DPV234" i="1" s="1"/>
  <c r="DQZ234" i="1"/>
  <c r="DRB234" i="1" s="1"/>
  <c r="DSF234" i="1"/>
  <c r="DSH234" i="1" s="1"/>
  <c r="DTL234" i="1"/>
  <c r="DTN234" i="1" s="1"/>
  <c r="DUR234" i="1"/>
  <c r="DUT234" i="1" s="1"/>
  <c r="DVX234" i="1"/>
  <c r="DVZ234" i="1" s="1"/>
  <c r="DXD234" i="1"/>
  <c r="DXF234" i="1" s="1"/>
  <c r="DYJ234" i="1"/>
  <c r="DYL234" i="1" s="1"/>
  <c r="DZP234" i="1"/>
  <c r="DZR234" i="1" s="1"/>
  <c r="EAV234" i="1"/>
  <c r="EAX234" i="1" s="1"/>
  <c r="ECB234" i="1"/>
  <c r="ECD234" i="1" s="1"/>
  <c r="EDH234" i="1"/>
  <c r="EDJ234" i="1" s="1"/>
  <c r="EEN234" i="1"/>
  <c r="EEP234" i="1" s="1"/>
  <c r="EFT234" i="1"/>
  <c r="EFV234" i="1" s="1"/>
  <c r="EGZ234" i="1"/>
  <c r="EHB234" i="1" s="1"/>
  <c r="EIF234" i="1"/>
  <c r="EIH234" i="1" s="1"/>
  <c r="EJL234" i="1"/>
  <c r="EJN234" i="1" s="1"/>
  <c r="EKR234" i="1"/>
  <c r="EKT234" i="1" s="1"/>
  <c r="ELX234" i="1"/>
  <c r="ELZ234" i="1" s="1"/>
  <c r="END234" i="1"/>
  <c r="ENF234" i="1" s="1"/>
  <c r="EOJ234" i="1"/>
  <c r="EOL234" i="1" s="1"/>
  <c r="EPP234" i="1"/>
  <c r="EPR234" i="1" s="1"/>
  <c r="EQV234" i="1"/>
  <c r="EQX234" i="1" s="1"/>
  <c r="ESB234" i="1"/>
  <c r="ESD234" i="1" s="1"/>
  <c r="ETH234" i="1"/>
  <c r="ETJ234" i="1" s="1"/>
  <c r="EUN234" i="1"/>
  <c r="EUP234" i="1" s="1"/>
  <c r="EVT234" i="1"/>
  <c r="EVV234" i="1" s="1"/>
  <c r="EWZ234" i="1"/>
  <c r="EXB234" i="1" s="1"/>
  <c r="EYF234" i="1"/>
  <c r="EYH234" i="1" s="1"/>
  <c r="EZL234" i="1"/>
  <c r="EZN234" i="1" s="1"/>
  <c r="FAR234" i="1"/>
  <c r="FAT234" i="1" s="1"/>
  <c r="FBX234" i="1"/>
  <c r="FBZ234" i="1" s="1"/>
  <c r="FDD234" i="1"/>
  <c r="FDF234" i="1" s="1"/>
  <c r="FEJ234" i="1"/>
  <c r="FEL234" i="1" s="1"/>
  <c r="FFP234" i="1"/>
  <c r="FFR234" i="1" s="1"/>
  <c r="FGV234" i="1"/>
  <c r="FGX234" i="1" s="1"/>
  <c r="FIB234" i="1"/>
  <c r="FID234" i="1" s="1"/>
  <c r="FJH234" i="1"/>
  <c r="FJJ234" i="1" s="1"/>
  <c r="FKN234" i="1"/>
  <c r="FKP234" i="1" s="1"/>
  <c r="FLT234" i="1"/>
  <c r="FLV234" i="1" s="1"/>
  <c r="FMZ234" i="1"/>
  <c r="FNB234" i="1" s="1"/>
  <c r="FOF234" i="1"/>
  <c r="FOH234" i="1" s="1"/>
  <c r="FPL234" i="1"/>
  <c r="FPN234" i="1" s="1"/>
  <c r="FQR234" i="1"/>
  <c r="FQT234" i="1" s="1"/>
  <c r="FRX234" i="1"/>
  <c r="FRZ234" i="1" s="1"/>
  <c r="FTD234" i="1"/>
  <c r="FTF234" i="1" s="1"/>
  <c r="FUJ234" i="1"/>
  <c r="FUL234" i="1" s="1"/>
  <c r="FVP234" i="1"/>
  <c r="FVR234" i="1" s="1"/>
  <c r="FWV234" i="1"/>
  <c r="FWX234" i="1" s="1"/>
  <c r="FYB234" i="1"/>
  <c r="FYD234" i="1" s="1"/>
  <c r="FZH234" i="1"/>
  <c r="FZJ234" i="1" s="1"/>
  <c r="GAN234" i="1"/>
  <c r="GAP234" i="1" s="1"/>
  <c r="GBT234" i="1"/>
  <c r="GBV234" i="1" s="1"/>
  <c r="GCZ234" i="1"/>
  <c r="GDB234" i="1" s="1"/>
  <c r="GEF234" i="1"/>
  <c r="GEH234" i="1" s="1"/>
  <c r="GFL234" i="1"/>
  <c r="GFN234" i="1" s="1"/>
  <c r="GGR234" i="1"/>
  <c r="GGT234" i="1" s="1"/>
  <c r="GHX234" i="1"/>
  <c r="GHZ234" i="1" s="1"/>
  <c r="GJD234" i="1"/>
  <c r="GJF234" i="1" s="1"/>
  <c r="GKJ234" i="1"/>
  <c r="GKL234" i="1" s="1"/>
  <c r="GLP234" i="1"/>
  <c r="GLR234" i="1" s="1"/>
  <c r="GMV234" i="1"/>
  <c r="GMX234" i="1" s="1"/>
  <c r="GOB234" i="1"/>
  <c r="GOD234" i="1" s="1"/>
  <c r="GPH234" i="1"/>
  <c r="GPJ234" i="1" s="1"/>
  <c r="GQN234" i="1"/>
  <c r="GQP234" i="1" s="1"/>
  <c r="GRT234" i="1"/>
  <c r="GRV234" i="1" s="1"/>
  <c r="GSZ234" i="1"/>
  <c r="GTB234" i="1" s="1"/>
  <c r="GUF234" i="1"/>
  <c r="GUH234" i="1" s="1"/>
  <c r="GVL234" i="1"/>
  <c r="GVN234" i="1" s="1"/>
  <c r="GWR234" i="1"/>
  <c r="GWT234" i="1" s="1"/>
  <c r="GXX234" i="1"/>
  <c r="GXZ234" i="1" s="1"/>
  <c r="GZD234" i="1"/>
  <c r="GZF234" i="1" s="1"/>
  <c r="HAJ234" i="1"/>
  <c r="HAL234" i="1" s="1"/>
  <c r="HBP234" i="1"/>
  <c r="HBR234" i="1" s="1"/>
  <c r="HCV234" i="1"/>
  <c r="HCX234" i="1" s="1"/>
  <c r="HEB234" i="1"/>
  <c r="HED234" i="1" s="1"/>
  <c r="HFH234" i="1"/>
  <c r="HFJ234" i="1" s="1"/>
  <c r="HGN234" i="1"/>
  <c r="HGP234" i="1" s="1"/>
  <c r="HHT234" i="1"/>
  <c r="HHV234" i="1" s="1"/>
  <c r="HIZ234" i="1"/>
  <c r="HJB234" i="1" s="1"/>
  <c r="HKF234" i="1"/>
  <c r="HKH234" i="1" s="1"/>
  <c r="HLL234" i="1"/>
  <c r="HLN234" i="1" s="1"/>
  <c r="HMR234" i="1"/>
  <c r="HMT234" i="1" s="1"/>
  <c r="HNX234" i="1"/>
  <c r="HNZ234" i="1" s="1"/>
  <c r="HPD234" i="1"/>
  <c r="HPF234" i="1" s="1"/>
  <c r="HQJ234" i="1"/>
  <c r="HQL234" i="1" s="1"/>
  <c r="HRP234" i="1"/>
  <c r="HRR234" i="1" s="1"/>
  <c r="HSV234" i="1"/>
  <c r="HSX234" i="1" s="1"/>
  <c r="HUB234" i="1"/>
  <c r="HUD234" i="1" s="1"/>
  <c r="HVH234" i="1"/>
  <c r="HVJ234" i="1" s="1"/>
  <c r="HWN234" i="1"/>
  <c r="HWP234" i="1" s="1"/>
  <c r="HXT234" i="1"/>
  <c r="HXV234" i="1" s="1"/>
  <c r="HYZ234" i="1"/>
  <c r="HZB234" i="1" s="1"/>
  <c r="IAF234" i="1"/>
  <c r="IAH234" i="1" s="1"/>
  <c r="IBL234" i="1"/>
  <c r="IBN234" i="1" s="1"/>
  <c r="ICR234" i="1"/>
  <c r="ICT234" i="1" s="1"/>
  <c r="IDX234" i="1"/>
  <c r="IDZ234" i="1" s="1"/>
  <c r="IFD234" i="1"/>
  <c r="IFF234" i="1" s="1"/>
  <c r="IGJ234" i="1"/>
  <c r="IGL234" i="1" s="1"/>
  <c r="IHP234" i="1"/>
  <c r="IHR234" i="1" s="1"/>
  <c r="IIV234" i="1"/>
  <c r="IIX234" i="1" s="1"/>
  <c r="IKB234" i="1"/>
  <c r="IKD234" i="1" s="1"/>
  <c r="ILH234" i="1"/>
  <c r="ILJ234" i="1" s="1"/>
  <c r="IMN234" i="1"/>
  <c r="IMP234" i="1" s="1"/>
  <c r="INT234" i="1"/>
  <c r="INV234" i="1" s="1"/>
  <c r="IOZ234" i="1"/>
  <c r="IPB234" i="1" s="1"/>
  <c r="IQF234" i="1"/>
  <c r="IQH234" i="1" s="1"/>
  <c r="IRL234" i="1"/>
  <c r="IRN234" i="1" s="1"/>
  <c r="ISR234" i="1"/>
  <c r="IST234" i="1" s="1"/>
  <c r="ITX234" i="1"/>
  <c r="ITZ234" i="1" s="1"/>
  <c r="IVD234" i="1"/>
  <c r="IVF234" i="1" s="1"/>
  <c r="IWJ234" i="1"/>
  <c r="IWL234" i="1" s="1"/>
  <c r="IXP234" i="1"/>
  <c r="IXR234" i="1" s="1"/>
  <c r="IYV234" i="1"/>
  <c r="IYX234" i="1" s="1"/>
  <c r="JAB234" i="1"/>
  <c r="JAD234" i="1" s="1"/>
  <c r="JBH234" i="1"/>
  <c r="JBJ234" i="1" s="1"/>
  <c r="JCN234" i="1"/>
  <c r="JCP234" i="1" s="1"/>
  <c r="JDT234" i="1"/>
  <c r="JDV234" i="1" s="1"/>
  <c r="JEZ234" i="1"/>
  <c r="JFB234" i="1" s="1"/>
  <c r="JGF234" i="1"/>
  <c r="JGH234" i="1" s="1"/>
  <c r="JHL234" i="1"/>
  <c r="JHN234" i="1" s="1"/>
  <c r="JIR234" i="1"/>
  <c r="JIT234" i="1" s="1"/>
  <c r="JJX234" i="1"/>
  <c r="JJZ234" i="1" s="1"/>
  <c r="JLD234" i="1"/>
  <c r="JLF234" i="1" s="1"/>
  <c r="JMJ234" i="1"/>
  <c r="JML234" i="1" s="1"/>
  <c r="JNP234" i="1"/>
  <c r="JNR234" i="1" s="1"/>
  <c r="JOV234" i="1"/>
  <c r="JOX234" i="1" s="1"/>
  <c r="JQB234" i="1"/>
  <c r="JQD234" i="1" s="1"/>
  <c r="JRH234" i="1"/>
  <c r="JRJ234" i="1" s="1"/>
  <c r="JSN234" i="1"/>
  <c r="JSP234" i="1" s="1"/>
  <c r="JTT234" i="1"/>
  <c r="JTV234" i="1" s="1"/>
  <c r="JUZ234" i="1"/>
  <c r="JVB234" i="1" s="1"/>
  <c r="JWF234" i="1"/>
  <c r="JWH234" i="1" s="1"/>
  <c r="JXL234" i="1"/>
  <c r="JXN234" i="1" s="1"/>
  <c r="JYR234" i="1"/>
  <c r="JYT234" i="1" s="1"/>
  <c r="JZX234" i="1"/>
  <c r="JZZ234" i="1" s="1"/>
  <c r="KBD234" i="1"/>
  <c r="KBF234" i="1" s="1"/>
  <c r="KCJ234" i="1"/>
  <c r="KCL234" i="1" s="1"/>
  <c r="KDP234" i="1"/>
  <c r="KDR234" i="1" s="1"/>
  <c r="KEV234" i="1"/>
  <c r="KEX234" i="1" s="1"/>
  <c r="KGB234" i="1"/>
  <c r="KGD234" i="1" s="1"/>
  <c r="KHH234" i="1"/>
  <c r="KHJ234" i="1" s="1"/>
  <c r="KIN234" i="1"/>
  <c r="KIP234" i="1" s="1"/>
  <c r="KJT234" i="1"/>
  <c r="KJV234" i="1" s="1"/>
  <c r="KKZ234" i="1"/>
  <c r="KLB234" i="1" s="1"/>
  <c r="KMF234" i="1"/>
  <c r="KMH234" i="1" s="1"/>
  <c r="KNL234" i="1"/>
  <c r="KNN234" i="1" s="1"/>
  <c r="KOR234" i="1"/>
  <c r="KOT234" i="1" s="1"/>
  <c r="KPX234" i="1"/>
  <c r="KPZ234" i="1" s="1"/>
  <c r="KRD234" i="1"/>
  <c r="KRF234" i="1" s="1"/>
  <c r="KSJ234" i="1"/>
  <c r="KSL234" i="1" s="1"/>
  <c r="KTP234" i="1"/>
  <c r="KTR234" i="1" s="1"/>
  <c r="KUV234" i="1"/>
  <c r="KUX234" i="1" s="1"/>
  <c r="KWB234" i="1"/>
  <c r="KWD234" i="1" s="1"/>
  <c r="KXH234" i="1"/>
  <c r="KXJ234" i="1" s="1"/>
  <c r="KYN234" i="1"/>
  <c r="KYP234" i="1" s="1"/>
  <c r="KZT234" i="1"/>
  <c r="KZV234" i="1" s="1"/>
  <c r="LAZ234" i="1"/>
  <c r="LBB234" i="1" s="1"/>
  <c r="LCF234" i="1"/>
  <c r="LCH234" i="1" s="1"/>
  <c r="LDL234" i="1"/>
  <c r="LDN234" i="1" s="1"/>
  <c r="LER234" i="1"/>
  <c r="LET234" i="1" s="1"/>
  <c r="LFX234" i="1"/>
  <c r="LFZ234" i="1" s="1"/>
  <c r="LHD234" i="1"/>
  <c r="LHF234" i="1" s="1"/>
  <c r="LIJ234" i="1"/>
  <c r="LIL234" i="1" s="1"/>
  <c r="LJP234" i="1"/>
  <c r="LJR234" i="1" s="1"/>
  <c r="LKV234" i="1"/>
  <c r="LKX234" i="1" s="1"/>
  <c r="LMB234" i="1"/>
  <c r="LMD234" i="1" s="1"/>
  <c r="LNH234" i="1"/>
  <c r="LNJ234" i="1" s="1"/>
  <c r="LON234" i="1"/>
  <c r="LOP234" i="1" s="1"/>
  <c r="LPT234" i="1"/>
  <c r="LPV234" i="1" s="1"/>
  <c r="LQZ234" i="1"/>
  <c r="LRB234" i="1" s="1"/>
  <c r="LSF234" i="1"/>
  <c r="LSH234" i="1" s="1"/>
  <c r="LTL234" i="1"/>
  <c r="LTN234" i="1" s="1"/>
  <c r="LUR234" i="1"/>
  <c r="LUT234" i="1" s="1"/>
  <c r="LVX234" i="1"/>
  <c r="LVZ234" i="1" s="1"/>
  <c r="LXD234" i="1"/>
  <c r="LXF234" i="1" s="1"/>
  <c r="LYJ234" i="1"/>
  <c r="LYL234" i="1" s="1"/>
  <c r="LZP234" i="1"/>
  <c r="LZR234" i="1" s="1"/>
  <c r="MAV234" i="1"/>
  <c r="MAX234" i="1" s="1"/>
  <c r="MCB234" i="1"/>
  <c r="MCD234" i="1" s="1"/>
  <c r="MDH234" i="1"/>
  <c r="MDJ234" i="1" s="1"/>
  <c r="MEN234" i="1"/>
  <c r="MEP234" i="1" s="1"/>
  <c r="MFT234" i="1"/>
  <c r="MFV234" i="1" s="1"/>
  <c r="MGZ234" i="1"/>
  <c r="MHB234" i="1" s="1"/>
  <c r="MIF234" i="1"/>
  <c r="MIH234" i="1" s="1"/>
  <c r="MJL234" i="1"/>
  <c r="MJN234" i="1" s="1"/>
  <c r="MKR234" i="1"/>
  <c r="MKT234" i="1" s="1"/>
  <c r="MLX234" i="1"/>
  <c r="MLZ234" i="1" s="1"/>
  <c r="MND234" i="1"/>
  <c r="MNF234" i="1" s="1"/>
  <c r="MOJ234" i="1"/>
  <c r="MOL234" i="1" s="1"/>
  <c r="MPP234" i="1"/>
  <c r="MPR234" i="1" s="1"/>
  <c r="MQV234" i="1"/>
  <c r="MQX234" i="1" s="1"/>
  <c r="MSB234" i="1"/>
  <c r="MSD234" i="1" s="1"/>
  <c r="MTH234" i="1"/>
  <c r="MTJ234" i="1" s="1"/>
  <c r="MUN234" i="1"/>
  <c r="MUP234" i="1" s="1"/>
  <c r="MVT234" i="1"/>
  <c r="MVV234" i="1" s="1"/>
  <c r="MWZ234" i="1"/>
  <c r="MXB234" i="1" s="1"/>
  <c r="MYF234" i="1"/>
  <c r="MYH234" i="1" s="1"/>
  <c r="MZL234" i="1"/>
  <c r="MZN234" i="1" s="1"/>
  <c r="NAR234" i="1"/>
  <c r="NAT234" i="1" s="1"/>
  <c r="NBX234" i="1"/>
  <c r="NBZ234" i="1" s="1"/>
  <c r="NDD234" i="1"/>
  <c r="NDF234" i="1" s="1"/>
  <c r="NEJ234" i="1"/>
  <c r="NEL234" i="1" s="1"/>
  <c r="NFP234" i="1"/>
  <c r="NFR234" i="1" s="1"/>
  <c r="NGV234" i="1"/>
  <c r="NGX234" i="1" s="1"/>
  <c r="NIB234" i="1"/>
  <c r="NID234" i="1" s="1"/>
  <c r="NJH234" i="1"/>
  <c r="NJJ234" i="1" s="1"/>
  <c r="NKN234" i="1"/>
  <c r="NKP234" i="1" s="1"/>
  <c r="NLT234" i="1"/>
  <c r="NLV234" i="1" s="1"/>
  <c r="NMZ234" i="1"/>
  <c r="NNB234" i="1" s="1"/>
  <c r="NOF234" i="1"/>
  <c r="NOH234" i="1" s="1"/>
  <c r="NPL234" i="1"/>
  <c r="NPN234" i="1" s="1"/>
  <c r="NQR234" i="1"/>
  <c r="NQT234" i="1" s="1"/>
  <c r="NRX234" i="1"/>
  <c r="NRZ234" i="1" s="1"/>
  <c r="NTD234" i="1"/>
  <c r="NTF234" i="1" s="1"/>
  <c r="NUJ234" i="1"/>
  <c r="NUL234" i="1" s="1"/>
  <c r="NVP234" i="1"/>
  <c r="NVR234" i="1" s="1"/>
  <c r="NWV234" i="1"/>
  <c r="NWX234" i="1" s="1"/>
  <c r="NYB234" i="1"/>
  <c r="NYD234" i="1" s="1"/>
  <c r="NZH234" i="1"/>
  <c r="NZJ234" i="1" s="1"/>
  <c r="OAN234" i="1"/>
  <c r="OAP234" i="1" s="1"/>
  <c r="OBT234" i="1"/>
  <c r="OBV234" i="1" s="1"/>
  <c r="OCZ234" i="1"/>
  <c r="ODB234" i="1" s="1"/>
  <c r="OEF234" i="1"/>
  <c r="OEH234" i="1" s="1"/>
  <c r="OFL234" i="1"/>
  <c r="OFN234" i="1" s="1"/>
  <c r="OGR234" i="1"/>
  <c r="OGT234" i="1" s="1"/>
  <c r="OHX234" i="1"/>
  <c r="OHZ234" i="1" s="1"/>
  <c r="OJD234" i="1"/>
  <c r="OJF234" i="1" s="1"/>
  <c r="OKJ234" i="1"/>
  <c r="OKL234" i="1" s="1"/>
  <c r="OLP234" i="1"/>
  <c r="OLR234" i="1" s="1"/>
  <c r="OMV234" i="1"/>
  <c r="OMX234" i="1" s="1"/>
  <c r="OOB234" i="1"/>
  <c r="OOD234" i="1" s="1"/>
  <c r="OPH234" i="1"/>
  <c r="OPJ234" i="1" s="1"/>
  <c r="OQN234" i="1"/>
  <c r="OQP234" i="1" s="1"/>
  <c r="TSF234" i="1"/>
  <c r="TSH234" i="1" s="1"/>
  <c r="TTL234" i="1"/>
  <c r="TTN234" i="1" s="1"/>
  <c r="TUR234" i="1"/>
  <c r="TUT234" i="1" s="1"/>
  <c r="TVX234" i="1"/>
  <c r="TVZ234" i="1" s="1"/>
  <c r="TXD234" i="1"/>
  <c r="TXF234" i="1" s="1"/>
  <c r="TYJ234" i="1"/>
  <c r="TYL234" i="1" s="1"/>
  <c r="TZP234" i="1"/>
  <c r="TZR234" i="1" s="1"/>
  <c r="UAV234" i="1"/>
  <c r="UAX234" i="1" s="1"/>
  <c r="UCB234" i="1"/>
  <c r="UCD234" i="1" s="1"/>
  <c r="UDH234" i="1"/>
  <c r="UDJ234" i="1" s="1"/>
  <c r="UEN234" i="1"/>
  <c r="UEP234" i="1" s="1"/>
  <c r="UFT234" i="1"/>
  <c r="UFV234" i="1" s="1"/>
  <c r="UGZ234" i="1"/>
  <c r="UHB234" i="1" s="1"/>
  <c r="LGN234" i="1"/>
  <c r="LGP234" i="1" s="1"/>
  <c r="LHT234" i="1"/>
  <c r="LHV234" i="1" s="1"/>
  <c r="LIZ234" i="1"/>
  <c r="LJB234" i="1" s="1"/>
  <c r="LKF234" i="1"/>
  <c r="LKH234" i="1" s="1"/>
  <c r="LLL234" i="1"/>
  <c r="LLN234" i="1" s="1"/>
  <c r="LMR234" i="1"/>
  <c r="LMT234" i="1" s="1"/>
  <c r="LNX234" i="1"/>
  <c r="LNZ234" i="1" s="1"/>
  <c r="LPD234" i="1"/>
  <c r="LPF234" i="1" s="1"/>
  <c r="LQJ234" i="1"/>
  <c r="LQL234" i="1" s="1"/>
  <c r="LRP234" i="1"/>
  <c r="LRR234" i="1" s="1"/>
  <c r="LSV234" i="1"/>
  <c r="LSX234" i="1" s="1"/>
  <c r="LUB234" i="1"/>
  <c r="LUD234" i="1" s="1"/>
  <c r="LVH234" i="1"/>
  <c r="LVJ234" i="1" s="1"/>
  <c r="LWN234" i="1"/>
  <c r="LWP234" i="1" s="1"/>
  <c r="LXT234" i="1"/>
  <c r="LXV234" i="1" s="1"/>
  <c r="LYZ234" i="1"/>
  <c r="LZB234" i="1" s="1"/>
  <c r="MAF234" i="1"/>
  <c r="MAH234" i="1" s="1"/>
  <c r="MBL234" i="1"/>
  <c r="MBN234" i="1" s="1"/>
  <c r="MCR234" i="1"/>
  <c r="MCT234" i="1" s="1"/>
  <c r="MDX234" i="1"/>
  <c r="MDZ234" i="1" s="1"/>
  <c r="MFD234" i="1"/>
  <c r="MFF234" i="1" s="1"/>
  <c r="MGJ234" i="1"/>
  <c r="MGL234" i="1" s="1"/>
  <c r="MHP234" i="1"/>
  <c r="MHR234" i="1" s="1"/>
  <c r="MIV234" i="1"/>
  <c r="MIX234" i="1" s="1"/>
  <c r="MKB234" i="1"/>
  <c r="MKD234" i="1" s="1"/>
  <c r="MLH234" i="1"/>
  <c r="MLJ234" i="1" s="1"/>
  <c r="MMN234" i="1"/>
  <c r="MMP234" i="1" s="1"/>
  <c r="MNT234" i="1"/>
  <c r="MNV234" i="1" s="1"/>
  <c r="MOZ234" i="1"/>
  <c r="MPB234" i="1" s="1"/>
  <c r="MQF234" i="1"/>
  <c r="MQH234" i="1" s="1"/>
  <c r="MRL234" i="1"/>
  <c r="MRN234" i="1" s="1"/>
  <c r="MSR234" i="1"/>
  <c r="MST234" i="1" s="1"/>
  <c r="MTX234" i="1"/>
  <c r="MTZ234" i="1" s="1"/>
  <c r="MVD234" i="1"/>
  <c r="MVF234" i="1" s="1"/>
  <c r="MWJ234" i="1"/>
  <c r="MWL234" i="1" s="1"/>
  <c r="MXP234" i="1"/>
  <c r="MXR234" i="1" s="1"/>
  <c r="MYV234" i="1"/>
  <c r="MYX234" i="1" s="1"/>
  <c r="NAB234" i="1"/>
  <c r="NAD234" i="1" s="1"/>
  <c r="NBH234" i="1"/>
  <c r="NBJ234" i="1" s="1"/>
  <c r="NCN234" i="1"/>
  <c r="NCP234" i="1" s="1"/>
  <c r="NDT234" i="1"/>
  <c r="NDV234" i="1" s="1"/>
  <c r="NEZ234" i="1"/>
  <c r="NFB234" i="1" s="1"/>
  <c r="NGF234" i="1"/>
  <c r="NGH234" i="1" s="1"/>
  <c r="NHL234" i="1"/>
  <c r="NHN234" i="1" s="1"/>
  <c r="NIR234" i="1"/>
  <c r="NIT234" i="1" s="1"/>
  <c r="NJX234" i="1"/>
  <c r="NJZ234" i="1" s="1"/>
  <c r="NLD234" i="1"/>
  <c r="NLF234" i="1" s="1"/>
  <c r="NMJ234" i="1"/>
  <c r="NML234" i="1" s="1"/>
  <c r="NNP234" i="1"/>
  <c r="NNR234" i="1" s="1"/>
  <c r="NOV234" i="1"/>
  <c r="NOX234" i="1" s="1"/>
  <c r="NQB234" i="1"/>
  <c r="NQD234" i="1" s="1"/>
  <c r="NRH234" i="1"/>
  <c r="NRJ234" i="1" s="1"/>
  <c r="NSN234" i="1"/>
  <c r="NSP234" i="1" s="1"/>
  <c r="NTT234" i="1"/>
  <c r="NTV234" i="1" s="1"/>
  <c r="NUZ234" i="1"/>
  <c r="NVB234" i="1" s="1"/>
  <c r="NWF234" i="1"/>
  <c r="NWH234" i="1" s="1"/>
  <c r="NXL234" i="1"/>
  <c r="NXN234" i="1" s="1"/>
  <c r="NYR234" i="1"/>
  <c r="NYT234" i="1" s="1"/>
  <c r="NZX234" i="1"/>
  <c r="NZZ234" i="1" s="1"/>
  <c r="OBD234" i="1"/>
  <c r="OBF234" i="1" s="1"/>
  <c r="OCJ234" i="1"/>
  <c r="OCL234" i="1" s="1"/>
  <c r="ODP234" i="1"/>
  <c r="ODR234" i="1" s="1"/>
  <c r="OEV234" i="1"/>
  <c r="OEX234" i="1" s="1"/>
  <c r="OGB234" i="1"/>
  <c r="OGD234" i="1" s="1"/>
  <c r="OHH234" i="1"/>
  <c r="OHJ234" i="1" s="1"/>
  <c r="OIN234" i="1"/>
  <c r="OIP234" i="1" s="1"/>
  <c r="OJT234" i="1"/>
  <c r="OJV234" i="1" s="1"/>
  <c r="OKZ234" i="1"/>
  <c r="OLB234" i="1" s="1"/>
  <c r="OMF234" i="1"/>
  <c r="OMH234" i="1" s="1"/>
  <c r="ONL234" i="1"/>
  <c r="ONN234" i="1" s="1"/>
  <c r="OOR234" i="1"/>
  <c r="OOT234" i="1" s="1"/>
  <c r="OPX234" i="1"/>
  <c r="OPZ234" i="1" s="1"/>
  <c r="ORD234" i="1"/>
  <c r="ORF234" i="1" s="1"/>
  <c r="TYZ234" i="1"/>
  <c r="TZB234" i="1" s="1"/>
  <c r="UAF234" i="1"/>
  <c r="UAH234" i="1" s="1"/>
  <c r="UBL234" i="1"/>
  <c r="UBN234" i="1" s="1"/>
  <c r="UCR234" i="1"/>
  <c r="UCT234" i="1" s="1"/>
  <c r="UDX234" i="1"/>
  <c r="UDZ234" i="1" s="1"/>
  <c r="UFD234" i="1"/>
  <c r="UFF234" i="1" s="1"/>
  <c r="UGJ234" i="1"/>
  <c r="UGL234" i="1" s="1"/>
  <c r="UHP234" i="1"/>
  <c r="UHR234" i="1" s="1"/>
  <c r="IPX234" i="1"/>
  <c r="IPZ234" i="1" s="1"/>
  <c r="IRD234" i="1"/>
  <c r="IRF234" i="1" s="1"/>
  <c r="ISJ234" i="1"/>
  <c r="ISL234" i="1" s="1"/>
  <c r="ITP234" i="1"/>
  <c r="ITR234" i="1" s="1"/>
  <c r="IUV234" i="1"/>
  <c r="IUX234" i="1" s="1"/>
  <c r="IWB234" i="1"/>
  <c r="IWD234" i="1" s="1"/>
  <c r="IXH234" i="1"/>
  <c r="IXJ234" i="1" s="1"/>
  <c r="IYN234" i="1"/>
  <c r="IYP234" i="1" s="1"/>
  <c r="IZT234" i="1"/>
  <c r="IZV234" i="1" s="1"/>
  <c r="JAZ234" i="1"/>
  <c r="JBB234" i="1" s="1"/>
  <c r="JCF234" i="1"/>
  <c r="JCH234" i="1" s="1"/>
  <c r="JDL234" i="1"/>
  <c r="JDN234" i="1" s="1"/>
  <c r="JER234" i="1"/>
  <c r="JET234" i="1" s="1"/>
  <c r="JFX234" i="1"/>
  <c r="JFZ234" i="1" s="1"/>
  <c r="JHD234" i="1"/>
  <c r="JHF234" i="1" s="1"/>
  <c r="JIJ234" i="1"/>
  <c r="JIL234" i="1" s="1"/>
  <c r="JJP234" i="1"/>
  <c r="JJR234" i="1" s="1"/>
  <c r="JKV234" i="1"/>
  <c r="JKX234" i="1" s="1"/>
  <c r="JMB234" i="1"/>
  <c r="JMD234" i="1" s="1"/>
  <c r="JNH234" i="1"/>
  <c r="JNJ234" i="1" s="1"/>
  <c r="JON234" i="1"/>
  <c r="JOP234" i="1" s="1"/>
  <c r="JPT234" i="1"/>
  <c r="JPV234" i="1" s="1"/>
  <c r="JQZ234" i="1"/>
  <c r="JRB234" i="1" s="1"/>
  <c r="JSF234" i="1"/>
  <c r="JSH234" i="1" s="1"/>
  <c r="JTL234" i="1"/>
  <c r="JTN234" i="1" s="1"/>
  <c r="JUR234" i="1"/>
  <c r="JUT234" i="1" s="1"/>
  <c r="JVX234" i="1"/>
  <c r="JVZ234" i="1" s="1"/>
  <c r="JXD234" i="1"/>
  <c r="JXF234" i="1" s="1"/>
  <c r="JYJ234" i="1"/>
  <c r="JYL234" i="1" s="1"/>
  <c r="JZP234" i="1"/>
  <c r="JZR234" i="1" s="1"/>
  <c r="KAV234" i="1"/>
  <c r="KAX234" i="1" s="1"/>
  <c r="KCB234" i="1"/>
  <c r="KCD234" i="1" s="1"/>
  <c r="KDH234" i="1"/>
  <c r="KDJ234" i="1" s="1"/>
  <c r="KEN234" i="1"/>
  <c r="KEP234" i="1" s="1"/>
  <c r="KFT234" i="1"/>
  <c r="KFV234" i="1" s="1"/>
  <c r="KGZ234" i="1"/>
  <c r="KHB234" i="1" s="1"/>
  <c r="KIF234" i="1"/>
  <c r="KIH234" i="1" s="1"/>
  <c r="KJL234" i="1"/>
  <c r="KJN234" i="1" s="1"/>
  <c r="KKR234" i="1"/>
  <c r="KKT234" i="1" s="1"/>
  <c r="KLX234" i="1"/>
  <c r="KLZ234" i="1" s="1"/>
  <c r="KND234" i="1"/>
  <c r="KNF234" i="1" s="1"/>
  <c r="KOJ234" i="1"/>
  <c r="KOL234" i="1" s="1"/>
  <c r="KPP234" i="1"/>
  <c r="KPR234" i="1" s="1"/>
  <c r="KQV234" i="1"/>
  <c r="KQX234" i="1" s="1"/>
  <c r="KSB234" i="1"/>
  <c r="KSD234" i="1" s="1"/>
  <c r="KTH234" i="1"/>
  <c r="KTJ234" i="1" s="1"/>
  <c r="KUN234" i="1"/>
  <c r="KUP234" i="1" s="1"/>
  <c r="KVT234" i="1"/>
  <c r="KVV234" i="1" s="1"/>
  <c r="KWZ234" i="1"/>
  <c r="KXB234" i="1" s="1"/>
  <c r="KYF234" i="1"/>
  <c r="KYH234" i="1" s="1"/>
  <c r="KZL234" i="1"/>
  <c r="KZN234" i="1" s="1"/>
  <c r="LAR234" i="1"/>
  <c r="LAT234" i="1" s="1"/>
  <c r="LBX234" i="1"/>
  <c r="LBZ234" i="1" s="1"/>
  <c r="LDD234" i="1"/>
  <c r="LDF234" i="1" s="1"/>
  <c r="LEJ234" i="1"/>
  <c r="LEL234" i="1" s="1"/>
  <c r="LFP234" i="1"/>
  <c r="LFR234" i="1" s="1"/>
  <c r="LGV234" i="1"/>
  <c r="LGX234" i="1" s="1"/>
  <c r="LIB234" i="1"/>
  <c r="LID234" i="1" s="1"/>
  <c r="LJH234" i="1"/>
  <c r="LJJ234" i="1" s="1"/>
  <c r="LKN234" i="1"/>
  <c r="LKP234" i="1" s="1"/>
  <c r="LLT234" i="1"/>
  <c r="LLV234" i="1" s="1"/>
  <c r="LMZ234" i="1"/>
  <c r="LNB234" i="1" s="1"/>
  <c r="LOF234" i="1"/>
  <c r="LOH234" i="1" s="1"/>
  <c r="LPL234" i="1"/>
  <c r="LPN234" i="1" s="1"/>
  <c r="LQR234" i="1"/>
  <c r="LQT234" i="1" s="1"/>
  <c r="LRX234" i="1"/>
  <c r="LRZ234" i="1" s="1"/>
  <c r="LTD234" i="1"/>
  <c r="LTF234" i="1" s="1"/>
  <c r="LUJ234" i="1"/>
  <c r="LUL234" i="1" s="1"/>
  <c r="LVP234" i="1"/>
  <c r="LVR234" i="1" s="1"/>
  <c r="LWV234" i="1"/>
  <c r="LWX234" i="1" s="1"/>
  <c r="LYB234" i="1"/>
  <c r="LYD234" i="1" s="1"/>
  <c r="LZH234" i="1"/>
  <c r="LZJ234" i="1" s="1"/>
  <c r="MAN234" i="1"/>
  <c r="MAP234" i="1" s="1"/>
  <c r="MBT234" i="1"/>
  <c r="MBV234" i="1" s="1"/>
  <c r="MCZ234" i="1"/>
  <c r="MDB234" i="1" s="1"/>
  <c r="MEF234" i="1"/>
  <c r="MEH234" i="1" s="1"/>
  <c r="MFL234" i="1"/>
  <c r="MFN234" i="1" s="1"/>
  <c r="MGR234" i="1"/>
  <c r="MGT234" i="1" s="1"/>
  <c r="MHX234" i="1"/>
  <c r="MHZ234" i="1" s="1"/>
  <c r="MJD234" i="1"/>
  <c r="MJF234" i="1" s="1"/>
  <c r="MKJ234" i="1"/>
  <c r="MKL234" i="1" s="1"/>
  <c r="MLP234" i="1"/>
  <c r="MLR234" i="1" s="1"/>
  <c r="MMV234" i="1"/>
  <c r="MMX234" i="1" s="1"/>
  <c r="MOB234" i="1"/>
  <c r="MOD234" i="1" s="1"/>
  <c r="TRX234" i="1"/>
  <c r="TRZ234" i="1" s="1"/>
  <c r="F188" i="1"/>
  <c r="H188" i="1" s="1"/>
  <c r="MPH234" i="1"/>
  <c r="MPJ234" i="1" s="1"/>
  <c r="MQN234" i="1"/>
  <c r="MQP234" i="1" s="1"/>
  <c r="MRT234" i="1"/>
  <c r="MRV234" i="1" s="1"/>
  <c r="MSZ234" i="1"/>
  <c r="MTB234" i="1" s="1"/>
  <c r="MUF234" i="1"/>
  <c r="MUH234" i="1" s="1"/>
  <c r="MVL234" i="1"/>
  <c r="MVN234" i="1" s="1"/>
  <c r="MWR234" i="1"/>
  <c r="MWT234" i="1" s="1"/>
  <c r="MXX234" i="1"/>
  <c r="MXZ234" i="1" s="1"/>
  <c r="MZD234" i="1"/>
  <c r="MZF234" i="1" s="1"/>
  <c r="NAJ234" i="1"/>
  <c r="NAL234" i="1" s="1"/>
  <c r="NBP234" i="1"/>
  <c r="NBR234" i="1" s="1"/>
  <c r="NCV234" i="1"/>
  <c r="NCX234" i="1" s="1"/>
  <c r="NEB234" i="1"/>
  <c r="NED234" i="1" s="1"/>
  <c r="NFH234" i="1"/>
  <c r="NFJ234" i="1" s="1"/>
  <c r="NGN234" i="1"/>
  <c r="NGP234" i="1" s="1"/>
  <c r="NHT234" i="1"/>
  <c r="NHV234" i="1" s="1"/>
  <c r="NIZ234" i="1"/>
  <c r="NJB234" i="1" s="1"/>
  <c r="NKF234" i="1"/>
  <c r="NKH234" i="1" s="1"/>
  <c r="NLL234" i="1"/>
  <c r="NLN234" i="1" s="1"/>
  <c r="NMR234" i="1"/>
  <c r="NMT234" i="1" s="1"/>
  <c r="NNX234" i="1"/>
  <c r="NNZ234" i="1" s="1"/>
  <c r="NPD234" i="1"/>
  <c r="NPF234" i="1" s="1"/>
  <c r="NQJ234" i="1"/>
  <c r="NQL234" i="1" s="1"/>
  <c r="NRP234" i="1"/>
  <c r="NRR234" i="1" s="1"/>
  <c r="NSV234" i="1"/>
  <c r="NSX234" i="1" s="1"/>
  <c r="NUB234" i="1"/>
  <c r="NUD234" i="1" s="1"/>
  <c r="NVH234" i="1"/>
  <c r="NVJ234" i="1" s="1"/>
  <c r="NWN234" i="1"/>
  <c r="NWP234" i="1" s="1"/>
  <c r="NXT234" i="1"/>
  <c r="NXV234" i="1" s="1"/>
  <c r="NYZ234" i="1"/>
  <c r="NZB234" i="1" s="1"/>
  <c r="OAF234" i="1"/>
  <c r="OAH234" i="1" s="1"/>
  <c r="OBL234" i="1"/>
  <c r="OBN234" i="1" s="1"/>
  <c r="OCR234" i="1"/>
  <c r="OCT234" i="1" s="1"/>
  <c r="ODX234" i="1"/>
  <c r="ODZ234" i="1" s="1"/>
  <c r="OFD234" i="1"/>
  <c r="OFF234" i="1" s="1"/>
  <c r="OGJ234" i="1"/>
  <c r="OGL234" i="1" s="1"/>
  <c r="OHP234" i="1"/>
  <c r="OHR234" i="1" s="1"/>
  <c r="OIV234" i="1"/>
  <c r="OIX234" i="1" s="1"/>
  <c r="OKB234" i="1"/>
  <c r="OKD234" i="1" s="1"/>
  <c r="OLH234" i="1"/>
  <c r="OLJ234" i="1" s="1"/>
  <c r="OMN234" i="1"/>
  <c r="OMP234" i="1" s="1"/>
  <c r="ONT234" i="1"/>
  <c r="ONV234" i="1" s="1"/>
  <c r="OOZ234" i="1"/>
  <c r="OPB234" i="1" s="1"/>
  <c r="OQF234" i="1"/>
  <c r="OQH234" i="1" s="1"/>
  <c r="TSN234" i="1"/>
  <c r="TSP234" i="1" s="1"/>
  <c r="TTD234" i="1"/>
  <c r="TTF234" i="1" s="1"/>
  <c r="TTT234" i="1"/>
  <c r="TTV234" i="1" s="1"/>
  <c r="TUJ234" i="1"/>
  <c r="TUL234" i="1" s="1"/>
  <c r="TUZ234" i="1"/>
  <c r="TVB234" i="1" s="1"/>
  <c r="TVP234" i="1"/>
  <c r="TVR234" i="1" s="1"/>
  <c r="TWF234" i="1"/>
  <c r="TWH234" i="1" s="1"/>
  <c r="TWV234" i="1"/>
  <c r="TWX234" i="1" s="1"/>
  <c r="TXL234" i="1"/>
  <c r="TXN234" i="1" s="1"/>
  <c r="TYB234" i="1"/>
  <c r="TYD234" i="1" s="1"/>
  <c r="TZH234" i="1"/>
  <c r="TZJ234" i="1" s="1"/>
  <c r="UAN234" i="1"/>
  <c r="UAP234" i="1" s="1"/>
  <c r="UBT234" i="1"/>
  <c r="UBV234" i="1" s="1"/>
  <c r="UCZ234" i="1"/>
  <c r="UDB234" i="1" s="1"/>
  <c r="UEF234" i="1"/>
  <c r="UEH234" i="1" s="1"/>
  <c r="UFL234" i="1"/>
  <c r="UFN234" i="1" s="1"/>
  <c r="UGR234" i="1"/>
  <c r="UGT234" i="1" s="1"/>
  <c r="UHX234" i="1"/>
  <c r="UHZ234" i="1" s="1"/>
  <c r="UJD234" i="1"/>
  <c r="UJF234" i="1" s="1"/>
  <c r="UKJ234" i="1"/>
  <c r="UKL234" i="1" s="1"/>
  <c r="ULP234" i="1"/>
  <c r="ULR234" i="1" s="1"/>
  <c r="UMV234" i="1"/>
  <c r="UMX234" i="1" s="1"/>
  <c r="UOB234" i="1"/>
  <c r="UOD234" i="1" s="1"/>
  <c r="UPH234" i="1"/>
  <c r="UPJ234" i="1" s="1"/>
  <c r="UQN234" i="1"/>
  <c r="UQP234" i="1" s="1"/>
  <c r="URT234" i="1"/>
  <c r="URV234" i="1" s="1"/>
  <c r="USZ234" i="1"/>
  <c r="UTB234" i="1" s="1"/>
  <c r="UUF234" i="1"/>
  <c r="UUH234" i="1" s="1"/>
  <c r="UVL234" i="1"/>
  <c r="UVN234" i="1" s="1"/>
  <c r="UWR234" i="1"/>
  <c r="UWT234" i="1" s="1"/>
  <c r="UXX234" i="1"/>
  <c r="UXZ234" i="1" s="1"/>
  <c r="UZD234" i="1"/>
  <c r="UZF234" i="1" s="1"/>
  <c r="VAJ234" i="1"/>
  <c r="VAL234" i="1" s="1"/>
  <c r="VBP234" i="1"/>
  <c r="VBR234" i="1" s="1"/>
  <c r="VCV234" i="1"/>
  <c r="VCX234" i="1" s="1"/>
  <c r="VEB234" i="1"/>
  <c r="VED234" i="1" s="1"/>
  <c r="VFH234" i="1"/>
  <c r="VFJ234" i="1" s="1"/>
  <c r="VGN234" i="1"/>
  <c r="VGP234" i="1" s="1"/>
  <c r="VHT234" i="1"/>
  <c r="VHV234" i="1" s="1"/>
  <c r="VIZ234" i="1"/>
  <c r="VJB234" i="1" s="1"/>
  <c r="VKF234" i="1"/>
  <c r="VKH234" i="1" s="1"/>
  <c r="UIF234" i="1"/>
  <c r="UIH234" i="1" s="1"/>
  <c r="UIV234" i="1"/>
  <c r="UIX234" i="1" s="1"/>
  <c r="UJL234" i="1"/>
  <c r="UJN234" i="1" s="1"/>
  <c r="UKB234" i="1"/>
  <c r="UKD234" i="1" s="1"/>
  <c r="UKR234" i="1"/>
  <c r="UKT234" i="1" s="1"/>
  <c r="ULH234" i="1"/>
  <c r="ULJ234" i="1" s="1"/>
  <c r="ULX234" i="1"/>
  <c r="ULZ234" i="1" s="1"/>
  <c r="UMN234" i="1"/>
  <c r="UMP234" i="1" s="1"/>
  <c r="UND234" i="1"/>
  <c r="UNF234" i="1" s="1"/>
  <c r="UNT234" i="1"/>
  <c r="UNV234" i="1" s="1"/>
  <c r="UOJ234" i="1"/>
  <c r="UOL234" i="1" s="1"/>
  <c r="UOZ234" i="1"/>
  <c r="UPB234" i="1" s="1"/>
  <c r="UPP234" i="1"/>
  <c r="UPR234" i="1" s="1"/>
  <c r="UQF234" i="1"/>
  <c r="UQH234" i="1" s="1"/>
  <c r="UQV234" i="1"/>
  <c r="UQX234" i="1" s="1"/>
  <c r="URL234" i="1"/>
  <c r="URN234" i="1" s="1"/>
  <c r="USB234" i="1"/>
  <c r="USD234" i="1" s="1"/>
  <c r="USR234" i="1"/>
  <c r="UST234" i="1" s="1"/>
  <c r="UTH234" i="1"/>
  <c r="UTJ234" i="1" s="1"/>
  <c r="UTX234" i="1"/>
  <c r="UTZ234" i="1" s="1"/>
  <c r="UUN234" i="1"/>
  <c r="UUP234" i="1" s="1"/>
  <c r="UVD234" i="1"/>
  <c r="UVF234" i="1" s="1"/>
  <c r="UVT234" i="1"/>
  <c r="UVV234" i="1" s="1"/>
  <c r="UWJ234" i="1"/>
  <c r="UWL234" i="1" s="1"/>
  <c r="UWZ234" i="1"/>
  <c r="UXB234" i="1" s="1"/>
  <c r="UXP234" i="1"/>
  <c r="UXR234" i="1" s="1"/>
  <c r="UYF234" i="1"/>
  <c r="UYH234" i="1" s="1"/>
  <c r="UYV234" i="1"/>
  <c r="UYX234" i="1" s="1"/>
  <c r="UZL234" i="1"/>
  <c r="UZN234" i="1" s="1"/>
  <c r="VAB234" i="1"/>
  <c r="VAD234" i="1" s="1"/>
  <c r="VAR234" i="1"/>
  <c r="VAT234" i="1" s="1"/>
  <c r="VBH234" i="1"/>
  <c r="VBJ234" i="1" s="1"/>
  <c r="VBX234" i="1"/>
  <c r="VBZ234" i="1" s="1"/>
  <c r="VCN234" i="1"/>
  <c r="VCP234" i="1" s="1"/>
  <c r="VDD234" i="1"/>
  <c r="VDF234" i="1" s="1"/>
  <c r="VDT234" i="1"/>
  <c r="VDV234" i="1" s="1"/>
  <c r="VEJ234" i="1"/>
  <c r="VEL234" i="1" s="1"/>
  <c r="VEZ234" i="1"/>
  <c r="VFB234" i="1" s="1"/>
  <c r="VFP234" i="1"/>
  <c r="VFR234" i="1" s="1"/>
  <c r="VGF234" i="1"/>
  <c r="VGH234" i="1" s="1"/>
  <c r="VGV234" i="1"/>
  <c r="VGX234" i="1" s="1"/>
  <c r="VHL234" i="1"/>
  <c r="VHN234" i="1" s="1"/>
  <c r="VIB234" i="1"/>
  <c r="VID234" i="1" s="1"/>
  <c r="VIR234" i="1"/>
  <c r="VIT234" i="1" s="1"/>
  <c r="VJH234" i="1"/>
  <c r="VJJ234" i="1" s="1"/>
  <c r="VJX234" i="1"/>
  <c r="VJZ234" i="1" s="1"/>
  <c r="ORL234" i="1"/>
  <c r="ORN234" i="1" s="1"/>
  <c r="ORT234" i="1"/>
  <c r="ORV234" i="1" s="1"/>
  <c r="OSJ234" i="1"/>
  <c r="OSL234" i="1" s="1"/>
  <c r="OSR234" i="1"/>
  <c r="OST234" i="1" s="1"/>
  <c r="OSZ234" i="1"/>
  <c r="OTB234" i="1" s="1"/>
  <c r="OTP234" i="1"/>
  <c r="OTR234" i="1" s="1"/>
  <c r="OTX234" i="1"/>
  <c r="OTZ234" i="1" s="1"/>
  <c r="OUF234" i="1"/>
  <c r="OUH234" i="1" s="1"/>
  <c r="OUV234" i="1"/>
  <c r="OUX234" i="1" s="1"/>
  <c r="OVD234" i="1"/>
  <c r="OVF234" i="1" s="1"/>
  <c r="OVL234" i="1"/>
  <c r="OVN234" i="1" s="1"/>
  <c r="OWB234" i="1"/>
  <c r="OWD234" i="1" s="1"/>
  <c r="OWJ234" i="1"/>
  <c r="OWL234" i="1" s="1"/>
  <c r="OWR234" i="1"/>
  <c r="OWT234" i="1" s="1"/>
  <c r="OXH234" i="1"/>
  <c r="OXJ234" i="1" s="1"/>
  <c r="OXP234" i="1"/>
  <c r="OXR234" i="1" s="1"/>
  <c r="OXX234" i="1"/>
  <c r="OXZ234" i="1" s="1"/>
  <c r="OYN234" i="1"/>
  <c r="OYP234" i="1" s="1"/>
  <c r="OYV234" i="1"/>
  <c r="OYX234" i="1" s="1"/>
  <c r="OZD234" i="1"/>
  <c r="OZF234" i="1" s="1"/>
  <c r="OZT234" i="1"/>
  <c r="OZV234" i="1" s="1"/>
  <c r="PAB234" i="1"/>
  <c r="PAD234" i="1" s="1"/>
  <c r="PAJ234" i="1"/>
  <c r="PAL234" i="1" s="1"/>
  <c r="PAZ234" i="1"/>
  <c r="PBB234" i="1" s="1"/>
  <c r="PBH234" i="1"/>
  <c r="PBJ234" i="1" s="1"/>
  <c r="PBP234" i="1"/>
  <c r="PBR234" i="1" s="1"/>
  <c r="PCF234" i="1"/>
  <c r="PCH234" i="1" s="1"/>
  <c r="PCN234" i="1"/>
  <c r="PCP234" i="1" s="1"/>
  <c r="PCV234" i="1"/>
  <c r="PCX234" i="1" s="1"/>
  <c r="PDL234" i="1"/>
  <c r="PDN234" i="1" s="1"/>
  <c r="PDT234" i="1"/>
  <c r="PDV234" i="1" s="1"/>
  <c r="PEB234" i="1"/>
  <c r="PED234" i="1" s="1"/>
  <c r="PER234" i="1"/>
  <c r="PET234" i="1" s="1"/>
  <c r="PEZ234" i="1"/>
  <c r="PFB234" i="1" s="1"/>
  <c r="PFH234" i="1"/>
  <c r="PFJ234" i="1" s="1"/>
  <c r="PFX234" i="1"/>
  <c r="PFZ234" i="1" s="1"/>
  <c r="PGF234" i="1"/>
  <c r="PGH234" i="1" s="1"/>
  <c r="PGN234" i="1"/>
  <c r="PGP234" i="1" s="1"/>
  <c r="PHD234" i="1"/>
  <c r="PHF234" i="1" s="1"/>
  <c r="PHL234" i="1"/>
  <c r="PHN234" i="1" s="1"/>
  <c r="PHT234" i="1"/>
  <c r="PHV234" i="1" s="1"/>
  <c r="PIJ234" i="1"/>
  <c r="PIL234" i="1" s="1"/>
  <c r="PIR234" i="1"/>
  <c r="PIT234" i="1" s="1"/>
  <c r="PIZ234" i="1"/>
  <c r="PJB234" i="1" s="1"/>
  <c r="PJP234" i="1"/>
  <c r="PJR234" i="1" s="1"/>
  <c r="PJX234" i="1"/>
  <c r="PJZ234" i="1" s="1"/>
  <c r="PKF234" i="1"/>
  <c r="PKH234" i="1" s="1"/>
  <c r="PKV234" i="1"/>
  <c r="PKX234" i="1" s="1"/>
  <c r="PLD234" i="1"/>
  <c r="PLF234" i="1" s="1"/>
  <c r="PLL234" i="1"/>
  <c r="PLN234" i="1" s="1"/>
  <c r="PMB234" i="1"/>
  <c r="PMD234" i="1" s="1"/>
  <c r="PMJ234" i="1"/>
  <c r="PML234" i="1" s="1"/>
  <c r="PMR234" i="1"/>
  <c r="PMT234" i="1" s="1"/>
  <c r="PNH234" i="1"/>
  <c r="PNJ234" i="1" s="1"/>
  <c r="PNP234" i="1"/>
  <c r="PNR234" i="1" s="1"/>
  <c r="PNX234" i="1"/>
  <c r="PNZ234" i="1" s="1"/>
  <c r="PON234" i="1"/>
  <c r="POP234" i="1" s="1"/>
  <c r="POV234" i="1"/>
  <c r="POX234" i="1" s="1"/>
  <c r="PPD234" i="1"/>
  <c r="PPF234" i="1" s="1"/>
  <c r="PPT234" i="1"/>
  <c r="PPV234" i="1" s="1"/>
  <c r="PQB234" i="1"/>
  <c r="PQD234" i="1" s="1"/>
  <c r="PQJ234" i="1"/>
  <c r="PQL234" i="1" s="1"/>
  <c r="PQZ234" i="1"/>
  <c r="PRB234" i="1" s="1"/>
  <c r="PRH234" i="1"/>
  <c r="PRJ234" i="1" s="1"/>
  <c r="PRP234" i="1"/>
  <c r="PRR234" i="1" s="1"/>
  <c r="PSF234" i="1"/>
  <c r="PSH234" i="1" s="1"/>
  <c r="PSN234" i="1"/>
  <c r="PSP234" i="1" s="1"/>
  <c r="PSV234" i="1"/>
  <c r="PSX234" i="1" s="1"/>
  <c r="PTL234" i="1"/>
  <c r="PTN234" i="1" s="1"/>
  <c r="PTT234" i="1"/>
  <c r="PTV234" i="1" s="1"/>
  <c r="PUB234" i="1"/>
  <c r="PUD234" i="1" s="1"/>
  <c r="PUR234" i="1"/>
  <c r="PUT234" i="1" s="1"/>
  <c r="PUZ234" i="1"/>
  <c r="PVB234" i="1" s="1"/>
  <c r="PVH234" i="1"/>
  <c r="PVJ234" i="1" s="1"/>
  <c r="PVX234" i="1"/>
  <c r="PVZ234" i="1" s="1"/>
  <c r="PWF234" i="1"/>
  <c r="PWH234" i="1" s="1"/>
  <c r="PWN234" i="1"/>
  <c r="PWP234" i="1" s="1"/>
  <c r="PXD234" i="1"/>
  <c r="PXF234" i="1" s="1"/>
  <c r="PXL234" i="1"/>
  <c r="PXN234" i="1" s="1"/>
  <c r="PXT234" i="1"/>
  <c r="PXV234" i="1" s="1"/>
  <c r="PYJ234" i="1"/>
  <c r="PYL234" i="1" s="1"/>
  <c r="PYR234" i="1"/>
  <c r="PYT234" i="1" s="1"/>
  <c r="PYZ234" i="1"/>
  <c r="PZB234" i="1" s="1"/>
  <c r="PZP234" i="1"/>
  <c r="PZR234" i="1" s="1"/>
  <c r="PZX234" i="1"/>
  <c r="PZZ234" i="1" s="1"/>
  <c r="QAF234" i="1"/>
  <c r="QAH234" i="1" s="1"/>
  <c r="QAV234" i="1"/>
  <c r="QAX234" i="1" s="1"/>
  <c r="QBD234" i="1"/>
  <c r="QBF234" i="1" s="1"/>
  <c r="QBL234" i="1"/>
  <c r="QBN234" i="1" s="1"/>
  <c r="QCB234" i="1"/>
  <c r="QCD234" i="1" s="1"/>
  <c r="QCJ234" i="1"/>
  <c r="QCL234" i="1" s="1"/>
  <c r="QCR234" i="1"/>
  <c r="QCT234" i="1" s="1"/>
  <c r="QDP234" i="1"/>
  <c r="QDR234" i="1" s="1"/>
  <c r="QDX234" i="1"/>
  <c r="QDZ234" i="1" s="1"/>
  <c r="QEF234" i="1"/>
  <c r="QEH234" i="1" s="1"/>
  <c r="QEV234" i="1"/>
  <c r="QEX234" i="1" s="1"/>
  <c r="QFD234" i="1"/>
  <c r="QFF234" i="1" s="1"/>
  <c r="QFL234" i="1"/>
  <c r="QFN234" i="1" s="1"/>
  <c r="QGB234" i="1"/>
  <c r="QGD234" i="1" s="1"/>
  <c r="QGJ234" i="1"/>
  <c r="QGL234" i="1" s="1"/>
  <c r="QGR234" i="1"/>
  <c r="QGT234" i="1" s="1"/>
  <c r="QHH234" i="1"/>
  <c r="QHJ234" i="1" s="1"/>
  <c r="QHP234" i="1"/>
  <c r="QHR234" i="1" s="1"/>
  <c r="QHX234" i="1"/>
  <c r="QHZ234" i="1" s="1"/>
  <c r="QIN234" i="1"/>
  <c r="QIP234" i="1" s="1"/>
  <c r="QIV234" i="1"/>
  <c r="QIX234" i="1" s="1"/>
  <c r="QJD234" i="1"/>
  <c r="QJF234" i="1" s="1"/>
  <c r="QJT234" i="1"/>
  <c r="QJV234" i="1" s="1"/>
  <c r="QKB234" i="1"/>
  <c r="QKD234" i="1" s="1"/>
  <c r="QKJ234" i="1"/>
  <c r="QKL234" i="1" s="1"/>
  <c r="QKZ234" i="1"/>
  <c r="QLB234" i="1" s="1"/>
  <c r="QLH234" i="1"/>
  <c r="QLJ234" i="1" s="1"/>
  <c r="QLP234" i="1"/>
  <c r="QLR234" i="1" s="1"/>
  <c r="QMF234" i="1"/>
  <c r="QMH234" i="1" s="1"/>
  <c r="QMN234" i="1"/>
  <c r="QMP234" i="1" s="1"/>
  <c r="QMV234" i="1"/>
  <c r="QMX234" i="1" s="1"/>
  <c r="QNL234" i="1"/>
  <c r="QNN234" i="1" s="1"/>
  <c r="QNT234" i="1"/>
  <c r="QNV234" i="1" s="1"/>
  <c r="QOB234" i="1"/>
  <c r="QOD234" i="1" s="1"/>
  <c r="QOR234" i="1"/>
  <c r="QOT234" i="1" s="1"/>
  <c r="QOZ234" i="1"/>
  <c r="QPB234" i="1" s="1"/>
  <c r="QPH234" i="1"/>
  <c r="QPJ234" i="1" s="1"/>
  <c r="QPX234" i="1"/>
  <c r="QPZ234" i="1" s="1"/>
  <c r="QQF234" i="1"/>
  <c r="QQH234" i="1" s="1"/>
  <c r="QQN234" i="1"/>
  <c r="QQP234" i="1" s="1"/>
  <c r="QRD234" i="1"/>
  <c r="QRF234" i="1" s="1"/>
  <c r="QRL234" i="1"/>
  <c r="QRN234" i="1" s="1"/>
  <c r="QRT234" i="1"/>
  <c r="QRV234" i="1" s="1"/>
  <c r="QSJ234" i="1"/>
  <c r="QSL234" i="1" s="1"/>
  <c r="QSR234" i="1"/>
  <c r="QST234" i="1" s="1"/>
  <c r="QSZ234" i="1"/>
  <c r="QTB234" i="1" s="1"/>
  <c r="QTP234" i="1"/>
  <c r="QTR234" i="1" s="1"/>
  <c r="QTX234" i="1"/>
  <c r="QTZ234" i="1" s="1"/>
  <c r="QUF234" i="1"/>
  <c r="QUH234" i="1" s="1"/>
  <c r="QUV234" i="1"/>
  <c r="QUX234" i="1" s="1"/>
  <c r="QVD234" i="1"/>
  <c r="QVF234" i="1" s="1"/>
  <c r="QVL234" i="1"/>
  <c r="QVN234" i="1" s="1"/>
  <c r="QWB234" i="1"/>
  <c r="QWD234" i="1" s="1"/>
  <c r="QWJ234" i="1"/>
  <c r="QWL234" i="1" s="1"/>
  <c r="QWR234" i="1"/>
  <c r="QWT234" i="1" s="1"/>
  <c r="QXH234" i="1"/>
  <c r="QXJ234" i="1" s="1"/>
  <c r="QXP234" i="1"/>
  <c r="QXR234" i="1" s="1"/>
  <c r="QXX234" i="1"/>
  <c r="QXZ234" i="1" s="1"/>
  <c r="QYN234" i="1"/>
  <c r="QYP234" i="1" s="1"/>
  <c r="QYV234" i="1"/>
  <c r="QYX234" i="1" s="1"/>
  <c r="QZD234" i="1"/>
  <c r="QZF234" i="1" s="1"/>
  <c r="QZT234" i="1"/>
  <c r="QZV234" i="1" s="1"/>
  <c r="RAB234" i="1"/>
  <c r="RAD234" i="1" s="1"/>
  <c r="RAJ234" i="1"/>
  <c r="RAL234" i="1" s="1"/>
  <c r="RAZ234" i="1"/>
  <c r="RBB234" i="1" s="1"/>
  <c r="RBH234" i="1"/>
  <c r="RBJ234" i="1" s="1"/>
  <c r="RBP234" i="1"/>
  <c r="RBR234" i="1" s="1"/>
  <c r="RCF234" i="1"/>
  <c r="RCH234" i="1" s="1"/>
  <c r="RCN234" i="1"/>
  <c r="RCP234" i="1" s="1"/>
  <c r="RCV234" i="1"/>
  <c r="RCX234" i="1" s="1"/>
  <c r="RDL234" i="1"/>
  <c r="RDN234" i="1" s="1"/>
  <c r="RDT234" i="1"/>
  <c r="RDV234" i="1" s="1"/>
  <c r="REB234" i="1"/>
  <c r="RED234" i="1" s="1"/>
  <c r="RER234" i="1"/>
  <c r="RET234" i="1" s="1"/>
  <c r="REZ234" i="1"/>
  <c r="RFB234" i="1" s="1"/>
  <c r="RFH234" i="1"/>
  <c r="RFJ234" i="1" s="1"/>
  <c r="RFX234" i="1"/>
  <c r="RFZ234" i="1" s="1"/>
  <c r="RGF234" i="1"/>
  <c r="RGH234" i="1" s="1"/>
  <c r="RGN234" i="1"/>
  <c r="RGP234" i="1" s="1"/>
  <c r="RHD234" i="1"/>
  <c r="RHF234" i="1" s="1"/>
  <c r="RHL234" i="1"/>
  <c r="RHN234" i="1" s="1"/>
  <c r="RHT234" i="1"/>
  <c r="RHV234" i="1" s="1"/>
  <c r="RIJ234" i="1"/>
  <c r="RIL234" i="1" s="1"/>
  <c r="RIR234" i="1"/>
  <c r="RIT234" i="1" s="1"/>
  <c r="RIZ234" i="1"/>
  <c r="RJB234" i="1" s="1"/>
  <c r="RJP234" i="1"/>
  <c r="RJR234" i="1" s="1"/>
  <c r="RJX234" i="1"/>
  <c r="RJZ234" i="1" s="1"/>
  <c r="RKF234" i="1"/>
  <c r="RKH234" i="1" s="1"/>
  <c r="RKV234" i="1"/>
  <c r="RKX234" i="1" s="1"/>
  <c r="RLD234" i="1"/>
  <c r="RLF234" i="1" s="1"/>
  <c r="RLL234" i="1"/>
  <c r="RLN234" i="1" s="1"/>
  <c r="RMB234" i="1"/>
  <c r="RMD234" i="1" s="1"/>
  <c r="RMJ234" i="1"/>
  <c r="RML234" i="1" s="1"/>
  <c r="RMR234" i="1"/>
  <c r="RMT234" i="1" s="1"/>
  <c r="RNH234" i="1"/>
  <c r="RNJ234" i="1" s="1"/>
  <c r="RNP234" i="1"/>
  <c r="RNR234" i="1" s="1"/>
  <c r="RNX234" i="1"/>
  <c r="RNZ234" i="1" s="1"/>
  <c r="RON234" i="1"/>
  <c r="ROP234" i="1" s="1"/>
  <c r="ROV234" i="1"/>
  <c r="ROX234" i="1" s="1"/>
  <c r="RPD234" i="1"/>
  <c r="RPF234" i="1" s="1"/>
  <c r="RPT234" i="1"/>
  <c r="RPV234" i="1" s="1"/>
  <c r="RQB234" i="1"/>
  <c r="RQD234" i="1" s="1"/>
  <c r="RQJ234" i="1"/>
  <c r="RQL234" i="1" s="1"/>
  <c r="RQZ234" i="1"/>
  <c r="RRB234" i="1" s="1"/>
  <c r="RRH234" i="1"/>
  <c r="RRJ234" i="1" s="1"/>
  <c r="RRP234" i="1"/>
  <c r="RRR234" i="1" s="1"/>
  <c r="RSF234" i="1"/>
  <c r="RSH234" i="1" s="1"/>
  <c r="RSN234" i="1"/>
  <c r="RSP234" i="1" s="1"/>
  <c r="RSV234" i="1"/>
  <c r="RSX234" i="1" s="1"/>
  <c r="RTL234" i="1"/>
  <c r="RTN234" i="1" s="1"/>
  <c r="RTT234" i="1"/>
  <c r="RTV234" i="1" s="1"/>
  <c r="RUB234" i="1"/>
  <c r="RUD234" i="1" s="1"/>
  <c r="RUR234" i="1"/>
  <c r="RUT234" i="1" s="1"/>
  <c r="RUZ234" i="1"/>
  <c r="RVB234" i="1" s="1"/>
  <c r="RVH234" i="1"/>
  <c r="RVJ234" i="1" s="1"/>
  <c r="RVX234" i="1"/>
  <c r="RVZ234" i="1" s="1"/>
  <c r="RWF234" i="1"/>
  <c r="RWH234" i="1" s="1"/>
  <c r="RWN234" i="1"/>
  <c r="RWP234" i="1" s="1"/>
  <c r="RXD234" i="1"/>
  <c r="RXF234" i="1" s="1"/>
  <c r="RXL234" i="1"/>
  <c r="RXN234" i="1" s="1"/>
  <c r="RXT234" i="1"/>
  <c r="RXV234" i="1" s="1"/>
  <c r="RYJ234" i="1"/>
  <c r="RYL234" i="1" s="1"/>
  <c r="RYR234" i="1"/>
  <c r="RYT234" i="1" s="1"/>
  <c r="RYZ234" i="1"/>
  <c r="RZB234" i="1" s="1"/>
  <c r="RZP234" i="1"/>
  <c r="RZR234" i="1" s="1"/>
  <c r="RZX234" i="1"/>
  <c r="RZZ234" i="1" s="1"/>
  <c r="SAF234" i="1"/>
  <c r="SAH234" i="1" s="1"/>
  <c r="SAV234" i="1"/>
  <c r="SAX234" i="1" s="1"/>
  <c r="SBD234" i="1"/>
  <c r="SBF234" i="1" s="1"/>
  <c r="SBL234" i="1"/>
  <c r="SBN234" i="1" s="1"/>
  <c r="SCB234" i="1"/>
  <c r="SCD234" i="1" s="1"/>
  <c r="SCJ234" i="1"/>
  <c r="SCL234" i="1" s="1"/>
  <c r="SCR234" i="1"/>
  <c r="SCT234" i="1" s="1"/>
  <c r="SDH234" i="1"/>
  <c r="SDJ234" i="1" s="1"/>
  <c r="SDP234" i="1"/>
  <c r="SDR234" i="1" s="1"/>
  <c r="SDX234" i="1"/>
  <c r="SDZ234" i="1" s="1"/>
  <c r="SEN234" i="1"/>
  <c r="SEP234" i="1" s="1"/>
  <c r="SEV234" i="1"/>
  <c r="SEX234" i="1" s="1"/>
  <c r="SFD234" i="1"/>
  <c r="SFF234" i="1" s="1"/>
  <c r="SFT234" i="1"/>
  <c r="SFV234" i="1" s="1"/>
  <c r="SGB234" i="1"/>
  <c r="SGD234" i="1" s="1"/>
  <c r="SGJ234" i="1"/>
  <c r="SGL234" i="1" s="1"/>
  <c r="SGZ234" i="1"/>
  <c r="SHB234" i="1" s="1"/>
  <c r="SHH234" i="1"/>
  <c r="SHJ234" i="1" s="1"/>
  <c r="SHP234" i="1"/>
  <c r="SHR234" i="1" s="1"/>
  <c r="SIF234" i="1"/>
  <c r="SIH234" i="1" s="1"/>
  <c r="SIN234" i="1"/>
  <c r="SIP234" i="1" s="1"/>
  <c r="SIV234" i="1"/>
  <c r="SIX234" i="1" s="1"/>
  <c r="SJL234" i="1"/>
  <c r="SJN234" i="1" s="1"/>
  <c r="SJT234" i="1"/>
  <c r="SJV234" i="1" s="1"/>
  <c r="SKB234" i="1"/>
  <c r="SKD234" i="1" s="1"/>
  <c r="SKR234" i="1"/>
  <c r="SKT234" i="1" s="1"/>
  <c r="SKZ234" i="1"/>
  <c r="SLB234" i="1" s="1"/>
  <c r="SLH234" i="1"/>
  <c r="SLJ234" i="1" s="1"/>
  <c r="SLX234" i="1"/>
  <c r="SLZ234" i="1" s="1"/>
  <c r="SMF234" i="1"/>
  <c r="SMH234" i="1" s="1"/>
  <c r="SMN234" i="1"/>
  <c r="SMP234" i="1" s="1"/>
  <c r="SND234" i="1"/>
  <c r="SNF234" i="1" s="1"/>
  <c r="SNL234" i="1"/>
  <c r="SNN234" i="1" s="1"/>
  <c r="SNT234" i="1"/>
  <c r="SNV234" i="1" s="1"/>
  <c r="SOJ234" i="1"/>
  <c r="SOL234" i="1" s="1"/>
  <c r="SOR234" i="1"/>
  <c r="SOT234" i="1" s="1"/>
  <c r="SOZ234" i="1"/>
  <c r="SPB234" i="1" s="1"/>
  <c r="SPP234" i="1"/>
  <c r="SPR234" i="1" s="1"/>
  <c r="SPX234" i="1"/>
  <c r="SPZ234" i="1" s="1"/>
  <c r="SQF234" i="1"/>
  <c r="SQH234" i="1" s="1"/>
  <c r="SQV234" i="1"/>
  <c r="SQX234" i="1" s="1"/>
  <c r="SRD234" i="1"/>
  <c r="SRF234" i="1" s="1"/>
  <c r="SRL234" i="1"/>
  <c r="SRN234" i="1" s="1"/>
  <c r="SSB234" i="1"/>
  <c r="SSD234" i="1" s="1"/>
  <c r="SSJ234" i="1"/>
  <c r="SSL234" i="1" s="1"/>
  <c r="SSR234" i="1"/>
  <c r="SST234" i="1" s="1"/>
  <c r="STH234" i="1"/>
  <c r="STJ234" i="1" s="1"/>
  <c r="STP234" i="1"/>
  <c r="STR234" i="1" s="1"/>
  <c r="STX234" i="1"/>
  <c r="STZ234" i="1" s="1"/>
  <c r="SUN234" i="1"/>
  <c r="SUP234" i="1" s="1"/>
  <c r="SUV234" i="1"/>
  <c r="SUX234" i="1" s="1"/>
  <c r="SVD234" i="1"/>
  <c r="SVF234" i="1" s="1"/>
  <c r="SVT234" i="1"/>
  <c r="SVV234" i="1" s="1"/>
  <c r="SWB234" i="1"/>
  <c r="SWD234" i="1" s="1"/>
  <c r="SWJ234" i="1"/>
  <c r="SWL234" i="1" s="1"/>
  <c r="SWZ234" i="1"/>
  <c r="SXB234" i="1" s="1"/>
  <c r="SXH234" i="1"/>
  <c r="SXJ234" i="1" s="1"/>
  <c r="SXP234" i="1"/>
  <c r="SXR234" i="1" s="1"/>
  <c r="SYF234" i="1"/>
  <c r="SYH234" i="1" s="1"/>
  <c r="SYN234" i="1"/>
  <c r="SYP234" i="1" s="1"/>
  <c r="SYV234" i="1"/>
  <c r="SYX234" i="1" s="1"/>
  <c r="SZL234" i="1"/>
  <c r="SZN234" i="1" s="1"/>
  <c r="SZT234" i="1"/>
  <c r="SZV234" i="1" s="1"/>
  <c r="TAB234" i="1"/>
  <c r="TAD234" i="1" s="1"/>
  <c r="TAR234" i="1"/>
  <c r="TAT234" i="1" s="1"/>
  <c r="TAZ234" i="1"/>
  <c r="TBB234" i="1" s="1"/>
  <c r="TBH234" i="1"/>
  <c r="TBJ234" i="1" s="1"/>
  <c r="TBX234" i="1"/>
  <c r="TBZ234" i="1" s="1"/>
  <c r="TCF234" i="1"/>
  <c r="TCH234" i="1" s="1"/>
  <c r="TCN234" i="1"/>
  <c r="TCP234" i="1" s="1"/>
  <c r="TDD234" i="1"/>
  <c r="TDF234" i="1" s="1"/>
  <c r="TDL234" i="1"/>
  <c r="TDN234" i="1" s="1"/>
  <c r="TDT234" i="1"/>
  <c r="TDV234" i="1" s="1"/>
  <c r="TEJ234" i="1"/>
  <c r="TEL234" i="1" s="1"/>
  <c r="TER234" i="1"/>
  <c r="TET234" i="1" s="1"/>
  <c r="TEZ234" i="1"/>
  <c r="TFB234" i="1" s="1"/>
  <c r="TFP234" i="1"/>
  <c r="TFR234" i="1" s="1"/>
  <c r="TFX234" i="1"/>
  <c r="TFZ234" i="1" s="1"/>
  <c r="TGF234" i="1"/>
  <c r="TGH234" i="1" s="1"/>
  <c r="TGV234" i="1"/>
  <c r="TGX234" i="1" s="1"/>
  <c r="THD234" i="1"/>
  <c r="THF234" i="1" s="1"/>
  <c r="THL234" i="1"/>
  <c r="THN234" i="1" s="1"/>
  <c r="TIB234" i="1"/>
  <c r="TID234" i="1" s="1"/>
  <c r="TIJ234" i="1"/>
  <c r="TIL234" i="1" s="1"/>
  <c r="TIR234" i="1"/>
  <c r="TIT234" i="1" s="1"/>
  <c r="TJH234" i="1"/>
  <c r="TJJ234" i="1" s="1"/>
  <c r="TJP234" i="1"/>
  <c r="TJR234" i="1" s="1"/>
  <c r="TJX234" i="1"/>
  <c r="TJZ234" i="1" s="1"/>
  <c r="TKN234" i="1"/>
  <c r="TKP234" i="1" s="1"/>
  <c r="TKV234" i="1"/>
  <c r="TKX234" i="1" s="1"/>
  <c r="TLD234" i="1"/>
  <c r="TLF234" i="1" s="1"/>
  <c r="TLT234" i="1"/>
  <c r="TLV234" i="1" s="1"/>
  <c r="TMB234" i="1"/>
  <c r="TMD234" i="1" s="1"/>
  <c r="TMJ234" i="1"/>
  <c r="TML234" i="1" s="1"/>
  <c r="TMZ234" i="1"/>
  <c r="TNB234" i="1" s="1"/>
  <c r="TNH234" i="1"/>
  <c r="TNJ234" i="1" s="1"/>
  <c r="TNP234" i="1"/>
  <c r="TNR234" i="1" s="1"/>
  <c r="TOF234" i="1"/>
  <c r="TOH234" i="1" s="1"/>
  <c r="TON234" i="1"/>
  <c r="TOP234" i="1" s="1"/>
  <c r="TOV234" i="1"/>
  <c r="TOX234" i="1" s="1"/>
  <c r="TPL234" i="1"/>
  <c r="TPN234" i="1" s="1"/>
  <c r="TPT234" i="1"/>
  <c r="TPV234" i="1" s="1"/>
  <c r="TQB234" i="1"/>
  <c r="TQD234" i="1" s="1"/>
  <c r="TQR234" i="1"/>
  <c r="TQT234" i="1" s="1"/>
  <c r="TQZ234" i="1"/>
  <c r="TRB234" i="1" s="1"/>
  <c r="TRH234" i="1"/>
  <c r="TRJ234" i="1" s="1"/>
  <c r="VKN234" i="1"/>
  <c r="VKP234" i="1" s="1"/>
  <c r="VLD234" i="1"/>
  <c r="VLF234" i="1" s="1"/>
  <c r="VLL234" i="1"/>
  <c r="VLN234" i="1" s="1"/>
  <c r="VLT234" i="1"/>
  <c r="VLV234" i="1" s="1"/>
  <c r="VMJ234" i="1"/>
  <c r="VML234" i="1" s="1"/>
  <c r="VMR234" i="1"/>
  <c r="VMT234" i="1" s="1"/>
  <c r="VMZ234" i="1"/>
  <c r="VNB234" i="1" s="1"/>
  <c r="VNP234" i="1"/>
  <c r="VNR234" i="1" s="1"/>
  <c r="VNX234" i="1"/>
  <c r="VNZ234" i="1" s="1"/>
  <c r="VOF234" i="1"/>
  <c r="VOH234" i="1" s="1"/>
  <c r="VOV234" i="1"/>
  <c r="VOX234" i="1" s="1"/>
  <c r="VPD234" i="1"/>
  <c r="VPF234" i="1" s="1"/>
  <c r="VPL234" i="1"/>
  <c r="VPN234" i="1" s="1"/>
  <c r="VQB234" i="1"/>
  <c r="VQD234" i="1" s="1"/>
  <c r="VQJ234" i="1"/>
  <c r="VQL234" i="1" s="1"/>
  <c r="VQR234" i="1"/>
  <c r="VQT234" i="1" s="1"/>
  <c r="VRH234" i="1"/>
  <c r="VRJ234" i="1" s="1"/>
  <c r="VRP234" i="1"/>
  <c r="VRR234" i="1" s="1"/>
  <c r="VRX234" i="1"/>
  <c r="VRZ234" i="1" s="1"/>
  <c r="VSN234" i="1"/>
  <c r="VSP234" i="1" s="1"/>
  <c r="VSV234" i="1"/>
  <c r="VSX234" i="1" s="1"/>
  <c r="VTD234" i="1"/>
  <c r="VTF234" i="1" s="1"/>
  <c r="VTT234" i="1"/>
  <c r="VTV234" i="1" s="1"/>
  <c r="VUB234" i="1"/>
  <c r="VUD234" i="1" s="1"/>
  <c r="VUJ234" i="1"/>
  <c r="VUL234" i="1" s="1"/>
  <c r="VUZ234" i="1"/>
  <c r="VVB234" i="1" s="1"/>
  <c r="VVH234" i="1"/>
  <c r="VVJ234" i="1" s="1"/>
  <c r="VVP234" i="1"/>
  <c r="VVR234" i="1" s="1"/>
  <c r="VWF234" i="1"/>
  <c r="VWH234" i="1" s="1"/>
  <c r="VWV234" i="1"/>
  <c r="VWX234" i="1" s="1"/>
  <c r="VXD234" i="1"/>
  <c r="VXF234" i="1" s="1"/>
  <c r="VXL234" i="1"/>
  <c r="VXN234" i="1" s="1"/>
  <c r="VYB234" i="1"/>
  <c r="VYD234" i="1" s="1"/>
  <c r="VYJ234" i="1"/>
  <c r="VYL234" i="1" s="1"/>
  <c r="VYR234" i="1"/>
  <c r="VYT234" i="1" s="1"/>
  <c r="VZH234" i="1"/>
  <c r="VZJ234" i="1" s="1"/>
  <c r="VZP234" i="1"/>
  <c r="VZR234" i="1" s="1"/>
  <c r="VZX234" i="1"/>
  <c r="VZZ234" i="1" s="1"/>
  <c r="WAN234" i="1"/>
  <c r="WAP234" i="1" s="1"/>
  <c r="WAV234" i="1"/>
  <c r="WAX234" i="1" s="1"/>
  <c r="WBD234" i="1"/>
  <c r="WBF234" i="1" s="1"/>
  <c r="WBT234" i="1"/>
  <c r="WBV234" i="1" s="1"/>
  <c r="WCB234" i="1"/>
  <c r="WCD234" i="1" s="1"/>
  <c r="WCJ234" i="1"/>
  <c r="WCL234" i="1" s="1"/>
  <c r="WCZ234" i="1"/>
  <c r="WDB234" i="1" s="1"/>
  <c r="WDH234" i="1"/>
  <c r="WDJ234" i="1" s="1"/>
  <c r="WDP234" i="1"/>
  <c r="WDR234" i="1" s="1"/>
  <c r="WEF234" i="1"/>
  <c r="WEH234" i="1" s="1"/>
  <c r="WEN234" i="1"/>
  <c r="WEP234" i="1" s="1"/>
  <c r="WEV234" i="1"/>
  <c r="WEX234" i="1" s="1"/>
  <c r="WFL234" i="1"/>
  <c r="WFN234" i="1" s="1"/>
  <c r="WFT234" i="1"/>
  <c r="WFV234" i="1" s="1"/>
  <c r="WGB234" i="1"/>
  <c r="WGD234" i="1" s="1"/>
  <c r="WGR234" i="1"/>
  <c r="WGT234" i="1" s="1"/>
  <c r="WGZ234" i="1"/>
  <c r="WHB234" i="1" s="1"/>
  <c r="WHH234" i="1"/>
  <c r="WHJ234" i="1" s="1"/>
  <c r="WHX234" i="1"/>
  <c r="WHZ234" i="1" s="1"/>
  <c r="WIF234" i="1"/>
  <c r="WIH234" i="1" s="1"/>
  <c r="WIN234" i="1"/>
  <c r="WIP234" i="1" s="1"/>
  <c r="WJD234" i="1"/>
  <c r="WJF234" i="1" s="1"/>
  <c r="WJL234" i="1"/>
  <c r="WJN234" i="1" s="1"/>
  <c r="WJT234" i="1"/>
  <c r="WJV234" i="1" s="1"/>
  <c r="WKJ234" i="1"/>
  <c r="WKL234" i="1" s="1"/>
  <c r="WKR234" i="1"/>
  <c r="WKT234" i="1" s="1"/>
  <c r="WKZ234" i="1"/>
  <c r="WLB234" i="1" s="1"/>
  <c r="WLP234" i="1"/>
  <c r="WLR234" i="1" s="1"/>
  <c r="WLX234" i="1"/>
  <c r="WLZ234" i="1" s="1"/>
  <c r="WMF234" i="1"/>
  <c r="WMH234" i="1" s="1"/>
  <c r="WMV234" i="1"/>
  <c r="WMX234" i="1" s="1"/>
  <c r="WND234" i="1"/>
  <c r="WNF234" i="1" s="1"/>
  <c r="WNL234" i="1"/>
  <c r="WNN234" i="1" s="1"/>
  <c r="WOB234" i="1"/>
  <c r="WOD234" i="1" s="1"/>
  <c r="WPX234" i="1"/>
  <c r="WPZ234" i="1" s="1"/>
  <c r="WQN234" i="1"/>
  <c r="WQP234" i="1" s="1"/>
  <c r="WSJ234" i="1"/>
  <c r="WSL234" i="1" s="1"/>
  <c r="WSZ234" i="1"/>
  <c r="WTB234" i="1" s="1"/>
  <c r="WUV234" i="1"/>
  <c r="WUX234" i="1" s="1"/>
  <c r="WVL234" i="1"/>
  <c r="WVN234" i="1" s="1"/>
  <c r="WXH234" i="1"/>
  <c r="WXJ234" i="1" s="1"/>
  <c r="WXX234" i="1"/>
  <c r="WXZ234" i="1" s="1"/>
  <c r="WZT234" i="1"/>
  <c r="WZV234" i="1" s="1"/>
  <c r="XAJ234" i="1"/>
  <c r="XAL234" i="1" s="1"/>
  <c r="XCF234" i="1"/>
  <c r="XCH234" i="1" s="1"/>
  <c r="XCV234" i="1"/>
  <c r="XCX234" i="1" s="1"/>
  <c r="XER234" i="1"/>
  <c r="XET234" i="1" s="1"/>
  <c r="F185" i="1"/>
  <c r="H185" i="1" s="1"/>
  <c r="F216" i="1"/>
  <c r="F218" i="1"/>
  <c r="F220" i="1"/>
  <c r="F184" i="1"/>
  <c r="H184" i="1" s="1"/>
  <c r="F215" i="1"/>
  <c r="F219" i="1"/>
  <c r="F169" i="1"/>
  <c r="H169" i="1" s="1"/>
  <c r="F170" i="1"/>
  <c r="H170" i="1" s="1"/>
  <c r="F171" i="1"/>
  <c r="H171" i="1" s="1"/>
  <c r="F230" i="1"/>
  <c r="AB230" i="1"/>
  <c r="AD230" i="1" s="1"/>
  <c r="AR230" i="1"/>
  <c r="AT230" i="1" s="1"/>
  <c r="BH230" i="1"/>
  <c r="BJ230" i="1" s="1"/>
  <c r="BX230" i="1"/>
  <c r="BZ230" i="1" s="1"/>
  <c r="CN230" i="1"/>
  <c r="CP230" i="1" s="1"/>
  <c r="DD230" i="1"/>
  <c r="DF230" i="1" s="1"/>
  <c r="DT230" i="1"/>
  <c r="DV230" i="1" s="1"/>
  <c r="EJ230" i="1"/>
  <c r="EL230" i="1" s="1"/>
  <c r="EZ230" i="1"/>
  <c r="FB230" i="1" s="1"/>
  <c r="FP230" i="1"/>
  <c r="FR230" i="1" s="1"/>
  <c r="GF230" i="1"/>
  <c r="GH230" i="1" s="1"/>
  <c r="GV230" i="1"/>
  <c r="GX230" i="1" s="1"/>
  <c r="HL230" i="1"/>
  <c r="HN230" i="1" s="1"/>
  <c r="IB230" i="1"/>
  <c r="ID230" i="1" s="1"/>
  <c r="IR230" i="1"/>
  <c r="IT230" i="1" s="1"/>
  <c r="JH230" i="1"/>
  <c r="JJ230" i="1" s="1"/>
  <c r="JX230" i="1"/>
  <c r="JZ230" i="1" s="1"/>
  <c r="KN230" i="1"/>
  <c r="KP230" i="1" s="1"/>
  <c r="LD230" i="1"/>
  <c r="LF230" i="1" s="1"/>
  <c r="LT230" i="1"/>
  <c r="LV230" i="1" s="1"/>
  <c r="MJ230" i="1"/>
  <c r="ML230" i="1" s="1"/>
  <c r="MZ230" i="1"/>
  <c r="NB230" i="1" s="1"/>
  <c r="NP230" i="1"/>
  <c r="NR230" i="1" s="1"/>
  <c r="OF230" i="1"/>
  <c r="OH230" i="1" s="1"/>
  <c r="OV230" i="1"/>
  <c r="OX230" i="1" s="1"/>
  <c r="PL230" i="1"/>
  <c r="PN230" i="1" s="1"/>
  <c r="QB230" i="1"/>
  <c r="QD230" i="1" s="1"/>
  <c r="QR230" i="1"/>
  <c r="QT230" i="1" s="1"/>
  <c r="RH230" i="1"/>
  <c r="RJ230" i="1" s="1"/>
  <c r="RX230" i="1"/>
  <c r="RZ230" i="1" s="1"/>
  <c r="SN230" i="1"/>
  <c r="SP230" i="1" s="1"/>
  <c r="TD230" i="1"/>
  <c r="TF230" i="1" s="1"/>
  <c r="TT230" i="1"/>
  <c r="TV230" i="1" s="1"/>
  <c r="UJ230" i="1"/>
  <c r="UL230" i="1" s="1"/>
  <c r="UZ230" i="1"/>
  <c r="VB230" i="1" s="1"/>
  <c r="VP230" i="1"/>
  <c r="VR230" i="1" s="1"/>
  <c r="WF230" i="1"/>
  <c r="WH230" i="1" s="1"/>
  <c r="WV230" i="1"/>
  <c r="WX230" i="1" s="1"/>
  <c r="XL230" i="1"/>
  <c r="XN230" i="1" s="1"/>
  <c r="YB230" i="1"/>
  <c r="YD230" i="1" s="1"/>
  <c r="YR230" i="1"/>
  <c r="YT230" i="1" s="1"/>
  <c r="ZH230" i="1"/>
  <c r="ZJ230" i="1" s="1"/>
  <c r="ZX230" i="1"/>
  <c r="ZZ230" i="1" s="1"/>
  <c r="AAN230" i="1"/>
  <c r="AAP230" i="1" s="1"/>
  <c r="ABD230" i="1"/>
  <c r="ABF230" i="1" s="1"/>
  <c r="ABT230" i="1"/>
  <c r="ABV230" i="1" s="1"/>
  <c r="ACJ230" i="1"/>
  <c r="ACL230" i="1" s="1"/>
  <c r="ACZ230" i="1"/>
  <c r="ADB230" i="1" s="1"/>
  <c r="ADP230" i="1"/>
  <c r="ADR230" i="1" s="1"/>
  <c r="AEF230" i="1"/>
  <c r="AEH230" i="1" s="1"/>
  <c r="AEV230" i="1"/>
  <c r="AEX230" i="1" s="1"/>
  <c r="AFL230" i="1"/>
  <c r="AFN230" i="1" s="1"/>
  <c r="AGB230" i="1"/>
  <c r="AGD230" i="1" s="1"/>
  <c r="AGR230" i="1"/>
  <c r="AGT230" i="1" s="1"/>
  <c r="AHH230" i="1"/>
  <c r="AHJ230" i="1" s="1"/>
  <c r="AHX230" i="1"/>
  <c r="AHZ230" i="1" s="1"/>
  <c r="AIN230" i="1"/>
  <c r="AIP230" i="1" s="1"/>
  <c r="AJD230" i="1"/>
  <c r="AJF230" i="1" s="1"/>
  <c r="AJT230" i="1"/>
  <c r="AJV230" i="1" s="1"/>
  <c r="AKJ230" i="1"/>
  <c r="AKL230" i="1" s="1"/>
  <c r="AKZ230" i="1"/>
  <c r="ALB230" i="1" s="1"/>
  <c r="ALP230" i="1"/>
  <c r="ALR230" i="1" s="1"/>
  <c r="AMF230" i="1"/>
  <c r="AMH230" i="1" s="1"/>
  <c r="EMF230" i="1"/>
  <c r="EMH230" i="1" s="1"/>
  <c r="EMV230" i="1"/>
  <c r="EMX230" i="1" s="1"/>
  <c r="ENL230" i="1"/>
  <c r="ENN230" i="1" s="1"/>
  <c r="EOB230" i="1"/>
  <c r="EOD230" i="1" s="1"/>
  <c r="EOR230" i="1"/>
  <c r="EOT230" i="1" s="1"/>
  <c r="EPH230" i="1"/>
  <c r="EPJ230" i="1" s="1"/>
  <c r="EPX230" i="1"/>
  <c r="EPZ230" i="1" s="1"/>
  <c r="EQN230" i="1"/>
  <c r="EQP230" i="1" s="1"/>
  <c r="ERD230" i="1"/>
  <c r="ERF230" i="1" s="1"/>
  <c r="ERT230" i="1"/>
  <c r="ERV230" i="1" s="1"/>
  <c r="ESJ230" i="1"/>
  <c r="ESL230" i="1" s="1"/>
  <c r="ESZ230" i="1"/>
  <c r="ETB230" i="1" s="1"/>
  <c r="ETP230" i="1"/>
  <c r="ETR230" i="1" s="1"/>
  <c r="EUF230" i="1"/>
  <c r="EUH230" i="1" s="1"/>
  <c r="EUV230" i="1"/>
  <c r="EUX230" i="1" s="1"/>
  <c r="EVL230" i="1"/>
  <c r="EVN230" i="1" s="1"/>
  <c r="EWB230" i="1"/>
  <c r="EWD230" i="1" s="1"/>
  <c r="EWR230" i="1"/>
  <c r="EWT230" i="1" s="1"/>
  <c r="EXH230" i="1"/>
  <c r="EXJ230" i="1" s="1"/>
  <c r="EXX230" i="1"/>
  <c r="EXZ230" i="1" s="1"/>
  <c r="EYN230" i="1"/>
  <c r="EYP230" i="1" s="1"/>
  <c r="EZD230" i="1"/>
  <c r="EZF230" i="1" s="1"/>
  <c r="EZT230" i="1"/>
  <c r="EZV230" i="1" s="1"/>
  <c r="FAJ230" i="1"/>
  <c r="FAL230" i="1" s="1"/>
  <c r="FAZ230" i="1"/>
  <c r="FBB230" i="1" s="1"/>
  <c r="FBP230" i="1"/>
  <c r="FBR230" i="1" s="1"/>
  <c r="FCF230" i="1"/>
  <c r="FCH230" i="1" s="1"/>
  <c r="FCV230" i="1"/>
  <c r="FCX230" i="1" s="1"/>
  <c r="FDL230" i="1"/>
  <c r="FDN230" i="1" s="1"/>
  <c r="FEB230" i="1"/>
  <c r="FED230" i="1" s="1"/>
  <c r="FER230" i="1"/>
  <c r="FET230" i="1" s="1"/>
  <c r="FFH230" i="1"/>
  <c r="FFJ230" i="1" s="1"/>
  <c r="FFX230" i="1"/>
  <c r="FFZ230" i="1" s="1"/>
  <c r="FGN230" i="1"/>
  <c r="FGP230" i="1" s="1"/>
  <c r="FHD230" i="1"/>
  <c r="FHF230" i="1" s="1"/>
  <c r="FHT230" i="1"/>
  <c r="FHV230" i="1" s="1"/>
  <c r="FIJ230" i="1"/>
  <c r="FIL230" i="1" s="1"/>
  <c r="FIZ230" i="1"/>
  <c r="FJB230" i="1" s="1"/>
  <c r="FJP230" i="1"/>
  <c r="FJR230" i="1" s="1"/>
  <c r="FKF230" i="1"/>
  <c r="FKH230" i="1" s="1"/>
  <c r="FKV230" i="1"/>
  <c r="FKX230" i="1" s="1"/>
  <c r="FLL230" i="1"/>
  <c r="FLN230" i="1" s="1"/>
  <c r="FMB230" i="1"/>
  <c r="FMD230" i="1" s="1"/>
  <c r="FMR230" i="1"/>
  <c r="FMT230" i="1" s="1"/>
  <c r="FNH230" i="1"/>
  <c r="FNJ230" i="1" s="1"/>
  <c r="FNX230" i="1"/>
  <c r="FNZ230" i="1" s="1"/>
  <c r="FON230" i="1"/>
  <c r="FOP230" i="1" s="1"/>
  <c r="FPD230" i="1"/>
  <c r="FPF230" i="1" s="1"/>
  <c r="FPT230" i="1"/>
  <c r="FPV230" i="1" s="1"/>
  <c r="FQJ230" i="1"/>
  <c r="FQL230" i="1" s="1"/>
  <c r="FQZ230" i="1"/>
  <c r="FRB230" i="1" s="1"/>
  <c r="FRP230" i="1"/>
  <c r="FRR230" i="1" s="1"/>
  <c r="FSF230" i="1"/>
  <c r="FSH230" i="1" s="1"/>
  <c r="FSV230" i="1"/>
  <c r="FSX230" i="1" s="1"/>
  <c r="FTL230" i="1"/>
  <c r="FTN230" i="1" s="1"/>
  <c r="FUB230" i="1"/>
  <c r="FUD230" i="1" s="1"/>
  <c r="FUR230" i="1"/>
  <c r="FUT230" i="1" s="1"/>
  <c r="FVH230" i="1"/>
  <c r="FVJ230" i="1" s="1"/>
  <c r="FVX230" i="1"/>
  <c r="FVZ230" i="1" s="1"/>
  <c r="FWN230" i="1"/>
  <c r="FWP230" i="1" s="1"/>
  <c r="FXD230" i="1"/>
  <c r="FXF230" i="1" s="1"/>
  <c r="FXT230" i="1"/>
  <c r="FXV230" i="1" s="1"/>
  <c r="FYJ230" i="1"/>
  <c r="FYL230" i="1" s="1"/>
  <c r="FYZ230" i="1"/>
  <c r="FZB230" i="1" s="1"/>
  <c r="FZP230" i="1"/>
  <c r="FZR230" i="1" s="1"/>
  <c r="GAF230" i="1"/>
  <c r="GAH230" i="1" s="1"/>
  <c r="GAV230" i="1"/>
  <c r="GAX230" i="1" s="1"/>
  <c r="GBL230" i="1"/>
  <c r="GBN230" i="1" s="1"/>
  <c r="GCB230" i="1"/>
  <c r="GCD230" i="1" s="1"/>
  <c r="GCR230" i="1"/>
  <c r="GCT230" i="1" s="1"/>
  <c r="GDH230" i="1"/>
  <c r="GDJ230" i="1" s="1"/>
  <c r="GDX230" i="1"/>
  <c r="GDZ230" i="1" s="1"/>
  <c r="GEN230" i="1"/>
  <c r="GEP230" i="1" s="1"/>
  <c r="GFD230" i="1"/>
  <c r="GFF230" i="1" s="1"/>
  <c r="GFT230" i="1"/>
  <c r="GFV230" i="1" s="1"/>
  <c r="GGJ230" i="1"/>
  <c r="GGL230" i="1" s="1"/>
  <c r="GGZ230" i="1"/>
  <c r="GHB230" i="1" s="1"/>
  <c r="GHP230" i="1"/>
  <c r="GHR230" i="1" s="1"/>
  <c r="GIF230" i="1"/>
  <c r="GIH230" i="1" s="1"/>
  <c r="GIV230" i="1"/>
  <c r="GIX230" i="1" s="1"/>
  <c r="GJL230" i="1"/>
  <c r="GJN230" i="1" s="1"/>
  <c r="GKB230" i="1"/>
  <c r="GKD230" i="1" s="1"/>
  <c r="GKR230" i="1"/>
  <c r="GKT230" i="1" s="1"/>
  <c r="GLH230" i="1"/>
  <c r="GLJ230" i="1" s="1"/>
  <c r="GLX230" i="1"/>
  <c r="GLZ230" i="1" s="1"/>
  <c r="GMN230" i="1"/>
  <c r="GMP230" i="1" s="1"/>
  <c r="GND230" i="1"/>
  <c r="GNF230" i="1" s="1"/>
  <c r="GNT230" i="1"/>
  <c r="GNV230" i="1" s="1"/>
  <c r="GOJ230" i="1"/>
  <c r="GOL230" i="1" s="1"/>
  <c r="GOZ230" i="1"/>
  <c r="GPB230" i="1" s="1"/>
  <c r="GPP230" i="1"/>
  <c r="GPR230" i="1" s="1"/>
  <c r="GQF230" i="1"/>
  <c r="GQH230" i="1" s="1"/>
  <c r="GQV230" i="1"/>
  <c r="GQX230" i="1" s="1"/>
  <c r="GRL230" i="1"/>
  <c r="GRN230" i="1" s="1"/>
  <c r="GSB230" i="1"/>
  <c r="GSD230" i="1" s="1"/>
  <c r="GSR230" i="1"/>
  <c r="GST230" i="1" s="1"/>
  <c r="GTH230" i="1"/>
  <c r="GTJ230" i="1" s="1"/>
  <c r="GTX230" i="1"/>
  <c r="GTZ230" i="1" s="1"/>
  <c r="GUN230" i="1"/>
  <c r="GUP230" i="1" s="1"/>
  <c r="GVD230" i="1"/>
  <c r="GVF230" i="1" s="1"/>
  <c r="GVT230" i="1"/>
  <c r="GVV230" i="1" s="1"/>
  <c r="GWJ230" i="1"/>
  <c r="GWL230" i="1" s="1"/>
  <c r="GWZ230" i="1"/>
  <c r="GXB230" i="1" s="1"/>
  <c r="GXP230" i="1"/>
  <c r="GXR230" i="1" s="1"/>
  <c r="GYF230" i="1"/>
  <c r="GYH230" i="1" s="1"/>
  <c r="GYV230" i="1"/>
  <c r="GYX230" i="1" s="1"/>
  <c r="GZL230" i="1"/>
  <c r="GZN230" i="1" s="1"/>
  <c r="HAB230" i="1"/>
  <c r="HAD230" i="1" s="1"/>
  <c r="HAR230" i="1"/>
  <c r="HAT230" i="1" s="1"/>
  <c r="HBH230" i="1"/>
  <c r="HBJ230" i="1" s="1"/>
  <c r="HBX230" i="1"/>
  <c r="HBZ230" i="1" s="1"/>
  <c r="HCN230" i="1"/>
  <c r="HCP230" i="1" s="1"/>
  <c r="HDD230" i="1"/>
  <c r="HDF230" i="1" s="1"/>
  <c r="HDT230" i="1"/>
  <c r="HDV230" i="1" s="1"/>
  <c r="HEJ230" i="1"/>
  <c r="HEL230" i="1" s="1"/>
  <c r="HEZ230" i="1"/>
  <c r="HFB230" i="1" s="1"/>
  <c r="HFP230" i="1"/>
  <c r="HFR230" i="1" s="1"/>
  <c r="HGF230" i="1"/>
  <c r="HGH230" i="1" s="1"/>
  <c r="HGV230" i="1"/>
  <c r="HGX230" i="1" s="1"/>
  <c r="HHL230" i="1"/>
  <c r="HHN230" i="1" s="1"/>
  <c r="HIB230" i="1"/>
  <c r="HID230" i="1" s="1"/>
  <c r="HIR230" i="1"/>
  <c r="HIT230" i="1" s="1"/>
  <c r="HJH230" i="1"/>
  <c r="HJJ230" i="1" s="1"/>
  <c r="HJX230" i="1"/>
  <c r="HJZ230" i="1" s="1"/>
  <c r="HKN230" i="1"/>
  <c r="HKP230" i="1" s="1"/>
  <c r="HLD230" i="1"/>
  <c r="HLF230" i="1" s="1"/>
  <c r="HLT230" i="1"/>
  <c r="HLV230" i="1" s="1"/>
  <c r="HMJ230" i="1"/>
  <c r="HML230" i="1" s="1"/>
  <c r="HMZ230" i="1"/>
  <c r="HNB230" i="1" s="1"/>
  <c r="HNP230" i="1"/>
  <c r="HNR230" i="1" s="1"/>
  <c r="HOF230" i="1"/>
  <c r="HOH230" i="1" s="1"/>
  <c r="HOV230" i="1"/>
  <c r="HOX230" i="1" s="1"/>
  <c r="HPL230" i="1"/>
  <c r="HPN230" i="1" s="1"/>
  <c r="HQB230" i="1"/>
  <c r="HQD230" i="1" s="1"/>
  <c r="HQR230" i="1"/>
  <c r="HQT230" i="1" s="1"/>
  <c r="HRH230" i="1"/>
  <c r="HRJ230" i="1" s="1"/>
  <c r="HRX230" i="1"/>
  <c r="HRZ230" i="1" s="1"/>
  <c r="HSN230" i="1"/>
  <c r="HSP230" i="1" s="1"/>
  <c r="HTD230" i="1"/>
  <c r="HTF230" i="1" s="1"/>
  <c r="HTT230" i="1"/>
  <c r="HTV230" i="1" s="1"/>
  <c r="HUJ230" i="1"/>
  <c r="HUL230" i="1" s="1"/>
  <c r="HUZ230" i="1"/>
  <c r="HVB230" i="1" s="1"/>
  <c r="HVP230" i="1"/>
  <c r="HVR230" i="1" s="1"/>
  <c r="HWF230" i="1"/>
  <c r="HWH230" i="1" s="1"/>
  <c r="HWV230" i="1"/>
  <c r="HWX230" i="1" s="1"/>
  <c r="HXL230" i="1"/>
  <c r="HXN230" i="1" s="1"/>
  <c r="HYB230" i="1"/>
  <c r="HYD230" i="1" s="1"/>
  <c r="HYR230" i="1"/>
  <c r="HYT230" i="1" s="1"/>
  <c r="HZH230" i="1"/>
  <c r="HZJ230" i="1" s="1"/>
  <c r="HZX230" i="1"/>
  <c r="HZZ230" i="1" s="1"/>
  <c r="IAN230" i="1"/>
  <c r="IAP230" i="1" s="1"/>
  <c r="IBD230" i="1"/>
  <c r="IBF230" i="1" s="1"/>
  <c r="IBT230" i="1"/>
  <c r="IBV230" i="1" s="1"/>
  <c r="ICJ230" i="1"/>
  <c r="ICL230" i="1" s="1"/>
  <c r="ICZ230" i="1"/>
  <c r="IDB230" i="1" s="1"/>
  <c r="IDP230" i="1"/>
  <c r="IDR230" i="1" s="1"/>
  <c r="IEF230" i="1"/>
  <c r="IEH230" i="1" s="1"/>
  <c r="IEV230" i="1"/>
  <c r="IEX230" i="1" s="1"/>
  <c r="IFL230" i="1"/>
  <c r="IFN230" i="1" s="1"/>
  <c r="IGB230" i="1"/>
  <c r="IGD230" i="1" s="1"/>
  <c r="IGR230" i="1"/>
  <c r="IGT230" i="1" s="1"/>
  <c r="IHH230" i="1"/>
  <c r="IHJ230" i="1" s="1"/>
  <c r="IHX230" i="1"/>
  <c r="IHZ230" i="1" s="1"/>
  <c r="IIN230" i="1"/>
  <c r="IIP230" i="1" s="1"/>
  <c r="IJD230" i="1"/>
  <c r="IJF230" i="1" s="1"/>
  <c r="IJT230" i="1"/>
  <c r="IJV230" i="1" s="1"/>
  <c r="IKJ230" i="1"/>
  <c r="IKL230" i="1" s="1"/>
  <c r="IKZ230" i="1"/>
  <c r="ILB230" i="1" s="1"/>
  <c r="ILP230" i="1"/>
  <c r="ILR230" i="1" s="1"/>
  <c r="IMF230" i="1"/>
  <c r="IMH230" i="1" s="1"/>
  <c r="IMV230" i="1"/>
  <c r="IMX230" i="1" s="1"/>
  <c r="INL230" i="1"/>
  <c r="INN230" i="1" s="1"/>
  <c r="IOB230" i="1"/>
  <c r="IOD230" i="1" s="1"/>
  <c r="IOR230" i="1"/>
  <c r="IOT230" i="1" s="1"/>
  <c r="IPH230" i="1"/>
  <c r="IPJ230" i="1" s="1"/>
  <c r="IPX230" i="1"/>
  <c r="IPZ230" i="1" s="1"/>
  <c r="IQN230" i="1"/>
  <c r="IQP230" i="1" s="1"/>
  <c r="IRD230" i="1"/>
  <c r="IRF230" i="1" s="1"/>
  <c r="IRT230" i="1"/>
  <c r="IRV230" i="1" s="1"/>
  <c r="ISJ230" i="1"/>
  <c r="ISL230" i="1" s="1"/>
  <c r="ISZ230" i="1"/>
  <c r="ITB230" i="1" s="1"/>
  <c r="ITP230" i="1"/>
  <c r="ITR230" i="1" s="1"/>
  <c r="IUF230" i="1"/>
  <c r="IUH230" i="1" s="1"/>
  <c r="IUV230" i="1"/>
  <c r="IUX230" i="1" s="1"/>
  <c r="IVL230" i="1"/>
  <c r="IVN230" i="1" s="1"/>
  <c r="IWB230" i="1"/>
  <c r="IWD230" i="1" s="1"/>
  <c r="IWR230" i="1"/>
  <c r="IWT230" i="1" s="1"/>
  <c r="IXH230" i="1"/>
  <c r="IXJ230" i="1" s="1"/>
  <c r="IXX230" i="1"/>
  <c r="IXZ230" i="1" s="1"/>
  <c r="IYN230" i="1"/>
  <c r="IYP230" i="1" s="1"/>
  <c r="IZD230" i="1"/>
  <c r="IZF230" i="1" s="1"/>
  <c r="IZT230" i="1"/>
  <c r="IZV230" i="1" s="1"/>
  <c r="JAJ230" i="1"/>
  <c r="JAL230" i="1" s="1"/>
  <c r="JAZ230" i="1"/>
  <c r="JBB230" i="1" s="1"/>
  <c r="JBP230" i="1"/>
  <c r="JBR230" i="1" s="1"/>
  <c r="JCF230" i="1"/>
  <c r="JCH230" i="1" s="1"/>
  <c r="JCV230" i="1"/>
  <c r="JCX230" i="1" s="1"/>
  <c r="JDL230" i="1"/>
  <c r="JDN230" i="1" s="1"/>
  <c r="JEB230" i="1"/>
  <c r="JED230" i="1" s="1"/>
  <c r="JER230" i="1"/>
  <c r="JET230" i="1" s="1"/>
  <c r="JFH230" i="1"/>
  <c r="JFJ230" i="1" s="1"/>
  <c r="JFX230" i="1"/>
  <c r="JFZ230" i="1" s="1"/>
  <c r="JGN230" i="1"/>
  <c r="JGP230" i="1" s="1"/>
  <c r="JHD230" i="1"/>
  <c r="JHF230" i="1" s="1"/>
  <c r="JHT230" i="1"/>
  <c r="JHV230" i="1" s="1"/>
  <c r="JIJ230" i="1"/>
  <c r="JIL230" i="1" s="1"/>
  <c r="JIZ230" i="1"/>
  <c r="JJB230" i="1" s="1"/>
  <c r="JJP230" i="1"/>
  <c r="JJR230" i="1" s="1"/>
  <c r="JKF230" i="1"/>
  <c r="JKH230" i="1" s="1"/>
  <c r="JKV230" i="1"/>
  <c r="JKX230" i="1" s="1"/>
  <c r="JLL230" i="1"/>
  <c r="JLN230" i="1" s="1"/>
  <c r="JMB230" i="1"/>
  <c r="JMD230" i="1" s="1"/>
  <c r="JMR230" i="1"/>
  <c r="JMT230" i="1" s="1"/>
  <c r="JNH230" i="1"/>
  <c r="JNJ230" i="1" s="1"/>
  <c r="JNX230" i="1"/>
  <c r="JNZ230" i="1" s="1"/>
  <c r="JON230" i="1"/>
  <c r="JOP230" i="1" s="1"/>
  <c r="JPD230" i="1"/>
  <c r="JPF230" i="1" s="1"/>
  <c r="JPT230" i="1"/>
  <c r="JPV230" i="1" s="1"/>
  <c r="JQJ230" i="1"/>
  <c r="JQL230" i="1" s="1"/>
  <c r="JQZ230" i="1"/>
  <c r="JRB230" i="1" s="1"/>
  <c r="JRP230" i="1"/>
  <c r="JRR230" i="1" s="1"/>
  <c r="JSF230" i="1"/>
  <c r="JSH230" i="1" s="1"/>
  <c r="JSV230" i="1"/>
  <c r="JSX230" i="1" s="1"/>
  <c r="JTL230" i="1"/>
  <c r="JTN230" i="1" s="1"/>
  <c r="JUB230" i="1"/>
  <c r="JUD230" i="1" s="1"/>
  <c r="JUR230" i="1"/>
  <c r="JUT230" i="1" s="1"/>
  <c r="JVH230" i="1"/>
  <c r="JVJ230" i="1" s="1"/>
  <c r="JVX230" i="1"/>
  <c r="JVZ230" i="1" s="1"/>
  <c r="JWN230" i="1"/>
  <c r="JWP230" i="1" s="1"/>
  <c r="JXD230" i="1"/>
  <c r="JXF230" i="1" s="1"/>
  <c r="JXT230" i="1"/>
  <c r="JXV230" i="1" s="1"/>
  <c r="JYJ230" i="1"/>
  <c r="JYL230" i="1" s="1"/>
  <c r="JYZ230" i="1"/>
  <c r="JZB230" i="1" s="1"/>
  <c r="JZP230" i="1"/>
  <c r="JZR230" i="1" s="1"/>
  <c r="KAF230" i="1"/>
  <c r="KAH230" i="1" s="1"/>
  <c r="KAV230" i="1"/>
  <c r="KAX230" i="1" s="1"/>
  <c r="KBL230" i="1"/>
  <c r="KBN230" i="1" s="1"/>
  <c r="KCB230" i="1"/>
  <c r="KCD230" i="1" s="1"/>
  <c r="KCR230" i="1"/>
  <c r="KCT230" i="1" s="1"/>
  <c r="KDH230" i="1"/>
  <c r="KDJ230" i="1" s="1"/>
  <c r="KDX230" i="1"/>
  <c r="KDZ230" i="1" s="1"/>
  <c r="KEN230" i="1"/>
  <c r="KEP230" i="1" s="1"/>
  <c r="KFD230" i="1"/>
  <c r="KFF230" i="1" s="1"/>
  <c r="KFT230" i="1"/>
  <c r="KFV230" i="1" s="1"/>
  <c r="KGJ230" i="1"/>
  <c r="KGL230" i="1" s="1"/>
  <c r="KGZ230" i="1"/>
  <c r="KHB230" i="1" s="1"/>
  <c r="KHP230" i="1"/>
  <c r="KHR230" i="1" s="1"/>
  <c r="KIF230" i="1"/>
  <c r="KIH230" i="1" s="1"/>
  <c r="KIV230" i="1"/>
  <c r="KIX230" i="1" s="1"/>
  <c r="KJL230" i="1"/>
  <c r="KJN230" i="1" s="1"/>
  <c r="KKB230" i="1"/>
  <c r="KKD230" i="1" s="1"/>
  <c r="KKR230" i="1"/>
  <c r="KKT230" i="1" s="1"/>
  <c r="KLH230" i="1"/>
  <c r="KLJ230" i="1" s="1"/>
  <c r="KLX230" i="1"/>
  <c r="KLZ230" i="1" s="1"/>
  <c r="KMN230" i="1"/>
  <c r="KMP230" i="1" s="1"/>
  <c r="KND230" i="1"/>
  <c r="KNF230" i="1" s="1"/>
  <c r="KNT230" i="1"/>
  <c r="KNV230" i="1" s="1"/>
  <c r="KOJ230" i="1"/>
  <c r="KOL230" i="1" s="1"/>
  <c r="KOZ230" i="1"/>
  <c r="KPB230" i="1" s="1"/>
  <c r="KPP230" i="1"/>
  <c r="KPR230" i="1" s="1"/>
  <c r="KQF230" i="1"/>
  <c r="KQH230" i="1" s="1"/>
  <c r="KQV230" i="1"/>
  <c r="KQX230" i="1" s="1"/>
  <c r="KRL230" i="1"/>
  <c r="KRN230" i="1" s="1"/>
  <c r="KSB230" i="1"/>
  <c r="KSD230" i="1" s="1"/>
  <c r="KSR230" i="1"/>
  <c r="KST230" i="1" s="1"/>
  <c r="KTH230" i="1"/>
  <c r="KTJ230" i="1" s="1"/>
  <c r="KTX230" i="1"/>
  <c r="KTZ230" i="1" s="1"/>
  <c r="KUN230" i="1"/>
  <c r="KUP230" i="1" s="1"/>
  <c r="KVD230" i="1"/>
  <c r="KVF230" i="1" s="1"/>
  <c r="KVT230" i="1"/>
  <c r="KVV230" i="1" s="1"/>
  <c r="KWJ230" i="1"/>
  <c r="KWL230" i="1" s="1"/>
  <c r="KWZ230" i="1"/>
  <c r="KXB230" i="1" s="1"/>
  <c r="KXP230" i="1"/>
  <c r="KXR230" i="1" s="1"/>
  <c r="KYF230" i="1"/>
  <c r="KYH230" i="1" s="1"/>
  <c r="KYV230" i="1"/>
  <c r="KYX230" i="1" s="1"/>
  <c r="KZL230" i="1"/>
  <c r="KZN230" i="1" s="1"/>
  <c r="LAB230" i="1"/>
  <c r="LAD230" i="1" s="1"/>
  <c r="LAR230" i="1"/>
  <c r="LAT230" i="1" s="1"/>
  <c r="LBH230" i="1"/>
  <c r="LBJ230" i="1" s="1"/>
  <c r="LBX230" i="1"/>
  <c r="LBZ230" i="1" s="1"/>
  <c r="LCN230" i="1"/>
  <c r="LCP230" i="1" s="1"/>
  <c r="LDD230" i="1"/>
  <c r="LDF230" i="1" s="1"/>
  <c r="LDT230" i="1"/>
  <c r="LDV230" i="1" s="1"/>
  <c r="LEJ230" i="1"/>
  <c r="LEL230" i="1" s="1"/>
  <c r="LEZ230" i="1"/>
  <c r="LFB230" i="1" s="1"/>
  <c r="LFP230" i="1"/>
  <c r="LFR230" i="1" s="1"/>
  <c r="LGF230" i="1"/>
  <c r="LGH230" i="1" s="1"/>
  <c r="LGV230" i="1"/>
  <c r="LGX230" i="1" s="1"/>
  <c r="LHL230" i="1"/>
  <c r="LHN230" i="1" s="1"/>
  <c r="LIB230" i="1"/>
  <c r="LID230" i="1" s="1"/>
  <c r="LIR230" i="1"/>
  <c r="LIT230" i="1" s="1"/>
  <c r="LJH230" i="1"/>
  <c r="LJJ230" i="1" s="1"/>
  <c r="LJX230" i="1"/>
  <c r="LJZ230" i="1" s="1"/>
  <c r="LKN230" i="1"/>
  <c r="LKP230" i="1" s="1"/>
  <c r="LLD230" i="1"/>
  <c r="LLF230" i="1" s="1"/>
  <c r="LLT230" i="1"/>
  <c r="LLV230" i="1" s="1"/>
  <c r="LMJ230" i="1"/>
  <c r="LML230" i="1" s="1"/>
  <c r="LMZ230" i="1"/>
  <c r="LNB230" i="1" s="1"/>
  <c r="LNP230" i="1"/>
  <c r="LNR230" i="1" s="1"/>
  <c r="LOF230" i="1"/>
  <c r="LOH230" i="1" s="1"/>
  <c r="LOV230" i="1"/>
  <c r="LOX230" i="1" s="1"/>
  <c r="LPL230" i="1"/>
  <c r="LPN230" i="1" s="1"/>
  <c r="LQB230" i="1"/>
  <c r="LQD230" i="1" s="1"/>
  <c r="LQR230" i="1"/>
  <c r="LQT230" i="1" s="1"/>
  <c r="LRH230" i="1"/>
  <c r="LRJ230" i="1" s="1"/>
  <c r="LRX230" i="1"/>
  <c r="LRZ230" i="1" s="1"/>
  <c r="LSN230" i="1"/>
  <c r="LSP230" i="1" s="1"/>
  <c r="LTD230" i="1"/>
  <c r="LTF230" i="1" s="1"/>
  <c r="LTT230" i="1"/>
  <c r="LTV230" i="1" s="1"/>
  <c r="LUJ230" i="1"/>
  <c r="LUL230" i="1" s="1"/>
  <c r="LUZ230" i="1"/>
  <c r="LVB230" i="1" s="1"/>
  <c r="LVP230" i="1"/>
  <c r="LVR230" i="1" s="1"/>
  <c r="LWF230" i="1"/>
  <c r="LWH230" i="1" s="1"/>
  <c r="LWV230" i="1"/>
  <c r="LWX230" i="1" s="1"/>
  <c r="LXL230" i="1"/>
  <c r="LXN230" i="1" s="1"/>
  <c r="LYB230" i="1"/>
  <c r="LYD230" i="1" s="1"/>
  <c r="LYR230" i="1"/>
  <c r="LYT230" i="1" s="1"/>
  <c r="LZH230" i="1"/>
  <c r="LZJ230" i="1" s="1"/>
  <c r="LZX230" i="1"/>
  <c r="LZZ230" i="1" s="1"/>
  <c r="MAN230" i="1"/>
  <c r="MAP230" i="1" s="1"/>
  <c r="MBD230" i="1"/>
  <c r="MBF230" i="1" s="1"/>
  <c r="MBT230" i="1"/>
  <c r="MBV230" i="1" s="1"/>
  <c r="MCJ230" i="1"/>
  <c r="MCL230" i="1" s="1"/>
  <c r="MCZ230" i="1"/>
  <c r="MDB230" i="1" s="1"/>
  <c r="MDP230" i="1"/>
  <c r="MDR230" i="1" s="1"/>
  <c r="MEF230" i="1"/>
  <c r="MEH230" i="1" s="1"/>
  <c r="MEV230" i="1"/>
  <c r="MEX230" i="1" s="1"/>
  <c r="MFL230" i="1"/>
  <c r="MFN230" i="1" s="1"/>
  <c r="MGB230" i="1"/>
  <c r="MGD230" i="1" s="1"/>
  <c r="MGR230" i="1"/>
  <c r="MGT230" i="1" s="1"/>
  <c r="MHH230" i="1"/>
  <c r="MHJ230" i="1" s="1"/>
  <c r="MHX230" i="1"/>
  <c r="MHZ230" i="1" s="1"/>
  <c r="MIN230" i="1"/>
  <c r="MIP230" i="1" s="1"/>
  <c r="MJD230" i="1"/>
  <c r="MJF230" i="1" s="1"/>
  <c r="MJT230" i="1"/>
  <c r="MJV230" i="1" s="1"/>
  <c r="MKJ230" i="1"/>
  <c r="MKL230" i="1" s="1"/>
  <c r="MKZ230" i="1"/>
  <c r="MLB230" i="1" s="1"/>
  <c r="MLP230" i="1"/>
  <c r="MLR230" i="1" s="1"/>
  <c r="MMF230" i="1"/>
  <c r="MMH230" i="1" s="1"/>
  <c r="MMV230" i="1"/>
  <c r="MMX230" i="1" s="1"/>
  <c r="MNL230" i="1"/>
  <c r="MNN230" i="1" s="1"/>
  <c r="MOB230" i="1"/>
  <c r="MOD230" i="1" s="1"/>
  <c r="MOR230" i="1"/>
  <c r="MOT230" i="1" s="1"/>
  <c r="MPH230" i="1"/>
  <c r="MPJ230" i="1" s="1"/>
  <c r="MPX230" i="1"/>
  <c r="MPZ230" i="1" s="1"/>
  <c r="MQN230" i="1"/>
  <c r="MQP230" i="1" s="1"/>
  <c r="MRD230" i="1"/>
  <c r="MRF230" i="1" s="1"/>
  <c r="MRT230" i="1"/>
  <c r="MRV230" i="1" s="1"/>
  <c r="MSJ230" i="1"/>
  <c r="MSL230" i="1" s="1"/>
  <c r="MSZ230" i="1"/>
  <c r="MTB230" i="1" s="1"/>
  <c r="MTP230" i="1"/>
  <c r="MTR230" i="1" s="1"/>
  <c r="MUF230" i="1"/>
  <c r="MUH230" i="1" s="1"/>
  <c r="MUV230" i="1"/>
  <c r="MUX230" i="1" s="1"/>
  <c r="MVL230" i="1"/>
  <c r="MVN230" i="1" s="1"/>
  <c r="MWB230" i="1"/>
  <c r="MWD230" i="1" s="1"/>
  <c r="MWR230" i="1"/>
  <c r="MWT230" i="1" s="1"/>
  <c r="MXH230" i="1"/>
  <c r="MXJ230" i="1" s="1"/>
  <c r="MXX230" i="1"/>
  <c r="MXZ230" i="1" s="1"/>
  <c r="MYN230" i="1"/>
  <c r="MYP230" i="1" s="1"/>
  <c r="MZD230" i="1"/>
  <c r="MZF230" i="1" s="1"/>
  <c r="MZT230" i="1"/>
  <c r="MZV230" i="1" s="1"/>
  <c r="NAJ230" i="1"/>
  <c r="NAL230" i="1" s="1"/>
  <c r="NAZ230" i="1"/>
  <c r="NBB230" i="1" s="1"/>
  <c r="NBP230" i="1"/>
  <c r="NBR230" i="1" s="1"/>
  <c r="NCF230" i="1"/>
  <c r="NCH230" i="1" s="1"/>
  <c r="NCV230" i="1"/>
  <c r="NCX230" i="1" s="1"/>
  <c r="NDL230" i="1"/>
  <c r="NDN230" i="1" s="1"/>
  <c r="NEB230" i="1"/>
  <c r="NED230" i="1" s="1"/>
  <c r="NER230" i="1"/>
  <c r="NET230" i="1" s="1"/>
  <c r="NFH230" i="1"/>
  <c r="NFJ230" i="1" s="1"/>
  <c r="NFX230" i="1"/>
  <c r="NFZ230" i="1" s="1"/>
  <c r="NGN230" i="1"/>
  <c r="NGP230" i="1" s="1"/>
  <c r="NHD230" i="1"/>
  <c r="NHF230" i="1" s="1"/>
  <c r="NHT230" i="1"/>
  <c r="NHV230" i="1" s="1"/>
  <c r="NIJ230" i="1"/>
  <c r="NIL230" i="1" s="1"/>
  <c r="NIZ230" i="1"/>
  <c r="NJB230" i="1" s="1"/>
  <c r="NJP230" i="1"/>
  <c r="NJR230" i="1" s="1"/>
  <c r="NKF230" i="1"/>
  <c r="NKH230" i="1" s="1"/>
  <c r="NKV230" i="1"/>
  <c r="NKX230" i="1" s="1"/>
  <c r="NLL230" i="1"/>
  <c r="NLN230" i="1" s="1"/>
  <c r="NMB230" i="1"/>
  <c r="NMD230" i="1" s="1"/>
  <c r="NMR230" i="1"/>
  <c r="NMT230" i="1" s="1"/>
  <c r="NNH230" i="1"/>
  <c r="NNJ230" i="1" s="1"/>
  <c r="NNX230" i="1"/>
  <c r="NNZ230" i="1" s="1"/>
  <c r="NON230" i="1"/>
  <c r="NOP230" i="1" s="1"/>
  <c r="NPD230" i="1"/>
  <c r="NPF230" i="1" s="1"/>
  <c r="NPT230" i="1"/>
  <c r="NPV230" i="1" s="1"/>
  <c r="NQJ230" i="1"/>
  <c r="NQL230" i="1" s="1"/>
  <c r="NQZ230" i="1"/>
  <c r="NRB230" i="1" s="1"/>
  <c r="NRP230" i="1"/>
  <c r="NRR230" i="1" s="1"/>
  <c r="NSF230" i="1"/>
  <c r="NSH230" i="1" s="1"/>
  <c r="NSV230" i="1"/>
  <c r="NSX230" i="1" s="1"/>
  <c r="NTL230" i="1"/>
  <c r="NTN230" i="1" s="1"/>
  <c r="NUB230" i="1"/>
  <c r="NUD230" i="1" s="1"/>
  <c r="NUR230" i="1"/>
  <c r="NUT230" i="1" s="1"/>
  <c r="NVH230" i="1"/>
  <c r="NVJ230" i="1" s="1"/>
  <c r="NVX230" i="1"/>
  <c r="NVZ230" i="1" s="1"/>
  <c r="NWN230" i="1"/>
  <c r="NWP230" i="1" s="1"/>
  <c r="NXD230" i="1"/>
  <c r="NXF230" i="1" s="1"/>
  <c r="NXT230" i="1"/>
  <c r="NXV230" i="1" s="1"/>
  <c r="NYJ230" i="1"/>
  <c r="NYL230" i="1" s="1"/>
  <c r="NYZ230" i="1"/>
  <c r="NZB230" i="1" s="1"/>
  <c r="NZP230" i="1"/>
  <c r="NZR230" i="1" s="1"/>
  <c r="OAF230" i="1"/>
  <c r="OAH230" i="1" s="1"/>
  <c r="OAV230" i="1"/>
  <c r="OAX230" i="1" s="1"/>
  <c r="OBL230" i="1"/>
  <c r="OBN230" i="1" s="1"/>
  <c r="OCB230" i="1"/>
  <c r="OCD230" i="1" s="1"/>
  <c r="OCR230" i="1"/>
  <c r="OCT230" i="1" s="1"/>
  <c r="ODH230" i="1"/>
  <c r="ODJ230" i="1" s="1"/>
  <c r="ODX230" i="1"/>
  <c r="ODZ230" i="1" s="1"/>
  <c r="OEN230" i="1"/>
  <c r="OEP230" i="1" s="1"/>
  <c r="OFD230" i="1"/>
  <c r="OFF230" i="1" s="1"/>
  <c r="OFT230" i="1"/>
  <c r="OFV230" i="1" s="1"/>
  <c r="OGJ230" i="1"/>
  <c r="OGL230" i="1" s="1"/>
  <c r="OGZ230" i="1"/>
  <c r="OHB230" i="1" s="1"/>
  <c r="OHP230" i="1"/>
  <c r="OHR230" i="1" s="1"/>
  <c r="OIF230" i="1"/>
  <c r="OIH230" i="1" s="1"/>
  <c r="OIV230" i="1"/>
  <c r="OIX230" i="1" s="1"/>
  <c r="OJL230" i="1"/>
  <c r="OJN230" i="1" s="1"/>
  <c r="OKB230" i="1"/>
  <c r="OKD230" i="1" s="1"/>
  <c r="OKR230" i="1"/>
  <c r="OKT230" i="1" s="1"/>
  <c r="OLH230" i="1"/>
  <c r="OLJ230" i="1" s="1"/>
  <c r="OLX230" i="1"/>
  <c r="OLZ230" i="1" s="1"/>
  <c r="OMN230" i="1"/>
  <c r="OMP230" i="1" s="1"/>
  <c r="OND230" i="1"/>
  <c r="ONF230" i="1" s="1"/>
  <c r="ONT230" i="1"/>
  <c r="ONV230" i="1" s="1"/>
  <c r="OOJ230" i="1"/>
  <c r="OOL230" i="1" s="1"/>
  <c r="OOZ230" i="1"/>
  <c r="OPB230" i="1" s="1"/>
  <c r="OPP230" i="1"/>
  <c r="OPR230" i="1" s="1"/>
  <c r="OQF230" i="1"/>
  <c r="OQH230" i="1" s="1"/>
  <c r="OQV230" i="1"/>
  <c r="OQX230" i="1" s="1"/>
  <c r="ORL230" i="1"/>
  <c r="ORN230" i="1" s="1"/>
  <c r="OSB230" i="1"/>
  <c r="OSD230" i="1" s="1"/>
  <c r="OSR230" i="1"/>
  <c r="OST230" i="1" s="1"/>
  <c r="OTH230" i="1"/>
  <c r="OTJ230" i="1" s="1"/>
  <c r="OTX230" i="1"/>
  <c r="OTZ230" i="1" s="1"/>
  <c r="OUN230" i="1"/>
  <c r="OUP230" i="1" s="1"/>
  <c r="OVD230" i="1"/>
  <c r="OVF230" i="1" s="1"/>
  <c r="OVT230" i="1"/>
  <c r="OVV230" i="1" s="1"/>
  <c r="OWJ230" i="1"/>
  <c r="OWL230" i="1" s="1"/>
  <c r="OWZ230" i="1"/>
  <c r="OXB230" i="1" s="1"/>
  <c r="OXP230" i="1"/>
  <c r="OXR230" i="1" s="1"/>
  <c r="OYF230" i="1"/>
  <c r="OYH230" i="1" s="1"/>
  <c r="OYV230" i="1"/>
  <c r="OYX230" i="1" s="1"/>
  <c r="OZL230" i="1"/>
  <c r="OZN230" i="1" s="1"/>
  <c r="PAB230" i="1"/>
  <c r="PAD230" i="1" s="1"/>
  <c r="PAR230" i="1"/>
  <c r="PAT230" i="1" s="1"/>
  <c r="PBH230" i="1"/>
  <c r="PBJ230" i="1" s="1"/>
  <c r="PBX230" i="1"/>
  <c r="PBZ230" i="1" s="1"/>
  <c r="PCN230" i="1"/>
  <c r="PCP230" i="1" s="1"/>
  <c r="PDD230" i="1"/>
  <c r="PDF230" i="1" s="1"/>
  <c r="PDT230" i="1"/>
  <c r="PDV230" i="1" s="1"/>
  <c r="PEJ230" i="1"/>
  <c r="PEL230" i="1" s="1"/>
  <c r="PEZ230" i="1"/>
  <c r="PFB230" i="1" s="1"/>
  <c r="PFP230" i="1"/>
  <c r="PFR230" i="1" s="1"/>
  <c r="PGF230" i="1"/>
  <c r="PGH230" i="1" s="1"/>
  <c r="PGV230" i="1"/>
  <c r="PGX230" i="1" s="1"/>
  <c r="PHL230" i="1"/>
  <c r="PHN230" i="1" s="1"/>
  <c r="PIB230" i="1"/>
  <c r="PID230" i="1" s="1"/>
  <c r="PIR230" i="1"/>
  <c r="PIT230" i="1" s="1"/>
  <c r="PJH230" i="1"/>
  <c r="PJJ230" i="1" s="1"/>
  <c r="PJX230" i="1"/>
  <c r="PJZ230" i="1" s="1"/>
  <c r="PKN230" i="1"/>
  <c r="PKP230" i="1" s="1"/>
  <c r="PLD230" i="1"/>
  <c r="PLF230" i="1" s="1"/>
  <c r="PLT230" i="1"/>
  <c r="PLV230" i="1" s="1"/>
  <c r="PMJ230" i="1"/>
  <c r="PML230" i="1" s="1"/>
  <c r="PMZ230" i="1"/>
  <c r="PNB230" i="1" s="1"/>
  <c r="PNP230" i="1"/>
  <c r="PNR230" i="1" s="1"/>
  <c r="POF230" i="1"/>
  <c r="POH230" i="1" s="1"/>
  <c r="POV230" i="1"/>
  <c r="POX230" i="1" s="1"/>
  <c r="PPL230" i="1"/>
  <c r="PPN230" i="1" s="1"/>
  <c r="PQB230" i="1"/>
  <c r="PQD230" i="1" s="1"/>
  <c r="PQR230" i="1"/>
  <c r="PQT230" i="1" s="1"/>
  <c r="PRH230" i="1"/>
  <c r="PRJ230" i="1" s="1"/>
  <c r="PRX230" i="1"/>
  <c r="PRZ230" i="1" s="1"/>
  <c r="PSN230" i="1"/>
  <c r="PSP230" i="1" s="1"/>
  <c r="PTD230" i="1"/>
  <c r="PTF230" i="1" s="1"/>
  <c r="PTT230" i="1"/>
  <c r="PTV230" i="1" s="1"/>
  <c r="PUJ230" i="1"/>
  <c r="PUL230" i="1" s="1"/>
  <c r="PUZ230" i="1"/>
  <c r="PVB230" i="1" s="1"/>
  <c r="PVP230" i="1"/>
  <c r="PVR230" i="1" s="1"/>
  <c r="PWF230" i="1"/>
  <c r="PWH230" i="1" s="1"/>
  <c r="PWV230" i="1"/>
  <c r="PWX230" i="1" s="1"/>
  <c r="PXL230" i="1"/>
  <c r="PXN230" i="1" s="1"/>
  <c r="PYB230" i="1"/>
  <c r="PYD230" i="1" s="1"/>
  <c r="PYR230" i="1"/>
  <c r="PYT230" i="1" s="1"/>
  <c r="PZH230" i="1"/>
  <c r="PZJ230" i="1" s="1"/>
  <c r="PZX230" i="1"/>
  <c r="PZZ230" i="1" s="1"/>
  <c r="QAN230" i="1"/>
  <c r="QAP230" i="1" s="1"/>
  <c r="QBD230" i="1"/>
  <c r="QBF230" i="1" s="1"/>
  <c r="QBT230" i="1"/>
  <c r="QBV230" i="1" s="1"/>
  <c r="QCJ230" i="1"/>
  <c r="QCL230" i="1" s="1"/>
  <c r="QCZ230" i="1"/>
  <c r="QDB230" i="1" s="1"/>
  <c r="QDP230" i="1"/>
  <c r="QDR230" i="1" s="1"/>
  <c r="QEF230" i="1"/>
  <c r="QEH230" i="1" s="1"/>
  <c r="QEV230" i="1"/>
  <c r="QEX230" i="1" s="1"/>
  <c r="QFL230" i="1"/>
  <c r="QFN230" i="1" s="1"/>
  <c r="QGB230" i="1"/>
  <c r="QGD230" i="1" s="1"/>
  <c r="QGR230" i="1"/>
  <c r="QGT230" i="1" s="1"/>
  <c r="QHH230" i="1"/>
  <c r="QHJ230" i="1" s="1"/>
  <c r="QHX230" i="1"/>
  <c r="QHZ230" i="1" s="1"/>
  <c r="QIN230" i="1"/>
  <c r="QIP230" i="1" s="1"/>
  <c r="QJD230" i="1"/>
  <c r="QJF230" i="1" s="1"/>
  <c r="QJT230" i="1"/>
  <c r="QJV230" i="1" s="1"/>
  <c r="QKJ230" i="1"/>
  <c r="QKL230" i="1" s="1"/>
  <c r="QKZ230" i="1"/>
  <c r="QLB230" i="1" s="1"/>
  <c r="QLP230" i="1"/>
  <c r="QLR230" i="1" s="1"/>
  <c r="QMF230" i="1"/>
  <c r="QMH230" i="1" s="1"/>
  <c r="QMV230" i="1"/>
  <c r="QMX230" i="1" s="1"/>
  <c r="QNL230" i="1"/>
  <c r="QNN230" i="1" s="1"/>
  <c r="QOB230" i="1"/>
  <c r="QOD230" i="1" s="1"/>
  <c r="QOR230" i="1"/>
  <c r="QOT230" i="1" s="1"/>
  <c r="QPH230" i="1"/>
  <c r="QPJ230" i="1" s="1"/>
  <c r="QPX230" i="1"/>
  <c r="QPZ230" i="1" s="1"/>
  <c r="QQN230" i="1"/>
  <c r="QQP230" i="1" s="1"/>
  <c r="QRD230" i="1"/>
  <c r="QRF230" i="1" s="1"/>
  <c r="QRT230" i="1"/>
  <c r="QRV230" i="1" s="1"/>
  <c r="QSJ230" i="1"/>
  <c r="QSL230" i="1" s="1"/>
  <c r="QSZ230" i="1"/>
  <c r="QTB230" i="1" s="1"/>
  <c r="QTP230" i="1"/>
  <c r="QTR230" i="1" s="1"/>
  <c r="QUF230" i="1"/>
  <c r="QUH230" i="1" s="1"/>
  <c r="QUV230" i="1"/>
  <c r="QUX230" i="1" s="1"/>
  <c r="QVL230" i="1"/>
  <c r="QVN230" i="1" s="1"/>
  <c r="QWB230" i="1"/>
  <c r="QWD230" i="1" s="1"/>
  <c r="QWR230" i="1"/>
  <c r="QWT230" i="1" s="1"/>
  <c r="QXH230" i="1"/>
  <c r="QXJ230" i="1" s="1"/>
  <c r="QXX230" i="1"/>
  <c r="QXZ230" i="1" s="1"/>
  <c r="QYN230" i="1"/>
  <c r="QYP230" i="1" s="1"/>
  <c r="QZD230" i="1"/>
  <c r="QZF230" i="1" s="1"/>
  <c r="QZT230" i="1"/>
  <c r="QZV230" i="1" s="1"/>
  <c r="RAJ230" i="1"/>
  <c r="RAL230" i="1" s="1"/>
  <c r="RAZ230" i="1"/>
  <c r="RBB230" i="1" s="1"/>
  <c r="RBP230" i="1"/>
  <c r="RBR230" i="1" s="1"/>
  <c r="RCF230" i="1"/>
  <c r="RCH230" i="1" s="1"/>
  <c r="RCV230" i="1"/>
  <c r="RCX230" i="1" s="1"/>
  <c r="RDL230" i="1"/>
  <c r="RDN230" i="1" s="1"/>
  <c r="REB230" i="1"/>
  <c r="RED230" i="1" s="1"/>
  <c r="RER230" i="1"/>
  <c r="RET230" i="1" s="1"/>
  <c r="RFH230" i="1"/>
  <c r="RFJ230" i="1" s="1"/>
  <c r="RFX230" i="1"/>
  <c r="RFZ230" i="1" s="1"/>
  <c r="RGN230" i="1"/>
  <c r="RGP230" i="1" s="1"/>
  <c r="RHD230" i="1"/>
  <c r="RHF230" i="1" s="1"/>
  <c r="RHT230" i="1"/>
  <c r="RHV230" i="1" s="1"/>
  <c r="RIJ230" i="1"/>
  <c r="RIL230" i="1" s="1"/>
  <c r="RIZ230" i="1"/>
  <c r="RJB230" i="1" s="1"/>
  <c r="RJP230" i="1"/>
  <c r="RJR230" i="1" s="1"/>
  <c r="RKF230" i="1"/>
  <c r="RKH230" i="1" s="1"/>
  <c r="RKV230" i="1"/>
  <c r="RKX230" i="1" s="1"/>
  <c r="RLL230" i="1"/>
  <c r="RLN230" i="1" s="1"/>
  <c r="RMB230" i="1"/>
  <c r="RMD230" i="1" s="1"/>
  <c r="RMR230" i="1"/>
  <c r="RMT230" i="1" s="1"/>
  <c r="RNH230" i="1"/>
  <c r="RNJ230" i="1" s="1"/>
  <c r="RNX230" i="1"/>
  <c r="RNZ230" i="1" s="1"/>
  <c r="RON230" i="1"/>
  <c r="ROP230" i="1" s="1"/>
  <c r="RPD230" i="1"/>
  <c r="RPF230" i="1" s="1"/>
  <c r="RPT230" i="1"/>
  <c r="RPV230" i="1" s="1"/>
  <c r="RQJ230" i="1"/>
  <c r="RQL230" i="1" s="1"/>
  <c r="RQZ230" i="1"/>
  <c r="RRB230" i="1" s="1"/>
  <c r="RRP230" i="1"/>
  <c r="RRR230" i="1" s="1"/>
  <c r="RSF230" i="1"/>
  <c r="RSH230" i="1" s="1"/>
  <c r="RSV230" i="1"/>
  <c r="RSX230" i="1" s="1"/>
  <c r="RTL230" i="1"/>
  <c r="RTN230" i="1" s="1"/>
  <c r="RUB230" i="1"/>
  <c r="RUD230" i="1" s="1"/>
  <c r="RUR230" i="1"/>
  <c r="RUT230" i="1" s="1"/>
  <c r="RVH230" i="1"/>
  <c r="RVJ230" i="1" s="1"/>
  <c r="RVX230" i="1"/>
  <c r="RVZ230" i="1" s="1"/>
  <c r="RWN230" i="1"/>
  <c r="RWP230" i="1" s="1"/>
  <c r="RXD230" i="1"/>
  <c r="RXF230" i="1" s="1"/>
  <c r="RXT230" i="1"/>
  <c r="RXV230" i="1" s="1"/>
  <c r="RYJ230" i="1"/>
  <c r="RYL230" i="1" s="1"/>
  <c r="RYZ230" i="1"/>
  <c r="RZB230" i="1" s="1"/>
  <c r="RZP230" i="1"/>
  <c r="RZR230" i="1" s="1"/>
  <c r="SAF230" i="1"/>
  <c r="SAH230" i="1" s="1"/>
  <c r="SAV230" i="1"/>
  <c r="SAX230" i="1" s="1"/>
  <c r="SBL230" i="1"/>
  <c r="SBN230" i="1" s="1"/>
  <c r="SCB230" i="1"/>
  <c r="SCD230" i="1" s="1"/>
  <c r="SCR230" i="1"/>
  <c r="SCT230" i="1" s="1"/>
  <c r="SDH230" i="1"/>
  <c r="SDJ230" i="1" s="1"/>
  <c r="SDX230" i="1"/>
  <c r="SDZ230" i="1" s="1"/>
  <c r="SEN230" i="1"/>
  <c r="SEP230" i="1" s="1"/>
  <c r="SFD230" i="1"/>
  <c r="SFF230" i="1" s="1"/>
  <c r="SFT230" i="1"/>
  <c r="SFV230" i="1" s="1"/>
  <c r="SGJ230" i="1"/>
  <c r="SGL230" i="1" s="1"/>
  <c r="SGZ230" i="1"/>
  <c r="SHB230" i="1" s="1"/>
  <c r="SHP230" i="1"/>
  <c r="SHR230" i="1" s="1"/>
  <c r="SIF230" i="1"/>
  <c r="SIH230" i="1" s="1"/>
  <c r="SIV230" i="1"/>
  <c r="SIX230" i="1" s="1"/>
  <c r="SJL230" i="1"/>
  <c r="SJN230" i="1" s="1"/>
  <c r="SKB230" i="1"/>
  <c r="SKD230" i="1" s="1"/>
  <c r="SKR230" i="1"/>
  <c r="SKT230" i="1" s="1"/>
  <c r="SLH230" i="1"/>
  <c r="SLJ230" i="1" s="1"/>
  <c r="SLX230" i="1"/>
  <c r="SLZ230" i="1" s="1"/>
  <c r="SMN230" i="1"/>
  <c r="SMP230" i="1" s="1"/>
  <c r="SND230" i="1"/>
  <c r="SNF230" i="1" s="1"/>
  <c r="SNT230" i="1"/>
  <c r="SNV230" i="1" s="1"/>
  <c r="SOJ230" i="1"/>
  <c r="SOL230" i="1" s="1"/>
  <c r="SOZ230" i="1"/>
  <c r="SPB230" i="1" s="1"/>
  <c r="SPP230" i="1"/>
  <c r="SPR230" i="1" s="1"/>
  <c r="SQF230" i="1"/>
  <c r="SQH230" i="1" s="1"/>
  <c r="SQV230" i="1"/>
  <c r="SQX230" i="1" s="1"/>
  <c r="SRL230" i="1"/>
  <c r="SRN230" i="1" s="1"/>
  <c r="SSB230" i="1"/>
  <c r="SSD230" i="1" s="1"/>
  <c r="SSR230" i="1"/>
  <c r="SST230" i="1" s="1"/>
  <c r="STH230" i="1"/>
  <c r="STJ230" i="1" s="1"/>
  <c r="STX230" i="1"/>
  <c r="STZ230" i="1" s="1"/>
  <c r="SUN230" i="1"/>
  <c r="SUP230" i="1" s="1"/>
  <c r="SVD230" i="1"/>
  <c r="SVF230" i="1" s="1"/>
  <c r="SVT230" i="1"/>
  <c r="SVV230" i="1" s="1"/>
  <c r="SWJ230" i="1"/>
  <c r="SWL230" i="1" s="1"/>
  <c r="SWZ230" i="1"/>
  <c r="SXB230" i="1" s="1"/>
  <c r="SXP230" i="1"/>
  <c r="SXR230" i="1" s="1"/>
  <c r="SYF230" i="1"/>
  <c r="SYH230" i="1" s="1"/>
  <c r="SYV230" i="1"/>
  <c r="SYX230" i="1" s="1"/>
  <c r="SZL230" i="1"/>
  <c r="SZN230" i="1" s="1"/>
  <c r="TAB230" i="1"/>
  <c r="TAD230" i="1" s="1"/>
  <c r="TAR230" i="1"/>
  <c r="TAT230" i="1" s="1"/>
  <c r="TBH230" i="1"/>
  <c r="TBJ230" i="1" s="1"/>
  <c r="TBX230" i="1"/>
  <c r="TBZ230" i="1" s="1"/>
  <c r="TCN230" i="1"/>
  <c r="TCP230" i="1" s="1"/>
  <c r="TDD230" i="1"/>
  <c r="TDF230" i="1" s="1"/>
  <c r="TDT230" i="1"/>
  <c r="TDV230" i="1" s="1"/>
  <c r="TEJ230" i="1"/>
  <c r="TEL230" i="1" s="1"/>
  <c r="TEZ230" i="1"/>
  <c r="TFB230" i="1" s="1"/>
  <c r="TFP230" i="1"/>
  <c r="TFR230" i="1" s="1"/>
  <c r="TGF230" i="1"/>
  <c r="TGH230" i="1" s="1"/>
  <c r="TGV230" i="1"/>
  <c r="TGX230" i="1" s="1"/>
  <c r="THL230" i="1"/>
  <c r="THN230" i="1" s="1"/>
  <c r="TIB230" i="1"/>
  <c r="TID230" i="1" s="1"/>
  <c r="TIR230" i="1"/>
  <c r="TIT230" i="1" s="1"/>
  <c r="TJH230" i="1"/>
  <c r="TJJ230" i="1" s="1"/>
  <c r="TJX230" i="1"/>
  <c r="TJZ230" i="1" s="1"/>
  <c r="TKN230" i="1"/>
  <c r="TKP230" i="1" s="1"/>
  <c r="TLD230" i="1"/>
  <c r="TLF230" i="1" s="1"/>
  <c r="TLT230" i="1"/>
  <c r="TLV230" i="1" s="1"/>
  <c r="TMJ230" i="1"/>
  <c r="TML230" i="1" s="1"/>
  <c r="TMZ230" i="1"/>
  <c r="TNB230" i="1" s="1"/>
  <c r="TNP230" i="1"/>
  <c r="TNR230" i="1" s="1"/>
  <c r="TOF230" i="1"/>
  <c r="TOH230" i="1" s="1"/>
  <c r="TOV230" i="1"/>
  <c r="TOX230" i="1" s="1"/>
  <c r="TPL230" i="1"/>
  <c r="TPN230" i="1" s="1"/>
  <c r="TQB230" i="1"/>
  <c r="TQD230" i="1" s="1"/>
  <c r="TQR230" i="1"/>
  <c r="TQT230" i="1" s="1"/>
  <c r="TRH230" i="1"/>
  <c r="TRJ230" i="1" s="1"/>
  <c r="TRX230" i="1"/>
  <c r="TRZ230" i="1" s="1"/>
  <c r="TSN230" i="1"/>
  <c r="TSP230" i="1" s="1"/>
  <c r="TTD230" i="1"/>
  <c r="TTF230" i="1" s="1"/>
  <c r="TTT230" i="1"/>
  <c r="TTV230" i="1" s="1"/>
  <c r="TUJ230" i="1"/>
  <c r="TUL230" i="1" s="1"/>
  <c r="TUZ230" i="1"/>
  <c r="TVB230" i="1" s="1"/>
  <c r="TVP230" i="1"/>
  <c r="TVR230" i="1" s="1"/>
  <c r="TWF230" i="1"/>
  <c r="TWH230" i="1" s="1"/>
  <c r="TWV230" i="1"/>
  <c r="TWX230" i="1" s="1"/>
  <c r="TXL230" i="1"/>
  <c r="TXN230" i="1" s="1"/>
  <c r="TYB230" i="1"/>
  <c r="TYD230" i="1" s="1"/>
  <c r="TYR230" i="1"/>
  <c r="TYT230" i="1" s="1"/>
  <c r="TZH230" i="1"/>
  <c r="TZJ230" i="1" s="1"/>
  <c r="TZX230" i="1"/>
  <c r="TZZ230" i="1" s="1"/>
  <c r="UAN230" i="1"/>
  <c r="UAP230" i="1" s="1"/>
  <c r="UBD230" i="1"/>
  <c r="UBF230" i="1" s="1"/>
  <c r="UBT230" i="1"/>
  <c r="UBV230" i="1" s="1"/>
  <c r="UCJ230" i="1"/>
  <c r="UCL230" i="1" s="1"/>
  <c r="UCZ230" i="1"/>
  <c r="UDB230" i="1" s="1"/>
  <c r="UDP230" i="1"/>
  <c r="UDR230" i="1" s="1"/>
  <c r="UEF230" i="1"/>
  <c r="UEH230" i="1" s="1"/>
  <c r="UEV230" i="1"/>
  <c r="UEX230" i="1" s="1"/>
  <c r="UFL230" i="1"/>
  <c r="UFN230" i="1" s="1"/>
  <c r="UGB230" i="1"/>
  <c r="UGD230" i="1" s="1"/>
  <c r="UGR230" i="1"/>
  <c r="UGT230" i="1" s="1"/>
  <c r="UHH230" i="1"/>
  <c r="UHJ230" i="1" s="1"/>
  <c r="UHX230" i="1"/>
  <c r="UHZ230" i="1" s="1"/>
  <c r="UIN230" i="1"/>
  <c r="UIP230" i="1" s="1"/>
  <c r="UJD230" i="1"/>
  <c r="UJF230" i="1" s="1"/>
  <c r="UJT230" i="1"/>
  <c r="UJV230" i="1" s="1"/>
  <c r="UKJ230" i="1"/>
  <c r="UKL230" i="1" s="1"/>
  <c r="UKZ230" i="1"/>
  <c r="ULB230" i="1" s="1"/>
  <c r="ULP230" i="1"/>
  <c r="ULR230" i="1" s="1"/>
  <c r="UMF230" i="1"/>
  <c r="UMH230" i="1" s="1"/>
  <c r="UMV230" i="1"/>
  <c r="UMX230" i="1" s="1"/>
  <c r="UNL230" i="1"/>
  <c r="UNN230" i="1" s="1"/>
  <c r="UOB230" i="1"/>
  <c r="UOD230" i="1" s="1"/>
  <c r="UOR230" i="1"/>
  <c r="UOT230" i="1" s="1"/>
  <c r="UPH230" i="1"/>
  <c r="UPJ230" i="1" s="1"/>
  <c r="UPX230" i="1"/>
  <c r="UPZ230" i="1" s="1"/>
  <c r="UQN230" i="1"/>
  <c r="UQP230" i="1" s="1"/>
  <c r="URD230" i="1"/>
  <c r="URF230" i="1" s="1"/>
  <c r="URT230" i="1"/>
  <c r="URV230" i="1" s="1"/>
  <c r="USJ230" i="1"/>
  <c r="USL230" i="1" s="1"/>
  <c r="USZ230" i="1"/>
  <c r="UTB230" i="1" s="1"/>
  <c r="UTP230" i="1"/>
  <c r="UTR230" i="1" s="1"/>
  <c r="UUF230" i="1"/>
  <c r="UUH230" i="1" s="1"/>
  <c r="UUV230" i="1"/>
  <c r="UUX230" i="1" s="1"/>
  <c r="UVL230" i="1"/>
  <c r="UVN230" i="1" s="1"/>
  <c r="UWB230" i="1"/>
  <c r="UWD230" i="1" s="1"/>
  <c r="UWR230" i="1"/>
  <c r="UWT230" i="1" s="1"/>
  <c r="UXH230" i="1"/>
  <c r="UXJ230" i="1" s="1"/>
  <c r="UXX230" i="1"/>
  <c r="UXZ230" i="1" s="1"/>
  <c r="UYN230" i="1"/>
  <c r="UYP230" i="1" s="1"/>
  <c r="UZD230" i="1"/>
  <c r="UZF230" i="1" s="1"/>
  <c r="UZT230" i="1"/>
  <c r="UZV230" i="1" s="1"/>
  <c r="VAJ230" i="1"/>
  <c r="VAL230" i="1" s="1"/>
  <c r="VAZ230" i="1"/>
  <c r="VBB230" i="1" s="1"/>
  <c r="VBP230" i="1"/>
  <c r="VBR230" i="1" s="1"/>
  <c r="VCF230" i="1"/>
  <c r="VCH230" i="1" s="1"/>
  <c r="VCV230" i="1"/>
  <c r="VCX230" i="1" s="1"/>
  <c r="VDL230" i="1"/>
  <c r="VDN230" i="1" s="1"/>
  <c r="VEB230" i="1"/>
  <c r="VED230" i="1" s="1"/>
  <c r="VER230" i="1"/>
  <c r="VET230" i="1" s="1"/>
  <c r="VFH230" i="1"/>
  <c r="VFJ230" i="1" s="1"/>
  <c r="VFX230" i="1"/>
  <c r="VFZ230" i="1" s="1"/>
  <c r="VGN230" i="1"/>
  <c r="VGP230" i="1" s="1"/>
  <c r="VHD230" i="1"/>
  <c r="VHF230" i="1" s="1"/>
  <c r="VHT230" i="1"/>
  <c r="VHV230" i="1" s="1"/>
  <c r="VIJ230" i="1"/>
  <c r="VIL230" i="1" s="1"/>
  <c r="VIZ230" i="1"/>
  <c r="VJB230" i="1" s="1"/>
  <c r="VJP230" i="1"/>
  <c r="VJR230" i="1" s="1"/>
  <c r="VKF230" i="1"/>
  <c r="VKH230" i="1" s="1"/>
  <c r="VKV230" i="1"/>
  <c r="VKX230" i="1" s="1"/>
  <c r="VLL230" i="1"/>
  <c r="VLN230" i="1" s="1"/>
  <c r="VMB230" i="1"/>
  <c r="VMD230" i="1" s="1"/>
  <c r="VMR230" i="1"/>
  <c r="VMT230" i="1" s="1"/>
  <c r="VNH230" i="1"/>
  <c r="VNJ230" i="1" s="1"/>
  <c r="VNX230" i="1"/>
  <c r="VNZ230" i="1" s="1"/>
  <c r="VON230" i="1"/>
  <c r="VOP230" i="1" s="1"/>
  <c r="VPD230" i="1"/>
  <c r="VPF230" i="1" s="1"/>
  <c r="VPT230" i="1"/>
  <c r="VPV230" i="1" s="1"/>
  <c r="VQJ230" i="1"/>
  <c r="VQL230" i="1" s="1"/>
  <c r="VQZ230" i="1"/>
  <c r="VRB230" i="1" s="1"/>
  <c r="VRP230" i="1"/>
  <c r="VRR230" i="1" s="1"/>
  <c r="VSF230" i="1"/>
  <c r="VSH230" i="1" s="1"/>
  <c r="VSV230" i="1"/>
  <c r="VSX230" i="1" s="1"/>
  <c r="VTL230" i="1"/>
  <c r="VTN230" i="1" s="1"/>
  <c r="VUB230" i="1"/>
  <c r="VUD230" i="1" s="1"/>
  <c r="VUR230" i="1"/>
  <c r="VUT230" i="1" s="1"/>
  <c r="VVH230" i="1"/>
  <c r="VVJ230" i="1" s="1"/>
  <c r="VVX230" i="1"/>
  <c r="VVZ230" i="1" s="1"/>
  <c r="VWN230" i="1"/>
  <c r="VWP230" i="1" s="1"/>
  <c r="VXD230" i="1"/>
  <c r="VXF230" i="1" s="1"/>
  <c r="VXT230" i="1"/>
  <c r="VXV230" i="1" s="1"/>
  <c r="VYJ230" i="1"/>
  <c r="VYL230" i="1" s="1"/>
  <c r="VYZ230" i="1"/>
  <c r="VZB230" i="1" s="1"/>
  <c r="VZP230" i="1"/>
  <c r="VZR230" i="1" s="1"/>
  <c r="WAF230" i="1"/>
  <c r="WAH230" i="1" s="1"/>
  <c r="WAV230" i="1"/>
  <c r="WAX230" i="1" s="1"/>
  <c r="WBL230" i="1"/>
  <c r="WBN230" i="1" s="1"/>
  <c r="WCB230" i="1"/>
  <c r="WCD230" i="1" s="1"/>
  <c r="WCR230" i="1"/>
  <c r="WCT230" i="1" s="1"/>
  <c r="WDH230" i="1"/>
  <c r="WDJ230" i="1" s="1"/>
  <c r="WDX230" i="1"/>
  <c r="WDZ230" i="1" s="1"/>
  <c r="WEN230" i="1"/>
  <c r="WEP230" i="1" s="1"/>
  <c r="WFD230" i="1"/>
  <c r="WFF230" i="1" s="1"/>
  <c r="WFT230" i="1"/>
  <c r="WFV230" i="1" s="1"/>
  <c r="WGJ230" i="1"/>
  <c r="WGL230" i="1" s="1"/>
  <c r="WGZ230" i="1"/>
  <c r="WHB230" i="1" s="1"/>
  <c r="WHP230" i="1"/>
  <c r="WHR230" i="1" s="1"/>
  <c r="WIF230" i="1"/>
  <c r="WIH230" i="1" s="1"/>
  <c r="WIV230" i="1"/>
  <c r="WIX230" i="1" s="1"/>
  <c r="WJL230" i="1"/>
  <c r="WJN230" i="1" s="1"/>
  <c r="WKB230" i="1"/>
  <c r="WKD230" i="1" s="1"/>
  <c r="WKR230" i="1"/>
  <c r="WKT230" i="1" s="1"/>
  <c r="WLH230" i="1"/>
  <c r="WLJ230" i="1" s="1"/>
  <c r="WLX230" i="1"/>
  <c r="WLZ230" i="1" s="1"/>
  <c r="WMN230" i="1"/>
  <c r="WMP230" i="1" s="1"/>
  <c r="WND230" i="1"/>
  <c r="WNF230" i="1" s="1"/>
  <c r="WNT230" i="1"/>
  <c r="WNV230" i="1" s="1"/>
  <c r="WOJ230" i="1"/>
  <c r="WOL230" i="1" s="1"/>
  <c r="WOZ230" i="1"/>
  <c r="WPB230" i="1" s="1"/>
  <c r="WPP230" i="1"/>
  <c r="WPR230" i="1" s="1"/>
  <c r="WQF230" i="1"/>
  <c r="WQH230" i="1" s="1"/>
  <c r="WQV230" i="1"/>
  <c r="WQX230" i="1" s="1"/>
  <c r="WRL230" i="1"/>
  <c r="WRN230" i="1" s="1"/>
  <c r="WSB230" i="1"/>
  <c r="WSD230" i="1" s="1"/>
  <c r="WSR230" i="1"/>
  <c r="WST230" i="1" s="1"/>
  <c r="WTH230" i="1"/>
  <c r="WTJ230" i="1" s="1"/>
  <c r="WTX230" i="1"/>
  <c r="WTZ230" i="1" s="1"/>
  <c r="WUN230" i="1"/>
  <c r="WUP230" i="1" s="1"/>
  <c r="WVD230" i="1"/>
  <c r="WVF230" i="1" s="1"/>
  <c r="WVT230" i="1"/>
  <c r="WVV230" i="1" s="1"/>
  <c r="WWJ230" i="1"/>
  <c r="WWL230" i="1" s="1"/>
  <c r="WWZ230" i="1"/>
  <c r="WXB230" i="1" s="1"/>
  <c r="WXP230" i="1"/>
  <c r="WXR230" i="1" s="1"/>
  <c r="WYF230" i="1"/>
  <c r="WYH230" i="1" s="1"/>
  <c r="WYV230" i="1"/>
  <c r="WYX230" i="1" s="1"/>
  <c r="WZL230" i="1"/>
  <c r="WZN230" i="1" s="1"/>
  <c r="XAB230" i="1"/>
  <c r="XAD230" i="1" s="1"/>
  <c r="XAR230" i="1"/>
  <c r="XAT230" i="1" s="1"/>
  <c r="XBH230" i="1"/>
  <c r="XBJ230" i="1" s="1"/>
  <c r="XBX230" i="1"/>
  <c r="XBZ230" i="1" s="1"/>
  <c r="XCN230" i="1"/>
  <c r="XCP230" i="1" s="1"/>
  <c r="XDD230" i="1"/>
  <c r="XDF230" i="1" s="1"/>
  <c r="XDT230" i="1"/>
  <c r="XDV230" i="1" s="1"/>
  <c r="XEJ230" i="1"/>
  <c r="XEL230" i="1" s="1"/>
  <c r="AB231" i="1"/>
  <c r="AD231" i="1" s="1"/>
  <c r="AJ231" i="1"/>
  <c r="AL231" i="1" s="1"/>
  <c r="AR231" i="1"/>
  <c r="AT231" i="1" s="1"/>
  <c r="AZ231" i="1"/>
  <c r="BB231" i="1" s="1"/>
  <c r="BH231" i="1"/>
  <c r="BJ231" i="1" s="1"/>
  <c r="BP231" i="1"/>
  <c r="BR231" i="1" s="1"/>
  <c r="BX231" i="1"/>
  <c r="BZ231" i="1" s="1"/>
  <c r="CF231" i="1"/>
  <c r="CH231" i="1" s="1"/>
  <c r="CN231" i="1"/>
  <c r="CP231" i="1" s="1"/>
  <c r="CV231" i="1"/>
  <c r="CX231" i="1" s="1"/>
  <c r="DD231" i="1"/>
  <c r="DF231" i="1" s="1"/>
  <c r="DL231" i="1"/>
  <c r="DN231" i="1" s="1"/>
  <c r="DT231" i="1"/>
  <c r="DV231" i="1" s="1"/>
  <c r="EB231" i="1"/>
  <c r="ED231" i="1" s="1"/>
  <c r="EJ231" i="1"/>
  <c r="EL231" i="1" s="1"/>
  <c r="ER231" i="1"/>
  <c r="ET231" i="1" s="1"/>
  <c r="EZ231" i="1"/>
  <c r="FB231" i="1" s="1"/>
  <c r="FH231" i="1"/>
  <c r="FJ231" i="1" s="1"/>
  <c r="FP231" i="1"/>
  <c r="FR231" i="1" s="1"/>
  <c r="FX231" i="1"/>
  <c r="FZ231" i="1" s="1"/>
  <c r="GF231" i="1"/>
  <c r="GH231" i="1" s="1"/>
  <c r="GN231" i="1"/>
  <c r="GP231" i="1" s="1"/>
  <c r="GV231" i="1"/>
  <c r="GX231" i="1" s="1"/>
  <c r="HD231" i="1"/>
  <c r="HF231" i="1" s="1"/>
  <c r="PT231" i="1"/>
  <c r="PV231" i="1" s="1"/>
  <c r="QB231" i="1"/>
  <c r="QD231" i="1" s="1"/>
  <c r="QJ231" i="1"/>
  <c r="QL231" i="1" s="1"/>
  <c r="ALH231" i="1"/>
  <c r="ALJ231" i="1" s="1"/>
  <c r="ALP231" i="1"/>
  <c r="ALR231" i="1" s="1"/>
  <c r="ALX231" i="1"/>
  <c r="ALZ231" i="1" s="1"/>
  <c r="AMF231" i="1"/>
  <c r="AMH231" i="1" s="1"/>
  <c r="AMN231" i="1"/>
  <c r="AMP231" i="1" s="1"/>
  <c r="AMV231" i="1"/>
  <c r="AMX231" i="1" s="1"/>
  <c r="AND231" i="1"/>
  <c r="ANF231" i="1" s="1"/>
  <c r="ANL231" i="1"/>
  <c r="ANN231" i="1" s="1"/>
  <c r="ANT231" i="1"/>
  <c r="ANV231" i="1" s="1"/>
  <c r="AOB231" i="1"/>
  <c r="AOD231" i="1" s="1"/>
  <c r="AOJ231" i="1"/>
  <c r="AOL231" i="1" s="1"/>
  <c r="AOR231" i="1"/>
  <c r="AOT231" i="1" s="1"/>
  <c r="AOZ231" i="1"/>
  <c r="APB231" i="1" s="1"/>
  <c r="APH231" i="1"/>
  <c r="APJ231" i="1" s="1"/>
  <c r="APP231" i="1"/>
  <c r="APR231" i="1" s="1"/>
  <c r="APX231" i="1"/>
  <c r="APZ231" i="1" s="1"/>
  <c r="AQF231" i="1"/>
  <c r="AQH231" i="1" s="1"/>
  <c r="AQN231" i="1"/>
  <c r="AQP231" i="1" s="1"/>
  <c r="AQV231" i="1"/>
  <c r="AQX231" i="1" s="1"/>
  <c r="ARD231" i="1"/>
  <c r="ARF231" i="1" s="1"/>
  <c r="ARL231" i="1"/>
  <c r="ARN231" i="1" s="1"/>
  <c r="ART231" i="1"/>
  <c r="ARV231" i="1" s="1"/>
  <c r="ASB231" i="1"/>
  <c r="ASD231" i="1" s="1"/>
  <c r="ASJ231" i="1"/>
  <c r="ASL231" i="1" s="1"/>
  <c r="ASR231" i="1"/>
  <c r="AST231" i="1" s="1"/>
  <c r="ASZ231" i="1"/>
  <c r="ATB231" i="1" s="1"/>
  <c r="ATH231" i="1"/>
  <c r="ATJ231" i="1" s="1"/>
  <c r="ATP231" i="1"/>
  <c r="ATR231" i="1" s="1"/>
  <c r="ATX231" i="1"/>
  <c r="ATZ231" i="1" s="1"/>
  <c r="AUF231" i="1"/>
  <c r="AUH231" i="1" s="1"/>
  <c r="AUN231" i="1"/>
  <c r="AUP231" i="1" s="1"/>
  <c r="AUV231" i="1"/>
  <c r="AUX231" i="1" s="1"/>
  <c r="AVD231" i="1"/>
  <c r="AVF231" i="1" s="1"/>
  <c r="AVL231" i="1"/>
  <c r="AVN231" i="1" s="1"/>
  <c r="AVT231" i="1"/>
  <c r="AVV231" i="1" s="1"/>
  <c r="AWB231" i="1"/>
  <c r="AWD231" i="1" s="1"/>
  <c r="AWJ231" i="1"/>
  <c r="AWL231" i="1" s="1"/>
  <c r="AWR231" i="1"/>
  <c r="AWT231" i="1" s="1"/>
  <c r="AWZ231" i="1"/>
  <c r="AXB231" i="1" s="1"/>
  <c r="AXH231" i="1"/>
  <c r="AXJ231" i="1" s="1"/>
  <c r="AXP231" i="1"/>
  <c r="AXR231" i="1" s="1"/>
  <c r="AXX231" i="1"/>
  <c r="AXZ231" i="1" s="1"/>
  <c r="AYF231" i="1"/>
  <c r="AYH231" i="1" s="1"/>
  <c r="AYN231" i="1"/>
  <c r="AYP231" i="1" s="1"/>
  <c r="AYV231" i="1"/>
  <c r="AYX231" i="1" s="1"/>
  <c r="AZD231" i="1"/>
  <c r="AZF231" i="1" s="1"/>
  <c r="AZL231" i="1"/>
  <c r="AZN231" i="1" s="1"/>
  <c r="AZT231" i="1"/>
  <c r="AZV231" i="1" s="1"/>
  <c r="BAB231" i="1"/>
  <c r="BAD231" i="1" s="1"/>
  <c r="BAJ231" i="1"/>
  <c r="BAL231" i="1" s="1"/>
  <c r="BAR231" i="1"/>
  <c r="BAT231" i="1" s="1"/>
  <c r="BAZ231" i="1"/>
  <c r="BBB231" i="1" s="1"/>
  <c r="BBH231" i="1"/>
  <c r="BBJ231" i="1" s="1"/>
  <c r="BBP231" i="1"/>
  <c r="BBR231" i="1" s="1"/>
  <c r="BBX231" i="1"/>
  <c r="BBZ231" i="1" s="1"/>
  <c r="BCF231" i="1"/>
  <c r="BCH231" i="1" s="1"/>
  <c r="BCN231" i="1"/>
  <c r="BCP231" i="1" s="1"/>
  <c r="BCV231" i="1"/>
  <c r="BCX231" i="1" s="1"/>
  <c r="BDD231" i="1"/>
  <c r="BDF231" i="1" s="1"/>
  <c r="BDL231" i="1"/>
  <c r="BDN231" i="1" s="1"/>
  <c r="BDT231" i="1"/>
  <c r="BDV231" i="1" s="1"/>
  <c r="BEB231" i="1"/>
  <c r="BED231" i="1" s="1"/>
  <c r="BEJ231" i="1"/>
  <c r="BEL231" i="1" s="1"/>
  <c r="BER231" i="1"/>
  <c r="BET231" i="1" s="1"/>
  <c r="BEZ231" i="1"/>
  <c r="BFB231" i="1" s="1"/>
  <c r="BFH231" i="1"/>
  <c r="BFJ231" i="1" s="1"/>
  <c r="BFP231" i="1"/>
  <c r="BFR231" i="1" s="1"/>
  <c r="BFX231" i="1"/>
  <c r="BFZ231" i="1" s="1"/>
  <c r="BGF231" i="1"/>
  <c r="BGH231" i="1" s="1"/>
  <c r="BHL231" i="1"/>
  <c r="BHN231" i="1" s="1"/>
  <c r="BHT231" i="1"/>
  <c r="BHV231" i="1" s="1"/>
  <c r="BIB231" i="1"/>
  <c r="BID231" i="1" s="1"/>
  <c r="BIJ231" i="1"/>
  <c r="BIL231" i="1" s="1"/>
  <c r="BIR231" i="1"/>
  <c r="BIT231" i="1" s="1"/>
  <c r="BIZ231" i="1"/>
  <c r="BJB231" i="1" s="1"/>
  <c r="BJH231" i="1"/>
  <c r="BJJ231" i="1" s="1"/>
  <c r="BJP231" i="1"/>
  <c r="BJR231" i="1" s="1"/>
  <c r="BJX231" i="1"/>
  <c r="BJZ231" i="1" s="1"/>
  <c r="BKF231" i="1"/>
  <c r="BKH231" i="1" s="1"/>
  <c r="BKN231" i="1"/>
  <c r="BKP231" i="1" s="1"/>
  <c r="BKV231" i="1"/>
  <c r="BKX231" i="1" s="1"/>
  <c r="BLD231" i="1"/>
  <c r="BLF231" i="1" s="1"/>
  <c r="BLL231" i="1"/>
  <c r="BLN231" i="1" s="1"/>
  <c r="BLT231" i="1"/>
  <c r="BLV231" i="1" s="1"/>
  <c r="BMB231" i="1"/>
  <c r="BMD231" i="1" s="1"/>
  <c r="BMJ231" i="1"/>
  <c r="BML231" i="1" s="1"/>
  <c r="BMR231" i="1"/>
  <c r="BMT231" i="1" s="1"/>
  <c r="BMZ231" i="1"/>
  <c r="BNB231" i="1" s="1"/>
  <c r="BNH231" i="1"/>
  <c r="BNJ231" i="1" s="1"/>
  <c r="BNP231" i="1"/>
  <c r="BNR231" i="1" s="1"/>
  <c r="BNX231" i="1"/>
  <c r="BNZ231" i="1" s="1"/>
  <c r="BOF231" i="1"/>
  <c r="BOH231" i="1" s="1"/>
  <c r="BON231" i="1"/>
  <c r="BOP231" i="1" s="1"/>
  <c r="BOV231" i="1"/>
  <c r="BOX231" i="1" s="1"/>
  <c r="BPD231" i="1"/>
  <c r="BPF231" i="1" s="1"/>
  <c r="BPL231" i="1"/>
  <c r="BPN231" i="1" s="1"/>
  <c r="BPT231" i="1"/>
  <c r="BPV231" i="1" s="1"/>
  <c r="BQB231" i="1"/>
  <c r="BQD231" i="1" s="1"/>
  <c r="BQJ231" i="1"/>
  <c r="BQL231" i="1" s="1"/>
  <c r="BQR231" i="1"/>
  <c r="BQT231" i="1" s="1"/>
  <c r="BQZ231" i="1"/>
  <c r="BRB231" i="1" s="1"/>
  <c r="BRH231" i="1"/>
  <c r="BRJ231" i="1" s="1"/>
  <c r="BRP231" i="1"/>
  <c r="BRR231" i="1" s="1"/>
  <c r="BRX231" i="1"/>
  <c r="BRZ231" i="1" s="1"/>
  <c r="BSF231" i="1"/>
  <c r="BSH231" i="1" s="1"/>
  <c r="BSN231" i="1"/>
  <c r="BSP231" i="1" s="1"/>
  <c r="BSV231" i="1"/>
  <c r="BSX231" i="1" s="1"/>
  <c r="BTD231" i="1"/>
  <c r="BTF231" i="1" s="1"/>
  <c r="BTL231" i="1"/>
  <c r="BTN231" i="1" s="1"/>
  <c r="BTT231" i="1"/>
  <c r="BTV231" i="1" s="1"/>
  <c r="BUB231" i="1"/>
  <c r="BUD231" i="1" s="1"/>
  <c r="BUJ231" i="1"/>
  <c r="BUL231" i="1" s="1"/>
  <c r="BUR231" i="1"/>
  <c r="BUT231" i="1" s="1"/>
  <c r="BUZ231" i="1"/>
  <c r="BVB231" i="1" s="1"/>
  <c r="BVH231" i="1"/>
  <c r="BVJ231" i="1" s="1"/>
  <c r="BVP231" i="1"/>
  <c r="BVR231" i="1" s="1"/>
  <c r="BVX231" i="1"/>
  <c r="BVZ231" i="1" s="1"/>
  <c r="BWF231" i="1"/>
  <c r="BWH231" i="1" s="1"/>
  <c r="BWN231" i="1"/>
  <c r="BWP231" i="1" s="1"/>
  <c r="BWV231" i="1"/>
  <c r="BWX231" i="1" s="1"/>
  <c r="BXD231" i="1"/>
  <c r="BXF231" i="1" s="1"/>
  <c r="BXL231" i="1"/>
  <c r="BXN231" i="1" s="1"/>
  <c r="EQN231" i="1"/>
  <c r="EQP231" i="1" s="1"/>
  <c r="EQV231" i="1"/>
  <c r="EQX231" i="1" s="1"/>
  <c r="ERD231" i="1"/>
  <c r="ERF231" i="1" s="1"/>
  <c r="ESZ231" i="1"/>
  <c r="ETB231" i="1" s="1"/>
  <c r="ETH231" i="1"/>
  <c r="ETJ231" i="1" s="1"/>
  <c r="ETP231" i="1"/>
  <c r="ETR231" i="1" s="1"/>
  <c r="EVL231" i="1"/>
  <c r="EVN231" i="1" s="1"/>
  <c r="EVT231" i="1"/>
  <c r="EVV231" i="1" s="1"/>
  <c r="EWB231" i="1"/>
  <c r="EWD231" i="1" s="1"/>
  <c r="EXX231" i="1"/>
  <c r="EXZ231" i="1" s="1"/>
  <c r="EYF231" i="1"/>
  <c r="EYH231" i="1" s="1"/>
  <c r="EYN231" i="1"/>
  <c r="EYP231" i="1" s="1"/>
  <c r="FAJ231" i="1"/>
  <c r="FAL231" i="1" s="1"/>
  <c r="FAR231" i="1"/>
  <c r="FAT231" i="1" s="1"/>
  <c r="FAZ231" i="1"/>
  <c r="FBB231" i="1" s="1"/>
  <c r="FCV231" i="1"/>
  <c r="FCX231" i="1" s="1"/>
  <c r="FDD231" i="1"/>
  <c r="FDF231" i="1" s="1"/>
  <c r="FDL231" i="1"/>
  <c r="FDN231" i="1" s="1"/>
  <c r="FFH231" i="1"/>
  <c r="FFJ231" i="1" s="1"/>
  <c r="FFP231" i="1"/>
  <c r="FFR231" i="1" s="1"/>
  <c r="FFX231" i="1"/>
  <c r="FFZ231" i="1" s="1"/>
  <c r="FHT231" i="1"/>
  <c r="FHV231" i="1" s="1"/>
  <c r="FIB231" i="1"/>
  <c r="FID231" i="1" s="1"/>
  <c r="FIJ231" i="1"/>
  <c r="FIL231" i="1" s="1"/>
  <c r="FKF231" i="1"/>
  <c r="FKH231" i="1" s="1"/>
  <c r="FKN231" i="1"/>
  <c r="FKP231" i="1" s="1"/>
  <c r="FKV231" i="1"/>
  <c r="FKX231" i="1" s="1"/>
  <c r="FMR231" i="1"/>
  <c r="FMT231" i="1" s="1"/>
  <c r="FMZ231" i="1"/>
  <c r="FNB231" i="1" s="1"/>
  <c r="FNH231" i="1"/>
  <c r="FNJ231" i="1" s="1"/>
  <c r="FPD231" i="1"/>
  <c r="FPF231" i="1" s="1"/>
  <c r="FPL231" i="1"/>
  <c r="FPN231" i="1" s="1"/>
  <c r="FPT231" i="1"/>
  <c r="FPV231" i="1" s="1"/>
  <c r="FRP231" i="1"/>
  <c r="FRR231" i="1" s="1"/>
  <c r="FRX231" i="1"/>
  <c r="FRZ231" i="1" s="1"/>
  <c r="FSF231" i="1"/>
  <c r="FSH231" i="1" s="1"/>
  <c r="FUB231" i="1"/>
  <c r="FUD231" i="1" s="1"/>
  <c r="FUJ231" i="1"/>
  <c r="FUL231" i="1" s="1"/>
  <c r="FUR231" i="1"/>
  <c r="FUT231" i="1" s="1"/>
  <c r="FWN231" i="1"/>
  <c r="FWP231" i="1" s="1"/>
  <c r="FWV231" i="1"/>
  <c r="FWX231" i="1" s="1"/>
  <c r="FXD231" i="1"/>
  <c r="FXF231" i="1" s="1"/>
  <c r="FYZ231" i="1"/>
  <c r="FZB231" i="1" s="1"/>
  <c r="FZH231" i="1"/>
  <c r="FZJ231" i="1" s="1"/>
  <c r="FZP231" i="1"/>
  <c r="FZR231" i="1" s="1"/>
  <c r="GBL231" i="1"/>
  <c r="GBN231" i="1" s="1"/>
  <c r="GBT231" i="1"/>
  <c r="GBV231" i="1" s="1"/>
  <c r="GCB231" i="1"/>
  <c r="GCD231" i="1" s="1"/>
  <c r="GDX231" i="1"/>
  <c r="GDZ231" i="1" s="1"/>
  <c r="GEF231" i="1"/>
  <c r="GEH231" i="1" s="1"/>
  <c r="GEN231" i="1"/>
  <c r="GEP231" i="1" s="1"/>
  <c r="GGJ231" i="1"/>
  <c r="GGL231" i="1" s="1"/>
  <c r="GHP231" i="1"/>
  <c r="GHR231" i="1" s="1"/>
  <c r="GHX231" i="1"/>
  <c r="GHZ231" i="1" s="1"/>
  <c r="GIF231" i="1"/>
  <c r="GIH231" i="1" s="1"/>
  <c r="GKB231" i="1"/>
  <c r="GKD231" i="1" s="1"/>
  <c r="GKJ231" i="1"/>
  <c r="GKL231" i="1" s="1"/>
  <c r="GKR231" i="1"/>
  <c r="GKT231" i="1" s="1"/>
  <c r="GMN231" i="1"/>
  <c r="GMP231" i="1" s="1"/>
  <c r="GMV231" i="1"/>
  <c r="GMX231" i="1" s="1"/>
  <c r="GND231" i="1"/>
  <c r="GNF231" i="1" s="1"/>
  <c r="GOZ231" i="1"/>
  <c r="GPB231" i="1" s="1"/>
  <c r="GPH231" i="1"/>
  <c r="GPJ231" i="1" s="1"/>
  <c r="GPP231" i="1"/>
  <c r="GPR231" i="1" s="1"/>
  <c r="GRL231" i="1"/>
  <c r="GRN231" i="1" s="1"/>
  <c r="GRT231" i="1"/>
  <c r="GRV231" i="1" s="1"/>
  <c r="GSB231" i="1"/>
  <c r="GSD231" i="1" s="1"/>
  <c r="GTX231" i="1"/>
  <c r="GTZ231" i="1" s="1"/>
  <c r="GUF231" i="1"/>
  <c r="GUH231" i="1" s="1"/>
  <c r="GUN231" i="1"/>
  <c r="GUP231" i="1" s="1"/>
  <c r="GWJ231" i="1"/>
  <c r="GWL231" i="1" s="1"/>
  <c r="GWR231" i="1"/>
  <c r="GWT231" i="1" s="1"/>
  <c r="GWZ231" i="1"/>
  <c r="GXB231" i="1" s="1"/>
  <c r="GYV231" i="1"/>
  <c r="GYX231" i="1" s="1"/>
  <c r="GZD231" i="1"/>
  <c r="GZF231" i="1" s="1"/>
  <c r="GZL231" i="1"/>
  <c r="GZN231" i="1" s="1"/>
  <c r="HBH231" i="1"/>
  <c r="HBJ231" i="1" s="1"/>
  <c r="HBP231" i="1"/>
  <c r="HBR231" i="1" s="1"/>
  <c r="HBX231" i="1"/>
  <c r="HBZ231" i="1" s="1"/>
  <c r="HDT231" i="1"/>
  <c r="HDV231" i="1" s="1"/>
  <c r="HEB231" i="1"/>
  <c r="HED231" i="1" s="1"/>
  <c r="HEJ231" i="1"/>
  <c r="HEL231" i="1" s="1"/>
  <c r="HGF231" i="1"/>
  <c r="HGH231" i="1" s="1"/>
  <c r="HGN231" i="1"/>
  <c r="HGP231" i="1" s="1"/>
  <c r="HGV231" i="1"/>
  <c r="HGX231" i="1" s="1"/>
  <c r="HIR231" i="1"/>
  <c r="HIT231" i="1" s="1"/>
  <c r="HIZ231" i="1"/>
  <c r="HJB231" i="1" s="1"/>
  <c r="HJH231" i="1"/>
  <c r="HJJ231" i="1" s="1"/>
  <c r="HLD231" i="1"/>
  <c r="HLF231" i="1" s="1"/>
  <c r="HLL231" i="1"/>
  <c r="HLN231" i="1" s="1"/>
  <c r="HLT231" i="1"/>
  <c r="HLV231" i="1" s="1"/>
  <c r="HNP231" i="1"/>
  <c r="HNR231" i="1" s="1"/>
  <c r="HNX231" i="1"/>
  <c r="HNZ231" i="1" s="1"/>
  <c r="HOF231" i="1"/>
  <c r="HOH231" i="1" s="1"/>
  <c r="HQB231" i="1"/>
  <c r="HQD231" i="1" s="1"/>
  <c r="HQJ231" i="1"/>
  <c r="HQL231" i="1" s="1"/>
  <c r="HQR231" i="1"/>
  <c r="HQT231" i="1" s="1"/>
  <c r="HSN231" i="1"/>
  <c r="HSP231" i="1" s="1"/>
  <c r="HSV231" i="1"/>
  <c r="HSX231" i="1" s="1"/>
  <c r="HTD231" i="1"/>
  <c r="HTF231" i="1" s="1"/>
  <c r="HUZ231" i="1"/>
  <c r="HVB231" i="1" s="1"/>
  <c r="HVH231" i="1"/>
  <c r="HVJ231" i="1" s="1"/>
  <c r="HVP231" i="1"/>
  <c r="HVR231" i="1" s="1"/>
  <c r="HXL231" i="1"/>
  <c r="HXN231" i="1" s="1"/>
  <c r="HXT231" i="1"/>
  <c r="HXV231" i="1" s="1"/>
  <c r="HYB231" i="1"/>
  <c r="HYD231" i="1" s="1"/>
  <c r="HZX231" i="1"/>
  <c r="HZZ231" i="1" s="1"/>
  <c r="IAF231" i="1"/>
  <c r="IAH231" i="1" s="1"/>
  <c r="IAN231" i="1"/>
  <c r="IAP231" i="1" s="1"/>
  <c r="ICJ231" i="1"/>
  <c r="ICL231" i="1" s="1"/>
  <c r="ICR231" i="1"/>
  <c r="ICT231" i="1" s="1"/>
  <c r="ICZ231" i="1"/>
  <c r="IDB231" i="1" s="1"/>
  <c r="IEV231" i="1"/>
  <c r="IEX231" i="1" s="1"/>
  <c r="IFD231" i="1"/>
  <c r="IFF231" i="1" s="1"/>
  <c r="IFL231" i="1"/>
  <c r="IFN231" i="1" s="1"/>
  <c r="IHH231" i="1"/>
  <c r="IHJ231" i="1" s="1"/>
  <c r="IHP231" i="1"/>
  <c r="IHR231" i="1" s="1"/>
  <c r="IHX231" i="1"/>
  <c r="IHZ231" i="1" s="1"/>
  <c r="IJT231" i="1"/>
  <c r="IJV231" i="1" s="1"/>
  <c r="IKB231" i="1"/>
  <c r="IKD231" i="1" s="1"/>
  <c r="IKJ231" i="1"/>
  <c r="IKL231" i="1" s="1"/>
  <c r="IMF231" i="1"/>
  <c r="IMH231" i="1" s="1"/>
  <c r="IMN231" i="1"/>
  <c r="IMP231" i="1" s="1"/>
  <c r="IMV231" i="1"/>
  <c r="IMX231" i="1" s="1"/>
  <c r="IOR231" i="1"/>
  <c r="IOT231" i="1" s="1"/>
  <c r="IOZ231" i="1"/>
  <c r="IPB231" i="1" s="1"/>
  <c r="IPH231" i="1"/>
  <c r="IPJ231" i="1" s="1"/>
  <c r="IRD231" i="1"/>
  <c r="IRF231" i="1" s="1"/>
  <c r="IRL231" i="1"/>
  <c r="IRN231" i="1" s="1"/>
  <c r="IRT231" i="1"/>
  <c r="IRV231" i="1" s="1"/>
  <c r="ITP231" i="1"/>
  <c r="ITR231" i="1" s="1"/>
  <c r="ITX231" i="1"/>
  <c r="ITZ231" i="1" s="1"/>
  <c r="IUF231" i="1"/>
  <c r="IUH231" i="1" s="1"/>
  <c r="IWB231" i="1"/>
  <c r="IWD231" i="1" s="1"/>
  <c r="IWJ231" i="1"/>
  <c r="IWL231" i="1" s="1"/>
  <c r="IWR231" i="1"/>
  <c r="IWT231" i="1" s="1"/>
  <c r="IYN231" i="1"/>
  <c r="IYP231" i="1" s="1"/>
  <c r="IYV231" i="1"/>
  <c r="IYX231" i="1" s="1"/>
  <c r="IZD231" i="1"/>
  <c r="IZF231" i="1" s="1"/>
  <c r="JAZ231" i="1"/>
  <c r="JBB231" i="1" s="1"/>
  <c r="JBH231" i="1"/>
  <c r="JBJ231" i="1" s="1"/>
  <c r="JBP231" i="1"/>
  <c r="JBR231" i="1" s="1"/>
  <c r="JDL231" i="1"/>
  <c r="JDN231" i="1" s="1"/>
  <c r="JDT231" i="1"/>
  <c r="JDV231" i="1" s="1"/>
  <c r="JEB231" i="1"/>
  <c r="JED231" i="1" s="1"/>
  <c r="JFX231" i="1"/>
  <c r="JFZ231" i="1" s="1"/>
  <c r="JGF231" i="1"/>
  <c r="JGH231" i="1" s="1"/>
  <c r="JGN231" i="1"/>
  <c r="JGP231" i="1" s="1"/>
  <c r="JIJ231" i="1"/>
  <c r="JIL231" i="1" s="1"/>
  <c r="JIR231" i="1"/>
  <c r="JIT231" i="1" s="1"/>
  <c r="JIZ231" i="1"/>
  <c r="JJB231" i="1" s="1"/>
  <c r="JKV231" i="1"/>
  <c r="JKX231" i="1" s="1"/>
  <c r="JLD231" i="1"/>
  <c r="JLF231" i="1" s="1"/>
  <c r="JLL231" i="1"/>
  <c r="JLN231" i="1" s="1"/>
  <c r="JNH231" i="1"/>
  <c r="JNJ231" i="1" s="1"/>
  <c r="JNP231" i="1"/>
  <c r="JNR231" i="1" s="1"/>
  <c r="JNX231" i="1"/>
  <c r="JNZ231" i="1" s="1"/>
  <c r="JPT231" i="1"/>
  <c r="JPV231" i="1" s="1"/>
  <c r="JQB231" i="1"/>
  <c r="JQD231" i="1" s="1"/>
  <c r="JQJ231" i="1"/>
  <c r="JQL231" i="1" s="1"/>
  <c r="JSF231" i="1"/>
  <c r="JSH231" i="1" s="1"/>
  <c r="JSN231" i="1"/>
  <c r="JSP231" i="1" s="1"/>
  <c r="JSV231" i="1"/>
  <c r="JSX231" i="1" s="1"/>
  <c r="JUR231" i="1"/>
  <c r="JUT231" i="1" s="1"/>
  <c r="JUZ231" i="1"/>
  <c r="JVB231" i="1" s="1"/>
  <c r="JVH231" i="1"/>
  <c r="JVJ231" i="1" s="1"/>
  <c r="JXD231" i="1"/>
  <c r="JXF231" i="1" s="1"/>
  <c r="JXL231" i="1"/>
  <c r="JXN231" i="1" s="1"/>
  <c r="JXT231" i="1"/>
  <c r="JXV231" i="1" s="1"/>
  <c r="JZP231" i="1"/>
  <c r="JZR231" i="1" s="1"/>
  <c r="JZX231" i="1"/>
  <c r="JZZ231" i="1" s="1"/>
  <c r="KAF231" i="1"/>
  <c r="KAH231" i="1" s="1"/>
  <c r="KCB231" i="1"/>
  <c r="KCD231" i="1" s="1"/>
  <c r="KCJ231" i="1"/>
  <c r="KCL231" i="1" s="1"/>
  <c r="KCR231" i="1"/>
  <c r="KCT231" i="1" s="1"/>
  <c r="KEN231" i="1"/>
  <c r="KEP231" i="1" s="1"/>
  <c r="KEV231" i="1"/>
  <c r="KEX231" i="1" s="1"/>
  <c r="KFD231" i="1"/>
  <c r="KFF231" i="1" s="1"/>
  <c r="KGZ231" i="1"/>
  <c r="KHB231" i="1" s="1"/>
  <c r="KHH231" i="1"/>
  <c r="KHJ231" i="1" s="1"/>
  <c r="KHP231" i="1"/>
  <c r="KHR231" i="1" s="1"/>
  <c r="KJL231" i="1"/>
  <c r="KJN231" i="1" s="1"/>
  <c r="KJT231" i="1"/>
  <c r="KJV231" i="1" s="1"/>
  <c r="KKB231" i="1"/>
  <c r="KKD231" i="1" s="1"/>
  <c r="KLX231" i="1"/>
  <c r="KLZ231" i="1" s="1"/>
  <c r="KMF231" i="1"/>
  <c r="KMH231" i="1" s="1"/>
  <c r="KMN231" i="1"/>
  <c r="KMP231" i="1" s="1"/>
  <c r="KOJ231" i="1"/>
  <c r="KOL231" i="1" s="1"/>
  <c r="KOR231" i="1"/>
  <c r="KOT231" i="1" s="1"/>
  <c r="KOZ231" i="1"/>
  <c r="KPB231" i="1" s="1"/>
  <c r="KQV231" i="1"/>
  <c r="KQX231" i="1" s="1"/>
  <c r="KRD231" i="1"/>
  <c r="KRF231" i="1" s="1"/>
  <c r="KRL231" i="1"/>
  <c r="KRN231" i="1" s="1"/>
  <c r="KTH231" i="1"/>
  <c r="KTJ231" i="1" s="1"/>
  <c r="KTP231" i="1"/>
  <c r="KTR231" i="1" s="1"/>
  <c r="KTX231" i="1"/>
  <c r="KTZ231" i="1" s="1"/>
  <c r="KVT231" i="1"/>
  <c r="KVV231" i="1" s="1"/>
  <c r="KWB231" i="1"/>
  <c r="KWD231" i="1" s="1"/>
  <c r="KWJ231" i="1"/>
  <c r="KWL231" i="1" s="1"/>
  <c r="KYF231" i="1"/>
  <c r="KYH231" i="1" s="1"/>
  <c r="KYN231" i="1"/>
  <c r="KYP231" i="1" s="1"/>
  <c r="KYV231" i="1"/>
  <c r="KYX231" i="1" s="1"/>
  <c r="LAR231" i="1"/>
  <c r="LAT231" i="1" s="1"/>
  <c r="LAZ231" i="1"/>
  <c r="LBB231" i="1" s="1"/>
  <c r="LBH231" i="1"/>
  <c r="LBJ231" i="1" s="1"/>
  <c r="LDD231" i="1"/>
  <c r="LDF231" i="1" s="1"/>
  <c r="LDL231" i="1"/>
  <c r="LDN231" i="1" s="1"/>
  <c r="LDT231" i="1"/>
  <c r="LDV231" i="1" s="1"/>
  <c r="LFP231" i="1"/>
  <c r="LFR231" i="1" s="1"/>
  <c r="LFX231" i="1"/>
  <c r="LFZ231" i="1" s="1"/>
  <c r="LGF231" i="1"/>
  <c r="LGH231" i="1" s="1"/>
  <c r="LIB231" i="1"/>
  <c r="LID231" i="1" s="1"/>
  <c r="LIJ231" i="1"/>
  <c r="LIL231" i="1" s="1"/>
  <c r="LIR231" i="1"/>
  <c r="LIT231" i="1" s="1"/>
  <c r="LKN231" i="1"/>
  <c r="LKP231" i="1" s="1"/>
  <c r="LKV231" i="1"/>
  <c r="LKX231" i="1" s="1"/>
  <c r="LLD231" i="1"/>
  <c r="LLF231" i="1" s="1"/>
  <c r="LMZ231" i="1"/>
  <c r="LNB231" i="1" s="1"/>
  <c r="LNH231" i="1"/>
  <c r="LNJ231" i="1" s="1"/>
  <c r="LNP231" i="1"/>
  <c r="LNR231" i="1" s="1"/>
  <c r="LPL231" i="1"/>
  <c r="LPN231" i="1" s="1"/>
  <c r="LPT231" i="1"/>
  <c r="LPV231" i="1" s="1"/>
  <c r="LQB231" i="1"/>
  <c r="LQD231" i="1" s="1"/>
  <c r="LRX231" i="1"/>
  <c r="LRZ231" i="1" s="1"/>
  <c r="LSF231" i="1"/>
  <c r="LSH231" i="1" s="1"/>
  <c r="LSN231" i="1"/>
  <c r="LSP231" i="1" s="1"/>
  <c r="LUJ231" i="1"/>
  <c r="LUL231" i="1" s="1"/>
  <c r="LUR231" i="1"/>
  <c r="LUT231" i="1" s="1"/>
  <c r="LUZ231" i="1"/>
  <c r="LVB231" i="1" s="1"/>
  <c r="LWV231" i="1"/>
  <c r="LWX231" i="1" s="1"/>
  <c r="LXD231" i="1"/>
  <c r="LXF231" i="1" s="1"/>
  <c r="LXL231" i="1"/>
  <c r="LXN231" i="1" s="1"/>
  <c r="LZH231" i="1"/>
  <c r="LZJ231" i="1" s="1"/>
  <c r="LZP231" i="1"/>
  <c r="LZR231" i="1" s="1"/>
  <c r="LZX231" i="1"/>
  <c r="LZZ231" i="1" s="1"/>
  <c r="MBT231" i="1"/>
  <c r="MBV231" i="1" s="1"/>
  <c r="MCB231" i="1"/>
  <c r="MCD231" i="1" s="1"/>
  <c r="MCJ231" i="1"/>
  <c r="MCL231" i="1" s="1"/>
  <c r="MEF231" i="1"/>
  <c r="MEH231" i="1" s="1"/>
  <c r="MEN231" i="1"/>
  <c r="MEP231" i="1" s="1"/>
  <c r="MEV231" i="1"/>
  <c r="MEX231" i="1" s="1"/>
  <c r="MGR231" i="1"/>
  <c r="MGT231" i="1" s="1"/>
  <c r="MGZ231" i="1"/>
  <c r="MHB231" i="1" s="1"/>
  <c r="MHH231" i="1"/>
  <c r="MHJ231" i="1" s="1"/>
  <c r="MJD231" i="1"/>
  <c r="MJF231" i="1" s="1"/>
  <c r="MJL231" i="1"/>
  <c r="MJN231" i="1" s="1"/>
  <c r="MJT231" i="1"/>
  <c r="MJV231" i="1" s="1"/>
  <c r="MLP231" i="1"/>
  <c r="MLR231" i="1" s="1"/>
  <c r="MLX231" i="1"/>
  <c r="MLZ231" i="1" s="1"/>
  <c r="MMF231" i="1"/>
  <c r="MMH231" i="1" s="1"/>
  <c r="MOB231" i="1"/>
  <c r="MOD231" i="1" s="1"/>
  <c r="MOJ231" i="1"/>
  <c r="MOL231" i="1" s="1"/>
  <c r="MOR231" i="1"/>
  <c r="MOT231" i="1" s="1"/>
  <c r="MQN231" i="1"/>
  <c r="MQP231" i="1" s="1"/>
  <c r="MQV231" i="1"/>
  <c r="MQX231" i="1" s="1"/>
  <c r="MRD231" i="1"/>
  <c r="MRF231" i="1" s="1"/>
  <c r="MSZ231" i="1"/>
  <c r="MTB231" i="1" s="1"/>
  <c r="MTH231" i="1"/>
  <c r="MTJ231" i="1" s="1"/>
  <c r="MTP231" i="1"/>
  <c r="MTR231" i="1" s="1"/>
  <c r="MVL231" i="1"/>
  <c r="MVN231" i="1" s="1"/>
  <c r="MVT231" i="1"/>
  <c r="MVV231" i="1" s="1"/>
  <c r="MWB231" i="1"/>
  <c r="MWD231" i="1" s="1"/>
  <c r="MXX231" i="1"/>
  <c r="MXZ231" i="1" s="1"/>
  <c r="MYF231" i="1"/>
  <c r="MYH231" i="1" s="1"/>
  <c r="MYN231" i="1"/>
  <c r="MYP231" i="1" s="1"/>
  <c r="NAJ231" i="1"/>
  <c r="NAL231" i="1" s="1"/>
  <c r="NAR231" i="1"/>
  <c r="NAT231" i="1" s="1"/>
  <c r="NAZ231" i="1"/>
  <c r="NBB231" i="1" s="1"/>
  <c r="NCV231" i="1"/>
  <c r="NCX231" i="1" s="1"/>
  <c r="NDD231" i="1"/>
  <c r="NDF231" i="1" s="1"/>
  <c r="NDL231" i="1"/>
  <c r="NDN231" i="1" s="1"/>
  <c r="NFH231" i="1"/>
  <c r="NFJ231" i="1" s="1"/>
  <c r="NFP231" i="1"/>
  <c r="NFR231" i="1" s="1"/>
  <c r="NFX231" i="1"/>
  <c r="NFZ231" i="1" s="1"/>
  <c r="NHT231" i="1"/>
  <c r="NHV231" i="1" s="1"/>
  <c r="NIB231" i="1"/>
  <c r="NID231" i="1" s="1"/>
  <c r="NIJ231" i="1"/>
  <c r="NIL231" i="1" s="1"/>
  <c r="NKF231" i="1"/>
  <c r="NKH231" i="1" s="1"/>
  <c r="NKN231" i="1"/>
  <c r="NKP231" i="1" s="1"/>
  <c r="NKV231" i="1"/>
  <c r="NKX231" i="1" s="1"/>
  <c r="NMR231" i="1"/>
  <c r="NMT231" i="1" s="1"/>
  <c r="NMZ231" i="1"/>
  <c r="NNB231" i="1" s="1"/>
  <c r="NNH231" i="1"/>
  <c r="NNJ231" i="1" s="1"/>
  <c r="NPD231" i="1"/>
  <c r="NPF231" i="1" s="1"/>
  <c r="NPL231" i="1"/>
  <c r="NPN231" i="1" s="1"/>
  <c r="NPT231" i="1"/>
  <c r="NPV231" i="1" s="1"/>
  <c r="NRP231" i="1"/>
  <c r="NRR231" i="1" s="1"/>
  <c r="NRX231" i="1"/>
  <c r="NRZ231" i="1" s="1"/>
  <c r="NSF231" i="1"/>
  <c r="NSH231" i="1" s="1"/>
  <c r="NUB231" i="1"/>
  <c r="NUD231" i="1" s="1"/>
  <c r="NUJ231" i="1"/>
  <c r="NUL231" i="1" s="1"/>
  <c r="NUR231" i="1"/>
  <c r="NUT231" i="1" s="1"/>
  <c r="NWN231" i="1"/>
  <c r="NWP231" i="1" s="1"/>
  <c r="NWV231" i="1"/>
  <c r="NWX231" i="1" s="1"/>
  <c r="NXD231" i="1"/>
  <c r="NXF231" i="1" s="1"/>
  <c r="NYZ231" i="1"/>
  <c r="NZB231" i="1" s="1"/>
  <c r="NZH231" i="1"/>
  <c r="NZJ231" i="1" s="1"/>
  <c r="NZP231" i="1"/>
  <c r="NZR231" i="1" s="1"/>
  <c r="OBL231" i="1"/>
  <c r="OBN231" i="1" s="1"/>
  <c r="OBT231" i="1"/>
  <c r="OBV231" i="1" s="1"/>
  <c r="OCB231" i="1"/>
  <c r="OCD231" i="1" s="1"/>
  <c r="ODX231" i="1"/>
  <c r="ODZ231" i="1" s="1"/>
  <c r="OEF231" i="1"/>
  <c r="OEH231" i="1" s="1"/>
  <c r="OEN231" i="1"/>
  <c r="OEP231" i="1" s="1"/>
  <c r="OGJ231" i="1"/>
  <c r="OGL231" i="1" s="1"/>
  <c r="OGR231" i="1"/>
  <c r="OGT231" i="1" s="1"/>
  <c r="OGZ231" i="1"/>
  <c r="OHB231" i="1" s="1"/>
  <c r="OIV231" i="1"/>
  <c r="OIX231" i="1" s="1"/>
  <c r="OJD231" i="1"/>
  <c r="OJF231" i="1" s="1"/>
  <c r="OJL231" i="1"/>
  <c r="OJN231" i="1" s="1"/>
  <c r="OLH231" i="1"/>
  <c r="OLJ231" i="1" s="1"/>
  <c r="OLP231" i="1"/>
  <c r="OLR231" i="1" s="1"/>
  <c r="OLX231" i="1"/>
  <c r="OLZ231" i="1" s="1"/>
  <c r="ONT231" i="1"/>
  <c r="ONV231" i="1" s="1"/>
  <c r="OOB231" i="1"/>
  <c r="OOD231" i="1" s="1"/>
  <c r="OOJ231" i="1"/>
  <c r="OOL231" i="1" s="1"/>
  <c r="OQF231" i="1"/>
  <c r="OQH231" i="1" s="1"/>
  <c r="OQN231" i="1"/>
  <c r="OQP231" i="1" s="1"/>
  <c r="OQV231" i="1"/>
  <c r="OQX231" i="1" s="1"/>
  <c r="OSR231" i="1"/>
  <c r="OST231" i="1" s="1"/>
  <c r="OSZ231" i="1"/>
  <c r="OTB231" i="1" s="1"/>
  <c r="OTH231" i="1"/>
  <c r="OTJ231" i="1" s="1"/>
  <c r="OVD231" i="1"/>
  <c r="OVF231" i="1" s="1"/>
  <c r="OVL231" i="1"/>
  <c r="OVN231" i="1" s="1"/>
  <c r="OVT231" i="1"/>
  <c r="OVV231" i="1" s="1"/>
  <c r="OXP231" i="1"/>
  <c r="OXR231" i="1" s="1"/>
  <c r="OXX231" i="1"/>
  <c r="OXZ231" i="1" s="1"/>
  <c r="OYF231" i="1"/>
  <c r="OYH231" i="1" s="1"/>
  <c r="PAB231" i="1"/>
  <c r="PAD231" i="1" s="1"/>
  <c r="PAJ231" i="1"/>
  <c r="PAL231" i="1" s="1"/>
  <c r="PAR231" i="1"/>
  <c r="PAT231" i="1" s="1"/>
  <c r="PCN231" i="1"/>
  <c r="PCP231" i="1" s="1"/>
  <c r="PCV231" i="1"/>
  <c r="PCX231" i="1" s="1"/>
  <c r="PDD231" i="1"/>
  <c r="PDF231" i="1" s="1"/>
  <c r="PEZ231" i="1"/>
  <c r="PFB231" i="1" s="1"/>
  <c r="PFH231" i="1"/>
  <c r="PFJ231" i="1" s="1"/>
  <c r="PFP231" i="1"/>
  <c r="PFR231" i="1" s="1"/>
  <c r="PHL231" i="1"/>
  <c r="PHN231" i="1" s="1"/>
  <c r="PHT231" i="1"/>
  <c r="PHV231" i="1" s="1"/>
  <c r="PIB231" i="1"/>
  <c r="PID231" i="1" s="1"/>
  <c r="PJX231" i="1"/>
  <c r="PJZ231" i="1" s="1"/>
  <c r="PKF231" i="1"/>
  <c r="PKH231" i="1" s="1"/>
  <c r="PKN231" i="1"/>
  <c r="PKP231" i="1" s="1"/>
  <c r="PMJ231" i="1"/>
  <c r="PML231" i="1" s="1"/>
  <c r="PMR231" i="1"/>
  <c r="PMT231" i="1" s="1"/>
  <c r="PMZ231" i="1"/>
  <c r="PNB231" i="1" s="1"/>
  <c r="POV231" i="1"/>
  <c r="POX231" i="1" s="1"/>
  <c r="PPD231" i="1"/>
  <c r="PPF231" i="1" s="1"/>
  <c r="PPL231" i="1"/>
  <c r="PPN231" i="1" s="1"/>
  <c r="PRH231" i="1"/>
  <c r="PRJ231" i="1" s="1"/>
  <c r="PRP231" i="1"/>
  <c r="PRR231" i="1" s="1"/>
  <c r="PRX231" i="1"/>
  <c r="PRZ231" i="1" s="1"/>
  <c r="PTT231" i="1"/>
  <c r="PTV231" i="1" s="1"/>
  <c r="PUB231" i="1"/>
  <c r="PUD231" i="1" s="1"/>
  <c r="PUJ231" i="1"/>
  <c r="PUL231" i="1" s="1"/>
  <c r="PWF231" i="1"/>
  <c r="PWH231" i="1" s="1"/>
  <c r="PWN231" i="1"/>
  <c r="PWP231" i="1" s="1"/>
  <c r="PWV231" i="1"/>
  <c r="PWX231" i="1" s="1"/>
  <c r="PYR231" i="1"/>
  <c r="PYT231" i="1" s="1"/>
  <c r="PYZ231" i="1"/>
  <c r="PZB231" i="1" s="1"/>
  <c r="PZH231" i="1"/>
  <c r="PZJ231" i="1" s="1"/>
  <c r="QBD231" i="1"/>
  <c r="QBF231" i="1" s="1"/>
  <c r="QBL231" i="1"/>
  <c r="QBN231" i="1" s="1"/>
  <c r="QBT231" i="1"/>
  <c r="QBV231" i="1" s="1"/>
  <c r="QDP231" i="1"/>
  <c r="QDR231" i="1" s="1"/>
  <c r="QDX231" i="1"/>
  <c r="QDZ231" i="1" s="1"/>
  <c r="QEF231" i="1"/>
  <c r="QEH231" i="1" s="1"/>
  <c r="QGB231" i="1"/>
  <c r="QGD231" i="1" s="1"/>
  <c r="QGJ231" i="1"/>
  <c r="QGL231" i="1" s="1"/>
  <c r="QGR231" i="1"/>
  <c r="QGT231" i="1" s="1"/>
  <c r="QIN231" i="1"/>
  <c r="QIP231" i="1" s="1"/>
  <c r="QIV231" i="1"/>
  <c r="QIX231" i="1" s="1"/>
  <c r="QJD231" i="1"/>
  <c r="QJF231" i="1" s="1"/>
  <c r="QKZ231" i="1"/>
  <c r="QLB231" i="1" s="1"/>
  <c r="QLH231" i="1"/>
  <c r="QLJ231" i="1" s="1"/>
  <c r="QLP231" i="1"/>
  <c r="QLR231" i="1" s="1"/>
  <c r="QNL231" i="1"/>
  <c r="QNN231" i="1" s="1"/>
  <c r="QNT231" i="1"/>
  <c r="QNV231" i="1" s="1"/>
  <c r="QOB231" i="1"/>
  <c r="QOD231" i="1" s="1"/>
  <c r="QPX231" i="1"/>
  <c r="QPZ231" i="1" s="1"/>
  <c r="QQF231" i="1"/>
  <c r="QQH231" i="1" s="1"/>
  <c r="QQN231" i="1"/>
  <c r="QQP231" i="1" s="1"/>
  <c r="QSJ231" i="1"/>
  <c r="QSL231" i="1" s="1"/>
  <c r="QSR231" i="1"/>
  <c r="QST231" i="1" s="1"/>
  <c r="QSZ231" i="1"/>
  <c r="QTB231" i="1" s="1"/>
  <c r="QUV231" i="1"/>
  <c r="QUX231" i="1" s="1"/>
  <c r="QVD231" i="1"/>
  <c r="QVF231" i="1" s="1"/>
  <c r="QVL231" i="1"/>
  <c r="QVN231" i="1" s="1"/>
  <c r="QXH231" i="1"/>
  <c r="QXJ231" i="1" s="1"/>
  <c r="QXP231" i="1"/>
  <c r="QXR231" i="1" s="1"/>
  <c r="QXX231" i="1"/>
  <c r="QXZ231" i="1" s="1"/>
  <c r="QZT231" i="1"/>
  <c r="QZV231" i="1" s="1"/>
  <c r="RAB231" i="1"/>
  <c r="RAD231" i="1" s="1"/>
  <c r="RAJ231" i="1"/>
  <c r="RAL231" i="1" s="1"/>
  <c r="RCF231" i="1"/>
  <c r="RCH231" i="1" s="1"/>
  <c r="RCN231" i="1"/>
  <c r="RCP231" i="1" s="1"/>
  <c r="RCV231" i="1"/>
  <c r="RCX231" i="1" s="1"/>
  <c r="RER231" i="1"/>
  <c r="RET231" i="1" s="1"/>
  <c r="REZ231" i="1"/>
  <c r="RFB231" i="1" s="1"/>
  <c r="RFH231" i="1"/>
  <c r="RFJ231" i="1" s="1"/>
  <c r="RHD231" i="1"/>
  <c r="RHF231" i="1" s="1"/>
  <c r="RHL231" i="1"/>
  <c r="RHN231" i="1" s="1"/>
  <c r="RHT231" i="1"/>
  <c r="RHV231" i="1" s="1"/>
  <c r="RJP231" i="1"/>
  <c r="RJR231" i="1" s="1"/>
  <c r="RJX231" i="1"/>
  <c r="RJZ231" i="1" s="1"/>
  <c r="RKF231" i="1"/>
  <c r="RKH231" i="1" s="1"/>
  <c r="RMB231" i="1"/>
  <c r="RMD231" i="1" s="1"/>
  <c r="RMJ231" i="1"/>
  <c r="RML231" i="1" s="1"/>
  <c r="RMR231" i="1"/>
  <c r="RMT231" i="1" s="1"/>
  <c r="RON231" i="1"/>
  <c r="ROP231" i="1" s="1"/>
  <c r="ROV231" i="1"/>
  <c r="ROX231" i="1" s="1"/>
  <c r="RPD231" i="1"/>
  <c r="RPF231" i="1" s="1"/>
  <c r="RQZ231" i="1"/>
  <c r="RRB231" i="1" s="1"/>
  <c r="RRH231" i="1"/>
  <c r="RRJ231" i="1" s="1"/>
  <c r="RRP231" i="1"/>
  <c r="RRR231" i="1" s="1"/>
  <c r="RTL231" i="1"/>
  <c r="RTN231" i="1" s="1"/>
  <c r="RTT231" i="1"/>
  <c r="RTV231" i="1" s="1"/>
  <c r="RUB231" i="1"/>
  <c r="RUD231" i="1" s="1"/>
  <c r="RVX231" i="1"/>
  <c r="RVZ231" i="1" s="1"/>
  <c r="RWF231" i="1"/>
  <c r="RWH231" i="1" s="1"/>
  <c r="RWN231" i="1"/>
  <c r="RWP231" i="1" s="1"/>
  <c r="RYJ231" i="1"/>
  <c r="RYL231" i="1" s="1"/>
  <c r="RYR231" i="1"/>
  <c r="RYT231" i="1" s="1"/>
  <c r="RYZ231" i="1"/>
  <c r="RZB231" i="1" s="1"/>
  <c r="SAV231" i="1"/>
  <c r="SAX231" i="1" s="1"/>
  <c r="SBD231" i="1"/>
  <c r="SBF231" i="1" s="1"/>
  <c r="SBL231" i="1"/>
  <c r="SBN231" i="1" s="1"/>
  <c r="SDH231" i="1"/>
  <c r="SDJ231" i="1" s="1"/>
  <c r="SDP231" i="1"/>
  <c r="SDR231" i="1" s="1"/>
  <c r="SDX231" i="1"/>
  <c r="SDZ231" i="1" s="1"/>
  <c r="SFT231" i="1"/>
  <c r="SFV231" i="1" s="1"/>
  <c r="SGB231" i="1"/>
  <c r="SGD231" i="1" s="1"/>
  <c r="SGJ231" i="1"/>
  <c r="SGL231" i="1" s="1"/>
  <c r="SIF231" i="1"/>
  <c r="SIH231" i="1" s="1"/>
  <c r="SIN231" i="1"/>
  <c r="SIP231" i="1" s="1"/>
  <c r="SIV231" i="1"/>
  <c r="SIX231" i="1" s="1"/>
  <c r="SKR231" i="1"/>
  <c r="SKT231" i="1" s="1"/>
  <c r="SKZ231" i="1"/>
  <c r="SLB231" i="1" s="1"/>
  <c r="SLH231" i="1"/>
  <c r="SLJ231" i="1" s="1"/>
  <c r="SND231" i="1"/>
  <c r="SNF231" i="1" s="1"/>
  <c r="SNL231" i="1"/>
  <c r="SNN231" i="1" s="1"/>
  <c r="SNT231" i="1"/>
  <c r="SNV231" i="1" s="1"/>
  <c r="SPP231" i="1"/>
  <c r="SPR231" i="1" s="1"/>
  <c r="SPX231" i="1"/>
  <c r="SPZ231" i="1" s="1"/>
  <c r="SQF231" i="1"/>
  <c r="SQH231" i="1" s="1"/>
  <c r="SSB231" i="1"/>
  <c r="SSD231" i="1" s="1"/>
  <c r="SSJ231" i="1"/>
  <c r="SSL231" i="1" s="1"/>
  <c r="SSR231" i="1"/>
  <c r="SST231" i="1" s="1"/>
  <c r="SUN231" i="1"/>
  <c r="SUP231" i="1" s="1"/>
  <c r="SUV231" i="1"/>
  <c r="SUX231" i="1" s="1"/>
  <c r="SVD231" i="1"/>
  <c r="SVF231" i="1" s="1"/>
  <c r="SWZ231" i="1"/>
  <c r="SXB231" i="1" s="1"/>
  <c r="SXH231" i="1"/>
  <c r="SXJ231" i="1" s="1"/>
  <c r="SXP231" i="1"/>
  <c r="SXR231" i="1" s="1"/>
  <c r="SZL231" i="1"/>
  <c r="SZN231" i="1" s="1"/>
  <c r="SZT231" i="1"/>
  <c r="SZV231" i="1" s="1"/>
  <c r="TAB231" i="1"/>
  <c r="TAD231" i="1" s="1"/>
  <c r="TBX231" i="1"/>
  <c r="TBZ231" i="1" s="1"/>
  <c r="TCF231" i="1"/>
  <c r="TCH231" i="1" s="1"/>
  <c r="TCN231" i="1"/>
  <c r="TCP231" i="1" s="1"/>
  <c r="TEJ231" i="1"/>
  <c r="TEL231" i="1" s="1"/>
  <c r="TER231" i="1"/>
  <c r="TET231" i="1" s="1"/>
  <c r="TEZ231" i="1"/>
  <c r="TFB231" i="1" s="1"/>
  <c r="TGV231" i="1"/>
  <c r="TGX231" i="1" s="1"/>
  <c r="THD231" i="1"/>
  <c r="THF231" i="1" s="1"/>
  <c r="THL231" i="1"/>
  <c r="THN231" i="1" s="1"/>
  <c r="TJH231" i="1"/>
  <c r="TJJ231" i="1" s="1"/>
  <c r="TJP231" i="1"/>
  <c r="TJR231" i="1" s="1"/>
  <c r="TJX231" i="1"/>
  <c r="TJZ231" i="1" s="1"/>
  <c r="TLT231" i="1"/>
  <c r="TLV231" i="1" s="1"/>
  <c r="TMB231" i="1"/>
  <c r="TMD231" i="1" s="1"/>
  <c r="TMJ231" i="1"/>
  <c r="TML231" i="1" s="1"/>
  <c r="TOF231" i="1"/>
  <c r="TOH231" i="1" s="1"/>
  <c r="TON231" i="1"/>
  <c r="TOP231" i="1" s="1"/>
  <c r="TOV231" i="1"/>
  <c r="TOX231" i="1" s="1"/>
  <c r="TQR231" i="1"/>
  <c r="TQT231" i="1" s="1"/>
  <c r="TQZ231" i="1"/>
  <c r="TRB231" i="1" s="1"/>
  <c r="TRH231" i="1"/>
  <c r="TRJ231" i="1" s="1"/>
  <c r="TTD231" i="1"/>
  <c r="TTF231" i="1" s="1"/>
  <c r="TTL231" i="1"/>
  <c r="TTN231" i="1" s="1"/>
  <c r="TTT231" i="1"/>
  <c r="TTV231" i="1" s="1"/>
  <c r="TVP231" i="1"/>
  <c r="TVR231" i="1" s="1"/>
  <c r="TVX231" i="1"/>
  <c r="TVZ231" i="1" s="1"/>
  <c r="TWF231" i="1"/>
  <c r="TWH231" i="1" s="1"/>
  <c r="TYB231" i="1"/>
  <c r="TYD231" i="1" s="1"/>
  <c r="TYJ231" i="1"/>
  <c r="TYL231" i="1" s="1"/>
  <c r="TYR231" i="1"/>
  <c r="TYT231" i="1" s="1"/>
  <c r="UAN231" i="1"/>
  <c r="UAP231" i="1" s="1"/>
  <c r="UAV231" i="1"/>
  <c r="UAX231" i="1" s="1"/>
  <c r="UBD231" i="1"/>
  <c r="UBF231" i="1" s="1"/>
  <c r="UCZ231" i="1"/>
  <c r="UDB231" i="1" s="1"/>
  <c r="UDH231" i="1"/>
  <c r="UDJ231" i="1" s="1"/>
  <c r="UDP231" i="1"/>
  <c r="UDR231" i="1" s="1"/>
  <c r="UFL231" i="1"/>
  <c r="UFN231" i="1" s="1"/>
  <c r="UFT231" i="1"/>
  <c r="UFV231" i="1" s="1"/>
  <c r="UGB231" i="1"/>
  <c r="UGD231" i="1" s="1"/>
  <c r="UHX231" i="1"/>
  <c r="UHZ231" i="1" s="1"/>
  <c r="UIF231" i="1"/>
  <c r="UIH231" i="1" s="1"/>
  <c r="UIN231" i="1"/>
  <c r="UIP231" i="1" s="1"/>
  <c r="UKJ231" i="1"/>
  <c r="UKL231" i="1" s="1"/>
  <c r="UKR231" i="1"/>
  <c r="UKT231" i="1" s="1"/>
  <c r="UKZ231" i="1"/>
  <c r="ULB231" i="1" s="1"/>
  <c r="UMV231" i="1"/>
  <c r="UMX231" i="1" s="1"/>
  <c r="UND231" i="1"/>
  <c r="UNF231" i="1" s="1"/>
  <c r="UNL231" i="1"/>
  <c r="UNN231" i="1" s="1"/>
  <c r="UPH231" i="1"/>
  <c r="UPJ231" i="1" s="1"/>
  <c r="UPP231" i="1"/>
  <c r="UPR231" i="1" s="1"/>
  <c r="UPX231" i="1"/>
  <c r="UPZ231" i="1" s="1"/>
  <c r="URT231" i="1"/>
  <c r="URV231" i="1" s="1"/>
  <c r="USB231" i="1"/>
  <c r="USD231" i="1" s="1"/>
  <c r="USJ231" i="1"/>
  <c r="USL231" i="1" s="1"/>
  <c r="UUF231" i="1"/>
  <c r="UUH231" i="1" s="1"/>
  <c r="UUN231" i="1"/>
  <c r="UUP231" i="1" s="1"/>
  <c r="UUV231" i="1"/>
  <c r="UUX231" i="1" s="1"/>
  <c r="UWR231" i="1"/>
  <c r="UWT231" i="1" s="1"/>
  <c r="UWZ231" i="1"/>
  <c r="UXB231" i="1" s="1"/>
  <c r="UXH231" i="1"/>
  <c r="UXJ231" i="1" s="1"/>
  <c r="UZD231" i="1"/>
  <c r="UZF231" i="1" s="1"/>
  <c r="UZL231" i="1"/>
  <c r="UZN231" i="1" s="1"/>
  <c r="UZT231" i="1"/>
  <c r="UZV231" i="1" s="1"/>
  <c r="VBP231" i="1"/>
  <c r="VBR231" i="1" s="1"/>
  <c r="VBX231" i="1"/>
  <c r="VBZ231" i="1" s="1"/>
  <c r="VCF231" i="1"/>
  <c r="VCH231" i="1" s="1"/>
  <c r="VEB231" i="1"/>
  <c r="VED231" i="1" s="1"/>
  <c r="VEJ231" i="1"/>
  <c r="VEL231" i="1" s="1"/>
  <c r="VER231" i="1"/>
  <c r="VET231" i="1" s="1"/>
  <c r="VGN231" i="1"/>
  <c r="VGP231" i="1" s="1"/>
  <c r="VGV231" i="1"/>
  <c r="VGX231" i="1" s="1"/>
  <c r="VHD231" i="1"/>
  <c r="VHF231" i="1" s="1"/>
  <c r="VIZ231" i="1"/>
  <c r="VJB231" i="1" s="1"/>
  <c r="VJH231" i="1"/>
  <c r="VJJ231" i="1" s="1"/>
  <c r="VJP231" i="1"/>
  <c r="VJR231" i="1" s="1"/>
  <c r="VLL231" i="1"/>
  <c r="VLN231" i="1" s="1"/>
  <c r="VLT231" i="1"/>
  <c r="VLV231" i="1" s="1"/>
  <c r="VMB231" i="1"/>
  <c r="VMD231" i="1" s="1"/>
  <c r="VMJ231" i="1"/>
  <c r="VML231" i="1" s="1"/>
  <c r="VMR231" i="1"/>
  <c r="VMT231" i="1" s="1"/>
  <c r="VMZ231" i="1"/>
  <c r="VNB231" i="1" s="1"/>
  <c r="VNH231" i="1"/>
  <c r="VNJ231" i="1" s="1"/>
  <c r="VNP231" i="1"/>
  <c r="VNR231" i="1" s="1"/>
  <c r="VNX231" i="1"/>
  <c r="VNZ231" i="1" s="1"/>
  <c r="VOF231" i="1"/>
  <c r="VOH231" i="1" s="1"/>
  <c r="VON231" i="1"/>
  <c r="VOP231" i="1" s="1"/>
  <c r="VOV231" i="1"/>
  <c r="VOX231" i="1" s="1"/>
  <c r="VPD231" i="1"/>
  <c r="VPF231" i="1" s="1"/>
  <c r="VPL231" i="1"/>
  <c r="VPN231" i="1" s="1"/>
  <c r="VPT231" i="1"/>
  <c r="VPV231" i="1" s="1"/>
  <c r="VQB231" i="1"/>
  <c r="VQD231" i="1" s="1"/>
  <c r="VQJ231" i="1"/>
  <c r="VQL231" i="1" s="1"/>
  <c r="VQR231" i="1"/>
  <c r="VQT231" i="1" s="1"/>
  <c r="VQZ231" i="1"/>
  <c r="VRB231" i="1" s="1"/>
  <c r="VRH231" i="1"/>
  <c r="VRJ231" i="1" s="1"/>
  <c r="VRP231" i="1"/>
  <c r="VRR231" i="1" s="1"/>
  <c r="VRX231" i="1"/>
  <c r="VRZ231" i="1" s="1"/>
  <c r="VSF231" i="1"/>
  <c r="VSH231" i="1" s="1"/>
  <c r="VSN231" i="1"/>
  <c r="VSP231" i="1" s="1"/>
  <c r="VSV231" i="1"/>
  <c r="VSX231" i="1" s="1"/>
  <c r="VTD231" i="1"/>
  <c r="VTF231" i="1" s="1"/>
  <c r="VTL231" i="1"/>
  <c r="VTN231" i="1" s="1"/>
  <c r="VTT231" i="1"/>
  <c r="VTV231" i="1" s="1"/>
  <c r="VUB231" i="1"/>
  <c r="VUD231" i="1" s="1"/>
  <c r="VUJ231" i="1"/>
  <c r="VUL231" i="1" s="1"/>
  <c r="VUR231" i="1"/>
  <c r="VUT231" i="1" s="1"/>
  <c r="VUZ231" i="1"/>
  <c r="VVB231" i="1" s="1"/>
  <c r="VVH231" i="1"/>
  <c r="VVJ231" i="1" s="1"/>
  <c r="VVP231" i="1"/>
  <c r="VVR231" i="1" s="1"/>
  <c r="VVX231" i="1"/>
  <c r="VVZ231" i="1" s="1"/>
  <c r="VWF231" i="1"/>
  <c r="VWH231" i="1" s="1"/>
  <c r="VWN231" i="1"/>
  <c r="VWP231" i="1" s="1"/>
  <c r="VWV231" i="1"/>
  <c r="VWX231" i="1" s="1"/>
  <c r="VXD231" i="1"/>
  <c r="VXF231" i="1" s="1"/>
  <c r="VXL231" i="1"/>
  <c r="VXN231" i="1" s="1"/>
  <c r="VXT231" i="1"/>
  <c r="VXV231" i="1" s="1"/>
  <c r="VYB231" i="1"/>
  <c r="VYD231" i="1" s="1"/>
  <c r="VYJ231" i="1"/>
  <c r="VYL231" i="1" s="1"/>
  <c r="VYR231" i="1"/>
  <c r="VYT231" i="1" s="1"/>
  <c r="VYZ231" i="1"/>
  <c r="VZB231" i="1" s="1"/>
  <c r="VZH231" i="1"/>
  <c r="VZJ231" i="1" s="1"/>
  <c r="VZP231" i="1"/>
  <c r="VZR231" i="1" s="1"/>
  <c r="VZX231" i="1"/>
  <c r="VZZ231" i="1" s="1"/>
  <c r="WAF231" i="1"/>
  <c r="WAH231" i="1" s="1"/>
  <c r="WAN231" i="1"/>
  <c r="WAP231" i="1" s="1"/>
  <c r="WAV231" i="1"/>
  <c r="WAX231" i="1" s="1"/>
  <c r="WBD231" i="1"/>
  <c r="WBF231" i="1" s="1"/>
  <c r="WBL231" i="1"/>
  <c r="WBN231" i="1" s="1"/>
  <c r="WBT231" i="1"/>
  <c r="WBV231" i="1" s="1"/>
  <c r="WCB231" i="1"/>
  <c r="WCD231" i="1" s="1"/>
  <c r="WCJ231" i="1"/>
  <c r="WCL231" i="1" s="1"/>
  <c r="WCR231" i="1"/>
  <c r="WCT231" i="1" s="1"/>
  <c r="WCZ231" i="1"/>
  <c r="WDB231" i="1" s="1"/>
  <c r="WDH231" i="1"/>
  <c r="WDJ231" i="1" s="1"/>
  <c r="WDP231" i="1"/>
  <c r="WDR231" i="1" s="1"/>
  <c r="WDX231" i="1"/>
  <c r="WDZ231" i="1" s="1"/>
  <c r="WEF231" i="1"/>
  <c r="WEH231" i="1" s="1"/>
  <c r="WEN231" i="1"/>
  <c r="WEP231" i="1" s="1"/>
  <c r="WEV231" i="1"/>
  <c r="WEX231" i="1" s="1"/>
  <c r="WFD231" i="1"/>
  <c r="WFF231" i="1" s="1"/>
  <c r="WFL231" i="1"/>
  <c r="WFN231" i="1" s="1"/>
  <c r="WFT231" i="1"/>
  <c r="WFV231" i="1" s="1"/>
  <c r="WGB231" i="1"/>
  <c r="WGD231" i="1" s="1"/>
  <c r="WGJ231" i="1"/>
  <c r="WGL231" i="1" s="1"/>
  <c r="WGR231" i="1"/>
  <c r="WGT231" i="1" s="1"/>
  <c r="WGZ231" i="1"/>
  <c r="WHB231" i="1" s="1"/>
  <c r="WHH231" i="1"/>
  <c r="WHJ231" i="1" s="1"/>
  <c r="WHP231" i="1"/>
  <c r="WHR231" i="1" s="1"/>
  <c r="WHX231" i="1"/>
  <c r="WHZ231" i="1" s="1"/>
  <c r="WIF231" i="1"/>
  <c r="WIH231" i="1" s="1"/>
  <c r="WIN231" i="1"/>
  <c r="WIP231" i="1" s="1"/>
  <c r="WIV231" i="1"/>
  <c r="WIX231" i="1" s="1"/>
  <c r="WJD231" i="1"/>
  <c r="WJF231" i="1" s="1"/>
  <c r="WJL231" i="1"/>
  <c r="WJN231" i="1" s="1"/>
  <c r="WJT231" i="1"/>
  <c r="WJV231" i="1" s="1"/>
  <c r="WKB231" i="1"/>
  <c r="WKD231" i="1" s="1"/>
  <c r="WKJ231" i="1"/>
  <c r="WKL231" i="1" s="1"/>
  <c r="WKR231" i="1"/>
  <c r="WKT231" i="1" s="1"/>
  <c r="WKZ231" i="1"/>
  <c r="WLB231" i="1" s="1"/>
  <c r="WLH231" i="1"/>
  <c r="WLJ231" i="1" s="1"/>
  <c r="WLP231" i="1"/>
  <c r="WLR231" i="1" s="1"/>
  <c r="WLX231" i="1"/>
  <c r="WLZ231" i="1" s="1"/>
  <c r="WMF231" i="1"/>
  <c r="WMH231" i="1" s="1"/>
  <c r="WMN231" i="1"/>
  <c r="WMP231" i="1" s="1"/>
  <c r="WMV231" i="1"/>
  <c r="WMX231" i="1" s="1"/>
  <c r="WND231" i="1"/>
  <c r="WNF231" i="1" s="1"/>
  <c r="WNL231" i="1"/>
  <c r="WNN231" i="1" s="1"/>
  <c r="WNT231" i="1"/>
  <c r="WNV231" i="1" s="1"/>
  <c r="WOB231" i="1"/>
  <c r="WOD231" i="1" s="1"/>
  <c r="WOJ231" i="1"/>
  <c r="WOL231" i="1" s="1"/>
  <c r="WOR231" i="1"/>
  <c r="WOT231" i="1" s="1"/>
  <c r="WOZ231" i="1"/>
  <c r="WPB231" i="1" s="1"/>
  <c r="WPH231" i="1"/>
  <c r="WPJ231" i="1" s="1"/>
  <c r="WPP231" i="1"/>
  <c r="WPR231" i="1" s="1"/>
  <c r="WPX231" i="1"/>
  <c r="WPZ231" i="1" s="1"/>
  <c r="WQF231" i="1"/>
  <c r="WQH231" i="1" s="1"/>
  <c r="WQN231" i="1"/>
  <c r="WQP231" i="1" s="1"/>
  <c r="WQV231" i="1"/>
  <c r="WQX231" i="1" s="1"/>
  <c r="WRD231" i="1"/>
  <c r="WRF231" i="1" s="1"/>
  <c r="WRL231" i="1"/>
  <c r="WRN231" i="1" s="1"/>
  <c r="WRT231" i="1"/>
  <c r="WRV231" i="1" s="1"/>
  <c r="WSB231" i="1"/>
  <c r="WSD231" i="1" s="1"/>
  <c r="WSJ231" i="1"/>
  <c r="WSL231" i="1" s="1"/>
  <c r="WSR231" i="1"/>
  <c r="WST231" i="1" s="1"/>
  <c r="WSZ231" i="1"/>
  <c r="WTB231" i="1" s="1"/>
  <c r="WTH231" i="1"/>
  <c r="WTJ231" i="1" s="1"/>
  <c r="WTP231" i="1"/>
  <c r="WTR231" i="1" s="1"/>
  <c r="WTX231" i="1"/>
  <c r="WTZ231" i="1" s="1"/>
  <c r="WUF231" i="1"/>
  <c r="WUH231" i="1" s="1"/>
  <c r="WUN231" i="1"/>
  <c r="WUP231" i="1" s="1"/>
  <c r="WUV231" i="1"/>
  <c r="WUX231" i="1" s="1"/>
  <c r="WVD231" i="1"/>
  <c r="WVF231" i="1" s="1"/>
  <c r="WVL231" i="1"/>
  <c r="WVN231" i="1" s="1"/>
  <c r="WVT231" i="1"/>
  <c r="WVV231" i="1" s="1"/>
  <c r="WWB231" i="1"/>
  <c r="WWD231" i="1" s="1"/>
  <c r="WWJ231" i="1"/>
  <c r="WWL231" i="1" s="1"/>
  <c r="WWR231" i="1"/>
  <c r="WWT231" i="1" s="1"/>
  <c r="WWZ231" i="1"/>
  <c r="WXB231" i="1" s="1"/>
  <c r="WXH231" i="1"/>
  <c r="WXJ231" i="1" s="1"/>
  <c r="WXP231" i="1"/>
  <c r="WXR231" i="1" s="1"/>
  <c r="WXX231" i="1"/>
  <c r="WXZ231" i="1" s="1"/>
  <c r="WYF231" i="1"/>
  <c r="WYH231" i="1" s="1"/>
  <c r="WYN231" i="1"/>
  <c r="WYP231" i="1" s="1"/>
  <c r="WYV231" i="1"/>
  <c r="WYX231" i="1" s="1"/>
  <c r="WZD231" i="1"/>
  <c r="WZF231" i="1" s="1"/>
  <c r="WZL231" i="1"/>
  <c r="WZN231" i="1" s="1"/>
  <c r="WZT231" i="1"/>
  <c r="WZV231" i="1" s="1"/>
  <c r="XAB231" i="1"/>
  <c r="XAD231" i="1" s="1"/>
  <c r="XAJ231" i="1"/>
  <c r="XAL231" i="1" s="1"/>
  <c r="XAR231" i="1"/>
  <c r="XAT231" i="1" s="1"/>
  <c r="XAZ231" i="1"/>
  <c r="XBB231" i="1" s="1"/>
  <c r="XBH231" i="1"/>
  <c r="XBJ231" i="1" s="1"/>
  <c r="XBP231" i="1"/>
  <c r="XBR231" i="1" s="1"/>
  <c r="XBX231" i="1"/>
  <c r="XBZ231" i="1" s="1"/>
  <c r="XCF231" i="1"/>
  <c r="XCH231" i="1" s="1"/>
  <c r="XCN231" i="1"/>
  <c r="XCP231" i="1" s="1"/>
  <c r="XCV231" i="1"/>
  <c r="XCX231" i="1" s="1"/>
  <c r="XDD231" i="1"/>
  <c r="XDF231" i="1" s="1"/>
  <c r="XDL231" i="1"/>
  <c r="XDN231" i="1" s="1"/>
  <c r="XDT231" i="1"/>
  <c r="XDV231" i="1" s="1"/>
  <c r="XEB231" i="1"/>
  <c r="XED231" i="1" s="1"/>
  <c r="XEJ231" i="1"/>
  <c r="XEL231" i="1" s="1"/>
  <c r="XER231" i="1"/>
  <c r="XET231" i="1" s="1"/>
  <c r="F232" i="1"/>
  <c r="H232" i="1" s="1"/>
  <c r="AB233" i="1"/>
  <c r="AD233" i="1" s="1"/>
  <c r="AJ233" i="1"/>
  <c r="AL233" i="1" s="1"/>
  <c r="AZ233" i="1"/>
  <c r="BB233" i="1" s="1"/>
  <c r="BH233" i="1"/>
  <c r="BJ233" i="1" s="1"/>
  <c r="BP233" i="1"/>
  <c r="BR233" i="1" s="1"/>
  <c r="CF233" i="1"/>
  <c r="CH233" i="1" s="1"/>
  <c r="CN233" i="1"/>
  <c r="CP233" i="1" s="1"/>
  <c r="CV233" i="1"/>
  <c r="CX233" i="1" s="1"/>
  <c r="DL233" i="1"/>
  <c r="DN233" i="1" s="1"/>
  <c r="DT233" i="1"/>
  <c r="DV233" i="1" s="1"/>
  <c r="EB233" i="1"/>
  <c r="ED233" i="1" s="1"/>
  <c r="ER233" i="1"/>
  <c r="ET233" i="1" s="1"/>
  <c r="EZ233" i="1"/>
  <c r="FB233" i="1" s="1"/>
  <c r="FH233" i="1"/>
  <c r="FJ233" i="1" s="1"/>
  <c r="FX233" i="1"/>
  <c r="FZ233" i="1" s="1"/>
  <c r="GF233" i="1"/>
  <c r="GH233" i="1" s="1"/>
  <c r="GN233" i="1"/>
  <c r="GP233" i="1" s="1"/>
  <c r="HD233" i="1"/>
  <c r="HF233" i="1" s="1"/>
  <c r="HL233" i="1"/>
  <c r="HN233" i="1" s="1"/>
  <c r="HT233" i="1"/>
  <c r="HV233" i="1" s="1"/>
  <c r="IJ233" i="1"/>
  <c r="IL233" i="1" s="1"/>
  <c r="IR233" i="1"/>
  <c r="IT233" i="1" s="1"/>
  <c r="IZ233" i="1"/>
  <c r="JB233" i="1" s="1"/>
  <c r="JP233" i="1"/>
  <c r="JR233" i="1" s="1"/>
  <c r="JX233" i="1"/>
  <c r="JZ233" i="1" s="1"/>
  <c r="KF233" i="1"/>
  <c r="KH233" i="1" s="1"/>
  <c r="KV233" i="1"/>
  <c r="KX233" i="1" s="1"/>
  <c r="LD233" i="1"/>
  <c r="LF233" i="1" s="1"/>
  <c r="LL233" i="1"/>
  <c r="LN233" i="1" s="1"/>
  <c r="MB233" i="1"/>
  <c r="MD233" i="1" s="1"/>
  <c r="MJ233" i="1"/>
  <c r="ML233" i="1" s="1"/>
  <c r="MR233" i="1"/>
  <c r="MT233" i="1" s="1"/>
  <c r="NH233" i="1"/>
  <c r="NJ233" i="1" s="1"/>
  <c r="NP233" i="1"/>
  <c r="NR233" i="1" s="1"/>
  <c r="NX233" i="1"/>
  <c r="NZ233" i="1" s="1"/>
  <c r="ON233" i="1"/>
  <c r="OP233" i="1" s="1"/>
  <c r="OV233" i="1"/>
  <c r="OX233" i="1" s="1"/>
  <c r="PD233" i="1"/>
  <c r="PF233" i="1" s="1"/>
  <c r="PT233" i="1"/>
  <c r="PV233" i="1" s="1"/>
  <c r="QB233" i="1"/>
  <c r="QD233" i="1" s="1"/>
  <c r="QJ233" i="1"/>
  <c r="QL233" i="1" s="1"/>
  <c r="QZ233" i="1"/>
  <c r="RB233" i="1" s="1"/>
  <c r="RH233" i="1"/>
  <c r="RJ233" i="1" s="1"/>
  <c r="RP233" i="1"/>
  <c r="RR233" i="1" s="1"/>
  <c r="SF233" i="1"/>
  <c r="SH233" i="1" s="1"/>
  <c r="SN233" i="1"/>
  <c r="SP233" i="1" s="1"/>
  <c r="SV233" i="1"/>
  <c r="SX233" i="1" s="1"/>
  <c r="TL233" i="1"/>
  <c r="TN233" i="1" s="1"/>
  <c r="TT233" i="1"/>
  <c r="TV233" i="1" s="1"/>
  <c r="UB233" i="1"/>
  <c r="UD233" i="1" s="1"/>
  <c r="UR233" i="1"/>
  <c r="UT233" i="1" s="1"/>
  <c r="UZ233" i="1"/>
  <c r="VB233" i="1" s="1"/>
  <c r="VH233" i="1"/>
  <c r="VJ233" i="1" s="1"/>
  <c r="VX233" i="1"/>
  <c r="VZ233" i="1" s="1"/>
  <c r="WF233" i="1"/>
  <c r="WH233" i="1" s="1"/>
  <c r="WN233" i="1"/>
  <c r="WP233" i="1" s="1"/>
  <c r="XD233" i="1"/>
  <c r="XF233" i="1" s="1"/>
  <c r="XL233" i="1"/>
  <c r="XN233" i="1" s="1"/>
  <c r="XT233" i="1"/>
  <c r="XV233" i="1" s="1"/>
  <c r="YJ233" i="1"/>
  <c r="YL233" i="1" s="1"/>
  <c r="YR233" i="1"/>
  <c r="YT233" i="1" s="1"/>
  <c r="YZ233" i="1"/>
  <c r="ZB233" i="1" s="1"/>
  <c r="ZP233" i="1"/>
  <c r="ZR233" i="1" s="1"/>
  <c r="ZX233" i="1"/>
  <c r="ZZ233" i="1" s="1"/>
  <c r="AAF233" i="1"/>
  <c r="AAH233" i="1" s="1"/>
  <c r="AAV233" i="1"/>
  <c r="AAX233" i="1" s="1"/>
  <c r="ABD233" i="1"/>
  <c r="ABF233" i="1" s="1"/>
  <c r="ABL233" i="1"/>
  <c r="ABN233" i="1" s="1"/>
  <c r="ACB233" i="1"/>
  <c r="ACD233" i="1" s="1"/>
  <c r="ACJ233" i="1"/>
  <c r="ACL233" i="1" s="1"/>
  <c r="ACR233" i="1"/>
  <c r="ACT233" i="1" s="1"/>
  <c r="ADH233" i="1"/>
  <c r="ADJ233" i="1" s="1"/>
  <c r="ADP233" i="1"/>
  <c r="ADR233" i="1" s="1"/>
  <c r="ADX233" i="1"/>
  <c r="ADZ233" i="1" s="1"/>
  <c r="AEN233" i="1"/>
  <c r="AEP233" i="1" s="1"/>
  <c r="AEV233" i="1"/>
  <c r="AEX233" i="1" s="1"/>
  <c r="AFD233" i="1"/>
  <c r="AFF233" i="1" s="1"/>
  <c r="AFT233" i="1"/>
  <c r="AFV233" i="1" s="1"/>
  <c r="AGB233" i="1"/>
  <c r="AGD233" i="1" s="1"/>
  <c r="AGJ233" i="1"/>
  <c r="AGL233" i="1" s="1"/>
  <c r="AGZ233" i="1"/>
  <c r="AHB233" i="1" s="1"/>
  <c r="AHH233" i="1"/>
  <c r="AHJ233" i="1" s="1"/>
  <c r="AHP233" i="1"/>
  <c r="AHR233" i="1" s="1"/>
  <c r="AIF233" i="1"/>
  <c r="AIH233" i="1" s="1"/>
  <c r="AIN233" i="1"/>
  <c r="AIP233" i="1" s="1"/>
  <c r="AIV233" i="1"/>
  <c r="AIX233" i="1" s="1"/>
  <c r="AJL233" i="1"/>
  <c r="AJN233" i="1" s="1"/>
  <c r="AJT233" i="1"/>
  <c r="AJV233" i="1" s="1"/>
  <c r="AKB233" i="1"/>
  <c r="AKD233" i="1" s="1"/>
  <c r="AKR233" i="1"/>
  <c r="AKT233" i="1" s="1"/>
  <c r="AKZ233" i="1"/>
  <c r="ALB233" i="1" s="1"/>
  <c r="ALH233" i="1"/>
  <c r="ALJ233" i="1" s="1"/>
  <c r="ALX233" i="1"/>
  <c r="ALZ233" i="1" s="1"/>
  <c r="AMF233" i="1"/>
  <c r="AMH233" i="1" s="1"/>
  <c r="AMN233" i="1"/>
  <c r="AMP233" i="1" s="1"/>
  <c r="AND233" i="1"/>
  <c r="ANF233" i="1" s="1"/>
  <c r="ANL233" i="1"/>
  <c r="ANN233" i="1" s="1"/>
  <c r="ANT233" i="1"/>
  <c r="ANV233" i="1" s="1"/>
  <c r="AOJ233" i="1"/>
  <c r="AOL233" i="1" s="1"/>
  <c r="AOR233" i="1"/>
  <c r="AOT233" i="1" s="1"/>
  <c r="AOZ233" i="1"/>
  <c r="APB233" i="1" s="1"/>
  <c r="APP233" i="1"/>
  <c r="APR233" i="1" s="1"/>
  <c r="APX233" i="1"/>
  <c r="APZ233" i="1" s="1"/>
  <c r="AQF233" i="1"/>
  <c r="AQH233" i="1" s="1"/>
  <c r="AQV233" i="1"/>
  <c r="AQX233" i="1" s="1"/>
  <c r="ARD233" i="1"/>
  <c r="ARF233" i="1" s="1"/>
  <c r="ARL233" i="1"/>
  <c r="ARN233" i="1" s="1"/>
  <c r="ASB233" i="1"/>
  <c r="ASD233" i="1" s="1"/>
  <c r="ASJ233" i="1"/>
  <c r="ASL233" i="1" s="1"/>
  <c r="ASR233" i="1"/>
  <c r="AST233" i="1" s="1"/>
  <c r="ASZ233" i="1"/>
  <c r="ATB233" i="1" s="1"/>
  <c r="ATH233" i="1"/>
  <c r="ATJ233" i="1" s="1"/>
  <c r="ATP233" i="1"/>
  <c r="ATR233" i="1" s="1"/>
  <c r="ATX233" i="1"/>
  <c r="ATZ233" i="1" s="1"/>
  <c r="AUF233" i="1"/>
  <c r="AUH233" i="1" s="1"/>
  <c r="AUN233" i="1"/>
  <c r="AUP233" i="1" s="1"/>
  <c r="AUV233" i="1"/>
  <c r="AUX233" i="1" s="1"/>
  <c r="AVD233" i="1"/>
  <c r="AVF233" i="1" s="1"/>
  <c r="AVL233" i="1"/>
  <c r="AVN233" i="1" s="1"/>
  <c r="AVT233" i="1"/>
  <c r="AVV233" i="1" s="1"/>
  <c r="AWB233" i="1"/>
  <c r="AWD233" i="1" s="1"/>
  <c r="AWJ233" i="1"/>
  <c r="AWL233" i="1" s="1"/>
  <c r="AWR233" i="1"/>
  <c r="AWT233" i="1" s="1"/>
  <c r="AWZ233" i="1"/>
  <c r="AXB233" i="1" s="1"/>
  <c r="AXH233" i="1"/>
  <c r="AXJ233" i="1" s="1"/>
  <c r="AXP233" i="1"/>
  <c r="AXR233" i="1" s="1"/>
  <c r="AXX233" i="1"/>
  <c r="AXZ233" i="1" s="1"/>
  <c r="AYF233" i="1"/>
  <c r="AYH233" i="1" s="1"/>
  <c r="AYN233" i="1"/>
  <c r="AYP233" i="1" s="1"/>
  <c r="AYV233" i="1"/>
  <c r="AYX233" i="1" s="1"/>
  <c r="AZD233" i="1"/>
  <c r="AZF233" i="1" s="1"/>
  <c r="AZL233" i="1"/>
  <c r="AZN233" i="1" s="1"/>
  <c r="AZT233" i="1"/>
  <c r="AZV233" i="1" s="1"/>
  <c r="BAB233" i="1"/>
  <c r="BAD233" i="1" s="1"/>
  <c r="BAJ233" i="1"/>
  <c r="BAL233" i="1" s="1"/>
  <c r="BAR233" i="1"/>
  <c r="BAT233" i="1" s="1"/>
  <c r="BAZ233" i="1"/>
  <c r="BBB233" i="1" s="1"/>
  <c r="BBH233" i="1"/>
  <c r="BBJ233" i="1" s="1"/>
  <c r="BBP233" i="1"/>
  <c r="BBR233" i="1" s="1"/>
  <c r="BBX233" i="1"/>
  <c r="BBZ233" i="1" s="1"/>
  <c r="BCF233" i="1"/>
  <c r="BCH233" i="1" s="1"/>
  <c r="BCN233" i="1"/>
  <c r="BCP233" i="1" s="1"/>
  <c r="BCV233" i="1"/>
  <c r="BCX233" i="1" s="1"/>
  <c r="BDD233" i="1"/>
  <c r="BDF233" i="1" s="1"/>
  <c r="BDL233" i="1"/>
  <c r="BDN233" i="1" s="1"/>
  <c r="BDT233" i="1"/>
  <c r="BDV233" i="1" s="1"/>
  <c r="BEB233" i="1"/>
  <c r="BED233" i="1" s="1"/>
  <c r="BEJ233" i="1"/>
  <c r="BEL233" i="1" s="1"/>
  <c r="BER233" i="1"/>
  <c r="BET233" i="1" s="1"/>
  <c r="BEZ233" i="1"/>
  <c r="BFB233" i="1" s="1"/>
  <c r="BFH233" i="1"/>
  <c r="BFJ233" i="1" s="1"/>
  <c r="BFP233" i="1"/>
  <c r="BFR233" i="1" s="1"/>
  <c r="BFX233" i="1"/>
  <c r="BFZ233" i="1" s="1"/>
  <c r="BGF233" i="1"/>
  <c r="BGH233" i="1" s="1"/>
  <c r="BGN233" i="1"/>
  <c r="BGP233" i="1" s="1"/>
  <c r="BGV233" i="1"/>
  <c r="BGX233" i="1" s="1"/>
  <c r="BHD233" i="1"/>
  <c r="BHF233" i="1" s="1"/>
  <c r="BHL233" i="1"/>
  <c r="BHN233" i="1" s="1"/>
  <c r="BHT233" i="1"/>
  <c r="BHV233" i="1" s="1"/>
  <c r="BIB233" i="1"/>
  <c r="BID233" i="1" s="1"/>
  <c r="BIJ233" i="1"/>
  <c r="BIL233" i="1" s="1"/>
  <c r="BIR233" i="1"/>
  <c r="BIT233" i="1" s="1"/>
  <c r="BIZ233" i="1"/>
  <c r="BJB233" i="1" s="1"/>
  <c r="BJH233" i="1"/>
  <c r="BJJ233" i="1" s="1"/>
  <c r="BJP233" i="1"/>
  <c r="BJR233" i="1" s="1"/>
  <c r="BJX233" i="1"/>
  <c r="BJZ233" i="1" s="1"/>
  <c r="BKF233" i="1"/>
  <c r="BKH233" i="1" s="1"/>
  <c r="BKN233" i="1"/>
  <c r="BKP233" i="1" s="1"/>
  <c r="BKV233" i="1"/>
  <c r="BKX233" i="1" s="1"/>
  <c r="BLD233" i="1"/>
  <c r="BLF233" i="1" s="1"/>
  <c r="BLL233" i="1"/>
  <c r="BLN233" i="1" s="1"/>
  <c r="BLT233" i="1"/>
  <c r="BLV233" i="1" s="1"/>
  <c r="BMB233" i="1"/>
  <c r="BMD233" i="1" s="1"/>
  <c r="BMJ233" i="1"/>
  <c r="BML233" i="1" s="1"/>
  <c r="BMR233" i="1"/>
  <c r="BMT233" i="1" s="1"/>
  <c r="BMZ233" i="1"/>
  <c r="BNB233" i="1" s="1"/>
  <c r="BNH233" i="1"/>
  <c r="BNJ233" i="1" s="1"/>
  <c r="BNP233" i="1"/>
  <c r="BNR233" i="1" s="1"/>
  <c r="BNX233" i="1"/>
  <c r="BNZ233" i="1" s="1"/>
  <c r="BOF233" i="1"/>
  <c r="BOH233" i="1" s="1"/>
  <c r="BON233" i="1"/>
  <c r="BOP233" i="1" s="1"/>
  <c r="BOV233" i="1"/>
  <c r="BOX233" i="1" s="1"/>
  <c r="BPD233" i="1"/>
  <c r="BPF233" i="1" s="1"/>
  <c r="BPL233" i="1"/>
  <c r="BPN233" i="1" s="1"/>
  <c r="BPT233" i="1"/>
  <c r="BPV233" i="1" s="1"/>
  <c r="BQB233" i="1"/>
  <c r="BQD233" i="1" s="1"/>
  <c r="BQJ233" i="1"/>
  <c r="BQL233" i="1" s="1"/>
  <c r="BQR233" i="1"/>
  <c r="BQT233" i="1" s="1"/>
  <c r="BQZ233" i="1"/>
  <c r="BRB233" i="1" s="1"/>
  <c r="BRH233" i="1"/>
  <c r="BRJ233" i="1" s="1"/>
  <c r="BRP233" i="1"/>
  <c r="BRR233" i="1" s="1"/>
  <c r="BRX233" i="1"/>
  <c r="BRZ233" i="1" s="1"/>
  <c r="BSF233" i="1"/>
  <c r="BSH233" i="1" s="1"/>
  <c r="BSN233" i="1"/>
  <c r="BSP233" i="1" s="1"/>
  <c r="BSV233" i="1"/>
  <c r="BSX233" i="1" s="1"/>
  <c r="BTD233" i="1"/>
  <c r="BTF233" i="1" s="1"/>
  <c r="BTL233" i="1"/>
  <c r="BTN233" i="1" s="1"/>
  <c r="BTT233" i="1"/>
  <c r="BTV233" i="1" s="1"/>
  <c r="BUB233" i="1"/>
  <c r="BUD233" i="1" s="1"/>
  <c r="BUJ233" i="1"/>
  <c r="BUL233" i="1" s="1"/>
  <c r="BUR233" i="1"/>
  <c r="BUT233" i="1" s="1"/>
  <c r="BUZ233" i="1"/>
  <c r="BVB233" i="1" s="1"/>
  <c r="BVH233" i="1"/>
  <c r="BVJ233" i="1" s="1"/>
  <c r="BVP233" i="1"/>
  <c r="BVR233" i="1" s="1"/>
  <c r="BVX233" i="1"/>
  <c r="BVZ233" i="1" s="1"/>
  <c r="BWF233" i="1"/>
  <c r="BWH233" i="1" s="1"/>
  <c r="BWN233" i="1"/>
  <c r="BWP233" i="1" s="1"/>
  <c r="BWV233" i="1"/>
  <c r="BWX233" i="1" s="1"/>
  <c r="BXD233" i="1"/>
  <c r="BXF233" i="1" s="1"/>
  <c r="BXL233" i="1"/>
  <c r="BXN233" i="1" s="1"/>
  <c r="BXT233" i="1"/>
  <c r="BXV233" i="1" s="1"/>
  <c r="BYB233" i="1"/>
  <c r="BYD233" i="1" s="1"/>
  <c r="BYJ233" i="1"/>
  <c r="BYL233" i="1" s="1"/>
  <c r="BYR233" i="1"/>
  <c r="BYT233" i="1" s="1"/>
  <c r="BYZ233" i="1"/>
  <c r="BZB233" i="1" s="1"/>
  <c r="BZH233" i="1"/>
  <c r="BZJ233" i="1" s="1"/>
  <c r="BZP233" i="1"/>
  <c r="BZR233" i="1" s="1"/>
  <c r="BZX233" i="1"/>
  <c r="BZZ233" i="1" s="1"/>
  <c r="CAF233" i="1"/>
  <c r="CAH233" i="1" s="1"/>
  <c r="CAN233" i="1"/>
  <c r="CAP233" i="1" s="1"/>
  <c r="CAV233" i="1"/>
  <c r="CAX233" i="1" s="1"/>
  <c r="CBD233" i="1"/>
  <c r="CBF233" i="1" s="1"/>
  <c r="CBL233" i="1"/>
  <c r="CBN233" i="1" s="1"/>
  <c r="CBT233" i="1"/>
  <c r="CBV233" i="1" s="1"/>
  <c r="CCB233" i="1"/>
  <c r="CCD233" i="1" s="1"/>
  <c r="CCJ233" i="1"/>
  <c r="CCL233" i="1" s="1"/>
  <c r="CCR233" i="1"/>
  <c r="CCT233" i="1" s="1"/>
  <c r="CCZ233" i="1"/>
  <c r="CDB233" i="1" s="1"/>
  <c r="CDH233" i="1"/>
  <c r="CDJ233" i="1" s="1"/>
  <c r="CDP233" i="1"/>
  <c r="CDR233" i="1" s="1"/>
  <c r="CDX233" i="1"/>
  <c r="CDZ233" i="1" s="1"/>
  <c r="CEF233" i="1"/>
  <c r="CEH233" i="1" s="1"/>
  <c r="CEN233" i="1"/>
  <c r="CEP233" i="1" s="1"/>
  <c r="CEV233" i="1"/>
  <c r="CEX233" i="1" s="1"/>
  <c r="CFD233" i="1"/>
  <c r="CFF233" i="1" s="1"/>
  <c r="CFL233" i="1"/>
  <c r="CFN233" i="1" s="1"/>
  <c r="CFT233" i="1"/>
  <c r="CFV233" i="1" s="1"/>
  <c r="CGB233" i="1"/>
  <c r="CGD233" i="1" s="1"/>
  <c r="CGJ233" i="1"/>
  <c r="CGL233" i="1" s="1"/>
  <c r="CGR233" i="1"/>
  <c r="CGT233" i="1" s="1"/>
  <c r="CGZ233" i="1"/>
  <c r="CHB233" i="1" s="1"/>
  <c r="CHH233" i="1"/>
  <c r="CHJ233" i="1" s="1"/>
  <c r="CHP233" i="1"/>
  <c r="CHR233" i="1" s="1"/>
  <c r="CHX233" i="1"/>
  <c r="CHZ233" i="1" s="1"/>
  <c r="CIF233" i="1"/>
  <c r="CIH233" i="1" s="1"/>
  <c r="CIN233" i="1"/>
  <c r="CIP233" i="1" s="1"/>
  <c r="CIV233" i="1"/>
  <c r="CIX233" i="1" s="1"/>
  <c r="CJD233" i="1"/>
  <c r="CJF233" i="1" s="1"/>
  <c r="CJL233" i="1"/>
  <c r="CJN233" i="1" s="1"/>
  <c r="CJT233" i="1"/>
  <c r="CJV233" i="1" s="1"/>
  <c r="CKB233" i="1"/>
  <c r="CKD233" i="1" s="1"/>
  <c r="CKJ233" i="1"/>
  <c r="CKL233" i="1" s="1"/>
  <c r="CKR233" i="1"/>
  <c r="CKT233" i="1" s="1"/>
  <c r="CKZ233" i="1"/>
  <c r="CLB233" i="1" s="1"/>
  <c r="CLH233" i="1"/>
  <c r="CLJ233" i="1" s="1"/>
  <c r="CLP233" i="1"/>
  <c r="CLR233" i="1" s="1"/>
  <c r="CLX233" i="1"/>
  <c r="CLZ233" i="1" s="1"/>
  <c r="CMF233" i="1"/>
  <c r="CMH233" i="1" s="1"/>
  <c r="CMN233" i="1"/>
  <c r="CMP233" i="1" s="1"/>
  <c r="CMV233" i="1"/>
  <c r="CMX233" i="1" s="1"/>
  <c r="CND233" i="1"/>
  <c r="CNF233" i="1" s="1"/>
  <c r="CNL233" i="1"/>
  <c r="CNN233" i="1" s="1"/>
  <c r="CNT233" i="1"/>
  <c r="CNV233" i="1" s="1"/>
  <c r="COB233" i="1"/>
  <c r="COD233" i="1" s="1"/>
  <c r="COJ233" i="1"/>
  <c r="COL233" i="1" s="1"/>
  <c r="COR233" i="1"/>
  <c r="COT233" i="1" s="1"/>
  <c r="COZ233" i="1"/>
  <c r="CPB233" i="1" s="1"/>
  <c r="CPH233" i="1"/>
  <c r="CPJ233" i="1" s="1"/>
  <c r="CPP233" i="1"/>
  <c r="CPR233" i="1" s="1"/>
  <c r="CPX233" i="1"/>
  <c r="CPZ233" i="1" s="1"/>
  <c r="CQF233" i="1"/>
  <c r="CQH233" i="1" s="1"/>
  <c r="CQN233" i="1"/>
  <c r="CQP233" i="1" s="1"/>
  <c r="CQV233" i="1"/>
  <c r="CQX233" i="1" s="1"/>
  <c r="CRD233" i="1"/>
  <c r="CRF233" i="1" s="1"/>
  <c r="CRL233" i="1"/>
  <c r="CRN233" i="1" s="1"/>
  <c r="CRT233" i="1"/>
  <c r="CRV233" i="1" s="1"/>
  <c r="CSB233" i="1"/>
  <c r="CSD233" i="1" s="1"/>
  <c r="CSJ233" i="1"/>
  <c r="CSL233" i="1" s="1"/>
  <c r="CSR233" i="1"/>
  <c r="CST233" i="1" s="1"/>
  <c r="CSZ233" i="1"/>
  <c r="CTB233" i="1" s="1"/>
  <c r="CTH233" i="1"/>
  <c r="CTJ233" i="1" s="1"/>
  <c r="CTP233" i="1"/>
  <c r="CTR233" i="1" s="1"/>
  <c r="CTX233" i="1"/>
  <c r="CTZ233" i="1" s="1"/>
  <c r="CUF233" i="1"/>
  <c r="CUH233" i="1" s="1"/>
  <c r="CUN233" i="1"/>
  <c r="CUP233" i="1" s="1"/>
  <c r="CUV233" i="1"/>
  <c r="CUX233" i="1" s="1"/>
  <c r="CVD233" i="1"/>
  <c r="CVF233" i="1" s="1"/>
  <c r="CVL233" i="1"/>
  <c r="CVN233" i="1" s="1"/>
  <c r="CVT233" i="1"/>
  <c r="CVV233" i="1" s="1"/>
  <c r="CWB233" i="1"/>
  <c r="CWD233" i="1" s="1"/>
  <c r="CWJ233" i="1"/>
  <c r="CWL233" i="1" s="1"/>
  <c r="CWR233" i="1"/>
  <c r="CWT233" i="1" s="1"/>
  <c r="CWZ233" i="1"/>
  <c r="CXB233" i="1" s="1"/>
  <c r="CXH233" i="1"/>
  <c r="CXJ233" i="1" s="1"/>
  <c r="CXP233" i="1"/>
  <c r="CXR233" i="1" s="1"/>
  <c r="CXX233" i="1"/>
  <c r="CXZ233" i="1" s="1"/>
  <c r="CYF233" i="1"/>
  <c r="CYH233" i="1" s="1"/>
  <c r="CYN233" i="1"/>
  <c r="CYP233" i="1" s="1"/>
  <c r="CYV233" i="1"/>
  <c r="CYX233" i="1" s="1"/>
  <c r="CZD233" i="1"/>
  <c r="CZF233" i="1" s="1"/>
  <c r="CZL233" i="1"/>
  <c r="CZN233" i="1" s="1"/>
  <c r="CZT233" i="1"/>
  <c r="CZV233" i="1" s="1"/>
  <c r="DAB233" i="1"/>
  <c r="DAD233" i="1" s="1"/>
  <c r="DAJ233" i="1"/>
  <c r="DAL233" i="1" s="1"/>
  <c r="DAR233" i="1"/>
  <c r="DAT233" i="1" s="1"/>
  <c r="DAZ233" i="1"/>
  <c r="DBB233" i="1" s="1"/>
  <c r="DBH233" i="1"/>
  <c r="DBJ233" i="1" s="1"/>
  <c r="DBP233" i="1"/>
  <c r="DBR233" i="1" s="1"/>
  <c r="DBX233" i="1"/>
  <c r="DBZ233" i="1" s="1"/>
  <c r="DCF233" i="1"/>
  <c r="DCH233" i="1" s="1"/>
  <c r="DCN233" i="1"/>
  <c r="DCP233" i="1" s="1"/>
  <c r="DCV233" i="1"/>
  <c r="DCX233" i="1" s="1"/>
  <c r="DDD233" i="1"/>
  <c r="DDF233" i="1" s="1"/>
  <c r="DDL233" i="1"/>
  <c r="DDN233" i="1" s="1"/>
  <c r="DDT233" i="1"/>
  <c r="DDV233" i="1" s="1"/>
  <c r="DEB233" i="1"/>
  <c r="DED233" i="1" s="1"/>
  <c r="DEJ233" i="1"/>
  <c r="DEL233" i="1" s="1"/>
  <c r="DER233" i="1"/>
  <c r="DET233" i="1" s="1"/>
  <c r="DEZ233" i="1"/>
  <c r="DFB233" i="1" s="1"/>
  <c r="DFH233" i="1"/>
  <c r="DFJ233" i="1" s="1"/>
  <c r="DFP233" i="1"/>
  <c r="DFR233" i="1" s="1"/>
  <c r="DFX233" i="1"/>
  <c r="DFZ233" i="1" s="1"/>
  <c r="DGF233" i="1"/>
  <c r="DGH233" i="1" s="1"/>
  <c r="DGN233" i="1"/>
  <c r="DGP233" i="1" s="1"/>
  <c r="DGV233" i="1"/>
  <c r="DGX233" i="1" s="1"/>
  <c r="DHD233" i="1"/>
  <c r="DHF233" i="1" s="1"/>
  <c r="DHL233" i="1"/>
  <c r="DHN233" i="1" s="1"/>
  <c r="DHT233" i="1"/>
  <c r="DHV233" i="1" s="1"/>
  <c r="DIB233" i="1"/>
  <c r="DID233" i="1" s="1"/>
  <c r="DIJ233" i="1"/>
  <c r="DIL233" i="1" s="1"/>
  <c r="DIR233" i="1"/>
  <c r="DIT233" i="1" s="1"/>
  <c r="DIZ233" i="1"/>
  <c r="DJB233" i="1" s="1"/>
  <c r="DJH233" i="1"/>
  <c r="DJJ233" i="1" s="1"/>
  <c r="DJP233" i="1"/>
  <c r="DJR233" i="1" s="1"/>
  <c r="DJX233" i="1"/>
  <c r="DJZ233" i="1" s="1"/>
  <c r="DKF233" i="1"/>
  <c r="DKH233" i="1" s="1"/>
  <c r="DKN233" i="1"/>
  <c r="DKP233" i="1" s="1"/>
  <c r="DKV233" i="1"/>
  <c r="DKX233" i="1" s="1"/>
  <c r="DLD233" i="1"/>
  <c r="DLF233" i="1" s="1"/>
  <c r="DLL233" i="1"/>
  <c r="DLN233" i="1" s="1"/>
  <c r="DLT233" i="1"/>
  <c r="DLV233" i="1" s="1"/>
  <c r="DMB233" i="1"/>
  <c r="DMD233" i="1" s="1"/>
  <c r="DMJ233" i="1"/>
  <c r="DML233" i="1" s="1"/>
  <c r="DMR233" i="1"/>
  <c r="DMT233" i="1" s="1"/>
  <c r="DMZ233" i="1"/>
  <c r="DNB233" i="1" s="1"/>
  <c r="DNH233" i="1"/>
  <c r="DNJ233" i="1" s="1"/>
  <c r="DNP233" i="1"/>
  <c r="DNR233" i="1" s="1"/>
  <c r="DNX233" i="1"/>
  <c r="DNZ233" i="1" s="1"/>
  <c r="DOF233" i="1"/>
  <c r="DOH233" i="1" s="1"/>
  <c r="DON233" i="1"/>
  <c r="DOP233" i="1" s="1"/>
  <c r="DOV233" i="1"/>
  <c r="DOX233" i="1" s="1"/>
  <c r="DPD233" i="1"/>
  <c r="DPF233" i="1" s="1"/>
  <c r="DPL233" i="1"/>
  <c r="DPN233" i="1" s="1"/>
  <c r="DPT233" i="1"/>
  <c r="DPV233" i="1" s="1"/>
  <c r="DQB233" i="1"/>
  <c r="DQD233" i="1" s="1"/>
  <c r="DQJ233" i="1"/>
  <c r="DQL233" i="1" s="1"/>
  <c r="DQR233" i="1"/>
  <c r="DQT233" i="1" s="1"/>
  <c r="DQZ233" i="1"/>
  <c r="DRB233" i="1" s="1"/>
  <c r="DRH233" i="1"/>
  <c r="DRJ233" i="1" s="1"/>
  <c r="DRP233" i="1"/>
  <c r="DRR233" i="1" s="1"/>
  <c r="DRX233" i="1"/>
  <c r="DRZ233" i="1" s="1"/>
  <c r="DSF233" i="1"/>
  <c r="DSH233" i="1" s="1"/>
  <c r="DSN233" i="1"/>
  <c r="DSP233" i="1" s="1"/>
  <c r="DSV233" i="1"/>
  <c r="DSX233" i="1" s="1"/>
  <c r="DTD233" i="1"/>
  <c r="DTF233" i="1" s="1"/>
  <c r="DTL233" i="1"/>
  <c r="DTN233" i="1" s="1"/>
  <c r="DTT233" i="1"/>
  <c r="DTV233" i="1" s="1"/>
  <c r="DUB233" i="1"/>
  <c r="DUD233" i="1" s="1"/>
  <c r="DUJ233" i="1"/>
  <c r="DUL233" i="1" s="1"/>
  <c r="DUR233" i="1"/>
  <c r="DUT233" i="1" s="1"/>
  <c r="DUZ233" i="1"/>
  <c r="DVB233" i="1" s="1"/>
  <c r="DVH233" i="1"/>
  <c r="DVJ233" i="1" s="1"/>
  <c r="DVP233" i="1"/>
  <c r="DVR233" i="1" s="1"/>
  <c r="DVX233" i="1"/>
  <c r="DVZ233" i="1" s="1"/>
  <c r="DWF233" i="1"/>
  <c r="DWH233" i="1" s="1"/>
  <c r="DWN233" i="1"/>
  <c r="DWP233" i="1" s="1"/>
  <c r="DWV233" i="1"/>
  <c r="DWX233" i="1" s="1"/>
  <c r="DXD233" i="1"/>
  <c r="DXF233" i="1" s="1"/>
  <c r="DXL233" i="1"/>
  <c r="DXN233" i="1" s="1"/>
  <c r="DXT233" i="1"/>
  <c r="DXV233" i="1" s="1"/>
  <c r="DYB233" i="1"/>
  <c r="DYD233" i="1" s="1"/>
  <c r="DYJ233" i="1"/>
  <c r="DYL233" i="1" s="1"/>
  <c r="DYR233" i="1"/>
  <c r="DYT233" i="1" s="1"/>
  <c r="DYZ233" i="1"/>
  <c r="DZB233" i="1" s="1"/>
  <c r="DZH233" i="1"/>
  <c r="DZJ233" i="1" s="1"/>
  <c r="DZP233" i="1"/>
  <c r="DZR233" i="1" s="1"/>
  <c r="DZX233" i="1"/>
  <c r="DZZ233" i="1" s="1"/>
  <c r="EAF233" i="1"/>
  <c r="EAH233" i="1" s="1"/>
  <c r="EAN233" i="1"/>
  <c r="EAP233" i="1" s="1"/>
  <c r="EAV233" i="1"/>
  <c r="EAX233" i="1" s="1"/>
  <c r="EBD233" i="1"/>
  <c r="EBF233" i="1" s="1"/>
  <c r="EBL233" i="1"/>
  <c r="EBN233" i="1" s="1"/>
  <c r="EBT233" i="1"/>
  <c r="EBV233" i="1" s="1"/>
  <c r="ECB233" i="1"/>
  <c r="ECD233" i="1" s="1"/>
  <c r="ECJ233" i="1"/>
  <c r="ECL233" i="1" s="1"/>
  <c r="ECR233" i="1"/>
  <c r="ECT233" i="1" s="1"/>
  <c r="ECZ233" i="1"/>
  <c r="EDB233" i="1" s="1"/>
  <c r="EDH233" i="1"/>
  <c r="EDJ233" i="1" s="1"/>
  <c r="EDP233" i="1"/>
  <c r="EDR233" i="1" s="1"/>
  <c r="EDX233" i="1"/>
  <c r="EDZ233" i="1" s="1"/>
  <c r="EEF233" i="1"/>
  <c r="EEH233" i="1" s="1"/>
  <c r="EEN233" i="1"/>
  <c r="EEP233" i="1" s="1"/>
  <c r="EEV233" i="1"/>
  <c r="EEX233" i="1" s="1"/>
  <c r="EFD233" i="1"/>
  <c r="EFF233" i="1" s="1"/>
  <c r="EFL233" i="1"/>
  <c r="EFN233" i="1" s="1"/>
  <c r="EFT233" i="1"/>
  <c r="EFV233" i="1" s="1"/>
  <c r="EGB233" i="1"/>
  <c r="EGD233" i="1" s="1"/>
  <c r="EGJ233" i="1"/>
  <c r="EGL233" i="1" s="1"/>
  <c r="EGR233" i="1"/>
  <c r="EGT233" i="1" s="1"/>
  <c r="EGZ233" i="1"/>
  <c r="EHB233" i="1" s="1"/>
  <c r="EHH233" i="1"/>
  <c r="EHJ233" i="1" s="1"/>
  <c r="EHP233" i="1"/>
  <c r="EHR233" i="1" s="1"/>
  <c r="EHX233" i="1"/>
  <c r="EHZ233" i="1" s="1"/>
  <c r="EIF233" i="1"/>
  <c r="EIH233" i="1" s="1"/>
  <c r="EIN233" i="1"/>
  <c r="EIP233" i="1" s="1"/>
  <c r="EIV233" i="1"/>
  <c r="EIX233" i="1" s="1"/>
  <c r="EJD233" i="1"/>
  <c r="EJF233" i="1" s="1"/>
  <c r="EJL233" i="1"/>
  <c r="EJN233" i="1" s="1"/>
  <c r="EJT233" i="1"/>
  <c r="EJV233" i="1" s="1"/>
  <c r="EKB233" i="1"/>
  <c r="EKD233" i="1" s="1"/>
  <c r="EKJ233" i="1"/>
  <c r="EKL233" i="1" s="1"/>
  <c r="EKR233" i="1"/>
  <c r="EKT233" i="1" s="1"/>
  <c r="EKZ233" i="1"/>
  <c r="ELB233" i="1" s="1"/>
  <c r="ELH233" i="1"/>
  <c r="ELJ233" i="1" s="1"/>
  <c r="ELP233" i="1"/>
  <c r="ELR233" i="1" s="1"/>
  <c r="ELX233" i="1"/>
  <c r="ELZ233" i="1" s="1"/>
  <c r="EMF233" i="1"/>
  <c r="EMH233" i="1" s="1"/>
  <c r="EMN233" i="1"/>
  <c r="EMP233" i="1" s="1"/>
  <c r="EMV233" i="1"/>
  <c r="EMX233" i="1" s="1"/>
  <c r="END233" i="1"/>
  <c r="ENF233" i="1" s="1"/>
  <c r="ENL233" i="1"/>
  <c r="ENN233" i="1" s="1"/>
  <c r="ENT233" i="1"/>
  <c r="ENV233" i="1" s="1"/>
  <c r="EOB233" i="1"/>
  <c r="EOD233" i="1" s="1"/>
  <c r="EOJ233" i="1"/>
  <c r="EOL233" i="1" s="1"/>
  <c r="EOR233" i="1"/>
  <c r="EOT233" i="1" s="1"/>
  <c r="EOZ233" i="1"/>
  <c r="EPB233" i="1" s="1"/>
  <c r="EPH233" i="1"/>
  <c r="EPJ233" i="1" s="1"/>
  <c r="EPP233" i="1"/>
  <c r="EPR233" i="1" s="1"/>
  <c r="EPX233" i="1"/>
  <c r="EPZ233" i="1" s="1"/>
  <c r="EQF233" i="1"/>
  <c r="EQH233" i="1" s="1"/>
  <c r="EQN233" i="1"/>
  <c r="EQP233" i="1" s="1"/>
  <c r="EQV233" i="1"/>
  <c r="EQX233" i="1" s="1"/>
  <c r="ERD233" i="1"/>
  <c r="ERF233" i="1" s="1"/>
  <c r="ERL233" i="1"/>
  <c r="ERN233" i="1" s="1"/>
  <c r="ERT233" i="1"/>
  <c r="ERV233" i="1" s="1"/>
  <c r="ESB233" i="1"/>
  <c r="ESD233" i="1" s="1"/>
  <c r="ESJ233" i="1"/>
  <c r="ESL233" i="1" s="1"/>
  <c r="ESR233" i="1"/>
  <c r="EST233" i="1" s="1"/>
  <c r="ESZ233" i="1"/>
  <c r="ETB233" i="1" s="1"/>
  <c r="ETH233" i="1"/>
  <c r="ETJ233" i="1" s="1"/>
  <c r="ETP233" i="1"/>
  <c r="ETR233" i="1" s="1"/>
  <c r="ETX233" i="1"/>
  <c r="ETZ233" i="1" s="1"/>
  <c r="EUF233" i="1"/>
  <c r="EUH233" i="1" s="1"/>
  <c r="EUN233" i="1"/>
  <c r="EUP233" i="1" s="1"/>
  <c r="EUV233" i="1"/>
  <c r="EUX233" i="1" s="1"/>
  <c r="EVD233" i="1"/>
  <c r="EVF233" i="1" s="1"/>
  <c r="EVL233" i="1"/>
  <c r="EVN233" i="1" s="1"/>
  <c r="EVT233" i="1"/>
  <c r="EVV233" i="1" s="1"/>
  <c r="EWB233" i="1"/>
  <c r="EWD233" i="1" s="1"/>
  <c r="EWJ233" i="1"/>
  <c r="EWL233" i="1" s="1"/>
  <c r="EWR233" i="1"/>
  <c r="EWT233" i="1" s="1"/>
  <c r="EWZ233" i="1"/>
  <c r="EXB233" i="1" s="1"/>
  <c r="EXH233" i="1"/>
  <c r="EXJ233" i="1" s="1"/>
  <c r="EXP233" i="1"/>
  <c r="EXR233" i="1" s="1"/>
  <c r="EXX233" i="1"/>
  <c r="EXZ233" i="1" s="1"/>
  <c r="EYF233" i="1"/>
  <c r="EYH233" i="1" s="1"/>
  <c r="EYN233" i="1"/>
  <c r="EYP233" i="1" s="1"/>
  <c r="EYV233" i="1"/>
  <c r="EYX233" i="1" s="1"/>
  <c r="EZD233" i="1"/>
  <c r="EZF233" i="1" s="1"/>
  <c r="EZL233" i="1"/>
  <c r="EZN233" i="1" s="1"/>
  <c r="EZT233" i="1"/>
  <c r="EZV233" i="1" s="1"/>
  <c r="FAB233" i="1"/>
  <c r="FAD233" i="1" s="1"/>
  <c r="FAJ233" i="1"/>
  <c r="FAL233" i="1" s="1"/>
  <c r="FAR233" i="1"/>
  <c r="FAT233" i="1" s="1"/>
  <c r="FAZ233" i="1"/>
  <c r="FBB233" i="1" s="1"/>
  <c r="FBH233" i="1"/>
  <c r="FBJ233" i="1" s="1"/>
  <c r="FBP233" i="1"/>
  <c r="FBR233" i="1" s="1"/>
  <c r="FBX233" i="1"/>
  <c r="FBZ233" i="1" s="1"/>
  <c r="FCF233" i="1"/>
  <c r="FCH233" i="1" s="1"/>
  <c r="FCN233" i="1"/>
  <c r="FCP233" i="1" s="1"/>
  <c r="FCV233" i="1"/>
  <c r="FCX233" i="1" s="1"/>
  <c r="FDD233" i="1"/>
  <c r="FDF233" i="1" s="1"/>
  <c r="FDL233" i="1"/>
  <c r="FDN233" i="1" s="1"/>
  <c r="FDT233" i="1"/>
  <c r="FDV233" i="1" s="1"/>
  <c r="FEB233" i="1"/>
  <c r="FED233" i="1" s="1"/>
  <c r="FEJ233" i="1"/>
  <c r="FEL233" i="1" s="1"/>
  <c r="FER233" i="1"/>
  <c r="FET233" i="1" s="1"/>
  <c r="FEZ233" i="1"/>
  <c r="FFB233" i="1" s="1"/>
  <c r="FFH233" i="1"/>
  <c r="FFJ233" i="1" s="1"/>
  <c r="FFP233" i="1"/>
  <c r="FFR233" i="1" s="1"/>
  <c r="FFX233" i="1"/>
  <c r="FFZ233" i="1" s="1"/>
  <c r="FGF233" i="1"/>
  <c r="FGH233" i="1" s="1"/>
  <c r="FGN233" i="1"/>
  <c r="FGP233" i="1" s="1"/>
  <c r="FGV233" i="1"/>
  <c r="FGX233" i="1" s="1"/>
  <c r="FHD233" i="1"/>
  <c r="FHF233" i="1" s="1"/>
  <c r="FHL233" i="1"/>
  <c r="FHN233" i="1" s="1"/>
  <c r="FHT233" i="1"/>
  <c r="FHV233" i="1" s="1"/>
  <c r="FIB233" i="1"/>
  <c r="FID233" i="1" s="1"/>
  <c r="FIJ233" i="1"/>
  <c r="FIL233" i="1" s="1"/>
  <c r="FIR233" i="1"/>
  <c r="FIT233" i="1" s="1"/>
  <c r="FIZ233" i="1"/>
  <c r="FJB233" i="1" s="1"/>
  <c r="FJH233" i="1"/>
  <c r="FJJ233" i="1" s="1"/>
  <c r="FJP233" i="1"/>
  <c r="FJR233" i="1" s="1"/>
  <c r="FJX233" i="1"/>
  <c r="FJZ233" i="1" s="1"/>
  <c r="FKF233" i="1"/>
  <c r="FKH233" i="1" s="1"/>
  <c r="FKN233" i="1"/>
  <c r="FKP233" i="1" s="1"/>
  <c r="FKV233" i="1"/>
  <c r="FKX233" i="1" s="1"/>
  <c r="FLD233" i="1"/>
  <c r="FLF233" i="1" s="1"/>
  <c r="FLL233" i="1"/>
  <c r="FLN233" i="1" s="1"/>
  <c r="FLT233" i="1"/>
  <c r="FLV233" i="1" s="1"/>
  <c r="FMB233" i="1"/>
  <c r="FMD233" i="1" s="1"/>
  <c r="FMJ233" i="1"/>
  <c r="FML233" i="1" s="1"/>
  <c r="FMR233" i="1"/>
  <c r="FMT233" i="1" s="1"/>
  <c r="FMZ233" i="1"/>
  <c r="FNB233" i="1" s="1"/>
  <c r="FNH233" i="1"/>
  <c r="FNJ233" i="1" s="1"/>
  <c r="FNP233" i="1"/>
  <c r="FNR233" i="1" s="1"/>
  <c r="FNX233" i="1"/>
  <c r="FNZ233" i="1" s="1"/>
  <c r="FOF233" i="1"/>
  <c r="FOH233" i="1" s="1"/>
  <c r="FON233" i="1"/>
  <c r="FOP233" i="1" s="1"/>
  <c r="FOV233" i="1"/>
  <c r="FOX233" i="1" s="1"/>
  <c r="FPD233" i="1"/>
  <c r="FPF233" i="1" s="1"/>
  <c r="FPL233" i="1"/>
  <c r="FPN233" i="1" s="1"/>
  <c r="FPT233" i="1"/>
  <c r="FPV233" i="1" s="1"/>
  <c r="FQB233" i="1"/>
  <c r="FQD233" i="1" s="1"/>
  <c r="FQJ233" i="1"/>
  <c r="FQL233" i="1" s="1"/>
  <c r="FQR233" i="1"/>
  <c r="FQT233" i="1" s="1"/>
  <c r="FQZ233" i="1"/>
  <c r="FRB233" i="1" s="1"/>
  <c r="FRH233" i="1"/>
  <c r="FRJ233" i="1" s="1"/>
  <c r="FRP233" i="1"/>
  <c r="FRR233" i="1" s="1"/>
  <c r="FRX233" i="1"/>
  <c r="FRZ233" i="1" s="1"/>
  <c r="FSF233" i="1"/>
  <c r="FSH233" i="1" s="1"/>
  <c r="FSN233" i="1"/>
  <c r="FSP233" i="1" s="1"/>
  <c r="FSV233" i="1"/>
  <c r="FSX233" i="1" s="1"/>
  <c r="FTD233" i="1"/>
  <c r="FTF233" i="1" s="1"/>
  <c r="FTL233" i="1"/>
  <c r="FTN233" i="1" s="1"/>
  <c r="FTT233" i="1"/>
  <c r="FTV233" i="1" s="1"/>
  <c r="FUB233" i="1"/>
  <c r="FUD233" i="1" s="1"/>
  <c r="FUJ233" i="1"/>
  <c r="FUL233" i="1" s="1"/>
  <c r="FUR233" i="1"/>
  <c r="FUT233" i="1" s="1"/>
  <c r="FUZ233" i="1"/>
  <c r="FVB233" i="1" s="1"/>
  <c r="FVH233" i="1"/>
  <c r="FVJ233" i="1" s="1"/>
  <c r="FVP233" i="1"/>
  <c r="FVR233" i="1" s="1"/>
  <c r="FVX233" i="1"/>
  <c r="FVZ233" i="1" s="1"/>
  <c r="FWF233" i="1"/>
  <c r="FWH233" i="1" s="1"/>
  <c r="FWN233" i="1"/>
  <c r="FWP233" i="1" s="1"/>
  <c r="FWV233" i="1"/>
  <c r="FWX233" i="1" s="1"/>
  <c r="FXD233" i="1"/>
  <c r="FXF233" i="1" s="1"/>
  <c r="FXL233" i="1"/>
  <c r="FXN233" i="1" s="1"/>
  <c r="FXT233" i="1"/>
  <c r="FXV233" i="1" s="1"/>
  <c r="FYB233" i="1"/>
  <c r="FYD233" i="1" s="1"/>
  <c r="FYJ233" i="1"/>
  <c r="FYL233" i="1" s="1"/>
  <c r="FYR233" i="1"/>
  <c r="FYT233" i="1" s="1"/>
  <c r="FYZ233" i="1"/>
  <c r="FZB233" i="1" s="1"/>
  <c r="FZH233" i="1"/>
  <c r="FZJ233" i="1" s="1"/>
  <c r="FZP233" i="1"/>
  <c r="FZR233" i="1" s="1"/>
  <c r="FZX233" i="1"/>
  <c r="FZZ233" i="1" s="1"/>
  <c r="GAF233" i="1"/>
  <c r="GAH233" i="1" s="1"/>
  <c r="GAN233" i="1"/>
  <c r="GAP233" i="1" s="1"/>
  <c r="GAV233" i="1"/>
  <c r="GAX233" i="1" s="1"/>
  <c r="GBD233" i="1"/>
  <c r="GBF233" i="1" s="1"/>
  <c r="GBL233" i="1"/>
  <c r="GBN233" i="1" s="1"/>
  <c r="GBT233" i="1"/>
  <c r="GBV233" i="1" s="1"/>
  <c r="GCB233" i="1"/>
  <c r="GCD233" i="1" s="1"/>
  <c r="GCJ233" i="1"/>
  <c r="GCL233" i="1" s="1"/>
  <c r="GCR233" i="1"/>
  <c r="GCT233" i="1" s="1"/>
  <c r="GCZ233" i="1"/>
  <c r="GDB233" i="1" s="1"/>
  <c r="GDH233" i="1"/>
  <c r="GDJ233" i="1" s="1"/>
  <c r="GDP233" i="1"/>
  <c r="GDR233" i="1" s="1"/>
  <c r="GDX233" i="1"/>
  <c r="GDZ233" i="1" s="1"/>
  <c r="GEF233" i="1"/>
  <c r="GEH233" i="1" s="1"/>
  <c r="GEN233" i="1"/>
  <c r="GEP233" i="1" s="1"/>
  <c r="GEV233" i="1"/>
  <c r="GEX233" i="1" s="1"/>
  <c r="GFD233" i="1"/>
  <c r="GFF233" i="1" s="1"/>
  <c r="GFL233" i="1"/>
  <c r="GFN233" i="1" s="1"/>
  <c r="GFT233" i="1"/>
  <c r="GFV233" i="1" s="1"/>
  <c r="GGB233" i="1"/>
  <c r="GGD233" i="1" s="1"/>
  <c r="GGJ233" i="1"/>
  <c r="GGL233" i="1" s="1"/>
  <c r="GGR233" i="1"/>
  <c r="GGT233" i="1" s="1"/>
  <c r="GGZ233" i="1"/>
  <c r="GHB233" i="1" s="1"/>
  <c r="GHH233" i="1"/>
  <c r="GHJ233" i="1" s="1"/>
  <c r="GHP233" i="1"/>
  <c r="GHR233" i="1" s="1"/>
  <c r="GHX233" i="1"/>
  <c r="GHZ233" i="1" s="1"/>
  <c r="GIF233" i="1"/>
  <c r="GIH233" i="1" s="1"/>
  <c r="GIN233" i="1"/>
  <c r="GIP233" i="1" s="1"/>
  <c r="GIV233" i="1"/>
  <c r="GIX233" i="1" s="1"/>
  <c r="GJD233" i="1"/>
  <c r="GJF233" i="1" s="1"/>
  <c r="GJL233" i="1"/>
  <c r="GJN233" i="1" s="1"/>
  <c r="GJT233" i="1"/>
  <c r="GJV233" i="1" s="1"/>
  <c r="GKB233" i="1"/>
  <c r="GKD233" i="1" s="1"/>
  <c r="GKJ233" i="1"/>
  <c r="GKL233" i="1" s="1"/>
  <c r="GKR233" i="1"/>
  <c r="GKT233" i="1" s="1"/>
  <c r="GKZ233" i="1"/>
  <c r="GLB233" i="1" s="1"/>
  <c r="GLH233" i="1"/>
  <c r="GLJ233" i="1" s="1"/>
  <c r="GLP233" i="1"/>
  <c r="GLR233" i="1" s="1"/>
  <c r="GLX233" i="1"/>
  <c r="GLZ233" i="1" s="1"/>
  <c r="GMF233" i="1"/>
  <c r="GMH233" i="1" s="1"/>
  <c r="GMN233" i="1"/>
  <c r="GMP233" i="1" s="1"/>
  <c r="GMV233" i="1"/>
  <c r="GMX233" i="1" s="1"/>
  <c r="GND233" i="1"/>
  <c r="GNF233" i="1" s="1"/>
  <c r="GNL233" i="1"/>
  <c r="GNN233" i="1" s="1"/>
  <c r="GNT233" i="1"/>
  <c r="GNV233" i="1" s="1"/>
  <c r="GOB233" i="1"/>
  <c r="GOD233" i="1" s="1"/>
  <c r="GOJ233" i="1"/>
  <c r="GOL233" i="1" s="1"/>
  <c r="GOR233" i="1"/>
  <c r="GOT233" i="1" s="1"/>
  <c r="GOZ233" i="1"/>
  <c r="GPB233" i="1" s="1"/>
  <c r="GPH233" i="1"/>
  <c r="GPJ233" i="1" s="1"/>
  <c r="GPP233" i="1"/>
  <c r="GPR233" i="1" s="1"/>
  <c r="GPX233" i="1"/>
  <c r="GPZ233" i="1" s="1"/>
  <c r="GQF233" i="1"/>
  <c r="GQH233" i="1" s="1"/>
  <c r="GQN233" i="1"/>
  <c r="GQP233" i="1" s="1"/>
  <c r="GQV233" i="1"/>
  <c r="GQX233" i="1" s="1"/>
  <c r="GRD233" i="1"/>
  <c r="GRF233" i="1" s="1"/>
  <c r="GRL233" i="1"/>
  <c r="GRN233" i="1" s="1"/>
  <c r="GRT233" i="1"/>
  <c r="GRV233" i="1" s="1"/>
  <c r="GSB233" i="1"/>
  <c r="GSD233" i="1" s="1"/>
  <c r="GSJ233" i="1"/>
  <c r="GSL233" i="1" s="1"/>
  <c r="GSR233" i="1"/>
  <c r="GST233" i="1" s="1"/>
  <c r="GSZ233" i="1"/>
  <c r="GTB233" i="1" s="1"/>
  <c r="GTH233" i="1"/>
  <c r="GTJ233" i="1" s="1"/>
  <c r="GTP233" i="1"/>
  <c r="GTR233" i="1" s="1"/>
  <c r="GTX233" i="1"/>
  <c r="GTZ233" i="1" s="1"/>
  <c r="GUF233" i="1"/>
  <c r="GUH233" i="1" s="1"/>
  <c r="GUN233" i="1"/>
  <c r="GUP233" i="1" s="1"/>
  <c r="GUV233" i="1"/>
  <c r="GUX233" i="1" s="1"/>
  <c r="GVD233" i="1"/>
  <c r="GVF233" i="1" s="1"/>
  <c r="GVL233" i="1"/>
  <c r="GVN233" i="1" s="1"/>
  <c r="GVT233" i="1"/>
  <c r="GVV233" i="1" s="1"/>
  <c r="GWB233" i="1"/>
  <c r="GWD233" i="1" s="1"/>
  <c r="GWJ233" i="1"/>
  <c r="GWL233" i="1" s="1"/>
  <c r="GWR233" i="1"/>
  <c r="GWT233" i="1" s="1"/>
  <c r="GWZ233" i="1"/>
  <c r="GXB233" i="1" s="1"/>
  <c r="GXH233" i="1"/>
  <c r="GXJ233" i="1" s="1"/>
  <c r="GXP233" i="1"/>
  <c r="GXR233" i="1" s="1"/>
  <c r="GXX233" i="1"/>
  <c r="GXZ233" i="1" s="1"/>
  <c r="GYF233" i="1"/>
  <c r="GYH233" i="1" s="1"/>
  <c r="GYN233" i="1"/>
  <c r="GYP233" i="1" s="1"/>
  <c r="GYV233" i="1"/>
  <c r="GYX233" i="1" s="1"/>
  <c r="GZD233" i="1"/>
  <c r="GZF233" i="1" s="1"/>
  <c r="GZL233" i="1"/>
  <c r="GZN233" i="1" s="1"/>
  <c r="GZT233" i="1"/>
  <c r="GZV233" i="1" s="1"/>
  <c r="HAB233" i="1"/>
  <c r="HAD233" i="1" s="1"/>
  <c r="HAJ233" i="1"/>
  <c r="HAL233" i="1" s="1"/>
  <c r="HAR233" i="1"/>
  <c r="HAT233" i="1" s="1"/>
  <c r="HAZ233" i="1"/>
  <c r="HBB233" i="1" s="1"/>
  <c r="HBH233" i="1"/>
  <c r="HBJ233" i="1" s="1"/>
  <c r="HBP233" i="1"/>
  <c r="HBR233" i="1" s="1"/>
  <c r="HBX233" i="1"/>
  <c r="HBZ233" i="1" s="1"/>
  <c r="HCF233" i="1"/>
  <c r="HCH233" i="1" s="1"/>
  <c r="HCN233" i="1"/>
  <c r="HCP233" i="1" s="1"/>
  <c r="HCV233" i="1"/>
  <c r="HCX233" i="1" s="1"/>
  <c r="HDD233" i="1"/>
  <c r="HDF233" i="1" s="1"/>
  <c r="HDL233" i="1"/>
  <c r="HDN233" i="1" s="1"/>
  <c r="HDT233" i="1"/>
  <c r="HDV233" i="1" s="1"/>
  <c r="HEB233" i="1"/>
  <c r="HED233" i="1" s="1"/>
  <c r="HEJ233" i="1"/>
  <c r="HEL233" i="1" s="1"/>
  <c r="HER233" i="1"/>
  <c r="HET233" i="1" s="1"/>
  <c r="HEZ233" i="1"/>
  <c r="HFB233" i="1" s="1"/>
  <c r="HFH233" i="1"/>
  <c r="HFJ233" i="1" s="1"/>
  <c r="HFP233" i="1"/>
  <c r="HFR233" i="1" s="1"/>
  <c r="HFX233" i="1"/>
  <c r="HFZ233" i="1" s="1"/>
  <c r="HGF233" i="1"/>
  <c r="HGH233" i="1" s="1"/>
  <c r="HGN233" i="1"/>
  <c r="HGP233" i="1" s="1"/>
  <c r="HGV233" i="1"/>
  <c r="HGX233" i="1" s="1"/>
  <c r="HHD233" i="1"/>
  <c r="HHF233" i="1" s="1"/>
  <c r="HHL233" i="1"/>
  <c r="HHN233" i="1" s="1"/>
  <c r="HHT233" i="1"/>
  <c r="HHV233" i="1" s="1"/>
  <c r="HIB233" i="1"/>
  <c r="HID233" i="1" s="1"/>
  <c r="HIJ233" i="1"/>
  <c r="HIL233" i="1" s="1"/>
  <c r="HIR233" i="1"/>
  <c r="HIT233" i="1" s="1"/>
  <c r="HIZ233" i="1"/>
  <c r="HJB233" i="1" s="1"/>
  <c r="HJH233" i="1"/>
  <c r="HJJ233" i="1" s="1"/>
  <c r="HJP233" i="1"/>
  <c r="HJR233" i="1" s="1"/>
  <c r="HJX233" i="1"/>
  <c r="HJZ233" i="1" s="1"/>
  <c r="HKF233" i="1"/>
  <c r="HKH233" i="1" s="1"/>
  <c r="HKN233" i="1"/>
  <c r="HKP233" i="1" s="1"/>
  <c r="HKV233" i="1"/>
  <c r="HKX233" i="1" s="1"/>
  <c r="HLD233" i="1"/>
  <c r="HLF233" i="1" s="1"/>
  <c r="HLL233" i="1"/>
  <c r="HLN233" i="1" s="1"/>
  <c r="HLT233" i="1"/>
  <c r="HLV233" i="1" s="1"/>
  <c r="HMB233" i="1"/>
  <c r="HMD233" i="1" s="1"/>
  <c r="HMJ233" i="1"/>
  <c r="HML233" i="1" s="1"/>
  <c r="HMR233" i="1"/>
  <c r="HMT233" i="1" s="1"/>
  <c r="HMZ233" i="1"/>
  <c r="HNB233" i="1" s="1"/>
  <c r="HNH233" i="1"/>
  <c r="HNJ233" i="1" s="1"/>
  <c r="HNP233" i="1"/>
  <c r="HNR233" i="1" s="1"/>
  <c r="HNX233" i="1"/>
  <c r="HNZ233" i="1" s="1"/>
  <c r="HOF233" i="1"/>
  <c r="HOH233" i="1" s="1"/>
  <c r="HON233" i="1"/>
  <c r="HOP233" i="1" s="1"/>
  <c r="HOV233" i="1"/>
  <c r="HOX233" i="1" s="1"/>
  <c r="HPD233" i="1"/>
  <c r="HPF233" i="1" s="1"/>
  <c r="HPL233" i="1"/>
  <c r="HPN233" i="1" s="1"/>
  <c r="HPT233" i="1"/>
  <c r="HPV233" i="1" s="1"/>
  <c r="HQB233" i="1"/>
  <c r="HQD233" i="1" s="1"/>
  <c r="HQJ233" i="1"/>
  <c r="HQL233" i="1" s="1"/>
  <c r="HQR233" i="1"/>
  <c r="HQT233" i="1" s="1"/>
  <c r="HQZ233" i="1"/>
  <c r="HRB233" i="1" s="1"/>
  <c r="HRH233" i="1"/>
  <c r="HRJ233" i="1" s="1"/>
  <c r="HRP233" i="1"/>
  <c r="HRR233" i="1" s="1"/>
  <c r="HRX233" i="1"/>
  <c r="HRZ233" i="1" s="1"/>
  <c r="HSF233" i="1"/>
  <c r="HSH233" i="1" s="1"/>
  <c r="HSN233" i="1"/>
  <c r="HSP233" i="1" s="1"/>
  <c r="HSV233" i="1"/>
  <c r="HSX233" i="1" s="1"/>
  <c r="HTD233" i="1"/>
  <c r="HTF233" i="1" s="1"/>
  <c r="HTL233" i="1"/>
  <c r="HTN233" i="1" s="1"/>
  <c r="HTT233" i="1"/>
  <c r="HTV233" i="1" s="1"/>
  <c r="HUB233" i="1"/>
  <c r="HUD233" i="1" s="1"/>
  <c r="HUJ233" i="1"/>
  <c r="HUL233" i="1" s="1"/>
  <c r="HUR233" i="1"/>
  <c r="HUT233" i="1" s="1"/>
  <c r="HUZ233" i="1"/>
  <c r="HVB233" i="1" s="1"/>
  <c r="HVH233" i="1"/>
  <c r="HVJ233" i="1" s="1"/>
  <c r="HVP233" i="1"/>
  <c r="HVR233" i="1" s="1"/>
  <c r="HVX233" i="1"/>
  <c r="HVZ233" i="1" s="1"/>
  <c r="HWF233" i="1"/>
  <c r="HWH233" i="1" s="1"/>
  <c r="HWN233" i="1"/>
  <c r="HWP233" i="1" s="1"/>
  <c r="HWV233" i="1"/>
  <c r="HWX233" i="1" s="1"/>
  <c r="HXD233" i="1"/>
  <c r="HXF233" i="1" s="1"/>
  <c r="HXL233" i="1"/>
  <c r="HXN233" i="1" s="1"/>
  <c r="HXT233" i="1"/>
  <c r="HXV233" i="1" s="1"/>
  <c r="HYB233" i="1"/>
  <c r="HYD233" i="1" s="1"/>
  <c r="HYJ233" i="1"/>
  <c r="HYL233" i="1" s="1"/>
  <c r="HYR233" i="1"/>
  <c r="HYT233" i="1" s="1"/>
  <c r="HYZ233" i="1"/>
  <c r="HZB233" i="1" s="1"/>
  <c r="HZH233" i="1"/>
  <c r="HZJ233" i="1" s="1"/>
  <c r="HZP233" i="1"/>
  <c r="HZR233" i="1" s="1"/>
  <c r="HZX233" i="1"/>
  <c r="HZZ233" i="1" s="1"/>
  <c r="IAF233" i="1"/>
  <c r="IAH233" i="1" s="1"/>
  <c r="IAN233" i="1"/>
  <c r="IAP233" i="1" s="1"/>
  <c r="IAV233" i="1"/>
  <c r="IAX233" i="1" s="1"/>
  <c r="IBD233" i="1"/>
  <c r="IBF233" i="1" s="1"/>
  <c r="IBL233" i="1"/>
  <c r="IBN233" i="1" s="1"/>
  <c r="IBT233" i="1"/>
  <c r="IBV233" i="1" s="1"/>
  <c r="ICB233" i="1"/>
  <c r="ICD233" i="1" s="1"/>
  <c r="ICJ233" i="1"/>
  <c r="ICL233" i="1" s="1"/>
  <c r="ICR233" i="1"/>
  <c r="ICT233" i="1" s="1"/>
  <c r="ICZ233" i="1"/>
  <c r="IDB233" i="1" s="1"/>
  <c r="IDH233" i="1"/>
  <c r="IDJ233" i="1" s="1"/>
  <c r="IDP233" i="1"/>
  <c r="IDR233" i="1" s="1"/>
  <c r="IDX233" i="1"/>
  <c r="IDZ233" i="1" s="1"/>
  <c r="IEF233" i="1"/>
  <c r="IEH233" i="1" s="1"/>
  <c r="IEN233" i="1"/>
  <c r="IEP233" i="1" s="1"/>
  <c r="IEV233" i="1"/>
  <c r="IEX233" i="1" s="1"/>
  <c r="IFD233" i="1"/>
  <c r="IFF233" i="1" s="1"/>
  <c r="IFL233" i="1"/>
  <c r="IFN233" i="1" s="1"/>
  <c r="IFT233" i="1"/>
  <c r="IFV233" i="1" s="1"/>
  <c r="IGB233" i="1"/>
  <c r="IGD233" i="1" s="1"/>
  <c r="IGJ233" i="1"/>
  <c r="IGL233" i="1" s="1"/>
  <c r="IGR233" i="1"/>
  <c r="IGT233" i="1" s="1"/>
  <c r="IGZ233" i="1"/>
  <c r="IHB233" i="1" s="1"/>
  <c r="IHH233" i="1"/>
  <c r="IHJ233" i="1" s="1"/>
  <c r="IHP233" i="1"/>
  <c r="IHR233" i="1" s="1"/>
  <c r="IHX233" i="1"/>
  <c r="IHZ233" i="1" s="1"/>
  <c r="IIF233" i="1"/>
  <c r="IIH233" i="1" s="1"/>
  <c r="IIN233" i="1"/>
  <c r="IIP233" i="1" s="1"/>
  <c r="IIV233" i="1"/>
  <c r="IIX233" i="1" s="1"/>
  <c r="IJD233" i="1"/>
  <c r="IJF233" i="1" s="1"/>
  <c r="IJL233" i="1"/>
  <c r="IJN233" i="1" s="1"/>
  <c r="IJT233" i="1"/>
  <c r="IJV233" i="1" s="1"/>
  <c r="IKB233" i="1"/>
  <c r="IKD233" i="1" s="1"/>
  <c r="IKJ233" i="1"/>
  <c r="IKL233" i="1" s="1"/>
  <c r="IKR233" i="1"/>
  <c r="IKT233" i="1" s="1"/>
  <c r="IKZ233" i="1"/>
  <c r="ILB233" i="1" s="1"/>
  <c r="ILH233" i="1"/>
  <c r="ILJ233" i="1" s="1"/>
  <c r="ILP233" i="1"/>
  <c r="ILR233" i="1" s="1"/>
  <c r="ILX233" i="1"/>
  <c r="ILZ233" i="1" s="1"/>
  <c r="IMF233" i="1"/>
  <c r="IMH233" i="1" s="1"/>
  <c r="IMN233" i="1"/>
  <c r="IMP233" i="1" s="1"/>
  <c r="IMV233" i="1"/>
  <c r="IMX233" i="1" s="1"/>
  <c r="IND233" i="1"/>
  <c r="INF233" i="1" s="1"/>
  <c r="INL233" i="1"/>
  <c r="INN233" i="1" s="1"/>
  <c r="INT233" i="1"/>
  <c r="INV233" i="1" s="1"/>
  <c r="IOB233" i="1"/>
  <c r="IOD233" i="1" s="1"/>
  <c r="IOJ233" i="1"/>
  <c r="IOL233" i="1" s="1"/>
  <c r="IOR233" i="1"/>
  <c r="IOT233" i="1" s="1"/>
  <c r="IOZ233" i="1"/>
  <c r="IPB233" i="1" s="1"/>
  <c r="IPH233" i="1"/>
  <c r="IPJ233" i="1" s="1"/>
  <c r="IPP233" i="1"/>
  <c r="IPR233" i="1" s="1"/>
  <c r="IPX233" i="1"/>
  <c r="IPZ233" i="1" s="1"/>
  <c r="IQF233" i="1"/>
  <c r="IQH233" i="1" s="1"/>
  <c r="IQN233" i="1"/>
  <c r="IQP233" i="1" s="1"/>
  <c r="IQV233" i="1"/>
  <c r="IQX233" i="1" s="1"/>
  <c r="IRD233" i="1"/>
  <c r="IRF233" i="1" s="1"/>
  <c r="IRL233" i="1"/>
  <c r="IRN233" i="1" s="1"/>
  <c r="IRT233" i="1"/>
  <c r="IRV233" i="1" s="1"/>
  <c r="ISB233" i="1"/>
  <c r="ISD233" i="1" s="1"/>
  <c r="ISJ233" i="1"/>
  <c r="ISL233" i="1" s="1"/>
  <c r="ISR233" i="1"/>
  <c r="IST233" i="1" s="1"/>
  <c r="ISZ233" i="1"/>
  <c r="ITB233" i="1" s="1"/>
  <c r="ITH233" i="1"/>
  <c r="ITJ233" i="1" s="1"/>
  <c r="ITP233" i="1"/>
  <c r="ITR233" i="1" s="1"/>
  <c r="ITX233" i="1"/>
  <c r="ITZ233" i="1" s="1"/>
  <c r="IUF233" i="1"/>
  <c r="IUH233" i="1" s="1"/>
  <c r="IUN233" i="1"/>
  <c r="IUP233" i="1" s="1"/>
  <c r="IUV233" i="1"/>
  <c r="IUX233" i="1" s="1"/>
  <c r="IVD233" i="1"/>
  <c r="IVF233" i="1" s="1"/>
  <c r="IVL233" i="1"/>
  <c r="IVN233" i="1" s="1"/>
  <c r="IVT233" i="1"/>
  <c r="IVV233" i="1" s="1"/>
  <c r="IWB233" i="1"/>
  <c r="IWD233" i="1" s="1"/>
  <c r="IWJ233" i="1"/>
  <c r="IWL233" i="1" s="1"/>
  <c r="IWR233" i="1"/>
  <c r="IWT233" i="1" s="1"/>
  <c r="IWZ233" i="1"/>
  <c r="IXB233" i="1" s="1"/>
  <c r="IXH233" i="1"/>
  <c r="IXJ233" i="1" s="1"/>
  <c r="IXP233" i="1"/>
  <c r="IXR233" i="1" s="1"/>
  <c r="IXX233" i="1"/>
  <c r="IXZ233" i="1" s="1"/>
  <c r="IYF233" i="1"/>
  <c r="IYH233" i="1" s="1"/>
  <c r="IYN233" i="1"/>
  <c r="IYP233" i="1" s="1"/>
  <c r="IYV233" i="1"/>
  <c r="IYX233" i="1" s="1"/>
  <c r="IZD233" i="1"/>
  <c r="IZF233" i="1" s="1"/>
  <c r="IZL233" i="1"/>
  <c r="IZN233" i="1" s="1"/>
  <c r="IZT233" i="1"/>
  <c r="IZV233" i="1" s="1"/>
  <c r="JAB233" i="1"/>
  <c r="JAD233" i="1" s="1"/>
  <c r="JAJ233" i="1"/>
  <c r="JAL233" i="1" s="1"/>
  <c r="JAR233" i="1"/>
  <c r="JAT233" i="1" s="1"/>
  <c r="JAZ233" i="1"/>
  <c r="JBB233" i="1" s="1"/>
  <c r="JBH233" i="1"/>
  <c r="JBJ233" i="1" s="1"/>
  <c r="JBP233" i="1"/>
  <c r="JBR233" i="1" s="1"/>
  <c r="JBX233" i="1"/>
  <c r="JBZ233" i="1" s="1"/>
  <c r="JCF233" i="1"/>
  <c r="JCH233" i="1" s="1"/>
  <c r="JCN233" i="1"/>
  <c r="JCP233" i="1" s="1"/>
  <c r="JCV233" i="1"/>
  <c r="JCX233" i="1" s="1"/>
  <c r="JDD233" i="1"/>
  <c r="JDF233" i="1" s="1"/>
  <c r="JDL233" i="1"/>
  <c r="JDN233" i="1" s="1"/>
  <c r="JDT233" i="1"/>
  <c r="JDV233" i="1" s="1"/>
  <c r="JEB233" i="1"/>
  <c r="JED233" i="1" s="1"/>
  <c r="JEJ233" i="1"/>
  <c r="JEL233" i="1" s="1"/>
  <c r="JER233" i="1"/>
  <c r="JET233" i="1" s="1"/>
  <c r="JEZ233" i="1"/>
  <c r="JFB233" i="1" s="1"/>
  <c r="JFH233" i="1"/>
  <c r="JFJ233" i="1" s="1"/>
  <c r="JFP233" i="1"/>
  <c r="JFR233" i="1" s="1"/>
  <c r="JFX233" i="1"/>
  <c r="JFZ233" i="1" s="1"/>
  <c r="JGF233" i="1"/>
  <c r="JGH233" i="1" s="1"/>
  <c r="JGN233" i="1"/>
  <c r="JGP233" i="1" s="1"/>
  <c r="JGV233" i="1"/>
  <c r="JGX233" i="1" s="1"/>
  <c r="JHD233" i="1"/>
  <c r="JHF233" i="1" s="1"/>
  <c r="JHL233" i="1"/>
  <c r="JHN233" i="1" s="1"/>
  <c r="JHT233" i="1"/>
  <c r="JHV233" i="1" s="1"/>
  <c r="JIB233" i="1"/>
  <c r="JID233" i="1" s="1"/>
  <c r="JIJ233" i="1"/>
  <c r="JIL233" i="1" s="1"/>
  <c r="JIR233" i="1"/>
  <c r="JIT233" i="1" s="1"/>
  <c r="JIZ233" i="1"/>
  <c r="JJB233" i="1" s="1"/>
  <c r="JJH233" i="1"/>
  <c r="JJJ233" i="1" s="1"/>
  <c r="JJP233" i="1"/>
  <c r="JJR233" i="1" s="1"/>
  <c r="JJX233" i="1"/>
  <c r="JJZ233" i="1" s="1"/>
  <c r="JKF233" i="1"/>
  <c r="JKH233" i="1" s="1"/>
  <c r="JKN233" i="1"/>
  <c r="JKP233" i="1" s="1"/>
  <c r="JKV233" i="1"/>
  <c r="JKX233" i="1" s="1"/>
  <c r="JLD233" i="1"/>
  <c r="JLF233" i="1" s="1"/>
  <c r="JLL233" i="1"/>
  <c r="JLN233" i="1" s="1"/>
  <c r="JLT233" i="1"/>
  <c r="JLV233" i="1" s="1"/>
  <c r="JMB233" i="1"/>
  <c r="JMD233" i="1" s="1"/>
  <c r="JMJ233" i="1"/>
  <c r="JML233" i="1" s="1"/>
  <c r="JMR233" i="1"/>
  <c r="JMT233" i="1" s="1"/>
  <c r="JMZ233" i="1"/>
  <c r="JNB233" i="1" s="1"/>
  <c r="JNH233" i="1"/>
  <c r="JNJ233" i="1" s="1"/>
  <c r="JNP233" i="1"/>
  <c r="JNR233" i="1" s="1"/>
  <c r="JNX233" i="1"/>
  <c r="JNZ233" i="1" s="1"/>
  <c r="JOF233" i="1"/>
  <c r="JOH233" i="1" s="1"/>
  <c r="JON233" i="1"/>
  <c r="JOP233" i="1" s="1"/>
  <c r="JOV233" i="1"/>
  <c r="JOX233" i="1" s="1"/>
  <c r="JPD233" i="1"/>
  <c r="JPF233" i="1" s="1"/>
  <c r="JPL233" i="1"/>
  <c r="JPN233" i="1" s="1"/>
  <c r="JPT233" i="1"/>
  <c r="JPV233" i="1" s="1"/>
  <c r="JQB233" i="1"/>
  <c r="JQD233" i="1" s="1"/>
  <c r="JQJ233" i="1"/>
  <c r="JQL233" i="1" s="1"/>
  <c r="JQR233" i="1"/>
  <c r="JQT233" i="1" s="1"/>
  <c r="JQZ233" i="1"/>
  <c r="JRB233" i="1" s="1"/>
  <c r="JRH233" i="1"/>
  <c r="JRJ233" i="1" s="1"/>
  <c r="JRP233" i="1"/>
  <c r="JRR233" i="1" s="1"/>
  <c r="JRX233" i="1"/>
  <c r="JRZ233" i="1" s="1"/>
  <c r="JSF233" i="1"/>
  <c r="JSH233" i="1" s="1"/>
  <c r="JSN233" i="1"/>
  <c r="JSP233" i="1" s="1"/>
  <c r="JSV233" i="1"/>
  <c r="JSX233" i="1" s="1"/>
  <c r="JTD233" i="1"/>
  <c r="JTF233" i="1" s="1"/>
  <c r="JTL233" i="1"/>
  <c r="JTN233" i="1" s="1"/>
  <c r="JTT233" i="1"/>
  <c r="JTV233" i="1" s="1"/>
  <c r="JUB233" i="1"/>
  <c r="JUD233" i="1" s="1"/>
  <c r="JUJ233" i="1"/>
  <c r="JUL233" i="1" s="1"/>
  <c r="JUR233" i="1"/>
  <c r="JUT233" i="1" s="1"/>
  <c r="JUZ233" i="1"/>
  <c r="JVB233" i="1" s="1"/>
  <c r="JVH233" i="1"/>
  <c r="JVJ233" i="1" s="1"/>
  <c r="JVP233" i="1"/>
  <c r="JVR233" i="1" s="1"/>
  <c r="JVX233" i="1"/>
  <c r="JVZ233" i="1" s="1"/>
  <c r="JWF233" i="1"/>
  <c r="JWH233" i="1" s="1"/>
  <c r="JWN233" i="1"/>
  <c r="JWP233" i="1" s="1"/>
  <c r="JWV233" i="1"/>
  <c r="JWX233" i="1" s="1"/>
  <c r="JXD233" i="1"/>
  <c r="JXF233" i="1" s="1"/>
  <c r="JXL233" i="1"/>
  <c r="JXN233" i="1" s="1"/>
  <c r="JXT233" i="1"/>
  <c r="JXV233" i="1" s="1"/>
  <c r="JYB233" i="1"/>
  <c r="JYD233" i="1" s="1"/>
  <c r="JYJ233" i="1"/>
  <c r="JYL233" i="1" s="1"/>
  <c r="JYR233" i="1"/>
  <c r="JYT233" i="1" s="1"/>
  <c r="JYZ233" i="1"/>
  <c r="JZB233" i="1" s="1"/>
  <c r="JZH233" i="1"/>
  <c r="JZJ233" i="1" s="1"/>
  <c r="JZP233" i="1"/>
  <c r="JZR233" i="1" s="1"/>
  <c r="JZX233" i="1"/>
  <c r="JZZ233" i="1" s="1"/>
  <c r="KAF233" i="1"/>
  <c r="KAH233" i="1" s="1"/>
  <c r="KAN233" i="1"/>
  <c r="KAP233" i="1" s="1"/>
  <c r="KAV233" i="1"/>
  <c r="KAX233" i="1" s="1"/>
  <c r="KBD233" i="1"/>
  <c r="KBF233" i="1" s="1"/>
  <c r="KBL233" i="1"/>
  <c r="KBN233" i="1" s="1"/>
  <c r="KBT233" i="1"/>
  <c r="KBV233" i="1" s="1"/>
  <c r="KCB233" i="1"/>
  <c r="KCD233" i="1" s="1"/>
  <c r="KCJ233" i="1"/>
  <c r="KCL233" i="1" s="1"/>
  <c r="KCR233" i="1"/>
  <c r="KCT233" i="1" s="1"/>
  <c r="KCZ233" i="1"/>
  <c r="KDB233" i="1" s="1"/>
  <c r="KDH233" i="1"/>
  <c r="KDJ233" i="1" s="1"/>
  <c r="KDP233" i="1"/>
  <c r="KDR233" i="1" s="1"/>
  <c r="KDX233" i="1"/>
  <c r="KDZ233" i="1" s="1"/>
  <c r="KEF233" i="1"/>
  <c r="KEH233" i="1" s="1"/>
  <c r="KEN233" i="1"/>
  <c r="KEP233" i="1" s="1"/>
  <c r="KEV233" i="1"/>
  <c r="KEX233" i="1" s="1"/>
  <c r="KFD233" i="1"/>
  <c r="KFF233" i="1" s="1"/>
  <c r="KFL233" i="1"/>
  <c r="KFN233" i="1" s="1"/>
  <c r="KFT233" i="1"/>
  <c r="KFV233" i="1" s="1"/>
  <c r="KGB233" i="1"/>
  <c r="KGD233" i="1" s="1"/>
  <c r="KGJ233" i="1"/>
  <c r="KGL233" i="1" s="1"/>
  <c r="KGR233" i="1"/>
  <c r="KGT233" i="1" s="1"/>
  <c r="KGZ233" i="1"/>
  <c r="KHB233" i="1" s="1"/>
  <c r="KHH233" i="1"/>
  <c r="KHJ233" i="1" s="1"/>
  <c r="KHP233" i="1"/>
  <c r="KHR233" i="1" s="1"/>
  <c r="KHX233" i="1"/>
  <c r="KHZ233" i="1" s="1"/>
  <c r="KIF233" i="1"/>
  <c r="KIH233" i="1" s="1"/>
  <c r="KIN233" i="1"/>
  <c r="KIP233" i="1" s="1"/>
  <c r="KIV233" i="1"/>
  <c r="KIX233" i="1" s="1"/>
  <c r="KJD233" i="1"/>
  <c r="KJF233" i="1" s="1"/>
  <c r="KJL233" i="1"/>
  <c r="KJN233" i="1" s="1"/>
  <c r="KJT233" i="1"/>
  <c r="KJV233" i="1" s="1"/>
  <c r="KKB233" i="1"/>
  <c r="KKD233" i="1" s="1"/>
  <c r="KKJ233" i="1"/>
  <c r="KKL233" i="1" s="1"/>
  <c r="KKR233" i="1"/>
  <c r="KKT233" i="1" s="1"/>
  <c r="KKZ233" i="1"/>
  <c r="KLB233" i="1" s="1"/>
  <c r="KLH233" i="1"/>
  <c r="KLJ233" i="1" s="1"/>
  <c r="KLP233" i="1"/>
  <c r="KLR233" i="1" s="1"/>
  <c r="KLX233" i="1"/>
  <c r="KLZ233" i="1" s="1"/>
  <c r="KMF233" i="1"/>
  <c r="KMH233" i="1" s="1"/>
  <c r="KMN233" i="1"/>
  <c r="KMP233" i="1" s="1"/>
  <c r="KMV233" i="1"/>
  <c r="KMX233" i="1" s="1"/>
  <c r="KND233" i="1"/>
  <c r="KNF233" i="1" s="1"/>
  <c r="KNL233" i="1"/>
  <c r="KNN233" i="1" s="1"/>
  <c r="KNT233" i="1"/>
  <c r="KNV233" i="1" s="1"/>
  <c r="KOB233" i="1"/>
  <c r="KOD233" i="1" s="1"/>
  <c r="KOJ233" i="1"/>
  <c r="KOL233" i="1" s="1"/>
  <c r="KOR233" i="1"/>
  <c r="KOT233" i="1" s="1"/>
  <c r="KOZ233" i="1"/>
  <c r="KPB233" i="1" s="1"/>
  <c r="KPH233" i="1"/>
  <c r="KPJ233" i="1" s="1"/>
  <c r="KPP233" i="1"/>
  <c r="KPR233" i="1" s="1"/>
  <c r="KPX233" i="1"/>
  <c r="KPZ233" i="1" s="1"/>
  <c r="KQF233" i="1"/>
  <c r="KQH233" i="1" s="1"/>
  <c r="KQN233" i="1"/>
  <c r="KQP233" i="1" s="1"/>
  <c r="KQV233" i="1"/>
  <c r="KQX233" i="1" s="1"/>
  <c r="KRD233" i="1"/>
  <c r="KRF233" i="1" s="1"/>
  <c r="KRL233" i="1"/>
  <c r="KRN233" i="1" s="1"/>
  <c r="KRT233" i="1"/>
  <c r="KRV233" i="1" s="1"/>
  <c r="KSB233" i="1"/>
  <c r="KSD233" i="1" s="1"/>
  <c r="KSJ233" i="1"/>
  <c r="KSL233" i="1" s="1"/>
  <c r="KSR233" i="1"/>
  <c r="KST233" i="1" s="1"/>
  <c r="KSZ233" i="1"/>
  <c r="KTB233" i="1" s="1"/>
  <c r="KTH233" i="1"/>
  <c r="KTJ233" i="1" s="1"/>
  <c r="KTP233" i="1"/>
  <c r="KTR233" i="1" s="1"/>
  <c r="KTX233" i="1"/>
  <c r="KTZ233" i="1" s="1"/>
  <c r="KUF233" i="1"/>
  <c r="KUH233" i="1" s="1"/>
  <c r="KUN233" i="1"/>
  <c r="KUP233" i="1" s="1"/>
  <c r="KUV233" i="1"/>
  <c r="KUX233" i="1" s="1"/>
  <c r="KVD233" i="1"/>
  <c r="KVF233" i="1" s="1"/>
  <c r="KVL233" i="1"/>
  <c r="KVN233" i="1" s="1"/>
  <c r="KVT233" i="1"/>
  <c r="KVV233" i="1" s="1"/>
  <c r="KWB233" i="1"/>
  <c r="KWD233" i="1" s="1"/>
  <c r="KWJ233" i="1"/>
  <c r="KWL233" i="1" s="1"/>
  <c r="KWR233" i="1"/>
  <c r="KWT233" i="1" s="1"/>
  <c r="KWZ233" i="1"/>
  <c r="KXB233" i="1" s="1"/>
  <c r="KXH233" i="1"/>
  <c r="KXJ233" i="1" s="1"/>
  <c r="KXP233" i="1"/>
  <c r="KXR233" i="1" s="1"/>
  <c r="KXX233" i="1"/>
  <c r="KXZ233" i="1" s="1"/>
  <c r="KYF233" i="1"/>
  <c r="KYH233" i="1" s="1"/>
  <c r="KYN233" i="1"/>
  <c r="KYP233" i="1" s="1"/>
  <c r="KYV233" i="1"/>
  <c r="KYX233" i="1" s="1"/>
  <c r="KZD233" i="1"/>
  <c r="KZF233" i="1" s="1"/>
  <c r="KZL233" i="1"/>
  <c r="KZN233" i="1" s="1"/>
  <c r="KZT233" i="1"/>
  <c r="KZV233" i="1" s="1"/>
  <c r="LAB233" i="1"/>
  <c r="LAD233" i="1" s="1"/>
  <c r="LAJ233" i="1"/>
  <c r="LAL233" i="1" s="1"/>
  <c r="LAR233" i="1"/>
  <c r="LAT233" i="1" s="1"/>
  <c r="LAZ233" i="1"/>
  <c r="LBB233" i="1" s="1"/>
  <c r="LBH233" i="1"/>
  <c r="LBJ233" i="1" s="1"/>
  <c r="LBP233" i="1"/>
  <c r="LBR233" i="1" s="1"/>
  <c r="LBX233" i="1"/>
  <c r="LBZ233" i="1" s="1"/>
  <c r="LCF233" i="1"/>
  <c r="LCH233" i="1" s="1"/>
  <c r="LCN233" i="1"/>
  <c r="LCP233" i="1" s="1"/>
  <c r="LCV233" i="1"/>
  <c r="LCX233" i="1" s="1"/>
  <c r="LDD233" i="1"/>
  <c r="LDF233" i="1" s="1"/>
  <c r="LDL233" i="1"/>
  <c r="LDN233" i="1" s="1"/>
  <c r="LDT233" i="1"/>
  <c r="LDV233" i="1" s="1"/>
  <c r="LEB233" i="1"/>
  <c r="LED233" i="1" s="1"/>
  <c r="LEJ233" i="1"/>
  <c r="LEL233" i="1" s="1"/>
  <c r="LER233" i="1"/>
  <c r="LET233" i="1" s="1"/>
  <c r="LEZ233" i="1"/>
  <c r="LFB233" i="1" s="1"/>
  <c r="LFH233" i="1"/>
  <c r="LFJ233" i="1" s="1"/>
  <c r="LFP233" i="1"/>
  <c r="LFR233" i="1" s="1"/>
  <c r="LFX233" i="1"/>
  <c r="LFZ233" i="1" s="1"/>
  <c r="LGF233" i="1"/>
  <c r="LGH233" i="1" s="1"/>
  <c r="LGN233" i="1"/>
  <c r="LGP233" i="1" s="1"/>
  <c r="LGV233" i="1"/>
  <c r="LGX233" i="1" s="1"/>
  <c r="LHD233" i="1"/>
  <c r="LHF233" i="1" s="1"/>
  <c r="LHL233" i="1"/>
  <c r="LHN233" i="1" s="1"/>
  <c r="LHT233" i="1"/>
  <c r="LHV233" i="1" s="1"/>
  <c r="LIB233" i="1"/>
  <c r="LID233" i="1" s="1"/>
  <c r="LIJ233" i="1"/>
  <c r="LIL233" i="1" s="1"/>
  <c r="LIR233" i="1"/>
  <c r="LIT233" i="1" s="1"/>
  <c r="LIZ233" i="1"/>
  <c r="LJB233" i="1" s="1"/>
  <c r="LJP233" i="1"/>
  <c r="LJR233" i="1" s="1"/>
  <c r="LJX233" i="1"/>
  <c r="LJZ233" i="1" s="1"/>
  <c r="LKF233" i="1"/>
  <c r="LKH233" i="1" s="1"/>
  <c r="LKV233" i="1"/>
  <c r="LKX233" i="1" s="1"/>
  <c r="LLD233" i="1"/>
  <c r="LLF233" i="1" s="1"/>
  <c r="LLL233" i="1"/>
  <c r="LLN233" i="1" s="1"/>
  <c r="LMB233" i="1"/>
  <c r="LMD233" i="1" s="1"/>
  <c r="LMJ233" i="1"/>
  <c r="LML233" i="1" s="1"/>
  <c r="LMR233" i="1"/>
  <c r="LMT233" i="1" s="1"/>
  <c r="LNH233" i="1"/>
  <c r="LNJ233" i="1" s="1"/>
  <c r="LNP233" i="1"/>
  <c r="LNR233" i="1" s="1"/>
  <c r="LNX233" i="1"/>
  <c r="LNZ233" i="1" s="1"/>
  <c r="LON233" i="1"/>
  <c r="LOP233" i="1" s="1"/>
  <c r="LOV233" i="1"/>
  <c r="LOX233" i="1" s="1"/>
  <c r="LPD233" i="1"/>
  <c r="LPF233" i="1" s="1"/>
  <c r="LPT233" i="1"/>
  <c r="LPV233" i="1" s="1"/>
  <c r="LQB233" i="1"/>
  <c r="LQD233" i="1" s="1"/>
  <c r="LQJ233" i="1"/>
  <c r="LQL233" i="1" s="1"/>
  <c r="LQR233" i="1"/>
  <c r="LQT233" i="1" s="1"/>
  <c r="LQZ233" i="1"/>
  <c r="LRB233" i="1" s="1"/>
  <c r="LRH233" i="1"/>
  <c r="LRJ233" i="1" s="1"/>
  <c r="LRP233" i="1"/>
  <c r="LRR233" i="1" s="1"/>
  <c r="LRX233" i="1"/>
  <c r="LRZ233" i="1" s="1"/>
  <c r="LSF233" i="1"/>
  <c r="LSH233" i="1" s="1"/>
  <c r="LSN233" i="1"/>
  <c r="LSP233" i="1" s="1"/>
  <c r="LSV233" i="1"/>
  <c r="LSX233" i="1" s="1"/>
  <c r="LTD233" i="1"/>
  <c r="LTF233" i="1" s="1"/>
  <c r="LTL233" i="1"/>
  <c r="LTN233" i="1" s="1"/>
  <c r="LTT233" i="1"/>
  <c r="LTV233" i="1" s="1"/>
  <c r="LUB233" i="1"/>
  <c r="LUD233" i="1" s="1"/>
  <c r="LUJ233" i="1"/>
  <c r="LUL233" i="1" s="1"/>
  <c r="LUR233" i="1"/>
  <c r="LUT233" i="1" s="1"/>
  <c r="LUZ233" i="1"/>
  <c r="LVB233" i="1" s="1"/>
  <c r="LVH233" i="1"/>
  <c r="LVJ233" i="1" s="1"/>
  <c r="LVP233" i="1"/>
  <c r="LVR233" i="1" s="1"/>
  <c r="LVX233" i="1"/>
  <c r="LVZ233" i="1" s="1"/>
  <c r="LWF233" i="1"/>
  <c r="LWH233" i="1" s="1"/>
  <c r="LWN233" i="1"/>
  <c r="LWP233" i="1" s="1"/>
  <c r="LWV233" i="1"/>
  <c r="LWX233" i="1" s="1"/>
  <c r="LXD233" i="1"/>
  <c r="LXF233" i="1" s="1"/>
  <c r="LXL233" i="1"/>
  <c r="LXN233" i="1" s="1"/>
  <c r="LXT233" i="1"/>
  <c r="LXV233" i="1" s="1"/>
  <c r="LYB233" i="1"/>
  <c r="LYD233" i="1" s="1"/>
  <c r="LYJ233" i="1"/>
  <c r="LYL233" i="1" s="1"/>
  <c r="LYR233" i="1"/>
  <c r="LYT233" i="1" s="1"/>
  <c r="LYZ233" i="1"/>
  <c r="LZB233" i="1" s="1"/>
  <c r="LZH233" i="1"/>
  <c r="LZJ233" i="1" s="1"/>
  <c r="LZP233" i="1"/>
  <c r="LZR233" i="1" s="1"/>
  <c r="LZX233" i="1"/>
  <c r="LZZ233" i="1" s="1"/>
  <c r="MAF233" i="1"/>
  <c r="MAH233" i="1" s="1"/>
  <c r="MAN233" i="1"/>
  <c r="MAP233" i="1" s="1"/>
  <c r="MAV233" i="1"/>
  <c r="MAX233" i="1" s="1"/>
  <c r="MBD233" i="1"/>
  <c r="MBF233" i="1" s="1"/>
  <c r="MBL233" i="1"/>
  <c r="MBN233" i="1" s="1"/>
  <c r="MBT233" i="1"/>
  <c r="MBV233" i="1" s="1"/>
  <c r="MCB233" i="1"/>
  <c r="MCD233" i="1" s="1"/>
  <c r="MCJ233" i="1"/>
  <c r="MCL233" i="1" s="1"/>
  <c r="MCR233" i="1"/>
  <c r="MCT233" i="1" s="1"/>
  <c r="MCZ233" i="1"/>
  <c r="MDB233" i="1" s="1"/>
  <c r="MDH233" i="1"/>
  <c r="MDJ233" i="1" s="1"/>
  <c r="MDP233" i="1"/>
  <c r="MDR233" i="1" s="1"/>
  <c r="MDX233" i="1"/>
  <c r="MDZ233" i="1" s="1"/>
  <c r="MEF233" i="1"/>
  <c r="MEH233" i="1" s="1"/>
  <c r="MEN233" i="1"/>
  <c r="MEP233" i="1" s="1"/>
  <c r="MEV233" i="1"/>
  <c r="MEX233" i="1" s="1"/>
  <c r="MFD233" i="1"/>
  <c r="MFF233" i="1" s="1"/>
  <c r="MFL233" i="1"/>
  <c r="MFN233" i="1" s="1"/>
  <c r="MFT233" i="1"/>
  <c r="MFV233" i="1" s="1"/>
  <c r="MGB233" i="1"/>
  <c r="MGD233" i="1" s="1"/>
  <c r="MGJ233" i="1"/>
  <c r="MGL233" i="1" s="1"/>
  <c r="MGR233" i="1"/>
  <c r="MGT233" i="1" s="1"/>
  <c r="MGZ233" i="1"/>
  <c r="MHB233" i="1" s="1"/>
  <c r="MHH233" i="1"/>
  <c r="MHJ233" i="1" s="1"/>
  <c r="MHP233" i="1"/>
  <c r="MHR233" i="1" s="1"/>
  <c r="MHX233" i="1"/>
  <c r="MHZ233" i="1" s="1"/>
  <c r="MIF233" i="1"/>
  <c r="MIH233" i="1" s="1"/>
  <c r="MIN233" i="1"/>
  <c r="MIP233" i="1" s="1"/>
  <c r="MIV233" i="1"/>
  <c r="MIX233" i="1" s="1"/>
  <c r="MJD233" i="1"/>
  <c r="MJF233" i="1" s="1"/>
  <c r="MJL233" i="1"/>
  <c r="MJN233" i="1" s="1"/>
  <c r="MJT233" i="1"/>
  <c r="MJV233" i="1" s="1"/>
  <c r="MKB233" i="1"/>
  <c r="MKD233" i="1" s="1"/>
  <c r="MKJ233" i="1"/>
  <c r="MKL233" i="1" s="1"/>
  <c r="MKR233" i="1"/>
  <c r="MKT233" i="1" s="1"/>
  <c r="MKZ233" i="1"/>
  <c r="MLB233" i="1" s="1"/>
  <c r="MLH233" i="1"/>
  <c r="MLJ233" i="1" s="1"/>
  <c r="MLP233" i="1"/>
  <c r="MLR233" i="1" s="1"/>
  <c r="MLX233" i="1"/>
  <c r="MLZ233" i="1" s="1"/>
  <c r="MMF233" i="1"/>
  <c r="MMH233" i="1" s="1"/>
  <c r="MMN233" i="1"/>
  <c r="MMP233" i="1" s="1"/>
  <c r="MMV233" i="1"/>
  <c r="MMX233" i="1" s="1"/>
  <c r="MND233" i="1"/>
  <c r="MNF233" i="1" s="1"/>
  <c r="MNL233" i="1"/>
  <c r="MNN233" i="1" s="1"/>
  <c r="MNT233" i="1"/>
  <c r="MNV233" i="1" s="1"/>
  <c r="MOB233" i="1"/>
  <c r="MOD233" i="1" s="1"/>
  <c r="MOJ233" i="1"/>
  <c r="MOL233" i="1" s="1"/>
  <c r="MOR233" i="1"/>
  <c r="MOT233" i="1" s="1"/>
  <c r="MOZ233" i="1"/>
  <c r="MPB233" i="1" s="1"/>
  <c r="MPH233" i="1"/>
  <c r="MPJ233" i="1" s="1"/>
  <c r="MPP233" i="1"/>
  <c r="MPR233" i="1" s="1"/>
  <c r="MPX233" i="1"/>
  <c r="MPZ233" i="1" s="1"/>
  <c r="MQF233" i="1"/>
  <c r="MQH233" i="1" s="1"/>
  <c r="MQN233" i="1"/>
  <c r="MQP233" i="1" s="1"/>
  <c r="MQV233" i="1"/>
  <c r="MQX233" i="1" s="1"/>
  <c r="MRD233" i="1"/>
  <c r="MRF233" i="1" s="1"/>
  <c r="MRL233" i="1"/>
  <c r="MRN233" i="1" s="1"/>
  <c r="MRT233" i="1"/>
  <c r="MRV233" i="1" s="1"/>
  <c r="MSB233" i="1"/>
  <c r="MSD233" i="1" s="1"/>
  <c r="MSJ233" i="1"/>
  <c r="MSL233" i="1" s="1"/>
  <c r="MSR233" i="1"/>
  <c r="MST233" i="1" s="1"/>
  <c r="MSZ233" i="1"/>
  <c r="MTB233" i="1" s="1"/>
  <c r="MTH233" i="1"/>
  <c r="MTJ233" i="1" s="1"/>
  <c r="MTP233" i="1"/>
  <c r="MTR233" i="1" s="1"/>
  <c r="MTX233" i="1"/>
  <c r="MTZ233" i="1" s="1"/>
  <c r="MUF233" i="1"/>
  <c r="MUH233" i="1" s="1"/>
  <c r="MUN233" i="1"/>
  <c r="MUP233" i="1" s="1"/>
  <c r="MUV233" i="1"/>
  <c r="MUX233" i="1" s="1"/>
  <c r="MVD233" i="1"/>
  <c r="MVF233" i="1" s="1"/>
  <c r="MVL233" i="1"/>
  <c r="MVN233" i="1" s="1"/>
  <c r="MVT233" i="1"/>
  <c r="MVV233" i="1" s="1"/>
  <c r="MWB233" i="1"/>
  <c r="MWD233" i="1" s="1"/>
  <c r="MWJ233" i="1"/>
  <c r="MWL233" i="1" s="1"/>
  <c r="MWR233" i="1"/>
  <c r="MWT233" i="1" s="1"/>
  <c r="MWZ233" i="1"/>
  <c r="MXB233" i="1" s="1"/>
  <c r="MXH233" i="1"/>
  <c r="MXJ233" i="1" s="1"/>
  <c r="MXP233" i="1"/>
  <c r="MXR233" i="1" s="1"/>
  <c r="MXX233" i="1"/>
  <c r="MXZ233" i="1" s="1"/>
  <c r="MYF233" i="1"/>
  <c r="MYH233" i="1" s="1"/>
  <c r="MYN233" i="1"/>
  <c r="MYP233" i="1" s="1"/>
  <c r="MYV233" i="1"/>
  <c r="MYX233" i="1" s="1"/>
  <c r="MZD233" i="1"/>
  <c r="MZF233" i="1" s="1"/>
  <c r="MZL233" i="1"/>
  <c r="MZN233" i="1" s="1"/>
  <c r="MZT233" i="1"/>
  <c r="MZV233" i="1" s="1"/>
  <c r="NAB233" i="1"/>
  <c r="NAD233" i="1" s="1"/>
  <c r="NAJ233" i="1"/>
  <c r="NAL233" i="1" s="1"/>
  <c r="NAR233" i="1"/>
  <c r="NAT233" i="1" s="1"/>
  <c r="NAZ233" i="1"/>
  <c r="NBB233" i="1" s="1"/>
  <c r="NBH233" i="1"/>
  <c r="NBJ233" i="1" s="1"/>
  <c r="NBP233" i="1"/>
  <c r="NBR233" i="1" s="1"/>
  <c r="NBX233" i="1"/>
  <c r="NBZ233" i="1" s="1"/>
  <c r="NCF233" i="1"/>
  <c r="NCH233" i="1" s="1"/>
  <c r="NCN233" i="1"/>
  <c r="NCP233" i="1" s="1"/>
  <c r="NCV233" i="1"/>
  <c r="NCX233" i="1" s="1"/>
  <c r="NDD233" i="1"/>
  <c r="NDF233" i="1" s="1"/>
  <c r="NDL233" i="1"/>
  <c r="NDN233" i="1" s="1"/>
  <c r="NDT233" i="1"/>
  <c r="NDV233" i="1" s="1"/>
  <c r="NEB233" i="1"/>
  <c r="NED233" i="1" s="1"/>
  <c r="NEJ233" i="1"/>
  <c r="NEL233" i="1" s="1"/>
  <c r="NER233" i="1"/>
  <c r="NET233" i="1" s="1"/>
  <c r="NEZ233" i="1"/>
  <c r="NFB233" i="1" s="1"/>
  <c r="NFH233" i="1"/>
  <c r="NFJ233" i="1" s="1"/>
  <c r="NFP233" i="1"/>
  <c r="NFR233" i="1" s="1"/>
  <c r="NFX233" i="1"/>
  <c r="NFZ233" i="1" s="1"/>
  <c r="NGF233" i="1"/>
  <c r="NGH233" i="1" s="1"/>
  <c r="NGN233" i="1"/>
  <c r="NGP233" i="1" s="1"/>
  <c r="NGV233" i="1"/>
  <c r="NGX233" i="1" s="1"/>
  <c r="NHD233" i="1"/>
  <c r="NHF233" i="1" s="1"/>
  <c r="NHL233" i="1"/>
  <c r="NHN233" i="1" s="1"/>
  <c r="NHT233" i="1"/>
  <c r="NHV233" i="1" s="1"/>
  <c r="NIB233" i="1"/>
  <c r="NID233" i="1" s="1"/>
  <c r="NIJ233" i="1"/>
  <c r="NIL233" i="1" s="1"/>
  <c r="NIR233" i="1"/>
  <c r="NIT233" i="1" s="1"/>
  <c r="NIZ233" i="1"/>
  <c r="NJB233" i="1" s="1"/>
  <c r="NJH233" i="1"/>
  <c r="NJJ233" i="1" s="1"/>
  <c r="NJP233" i="1"/>
  <c r="NJR233" i="1" s="1"/>
  <c r="NJX233" i="1"/>
  <c r="NJZ233" i="1" s="1"/>
  <c r="NKF233" i="1"/>
  <c r="NKH233" i="1" s="1"/>
  <c r="NKN233" i="1"/>
  <c r="NKP233" i="1" s="1"/>
  <c r="NKV233" i="1"/>
  <c r="NKX233" i="1" s="1"/>
  <c r="NLD233" i="1"/>
  <c r="NLF233" i="1" s="1"/>
  <c r="NLL233" i="1"/>
  <c r="NLN233" i="1" s="1"/>
  <c r="NLT233" i="1"/>
  <c r="NLV233" i="1" s="1"/>
  <c r="NMB233" i="1"/>
  <c r="NMD233" i="1" s="1"/>
  <c r="NMJ233" i="1"/>
  <c r="NML233" i="1" s="1"/>
  <c r="NMR233" i="1"/>
  <c r="NMT233" i="1" s="1"/>
  <c r="NMZ233" i="1"/>
  <c r="NNB233" i="1" s="1"/>
  <c r="NNH233" i="1"/>
  <c r="NNJ233" i="1" s="1"/>
  <c r="NNP233" i="1"/>
  <c r="NNR233" i="1" s="1"/>
  <c r="NNX233" i="1"/>
  <c r="NNZ233" i="1" s="1"/>
  <c r="NOF233" i="1"/>
  <c r="NOH233" i="1" s="1"/>
  <c r="NON233" i="1"/>
  <c r="NOP233" i="1" s="1"/>
  <c r="NOV233" i="1"/>
  <c r="NOX233" i="1" s="1"/>
  <c r="NPD233" i="1"/>
  <c r="NPF233" i="1" s="1"/>
  <c r="NPL233" i="1"/>
  <c r="NPN233" i="1" s="1"/>
  <c r="NPT233" i="1"/>
  <c r="NPV233" i="1" s="1"/>
  <c r="NQB233" i="1"/>
  <c r="NQD233" i="1" s="1"/>
  <c r="NQJ233" i="1"/>
  <c r="NQL233" i="1" s="1"/>
  <c r="NQR233" i="1"/>
  <c r="NQT233" i="1" s="1"/>
  <c r="NQZ233" i="1"/>
  <c r="NRB233" i="1" s="1"/>
  <c r="NRH233" i="1"/>
  <c r="NRJ233" i="1" s="1"/>
  <c r="NRP233" i="1"/>
  <c r="NRR233" i="1" s="1"/>
  <c r="NRX233" i="1"/>
  <c r="NRZ233" i="1" s="1"/>
  <c r="NSF233" i="1"/>
  <c r="NSH233" i="1" s="1"/>
  <c r="NSN233" i="1"/>
  <c r="NSP233" i="1" s="1"/>
  <c r="NSV233" i="1"/>
  <c r="NSX233" i="1" s="1"/>
  <c r="NTD233" i="1"/>
  <c r="NTF233" i="1" s="1"/>
  <c r="NTL233" i="1"/>
  <c r="NTN233" i="1" s="1"/>
  <c r="NTT233" i="1"/>
  <c r="NTV233" i="1" s="1"/>
  <c r="NUB233" i="1"/>
  <c r="NUD233" i="1" s="1"/>
  <c r="NUJ233" i="1"/>
  <c r="NUL233" i="1" s="1"/>
  <c r="NUR233" i="1"/>
  <c r="NUT233" i="1" s="1"/>
  <c r="NUZ233" i="1"/>
  <c r="NVB233" i="1" s="1"/>
  <c r="NVH233" i="1"/>
  <c r="NVJ233" i="1" s="1"/>
  <c r="NVP233" i="1"/>
  <c r="NVR233" i="1" s="1"/>
  <c r="NVX233" i="1"/>
  <c r="NVZ233" i="1" s="1"/>
  <c r="NWF233" i="1"/>
  <c r="NWH233" i="1" s="1"/>
  <c r="NWN233" i="1"/>
  <c r="NWP233" i="1" s="1"/>
  <c r="NWV233" i="1"/>
  <c r="NWX233" i="1" s="1"/>
  <c r="NXD233" i="1"/>
  <c r="NXF233" i="1" s="1"/>
  <c r="NXL233" i="1"/>
  <c r="NXN233" i="1" s="1"/>
  <c r="NXT233" i="1"/>
  <c r="NXV233" i="1" s="1"/>
  <c r="NYB233" i="1"/>
  <c r="NYD233" i="1" s="1"/>
  <c r="NYJ233" i="1"/>
  <c r="NYL233" i="1" s="1"/>
  <c r="NYR233" i="1"/>
  <c r="NYT233" i="1" s="1"/>
  <c r="NYZ233" i="1"/>
  <c r="NZB233" i="1" s="1"/>
  <c r="NZH233" i="1"/>
  <c r="NZJ233" i="1" s="1"/>
  <c r="NZP233" i="1"/>
  <c r="NZR233" i="1" s="1"/>
  <c r="NZX233" i="1"/>
  <c r="NZZ233" i="1" s="1"/>
  <c r="OAF233" i="1"/>
  <c r="OAH233" i="1" s="1"/>
  <c r="OAN233" i="1"/>
  <c r="OAP233" i="1" s="1"/>
  <c r="OAV233" i="1"/>
  <c r="OAX233" i="1" s="1"/>
  <c r="OBD233" i="1"/>
  <c r="OBF233" i="1" s="1"/>
  <c r="OBL233" i="1"/>
  <c r="OBN233" i="1" s="1"/>
  <c r="OBT233" i="1"/>
  <c r="OBV233" i="1" s="1"/>
  <c r="OCB233" i="1"/>
  <c r="OCD233" i="1" s="1"/>
  <c r="OCJ233" i="1"/>
  <c r="OCL233" i="1" s="1"/>
  <c r="OCR233" i="1"/>
  <c r="OCT233" i="1" s="1"/>
  <c r="OCZ233" i="1"/>
  <c r="ODB233" i="1" s="1"/>
  <c r="ODH233" i="1"/>
  <c r="ODJ233" i="1" s="1"/>
  <c r="ODP233" i="1"/>
  <c r="ODR233" i="1" s="1"/>
  <c r="ODX233" i="1"/>
  <c r="ODZ233" i="1" s="1"/>
  <c r="OEF233" i="1"/>
  <c r="OEH233" i="1" s="1"/>
  <c r="OEN233" i="1"/>
  <c r="OEP233" i="1" s="1"/>
  <c r="OEV233" i="1"/>
  <c r="OEX233" i="1" s="1"/>
  <c r="OFD233" i="1"/>
  <c r="OFF233" i="1" s="1"/>
  <c r="OFL233" i="1"/>
  <c r="OFN233" i="1" s="1"/>
  <c r="OFT233" i="1"/>
  <c r="OFV233" i="1" s="1"/>
  <c r="OGB233" i="1"/>
  <c r="OGD233" i="1" s="1"/>
  <c r="OGJ233" i="1"/>
  <c r="OGL233" i="1" s="1"/>
  <c r="OGR233" i="1"/>
  <c r="OGT233" i="1" s="1"/>
  <c r="OGZ233" i="1"/>
  <c r="OHB233" i="1" s="1"/>
  <c r="OHH233" i="1"/>
  <c r="OHJ233" i="1" s="1"/>
  <c r="OHP233" i="1"/>
  <c r="OHR233" i="1" s="1"/>
  <c r="OHX233" i="1"/>
  <c r="OHZ233" i="1" s="1"/>
  <c r="OIF233" i="1"/>
  <c r="OIH233" i="1" s="1"/>
  <c r="OIN233" i="1"/>
  <c r="OIP233" i="1" s="1"/>
  <c r="OIV233" i="1"/>
  <c r="OIX233" i="1" s="1"/>
  <c r="OJD233" i="1"/>
  <c r="OJF233" i="1" s="1"/>
  <c r="OJL233" i="1"/>
  <c r="OJN233" i="1" s="1"/>
  <c r="OJT233" i="1"/>
  <c r="OJV233" i="1" s="1"/>
  <c r="OKB233" i="1"/>
  <c r="OKD233" i="1" s="1"/>
  <c r="OKJ233" i="1"/>
  <c r="OKL233" i="1" s="1"/>
  <c r="OKR233" i="1"/>
  <c r="OKT233" i="1" s="1"/>
  <c r="OKZ233" i="1"/>
  <c r="OLB233" i="1" s="1"/>
  <c r="OLH233" i="1"/>
  <c r="OLJ233" i="1" s="1"/>
  <c r="OLP233" i="1"/>
  <c r="OLR233" i="1" s="1"/>
  <c r="OLX233" i="1"/>
  <c r="OLZ233" i="1" s="1"/>
  <c r="OMF233" i="1"/>
  <c r="OMH233" i="1" s="1"/>
  <c r="OMN233" i="1"/>
  <c r="OMP233" i="1" s="1"/>
  <c r="OMV233" i="1"/>
  <c r="OMX233" i="1" s="1"/>
  <c r="OND233" i="1"/>
  <c r="ONF233" i="1" s="1"/>
  <c r="ONL233" i="1"/>
  <c r="ONN233" i="1" s="1"/>
  <c r="ONT233" i="1"/>
  <c r="ONV233" i="1" s="1"/>
  <c r="OOB233" i="1"/>
  <c r="OOD233" i="1" s="1"/>
  <c r="OOJ233" i="1"/>
  <c r="OOL233" i="1" s="1"/>
  <c r="OOR233" i="1"/>
  <c r="OOT233" i="1" s="1"/>
  <c r="OOZ233" i="1"/>
  <c r="OPB233" i="1" s="1"/>
  <c r="OPH233" i="1"/>
  <c r="OPJ233" i="1" s="1"/>
  <c r="OPP233" i="1"/>
  <c r="OPR233" i="1" s="1"/>
  <c r="OPX233" i="1"/>
  <c r="OPZ233" i="1" s="1"/>
  <c r="OQF233" i="1"/>
  <c r="OQH233" i="1" s="1"/>
  <c r="OQN233" i="1"/>
  <c r="OQP233" i="1" s="1"/>
  <c r="OQV233" i="1"/>
  <c r="OQX233" i="1" s="1"/>
  <c r="ORD233" i="1"/>
  <c r="ORF233" i="1" s="1"/>
  <c r="ORL233" i="1"/>
  <c r="ORN233" i="1" s="1"/>
  <c r="ORT233" i="1"/>
  <c r="ORV233" i="1" s="1"/>
  <c r="OSB233" i="1"/>
  <c r="OSD233" i="1" s="1"/>
  <c r="OSJ233" i="1"/>
  <c r="OSL233" i="1" s="1"/>
  <c r="OSR233" i="1"/>
  <c r="OST233" i="1" s="1"/>
  <c r="OSZ233" i="1"/>
  <c r="OTB233" i="1" s="1"/>
  <c r="OTH233" i="1"/>
  <c r="OTJ233" i="1" s="1"/>
  <c r="OTP233" i="1"/>
  <c r="OTR233" i="1" s="1"/>
  <c r="OTX233" i="1"/>
  <c r="OTZ233" i="1" s="1"/>
  <c r="OUF233" i="1"/>
  <c r="OUH233" i="1" s="1"/>
  <c r="OUN233" i="1"/>
  <c r="OUP233" i="1" s="1"/>
  <c r="OUV233" i="1"/>
  <c r="OUX233" i="1" s="1"/>
  <c r="OVD233" i="1"/>
  <c r="OVF233" i="1" s="1"/>
  <c r="OVL233" i="1"/>
  <c r="OVN233" i="1" s="1"/>
  <c r="OVT233" i="1"/>
  <c r="OVV233" i="1" s="1"/>
  <c r="OWB233" i="1"/>
  <c r="OWD233" i="1" s="1"/>
  <c r="OWJ233" i="1"/>
  <c r="OWL233" i="1" s="1"/>
  <c r="OWR233" i="1"/>
  <c r="OWT233" i="1" s="1"/>
  <c r="OWZ233" i="1"/>
  <c r="OXB233" i="1" s="1"/>
  <c r="OXH233" i="1"/>
  <c r="OXJ233" i="1" s="1"/>
  <c r="OXP233" i="1"/>
  <c r="OXR233" i="1" s="1"/>
  <c r="OXX233" i="1"/>
  <c r="OXZ233" i="1" s="1"/>
  <c r="OYF233" i="1"/>
  <c r="OYH233" i="1" s="1"/>
  <c r="OYN233" i="1"/>
  <c r="OYP233" i="1" s="1"/>
  <c r="OYV233" i="1"/>
  <c r="OYX233" i="1" s="1"/>
  <c r="OZD233" i="1"/>
  <c r="OZF233" i="1" s="1"/>
  <c r="OZL233" i="1"/>
  <c r="OZN233" i="1" s="1"/>
  <c r="OZT233" i="1"/>
  <c r="OZV233" i="1" s="1"/>
  <c r="PAB233" i="1"/>
  <c r="PAD233" i="1" s="1"/>
  <c r="PAJ233" i="1"/>
  <c r="PAL233" i="1" s="1"/>
  <c r="PAR233" i="1"/>
  <c r="PAT233" i="1" s="1"/>
  <c r="PAZ233" i="1"/>
  <c r="PBB233" i="1" s="1"/>
  <c r="PBH233" i="1"/>
  <c r="PBJ233" i="1" s="1"/>
  <c r="PBP233" i="1"/>
  <c r="PBR233" i="1" s="1"/>
  <c r="PBX233" i="1"/>
  <c r="PBZ233" i="1" s="1"/>
  <c r="PCF233" i="1"/>
  <c r="PCH233" i="1" s="1"/>
  <c r="PCN233" i="1"/>
  <c r="PCP233" i="1" s="1"/>
  <c r="PCV233" i="1"/>
  <c r="PCX233" i="1" s="1"/>
  <c r="PDD233" i="1"/>
  <c r="PDF233" i="1" s="1"/>
  <c r="PDL233" i="1"/>
  <c r="PDN233" i="1" s="1"/>
  <c r="PDT233" i="1"/>
  <c r="PDV233" i="1" s="1"/>
  <c r="PEB233" i="1"/>
  <c r="PED233" i="1" s="1"/>
  <c r="PEJ233" i="1"/>
  <c r="PEL233" i="1" s="1"/>
  <c r="PER233" i="1"/>
  <c r="PET233" i="1" s="1"/>
  <c r="PEZ233" i="1"/>
  <c r="PFB233" i="1" s="1"/>
  <c r="PFH233" i="1"/>
  <c r="PFJ233" i="1" s="1"/>
  <c r="PFP233" i="1"/>
  <c r="PFR233" i="1" s="1"/>
  <c r="PFX233" i="1"/>
  <c r="PFZ233" i="1" s="1"/>
  <c r="PGF233" i="1"/>
  <c r="PGH233" i="1" s="1"/>
  <c r="PGN233" i="1"/>
  <c r="PGP233" i="1" s="1"/>
  <c r="PGV233" i="1"/>
  <c r="PGX233" i="1" s="1"/>
  <c r="PHD233" i="1"/>
  <c r="PHF233" i="1" s="1"/>
  <c r="PHL233" i="1"/>
  <c r="PHN233" i="1" s="1"/>
  <c r="PHT233" i="1"/>
  <c r="PHV233" i="1" s="1"/>
  <c r="PIB233" i="1"/>
  <c r="PID233" i="1" s="1"/>
  <c r="PIJ233" i="1"/>
  <c r="PIL233" i="1" s="1"/>
  <c r="PIR233" i="1"/>
  <c r="PIT233" i="1" s="1"/>
  <c r="PIZ233" i="1"/>
  <c r="PJB233" i="1" s="1"/>
  <c r="PJH233" i="1"/>
  <c r="PJJ233" i="1" s="1"/>
  <c r="PJP233" i="1"/>
  <c r="PJR233" i="1" s="1"/>
  <c r="PJX233" i="1"/>
  <c r="PJZ233" i="1" s="1"/>
  <c r="PKF233" i="1"/>
  <c r="PKH233" i="1" s="1"/>
  <c r="PKN233" i="1"/>
  <c r="PKP233" i="1" s="1"/>
  <c r="PKV233" i="1"/>
  <c r="PKX233" i="1" s="1"/>
  <c r="PLD233" i="1"/>
  <c r="PLF233" i="1" s="1"/>
  <c r="PLL233" i="1"/>
  <c r="PLN233" i="1" s="1"/>
  <c r="PLT233" i="1"/>
  <c r="PLV233" i="1" s="1"/>
  <c r="PMB233" i="1"/>
  <c r="PMD233" i="1" s="1"/>
  <c r="PMJ233" i="1"/>
  <c r="PML233" i="1" s="1"/>
  <c r="PMR233" i="1"/>
  <c r="PMT233" i="1" s="1"/>
  <c r="PMZ233" i="1"/>
  <c r="PNB233" i="1" s="1"/>
  <c r="PNH233" i="1"/>
  <c r="PNJ233" i="1" s="1"/>
  <c r="PNP233" i="1"/>
  <c r="PNR233" i="1" s="1"/>
  <c r="PNX233" i="1"/>
  <c r="PNZ233" i="1" s="1"/>
  <c r="POF233" i="1"/>
  <c r="POH233" i="1" s="1"/>
  <c r="PON233" i="1"/>
  <c r="POP233" i="1" s="1"/>
  <c r="POV233" i="1"/>
  <c r="POX233" i="1" s="1"/>
  <c r="PPD233" i="1"/>
  <c r="PPF233" i="1" s="1"/>
  <c r="PPL233" i="1"/>
  <c r="PPN233" i="1" s="1"/>
  <c r="PPT233" i="1"/>
  <c r="PPV233" i="1" s="1"/>
  <c r="PQB233" i="1"/>
  <c r="PQD233" i="1" s="1"/>
  <c r="PQJ233" i="1"/>
  <c r="PQL233" i="1" s="1"/>
  <c r="PQR233" i="1"/>
  <c r="PQT233" i="1" s="1"/>
  <c r="PQZ233" i="1"/>
  <c r="PRB233" i="1" s="1"/>
  <c r="PRH233" i="1"/>
  <c r="PRJ233" i="1" s="1"/>
  <c r="PRP233" i="1"/>
  <c r="PRR233" i="1" s="1"/>
  <c r="PRX233" i="1"/>
  <c r="PRZ233" i="1" s="1"/>
  <c r="PSF233" i="1"/>
  <c r="PSH233" i="1" s="1"/>
  <c r="PSN233" i="1"/>
  <c r="PSP233" i="1" s="1"/>
  <c r="PSV233" i="1"/>
  <c r="PSX233" i="1" s="1"/>
  <c r="PTD233" i="1"/>
  <c r="PTF233" i="1" s="1"/>
  <c r="PTL233" i="1"/>
  <c r="PTN233" i="1" s="1"/>
  <c r="PTT233" i="1"/>
  <c r="PTV233" i="1" s="1"/>
  <c r="PUB233" i="1"/>
  <c r="PUD233" i="1" s="1"/>
  <c r="PUJ233" i="1"/>
  <c r="PUL233" i="1" s="1"/>
  <c r="PUR233" i="1"/>
  <c r="PUT233" i="1" s="1"/>
  <c r="PUZ233" i="1"/>
  <c r="PVB233" i="1" s="1"/>
  <c r="PVH233" i="1"/>
  <c r="PVJ233" i="1" s="1"/>
  <c r="PVP233" i="1"/>
  <c r="PVR233" i="1" s="1"/>
  <c r="PVX233" i="1"/>
  <c r="PVZ233" i="1" s="1"/>
  <c r="PWF233" i="1"/>
  <c r="PWH233" i="1" s="1"/>
  <c r="PWN233" i="1"/>
  <c r="PWP233" i="1" s="1"/>
  <c r="PWV233" i="1"/>
  <c r="PWX233" i="1" s="1"/>
  <c r="PXD233" i="1"/>
  <c r="PXF233" i="1" s="1"/>
  <c r="PXL233" i="1"/>
  <c r="PXN233" i="1" s="1"/>
  <c r="PXT233" i="1"/>
  <c r="PXV233" i="1" s="1"/>
  <c r="PYB233" i="1"/>
  <c r="PYD233" i="1" s="1"/>
  <c r="PYJ233" i="1"/>
  <c r="PYL233" i="1" s="1"/>
  <c r="PYR233" i="1"/>
  <c r="PYT233" i="1" s="1"/>
  <c r="PYZ233" i="1"/>
  <c r="PZB233" i="1" s="1"/>
  <c r="PZH233" i="1"/>
  <c r="PZJ233" i="1" s="1"/>
  <c r="PZP233" i="1"/>
  <c r="PZR233" i="1" s="1"/>
  <c r="PZX233" i="1"/>
  <c r="PZZ233" i="1" s="1"/>
  <c r="QAF233" i="1"/>
  <c r="QAH233" i="1" s="1"/>
  <c r="QAN233" i="1"/>
  <c r="QAP233" i="1" s="1"/>
  <c r="QAV233" i="1"/>
  <c r="QAX233" i="1" s="1"/>
  <c r="QBD233" i="1"/>
  <c r="QBF233" i="1" s="1"/>
  <c r="QBL233" i="1"/>
  <c r="QBN233" i="1" s="1"/>
  <c r="QBT233" i="1"/>
  <c r="QBV233" i="1" s="1"/>
  <c r="QCB233" i="1"/>
  <c r="QCD233" i="1" s="1"/>
  <c r="QCJ233" i="1"/>
  <c r="QCL233" i="1" s="1"/>
  <c r="QCR233" i="1"/>
  <c r="QCT233" i="1" s="1"/>
  <c r="QCZ233" i="1"/>
  <c r="QDB233" i="1" s="1"/>
  <c r="QDH233" i="1"/>
  <c r="QDJ233" i="1" s="1"/>
  <c r="QDP233" i="1"/>
  <c r="QDR233" i="1" s="1"/>
  <c r="QDX233" i="1"/>
  <c r="QDZ233" i="1" s="1"/>
  <c r="QEF233" i="1"/>
  <c r="QEH233" i="1" s="1"/>
  <c r="QEN233" i="1"/>
  <c r="QEP233" i="1" s="1"/>
  <c r="QEV233" i="1"/>
  <c r="QEX233" i="1" s="1"/>
  <c r="QFD233" i="1"/>
  <c r="QFF233" i="1" s="1"/>
  <c r="QFL233" i="1"/>
  <c r="QFN233" i="1" s="1"/>
  <c r="QFT233" i="1"/>
  <c r="QFV233" i="1" s="1"/>
  <c r="QGB233" i="1"/>
  <c r="QGD233" i="1" s="1"/>
  <c r="QGJ233" i="1"/>
  <c r="QGL233" i="1" s="1"/>
  <c r="QGR233" i="1"/>
  <c r="QGT233" i="1" s="1"/>
  <c r="QGZ233" i="1"/>
  <c r="QHB233" i="1" s="1"/>
  <c r="QHH233" i="1"/>
  <c r="QHJ233" i="1" s="1"/>
  <c r="QHP233" i="1"/>
  <c r="QHR233" i="1" s="1"/>
  <c r="QHX233" i="1"/>
  <c r="QHZ233" i="1" s="1"/>
  <c r="QIN233" i="1"/>
  <c r="QIP233" i="1" s="1"/>
  <c r="QIV233" i="1"/>
  <c r="QIX233" i="1" s="1"/>
  <c r="QJD233" i="1"/>
  <c r="QJF233" i="1" s="1"/>
  <c r="QJT233" i="1"/>
  <c r="QJV233" i="1" s="1"/>
  <c r="QKB233" i="1"/>
  <c r="QKD233" i="1" s="1"/>
  <c r="QKJ233" i="1"/>
  <c r="QKL233" i="1" s="1"/>
  <c r="QKZ233" i="1"/>
  <c r="QLB233" i="1" s="1"/>
  <c r="QLH233" i="1"/>
  <c r="QLJ233" i="1" s="1"/>
  <c r="QLP233" i="1"/>
  <c r="QLR233" i="1" s="1"/>
  <c r="QMF233" i="1"/>
  <c r="QMH233" i="1" s="1"/>
  <c r="QMN233" i="1"/>
  <c r="QMP233" i="1" s="1"/>
  <c r="QMV233" i="1"/>
  <c r="QMX233" i="1" s="1"/>
  <c r="QNL233" i="1"/>
  <c r="QNN233" i="1" s="1"/>
  <c r="QNT233" i="1"/>
  <c r="QNV233" i="1" s="1"/>
  <c r="QOB233" i="1"/>
  <c r="QOD233" i="1" s="1"/>
  <c r="QOR233" i="1"/>
  <c r="QOT233" i="1" s="1"/>
  <c r="QOZ233" i="1"/>
  <c r="QPB233" i="1" s="1"/>
  <c r="QPH233" i="1"/>
  <c r="QPJ233" i="1" s="1"/>
  <c r="QPX233" i="1"/>
  <c r="QPZ233" i="1" s="1"/>
  <c r="QQF233" i="1"/>
  <c r="QQH233" i="1" s="1"/>
  <c r="QQN233" i="1"/>
  <c r="QQP233" i="1" s="1"/>
  <c r="QRL233" i="1"/>
  <c r="QRN233" i="1" s="1"/>
  <c r="QRT233" i="1"/>
  <c r="QRV233" i="1" s="1"/>
  <c r="QSB233" i="1"/>
  <c r="QSD233" i="1" s="1"/>
  <c r="QSR233" i="1"/>
  <c r="QST233" i="1" s="1"/>
  <c r="QSZ233" i="1"/>
  <c r="QTB233" i="1" s="1"/>
  <c r="QTH233" i="1"/>
  <c r="QTJ233" i="1" s="1"/>
  <c r="QTX233" i="1"/>
  <c r="QTZ233" i="1" s="1"/>
  <c r="QUF233" i="1"/>
  <c r="QUH233" i="1" s="1"/>
  <c r="QUN233" i="1"/>
  <c r="QUP233" i="1" s="1"/>
  <c r="QVD233" i="1"/>
  <c r="QVF233" i="1" s="1"/>
  <c r="QVL233" i="1"/>
  <c r="QVN233" i="1" s="1"/>
  <c r="QVT233" i="1"/>
  <c r="QVV233" i="1" s="1"/>
  <c r="QWJ233" i="1"/>
  <c r="QWL233" i="1" s="1"/>
  <c r="QWR233" i="1"/>
  <c r="QWT233" i="1" s="1"/>
  <c r="QWZ233" i="1"/>
  <c r="QXB233" i="1" s="1"/>
  <c r="QXP233" i="1"/>
  <c r="QXR233" i="1" s="1"/>
  <c r="QXX233" i="1"/>
  <c r="QXZ233" i="1" s="1"/>
  <c r="QYF233" i="1"/>
  <c r="QYH233" i="1" s="1"/>
  <c r="QYV233" i="1"/>
  <c r="QYX233" i="1" s="1"/>
  <c r="QZD233" i="1"/>
  <c r="QZF233" i="1" s="1"/>
  <c r="QZL233" i="1"/>
  <c r="QZN233" i="1" s="1"/>
  <c r="RAB233" i="1"/>
  <c r="RAD233" i="1" s="1"/>
  <c r="RAJ233" i="1"/>
  <c r="RAL233" i="1" s="1"/>
  <c r="RAR233" i="1"/>
  <c r="RAT233" i="1" s="1"/>
  <c r="RBH233" i="1"/>
  <c r="RBJ233" i="1" s="1"/>
  <c r="RBP233" i="1"/>
  <c r="RBR233" i="1" s="1"/>
  <c r="RBX233" i="1"/>
  <c r="RBZ233" i="1" s="1"/>
  <c r="RCN233" i="1"/>
  <c r="RCP233" i="1" s="1"/>
  <c r="RCV233" i="1"/>
  <c r="RCX233" i="1" s="1"/>
  <c r="RDD233" i="1"/>
  <c r="RDF233" i="1" s="1"/>
  <c r="RDT233" i="1"/>
  <c r="RDV233" i="1" s="1"/>
  <c r="REB233" i="1"/>
  <c r="RED233" i="1" s="1"/>
  <c r="REJ233" i="1"/>
  <c r="REL233" i="1" s="1"/>
  <c r="REZ233" i="1"/>
  <c r="RFB233" i="1" s="1"/>
  <c r="RFH233" i="1"/>
  <c r="RFJ233" i="1" s="1"/>
  <c r="RFP233" i="1"/>
  <c r="RFR233" i="1" s="1"/>
  <c r="RGF233" i="1"/>
  <c r="RGH233" i="1" s="1"/>
  <c r="RGN233" i="1"/>
  <c r="RGP233" i="1" s="1"/>
  <c r="RGV233" i="1"/>
  <c r="RGX233" i="1" s="1"/>
  <c r="RHL233" i="1"/>
  <c r="RHN233" i="1" s="1"/>
  <c r="RHT233" i="1"/>
  <c r="RHV233" i="1" s="1"/>
  <c r="RIB233" i="1"/>
  <c r="RID233" i="1" s="1"/>
  <c r="RIR233" i="1"/>
  <c r="RIT233" i="1" s="1"/>
  <c r="RIZ233" i="1"/>
  <c r="RJB233" i="1" s="1"/>
  <c r="RJH233" i="1"/>
  <c r="RJJ233" i="1" s="1"/>
  <c r="RJX233" i="1"/>
  <c r="RJZ233" i="1" s="1"/>
  <c r="RKF233" i="1"/>
  <c r="RKH233" i="1" s="1"/>
  <c r="RKN233" i="1"/>
  <c r="RKP233" i="1" s="1"/>
  <c r="RLD233" i="1"/>
  <c r="RLF233" i="1" s="1"/>
  <c r="RLL233" i="1"/>
  <c r="RLN233" i="1" s="1"/>
  <c r="RLT233" i="1"/>
  <c r="RLV233" i="1" s="1"/>
  <c r="RMJ233" i="1"/>
  <c r="RML233" i="1" s="1"/>
  <c r="RMR233" i="1"/>
  <c r="RMT233" i="1" s="1"/>
  <c r="RMZ233" i="1"/>
  <c r="RNB233" i="1" s="1"/>
  <c r="RNH233" i="1"/>
  <c r="RNJ233" i="1" s="1"/>
  <c r="RNP233" i="1"/>
  <c r="RNR233" i="1" s="1"/>
  <c r="ROF233" i="1"/>
  <c r="ROH233" i="1" s="1"/>
  <c r="RON233" i="1"/>
  <c r="ROP233" i="1" s="1"/>
  <c r="ROV233" i="1"/>
  <c r="ROX233" i="1" s="1"/>
  <c r="RPL233" i="1"/>
  <c r="RPN233" i="1" s="1"/>
  <c r="RPT233" i="1"/>
  <c r="RPV233" i="1" s="1"/>
  <c r="RQB233" i="1"/>
  <c r="RQD233" i="1" s="1"/>
  <c r="RQR233" i="1"/>
  <c r="RQT233" i="1" s="1"/>
  <c r="RQZ233" i="1"/>
  <c r="RRB233" i="1" s="1"/>
  <c r="RRH233" i="1"/>
  <c r="RRJ233" i="1" s="1"/>
  <c r="RRX233" i="1"/>
  <c r="RRZ233" i="1" s="1"/>
  <c r="RSF233" i="1"/>
  <c r="RSH233" i="1" s="1"/>
  <c r="RSN233" i="1"/>
  <c r="RSP233" i="1" s="1"/>
  <c r="RTD233" i="1"/>
  <c r="RTF233" i="1" s="1"/>
  <c r="RTL233" i="1"/>
  <c r="RTN233" i="1" s="1"/>
  <c r="RTT233" i="1"/>
  <c r="RTV233" i="1" s="1"/>
  <c r="RUJ233" i="1"/>
  <c r="RUL233" i="1" s="1"/>
  <c r="RUR233" i="1"/>
  <c r="RUT233" i="1" s="1"/>
  <c r="RUZ233" i="1"/>
  <c r="RVB233" i="1" s="1"/>
  <c r="RVP233" i="1"/>
  <c r="RVR233" i="1" s="1"/>
  <c r="RVX233" i="1"/>
  <c r="RVZ233" i="1" s="1"/>
  <c r="RWF233" i="1"/>
  <c r="RWH233" i="1" s="1"/>
  <c r="RWV233" i="1"/>
  <c r="RWX233" i="1" s="1"/>
  <c r="RXD233" i="1"/>
  <c r="RXF233" i="1" s="1"/>
  <c r="RXL233" i="1"/>
  <c r="RXN233" i="1" s="1"/>
  <c r="RYB233" i="1"/>
  <c r="RYD233" i="1" s="1"/>
  <c r="RYJ233" i="1"/>
  <c r="RYL233" i="1" s="1"/>
  <c r="RYR233" i="1"/>
  <c r="RYT233" i="1" s="1"/>
  <c r="RZH233" i="1"/>
  <c r="RZJ233" i="1" s="1"/>
  <c r="RZP233" i="1"/>
  <c r="RZR233" i="1" s="1"/>
  <c r="RZX233" i="1"/>
  <c r="RZZ233" i="1" s="1"/>
  <c r="SAN233" i="1"/>
  <c r="SAP233" i="1" s="1"/>
  <c r="SAV233" i="1"/>
  <c r="SAX233" i="1" s="1"/>
  <c r="SBD233" i="1"/>
  <c r="SBF233" i="1" s="1"/>
  <c r="SBT233" i="1"/>
  <c r="SBV233" i="1" s="1"/>
  <c r="SCB233" i="1"/>
  <c r="SCD233" i="1" s="1"/>
  <c r="SCJ233" i="1"/>
  <c r="SCL233" i="1" s="1"/>
  <c r="SCZ233" i="1"/>
  <c r="SDB233" i="1" s="1"/>
  <c r="SDH233" i="1"/>
  <c r="SDJ233" i="1" s="1"/>
  <c r="SDP233" i="1"/>
  <c r="SDR233" i="1" s="1"/>
  <c r="SEF233" i="1"/>
  <c r="SEH233" i="1" s="1"/>
  <c r="SEN233" i="1"/>
  <c r="SEP233" i="1" s="1"/>
  <c r="SEV233" i="1"/>
  <c r="SEX233" i="1" s="1"/>
  <c r="SFL233" i="1"/>
  <c r="SFN233" i="1" s="1"/>
  <c r="SFT233" i="1"/>
  <c r="SFV233" i="1" s="1"/>
  <c r="SGB233" i="1"/>
  <c r="SGD233" i="1" s="1"/>
  <c r="SGR233" i="1"/>
  <c r="SGT233" i="1" s="1"/>
  <c r="SGZ233" i="1"/>
  <c r="SHB233" i="1" s="1"/>
  <c r="SHH233" i="1"/>
  <c r="SHJ233" i="1" s="1"/>
  <c r="SHX233" i="1"/>
  <c r="SHZ233" i="1" s="1"/>
  <c r="SIF233" i="1"/>
  <c r="SIH233" i="1" s="1"/>
  <c r="SIN233" i="1"/>
  <c r="SIP233" i="1" s="1"/>
  <c r="SJD233" i="1"/>
  <c r="SJF233" i="1" s="1"/>
  <c r="SJL233" i="1"/>
  <c r="SJN233" i="1" s="1"/>
  <c r="SJT233" i="1"/>
  <c r="SJV233" i="1" s="1"/>
  <c r="SKJ233" i="1"/>
  <c r="SKL233" i="1" s="1"/>
  <c r="SKR233" i="1"/>
  <c r="SKT233" i="1" s="1"/>
  <c r="SKZ233" i="1"/>
  <c r="SLB233" i="1" s="1"/>
  <c r="SLP233" i="1"/>
  <c r="SLR233" i="1" s="1"/>
  <c r="SLX233" i="1"/>
  <c r="SLZ233" i="1" s="1"/>
  <c r="SMF233" i="1"/>
  <c r="SMH233" i="1" s="1"/>
  <c r="SMV233" i="1"/>
  <c r="SMX233" i="1" s="1"/>
  <c r="SND233" i="1"/>
  <c r="SNF233" i="1" s="1"/>
  <c r="SNL233" i="1"/>
  <c r="SNN233" i="1" s="1"/>
  <c r="SOB233" i="1"/>
  <c r="SOD233" i="1" s="1"/>
  <c r="SOJ233" i="1"/>
  <c r="SOL233" i="1" s="1"/>
  <c r="SOR233" i="1"/>
  <c r="SOT233" i="1" s="1"/>
  <c r="SPH233" i="1"/>
  <c r="SPJ233" i="1" s="1"/>
  <c r="SPP233" i="1"/>
  <c r="SPR233" i="1" s="1"/>
  <c r="SPX233" i="1"/>
  <c r="SPZ233" i="1" s="1"/>
  <c r="SQN233" i="1"/>
  <c r="SQP233" i="1" s="1"/>
  <c r="SQV233" i="1"/>
  <c r="SQX233" i="1" s="1"/>
  <c r="SRD233" i="1"/>
  <c r="SRF233" i="1" s="1"/>
  <c r="SRT233" i="1"/>
  <c r="SRV233" i="1" s="1"/>
  <c r="SSB233" i="1"/>
  <c r="SSD233" i="1" s="1"/>
  <c r="SSJ233" i="1"/>
  <c r="SSL233" i="1" s="1"/>
  <c r="SSZ233" i="1"/>
  <c r="STB233" i="1" s="1"/>
  <c r="STH233" i="1"/>
  <c r="STJ233" i="1" s="1"/>
  <c r="STP233" i="1"/>
  <c r="STR233" i="1" s="1"/>
  <c r="SUF233" i="1"/>
  <c r="SUH233" i="1" s="1"/>
  <c r="SUN233" i="1"/>
  <c r="SUP233" i="1" s="1"/>
  <c r="SUV233" i="1"/>
  <c r="SUX233" i="1" s="1"/>
  <c r="SVL233" i="1"/>
  <c r="SVN233" i="1" s="1"/>
  <c r="SVT233" i="1"/>
  <c r="SVV233" i="1" s="1"/>
  <c r="SWB233" i="1"/>
  <c r="SWD233" i="1" s="1"/>
  <c r="SWR233" i="1"/>
  <c r="SWT233" i="1" s="1"/>
  <c r="SWZ233" i="1"/>
  <c r="SXB233" i="1" s="1"/>
  <c r="SXH233" i="1"/>
  <c r="SXJ233" i="1" s="1"/>
  <c r="SXX233" i="1"/>
  <c r="SXZ233" i="1" s="1"/>
  <c r="SYF233" i="1"/>
  <c r="SYH233" i="1" s="1"/>
  <c r="SYN233" i="1"/>
  <c r="SYP233" i="1" s="1"/>
  <c r="SZD233" i="1"/>
  <c r="SZF233" i="1" s="1"/>
  <c r="SZL233" i="1"/>
  <c r="SZN233" i="1" s="1"/>
  <c r="SZT233" i="1"/>
  <c r="SZV233" i="1" s="1"/>
  <c r="TAJ233" i="1"/>
  <c r="TAL233" i="1" s="1"/>
  <c r="TAR233" i="1"/>
  <c r="TAT233" i="1" s="1"/>
  <c r="TAZ233" i="1"/>
  <c r="TBB233" i="1" s="1"/>
  <c r="TBP233" i="1"/>
  <c r="TBR233" i="1" s="1"/>
  <c r="TBX233" i="1"/>
  <c r="TBZ233" i="1" s="1"/>
  <c r="TCF233" i="1"/>
  <c r="TCH233" i="1" s="1"/>
  <c r="TCV233" i="1"/>
  <c r="TCX233" i="1" s="1"/>
  <c r="TDD233" i="1"/>
  <c r="TDF233" i="1" s="1"/>
  <c r="TDL233" i="1"/>
  <c r="TDN233" i="1" s="1"/>
  <c r="TEB233" i="1"/>
  <c r="TED233" i="1" s="1"/>
  <c r="TEJ233" i="1"/>
  <c r="TEL233" i="1" s="1"/>
  <c r="TER233" i="1"/>
  <c r="TET233" i="1" s="1"/>
  <c r="TFH233" i="1"/>
  <c r="TFJ233" i="1" s="1"/>
  <c r="TFP233" i="1"/>
  <c r="TFR233" i="1" s="1"/>
  <c r="TFX233" i="1"/>
  <c r="TFZ233" i="1" s="1"/>
  <c r="TGN233" i="1"/>
  <c r="TGP233" i="1" s="1"/>
  <c r="TGV233" i="1"/>
  <c r="TGX233" i="1" s="1"/>
  <c r="THD233" i="1"/>
  <c r="THF233" i="1" s="1"/>
  <c r="THT233" i="1"/>
  <c r="THV233" i="1" s="1"/>
  <c r="TIB233" i="1"/>
  <c r="TID233" i="1" s="1"/>
  <c r="TIJ233" i="1"/>
  <c r="TIL233" i="1" s="1"/>
  <c r="TIZ233" i="1"/>
  <c r="TJB233" i="1" s="1"/>
  <c r="TJH233" i="1"/>
  <c r="TJJ233" i="1" s="1"/>
  <c r="TJP233" i="1"/>
  <c r="TJR233" i="1" s="1"/>
  <c r="TKF233" i="1"/>
  <c r="TKH233" i="1" s="1"/>
  <c r="TKN233" i="1"/>
  <c r="TKP233" i="1" s="1"/>
  <c r="TKV233" i="1"/>
  <c r="TKX233" i="1" s="1"/>
  <c r="TLL233" i="1"/>
  <c r="TLN233" i="1" s="1"/>
  <c r="TLT233" i="1"/>
  <c r="TLV233" i="1" s="1"/>
  <c r="TMB233" i="1"/>
  <c r="TMD233" i="1" s="1"/>
  <c r="TMR233" i="1"/>
  <c r="TMT233" i="1" s="1"/>
  <c r="TMZ233" i="1"/>
  <c r="TNB233" i="1" s="1"/>
  <c r="TNH233" i="1"/>
  <c r="TNJ233" i="1" s="1"/>
  <c r="TNX233" i="1"/>
  <c r="TNZ233" i="1" s="1"/>
  <c r="TOF233" i="1"/>
  <c r="TOH233" i="1" s="1"/>
  <c r="TON233" i="1"/>
  <c r="TOP233" i="1" s="1"/>
  <c r="TPD233" i="1"/>
  <c r="TPF233" i="1" s="1"/>
  <c r="TPL233" i="1"/>
  <c r="TPN233" i="1" s="1"/>
  <c r="TPT233" i="1"/>
  <c r="TPV233" i="1" s="1"/>
  <c r="TQJ233" i="1"/>
  <c r="TQL233" i="1" s="1"/>
  <c r="TQR233" i="1"/>
  <c r="TQT233" i="1" s="1"/>
  <c r="TQZ233" i="1"/>
  <c r="TRB233" i="1" s="1"/>
  <c r="TRP233" i="1"/>
  <c r="TRR233" i="1" s="1"/>
  <c r="TRX233" i="1"/>
  <c r="TRZ233" i="1" s="1"/>
  <c r="TSF233" i="1"/>
  <c r="TSH233" i="1" s="1"/>
  <c r="TSV233" i="1"/>
  <c r="TSX233" i="1" s="1"/>
  <c r="TTD233" i="1"/>
  <c r="TTF233" i="1" s="1"/>
  <c r="TTL233" i="1"/>
  <c r="TTN233" i="1" s="1"/>
  <c r="TUB233" i="1"/>
  <c r="TUD233" i="1" s="1"/>
  <c r="TUJ233" i="1"/>
  <c r="TUL233" i="1" s="1"/>
  <c r="TUR233" i="1"/>
  <c r="TUT233" i="1" s="1"/>
  <c r="TVH233" i="1"/>
  <c r="TVJ233" i="1" s="1"/>
  <c r="TVP233" i="1"/>
  <c r="TVR233" i="1" s="1"/>
  <c r="TVX233" i="1"/>
  <c r="TVZ233" i="1" s="1"/>
  <c r="TWN233" i="1"/>
  <c r="TWP233" i="1" s="1"/>
  <c r="TWV233" i="1"/>
  <c r="TWX233" i="1" s="1"/>
  <c r="TXD233" i="1"/>
  <c r="TXF233" i="1" s="1"/>
  <c r="TXT233" i="1"/>
  <c r="TXV233" i="1" s="1"/>
  <c r="TYB233" i="1"/>
  <c r="TYD233" i="1" s="1"/>
  <c r="TYJ233" i="1"/>
  <c r="TYL233" i="1" s="1"/>
  <c r="TYZ233" i="1"/>
  <c r="TZB233" i="1" s="1"/>
  <c r="TZH233" i="1"/>
  <c r="TZJ233" i="1" s="1"/>
  <c r="TZP233" i="1"/>
  <c r="TZR233" i="1" s="1"/>
  <c r="UAF233" i="1"/>
  <c r="UAH233" i="1" s="1"/>
  <c r="UAN233" i="1"/>
  <c r="UAP233" i="1" s="1"/>
  <c r="UAV233" i="1"/>
  <c r="UAX233" i="1" s="1"/>
  <c r="UBL233" i="1"/>
  <c r="UBN233" i="1" s="1"/>
  <c r="UBT233" i="1"/>
  <c r="UBV233" i="1" s="1"/>
  <c r="UCB233" i="1"/>
  <c r="UCD233" i="1" s="1"/>
  <c r="UCR233" i="1"/>
  <c r="UCT233" i="1" s="1"/>
  <c r="UCZ233" i="1"/>
  <c r="UDB233" i="1" s="1"/>
  <c r="UDH233" i="1"/>
  <c r="UDJ233" i="1" s="1"/>
  <c r="UDX233" i="1"/>
  <c r="UDZ233" i="1" s="1"/>
  <c r="UEF233" i="1"/>
  <c r="UEH233" i="1" s="1"/>
  <c r="UEN233" i="1"/>
  <c r="UEP233" i="1" s="1"/>
  <c r="UFD233" i="1"/>
  <c r="UFF233" i="1" s="1"/>
  <c r="UFL233" i="1"/>
  <c r="UFN233" i="1" s="1"/>
  <c r="UFT233" i="1"/>
  <c r="UFV233" i="1" s="1"/>
  <c r="UGJ233" i="1"/>
  <c r="UGL233" i="1" s="1"/>
  <c r="UGR233" i="1"/>
  <c r="UGT233" i="1" s="1"/>
  <c r="UGZ233" i="1"/>
  <c r="UHB233" i="1" s="1"/>
  <c r="UHP233" i="1"/>
  <c r="UHR233" i="1" s="1"/>
  <c r="UHX233" i="1"/>
  <c r="UHZ233" i="1" s="1"/>
  <c r="UIF233" i="1"/>
  <c r="UIH233" i="1" s="1"/>
  <c r="UIV233" i="1"/>
  <c r="UIX233" i="1" s="1"/>
  <c r="UJD233" i="1"/>
  <c r="UJF233" i="1" s="1"/>
  <c r="UJL233" i="1"/>
  <c r="UJN233" i="1" s="1"/>
  <c r="UKB233" i="1"/>
  <c r="UKD233" i="1" s="1"/>
  <c r="UKJ233" i="1"/>
  <c r="UKL233" i="1" s="1"/>
  <c r="UKR233" i="1"/>
  <c r="UKT233" i="1" s="1"/>
  <c r="ULH233" i="1"/>
  <c r="ULJ233" i="1" s="1"/>
  <c r="ULP233" i="1"/>
  <c r="ULR233" i="1" s="1"/>
  <c r="ULX233" i="1"/>
  <c r="ULZ233" i="1" s="1"/>
  <c r="UMN233" i="1"/>
  <c r="UMP233" i="1" s="1"/>
  <c r="UMV233" i="1"/>
  <c r="UMX233" i="1" s="1"/>
  <c r="UND233" i="1"/>
  <c r="UNF233" i="1" s="1"/>
  <c r="UNT233" i="1"/>
  <c r="UNV233" i="1" s="1"/>
  <c r="UOB233" i="1"/>
  <c r="UOD233" i="1" s="1"/>
  <c r="UOJ233" i="1"/>
  <c r="UOL233" i="1" s="1"/>
  <c r="UOZ233" i="1"/>
  <c r="UPB233" i="1" s="1"/>
  <c r="UPH233" i="1"/>
  <c r="UPJ233" i="1" s="1"/>
  <c r="UPP233" i="1"/>
  <c r="UPR233" i="1" s="1"/>
  <c r="UQF233" i="1"/>
  <c r="UQH233" i="1" s="1"/>
  <c r="UQN233" i="1"/>
  <c r="UQP233" i="1" s="1"/>
  <c r="UQV233" i="1"/>
  <c r="UQX233" i="1" s="1"/>
  <c r="URL233" i="1"/>
  <c r="URN233" i="1" s="1"/>
  <c r="URT233" i="1"/>
  <c r="URV233" i="1" s="1"/>
  <c r="USB233" i="1"/>
  <c r="USD233" i="1" s="1"/>
  <c r="USR233" i="1"/>
  <c r="UST233" i="1" s="1"/>
  <c r="USZ233" i="1"/>
  <c r="UTB233" i="1" s="1"/>
  <c r="UTH233" i="1"/>
  <c r="UTJ233" i="1" s="1"/>
  <c r="UTX233" i="1"/>
  <c r="UTZ233" i="1" s="1"/>
  <c r="UUF233" i="1"/>
  <c r="UUH233" i="1" s="1"/>
  <c r="UUN233" i="1"/>
  <c r="UUP233" i="1" s="1"/>
  <c r="UVD233" i="1"/>
  <c r="UVF233" i="1" s="1"/>
  <c r="UVL233" i="1"/>
  <c r="UVN233" i="1" s="1"/>
  <c r="UVT233" i="1"/>
  <c r="UVV233" i="1" s="1"/>
  <c r="UWJ233" i="1"/>
  <c r="UWL233" i="1" s="1"/>
  <c r="UWR233" i="1"/>
  <c r="UWT233" i="1" s="1"/>
  <c r="UWZ233" i="1"/>
  <c r="UXB233" i="1" s="1"/>
  <c r="UXP233" i="1"/>
  <c r="UXR233" i="1" s="1"/>
  <c r="UXX233" i="1"/>
  <c r="UXZ233" i="1" s="1"/>
  <c r="UYF233" i="1"/>
  <c r="UYH233" i="1" s="1"/>
  <c r="UYV233" i="1"/>
  <c r="UYX233" i="1" s="1"/>
  <c r="UZD233" i="1"/>
  <c r="UZF233" i="1" s="1"/>
  <c r="UZL233" i="1"/>
  <c r="UZN233" i="1" s="1"/>
  <c r="VAB233" i="1"/>
  <c r="VAD233" i="1" s="1"/>
  <c r="VAJ233" i="1"/>
  <c r="VAL233" i="1" s="1"/>
  <c r="VAR233" i="1"/>
  <c r="VAT233" i="1" s="1"/>
  <c r="VBH233" i="1"/>
  <c r="VBJ233" i="1" s="1"/>
  <c r="VBP233" i="1"/>
  <c r="VBR233" i="1" s="1"/>
  <c r="VBX233" i="1"/>
  <c r="VBZ233" i="1" s="1"/>
  <c r="VCN233" i="1"/>
  <c r="VCP233" i="1" s="1"/>
  <c r="VCV233" i="1"/>
  <c r="VCX233" i="1" s="1"/>
  <c r="VDD233" i="1"/>
  <c r="VDF233" i="1" s="1"/>
  <c r="VDT233" i="1"/>
  <c r="VDV233" i="1" s="1"/>
  <c r="VEB233" i="1"/>
  <c r="VED233" i="1" s="1"/>
  <c r="VEJ233" i="1"/>
  <c r="VEL233" i="1" s="1"/>
  <c r="VEZ233" i="1"/>
  <c r="VFB233" i="1" s="1"/>
  <c r="VFH233" i="1"/>
  <c r="VFJ233" i="1" s="1"/>
  <c r="VFP233" i="1"/>
  <c r="VFR233" i="1" s="1"/>
  <c r="VGF233" i="1"/>
  <c r="VGH233" i="1" s="1"/>
  <c r="VGN233" i="1"/>
  <c r="VGP233" i="1" s="1"/>
  <c r="VGV233" i="1"/>
  <c r="VGX233" i="1" s="1"/>
  <c r="VHL233" i="1"/>
  <c r="VHN233" i="1" s="1"/>
  <c r="VHT233" i="1"/>
  <c r="VHV233" i="1" s="1"/>
  <c r="VIB233" i="1"/>
  <c r="VID233" i="1" s="1"/>
  <c r="VIR233" i="1"/>
  <c r="VIT233" i="1" s="1"/>
  <c r="VIZ233" i="1"/>
  <c r="VJB233" i="1" s="1"/>
  <c r="VJH233" i="1"/>
  <c r="VJJ233" i="1" s="1"/>
  <c r="VJX233" i="1"/>
  <c r="VJZ233" i="1" s="1"/>
  <c r="VKF233" i="1"/>
  <c r="VKH233" i="1" s="1"/>
  <c r="VKN233" i="1"/>
  <c r="VKP233" i="1" s="1"/>
  <c r="VLD233" i="1"/>
  <c r="VLF233" i="1" s="1"/>
  <c r="VLL233" i="1"/>
  <c r="VLN233" i="1" s="1"/>
  <c r="VLT233" i="1"/>
  <c r="VLV233" i="1" s="1"/>
  <c r="VMJ233" i="1"/>
  <c r="VML233" i="1" s="1"/>
  <c r="VMR233" i="1"/>
  <c r="VMT233" i="1" s="1"/>
  <c r="VMZ233" i="1"/>
  <c r="VNB233" i="1" s="1"/>
  <c r="VNP233" i="1"/>
  <c r="VNR233" i="1" s="1"/>
  <c r="VNX233" i="1"/>
  <c r="VNZ233" i="1" s="1"/>
  <c r="VOF233" i="1"/>
  <c r="VOH233" i="1" s="1"/>
  <c r="VOV233" i="1"/>
  <c r="VOX233" i="1" s="1"/>
  <c r="VPD233" i="1"/>
  <c r="VPF233" i="1" s="1"/>
  <c r="VPL233" i="1"/>
  <c r="VPN233" i="1" s="1"/>
  <c r="VQB233" i="1"/>
  <c r="VQD233" i="1" s="1"/>
  <c r="VQJ233" i="1"/>
  <c r="VQL233" i="1" s="1"/>
  <c r="VQR233" i="1"/>
  <c r="VQT233" i="1" s="1"/>
  <c r="VRH233" i="1"/>
  <c r="VRJ233" i="1" s="1"/>
  <c r="VRP233" i="1"/>
  <c r="VRR233" i="1" s="1"/>
  <c r="VRX233" i="1"/>
  <c r="VRZ233" i="1" s="1"/>
  <c r="VSN233" i="1"/>
  <c r="VSP233" i="1" s="1"/>
  <c r="VSV233" i="1"/>
  <c r="VSX233" i="1" s="1"/>
  <c r="VTD233" i="1"/>
  <c r="VTF233" i="1" s="1"/>
  <c r="VTT233" i="1"/>
  <c r="VTV233" i="1" s="1"/>
  <c r="VUB233" i="1"/>
  <c r="VUD233" i="1" s="1"/>
  <c r="VUJ233" i="1"/>
  <c r="VUL233" i="1" s="1"/>
  <c r="VUZ233" i="1"/>
  <c r="VVB233" i="1" s="1"/>
  <c r="VVH233" i="1"/>
  <c r="VVJ233" i="1" s="1"/>
  <c r="VVP233" i="1"/>
  <c r="VVR233" i="1" s="1"/>
  <c r="VWF233" i="1"/>
  <c r="VWH233" i="1" s="1"/>
  <c r="VWN233" i="1"/>
  <c r="VWP233" i="1" s="1"/>
  <c r="VWV233" i="1"/>
  <c r="VWX233" i="1" s="1"/>
  <c r="VXL233" i="1"/>
  <c r="VXN233" i="1" s="1"/>
  <c r="VXT233" i="1"/>
  <c r="VXV233" i="1" s="1"/>
  <c r="VYB233" i="1"/>
  <c r="VYD233" i="1" s="1"/>
  <c r="VYR233" i="1"/>
  <c r="VYT233" i="1" s="1"/>
  <c r="VYZ233" i="1"/>
  <c r="VZB233" i="1" s="1"/>
  <c r="VZH233" i="1"/>
  <c r="VZJ233" i="1" s="1"/>
  <c r="VZX233" i="1"/>
  <c r="VZZ233" i="1" s="1"/>
  <c r="WAF233" i="1"/>
  <c r="WAH233" i="1" s="1"/>
  <c r="WAN233" i="1"/>
  <c r="WAP233" i="1" s="1"/>
  <c r="WBD233" i="1"/>
  <c r="WBF233" i="1" s="1"/>
  <c r="WBL233" i="1"/>
  <c r="WBN233" i="1" s="1"/>
  <c r="WBT233" i="1"/>
  <c r="WBV233" i="1" s="1"/>
  <c r="WCJ233" i="1"/>
  <c r="WCL233" i="1" s="1"/>
  <c r="WCR233" i="1"/>
  <c r="WCT233" i="1" s="1"/>
  <c r="WCZ233" i="1"/>
  <c r="WDB233" i="1" s="1"/>
  <c r="WDP233" i="1"/>
  <c r="WDR233" i="1" s="1"/>
  <c r="WDX233" i="1"/>
  <c r="WDZ233" i="1" s="1"/>
  <c r="WEF233" i="1"/>
  <c r="WEH233" i="1" s="1"/>
  <c r="WEV233" i="1"/>
  <c r="WEX233" i="1" s="1"/>
  <c r="WFD233" i="1"/>
  <c r="WFF233" i="1" s="1"/>
  <c r="WFL233" i="1"/>
  <c r="WFN233" i="1" s="1"/>
  <c r="WGB233" i="1"/>
  <c r="WGD233" i="1" s="1"/>
  <c r="WGJ233" i="1"/>
  <c r="WGL233" i="1" s="1"/>
  <c r="WGR233" i="1"/>
  <c r="WGT233" i="1" s="1"/>
  <c r="WHH233" i="1"/>
  <c r="WHJ233" i="1" s="1"/>
  <c r="WHP233" i="1"/>
  <c r="WHR233" i="1" s="1"/>
  <c r="WHX233" i="1"/>
  <c r="WHZ233" i="1" s="1"/>
  <c r="WIN233" i="1"/>
  <c r="WIP233" i="1" s="1"/>
  <c r="WIV233" i="1"/>
  <c r="WIX233" i="1" s="1"/>
  <c r="WJD233" i="1"/>
  <c r="WJF233" i="1" s="1"/>
  <c r="WJT233" i="1"/>
  <c r="WJV233" i="1" s="1"/>
  <c r="WKB233" i="1"/>
  <c r="WKD233" i="1" s="1"/>
  <c r="WKJ233" i="1"/>
  <c r="WKL233" i="1" s="1"/>
  <c r="WOZ234" i="1"/>
  <c r="WPB234" i="1" s="1"/>
  <c r="WPP234" i="1"/>
  <c r="WPR234" i="1" s="1"/>
  <c r="WRL234" i="1"/>
  <c r="WRN234" i="1" s="1"/>
  <c r="WSB234" i="1"/>
  <c r="WSD234" i="1" s="1"/>
  <c r="WTX234" i="1"/>
  <c r="WTZ234" i="1" s="1"/>
  <c r="WUN234" i="1"/>
  <c r="WUP234" i="1" s="1"/>
  <c r="WWJ234" i="1"/>
  <c r="WWL234" i="1" s="1"/>
  <c r="WWZ234" i="1"/>
  <c r="WXB234" i="1" s="1"/>
  <c r="WYV234" i="1"/>
  <c r="WYX234" i="1" s="1"/>
  <c r="WZL234" i="1"/>
  <c r="WZN234" i="1" s="1"/>
  <c r="XBH234" i="1"/>
  <c r="XBJ234" i="1" s="1"/>
  <c r="XBX234" i="1"/>
  <c r="XBZ234" i="1" s="1"/>
  <c r="XDT234" i="1"/>
  <c r="XDV234" i="1" s="1"/>
  <c r="XEJ234" i="1"/>
  <c r="XEL234" i="1" s="1"/>
  <c r="F189" i="1"/>
  <c r="H189" i="1" s="1"/>
  <c r="F223" i="1"/>
  <c r="F225" i="1"/>
  <c r="F227" i="1"/>
  <c r="F222" i="1"/>
  <c r="F224" i="1"/>
  <c r="F226" i="1"/>
  <c r="F167" i="1"/>
  <c r="H167" i="1" s="1"/>
  <c r="F191" i="1"/>
  <c r="H191" i="1" s="1"/>
  <c r="F192" i="1"/>
  <c r="H192" i="1" s="1"/>
  <c r="F193" i="1"/>
  <c r="H193" i="1" s="1"/>
  <c r="F229" i="1"/>
  <c r="H229" i="1" s="1"/>
  <c r="AJ230" i="1"/>
  <c r="AL230" i="1" s="1"/>
  <c r="AZ230" i="1"/>
  <c r="BB230" i="1" s="1"/>
  <c r="BP230" i="1"/>
  <c r="BR230" i="1" s="1"/>
  <c r="CF230" i="1"/>
  <c r="CH230" i="1" s="1"/>
  <c r="CV230" i="1"/>
  <c r="CX230" i="1" s="1"/>
  <c r="DL230" i="1"/>
  <c r="DN230" i="1" s="1"/>
  <c r="EB230" i="1"/>
  <c r="ED230" i="1" s="1"/>
  <c r="ER230" i="1"/>
  <c r="ET230" i="1" s="1"/>
  <c r="FH230" i="1"/>
  <c r="FJ230" i="1" s="1"/>
  <c r="FX230" i="1"/>
  <c r="FZ230" i="1" s="1"/>
  <c r="GN230" i="1"/>
  <c r="GP230" i="1" s="1"/>
  <c r="HD230" i="1"/>
  <c r="HF230" i="1" s="1"/>
  <c r="HT230" i="1"/>
  <c r="HV230" i="1" s="1"/>
  <c r="IJ230" i="1"/>
  <c r="IL230" i="1" s="1"/>
  <c r="IZ230" i="1"/>
  <c r="JB230" i="1" s="1"/>
  <c r="JP230" i="1"/>
  <c r="JR230" i="1" s="1"/>
  <c r="KF230" i="1"/>
  <c r="KH230" i="1" s="1"/>
  <c r="KV230" i="1"/>
  <c r="KX230" i="1" s="1"/>
  <c r="LL230" i="1"/>
  <c r="LN230" i="1" s="1"/>
  <c r="MB230" i="1"/>
  <c r="MD230" i="1" s="1"/>
  <c r="MR230" i="1"/>
  <c r="MT230" i="1" s="1"/>
  <c r="NH230" i="1"/>
  <c r="NJ230" i="1" s="1"/>
  <c r="NX230" i="1"/>
  <c r="NZ230" i="1" s="1"/>
  <c r="ON230" i="1"/>
  <c r="OP230" i="1" s="1"/>
  <c r="PD230" i="1"/>
  <c r="PF230" i="1" s="1"/>
  <c r="PT230" i="1"/>
  <c r="PV230" i="1" s="1"/>
  <c r="QJ230" i="1"/>
  <c r="QL230" i="1" s="1"/>
  <c r="QZ230" i="1"/>
  <c r="RB230" i="1" s="1"/>
  <c r="RP230" i="1"/>
  <c r="RR230" i="1" s="1"/>
  <c r="SF230" i="1"/>
  <c r="SH230" i="1" s="1"/>
  <c r="SV230" i="1"/>
  <c r="SX230" i="1" s="1"/>
  <c r="TL230" i="1"/>
  <c r="TN230" i="1" s="1"/>
  <c r="UB230" i="1"/>
  <c r="UD230" i="1" s="1"/>
  <c r="UR230" i="1"/>
  <c r="UT230" i="1" s="1"/>
  <c r="VH230" i="1"/>
  <c r="VJ230" i="1" s="1"/>
  <c r="VX230" i="1"/>
  <c r="VZ230" i="1" s="1"/>
  <c r="WN230" i="1"/>
  <c r="WP230" i="1" s="1"/>
  <c r="XD230" i="1"/>
  <c r="XF230" i="1" s="1"/>
  <c r="XT230" i="1"/>
  <c r="XV230" i="1" s="1"/>
  <c r="YJ230" i="1"/>
  <c r="YL230" i="1" s="1"/>
  <c r="YZ230" i="1"/>
  <c r="ZB230" i="1" s="1"/>
  <c r="ZP230" i="1"/>
  <c r="ZR230" i="1" s="1"/>
  <c r="AAF230" i="1"/>
  <c r="AAH230" i="1" s="1"/>
  <c r="AAV230" i="1"/>
  <c r="AAX230" i="1" s="1"/>
  <c r="ABL230" i="1"/>
  <c r="ABN230" i="1" s="1"/>
  <c r="ACB230" i="1"/>
  <c r="ACD230" i="1" s="1"/>
  <c r="ACR230" i="1"/>
  <c r="ACT230" i="1" s="1"/>
  <c r="ADH230" i="1"/>
  <c r="ADJ230" i="1" s="1"/>
  <c r="ADX230" i="1"/>
  <c r="ADZ230" i="1" s="1"/>
  <c r="AEN230" i="1"/>
  <c r="AEP230" i="1" s="1"/>
  <c r="AFD230" i="1"/>
  <c r="AFF230" i="1" s="1"/>
  <c r="AFT230" i="1"/>
  <c r="AFV230" i="1" s="1"/>
  <c r="AGJ230" i="1"/>
  <c r="AGL230" i="1" s="1"/>
  <c r="AGZ230" i="1"/>
  <c r="AHB230" i="1" s="1"/>
  <c r="AHP230" i="1"/>
  <c r="AHR230" i="1" s="1"/>
  <c r="AIF230" i="1"/>
  <c r="AIH230" i="1" s="1"/>
  <c r="AIV230" i="1"/>
  <c r="AIX230" i="1" s="1"/>
  <c r="AJL230" i="1"/>
  <c r="AJN230" i="1" s="1"/>
  <c r="AKB230" i="1"/>
  <c r="AKD230" i="1" s="1"/>
  <c r="AKR230" i="1"/>
  <c r="AKT230" i="1" s="1"/>
  <c r="ALH230" i="1"/>
  <c r="ALJ230" i="1" s="1"/>
  <c r="ALX230" i="1"/>
  <c r="ALZ230" i="1" s="1"/>
  <c r="AMN230" i="1"/>
  <c r="AMP230" i="1" s="1"/>
  <c r="AND230" i="1"/>
  <c r="ANF230" i="1" s="1"/>
  <c r="ANT230" i="1"/>
  <c r="ANV230" i="1" s="1"/>
  <c r="AOJ230" i="1"/>
  <c r="AOL230" i="1" s="1"/>
  <c r="AOZ230" i="1"/>
  <c r="APB230" i="1" s="1"/>
  <c r="APP230" i="1"/>
  <c r="APR230" i="1" s="1"/>
  <c r="AQF230" i="1"/>
  <c r="AQH230" i="1" s="1"/>
  <c r="AQV230" i="1"/>
  <c r="AQX230" i="1" s="1"/>
  <c r="ARL230" i="1"/>
  <c r="ARN230" i="1" s="1"/>
  <c r="ASB230" i="1"/>
  <c r="ASD230" i="1" s="1"/>
  <c r="ASR230" i="1"/>
  <c r="AST230" i="1" s="1"/>
  <c r="ATH230" i="1"/>
  <c r="ATJ230" i="1" s="1"/>
  <c r="ATX230" i="1"/>
  <c r="ATZ230" i="1" s="1"/>
  <c r="AUN230" i="1"/>
  <c r="AUP230" i="1" s="1"/>
  <c r="AVD230" i="1"/>
  <c r="AVF230" i="1" s="1"/>
  <c r="AVT230" i="1"/>
  <c r="AVV230" i="1" s="1"/>
  <c r="AWJ230" i="1"/>
  <c r="AWL230" i="1" s="1"/>
  <c r="AWZ230" i="1"/>
  <c r="AXB230" i="1" s="1"/>
  <c r="AXP230" i="1"/>
  <c r="AXR230" i="1" s="1"/>
  <c r="AYF230" i="1"/>
  <c r="AYH230" i="1" s="1"/>
  <c r="AYV230" i="1"/>
  <c r="AYX230" i="1" s="1"/>
  <c r="AZL230" i="1"/>
  <c r="AZN230" i="1" s="1"/>
  <c r="BAB230" i="1"/>
  <c r="BAD230" i="1" s="1"/>
  <c r="BAR230" i="1"/>
  <c r="BAT230" i="1" s="1"/>
  <c r="BBH230" i="1"/>
  <c r="BBJ230" i="1" s="1"/>
  <c r="BBX230" i="1"/>
  <c r="BBZ230" i="1" s="1"/>
  <c r="BCN230" i="1"/>
  <c r="BCP230" i="1" s="1"/>
  <c r="BDD230" i="1"/>
  <c r="BDF230" i="1" s="1"/>
  <c r="BDT230" i="1"/>
  <c r="BDV230" i="1" s="1"/>
  <c r="BEJ230" i="1"/>
  <c r="BEL230" i="1" s="1"/>
  <c r="BEZ230" i="1"/>
  <c r="BFB230" i="1" s="1"/>
  <c r="BFP230" i="1"/>
  <c r="BFR230" i="1" s="1"/>
  <c r="BGF230" i="1"/>
  <c r="BGH230" i="1" s="1"/>
  <c r="BGV230" i="1"/>
  <c r="BGX230" i="1" s="1"/>
  <c r="BHL230" i="1"/>
  <c r="BHN230" i="1" s="1"/>
  <c r="BIB230" i="1"/>
  <c r="BID230" i="1" s="1"/>
  <c r="BIR230" i="1"/>
  <c r="BIT230" i="1" s="1"/>
  <c r="BJH230" i="1"/>
  <c r="BJJ230" i="1" s="1"/>
  <c r="BJX230" i="1"/>
  <c r="BJZ230" i="1" s="1"/>
  <c r="BKN230" i="1"/>
  <c r="BKP230" i="1" s="1"/>
  <c r="BLD230" i="1"/>
  <c r="BLF230" i="1" s="1"/>
  <c r="BLT230" i="1"/>
  <c r="BLV230" i="1" s="1"/>
  <c r="BMJ230" i="1"/>
  <c r="BML230" i="1" s="1"/>
  <c r="BMZ230" i="1"/>
  <c r="BNB230" i="1" s="1"/>
  <c r="BNP230" i="1"/>
  <c r="BNR230" i="1" s="1"/>
  <c r="BOF230" i="1"/>
  <c r="BOH230" i="1" s="1"/>
  <c r="BOV230" i="1"/>
  <c r="BOX230" i="1" s="1"/>
  <c r="BPL230" i="1"/>
  <c r="BPN230" i="1" s="1"/>
  <c r="BQB230" i="1"/>
  <c r="BQD230" i="1" s="1"/>
  <c r="BQR230" i="1"/>
  <c r="BQT230" i="1" s="1"/>
  <c r="BRH230" i="1"/>
  <c r="BRJ230" i="1" s="1"/>
  <c r="BRX230" i="1"/>
  <c r="BRZ230" i="1" s="1"/>
  <c r="BSN230" i="1"/>
  <c r="BSP230" i="1" s="1"/>
  <c r="BTD230" i="1"/>
  <c r="BTF230" i="1" s="1"/>
  <c r="BTT230" i="1"/>
  <c r="BTV230" i="1" s="1"/>
  <c r="BUJ230" i="1"/>
  <c r="BUL230" i="1" s="1"/>
  <c r="BUZ230" i="1"/>
  <c r="BVB230" i="1" s="1"/>
  <c r="BVP230" i="1"/>
  <c r="BVR230" i="1" s="1"/>
  <c r="BWF230" i="1"/>
  <c r="BWH230" i="1" s="1"/>
  <c r="BWV230" i="1"/>
  <c r="BWX230" i="1" s="1"/>
  <c r="BXL230" i="1"/>
  <c r="BXN230" i="1" s="1"/>
  <c r="BYB230" i="1"/>
  <c r="BYD230" i="1" s="1"/>
  <c r="BYR230" i="1"/>
  <c r="BYT230" i="1" s="1"/>
  <c r="BZH230" i="1"/>
  <c r="BZJ230" i="1" s="1"/>
  <c r="BZX230" i="1"/>
  <c r="BZZ230" i="1" s="1"/>
  <c r="CAN230" i="1"/>
  <c r="CAP230" i="1" s="1"/>
  <c r="CBD230" i="1"/>
  <c r="CBF230" i="1" s="1"/>
  <c r="CBT230" i="1"/>
  <c r="CBV230" i="1" s="1"/>
  <c r="CCJ230" i="1"/>
  <c r="CCL230" i="1" s="1"/>
  <c r="CCZ230" i="1"/>
  <c r="CDB230" i="1" s="1"/>
  <c r="CDP230" i="1"/>
  <c r="CDR230" i="1" s="1"/>
  <c r="CEF230" i="1"/>
  <c r="CEH230" i="1" s="1"/>
  <c r="CEV230" i="1"/>
  <c r="CEX230" i="1" s="1"/>
  <c r="CFL230" i="1"/>
  <c r="CFN230" i="1" s="1"/>
  <c r="CGB230" i="1"/>
  <c r="CGD230" i="1" s="1"/>
  <c r="CGR230" i="1"/>
  <c r="CGT230" i="1" s="1"/>
  <c r="CHH230" i="1"/>
  <c r="CHJ230" i="1" s="1"/>
  <c r="CHX230" i="1"/>
  <c r="CHZ230" i="1" s="1"/>
  <c r="CIN230" i="1"/>
  <c r="CIP230" i="1" s="1"/>
  <c r="CJD230" i="1"/>
  <c r="CJF230" i="1" s="1"/>
  <c r="CJT230" i="1"/>
  <c r="CJV230" i="1" s="1"/>
  <c r="CKJ230" i="1"/>
  <c r="CKL230" i="1" s="1"/>
  <c r="CKZ230" i="1"/>
  <c r="CLB230" i="1" s="1"/>
  <c r="CLP230" i="1"/>
  <c r="CLR230" i="1" s="1"/>
  <c r="CMF230" i="1"/>
  <c r="CMH230" i="1" s="1"/>
  <c r="CMV230" i="1"/>
  <c r="CMX230" i="1" s="1"/>
  <c r="CNL230" i="1"/>
  <c r="CNN230" i="1" s="1"/>
  <c r="COB230" i="1"/>
  <c r="COD230" i="1" s="1"/>
  <c r="COR230" i="1"/>
  <c r="COT230" i="1" s="1"/>
  <c r="CPH230" i="1"/>
  <c r="CPJ230" i="1" s="1"/>
  <c r="CPX230" i="1"/>
  <c r="CPZ230" i="1" s="1"/>
  <c r="CQN230" i="1"/>
  <c r="CQP230" i="1" s="1"/>
  <c r="CRD230" i="1"/>
  <c r="CRF230" i="1" s="1"/>
  <c r="CRT230" i="1"/>
  <c r="CRV230" i="1" s="1"/>
  <c r="CSJ230" i="1"/>
  <c r="CSL230" i="1" s="1"/>
  <c r="CSZ230" i="1"/>
  <c r="CTB230" i="1" s="1"/>
  <c r="CTP230" i="1"/>
  <c r="CTR230" i="1" s="1"/>
  <c r="CUF230" i="1"/>
  <c r="CUH230" i="1" s="1"/>
  <c r="CUV230" i="1"/>
  <c r="CUX230" i="1" s="1"/>
  <c r="CVL230" i="1"/>
  <c r="CVN230" i="1" s="1"/>
  <c r="CWB230" i="1"/>
  <c r="CWD230" i="1" s="1"/>
  <c r="CWR230" i="1"/>
  <c r="CWT230" i="1" s="1"/>
  <c r="CXH230" i="1"/>
  <c r="CXJ230" i="1" s="1"/>
  <c r="CXX230" i="1"/>
  <c r="CXZ230" i="1" s="1"/>
  <c r="CYN230" i="1"/>
  <c r="CYP230" i="1" s="1"/>
  <c r="CZD230" i="1"/>
  <c r="CZF230" i="1" s="1"/>
  <c r="CZT230" i="1"/>
  <c r="CZV230" i="1" s="1"/>
  <c r="DAJ230" i="1"/>
  <c r="DAL230" i="1" s="1"/>
  <c r="DAZ230" i="1"/>
  <c r="DBB230" i="1" s="1"/>
  <c r="DBP230" i="1"/>
  <c r="DBR230" i="1" s="1"/>
  <c r="DCF230" i="1"/>
  <c r="DCH230" i="1" s="1"/>
  <c r="DCV230" i="1"/>
  <c r="DCX230" i="1" s="1"/>
  <c r="DDL230" i="1"/>
  <c r="DDN230" i="1" s="1"/>
  <c r="DEB230" i="1"/>
  <c r="DED230" i="1" s="1"/>
  <c r="DER230" i="1"/>
  <c r="DET230" i="1" s="1"/>
  <c r="DFH230" i="1"/>
  <c r="DFJ230" i="1" s="1"/>
  <c r="DFX230" i="1"/>
  <c r="DFZ230" i="1" s="1"/>
  <c r="DGN230" i="1"/>
  <c r="DGP230" i="1" s="1"/>
  <c r="DHD230" i="1"/>
  <c r="DHF230" i="1" s="1"/>
  <c r="DHT230" i="1"/>
  <c r="DHV230" i="1" s="1"/>
  <c r="DIJ230" i="1"/>
  <c r="DIL230" i="1" s="1"/>
  <c r="DIZ230" i="1"/>
  <c r="DJB230" i="1" s="1"/>
  <c r="DJP230" i="1"/>
  <c r="DJR230" i="1" s="1"/>
  <c r="DKF230" i="1"/>
  <c r="DKH230" i="1" s="1"/>
  <c r="DKV230" i="1"/>
  <c r="DKX230" i="1" s="1"/>
  <c r="DLL230" i="1"/>
  <c r="DLN230" i="1" s="1"/>
  <c r="DMB230" i="1"/>
  <c r="DMD230" i="1" s="1"/>
  <c r="DMR230" i="1"/>
  <c r="DMT230" i="1" s="1"/>
  <c r="DNH230" i="1"/>
  <c r="DNJ230" i="1" s="1"/>
  <c r="DNX230" i="1"/>
  <c r="DNZ230" i="1" s="1"/>
  <c r="DON230" i="1"/>
  <c r="DOP230" i="1" s="1"/>
  <c r="DPD230" i="1"/>
  <c r="DPF230" i="1" s="1"/>
  <c r="DPT230" i="1"/>
  <c r="DPV230" i="1" s="1"/>
  <c r="DQJ230" i="1"/>
  <c r="DQL230" i="1" s="1"/>
  <c r="DQZ230" i="1"/>
  <c r="DRB230" i="1" s="1"/>
  <c r="DRP230" i="1"/>
  <c r="DRR230" i="1" s="1"/>
  <c r="DSF230" i="1"/>
  <c r="DSH230" i="1" s="1"/>
  <c r="DSV230" i="1"/>
  <c r="DSX230" i="1" s="1"/>
  <c r="DTL230" i="1"/>
  <c r="DTN230" i="1" s="1"/>
  <c r="DUB230" i="1"/>
  <c r="DUD230" i="1" s="1"/>
  <c r="DUR230" i="1"/>
  <c r="DUT230" i="1" s="1"/>
  <c r="DVH230" i="1"/>
  <c r="DVJ230" i="1" s="1"/>
  <c r="DVX230" i="1"/>
  <c r="DVZ230" i="1" s="1"/>
  <c r="DWN230" i="1"/>
  <c r="DWP230" i="1" s="1"/>
  <c r="DXD230" i="1"/>
  <c r="DXF230" i="1" s="1"/>
  <c r="DXT230" i="1"/>
  <c r="DXV230" i="1" s="1"/>
  <c r="DYJ230" i="1"/>
  <c r="DYL230" i="1" s="1"/>
  <c r="DYZ230" i="1"/>
  <c r="DZB230" i="1" s="1"/>
  <c r="DZP230" i="1"/>
  <c r="DZR230" i="1" s="1"/>
  <c r="EAF230" i="1"/>
  <c r="EAH230" i="1" s="1"/>
  <c r="EAV230" i="1"/>
  <c r="EAX230" i="1" s="1"/>
  <c r="EBL230" i="1"/>
  <c r="EBN230" i="1" s="1"/>
  <c r="ECB230" i="1"/>
  <c r="ECD230" i="1" s="1"/>
  <c r="ECR230" i="1"/>
  <c r="ECT230" i="1" s="1"/>
  <c r="EDH230" i="1"/>
  <c r="EDJ230" i="1" s="1"/>
  <c r="EDX230" i="1"/>
  <c r="EDZ230" i="1" s="1"/>
  <c r="EEN230" i="1"/>
  <c r="EEP230" i="1" s="1"/>
  <c r="EFD230" i="1"/>
  <c r="EFF230" i="1" s="1"/>
  <c r="EFT230" i="1"/>
  <c r="EFV230" i="1" s="1"/>
  <c r="EGJ230" i="1"/>
  <c r="EGL230" i="1" s="1"/>
  <c r="EGZ230" i="1"/>
  <c r="EHB230" i="1" s="1"/>
  <c r="EHP230" i="1"/>
  <c r="EHR230" i="1" s="1"/>
  <c r="EIF230" i="1"/>
  <c r="EIH230" i="1" s="1"/>
  <c r="EIV230" i="1"/>
  <c r="EIX230" i="1" s="1"/>
  <c r="EJL230" i="1"/>
  <c r="EJN230" i="1" s="1"/>
  <c r="EKB230" i="1"/>
  <c r="EKD230" i="1" s="1"/>
  <c r="EKR230" i="1"/>
  <c r="EKT230" i="1" s="1"/>
  <c r="ELH230" i="1"/>
  <c r="ELJ230" i="1" s="1"/>
  <c r="ELX230" i="1"/>
  <c r="ELZ230" i="1" s="1"/>
  <c r="EMN230" i="1"/>
  <c r="EMP230" i="1" s="1"/>
  <c r="END230" i="1"/>
  <c r="ENF230" i="1" s="1"/>
  <c r="ENT230" i="1"/>
  <c r="ENV230" i="1" s="1"/>
  <c r="EOJ230" i="1"/>
  <c r="EOL230" i="1" s="1"/>
  <c r="EOZ230" i="1"/>
  <c r="EPB230" i="1" s="1"/>
  <c r="EPP230" i="1"/>
  <c r="EPR230" i="1" s="1"/>
  <c r="EQF230" i="1"/>
  <c r="EQH230" i="1" s="1"/>
  <c r="EQV230" i="1"/>
  <c r="EQX230" i="1" s="1"/>
  <c r="ERL230" i="1"/>
  <c r="ERN230" i="1" s="1"/>
  <c r="ESB230" i="1"/>
  <c r="ESD230" i="1" s="1"/>
  <c r="ESR230" i="1"/>
  <c r="EST230" i="1" s="1"/>
  <c r="ETH230" i="1"/>
  <c r="ETJ230" i="1" s="1"/>
  <c r="ETX230" i="1"/>
  <c r="ETZ230" i="1" s="1"/>
  <c r="EUN230" i="1"/>
  <c r="EUP230" i="1" s="1"/>
  <c r="EVD230" i="1"/>
  <c r="EVF230" i="1" s="1"/>
  <c r="EVT230" i="1"/>
  <c r="EVV230" i="1" s="1"/>
  <c r="EWJ230" i="1"/>
  <c r="EWL230" i="1" s="1"/>
  <c r="EWZ230" i="1"/>
  <c r="EXB230" i="1" s="1"/>
  <c r="EXP230" i="1"/>
  <c r="EXR230" i="1" s="1"/>
  <c r="EYF230" i="1"/>
  <c r="EYH230" i="1" s="1"/>
  <c r="EYV230" i="1"/>
  <c r="EYX230" i="1" s="1"/>
  <c r="EZL230" i="1"/>
  <c r="EZN230" i="1" s="1"/>
  <c r="FAB230" i="1"/>
  <c r="FAD230" i="1" s="1"/>
  <c r="FAR230" i="1"/>
  <c r="FAT230" i="1" s="1"/>
  <c r="FBH230" i="1"/>
  <c r="FBJ230" i="1" s="1"/>
  <c r="FBX230" i="1"/>
  <c r="FBZ230" i="1" s="1"/>
  <c r="FCN230" i="1"/>
  <c r="FCP230" i="1" s="1"/>
  <c r="FDD230" i="1"/>
  <c r="FDF230" i="1" s="1"/>
  <c r="FDT230" i="1"/>
  <c r="FDV230" i="1" s="1"/>
  <c r="FEJ230" i="1"/>
  <c r="FEL230" i="1" s="1"/>
  <c r="FEZ230" i="1"/>
  <c r="FFB230" i="1" s="1"/>
  <c r="FFP230" i="1"/>
  <c r="FFR230" i="1" s="1"/>
  <c r="FGF230" i="1"/>
  <c r="FGH230" i="1" s="1"/>
  <c r="FGV230" i="1"/>
  <c r="FGX230" i="1" s="1"/>
  <c r="FHL230" i="1"/>
  <c r="FHN230" i="1" s="1"/>
  <c r="FIB230" i="1"/>
  <c r="FID230" i="1" s="1"/>
  <c r="FIR230" i="1"/>
  <c r="FIT230" i="1" s="1"/>
  <c r="FJH230" i="1"/>
  <c r="FJJ230" i="1" s="1"/>
  <c r="FJX230" i="1"/>
  <c r="FJZ230" i="1" s="1"/>
  <c r="FKN230" i="1"/>
  <c r="FKP230" i="1" s="1"/>
  <c r="FLD230" i="1"/>
  <c r="FLF230" i="1" s="1"/>
  <c r="FLT230" i="1"/>
  <c r="FLV230" i="1" s="1"/>
  <c r="FMJ230" i="1"/>
  <c r="FML230" i="1" s="1"/>
  <c r="FMZ230" i="1"/>
  <c r="FNB230" i="1" s="1"/>
  <c r="FNP230" i="1"/>
  <c r="FNR230" i="1" s="1"/>
  <c r="FOF230" i="1"/>
  <c r="FOH230" i="1" s="1"/>
  <c r="FOV230" i="1"/>
  <c r="FOX230" i="1" s="1"/>
  <c r="FPL230" i="1"/>
  <c r="FPN230" i="1" s="1"/>
  <c r="FQB230" i="1"/>
  <c r="FQD230" i="1" s="1"/>
  <c r="FQR230" i="1"/>
  <c r="FQT230" i="1" s="1"/>
  <c r="FRH230" i="1"/>
  <c r="FRJ230" i="1" s="1"/>
  <c r="FRX230" i="1"/>
  <c r="FRZ230" i="1" s="1"/>
  <c r="FSN230" i="1"/>
  <c r="FSP230" i="1" s="1"/>
  <c r="FTD230" i="1"/>
  <c r="FTF230" i="1" s="1"/>
  <c r="FTT230" i="1"/>
  <c r="FTV230" i="1" s="1"/>
  <c r="FUJ230" i="1"/>
  <c r="FUL230" i="1" s="1"/>
  <c r="FUZ230" i="1"/>
  <c r="FVB230" i="1" s="1"/>
  <c r="FVP230" i="1"/>
  <c r="FVR230" i="1" s="1"/>
  <c r="FWF230" i="1"/>
  <c r="FWH230" i="1" s="1"/>
  <c r="FWV230" i="1"/>
  <c r="FWX230" i="1" s="1"/>
  <c r="FXL230" i="1"/>
  <c r="FXN230" i="1" s="1"/>
  <c r="FYB230" i="1"/>
  <c r="FYD230" i="1" s="1"/>
  <c r="FYR230" i="1"/>
  <c r="FYT230" i="1" s="1"/>
  <c r="FZH230" i="1"/>
  <c r="FZJ230" i="1" s="1"/>
  <c r="FZX230" i="1"/>
  <c r="FZZ230" i="1" s="1"/>
  <c r="GAN230" i="1"/>
  <c r="GAP230" i="1" s="1"/>
  <c r="GBD230" i="1"/>
  <c r="GBF230" i="1" s="1"/>
  <c r="GBT230" i="1"/>
  <c r="GBV230" i="1" s="1"/>
  <c r="GCJ230" i="1"/>
  <c r="GCL230" i="1" s="1"/>
  <c r="GCZ230" i="1"/>
  <c r="GDB230" i="1" s="1"/>
  <c r="GDP230" i="1"/>
  <c r="GDR230" i="1" s="1"/>
  <c r="GEF230" i="1"/>
  <c r="GEH230" i="1" s="1"/>
  <c r="GEV230" i="1"/>
  <c r="GEX230" i="1" s="1"/>
  <c r="GFL230" i="1"/>
  <c r="GFN230" i="1" s="1"/>
  <c r="GGB230" i="1"/>
  <c r="GGD230" i="1" s="1"/>
  <c r="GGR230" i="1"/>
  <c r="GGT230" i="1" s="1"/>
  <c r="GHH230" i="1"/>
  <c r="GHJ230" i="1" s="1"/>
  <c r="GHX230" i="1"/>
  <c r="GHZ230" i="1" s="1"/>
  <c r="GIN230" i="1"/>
  <c r="GIP230" i="1" s="1"/>
  <c r="GJD230" i="1"/>
  <c r="GJF230" i="1" s="1"/>
  <c r="GJT230" i="1"/>
  <c r="GJV230" i="1" s="1"/>
  <c r="GKJ230" i="1"/>
  <c r="GKL230" i="1" s="1"/>
  <c r="GKZ230" i="1"/>
  <c r="GLB230" i="1" s="1"/>
  <c r="GLP230" i="1"/>
  <c r="GLR230" i="1" s="1"/>
  <c r="GMF230" i="1"/>
  <c r="GMH230" i="1" s="1"/>
  <c r="GMV230" i="1"/>
  <c r="GMX230" i="1" s="1"/>
  <c r="GNL230" i="1"/>
  <c r="GNN230" i="1" s="1"/>
  <c r="GOB230" i="1"/>
  <c r="GOD230" i="1" s="1"/>
  <c r="GOR230" i="1"/>
  <c r="GOT230" i="1" s="1"/>
  <c r="GPH230" i="1"/>
  <c r="GPJ230" i="1" s="1"/>
  <c r="GPX230" i="1"/>
  <c r="GPZ230" i="1" s="1"/>
  <c r="GQN230" i="1"/>
  <c r="GQP230" i="1" s="1"/>
  <c r="GRD230" i="1"/>
  <c r="GRF230" i="1" s="1"/>
  <c r="GRT230" i="1"/>
  <c r="GRV230" i="1" s="1"/>
  <c r="GSJ230" i="1"/>
  <c r="GSL230" i="1" s="1"/>
  <c r="GSZ230" i="1"/>
  <c r="GTB230" i="1" s="1"/>
  <c r="GTP230" i="1"/>
  <c r="GTR230" i="1" s="1"/>
  <c r="GUF230" i="1"/>
  <c r="GUH230" i="1" s="1"/>
  <c r="GUV230" i="1"/>
  <c r="GUX230" i="1" s="1"/>
  <c r="GVL230" i="1"/>
  <c r="GVN230" i="1" s="1"/>
  <c r="GWB230" i="1"/>
  <c r="GWD230" i="1" s="1"/>
  <c r="GWR230" i="1"/>
  <c r="GWT230" i="1" s="1"/>
  <c r="GXH230" i="1"/>
  <c r="GXJ230" i="1" s="1"/>
  <c r="GXX230" i="1"/>
  <c r="GXZ230" i="1" s="1"/>
  <c r="GYN230" i="1"/>
  <c r="GYP230" i="1" s="1"/>
  <c r="GZD230" i="1"/>
  <c r="GZF230" i="1" s="1"/>
  <c r="GZT230" i="1"/>
  <c r="GZV230" i="1" s="1"/>
  <c r="HAJ230" i="1"/>
  <c r="HAL230" i="1" s="1"/>
  <c r="HAZ230" i="1"/>
  <c r="HBB230" i="1" s="1"/>
  <c r="HBP230" i="1"/>
  <c r="HBR230" i="1" s="1"/>
  <c r="HCF230" i="1"/>
  <c r="HCH230" i="1" s="1"/>
  <c r="HCV230" i="1"/>
  <c r="HCX230" i="1" s="1"/>
  <c r="HDL230" i="1"/>
  <c r="HDN230" i="1" s="1"/>
  <c r="HEB230" i="1"/>
  <c r="HED230" i="1" s="1"/>
  <c r="HER230" i="1"/>
  <c r="HET230" i="1" s="1"/>
  <c r="HFH230" i="1"/>
  <c r="HFJ230" i="1" s="1"/>
  <c r="HFX230" i="1"/>
  <c r="HFZ230" i="1" s="1"/>
  <c r="HGN230" i="1"/>
  <c r="HGP230" i="1" s="1"/>
  <c r="HHD230" i="1"/>
  <c r="HHF230" i="1" s="1"/>
  <c r="HHT230" i="1"/>
  <c r="HHV230" i="1" s="1"/>
  <c r="HIJ230" i="1"/>
  <c r="HIL230" i="1" s="1"/>
  <c r="HIZ230" i="1"/>
  <c r="HJB230" i="1" s="1"/>
  <c r="HJP230" i="1"/>
  <c r="HJR230" i="1" s="1"/>
  <c r="HKF230" i="1"/>
  <c r="HKH230" i="1" s="1"/>
  <c r="HKV230" i="1"/>
  <c r="HKX230" i="1" s="1"/>
  <c r="HLL230" i="1"/>
  <c r="HLN230" i="1" s="1"/>
  <c r="HMB230" i="1"/>
  <c r="HMD230" i="1" s="1"/>
  <c r="HMR230" i="1"/>
  <c r="HMT230" i="1" s="1"/>
  <c r="HNH230" i="1"/>
  <c r="HNJ230" i="1" s="1"/>
  <c r="HNX230" i="1"/>
  <c r="HNZ230" i="1" s="1"/>
  <c r="HON230" i="1"/>
  <c r="HOP230" i="1" s="1"/>
  <c r="HPD230" i="1"/>
  <c r="HPF230" i="1" s="1"/>
  <c r="HPT230" i="1"/>
  <c r="HPV230" i="1" s="1"/>
  <c r="HQJ230" i="1"/>
  <c r="HQL230" i="1" s="1"/>
  <c r="HQZ230" i="1"/>
  <c r="HRB230" i="1" s="1"/>
  <c r="HRP230" i="1"/>
  <c r="HRR230" i="1" s="1"/>
  <c r="HSF230" i="1"/>
  <c r="HSH230" i="1" s="1"/>
  <c r="HSV230" i="1"/>
  <c r="HSX230" i="1" s="1"/>
  <c r="HTL230" i="1"/>
  <c r="HTN230" i="1" s="1"/>
  <c r="HUB230" i="1"/>
  <c r="HUD230" i="1" s="1"/>
  <c r="HUR230" i="1"/>
  <c r="HUT230" i="1" s="1"/>
  <c r="HVH230" i="1"/>
  <c r="HVJ230" i="1" s="1"/>
  <c r="HVX230" i="1"/>
  <c r="HVZ230" i="1" s="1"/>
  <c r="HWN230" i="1"/>
  <c r="HWP230" i="1" s="1"/>
  <c r="HXD230" i="1"/>
  <c r="HXF230" i="1" s="1"/>
  <c r="HXT230" i="1"/>
  <c r="HXV230" i="1" s="1"/>
  <c r="HYJ230" i="1"/>
  <c r="HYL230" i="1" s="1"/>
  <c r="HYZ230" i="1"/>
  <c r="HZB230" i="1" s="1"/>
  <c r="HZP230" i="1"/>
  <c r="HZR230" i="1" s="1"/>
  <c r="IAF230" i="1"/>
  <c r="IAH230" i="1" s="1"/>
  <c r="IAV230" i="1"/>
  <c r="IAX230" i="1" s="1"/>
  <c r="IBL230" i="1"/>
  <c r="IBN230" i="1" s="1"/>
  <c r="ICB230" i="1"/>
  <c r="ICD230" i="1" s="1"/>
  <c r="ICR230" i="1"/>
  <c r="ICT230" i="1" s="1"/>
  <c r="IDH230" i="1"/>
  <c r="IDJ230" i="1" s="1"/>
  <c r="IDX230" i="1"/>
  <c r="IDZ230" i="1" s="1"/>
  <c r="IEN230" i="1"/>
  <c r="IEP230" i="1" s="1"/>
  <c r="IFD230" i="1"/>
  <c r="IFF230" i="1" s="1"/>
  <c r="IFT230" i="1"/>
  <c r="IFV230" i="1" s="1"/>
  <c r="IGJ230" i="1"/>
  <c r="IGL230" i="1" s="1"/>
  <c r="IGZ230" i="1"/>
  <c r="IHB230" i="1" s="1"/>
  <c r="IHP230" i="1"/>
  <c r="IHR230" i="1" s="1"/>
  <c r="IIF230" i="1"/>
  <c r="IIH230" i="1" s="1"/>
  <c r="IIV230" i="1"/>
  <c r="IIX230" i="1" s="1"/>
  <c r="IJL230" i="1"/>
  <c r="IJN230" i="1" s="1"/>
  <c r="IKB230" i="1"/>
  <c r="IKD230" i="1" s="1"/>
  <c r="IKR230" i="1"/>
  <c r="IKT230" i="1" s="1"/>
  <c r="ILH230" i="1"/>
  <c r="ILJ230" i="1" s="1"/>
  <c r="ILX230" i="1"/>
  <c r="ILZ230" i="1" s="1"/>
  <c r="IMN230" i="1"/>
  <c r="IMP230" i="1" s="1"/>
  <c r="IND230" i="1"/>
  <c r="INF230" i="1" s="1"/>
  <c r="INT230" i="1"/>
  <c r="INV230" i="1" s="1"/>
  <c r="IOJ230" i="1"/>
  <c r="IOL230" i="1" s="1"/>
  <c r="IOZ230" i="1"/>
  <c r="IPB230" i="1" s="1"/>
  <c r="IPP230" i="1"/>
  <c r="IPR230" i="1" s="1"/>
  <c r="IQF230" i="1"/>
  <c r="IQH230" i="1" s="1"/>
  <c r="IQV230" i="1"/>
  <c r="IQX230" i="1" s="1"/>
  <c r="IRL230" i="1"/>
  <c r="IRN230" i="1" s="1"/>
  <c r="ISB230" i="1"/>
  <c r="ISD230" i="1" s="1"/>
  <c r="ISR230" i="1"/>
  <c r="IST230" i="1" s="1"/>
  <c r="ITH230" i="1"/>
  <c r="ITJ230" i="1" s="1"/>
  <c r="ITX230" i="1"/>
  <c r="ITZ230" i="1" s="1"/>
  <c r="IUN230" i="1"/>
  <c r="IUP230" i="1" s="1"/>
  <c r="IVD230" i="1"/>
  <c r="IVF230" i="1" s="1"/>
  <c r="IVT230" i="1"/>
  <c r="IVV230" i="1" s="1"/>
  <c r="IWJ230" i="1"/>
  <c r="IWL230" i="1" s="1"/>
  <c r="IWZ230" i="1"/>
  <c r="IXB230" i="1" s="1"/>
  <c r="IXP230" i="1"/>
  <c r="IXR230" i="1" s="1"/>
  <c r="IYF230" i="1"/>
  <c r="IYH230" i="1" s="1"/>
  <c r="IYV230" i="1"/>
  <c r="IYX230" i="1" s="1"/>
  <c r="IZL230" i="1"/>
  <c r="IZN230" i="1" s="1"/>
  <c r="JAB230" i="1"/>
  <c r="JAD230" i="1" s="1"/>
  <c r="JAR230" i="1"/>
  <c r="JAT230" i="1" s="1"/>
  <c r="JBH230" i="1"/>
  <c r="JBJ230" i="1" s="1"/>
  <c r="JBX230" i="1"/>
  <c r="JBZ230" i="1" s="1"/>
  <c r="JCN230" i="1"/>
  <c r="JCP230" i="1" s="1"/>
  <c r="JDD230" i="1"/>
  <c r="JDF230" i="1" s="1"/>
  <c r="JDT230" i="1"/>
  <c r="JDV230" i="1" s="1"/>
  <c r="JEJ230" i="1"/>
  <c r="JEL230" i="1" s="1"/>
  <c r="JEZ230" i="1"/>
  <c r="JFB230" i="1" s="1"/>
  <c r="JFP230" i="1"/>
  <c r="JFR230" i="1" s="1"/>
  <c r="JGF230" i="1"/>
  <c r="JGH230" i="1" s="1"/>
  <c r="JGV230" i="1"/>
  <c r="JGX230" i="1" s="1"/>
  <c r="JHL230" i="1"/>
  <c r="JHN230" i="1" s="1"/>
  <c r="JIB230" i="1"/>
  <c r="JID230" i="1" s="1"/>
  <c r="JIR230" i="1"/>
  <c r="JIT230" i="1" s="1"/>
  <c r="JJH230" i="1"/>
  <c r="JJJ230" i="1" s="1"/>
  <c r="JJX230" i="1"/>
  <c r="JJZ230" i="1" s="1"/>
  <c r="JKN230" i="1"/>
  <c r="JKP230" i="1" s="1"/>
  <c r="JLD230" i="1"/>
  <c r="JLF230" i="1" s="1"/>
  <c r="JLT230" i="1"/>
  <c r="JLV230" i="1" s="1"/>
  <c r="JMJ230" i="1"/>
  <c r="JML230" i="1" s="1"/>
  <c r="JMZ230" i="1"/>
  <c r="JNB230" i="1" s="1"/>
  <c r="JNP230" i="1"/>
  <c r="JNR230" i="1" s="1"/>
  <c r="JOF230" i="1"/>
  <c r="JOH230" i="1" s="1"/>
  <c r="JOV230" i="1"/>
  <c r="JOX230" i="1" s="1"/>
  <c r="JPL230" i="1"/>
  <c r="JPN230" i="1" s="1"/>
  <c r="JQB230" i="1"/>
  <c r="JQD230" i="1" s="1"/>
  <c r="JQR230" i="1"/>
  <c r="JQT230" i="1" s="1"/>
  <c r="JRH230" i="1"/>
  <c r="JRJ230" i="1" s="1"/>
  <c r="JRX230" i="1"/>
  <c r="JRZ230" i="1" s="1"/>
  <c r="JSN230" i="1"/>
  <c r="JSP230" i="1" s="1"/>
  <c r="JTD230" i="1"/>
  <c r="JTF230" i="1" s="1"/>
  <c r="JTT230" i="1"/>
  <c r="JTV230" i="1" s="1"/>
  <c r="JUJ230" i="1"/>
  <c r="JUL230" i="1" s="1"/>
  <c r="JUZ230" i="1"/>
  <c r="JVB230" i="1" s="1"/>
  <c r="JVP230" i="1"/>
  <c r="JVR230" i="1" s="1"/>
  <c r="JWF230" i="1"/>
  <c r="JWH230" i="1" s="1"/>
  <c r="JWV230" i="1"/>
  <c r="JWX230" i="1" s="1"/>
  <c r="JXL230" i="1"/>
  <c r="JXN230" i="1" s="1"/>
  <c r="JYB230" i="1"/>
  <c r="JYD230" i="1" s="1"/>
  <c r="JYR230" i="1"/>
  <c r="JYT230" i="1" s="1"/>
  <c r="JZH230" i="1"/>
  <c r="JZJ230" i="1" s="1"/>
  <c r="JZX230" i="1"/>
  <c r="JZZ230" i="1" s="1"/>
  <c r="KAN230" i="1"/>
  <c r="KAP230" i="1" s="1"/>
  <c r="KBD230" i="1"/>
  <c r="KBF230" i="1" s="1"/>
  <c r="KBT230" i="1"/>
  <c r="KBV230" i="1" s="1"/>
  <c r="KCJ230" i="1"/>
  <c r="KCL230" i="1" s="1"/>
  <c r="KCZ230" i="1"/>
  <c r="KDB230" i="1" s="1"/>
  <c r="KDP230" i="1"/>
  <c r="KDR230" i="1" s="1"/>
  <c r="KEF230" i="1"/>
  <c r="KEH230" i="1" s="1"/>
  <c r="KEV230" i="1"/>
  <c r="KEX230" i="1" s="1"/>
  <c r="KFL230" i="1"/>
  <c r="KFN230" i="1" s="1"/>
  <c r="KGB230" i="1"/>
  <c r="KGD230" i="1" s="1"/>
  <c r="KGR230" i="1"/>
  <c r="KGT230" i="1" s="1"/>
  <c r="KHH230" i="1"/>
  <c r="KHJ230" i="1" s="1"/>
  <c r="KHX230" i="1"/>
  <c r="KHZ230" i="1" s="1"/>
  <c r="KIN230" i="1"/>
  <c r="KIP230" i="1" s="1"/>
  <c r="KJD230" i="1"/>
  <c r="KJF230" i="1" s="1"/>
  <c r="KJT230" i="1"/>
  <c r="KJV230" i="1" s="1"/>
  <c r="KKJ230" i="1"/>
  <c r="KKL230" i="1" s="1"/>
  <c r="KKZ230" i="1"/>
  <c r="KLB230" i="1" s="1"/>
  <c r="KLP230" i="1"/>
  <c r="KLR230" i="1" s="1"/>
  <c r="KMF230" i="1"/>
  <c r="KMH230" i="1" s="1"/>
  <c r="KMV230" i="1"/>
  <c r="KMX230" i="1" s="1"/>
  <c r="KNL230" i="1"/>
  <c r="KNN230" i="1" s="1"/>
  <c r="KOB230" i="1"/>
  <c r="KOD230" i="1" s="1"/>
  <c r="KOR230" i="1"/>
  <c r="KOT230" i="1" s="1"/>
  <c r="KPH230" i="1"/>
  <c r="KPJ230" i="1" s="1"/>
  <c r="KPX230" i="1"/>
  <c r="KPZ230" i="1" s="1"/>
  <c r="KQN230" i="1"/>
  <c r="KQP230" i="1" s="1"/>
  <c r="KRD230" i="1"/>
  <c r="KRF230" i="1" s="1"/>
  <c r="KRT230" i="1"/>
  <c r="KRV230" i="1" s="1"/>
  <c r="KSJ230" i="1"/>
  <c r="KSL230" i="1" s="1"/>
  <c r="KSZ230" i="1"/>
  <c r="KTB230" i="1" s="1"/>
  <c r="KTP230" i="1"/>
  <c r="KTR230" i="1" s="1"/>
  <c r="KUF230" i="1"/>
  <c r="KUH230" i="1" s="1"/>
  <c r="KUV230" i="1"/>
  <c r="KUX230" i="1" s="1"/>
  <c r="KVL230" i="1"/>
  <c r="KVN230" i="1" s="1"/>
  <c r="KWB230" i="1"/>
  <c r="KWD230" i="1" s="1"/>
  <c r="KWR230" i="1"/>
  <c r="KWT230" i="1" s="1"/>
  <c r="KXH230" i="1"/>
  <c r="KXJ230" i="1" s="1"/>
  <c r="KXX230" i="1"/>
  <c r="KXZ230" i="1" s="1"/>
  <c r="KYN230" i="1"/>
  <c r="KYP230" i="1" s="1"/>
  <c r="KZD230" i="1"/>
  <c r="KZF230" i="1" s="1"/>
  <c r="KZT230" i="1"/>
  <c r="KZV230" i="1" s="1"/>
  <c r="LAJ230" i="1"/>
  <c r="LAL230" i="1" s="1"/>
  <c r="LAZ230" i="1"/>
  <c r="LBB230" i="1" s="1"/>
  <c r="LBP230" i="1"/>
  <c r="LBR230" i="1" s="1"/>
  <c r="LCF230" i="1"/>
  <c r="LCH230" i="1" s="1"/>
  <c r="LCV230" i="1"/>
  <c r="LCX230" i="1" s="1"/>
  <c r="LDL230" i="1"/>
  <c r="LDN230" i="1" s="1"/>
  <c r="LEB230" i="1"/>
  <c r="LED230" i="1" s="1"/>
  <c r="LER230" i="1"/>
  <c r="LET230" i="1" s="1"/>
  <c r="LFH230" i="1"/>
  <c r="LFJ230" i="1" s="1"/>
  <c r="LFX230" i="1"/>
  <c r="LFZ230" i="1" s="1"/>
  <c r="LGN230" i="1"/>
  <c r="LGP230" i="1" s="1"/>
  <c r="LHD230" i="1"/>
  <c r="LHF230" i="1" s="1"/>
  <c r="LHT230" i="1"/>
  <c r="LHV230" i="1" s="1"/>
  <c r="LIJ230" i="1"/>
  <c r="LIL230" i="1" s="1"/>
  <c r="LIZ230" i="1"/>
  <c r="LJB230" i="1" s="1"/>
  <c r="LJP230" i="1"/>
  <c r="LJR230" i="1" s="1"/>
  <c r="LKF230" i="1"/>
  <c r="LKH230" i="1" s="1"/>
  <c r="LKV230" i="1"/>
  <c r="LKX230" i="1" s="1"/>
  <c r="LLL230" i="1"/>
  <c r="LLN230" i="1" s="1"/>
  <c r="LMB230" i="1"/>
  <c r="LMD230" i="1" s="1"/>
  <c r="LMR230" i="1"/>
  <c r="LMT230" i="1" s="1"/>
  <c r="LNH230" i="1"/>
  <c r="LNJ230" i="1" s="1"/>
  <c r="LNX230" i="1"/>
  <c r="LNZ230" i="1" s="1"/>
  <c r="LON230" i="1"/>
  <c r="LOP230" i="1" s="1"/>
  <c r="LPD230" i="1"/>
  <c r="LPF230" i="1" s="1"/>
  <c r="LPT230" i="1"/>
  <c r="LPV230" i="1" s="1"/>
  <c r="LQJ230" i="1"/>
  <c r="LQL230" i="1" s="1"/>
  <c r="LQZ230" i="1"/>
  <c r="LRB230" i="1" s="1"/>
  <c r="LRP230" i="1"/>
  <c r="LRR230" i="1" s="1"/>
  <c r="LSF230" i="1"/>
  <c r="LSH230" i="1" s="1"/>
  <c r="LSV230" i="1"/>
  <c r="LSX230" i="1" s="1"/>
  <c r="LTL230" i="1"/>
  <c r="LTN230" i="1" s="1"/>
  <c r="LUB230" i="1"/>
  <c r="LUD230" i="1" s="1"/>
  <c r="LUR230" i="1"/>
  <c r="LUT230" i="1" s="1"/>
  <c r="LVH230" i="1"/>
  <c r="LVJ230" i="1" s="1"/>
  <c r="LVX230" i="1"/>
  <c r="LVZ230" i="1" s="1"/>
  <c r="LWN230" i="1"/>
  <c r="LWP230" i="1" s="1"/>
  <c r="LXD230" i="1"/>
  <c r="LXF230" i="1" s="1"/>
  <c r="LXT230" i="1"/>
  <c r="LXV230" i="1" s="1"/>
  <c r="LYJ230" i="1"/>
  <c r="LYL230" i="1" s="1"/>
  <c r="LYZ230" i="1"/>
  <c r="LZB230" i="1" s="1"/>
  <c r="LZP230" i="1"/>
  <c r="LZR230" i="1" s="1"/>
  <c r="MAF230" i="1"/>
  <c r="MAH230" i="1" s="1"/>
  <c r="MAV230" i="1"/>
  <c r="MAX230" i="1" s="1"/>
  <c r="MBL230" i="1"/>
  <c r="MBN230" i="1" s="1"/>
  <c r="MCB230" i="1"/>
  <c r="MCD230" i="1" s="1"/>
  <c r="MCR230" i="1"/>
  <c r="MCT230" i="1" s="1"/>
  <c r="MDH230" i="1"/>
  <c r="MDJ230" i="1" s="1"/>
  <c r="MDX230" i="1"/>
  <c r="MDZ230" i="1" s="1"/>
  <c r="MEN230" i="1"/>
  <c r="MEP230" i="1" s="1"/>
  <c r="MFD230" i="1"/>
  <c r="MFF230" i="1" s="1"/>
  <c r="MFT230" i="1"/>
  <c r="MFV230" i="1" s="1"/>
  <c r="MGJ230" i="1"/>
  <c r="MGL230" i="1" s="1"/>
  <c r="MGZ230" i="1"/>
  <c r="MHB230" i="1" s="1"/>
  <c r="MHP230" i="1"/>
  <c r="MHR230" i="1" s="1"/>
  <c r="MIF230" i="1"/>
  <c r="MIH230" i="1" s="1"/>
  <c r="MIV230" i="1"/>
  <c r="MIX230" i="1" s="1"/>
  <c r="MJL230" i="1"/>
  <c r="MJN230" i="1" s="1"/>
  <c r="MKB230" i="1"/>
  <c r="MKD230" i="1" s="1"/>
  <c r="MKR230" i="1"/>
  <c r="MKT230" i="1" s="1"/>
  <c r="MLH230" i="1"/>
  <c r="MLJ230" i="1" s="1"/>
  <c r="MLX230" i="1"/>
  <c r="MLZ230" i="1" s="1"/>
  <c r="MMN230" i="1"/>
  <c r="MMP230" i="1" s="1"/>
  <c r="MND230" i="1"/>
  <c r="MNF230" i="1" s="1"/>
  <c r="MNT230" i="1"/>
  <c r="MNV230" i="1" s="1"/>
  <c r="MOJ230" i="1"/>
  <c r="MOL230" i="1" s="1"/>
  <c r="MOZ230" i="1"/>
  <c r="MPB230" i="1" s="1"/>
  <c r="MPP230" i="1"/>
  <c r="MPR230" i="1" s="1"/>
  <c r="MQF230" i="1"/>
  <c r="MQH230" i="1" s="1"/>
  <c r="MQV230" i="1"/>
  <c r="MQX230" i="1" s="1"/>
  <c r="MRL230" i="1"/>
  <c r="MRN230" i="1" s="1"/>
  <c r="MSB230" i="1"/>
  <c r="MSD230" i="1" s="1"/>
  <c r="MSR230" i="1"/>
  <c r="MST230" i="1" s="1"/>
  <c r="MTH230" i="1"/>
  <c r="MTJ230" i="1" s="1"/>
  <c r="MTX230" i="1"/>
  <c r="MTZ230" i="1" s="1"/>
  <c r="MUN230" i="1"/>
  <c r="MUP230" i="1" s="1"/>
  <c r="MVD230" i="1"/>
  <c r="MVF230" i="1" s="1"/>
  <c r="MVT230" i="1"/>
  <c r="MVV230" i="1" s="1"/>
  <c r="MWJ230" i="1"/>
  <c r="MWL230" i="1" s="1"/>
  <c r="MWZ230" i="1"/>
  <c r="MXB230" i="1" s="1"/>
  <c r="MXP230" i="1"/>
  <c r="MXR230" i="1" s="1"/>
  <c r="MYF230" i="1"/>
  <c r="MYH230" i="1" s="1"/>
  <c r="MYV230" i="1"/>
  <c r="MYX230" i="1" s="1"/>
  <c r="MZL230" i="1"/>
  <c r="MZN230" i="1" s="1"/>
  <c r="NAB230" i="1"/>
  <c r="NAD230" i="1" s="1"/>
  <c r="NAR230" i="1"/>
  <c r="NAT230" i="1" s="1"/>
  <c r="NBH230" i="1"/>
  <c r="NBJ230" i="1" s="1"/>
  <c r="NBX230" i="1"/>
  <c r="NBZ230" i="1" s="1"/>
  <c r="NCN230" i="1"/>
  <c r="NCP230" i="1" s="1"/>
  <c r="NDD230" i="1"/>
  <c r="NDF230" i="1" s="1"/>
  <c r="NDT230" i="1"/>
  <c r="NDV230" i="1" s="1"/>
  <c r="NEJ230" i="1"/>
  <c r="NEL230" i="1" s="1"/>
  <c r="NEZ230" i="1"/>
  <c r="NFB230" i="1" s="1"/>
  <c r="NFP230" i="1"/>
  <c r="NFR230" i="1" s="1"/>
  <c r="NGF230" i="1"/>
  <c r="NGH230" i="1" s="1"/>
  <c r="NGV230" i="1"/>
  <c r="NGX230" i="1" s="1"/>
  <c r="NHL230" i="1"/>
  <c r="NHN230" i="1" s="1"/>
  <c r="NIB230" i="1"/>
  <c r="NID230" i="1" s="1"/>
  <c r="NIR230" i="1"/>
  <c r="NIT230" i="1" s="1"/>
  <c r="NJH230" i="1"/>
  <c r="NJJ230" i="1" s="1"/>
  <c r="NJX230" i="1"/>
  <c r="NJZ230" i="1" s="1"/>
  <c r="NKN230" i="1"/>
  <c r="NKP230" i="1" s="1"/>
  <c r="NLD230" i="1"/>
  <c r="NLF230" i="1" s="1"/>
  <c r="NLT230" i="1"/>
  <c r="NLV230" i="1" s="1"/>
  <c r="NMJ230" i="1"/>
  <c r="NML230" i="1" s="1"/>
  <c r="NMZ230" i="1"/>
  <c r="NNB230" i="1" s="1"/>
  <c r="NNP230" i="1"/>
  <c r="NNR230" i="1" s="1"/>
  <c r="NOF230" i="1"/>
  <c r="NOH230" i="1" s="1"/>
  <c r="NOV230" i="1"/>
  <c r="NOX230" i="1" s="1"/>
  <c r="NPL230" i="1"/>
  <c r="NPN230" i="1" s="1"/>
  <c r="NQB230" i="1"/>
  <c r="NQD230" i="1" s="1"/>
  <c r="NQR230" i="1"/>
  <c r="NQT230" i="1" s="1"/>
  <c r="NRH230" i="1"/>
  <c r="NRJ230" i="1" s="1"/>
  <c r="NRX230" i="1"/>
  <c r="NRZ230" i="1" s="1"/>
  <c r="NSN230" i="1"/>
  <c r="NSP230" i="1" s="1"/>
  <c r="NTD230" i="1"/>
  <c r="NTF230" i="1" s="1"/>
  <c r="NTT230" i="1"/>
  <c r="NTV230" i="1" s="1"/>
  <c r="NUJ230" i="1"/>
  <c r="NUL230" i="1" s="1"/>
  <c r="NUZ230" i="1"/>
  <c r="NVB230" i="1" s="1"/>
  <c r="NVP230" i="1"/>
  <c r="NVR230" i="1" s="1"/>
  <c r="NWF230" i="1"/>
  <c r="NWH230" i="1" s="1"/>
  <c r="NWV230" i="1"/>
  <c r="NWX230" i="1" s="1"/>
  <c r="NXL230" i="1"/>
  <c r="NXN230" i="1" s="1"/>
  <c r="NYB230" i="1"/>
  <c r="NYD230" i="1" s="1"/>
  <c r="NYR230" i="1"/>
  <c r="NYT230" i="1" s="1"/>
  <c r="NZH230" i="1"/>
  <c r="NZJ230" i="1" s="1"/>
  <c r="NZX230" i="1"/>
  <c r="NZZ230" i="1" s="1"/>
  <c r="OAN230" i="1"/>
  <c r="OAP230" i="1" s="1"/>
  <c r="OBD230" i="1"/>
  <c r="OBF230" i="1" s="1"/>
  <c r="OBT230" i="1"/>
  <c r="OBV230" i="1" s="1"/>
  <c r="OCJ230" i="1"/>
  <c r="OCL230" i="1" s="1"/>
  <c r="OCZ230" i="1"/>
  <c r="ODB230" i="1" s="1"/>
  <c r="ODP230" i="1"/>
  <c r="ODR230" i="1" s="1"/>
  <c r="OEF230" i="1"/>
  <c r="OEH230" i="1" s="1"/>
  <c r="OEV230" i="1"/>
  <c r="OEX230" i="1" s="1"/>
  <c r="OFL230" i="1"/>
  <c r="OFN230" i="1" s="1"/>
  <c r="OGB230" i="1"/>
  <c r="OGD230" i="1" s="1"/>
  <c r="OGR230" i="1"/>
  <c r="OGT230" i="1" s="1"/>
  <c r="OHH230" i="1"/>
  <c r="OHJ230" i="1" s="1"/>
  <c r="OHX230" i="1"/>
  <c r="OHZ230" i="1" s="1"/>
  <c r="OIN230" i="1"/>
  <c r="OIP230" i="1" s="1"/>
  <c r="OJD230" i="1"/>
  <c r="OJF230" i="1" s="1"/>
  <c r="OJT230" i="1"/>
  <c r="OJV230" i="1" s="1"/>
  <c r="OKJ230" i="1"/>
  <c r="OKL230" i="1" s="1"/>
  <c r="OKZ230" i="1"/>
  <c r="OLB230" i="1" s="1"/>
  <c r="OLP230" i="1"/>
  <c r="OLR230" i="1" s="1"/>
  <c r="OMF230" i="1"/>
  <c r="OMH230" i="1" s="1"/>
  <c r="OMV230" i="1"/>
  <c r="OMX230" i="1" s="1"/>
  <c r="ONL230" i="1"/>
  <c r="ONN230" i="1" s="1"/>
  <c r="OOB230" i="1"/>
  <c r="OOD230" i="1" s="1"/>
  <c r="OOR230" i="1"/>
  <c r="OOT230" i="1" s="1"/>
  <c r="OPH230" i="1"/>
  <c r="OPJ230" i="1" s="1"/>
  <c r="OPX230" i="1"/>
  <c r="OPZ230" i="1" s="1"/>
  <c r="OQN230" i="1"/>
  <c r="OQP230" i="1" s="1"/>
  <c r="ORD230" i="1"/>
  <c r="ORF230" i="1" s="1"/>
  <c r="ORT230" i="1"/>
  <c r="ORV230" i="1" s="1"/>
  <c r="OSJ230" i="1"/>
  <c r="OSL230" i="1" s="1"/>
  <c r="OSZ230" i="1"/>
  <c r="OTB230" i="1" s="1"/>
  <c r="OTP230" i="1"/>
  <c r="OTR230" i="1" s="1"/>
  <c r="OUF230" i="1"/>
  <c r="OUH230" i="1" s="1"/>
  <c r="OUV230" i="1"/>
  <c r="OUX230" i="1" s="1"/>
  <c r="OVL230" i="1"/>
  <c r="OVN230" i="1" s="1"/>
  <c r="OWB230" i="1"/>
  <c r="OWD230" i="1" s="1"/>
  <c r="OWR230" i="1"/>
  <c r="OWT230" i="1" s="1"/>
  <c r="OXH230" i="1"/>
  <c r="OXJ230" i="1" s="1"/>
  <c r="OXX230" i="1"/>
  <c r="OXZ230" i="1" s="1"/>
  <c r="OYN230" i="1"/>
  <c r="OYP230" i="1" s="1"/>
  <c r="OZD230" i="1"/>
  <c r="OZF230" i="1" s="1"/>
  <c r="OZT230" i="1"/>
  <c r="OZV230" i="1" s="1"/>
  <c r="PAJ230" i="1"/>
  <c r="PAL230" i="1" s="1"/>
  <c r="PAZ230" i="1"/>
  <c r="PBB230" i="1" s="1"/>
  <c r="PBP230" i="1"/>
  <c r="PBR230" i="1" s="1"/>
  <c r="PCF230" i="1"/>
  <c r="PCH230" i="1" s="1"/>
  <c r="PCV230" i="1"/>
  <c r="PCX230" i="1" s="1"/>
  <c r="PDL230" i="1"/>
  <c r="PDN230" i="1" s="1"/>
  <c r="PEB230" i="1"/>
  <c r="PED230" i="1" s="1"/>
  <c r="PER230" i="1"/>
  <c r="PET230" i="1" s="1"/>
  <c r="PFH230" i="1"/>
  <c r="PFJ230" i="1" s="1"/>
  <c r="PFX230" i="1"/>
  <c r="PFZ230" i="1" s="1"/>
  <c r="PGN230" i="1"/>
  <c r="PGP230" i="1" s="1"/>
  <c r="PHD230" i="1"/>
  <c r="PHF230" i="1" s="1"/>
  <c r="PHT230" i="1"/>
  <c r="PHV230" i="1" s="1"/>
  <c r="PIJ230" i="1"/>
  <c r="PIL230" i="1" s="1"/>
  <c r="PIZ230" i="1"/>
  <c r="PJB230" i="1" s="1"/>
  <c r="PJP230" i="1"/>
  <c r="PJR230" i="1" s="1"/>
  <c r="PKF230" i="1"/>
  <c r="PKH230" i="1" s="1"/>
  <c r="PKV230" i="1"/>
  <c r="PKX230" i="1" s="1"/>
  <c r="PLL230" i="1"/>
  <c r="PLN230" i="1" s="1"/>
  <c r="PMB230" i="1"/>
  <c r="PMD230" i="1" s="1"/>
  <c r="PMR230" i="1"/>
  <c r="PMT230" i="1" s="1"/>
  <c r="PNH230" i="1"/>
  <c r="PNJ230" i="1" s="1"/>
  <c r="PNX230" i="1"/>
  <c r="PNZ230" i="1" s="1"/>
  <c r="PON230" i="1"/>
  <c r="POP230" i="1" s="1"/>
  <c r="PPD230" i="1"/>
  <c r="PPF230" i="1" s="1"/>
  <c r="PPT230" i="1"/>
  <c r="PPV230" i="1" s="1"/>
  <c r="PQJ230" i="1"/>
  <c r="PQL230" i="1" s="1"/>
  <c r="PQZ230" i="1"/>
  <c r="PRB230" i="1" s="1"/>
  <c r="PRP230" i="1"/>
  <c r="PRR230" i="1" s="1"/>
  <c r="PSF230" i="1"/>
  <c r="PSH230" i="1" s="1"/>
  <c r="PSV230" i="1"/>
  <c r="PSX230" i="1" s="1"/>
  <c r="PTL230" i="1"/>
  <c r="PTN230" i="1" s="1"/>
  <c r="PUB230" i="1"/>
  <c r="PUD230" i="1" s="1"/>
  <c r="PUR230" i="1"/>
  <c r="PUT230" i="1" s="1"/>
  <c r="PVH230" i="1"/>
  <c r="PVJ230" i="1" s="1"/>
  <c r="PVX230" i="1"/>
  <c r="PVZ230" i="1" s="1"/>
  <c r="PWN230" i="1"/>
  <c r="PWP230" i="1" s="1"/>
  <c r="PXD230" i="1"/>
  <c r="PXF230" i="1" s="1"/>
  <c r="PXT230" i="1"/>
  <c r="PXV230" i="1" s="1"/>
  <c r="PYJ230" i="1"/>
  <c r="PYL230" i="1" s="1"/>
  <c r="PYZ230" i="1"/>
  <c r="PZB230" i="1" s="1"/>
  <c r="PZP230" i="1"/>
  <c r="PZR230" i="1" s="1"/>
  <c r="QAF230" i="1"/>
  <c r="QAH230" i="1" s="1"/>
  <c r="QAV230" i="1"/>
  <c r="QAX230" i="1" s="1"/>
  <c r="QBL230" i="1"/>
  <c r="QBN230" i="1" s="1"/>
  <c r="QCB230" i="1"/>
  <c r="QCD230" i="1" s="1"/>
  <c r="QCR230" i="1"/>
  <c r="QCT230" i="1" s="1"/>
  <c r="QDH230" i="1"/>
  <c r="QDJ230" i="1" s="1"/>
  <c r="QDX230" i="1"/>
  <c r="QDZ230" i="1" s="1"/>
  <c r="QEN230" i="1"/>
  <c r="QEP230" i="1" s="1"/>
  <c r="QFD230" i="1"/>
  <c r="QFF230" i="1" s="1"/>
  <c r="QFT230" i="1"/>
  <c r="QFV230" i="1" s="1"/>
  <c r="QGJ230" i="1"/>
  <c r="QGL230" i="1" s="1"/>
  <c r="QGZ230" i="1"/>
  <c r="QHB230" i="1" s="1"/>
  <c r="QHP230" i="1"/>
  <c r="QHR230" i="1" s="1"/>
  <c r="QIF230" i="1"/>
  <c r="QIH230" i="1" s="1"/>
  <c r="QIV230" i="1"/>
  <c r="QIX230" i="1" s="1"/>
  <c r="QJL230" i="1"/>
  <c r="QJN230" i="1" s="1"/>
  <c r="QKB230" i="1"/>
  <c r="QKD230" i="1" s="1"/>
  <c r="QKR230" i="1"/>
  <c r="QKT230" i="1" s="1"/>
  <c r="QLH230" i="1"/>
  <c r="QLJ230" i="1" s="1"/>
  <c r="QLX230" i="1"/>
  <c r="QLZ230" i="1" s="1"/>
  <c r="QMN230" i="1"/>
  <c r="QMP230" i="1" s="1"/>
  <c r="QND230" i="1"/>
  <c r="QNF230" i="1" s="1"/>
  <c r="QNT230" i="1"/>
  <c r="QNV230" i="1" s="1"/>
  <c r="QOJ230" i="1"/>
  <c r="QOL230" i="1" s="1"/>
  <c r="QOZ230" i="1"/>
  <c r="QPB230" i="1" s="1"/>
  <c r="QPP230" i="1"/>
  <c r="QPR230" i="1" s="1"/>
  <c r="QQF230" i="1"/>
  <c r="QQH230" i="1" s="1"/>
  <c r="QQV230" i="1"/>
  <c r="QQX230" i="1" s="1"/>
  <c r="QRL230" i="1"/>
  <c r="QRN230" i="1" s="1"/>
  <c r="QSB230" i="1"/>
  <c r="QSD230" i="1" s="1"/>
  <c r="QSR230" i="1"/>
  <c r="QST230" i="1" s="1"/>
  <c r="QTH230" i="1"/>
  <c r="QTJ230" i="1" s="1"/>
  <c r="QTX230" i="1"/>
  <c r="QTZ230" i="1" s="1"/>
  <c r="QUN230" i="1"/>
  <c r="QUP230" i="1" s="1"/>
  <c r="QVD230" i="1"/>
  <c r="QVF230" i="1" s="1"/>
  <c r="QVT230" i="1"/>
  <c r="QVV230" i="1" s="1"/>
  <c r="QWJ230" i="1"/>
  <c r="QWL230" i="1" s="1"/>
  <c r="QWZ230" i="1"/>
  <c r="QXB230" i="1" s="1"/>
  <c r="QXP230" i="1"/>
  <c r="QXR230" i="1" s="1"/>
  <c r="QYF230" i="1"/>
  <c r="QYH230" i="1" s="1"/>
  <c r="QYV230" i="1"/>
  <c r="QYX230" i="1" s="1"/>
  <c r="QZL230" i="1"/>
  <c r="QZN230" i="1" s="1"/>
  <c r="RAB230" i="1"/>
  <c r="RAD230" i="1" s="1"/>
  <c r="RAR230" i="1"/>
  <c r="RAT230" i="1" s="1"/>
  <c r="RBH230" i="1"/>
  <c r="RBJ230" i="1" s="1"/>
  <c r="RBX230" i="1"/>
  <c r="RBZ230" i="1" s="1"/>
  <c r="RCN230" i="1"/>
  <c r="RCP230" i="1" s="1"/>
  <c r="RDD230" i="1"/>
  <c r="RDF230" i="1" s="1"/>
  <c r="RDT230" i="1"/>
  <c r="RDV230" i="1" s="1"/>
  <c r="REJ230" i="1"/>
  <c r="REL230" i="1" s="1"/>
  <c r="REZ230" i="1"/>
  <c r="RFB230" i="1" s="1"/>
  <c r="RFP230" i="1"/>
  <c r="RFR230" i="1" s="1"/>
  <c r="RGF230" i="1"/>
  <c r="RGH230" i="1" s="1"/>
  <c r="RGV230" i="1"/>
  <c r="RGX230" i="1" s="1"/>
  <c r="RHL230" i="1"/>
  <c r="RHN230" i="1" s="1"/>
  <c r="RIB230" i="1"/>
  <c r="RID230" i="1" s="1"/>
  <c r="RIR230" i="1"/>
  <c r="RIT230" i="1" s="1"/>
  <c r="RJH230" i="1"/>
  <c r="RJJ230" i="1" s="1"/>
  <c r="RJX230" i="1"/>
  <c r="RJZ230" i="1" s="1"/>
  <c r="RKN230" i="1"/>
  <c r="RKP230" i="1" s="1"/>
  <c r="RLD230" i="1"/>
  <c r="RLF230" i="1" s="1"/>
  <c r="RLT230" i="1"/>
  <c r="RLV230" i="1" s="1"/>
  <c r="RMJ230" i="1"/>
  <c r="RML230" i="1" s="1"/>
  <c r="RMZ230" i="1"/>
  <c r="RNB230" i="1" s="1"/>
  <c r="RNP230" i="1"/>
  <c r="RNR230" i="1" s="1"/>
  <c r="ROF230" i="1"/>
  <c r="ROH230" i="1" s="1"/>
  <c r="ROV230" i="1"/>
  <c r="ROX230" i="1" s="1"/>
  <c r="RPL230" i="1"/>
  <c r="RPN230" i="1" s="1"/>
  <c r="RQB230" i="1"/>
  <c r="RQD230" i="1" s="1"/>
  <c r="RQR230" i="1"/>
  <c r="RQT230" i="1" s="1"/>
  <c r="RRH230" i="1"/>
  <c r="RRJ230" i="1" s="1"/>
  <c r="RRX230" i="1"/>
  <c r="RRZ230" i="1" s="1"/>
  <c r="RSN230" i="1"/>
  <c r="RSP230" i="1" s="1"/>
  <c r="RTD230" i="1"/>
  <c r="RTF230" i="1" s="1"/>
  <c r="RTT230" i="1"/>
  <c r="RTV230" i="1" s="1"/>
  <c r="RUJ230" i="1"/>
  <c r="RUL230" i="1" s="1"/>
  <c r="RUZ230" i="1"/>
  <c r="RVB230" i="1" s="1"/>
  <c r="RVP230" i="1"/>
  <c r="RVR230" i="1" s="1"/>
  <c r="RWF230" i="1"/>
  <c r="RWH230" i="1" s="1"/>
  <c r="RWV230" i="1"/>
  <c r="RWX230" i="1" s="1"/>
  <c r="RXL230" i="1"/>
  <c r="RXN230" i="1" s="1"/>
  <c r="RYB230" i="1"/>
  <c r="RYD230" i="1" s="1"/>
  <c r="RYR230" i="1"/>
  <c r="RYT230" i="1" s="1"/>
  <c r="RZH230" i="1"/>
  <c r="RZJ230" i="1" s="1"/>
  <c r="RZX230" i="1"/>
  <c r="RZZ230" i="1" s="1"/>
  <c r="SAN230" i="1"/>
  <c r="SAP230" i="1" s="1"/>
  <c r="SBD230" i="1"/>
  <c r="SBF230" i="1" s="1"/>
  <c r="SBT230" i="1"/>
  <c r="SBV230" i="1" s="1"/>
  <c r="SCJ230" i="1"/>
  <c r="SCL230" i="1" s="1"/>
  <c r="SCZ230" i="1"/>
  <c r="SDB230" i="1" s="1"/>
  <c r="SDP230" i="1"/>
  <c r="SDR230" i="1" s="1"/>
  <c r="SEF230" i="1"/>
  <c r="SEH230" i="1" s="1"/>
  <c r="SEV230" i="1"/>
  <c r="SEX230" i="1" s="1"/>
  <c r="SFL230" i="1"/>
  <c r="SFN230" i="1" s="1"/>
  <c r="SGB230" i="1"/>
  <c r="SGD230" i="1" s="1"/>
  <c r="SGR230" i="1"/>
  <c r="SGT230" i="1" s="1"/>
  <c r="SHH230" i="1"/>
  <c r="SHJ230" i="1" s="1"/>
  <c r="SHX230" i="1"/>
  <c r="SHZ230" i="1" s="1"/>
  <c r="SIN230" i="1"/>
  <c r="SIP230" i="1" s="1"/>
  <c r="SJD230" i="1"/>
  <c r="SJF230" i="1" s="1"/>
  <c r="SJT230" i="1"/>
  <c r="SJV230" i="1" s="1"/>
  <c r="SKJ230" i="1"/>
  <c r="SKL230" i="1" s="1"/>
  <c r="SKZ230" i="1"/>
  <c r="SLB230" i="1" s="1"/>
  <c r="SLP230" i="1"/>
  <c r="SLR230" i="1" s="1"/>
  <c r="SMF230" i="1"/>
  <c r="SMH230" i="1" s="1"/>
  <c r="SMV230" i="1"/>
  <c r="SMX230" i="1" s="1"/>
  <c r="SNL230" i="1"/>
  <c r="SNN230" i="1" s="1"/>
  <c r="SOB230" i="1"/>
  <c r="SOD230" i="1" s="1"/>
  <c r="SOR230" i="1"/>
  <c r="SOT230" i="1" s="1"/>
  <c r="SPH230" i="1"/>
  <c r="SPJ230" i="1" s="1"/>
  <c r="SPX230" i="1"/>
  <c r="SPZ230" i="1" s="1"/>
  <c r="SQN230" i="1"/>
  <c r="SQP230" i="1" s="1"/>
  <c r="SRD230" i="1"/>
  <c r="SRF230" i="1" s="1"/>
  <c r="SRT230" i="1"/>
  <c r="SRV230" i="1" s="1"/>
  <c r="SSJ230" i="1"/>
  <c r="SSL230" i="1" s="1"/>
  <c r="SSZ230" i="1"/>
  <c r="STB230" i="1" s="1"/>
  <c r="STP230" i="1"/>
  <c r="STR230" i="1" s="1"/>
  <c r="SUF230" i="1"/>
  <c r="SUH230" i="1" s="1"/>
  <c r="SUV230" i="1"/>
  <c r="SUX230" i="1" s="1"/>
  <c r="SVL230" i="1"/>
  <c r="SVN230" i="1" s="1"/>
  <c r="SWB230" i="1"/>
  <c r="SWD230" i="1" s="1"/>
  <c r="SWR230" i="1"/>
  <c r="SWT230" i="1" s="1"/>
  <c r="SXH230" i="1"/>
  <c r="SXJ230" i="1" s="1"/>
  <c r="SXX230" i="1"/>
  <c r="SXZ230" i="1" s="1"/>
  <c r="SYN230" i="1"/>
  <c r="SYP230" i="1" s="1"/>
  <c r="SZD230" i="1"/>
  <c r="SZF230" i="1" s="1"/>
  <c r="SZT230" i="1"/>
  <c r="SZV230" i="1" s="1"/>
  <c r="TAJ230" i="1"/>
  <c r="TAL230" i="1" s="1"/>
  <c r="TAZ230" i="1"/>
  <c r="TBB230" i="1" s="1"/>
  <c r="TBP230" i="1"/>
  <c r="TBR230" i="1" s="1"/>
  <c r="TCF230" i="1"/>
  <c r="TCH230" i="1" s="1"/>
  <c r="TCV230" i="1"/>
  <c r="TCX230" i="1" s="1"/>
  <c r="TDL230" i="1"/>
  <c r="TDN230" i="1" s="1"/>
  <c r="TEB230" i="1"/>
  <c r="TED230" i="1" s="1"/>
  <c r="TER230" i="1"/>
  <c r="TET230" i="1" s="1"/>
  <c r="TFH230" i="1"/>
  <c r="TFJ230" i="1" s="1"/>
  <c r="TFX230" i="1"/>
  <c r="TFZ230" i="1" s="1"/>
  <c r="TGN230" i="1"/>
  <c r="TGP230" i="1" s="1"/>
  <c r="THD230" i="1"/>
  <c r="THF230" i="1" s="1"/>
  <c r="THT230" i="1"/>
  <c r="THV230" i="1" s="1"/>
  <c r="TIJ230" i="1"/>
  <c r="TIL230" i="1" s="1"/>
  <c r="TIZ230" i="1"/>
  <c r="TJB230" i="1" s="1"/>
  <c r="TJP230" i="1"/>
  <c r="TJR230" i="1" s="1"/>
  <c r="TKF230" i="1"/>
  <c r="TKH230" i="1" s="1"/>
  <c r="TKV230" i="1"/>
  <c r="TKX230" i="1" s="1"/>
  <c r="TLL230" i="1"/>
  <c r="TLN230" i="1" s="1"/>
  <c r="TMB230" i="1"/>
  <c r="TMD230" i="1" s="1"/>
  <c r="TMR230" i="1"/>
  <c r="TMT230" i="1" s="1"/>
  <c r="TNH230" i="1"/>
  <c r="TNJ230" i="1" s="1"/>
  <c r="TNX230" i="1"/>
  <c r="TNZ230" i="1" s="1"/>
  <c r="TON230" i="1"/>
  <c r="TOP230" i="1" s="1"/>
  <c r="TPD230" i="1"/>
  <c r="TPF230" i="1" s="1"/>
  <c r="TPT230" i="1"/>
  <c r="TPV230" i="1" s="1"/>
  <c r="TQJ230" i="1"/>
  <c r="TQL230" i="1" s="1"/>
  <c r="TQZ230" i="1"/>
  <c r="TRB230" i="1" s="1"/>
  <c r="TRP230" i="1"/>
  <c r="TRR230" i="1" s="1"/>
  <c r="TSF230" i="1"/>
  <c r="TSH230" i="1" s="1"/>
  <c r="TSV230" i="1"/>
  <c r="TSX230" i="1" s="1"/>
  <c r="TTL230" i="1"/>
  <c r="TTN230" i="1" s="1"/>
  <c r="TUB230" i="1"/>
  <c r="TUD230" i="1" s="1"/>
  <c r="TUR230" i="1"/>
  <c r="TUT230" i="1" s="1"/>
  <c r="TVH230" i="1"/>
  <c r="TVJ230" i="1" s="1"/>
  <c r="TVX230" i="1"/>
  <c r="TVZ230" i="1" s="1"/>
  <c r="TWN230" i="1"/>
  <c r="TWP230" i="1" s="1"/>
  <c r="TXD230" i="1"/>
  <c r="TXF230" i="1" s="1"/>
  <c r="TXT230" i="1"/>
  <c r="TXV230" i="1" s="1"/>
  <c r="TYJ230" i="1"/>
  <c r="TYL230" i="1" s="1"/>
  <c r="TYZ230" i="1"/>
  <c r="TZB230" i="1" s="1"/>
  <c r="TZP230" i="1"/>
  <c r="TZR230" i="1" s="1"/>
  <c r="UAF230" i="1"/>
  <c r="UAH230" i="1" s="1"/>
  <c r="UAV230" i="1"/>
  <c r="UAX230" i="1" s="1"/>
  <c r="UBL230" i="1"/>
  <c r="UBN230" i="1" s="1"/>
  <c r="UCB230" i="1"/>
  <c r="UCD230" i="1" s="1"/>
  <c r="UCR230" i="1"/>
  <c r="UCT230" i="1" s="1"/>
  <c r="UDH230" i="1"/>
  <c r="UDJ230" i="1" s="1"/>
  <c r="UDX230" i="1"/>
  <c r="UDZ230" i="1" s="1"/>
  <c r="UEN230" i="1"/>
  <c r="UEP230" i="1" s="1"/>
  <c r="UFD230" i="1"/>
  <c r="UFF230" i="1" s="1"/>
  <c r="UFT230" i="1"/>
  <c r="UFV230" i="1" s="1"/>
  <c r="UGJ230" i="1"/>
  <c r="UGL230" i="1" s="1"/>
  <c r="UGZ230" i="1"/>
  <c r="UHB230" i="1" s="1"/>
  <c r="UHP230" i="1"/>
  <c r="UHR230" i="1" s="1"/>
  <c r="UIF230" i="1"/>
  <c r="UIH230" i="1" s="1"/>
  <c r="UIV230" i="1"/>
  <c r="UIX230" i="1" s="1"/>
  <c r="UJL230" i="1"/>
  <c r="UJN230" i="1" s="1"/>
  <c r="UKB230" i="1"/>
  <c r="UKD230" i="1" s="1"/>
  <c r="UKR230" i="1"/>
  <c r="UKT230" i="1" s="1"/>
  <c r="ULH230" i="1"/>
  <c r="ULJ230" i="1" s="1"/>
  <c r="ULX230" i="1"/>
  <c r="ULZ230" i="1" s="1"/>
  <c r="UMN230" i="1"/>
  <c r="UMP230" i="1" s="1"/>
  <c r="UND230" i="1"/>
  <c r="UNF230" i="1" s="1"/>
  <c r="UNT230" i="1"/>
  <c r="UNV230" i="1" s="1"/>
  <c r="UOJ230" i="1"/>
  <c r="UOL230" i="1" s="1"/>
  <c r="UOZ230" i="1"/>
  <c r="UPB230" i="1" s="1"/>
  <c r="UPP230" i="1"/>
  <c r="UPR230" i="1" s="1"/>
  <c r="UQF230" i="1"/>
  <c r="UQH230" i="1" s="1"/>
  <c r="UQV230" i="1"/>
  <c r="UQX230" i="1" s="1"/>
  <c r="URL230" i="1"/>
  <c r="URN230" i="1" s="1"/>
  <c r="USB230" i="1"/>
  <c r="USD230" i="1" s="1"/>
  <c r="USR230" i="1"/>
  <c r="UST230" i="1" s="1"/>
  <c r="UTH230" i="1"/>
  <c r="UTJ230" i="1" s="1"/>
  <c r="UTX230" i="1"/>
  <c r="UTZ230" i="1" s="1"/>
  <c r="UUN230" i="1"/>
  <c r="UUP230" i="1" s="1"/>
  <c r="UVD230" i="1"/>
  <c r="UVF230" i="1" s="1"/>
  <c r="UVT230" i="1"/>
  <c r="UVV230" i="1" s="1"/>
  <c r="UWJ230" i="1"/>
  <c r="UWL230" i="1" s="1"/>
  <c r="UWZ230" i="1"/>
  <c r="UXB230" i="1" s="1"/>
  <c r="UXP230" i="1"/>
  <c r="UXR230" i="1" s="1"/>
  <c r="UYF230" i="1"/>
  <c r="UYH230" i="1" s="1"/>
  <c r="UYV230" i="1"/>
  <c r="UYX230" i="1" s="1"/>
  <c r="UZL230" i="1"/>
  <c r="UZN230" i="1" s="1"/>
  <c r="VAB230" i="1"/>
  <c r="VAD230" i="1" s="1"/>
  <c r="VAR230" i="1"/>
  <c r="VAT230" i="1" s="1"/>
  <c r="VBH230" i="1"/>
  <c r="VBJ230" i="1" s="1"/>
  <c r="VBX230" i="1"/>
  <c r="VBZ230" i="1" s="1"/>
  <c r="VCN230" i="1"/>
  <c r="VCP230" i="1" s="1"/>
  <c r="VDD230" i="1"/>
  <c r="VDF230" i="1" s="1"/>
  <c r="VDT230" i="1"/>
  <c r="VDV230" i="1" s="1"/>
  <c r="VEJ230" i="1"/>
  <c r="VEL230" i="1" s="1"/>
  <c r="VEZ230" i="1"/>
  <c r="VFB230" i="1" s="1"/>
  <c r="VFP230" i="1"/>
  <c r="VFR230" i="1" s="1"/>
  <c r="VGF230" i="1"/>
  <c r="VGH230" i="1" s="1"/>
  <c r="VGV230" i="1"/>
  <c r="VGX230" i="1" s="1"/>
  <c r="VHL230" i="1"/>
  <c r="VHN230" i="1" s="1"/>
  <c r="VIB230" i="1"/>
  <c r="VID230" i="1" s="1"/>
  <c r="VIR230" i="1"/>
  <c r="VIT230" i="1" s="1"/>
  <c r="VJH230" i="1"/>
  <c r="VJJ230" i="1" s="1"/>
  <c r="VJX230" i="1"/>
  <c r="VJZ230" i="1" s="1"/>
  <c r="VKN230" i="1"/>
  <c r="VKP230" i="1" s="1"/>
  <c r="VLD230" i="1"/>
  <c r="VLF230" i="1" s="1"/>
  <c r="VLT230" i="1"/>
  <c r="VLV230" i="1" s="1"/>
  <c r="VMJ230" i="1"/>
  <c r="VML230" i="1" s="1"/>
  <c r="VMZ230" i="1"/>
  <c r="VNB230" i="1" s="1"/>
  <c r="VNP230" i="1"/>
  <c r="VNR230" i="1" s="1"/>
  <c r="VOF230" i="1"/>
  <c r="VOH230" i="1" s="1"/>
  <c r="VOV230" i="1"/>
  <c r="VOX230" i="1" s="1"/>
  <c r="VPL230" i="1"/>
  <c r="VPN230" i="1" s="1"/>
  <c r="VQB230" i="1"/>
  <c r="VQD230" i="1" s="1"/>
  <c r="VQR230" i="1"/>
  <c r="VQT230" i="1" s="1"/>
  <c r="VRH230" i="1"/>
  <c r="VRJ230" i="1" s="1"/>
  <c r="VRX230" i="1"/>
  <c r="VRZ230" i="1" s="1"/>
  <c r="VSN230" i="1"/>
  <c r="VSP230" i="1" s="1"/>
  <c r="VTD230" i="1"/>
  <c r="VTF230" i="1" s="1"/>
  <c r="VTT230" i="1"/>
  <c r="VTV230" i="1" s="1"/>
  <c r="VUJ230" i="1"/>
  <c r="VUL230" i="1" s="1"/>
  <c r="VUZ230" i="1"/>
  <c r="VVB230" i="1" s="1"/>
  <c r="VVP230" i="1"/>
  <c r="VVR230" i="1" s="1"/>
  <c r="VWF230" i="1"/>
  <c r="VWH230" i="1" s="1"/>
  <c r="VWV230" i="1"/>
  <c r="VWX230" i="1" s="1"/>
  <c r="VXL230" i="1"/>
  <c r="VXN230" i="1" s="1"/>
  <c r="VYB230" i="1"/>
  <c r="VYD230" i="1" s="1"/>
  <c r="VYR230" i="1"/>
  <c r="VYT230" i="1" s="1"/>
  <c r="VZH230" i="1"/>
  <c r="VZJ230" i="1" s="1"/>
  <c r="VZX230" i="1"/>
  <c r="VZZ230" i="1" s="1"/>
  <c r="WAN230" i="1"/>
  <c r="WAP230" i="1" s="1"/>
  <c r="WBD230" i="1"/>
  <c r="WBF230" i="1" s="1"/>
  <c r="WBT230" i="1"/>
  <c r="WBV230" i="1" s="1"/>
  <c r="WCJ230" i="1"/>
  <c r="WCL230" i="1" s="1"/>
  <c r="WCZ230" i="1"/>
  <c r="WDB230" i="1" s="1"/>
  <c r="WDP230" i="1"/>
  <c r="WDR230" i="1" s="1"/>
  <c r="WEF230" i="1"/>
  <c r="WEH230" i="1" s="1"/>
  <c r="WEV230" i="1"/>
  <c r="WEX230" i="1" s="1"/>
  <c r="WFL230" i="1"/>
  <c r="WFN230" i="1" s="1"/>
  <c r="WGB230" i="1"/>
  <c r="WGD230" i="1" s="1"/>
  <c r="WGR230" i="1"/>
  <c r="WGT230" i="1" s="1"/>
  <c r="WHH230" i="1"/>
  <c r="WHJ230" i="1" s="1"/>
  <c r="WHX230" i="1"/>
  <c r="WHZ230" i="1" s="1"/>
  <c r="WIN230" i="1"/>
  <c r="WIP230" i="1" s="1"/>
  <c r="WJD230" i="1"/>
  <c r="WJF230" i="1" s="1"/>
  <c r="WJT230" i="1"/>
  <c r="WJV230" i="1" s="1"/>
  <c r="WKJ230" i="1"/>
  <c r="WKL230" i="1" s="1"/>
  <c r="WKZ230" i="1"/>
  <c r="WLB230" i="1" s="1"/>
  <c r="WLP230" i="1"/>
  <c r="WLR230" i="1" s="1"/>
  <c r="WMF230" i="1"/>
  <c r="WMH230" i="1" s="1"/>
  <c r="WMV230" i="1"/>
  <c r="WMX230" i="1" s="1"/>
  <c r="WNL230" i="1"/>
  <c r="WNN230" i="1" s="1"/>
  <c r="WOB230" i="1"/>
  <c r="WOD230" i="1" s="1"/>
  <c r="WOR230" i="1"/>
  <c r="WOT230" i="1" s="1"/>
  <c r="WPH230" i="1"/>
  <c r="WPJ230" i="1" s="1"/>
  <c r="WPX230" i="1"/>
  <c r="WPZ230" i="1" s="1"/>
  <c r="WQN230" i="1"/>
  <c r="WQP230" i="1" s="1"/>
  <c r="WRD230" i="1"/>
  <c r="WRF230" i="1" s="1"/>
  <c r="WRT230" i="1"/>
  <c r="WRV230" i="1" s="1"/>
  <c r="WSJ230" i="1"/>
  <c r="WSL230" i="1" s="1"/>
  <c r="WSZ230" i="1"/>
  <c r="WTB230" i="1" s="1"/>
  <c r="WTP230" i="1"/>
  <c r="WTR230" i="1" s="1"/>
  <c r="WUF230" i="1"/>
  <c r="WUH230" i="1" s="1"/>
  <c r="WUV230" i="1"/>
  <c r="WUX230" i="1" s="1"/>
  <c r="WVL230" i="1"/>
  <c r="WVN230" i="1" s="1"/>
  <c r="WWB230" i="1"/>
  <c r="WWD230" i="1" s="1"/>
  <c r="WWR230" i="1"/>
  <c r="WWT230" i="1" s="1"/>
  <c r="WXH230" i="1"/>
  <c r="WXJ230" i="1" s="1"/>
  <c r="WXX230" i="1"/>
  <c r="WXZ230" i="1" s="1"/>
  <c r="WYN230" i="1"/>
  <c r="WYP230" i="1" s="1"/>
  <c r="WZD230" i="1"/>
  <c r="WZF230" i="1" s="1"/>
  <c r="WZT230" i="1"/>
  <c r="WZV230" i="1" s="1"/>
  <c r="XAJ230" i="1"/>
  <c r="XAL230" i="1" s="1"/>
  <c r="XAZ230" i="1"/>
  <c r="XBB230" i="1" s="1"/>
  <c r="XBP230" i="1"/>
  <c r="XBR230" i="1" s="1"/>
  <c r="XCF230" i="1"/>
  <c r="XCH230" i="1" s="1"/>
  <c r="XCV230" i="1"/>
  <c r="XCX230" i="1" s="1"/>
  <c r="XDL230" i="1"/>
  <c r="XDN230" i="1" s="1"/>
  <c r="XEB230" i="1"/>
  <c r="XED230" i="1" s="1"/>
  <c r="XER230" i="1"/>
  <c r="XET230" i="1" s="1"/>
  <c r="F231" i="1"/>
  <c r="H231" i="1" s="1"/>
  <c r="HL231" i="1"/>
  <c r="HN231" i="1" s="1"/>
  <c r="HT231" i="1"/>
  <c r="HV231" i="1" s="1"/>
  <c r="IB231" i="1"/>
  <c r="ID231" i="1" s="1"/>
  <c r="IJ231" i="1"/>
  <c r="IL231" i="1" s="1"/>
  <c r="IR231" i="1"/>
  <c r="IT231" i="1" s="1"/>
  <c r="IZ231" i="1"/>
  <c r="JB231" i="1" s="1"/>
  <c r="JH231" i="1"/>
  <c r="JJ231" i="1" s="1"/>
  <c r="JP231" i="1"/>
  <c r="JR231" i="1" s="1"/>
  <c r="JX231" i="1"/>
  <c r="JZ231" i="1" s="1"/>
  <c r="KF231" i="1"/>
  <c r="KH231" i="1" s="1"/>
  <c r="KN231" i="1"/>
  <c r="KP231" i="1" s="1"/>
  <c r="KV231" i="1"/>
  <c r="KX231" i="1" s="1"/>
  <c r="LD231" i="1"/>
  <c r="LF231" i="1" s="1"/>
  <c r="LL231" i="1"/>
  <c r="LN231" i="1" s="1"/>
  <c r="LT231" i="1"/>
  <c r="LV231" i="1" s="1"/>
  <c r="MB231" i="1"/>
  <c r="MD231" i="1" s="1"/>
  <c r="MJ231" i="1"/>
  <c r="ML231" i="1" s="1"/>
  <c r="MR231" i="1"/>
  <c r="MT231" i="1" s="1"/>
  <c r="MZ231" i="1"/>
  <c r="NB231" i="1" s="1"/>
  <c r="NH231" i="1"/>
  <c r="NJ231" i="1" s="1"/>
  <c r="NP231" i="1"/>
  <c r="NR231" i="1" s="1"/>
  <c r="NX231" i="1"/>
  <c r="NZ231" i="1" s="1"/>
  <c r="OF231" i="1"/>
  <c r="OH231" i="1" s="1"/>
  <c r="ON231" i="1"/>
  <c r="OP231" i="1" s="1"/>
  <c r="OV231" i="1"/>
  <c r="OX231" i="1" s="1"/>
  <c r="PD231" i="1"/>
  <c r="PF231" i="1" s="1"/>
  <c r="PL231" i="1"/>
  <c r="PN231" i="1" s="1"/>
  <c r="QR231" i="1"/>
  <c r="QT231" i="1" s="1"/>
  <c r="QZ231" i="1"/>
  <c r="RB231" i="1" s="1"/>
  <c r="RH231" i="1"/>
  <c r="RJ231" i="1" s="1"/>
  <c r="RP231" i="1"/>
  <c r="RR231" i="1" s="1"/>
  <c r="RX231" i="1"/>
  <c r="RZ231" i="1" s="1"/>
  <c r="SF231" i="1"/>
  <c r="SH231" i="1" s="1"/>
  <c r="SN231" i="1"/>
  <c r="SP231" i="1" s="1"/>
  <c r="SV231" i="1"/>
  <c r="SX231" i="1" s="1"/>
  <c r="TD231" i="1"/>
  <c r="TF231" i="1" s="1"/>
  <c r="TL231" i="1"/>
  <c r="TN231" i="1" s="1"/>
  <c r="TT231" i="1"/>
  <c r="TV231" i="1" s="1"/>
  <c r="UB231" i="1"/>
  <c r="UD231" i="1" s="1"/>
  <c r="UJ231" i="1"/>
  <c r="UL231" i="1" s="1"/>
  <c r="UR231" i="1"/>
  <c r="UT231" i="1" s="1"/>
  <c r="UZ231" i="1"/>
  <c r="VB231" i="1" s="1"/>
  <c r="VH231" i="1"/>
  <c r="VJ231" i="1" s="1"/>
  <c r="VP231" i="1"/>
  <c r="VR231" i="1" s="1"/>
  <c r="VX231" i="1"/>
  <c r="VZ231" i="1" s="1"/>
  <c r="WF231" i="1"/>
  <c r="WH231" i="1" s="1"/>
  <c r="WN231" i="1"/>
  <c r="WP231" i="1" s="1"/>
  <c r="WV231" i="1"/>
  <c r="WX231" i="1" s="1"/>
  <c r="XD231" i="1"/>
  <c r="XF231" i="1" s="1"/>
  <c r="XL231" i="1"/>
  <c r="XN231" i="1" s="1"/>
  <c r="XT231" i="1"/>
  <c r="XV231" i="1" s="1"/>
  <c r="YB231" i="1"/>
  <c r="YD231" i="1" s="1"/>
  <c r="YJ231" i="1"/>
  <c r="YL231" i="1" s="1"/>
  <c r="YR231" i="1"/>
  <c r="YT231" i="1" s="1"/>
  <c r="YZ231" i="1"/>
  <c r="ZB231" i="1" s="1"/>
  <c r="ZH231" i="1"/>
  <c r="ZJ231" i="1" s="1"/>
  <c r="ZP231" i="1"/>
  <c r="ZR231" i="1" s="1"/>
  <c r="ZX231" i="1"/>
  <c r="ZZ231" i="1" s="1"/>
  <c r="AAF231" i="1"/>
  <c r="AAH231" i="1" s="1"/>
  <c r="AAN231" i="1"/>
  <c r="AAP231" i="1" s="1"/>
  <c r="AAV231" i="1"/>
  <c r="AAX231" i="1" s="1"/>
  <c r="ABD231" i="1"/>
  <c r="ABF231" i="1" s="1"/>
  <c r="ABL231" i="1"/>
  <c r="ABN231" i="1" s="1"/>
  <c r="ABT231" i="1"/>
  <c r="ABV231" i="1" s="1"/>
  <c r="ACB231" i="1"/>
  <c r="ACD231" i="1" s="1"/>
  <c r="ACJ231" i="1"/>
  <c r="ACL231" i="1" s="1"/>
  <c r="ACR231" i="1"/>
  <c r="ACT231" i="1" s="1"/>
  <c r="ACZ231" i="1"/>
  <c r="ADB231" i="1" s="1"/>
  <c r="ADH231" i="1"/>
  <c r="ADJ231" i="1" s="1"/>
  <c r="ADP231" i="1"/>
  <c r="ADR231" i="1" s="1"/>
  <c r="ADX231" i="1"/>
  <c r="ADZ231" i="1" s="1"/>
  <c r="AEF231" i="1"/>
  <c r="AEH231" i="1" s="1"/>
  <c r="AEN231" i="1"/>
  <c r="AEP231" i="1" s="1"/>
  <c r="AEV231" i="1"/>
  <c r="AEX231" i="1" s="1"/>
  <c r="AFD231" i="1"/>
  <c r="AFF231" i="1" s="1"/>
  <c r="AFL231" i="1"/>
  <c r="AFN231" i="1" s="1"/>
  <c r="AFT231" i="1"/>
  <c r="AFV231" i="1" s="1"/>
  <c r="AGB231" i="1"/>
  <c r="AGD231" i="1" s="1"/>
  <c r="AGJ231" i="1"/>
  <c r="AGL231" i="1" s="1"/>
  <c r="AGR231" i="1"/>
  <c r="AGT231" i="1" s="1"/>
  <c r="AGZ231" i="1"/>
  <c r="AHB231" i="1" s="1"/>
  <c r="AHH231" i="1"/>
  <c r="AHJ231" i="1" s="1"/>
  <c r="AHP231" i="1"/>
  <c r="AHR231" i="1" s="1"/>
  <c r="AHX231" i="1"/>
  <c r="AHZ231" i="1" s="1"/>
  <c r="AIF231" i="1"/>
  <c r="AIH231" i="1" s="1"/>
  <c r="AIN231" i="1"/>
  <c r="AIP231" i="1" s="1"/>
  <c r="AIV231" i="1"/>
  <c r="AIX231" i="1" s="1"/>
  <c r="AJD231" i="1"/>
  <c r="AJF231" i="1" s="1"/>
  <c r="AJL231" i="1"/>
  <c r="AJN231" i="1" s="1"/>
  <c r="AJT231" i="1"/>
  <c r="AJV231" i="1" s="1"/>
  <c r="AKB231" i="1"/>
  <c r="AKD231" i="1" s="1"/>
  <c r="AKJ231" i="1"/>
  <c r="AKL231" i="1" s="1"/>
  <c r="AKR231" i="1"/>
  <c r="AKT231" i="1" s="1"/>
  <c r="AKZ231" i="1"/>
  <c r="ALB231" i="1" s="1"/>
  <c r="BGN231" i="1"/>
  <c r="BGP231" i="1" s="1"/>
  <c r="BGV231" i="1"/>
  <c r="BGX231" i="1" s="1"/>
  <c r="BHD231" i="1"/>
  <c r="BHF231" i="1" s="1"/>
  <c r="BXT231" i="1"/>
  <c r="BXV231" i="1" s="1"/>
  <c r="BYB231" i="1"/>
  <c r="BYD231" i="1" s="1"/>
  <c r="BYJ231" i="1"/>
  <c r="BYL231" i="1" s="1"/>
  <c r="BYR231" i="1"/>
  <c r="BYT231" i="1" s="1"/>
  <c r="BYZ231" i="1"/>
  <c r="BZB231" i="1" s="1"/>
  <c r="BZH231" i="1"/>
  <c r="BZJ231" i="1" s="1"/>
  <c r="BZP231" i="1"/>
  <c r="BZR231" i="1" s="1"/>
  <c r="BZX231" i="1"/>
  <c r="BZZ231" i="1" s="1"/>
  <c r="CAF231" i="1"/>
  <c r="CAH231" i="1" s="1"/>
  <c r="CAN231" i="1"/>
  <c r="CAP231" i="1" s="1"/>
  <c r="CAV231" i="1"/>
  <c r="CAX231" i="1" s="1"/>
  <c r="CBD231" i="1"/>
  <c r="CBF231" i="1" s="1"/>
  <c r="CBL231" i="1"/>
  <c r="CBN231" i="1" s="1"/>
  <c r="CBT231" i="1"/>
  <c r="CBV231" i="1" s="1"/>
  <c r="CCB231" i="1"/>
  <c r="CCD231" i="1" s="1"/>
  <c r="CCJ231" i="1"/>
  <c r="CCL231" i="1" s="1"/>
  <c r="CCR231" i="1"/>
  <c r="CCT231" i="1" s="1"/>
  <c r="CCZ231" i="1"/>
  <c r="CDB231" i="1" s="1"/>
  <c r="CDH231" i="1"/>
  <c r="CDJ231" i="1" s="1"/>
  <c r="CDP231" i="1"/>
  <c r="CDR231" i="1" s="1"/>
  <c r="CDX231" i="1"/>
  <c r="CDZ231" i="1" s="1"/>
  <c r="CEF231" i="1"/>
  <c r="CEH231" i="1" s="1"/>
  <c r="CEN231" i="1"/>
  <c r="CEP231" i="1" s="1"/>
  <c r="CEV231" i="1"/>
  <c r="CEX231" i="1" s="1"/>
  <c r="CFD231" i="1"/>
  <c r="CFF231" i="1" s="1"/>
  <c r="CFL231" i="1"/>
  <c r="CFN231" i="1" s="1"/>
  <c r="CFT231" i="1"/>
  <c r="CFV231" i="1" s="1"/>
  <c r="CGB231" i="1"/>
  <c r="CGD231" i="1" s="1"/>
  <c r="CGJ231" i="1"/>
  <c r="CGL231" i="1" s="1"/>
  <c r="CGR231" i="1"/>
  <c r="CGT231" i="1" s="1"/>
  <c r="CGZ231" i="1"/>
  <c r="CHB231" i="1" s="1"/>
  <c r="CHH231" i="1"/>
  <c r="CHJ231" i="1" s="1"/>
  <c r="CHP231" i="1"/>
  <c r="CHR231" i="1" s="1"/>
  <c r="CHX231" i="1"/>
  <c r="CHZ231" i="1" s="1"/>
  <c r="CIF231" i="1"/>
  <c r="CIH231" i="1" s="1"/>
  <c r="CIN231" i="1"/>
  <c r="CIP231" i="1" s="1"/>
  <c r="CIV231" i="1"/>
  <c r="CIX231" i="1" s="1"/>
  <c r="CJD231" i="1"/>
  <c r="CJF231" i="1" s="1"/>
  <c r="CJL231" i="1"/>
  <c r="CJN231" i="1" s="1"/>
  <c r="CJT231" i="1"/>
  <c r="CJV231" i="1" s="1"/>
  <c r="CKB231" i="1"/>
  <c r="CKD231" i="1" s="1"/>
  <c r="CKJ231" i="1"/>
  <c r="CKL231" i="1" s="1"/>
  <c r="CKR231" i="1"/>
  <c r="CKT231" i="1" s="1"/>
  <c r="CKZ231" i="1"/>
  <c r="CLB231" i="1" s="1"/>
  <c r="CLH231" i="1"/>
  <c r="CLJ231" i="1" s="1"/>
  <c r="CLP231" i="1"/>
  <c r="CLR231" i="1" s="1"/>
  <c r="CLX231" i="1"/>
  <c r="CLZ231" i="1" s="1"/>
  <c r="CMF231" i="1"/>
  <c r="CMH231" i="1" s="1"/>
  <c r="CMN231" i="1"/>
  <c r="CMP231" i="1" s="1"/>
  <c r="CMV231" i="1"/>
  <c r="CMX231" i="1" s="1"/>
  <c r="CND231" i="1"/>
  <c r="CNF231" i="1" s="1"/>
  <c r="CNL231" i="1"/>
  <c r="CNN231" i="1" s="1"/>
  <c r="CNT231" i="1"/>
  <c r="CNV231" i="1" s="1"/>
  <c r="COB231" i="1"/>
  <c r="COD231" i="1" s="1"/>
  <c r="COJ231" i="1"/>
  <c r="COL231" i="1" s="1"/>
  <c r="COR231" i="1"/>
  <c r="COT231" i="1" s="1"/>
  <c r="COZ231" i="1"/>
  <c r="CPB231" i="1" s="1"/>
  <c r="CPH231" i="1"/>
  <c r="CPJ231" i="1" s="1"/>
  <c r="CPP231" i="1"/>
  <c r="CPR231" i="1" s="1"/>
  <c r="CPX231" i="1"/>
  <c r="CPZ231" i="1" s="1"/>
  <c r="CQF231" i="1"/>
  <c r="CQH231" i="1" s="1"/>
  <c r="CQN231" i="1"/>
  <c r="CQP231" i="1" s="1"/>
  <c r="CQV231" i="1"/>
  <c r="CQX231" i="1" s="1"/>
  <c r="CRD231" i="1"/>
  <c r="CRF231" i="1" s="1"/>
  <c r="CRL231" i="1"/>
  <c r="CRN231" i="1" s="1"/>
  <c r="CRT231" i="1"/>
  <c r="CRV231" i="1" s="1"/>
  <c r="CSB231" i="1"/>
  <c r="CSD231" i="1" s="1"/>
  <c r="CSJ231" i="1"/>
  <c r="CSL231" i="1" s="1"/>
  <c r="CSR231" i="1"/>
  <c r="CST231" i="1" s="1"/>
  <c r="CSZ231" i="1"/>
  <c r="CTB231" i="1" s="1"/>
  <c r="CTH231" i="1"/>
  <c r="CTJ231" i="1" s="1"/>
  <c r="CTP231" i="1"/>
  <c r="CTR231" i="1" s="1"/>
  <c r="CTX231" i="1"/>
  <c r="CTZ231" i="1" s="1"/>
  <c r="CUF231" i="1"/>
  <c r="CUH231" i="1" s="1"/>
  <c r="CUN231" i="1"/>
  <c r="CUP231" i="1" s="1"/>
  <c r="CUV231" i="1"/>
  <c r="CUX231" i="1" s="1"/>
  <c r="CVD231" i="1"/>
  <c r="CVF231" i="1" s="1"/>
  <c r="CVL231" i="1"/>
  <c r="CVN231" i="1" s="1"/>
  <c r="CVT231" i="1"/>
  <c r="CVV231" i="1" s="1"/>
  <c r="CWB231" i="1"/>
  <c r="CWD231" i="1" s="1"/>
  <c r="CWJ231" i="1"/>
  <c r="CWL231" i="1" s="1"/>
  <c r="CWR231" i="1"/>
  <c r="CWT231" i="1" s="1"/>
  <c r="CWZ231" i="1"/>
  <c r="CXB231" i="1" s="1"/>
  <c r="CXH231" i="1"/>
  <c r="CXJ231" i="1" s="1"/>
  <c r="CXP231" i="1"/>
  <c r="CXR231" i="1" s="1"/>
  <c r="CXX231" i="1"/>
  <c r="CXZ231" i="1" s="1"/>
  <c r="CYF231" i="1"/>
  <c r="CYH231" i="1" s="1"/>
  <c r="CYN231" i="1"/>
  <c r="CYP231" i="1" s="1"/>
  <c r="CYV231" i="1"/>
  <c r="CYX231" i="1" s="1"/>
  <c r="CZD231" i="1"/>
  <c r="CZF231" i="1" s="1"/>
  <c r="CZL231" i="1"/>
  <c r="CZN231" i="1" s="1"/>
  <c r="CZT231" i="1"/>
  <c r="CZV231" i="1" s="1"/>
  <c r="DAB231" i="1"/>
  <c r="DAD231" i="1" s="1"/>
  <c r="DAJ231" i="1"/>
  <c r="DAL231" i="1" s="1"/>
  <c r="DAR231" i="1"/>
  <c r="DAT231" i="1" s="1"/>
  <c r="DAZ231" i="1"/>
  <c r="DBB231" i="1" s="1"/>
  <c r="DBH231" i="1"/>
  <c r="DBJ231" i="1" s="1"/>
  <c r="DBP231" i="1"/>
  <c r="DBR231" i="1" s="1"/>
  <c r="DBX231" i="1"/>
  <c r="DBZ231" i="1" s="1"/>
  <c r="DCF231" i="1"/>
  <c r="DCH231" i="1" s="1"/>
  <c r="DCN231" i="1"/>
  <c r="DCP231" i="1" s="1"/>
  <c r="DCV231" i="1"/>
  <c r="DCX231" i="1" s="1"/>
  <c r="DDD231" i="1"/>
  <c r="DDF231" i="1" s="1"/>
  <c r="DDL231" i="1"/>
  <c r="DDN231" i="1" s="1"/>
  <c r="DDT231" i="1"/>
  <c r="DDV231" i="1" s="1"/>
  <c r="DEB231" i="1"/>
  <c r="DED231" i="1" s="1"/>
  <c r="DEJ231" i="1"/>
  <c r="DEL231" i="1" s="1"/>
  <c r="DER231" i="1"/>
  <c r="DET231" i="1" s="1"/>
  <c r="DEZ231" i="1"/>
  <c r="DFB231" i="1" s="1"/>
  <c r="DFH231" i="1"/>
  <c r="DFJ231" i="1" s="1"/>
  <c r="DFP231" i="1"/>
  <c r="DFR231" i="1" s="1"/>
  <c r="DFX231" i="1"/>
  <c r="DFZ231" i="1" s="1"/>
  <c r="DGF231" i="1"/>
  <c r="DGH231" i="1" s="1"/>
  <c r="DGN231" i="1"/>
  <c r="DGP231" i="1" s="1"/>
  <c r="DGV231" i="1"/>
  <c r="DGX231" i="1" s="1"/>
  <c r="DHD231" i="1"/>
  <c r="DHF231" i="1" s="1"/>
  <c r="DHL231" i="1"/>
  <c r="DHN231" i="1" s="1"/>
  <c r="DHT231" i="1"/>
  <c r="DHV231" i="1" s="1"/>
  <c r="DIB231" i="1"/>
  <c r="DID231" i="1" s="1"/>
  <c r="DIJ231" i="1"/>
  <c r="DIL231" i="1" s="1"/>
  <c r="DIR231" i="1"/>
  <c r="DIT231" i="1" s="1"/>
  <c r="DIZ231" i="1"/>
  <c r="DJB231" i="1" s="1"/>
  <c r="DJH231" i="1"/>
  <c r="DJJ231" i="1" s="1"/>
  <c r="DJP231" i="1"/>
  <c r="DJR231" i="1" s="1"/>
  <c r="DJX231" i="1"/>
  <c r="DJZ231" i="1" s="1"/>
  <c r="DKF231" i="1"/>
  <c r="DKH231" i="1" s="1"/>
  <c r="DKN231" i="1"/>
  <c r="DKP231" i="1" s="1"/>
  <c r="DKV231" i="1"/>
  <c r="DKX231" i="1" s="1"/>
  <c r="DLD231" i="1"/>
  <c r="DLF231" i="1" s="1"/>
  <c r="DLL231" i="1"/>
  <c r="DLN231" i="1" s="1"/>
  <c r="DLT231" i="1"/>
  <c r="DLV231" i="1" s="1"/>
  <c r="DMB231" i="1"/>
  <c r="DMD231" i="1" s="1"/>
  <c r="DMJ231" i="1"/>
  <c r="DML231" i="1" s="1"/>
  <c r="DMR231" i="1"/>
  <c r="DMT231" i="1" s="1"/>
  <c r="DMZ231" i="1"/>
  <c r="DNB231" i="1" s="1"/>
  <c r="DNH231" i="1"/>
  <c r="DNJ231" i="1" s="1"/>
  <c r="DNP231" i="1"/>
  <c r="DNR231" i="1" s="1"/>
  <c r="DNX231" i="1"/>
  <c r="DNZ231" i="1" s="1"/>
  <c r="DOF231" i="1"/>
  <c r="DOH231" i="1" s="1"/>
  <c r="DON231" i="1"/>
  <c r="DOP231" i="1" s="1"/>
  <c r="DOV231" i="1"/>
  <c r="DOX231" i="1" s="1"/>
  <c r="DPD231" i="1"/>
  <c r="DPF231" i="1" s="1"/>
  <c r="DPL231" i="1"/>
  <c r="DPN231" i="1" s="1"/>
  <c r="DPT231" i="1"/>
  <c r="DPV231" i="1" s="1"/>
  <c r="DQB231" i="1"/>
  <c r="DQD231" i="1" s="1"/>
  <c r="DQJ231" i="1"/>
  <c r="DQL231" i="1" s="1"/>
  <c r="DQR231" i="1"/>
  <c r="DQT231" i="1" s="1"/>
  <c r="DQZ231" i="1"/>
  <c r="DRB231" i="1" s="1"/>
  <c r="DRH231" i="1"/>
  <c r="DRJ231" i="1" s="1"/>
  <c r="DRP231" i="1"/>
  <c r="DRR231" i="1" s="1"/>
  <c r="DRX231" i="1"/>
  <c r="DRZ231" i="1" s="1"/>
  <c r="DSF231" i="1"/>
  <c r="DSH231" i="1" s="1"/>
  <c r="DSN231" i="1"/>
  <c r="DSP231" i="1" s="1"/>
  <c r="DSV231" i="1"/>
  <c r="DSX231" i="1" s="1"/>
  <c r="DTD231" i="1"/>
  <c r="DTF231" i="1" s="1"/>
  <c r="DTL231" i="1"/>
  <c r="DTN231" i="1" s="1"/>
  <c r="DTT231" i="1"/>
  <c r="DTV231" i="1" s="1"/>
  <c r="DUB231" i="1"/>
  <c r="DUD231" i="1" s="1"/>
  <c r="DUJ231" i="1"/>
  <c r="DUL231" i="1" s="1"/>
  <c r="DUR231" i="1"/>
  <c r="DUT231" i="1" s="1"/>
  <c r="DUZ231" i="1"/>
  <c r="DVB231" i="1" s="1"/>
  <c r="DVH231" i="1"/>
  <c r="DVJ231" i="1" s="1"/>
  <c r="DVP231" i="1"/>
  <c r="DVR231" i="1" s="1"/>
  <c r="DVX231" i="1"/>
  <c r="DVZ231" i="1" s="1"/>
  <c r="DWF231" i="1"/>
  <c r="DWH231" i="1" s="1"/>
  <c r="DWN231" i="1"/>
  <c r="DWP231" i="1" s="1"/>
  <c r="DWV231" i="1"/>
  <c r="DWX231" i="1" s="1"/>
  <c r="DXD231" i="1"/>
  <c r="DXF231" i="1" s="1"/>
  <c r="DXL231" i="1"/>
  <c r="DXN231" i="1" s="1"/>
  <c r="DXT231" i="1"/>
  <c r="DXV231" i="1" s="1"/>
  <c r="DYB231" i="1"/>
  <c r="DYD231" i="1" s="1"/>
  <c r="DYJ231" i="1"/>
  <c r="DYL231" i="1" s="1"/>
  <c r="DYR231" i="1"/>
  <c r="DYT231" i="1" s="1"/>
  <c r="DYZ231" i="1"/>
  <c r="DZB231" i="1" s="1"/>
  <c r="DZH231" i="1"/>
  <c r="DZJ231" i="1" s="1"/>
  <c r="DZP231" i="1"/>
  <c r="DZR231" i="1" s="1"/>
  <c r="DZX231" i="1"/>
  <c r="DZZ231" i="1" s="1"/>
  <c r="EAF231" i="1"/>
  <c r="EAH231" i="1" s="1"/>
  <c r="EAN231" i="1"/>
  <c r="EAP231" i="1" s="1"/>
  <c r="EAV231" i="1"/>
  <c r="EAX231" i="1" s="1"/>
  <c r="EBD231" i="1"/>
  <c r="EBF231" i="1" s="1"/>
  <c r="EBL231" i="1"/>
  <c r="EBN231" i="1" s="1"/>
  <c r="EBT231" i="1"/>
  <c r="EBV231" i="1" s="1"/>
  <c r="ECB231" i="1"/>
  <c r="ECD231" i="1" s="1"/>
  <c r="ECJ231" i="1"/>
  <c r="ECL231" i="1" s="1"/>
  <c r="ECR231" i="1"/>
  <c r="ECT231" i="1" s="1"/>
  <c r="ECZ231" i="1"/>
  <c r="EDB231" i="1" s="1"/>
  <c r="EDH231" i="1"/>
  <c r="EDJ231" i="1" s="1"/>
  <c r="EDP231" i="1"/>
  <c r="EDR231" i="1" s="1"/>
  <c r="EDX231" i="1"/>
  <c r="EDZ231" i="1" s="1"/>
  <c r="EEF231" i="1"/>
  <c r="EEH231" i="1" s="1"/>
  <c r="EEN231" i="1"/>
  <c r="EEP231" i="1" s="1"/>
  <c r="EEV231" i="1"/>
  <c r="EEX231" i="1" s="1"/>
  <c r="EFD231" i="1"/>
  <c r="EFF231" i="1" s="1"/>
  <c r="EFL231" i="1"/>
  <c r="EFN231" i="1" s="1"/>
  <c r="EFT231" i="1"/>
  <c r="EFV231" i="1" s="1"/>
  <c r="EGB231" i="1"/>
  <c r="EGD231" i="1" s="1"/>
  <c r="EGJ231" i="1"/>
  <c r="EGL231" i="1" s="1"/>
  <c r="EGR231" i="1"/>
  <c r="EGT231" i="1" s="1"/>
  <c r="EGZ231" i="1"/>
  <c r="EHB231" i="1" s="1"/>
  <c r="EHH231" i="1"/>
  <c r="EHJ231" i="1" s="1"/>
  <c r="EHP231" i="1"/>
  <c r="EHR231" i="1" s="1"/>
  <c r="EHX231" i="1"/>
  <c r="EHZ231" i="1" s="1"/>
  <c r="EIF231" i="1"/>
  <c r="EIH231" i="1" s="1"/>
  <c r="EIN231" i="1"/>
  <c r="EIP231" i="1" s="1"/>
  <c r="EIV231" i="1"/>
  <c r="EIX231" i="1" s="1"/>
  <c r="EJD231" i="1"/>
  <c r="EJF231" i="1" s="1"/>
  <c r="EJL231" i="1"/>
  <c r="EJN231" i="1" s="1"/>
  <c r="EJT231" i="1"/>
  <c r="EJV231" i="1" s="1"/>
  <c r="EKB231" i="1"/>
  <c r="EKD231" i="1" s="1"/>
  <c r="EKJ231" i="1"/>
  <c r="EKL231" i="1" s="1"/>
  <c r="EKR231" i="1"/>
  <c r="EKT231" i="1" s="1"/>
  <c r="EKZ231" i="1"/>
  <c r="ELB231" i="1" s="1"/>
  <c r="ELH231" i="1"/>
  <c r="ELJ231" i="1" s="1"/>
  <c r="ELP231" i="1"/>
  <c r="ELR231" i="1" s="1"/>
  <c r="ELX231" i="1"/>
  <c r="ELZ231" i="1" s="1"/>
  <c r="EMF231" i="1"/>
  <c r="EMH231" i="1" s="1"/>
  <c r="EMN231" i="1"/>
  <c r="EMP231" i="1" s="1"/>
  <c r="EMV231" i="1"/>
  <c r="EMX231" i="1" s="1"/>
  <c r="END231" i="1"/>
  <c r="ENF231" i="1" s="1"/>
  <c r="ENL231" i="1"/>
  <c r="ENN231" i="1" s="1"/>
  <c r="ENT231" i="1"/>
  <c r="ENV231" i="1" s="1"/>
  <c r="EOB231" i="1"/>
  <c r="EOD231" i="1" s="1"/>
  <c r="EOJ231" i="1"/>
  <c r="EOL231" i="1" s="1"/>
  <c r="EOR231" i="1"/>
  <c r="EOT231" i="1" s="1"/>
  <c r="EOZ231" i="1"/>
  <c r="EPB231" i="1" s="1"/>
  <c r="EPH231" i="1"/>
  <c r="EPJ231" i="1" s="1"/>
  <c r="EPP231" i="1"/>
  <c r="EPR231" i="1" s="1"/>
  <c r="EPX231" i="1"/>
  <c r="EPZ231" i="1" s="1"/>
  <c r="ERT231" i="1"/>
  <c r="ERV231" i="1" s="1"/>
  <c r="ESB231" i="1"/>
  <c r="ESD231" i="1" s="1"/>
  <c r="ESJ231" i="1"/>
  <c r="ESL231" i="1" s="1"/>
  <c r="EUF231" i="1"/>
  <c r="EUH231" i="1" s="1"/>
  <c r="EUN231" i="1"/>
  <c r="EUP231" i="1" s="1"/>
  <c r="EUV231" i="1"/>
  <c r="EUX231" i="1" s="1"/>
  <c r="EWR231" i="1"/>
  <c r="EWT231" i="1" s="1"/>
  <c r="EWZ231" i="1"/>
  <c r="EXB231" i="1" s="1"/>
  <c r="EXH231" i="1"/>
  <c r="EXJ231" i="1" s="1"/>
  <c r="EZD231" i="1"/>
  <c r="EZF231" i="1" s="1"/>
  <c r="EZL231" i="1"/>
  <c r="EZN231" i="1" s="1"/>
  <c r="EZT231" i="1"/>
  <c r="EZV231" i="1" s="1"/>
  <c r="FBP231" i="1"/>
  <c r="FBR231" i="1" s="1"/>
  <c r="FBX231" i="1"/>
  <c r="FBZ231" i="1" s="1"/>
  <c r="FCF231" i="1"/>
  <c r="FCH231" i="1" s="1"/>
  <c r="FEB231" i="1"/>
  <c r="FED231" i="1" s="1"/>
  <c r="FEJ231" i="1"/>
  <c r="FEL231" i="1" s="1"/>
  <c r="FER231" i="1"/>
  <c r="FET231" i="1" s="1"/>
  <c r="FGN231" i="1"/>
  <c r="FGP231" i="1" s="1"/>
  <c r="FGV231" i="1"/>
  <c r="FGX231" i="1" s="1"/>
  <c r="FHD231" i="1"/>
  <c r="FHF231" i="1" s="1"/>
  <c r="FIZ231" i="1"/>
  <c r="FJB231" i="1" s="1"/>
  <c r="FJH231" i="1"/>
  <c r="FJJ231" i="1" s="1"/>
  <c r="FJP231" i="1"/>
  <c r="FJR231" i="1" s="1"/>
  <c r="FLL231" i="1"/>
  <c r="FLN231" i="1" s="1"/>
  <c r="FLT231" i="1"/>
  <c r="FLV231" i="1" s="1"/>
  <c r="FMB231" i="1"/>
  <c r="FMD231" i="1" s="1"/>
  <c r="FNX231" i="1"/>
  <c r="FNZ231" i="1" s="1"/>
  <c r="FOF231" i="1"/>
  <c r="FOH231" i="1" s="1"/>
  <c r="FON231" i="1"/>
  <c r="FOP231" i="1" s="1"/>
  <c r="FQJ231" i="1"/>
  <c r="FQL231" i="1" s="1"/>
  <c r="FQR231" i="1"/>
  <c r="FQT231" i="1" s="1"/>
  <c r="FQZ231" i="1"/>
  <c r="FRB231" i="1" s="1"/>
  <c r="FSV231" i="1"/>
  <c r="FSX231" i="1" s="1"/>
  <c r="FTD231" i="1"/>
  <c r="FTF231" i="1" s="1"/>
  <c r="FTL231" i="1"/>
  <c r="FTN231" i="1" s="1"/>
  <c r="FVH231" i="1"/>
  <c r="FVJ231" i="1" s="1"/>
  <c r="FVP231" i="1"/>
  <c r="FVR231" i="1" s="1"/>
  <c r="FVX231" i="1"/>
  <c r="FVZ231" i="1" s="1"/>
  <c r="FXT231" i="1"/>
  <c r="FXV231" i="1" s="1"/>
  <c r="FYB231" i="1"/>
  <c r="FYD231" i="1" s="1"/>
  <c r="FYJ231" i="1"/>
  <c r="FYL231" i="1" s="1"/>
  <c r="GAF231" i="1"/>
  <c r="GAH231" i="1" s="1"/>
  <c r="GAN231" i="1"/>
  <c r="GAP231" i="1" s="1"/>
  <c r="GAV231" i="1"/>
  <c r="GAX231" i="1" s="1"/>
  <c r="GCR231" i="1"/>
  <c r="GCT231" i="1" s="1"/>
  <c r="GCZ231" i="1"/>
  <c r="GDB231" i="1" s="1"/>
  <c r="GDH231" i="1"/>
  <c r="GDJ231" i="1" s="1"/>
  <c r="GFD231" i="1"/>
  <c r="GFF231" i="1" s="1"/>
  <c r="GFL231" i="1"/>
  <c r="GFN231" i="1" s="1"/>
  <c r="GFT231" i="1"/>
  <c r="GFV231" i="1" s="1"/>
  <c r="GGR231" i="1"/>
  <c r="GGT231" i="1" s="1"/>
  <c r="GGZ231" i="1"/>
  <c r="GHB231" i="1" s="1"/>
  <c r="GIV231" i="1"/>
  <c r="GIX231" i="1" s="1"/>
  <c r="GJD231" i="1"/>
  <c r="GJF231" i="1" s="1"/>
  <c r="GJL231" i="1"/>
  <c r="GJN231" i="1" s="1"/>
  <c r="GLH231" i="1"/>
  <c r="GLJ231" i="1" s="1"/>
  <c r="GLP231" i="1"/>
  <c r="GLR231" i="1" s="1"/>
  <c r="GLX231" i="1"/>
  <c r="GLZ231" i="1" s="1"/>
  <c r="GNT231" i="1"/>
  <c r="GNV231" i="1" s="1"/>
  <c r="GOB231" i="1"/>
  <c r="GOD231" i="1" s="1"/>
  <c r="GOJ231" i="1"/>
  <c r="GOL231" i="1" s="1"/>
  <c r="GQF231" i="1"/>
  <c r="GQH231" i="1" s="1"/>
  <c r="GQN231" i="1"/>
  <c r="GQP231" i="1" s="1"/>
  <c r="GQV231" i="1"/>
  <c r="GQX231" i="1" s="1"/>
  <c r="GSR231" i="1"/>
  <c r="GST231" i="1" s="1"/>
  <c r="GSZ231" i="1"/>
  <c r="GTB231" i="1" s="1"/>
  <c r="GTH231" i="1"/>
  <c r="GTJ231" i="1" s="1"/>
  <c r="GVD231" i="1"/>
  <c r="GVF231" i="1" s="1"/>
  <c r="GVL231" i="1"/>
  <c r="GVN231" i="1" s="1"/>
  <c r="GVT231" i="1"/>
  <c r="GVV231" i="1" s="1"/>
  <c r="GXP231" i="1"/>
  <c r="GXR231" i="1" s="1"/>
  <c r="GXX231" i="1"/>
  <c r="GXZ231" i="1" s="1"/>
  <c r="GYF231" i="1"/>
  <c r="GYH231" i="1" s="1"/>
  <c r="HAB231" i="1"/>
  <c r="HAD231" i="1" s="1"/>
  <c r="HAJ231" i="1"/>
  <c r="HAL231" i="1" s="1"/>
  <c r="HAR231" i="1"/>
  <c r="HAT231" i="1" s="1"/>
  <c r="HCN231" i="1"/>
  <c r="HCP231" i="1" s="1"/>
  <c r="HCV231" i="1"/>
  <c r="HCX231" i="1" s="1"/>
  <c r="HDD231" i="1"/>
  <c r="HDF231" i="1" s="1"/>
  <c r="HEZ231" i="1"/>
  <c r="HFB231" i="1" s="1"/>
  <c r="HFH231" i="1"/>
  <c r="HFJ231" i="1" s="1"/>
  <c r="HFP231" i="1"/>
  <c r="HFR231" i="1" s="1"/>
  <c r="HHL231" i="1"/>
  <c r="HHN231" i="1" s="1"/>
  <c r="HHT231" i="1"/>
  <c r="HHV231" i="1" s="1"/>
  <c r="HIB231" i="1"/>
  <c r="HID231" i="1" s="1"/>
  <c r="HJX231" i="1"/>
  <c r="HJZ231" i="1" s="1"/>
  <c r="HKF231" i="1"/>
  <c r="HKH231" i="1" s="1"/>
  <c r="HKN231" i="1"/>
  <c r="HKP231" i="1" s="1"/>
  <c r="HMJ231" i="1"/>
  <c r="HML231" i="1" s="1"/>
  <c r="HMR231" i="1"/>
  <c r="HMT231" i="1" s="1"/>
  <c r="HMZ231" i="1"/>
  <c r="HNB231" i="1" s="1"/>
  <c r="HOV231" i="1"/>
  <c r="HOX231" i="1" s="1"/>
  <c r="HPD231" i="1"/>
  <c r="HPF231" i="1" s="1"/>
  <c r="HPL231" i="1"/>
  <c r="HPN231" i="1" s="1"/>
  <c r="HRH231" i="1"/>
  <c r="HRJ231" i="1" s="1"/>
  <c r="HRP231" i="1"/>
  <c r="HRR231" i="1" s="1"/>
  <c r="HRX231" i="1"/>
  <c r="HRZ231" i="1" s="1"/>
  <c r="HTT231" i="1"/>
  <c r="HTV231" i="1" s="1"/>
  <c r="HUB231" i="1"/>
  <c r="HUD231" i="1" s="1"/>
  <c r="HUJ231" i="1"/>
  <c r="HUL231" i="1" s="1"/>
  <c r="HWF231" i="1"/>
  <c r="HWH231" i="1" s="1"/>
  <c r="HWN231" i="1"/>
  <c r="HWP231" i="1" s="1"/>
  <c r="HWV231" i="1"/>
  <c r="HWX231" i="1" s="1"/>
  <c r="HYR231" i="1"/>
  <c r="HYT231" i="1" s="1"/>
  <c r="HYZ231" i="1"/>
  <c r="HZB231" i="1" s="1"/>
  <c r="HZH231" i="1"/>
  <c r="HZJ231" i="1" s="1"/>
  <c r="IBD231" i="1"/>
  <c r="IBF231" i="1" s="1"/>
  <c r="IBL231" i="1"/>
  <c r="IBN231" i="1" s="1"/>
  <c r="IBT231" i="1"/>
  <c r="IBV231" i="1" s="1"/>
  <c r="IDP231" i="1"/>
  <c r="IDR231" i="1" s="1"/>
  <c r="IDX231" i="1"/>
  <c r="IDZ231" i="1" s="1"/>
  <c r="IEF231" i="1"/>
  <c r="IEH231" i="1" s="1"/>
  <c r="IGB231" i="1"/>
  <c r="IGD231" i="1" s="1"/>
  <c r="IGJ231" i="1"/>
  <c r="IGL231" i="1" s="1"/>
  <c r="IGR231" i="1"/>
  <c r="IGT231" i="1" s="1"/>
  <c r="IIN231" i="1"/>
  <c r="IIP231" i="1" s="1"/>
  <c r="IIV231" i="1"/>
  <c r="IIX231" i="1" s="1"/>
  <c r="IJD231" i="1"/>
  <c r="IJF231" i="1" s="1"/>
  <c r="IKZ231" i="1"/>
  <c r="ILB231" i="1" s="1"/>
  <c r="ILH231" i="1"/>
  <c r="ILJ231" i="1" s="1"/>
  <c r="ILP231" i="1"/>
  <c r="ILR231" i="1" s="1"/>
  <c r="INL231" i="1"/>
  <c r="INN231" i="1" s="1"/>
  <c r="INT231" i="1"/>
  <c r="INV231" i="1" s="1"/>
  <c r="IOB231" i="1"/>
  <c r="IOD231" i="1" s="1"/>
  <c r="IPX231" i="1"/>
  <c r="IPZ231" i="1" s="1"/>
  <c r="IQF231" i="1"/>
  <c r="IQH231" i="1" s="1"/>
  <c r="IQN231" i="1"/>
  <c r="IQP231" i="1" s="1"/>
  <c r="ISJ231" i="1"/>
  <c r="ISL231" i="1" s="1"/>
  <c r="ISR231" i="1"/>
  <c r="IST231" i="1" s="1"/>
  <c r="ISZ231" i="1"/>
  <c r="ITB231" i="1" s="1"/>
  <c r="IUV231" i="1"/>
  <c r="IUX231" i="1" s="1"/>
  <c r="IVD231" i="1"/>
  <c r="IVF231" i="1" s="1"/>
  <c r="IVL231" i="1"/>
  <c r="IVN231" i="1" s="1"/>
  <c r="IXH231" i="1"/>
  <c r="IXJ231" i="1" s="1"/>
  <c r="IXP231" i="1"/>
  <c r="IXR231" i="1" s="1"/>
  <c r="IXX231" i="1"/>
  <c r="IXZ231" i="1" s="1"/>
  <c r="IZT231" i="1"/>
  <c r="IZV231" i="1" s="1"/>
  <c r="JAB231" i="1"/>
  <c r="JAD231" i="1" s="1"/>
  <c r="JAJ231" i="1"/>
  <c r="JAL231" i="1" s="1"/>
  <c r="JCF231" i="1"/>
  <c r="JCH231" i="1" s="1"/>
  <c r="JCN231" i="1"/>
  <c r="JCP231" i="1" s="1"/>
  <c r="JCV231" i="1"/>
  <c r="JCX231" i="1" s="1"/>
  <c r="JER231" i="1"/>
  <c r="JET231" i="1" s="1"/>
  <c r="JEZ231" i="1"/>
  <c r="JFB231" i="1" s="1"/>
  <c r="JFH231" i="1"/>
  <c r="JFJ231" i="1" s="1"/>
  <c r="JHD231" i="1"/>
  <c r="JHF231" i="1" s="1"/>
  <c r="JHL231" i="1"/>
  <c r="JHN231" i="1" s="1"/>
  <c r="JHT231" i="1"/>
  <c r="JHV231" i="1" s="1"/>
  <c r="JJP231" i="1"/>
  <c r="JJR231" i="1" s="1"/>
  <c r="JJX231" i="1"/>
  <c r="JJZ231" i="1" s="1"/>
  <c r="JKF231" i="1"/>
  <c r="JKH231" i="1" s="1"/>
  <c r="JMB231" i="1"/>
  <c r="JMD231" i="1" s="1"/>
  <c r="JMJ231" i="1"/>
  <c r="JML231" i="1" s="1"/>
  <c r="JMR231" i="1"/>
  <c r="JMT231" i="1" s="1"/>
  <c r="JON231" i="1"/>
  <c r="JOP231" i="1" s="1"/>
  <c r="JOV231" i="1"/>
  <c r="JOX231" i="1" s="1"/>
  <c r="JPD231" i="1"/>
  <c r="JPF231" i="1" s="1"/>
  <c r="JQZ231" i="1"/>
  <c r="JRB231" i="1" s="1"/>
  <c r="JRH231" i="1"/>
  <c r="JRJ231" i="1" s="1"/>
  <c r="JRP231" i="1"/>
  <c r="JRR231" i="1" s="1"/>
  <c r="JTL231" i="1"/>
  <c r="JTN231" i="1" s="1"/>
  <c r="JTT231" i="1"/>
  <c r="JTV231" i="1" s="1"/>
  <c r="JUB231" i="1"/>
  <c r="JUD231" i="1" s="1"/>
  <c r="JVX231" i="1"/>
  <c r="JVZ231" i="1" s="1"/>
  <c r="JWF231" i="1"/>
  <c r="JWH231" i="1" s="1"/>
  <c r="JWN231" i="1"/>
  <c r="JWP231" i="1" s="1"/>
  <c r="JYJ231" i="1"/>
  <c r="JYL231" i="1" s="1"/>
  <c r="JYR231" i="1"/>
  <c r="JYT231" i="1" s="1"/>
  <c r="JYZ231" i="1"/>
  <c r="JZB231" i="1" s="1"/>
  <c r="KAV231" i="1"/>
  <c r="KAX231" i="1" s="1"/>
  <c r="KBD231" i="1"/>
  <c r="KBF231" i="1" s="1"/>
  <c r="KBL231" i="1"/>
  <c r="KBN231" i="1" s="1"/>
  <c r="KDH231" i="1"/>
  <c r="KDJ231" i="1" s="1"/>
  <c r="KDP231" i="1"/>
  <c r="KDR231" i="1" s="1"/>
  <c r="KDX231" i="1"/>
  <c r="KDZ231" i="1" s="1"/>
  <c r="KFT231" i="1"/>
  <c r="KFV231" i="1" s="1"/>
  <c r="KGB231" i="1"/>
  <c r="KGD231" i="1" s="1"/>
  <c r="KGJ231" i="1"/>
  <c r="KGL231" i="1" s="1"/>
  <c r="KIF231" i="1"/>
  <c r="KIH231" i="1" s="1"/>
  <c r="KIN231" i="1"/>
  <c r="KIP231" i="1" s="1"/>
  <c r="KIV231" i="1"/>
  <c r="KIX231" i="1" s="1"/>
  <c r="KKR231" i="1"/>
  <c r="KKT231" i="1" s="1"/>
  <c r="KKZ231" i="1"/>
  <c r="KLB231" i="1" s="1"/>
  <c r="KLH231" i="1"/>
  <c r="KLJ231" i="1" s="1"/>
  <c r="KND231" i="1"/>
  <c r="KNF231" i="1" s="1"/>
  <c r="KNL231" i="1"/>
  <c r="KNN231" i="1" s="1"/>
  <c r="KNT231" i="1"/>
  <c r="KNV231" i="1" s="1"/>
  <c r="KPP231" i="1"/>
  <c r="KPR231" i="1" s="1"/>
  <c r="KPX231" i="1"/>
  <c r="KPZ231" i="1" s="1"/>
  <c r="KQF231" i="1"/>
  <c r="KQH231" i="1" s="1"/>
  <c r="KSB231" i="1"/>
  <c r="KSD231" i="1" s="1"/>
  <c r="KSJ231" i="1"/>
  <c r="KSL231" i="1" s="1"/>
  <c r="KSR231" i="1"/>
  <c r="KST231" i="1" s="1"/>
  <c r="KUN231" i="1"/>
  <c r="KUP231" i="1" s="1"/>
  <c r="KUV231" i="1"/>
  <c r="KUX231" i="1" s="1"/>
  <c r="KVD231" i="1"/>
  <c r="KVF231" i="1" s="1"/>
  <c r="KWZ231" i="1"/>
  <c r="KXB231" i="1" s="1"/>
  <c r="KXH231" i="1"/>
  <c r="KXJ231" i="1" s="1"/>
  <c r="KXP231" i="1"/>
  <c r="KXR231" i="1" s="1"/>
  <c r="KZL231" i="1"/>
  <c r="KZN231" i="1" s="1"/>
  <c r="KZT231" i="1"/>
  <c r="KZV231" i="1" s="1"/>
  <c r="LAB231" i="1"/>
  <c r="LAD231" i="1" s="1"/>
  <c r="LBX231" i="1"/>
  <c r="LBZ231" i="1" s="1"/>
  <c r="LCF231" i="1"/>
  <c r="LCH231" i="1" s="1"/>
  <c r="LCN231" i="1"/>
  <c r="LCP231" i="1" s="1"/>
  <c r="LEJ231" i="1"/>
  <c r="LEL231" i="1" s="1"/>
  <c r="LER231" i="1"/>
  <c r="LET231" i="1" s="1"/>
  <c r="LEZ231" i="1"/>
  <c r="LFB231" i="1" s="1"/>
  <c r="LGV231" i="1"/>
  <c r="LGX231" i="1" s="1"/>
  <c r="LHD231" i="1"/>
  <c r="LHF231" i="1" s="1"/>
  <c r="LHL231" i="1"/>
  <c r="LHN231" i="1" s="1"/>
  <c r="LJH231" i="1"/>
  <c r="LJJ231" i="1" s="1"/>
  <c r="LJP231" i="1"/>
  <c r="LJR231" i="1" s="1"/>
  <c r="LJX231" i="1"/>
  <c r="LJZ231" i="1" s="1"/>
  <c r="LLT231" i="1"/>
  <c r="LLV231" i="1" s="1"/>
  <c r="LMB231" i="1"/>
  <c r="LMD231" i="1" s="1"/>
  <c r="LMJ231" i="1"/>
  <c r="LML231" i="1" s="1"/>
  <c r="LOF231" i="1"/>
  <c r="LOH231" i="1" s="1"/>
  <c r="LON231" i="1"/>
  <c r="LOP231" i="1" s="1"/>
  <c r="LOV231" i="1"/>
  <c r="LOX231" i="1" s="1"/>
  <c r="LQR231" i="1"/>
  <c r="LQT231" i="1" s="1"/>
  <c r="LQZ231" i="1"/>
  <c r="LRB231" i="1" s="1"/>
  <c r="LRH231" i="1"/>
  <c r="LRJ231" i="1" s="1"/>
  <c r="LTD231" i="1"/>
  <c r="LTF231" i="1" s="1"/>
  <c r="LTL231" i="1"/>
  <c r="LTN231" i="1" s="1"/>
  <c r="LTT231" i="1"/>
  <c r="LTV231" i="1" s="1"/>
  <c r="LVP231" i="1"/>
  <c r="LVR231" i="1" s="1"/>
  <c r="LVX231" i="1"/>
  <c r="LVZ231" i="1" s="1"/>
  <c r="LWF231" i="1"/>
  <c r="LWH231" i="1" s="1"/>
  <c r="LYB231" i="1"/>
  <c r="LYD231" i="1" s="1"/>
  <c r="LYJ231" i="1"/>
  <c r="LYL231" i="1" s="1"/>
  <c r="LYR231" i="1"/>
  <c r="LYT231" i="1" s="1"/>
  <c r="MAN231" i="1"/>
  <c r="MAP231" i="1" s="1"/>
  <c r="MAV231" i="1"/>
  <c r="MAX231" i="1" s="1"/>
  <c r="MBD231" i="1"/>
  <c r="MBF231" i="1" s="1"/>
  <c r="MCZ231" i="1"/>
  <c r="MDB231" i="1" s="1"/>
  <c r="MDH231" i="1"/>
  <c r="MDJ231" i="1" s="1"/>
  <c r="MDP231" i="1"/>
  <c r="MDR231" i="1" s="1"/>
  <c r="MFL231" i="1"/>
  <c r="MFN231" i="1" s="1"/>
  <c r="MFT231" i="1"/>
  <c r="MFV231" i="1" s="1"/>
  <c r="MGB231" i="1"/>
  <c r="MGD231" i="1" s="1"/>
  <c r="MHX231" i="1"/>
  <c r="MHZ231" i="1" s="1"/>
  <c r="MIF231" i="1"/>
  <c r="MIH231" i="1" s="1"/>
  <c r="MIN231" i="1"/>
  <c r="MIP231" i="1" s="1"/>
  <c r="MKJ231" i="1"/>
  <c r="MKL231" i="1" s="1"/>
  <c r="MKR231" i="1"/>
  <c r="MKT231" i="1" s="1"/>
  <c r="MKZ231" i="1"/>
  <c r="MLB231" i="1" s="1"/>
  <c r="MMV231" i="1"/>
  <c r="MMX231" i="1" s="1"/>
  <c r="MND231" i="1"/>
  <c r="MNF231" i="1" s="1"/>
  <c r="MNL231" i="1"/>
  <c r="MNN231" i="1" s="1"/>
  <c r="MPH231" i="1"/>
  <c r="MPJ231" i="1" s="1"/>
  <c r="MPP231" i="1"/>
  <c r="MPR231" i="1" s="1"/>
  <c r="MPX231" i="1"/>
  <c r="MPZ231" i="1" s="1"/>
  <c r="MRT231" i="1"/>
  <c r="MRV231" i="1" s="1"/>
  <c r="MSB231" i="1"/>
  <c r="MSD231" i="1" s="1"/>
  <c r="MSJ231" i="1"/>
  <c r="MSL231" i="1" s="1"/>
  <c r="MUF231" i="1"/>
  <c r="MUH231" i="1" s="1"/>
  <c r="MUN231" i="1"/>
  <c r="MUP231" i="1" s="1"/>
  <c r="MUV231" i="1"/>
  <c r="MUX231" i="1" s="1"/>
  <c r="MWR231" i="1"/>
  <c r="MWT231" i="1" s="1"/>
  <c r="MWZ231" i="1"/>
  <c r="MXB231" i="1" s="1"/>
  <c r="MXH231" i="1"/>
  <c r="MXJ231" i="1" s="1"/>
  <c r="MZD231" i="1"/>
  <c r="MZF231" i="1" s="1"/>
  <c r="MZL231" i="1"/>
  <c r="MZN231" i="1" s="1"/>
  <c r="MZT231" i="1"/>
  <c r="MZV231" i="1" s="1"/>
  <c r="NBP231" i="1"/>
  <c r="NBR231" i="1" s="1"/>
  <c r="NBX231" i="1"/>
  <c r="NBZ231" i="1" s="1"/>
  <c r="NCF231" i="1"/>
  <c r="NCH231" i="1" s="1"/>
  <c r="NEB231" i="1"/>
  <c r="NED231" i="1" s="1"/>
  <c r="NEJ231" i="1"/>
  <c r="NEL231" i="1" s="1"/>
  <c r="NER231" i="1"/>
  <c r="NET231" i="1" s="1"/>
  <c r="NGN231" i="1"/>
  <c r="NGP231" i="1" s="1"/>
  <c r="NGV231" i="1"/>
  <c r="NGX231" i="1" s="1"/>
  <c r="NHD231" i="1"/>
  <c r="NHF231" i="1" s="1"/>
  <c r="NIZ231" i="1"/>
  <c r="NJB231" i="1" s="1"/>
  <c r="NJH231" i="1"/>
  <c r="NJJ231" i="1" s="1"/>
  <c r="NJP231" i="1"/>
  <c r="NJR231" i="1" s="1"/>
  <c r="NLL231" i="1"/>
  <c r="NLN231" i="1" s="1"/>
  <c r="NLT231" i="1"/>
  <c r="NLV231" i="1" s="1"/>
  <c r="NMB231" i="1"/>
  <c r="NMD231" i="1" s="1"/>
  <c r="NNX231" i="1"/>
  <c r="NNZ231" i="1" s="1"/>
  <c r="NOF231" i="1"/>
  <c r="NOH231" i="1" s="1"/>
  <c r="NON231" i="1"/>
  <c r="NOP231" i="1" s="1"/>
  <c r="NQJ231" i="1"/>
  <c r="NQL231" i="1" s="1"/>
  <c r="NQR231" i="1"/>
  <c r="NQT231" i="1" s="1"/>
  <c r="NQZ231" i="1"/>
  <c r="NRB231" i="1" s="1"/>
  <c r="NSV231" i="1"/>
  <c r="NSX231" i="1" s="1"/>
  <c r="NTD231" i="1"/>
  <c r="NTF231" i="1" s="1"/>
  <c r="NTL231" i="1"/>
  <c r="NTN231" i="1" s="1"/>
  <c r="NVH231" i="1"/>
  <c r="NVJ231" i="1" s="1"/>
  <c r="NVP231" i="1"/>
  <c r="NVR231" i="1" s="1"/>
  <c r="NVX231" i="1"/>
  <c r="NVZ231" i="1" s="1"/>
  <c r="NXT231" i="1"/>
  <c r="NXV231" i="1" s="1"/>
  <c r="NYB231" i="1"/>
  <c r="NYD231" i="1" s="1"/>
  <c r="NYJ231" i="1"/>
  <c r="NYL231" i="1" s="1"/>
  <c r="OAF231" i="1"/>
  <c r="OAH231" i="1" s="1"/>
  <c r="OAN231" i="1"/>
  <c r="OAP231" i="1" s="1"/>
  <c r="OAV231" i="1"/>
  <c r="OAX231" i="1" s="1"/>
  <c r="OCR231" i="1"/>
  <c r="OCT231" i="1" s="1"/>
  <c r="OCZ231" i="1"/>
  <c r="ODB231" i="1" s="1"/>
  <c r="ODH231" i="1"/>
  <c r="ODJ231" i="1" s="1"/>
  <c r="OFD231" i="1"/>
  <c r="OFF231" i="1" s="1"/>
  <c r="OFL231" i="1"/>
  <c r="OFN231" i="1" s="1"/>
  <c r="OFT231" i="1"/>
  <c r="OFV231" i="1" s="1"/>
  <c r="OHP231" i="1"/>
  <c r="OHR231" i="1" s="1"/>
  <c r="OHX231" i="1"/>
  <c r="OHZ231" i="1" s="1"/>
  <c r="OIF231" i="1"/>
  <c r="OIH231" i="1" s="1"/>
  <c r="OKB231" i="1"/>
  <c r="OKD231" i="1" s="1"/>
  <c r="OKJ231" i="1"/>
  <c r="OKL231" i="1" s="1"/>
  <c r="OKR231" i="1"/>
  <c r="OKT231" i="1" s="1"/>
  <c r="OMN231" i="1"/>
  <c r="OMP231" i="1" s="1"/>
  <c r="OMV231" i="1"/>
  <c r="OMX231" i="1" s="1"/>
  <c r="OND231" i="1"/>
  <c r="ONF231" i="1" s="1"/>
  <c r="OOZ231" i="1"/>
  <c r="OPB231" i="1" s="1"/>
  <c r="OPH231" i="1"/>
  <c r="OPJ231" i="1" s="1"/>
  <c r="OPP231" i="1"/>
  <c r="OPR231" i="1" s="1"/>
  <c r="ORL231" i="1"/>
  <c r="ORN231" i="1" s="1"/>
  <c r="ORT231" i="1"/>
  <c r="ORV231" i="1" s="1"/>
  <c r="OSB231" i="1"/>
  <c r="OSD231" i="1" s="1"/>
  <c r="OTX231" i="1"/>
  <c r="OTZ231" i="1" s="1"/>
  <c r="OUF231" i="1"/>
  <c r="OUH231" i="1" s="1"/>
  <c r="OUN231" i="1"/>
  <c r="OUP231" i="1" s="1"/>
  <c r="OWJ231" i="1"/>
  <c r="OWL231" i="1" s="1"/>
  <c r="OWR231" i="1"/>
  <c r="OWT231" i="1" s="1"/>
  <c r="OWZ231" i="1"/>
  <c r="OXB231" i="1" s="1"/>
  <c r="OYV231" i="1"/>
  <c r="OYX231" i="1" s="1"/>
  <c r="OZD231" i="1"/>
  <c r="OZF231" i="1" s="1"/>
  <c r="OZL231" i="1"/>
  <c r="OZN231" i="1" s="1"/>
  <c r="PBH231" i="1"/>
  <c r="PBJ231" i="1" s="1"/>
  <c r="PBP231" i="1"/>
  <c r="PBR231" i="1" s="1"/>
  <c r="PBX231" i="1"/>
  <c r="PBZ231" i="1" s="1"/>
  <c r="PDT231" i="1"/>
  <c r="PDV231" i="1" s="1"/>
  <c r="PEB231" i="1"/>
  <c r="PED231" i="1" s="1"/>
  <c r="PEJ231" i="1"/>
  <c r="PEL231" i="1" s="1"/>
  <c r="PGF231" i="1"/>
  <c r="PGH231" i="1" s="1"/>
  <c r="PGN231" i="1"/>
  <c r="PGP231" i="1" s="1"/>
  <c r="PGV231" i="1"/>
  <c r="PGX231" i="1" s="1"/>
  <c r="PIR231" i="1"/>
  <c r="PIT231" i="1" s="1"/>
  <c r="PIZ231" i="1"/>
  <c r="PJB231" i="1" s="1"/>
  <c r="PJH231" i="1"/>
  <c r="PJJ231" i="1" s="1"/>
  <c r="PLD231" i="1"/>
  <c r="PLF231" i="1" s="1"/>
  <c r="PLL231" i="1"/>
  <c r="PLN231" i="1" s="1"/>
  <c r="PLT231" i="1"/>
  <c r="PLV231" i="1" s="1"/>
  <c r="PNP231" i="1"/>
  <c r="PNR231" i="1" s="1"/>
  <c r="PNX231" i="1"/>
  <c r="PNZ231" i="1" s="1"/>
  <c r="POF231" i="1"/>
  <c r="POH231" i="1" s="1"/>
  <c r="PQB231" i="1"/>
  <c r="PQD231" i="1" s="1"/>
  <c r="PQJ231" i="1"/>
  <c r="PQL231" i="1" s="1"/>
  <c r="PQR231" i="1"/>
  <c r="PQT231" i="1" s="1"/>
  <c r="PSN231" i="1"/>
  <c r="PSP231" i="1" s="1"/>
  <c r="PSV231" i="1"/>
  <c r="PSX231" i="1" s="1"/>
  <c r="PTD231" i="1"/>
  <c r="PTF231" i="1" s="1"/>
  <c r="PUZ231" i="1"/>
  <c r="PVB231" i="1" s="1"/>
  <c r="PVH231" i="1"/>
  <c r="PVJ231" i="1" s="1"/>
  <c r="PVP231" i="1"/>
  <c r="PVR231" i="1" s="1"/>
  <c r="PXL231" i="1"/>
  <c r="PXN231" i="1" s="1"/>
  <c r="PXT231" i="1"/>
  <c r="PXV231" i="1" s="1"/>
  <c r="PYB231" i="1"/>
  <c r="PYD231" i="1" s="1"/>
  <c r="PZX231" i="1"/>
  <c r="PZZ231" i="1" s="1"/>
  <c r="QAF231" i="1"/>
  <c r="QAH231" i="1" s="1"/>
  <c r="QAN231" i="1"/>
  <c r="QAP231" i="1" s="1"/>
  <c r="QCJ231" i="1"/>
  <c r="QCL231" i="1" s="1"/>
  <c r="QCR231" i="1"/>
  <c r="QCT231" i="1" s="1"/>
  <c r="QCZ231" i="1"/>
  <c r="QDB231" i="1" s="1"/>
  <c r="QEV231" i="1"/>
  <c r="QEX231" i="1" s="1"/>
  <c r="QFD231" i="1"/>
  <c r="QFF231" i="1" s="1"/>
  <c r="QFL231" i="1"/>
  <c r="QFN231" i="1" s="1"/>
  <c r="QHH231" i="1"/>
  <c r="QHJ231" i="1" s="1"/>
  <c r="QHP231" i="1"/>
  <c r="QHR231" i="1" s="1"/>
  <c r="QHX231" i="1"/>
  <c r="QHZ231" i="1" s="1"/>
  <c r="QJT231" i="1"/>
  <c r="QJV231" i="1" s="1"/>
  <c r="QKB231" i="1"/>
  <c r="QKD231" i="1" s="1"/>
  <c r="QKJ231" i="1"/>
  <c r="QKL231" i="1" s="1"/>
  <c r="QMF231" i="1"/>
  <c r="QMH231" i="1" s="1"/>
  <c r="QMN231" i="1"/>
  <c r="QMP231" i="1" s="1"/>
  <c r="QMV231" i="1"/>
  <c r="QMX231" i="1" s="1"/>
  <c r="QOR231" i="1"/>
  <c r="QOT231" i="1" s="1"/>
  <c r="QOZ231" i="1"/>
  <c r="QPB231" i="1" s="1"/>
  <c r="QPH231" i="1"/>
  <c r="QPJ231" i="1" s="1"/>
  <c r="QRD231" i="1"/>
  <c r="QRF231" i="1" s="1"/>
  <c r="QRL231" i="1"/>
  <c r="QRN231" i="1" s="1"/>
  <c r="QRT231" i="1"/>
  <c r="QRV231" i="1" s="1"/>
  <c r="QTP231" i="1"/>
  <c r="QTR231" i="1" s="1"/>
  <c r="QTX231" i="1"/>
  <c r="QTZ231" i="1" s="1"/>
  <c r="QUF231" i="1"/>
  <c r="QUH231" i="1" s="1"/>
  <c r="QWB231" i="1"/>
  <c r="QWD231" i="1" s="1"/>
  <c r="QWJ231" i="1"/>
  <c r="QWL231" i="1" s="1"/>
  <c r="QWR231" i="1"/>
  <c r="QWT231" i="1" s="1"/>
  <c r="QYN231" i="1"/>
  <c r="QYP231" i="1" s="1"/>
  <c r="QYV231" i="1"/>
  <c r="QYX231" i="1" s="1"/>
  <c r="QZD231" i="1"/>
  <c r="QZF231" i="1" s="1"/>
  <c r="RAZ231" i="1"/>
  <c r="RBB231" i="1" s="1"/>
  <c r="RBH231" i="1"/>
  <c r="RBJ231" i="1" s="1"/>
  <c r="RBP231" i="1"/>
  <c r="RBR231" i="1" s="1"/>
  <c r="RDL231" i="1"/>
  <c r="RDN231" i="1" s="1"/>
  <c r="RDT231" i="1"/>
  <c r="RDV231" i="1" s="1"/>
  <c r="REB231" i="1"/>
  <c r="RED231" i="1" s="1"/>
  <c r="RFX231" i="1"/>
  <c r="RFZ231" i="1" s="1"/>
  <c r="RGF231" i="1"/>
  <c r="RGH231" i="1" s="1"/>
  <c r="RGN231" i="1"/>
  <c r="RGP231" i="1" s="1"/>
  <c r="RIJ231" i="1"/>
  <c r="RIL231" i="1" s="1"/>
  <c r="RIR231" i="1"/>
  <c r="RIT231" i="1" s="1"/>
  <c r="RIZ231" i="1"/>
  <c r="RJB231" i="1" s="1"/>
  <c r="RKV231" i="1"/>
  <c r="RKX231" i="1" s="1"/>
  <c r="RLD231" i="1"/>
  <c r="RLF231" i="1" s="1"/>
  <c r="RLL231" i="1"/>
  <c r="RLN231" i="1" s="1"/>
  <c r="RNH231" i="1"/>
  <c r="RNJ231" i="1" s="1"/>
  <c r="RNP231" i="1"/>
  <c r="RNR231" i="1" s="1"/>
  <c r="RNX231" i="1"/>
  <c r="RNZ231" i="1" s="1"/>
  <c r="RPT231" i="1"/>
  <c r="RPV231" i="1" s="1"/>
  <c r="RQB231" i="1"/>
  <c r="RQD231" i="1" s="1"/>
  <c r="RQJ231" i="1"/>
  <c r="RQL231" i="1" s="1"/>
  <c r="RSF231" i="1"/>
  <c r="RSH231" i="1" s="1"/>
  <c r="RSN231" i="1"/>
  <c r="RSP231" i="1" s="1"/>
  <c r="RSV231" i="1"/>
  <c r="RSX231" i="1" s="1"/>
  <c r="RUR231" i="1"/>
  <c r="RUT231" i="1" s="1"/>
  <c r="RUZ231" i="1"/>
  <c r="RVB231" i="1" s="1"/>
  <c r="RVH231" i="1"/>
  <c r="RVJ231" i="1" s="1"/>
  <c r="RXD231" i="1"/>
  <c r="RXF231" i="1" s="1"/>
  <c r="RXL231" i="1"/>
  <c r="RXN231" i="1" s="1"/>
  <c r="RXT231" i="1"/>
  <c r="RXV231" i="1" s="1"/>
  <c r="RZP231" i="1"/>
  <c r="RZR231" i="1" s="1"/>
  <c r="RZX231" i="1"/>
  <c r="RZZ231" i="1" s="1"/>
  <c r="SAF231" i="1"/>
  <c r="SAH231" i="1" s="1"/>
  <c r="SCB231" i="1"/>
  <c r="SCD231" i="1" s="1"/>
  <c r="SCJ231" i="1"/>
  <c r="SCL231" i="1" s="1"/>
  <c r="SCR231" i="1"/>
  <c r="SCT231" i="1" s="1"/>
  <c r="SEN231" i="1"/>
  <c r="SEP231" i="1" s="1"/>
  <c r="SEV231" i="1"/>
  <c r="SEX231" i="1" s="1"/>
  <c r="SFD231" i="1"/>
  <c r="SFF231" i="1" s="1"/>
  <c r="SGZ231" i="1"/>
  <c r="SHB231" i="1" s="1"/>
  <c r="SHH231" i="1"/>
  <c r="SHJ231" i="1" s="1"/>
  <c r="SHP231" i="1"/>
  <c r="SHR231" i="1" s="1"/>
  <c r="SJL231" i="1"/>
  <c r="SJN231" i="1" s="1"/>
  <c r="SJT231" i="1"/>
  <c r="SJV231" i="1" s="1"/>
  <c r="SKB231" i="1"/>
  <c r="SKD231" i="1" s="1"/>
  <c r="SLX231" i="1"/>
  <c r="SLZ231" i="1" s="1"/>
  <c r="SMF231" i="1"/>
  <c r="SMH231" i="1" s="1"/>
  <c r="SMN231" i="1"/>
  <c r="SMP231" i="1" s="1"/>
  <c r="SOJ231" i="1"/>
  <c r="SOL231" i="1" s="1"/>
  <c r="SOR231" i="1"/>
  <c r="SOT231" i="1" s="1"/>
  <c r="SOZ231" i="1"/>
  <c r="SPB231" i="1" s="1"/>
  <c r="SQV231" i="1"/>
  <c r="SQX231" i="1" s="1"/>
  <c r="SRD231" i="1"/>
  <c r="SRF231" i="1" s="1"/>
  <c r="SRL231" i="1"/>
  <c r="SRN231" i="1" s="1"/>
  <c r="STH231" i="1"/>
  <c r="STJ231" i="1" s="1"/>
  <c r="STP231" i="1"/>
  <c r="STR231" i="1" s="1"/>
  <c r="STX231" i="1"/>
  <c r="STZ231" i="1" s="1"/>
  <c r="SVT231" i="1"/>
  <c r="SVV231" i="1" s="1"/>
  <c r="SWB231" i="1"/>
  <c r="SWD231" i="1" s="1"/>
  <c r="SWJ231" i="1"/>
  <c r="SWL231" i="1" s="1"/>
  <c r="SYF231" i="1"/>
  <c r="SYH231" i="1" s="1"/>
  <c r="SYN231" i="1"/>
  <c r="SYP231" i="1" s="1"/>
  <c r="SYV231" i="1"/>
  <c r="SYX231" i="1" s="1"/>
  <c r="TAR231" i="1"/>
  <c r="TAT231" i="1" s="1"/>
  <c r="TAZ231" i="1"/>
  <c r="TBB231" i="1" s="1"/>
  <c r="TBH231" i="1"/>
  <c r="TBJ231" i="1" s="1"/>
  <c r="TDD231" i="1"/>
  <c r="TDF231" i="1" s="1"/>
  <c r="TDL231" i="1"/>
  <c r="TDN231" i="1" s="1"/>
  <c r="TDT231" i="1"/>
  <c r="TDV231" i="1" s="1"/>
  <c r="TFP231" i="1"/>
  <c r="TFR231" i="1" s="1"/>
  <c r="TFX231" i="1"/>
  <c r="TFZ231" i="1" s="1"/>
  <c r="TGF231" i="1"/>
  <c r="TGH231" i="1" s="1"/>
  <c r="TIB231" i="1"/>
  <c r="TID231" i="1" s="1"/>
  <c r="TIJ231" i="1"/>
  <c r="TIL231" i="1" s="1"/>
  <c r="TIR231" i="1"/>
  <c r="TIT231" i="1" s="1"/>
  <c r="TKN231" i="1"/>
  <c r="TKP231" i="1" s="1"/>
  <c r="TKV231" i="1"/>
  <c r="TKX231" i="1" s="1"/>
  <c r="TLD231" i="1"/>
  <c r="TLF231" i="1" s="1"/>
  <c r="TMZ231" i="1"/>
  <c r="TNB231" i="1" s="1"/>
  <c r="TNH231" i="1"/>
  <c r="TNJ231" i="1" s="1"/>
  <c r="TNP231" i="1"/>
  <c r="TNR231" i="1" s="1"/>
  <c r="TPL231" i="1"/>
  <c r="TPN231" i="1" s="1"/>
  <c r="TPT231" i="1"/>
  <c r="TPV231" i="1" s="1"/>
  <c r="TQB231" i="1"/>
  <c r="TQD231" i="1" s="1"/>
  <c r="TRX231" i="1"/>
  <c r="TRZ231" i="1" s="1"/>
  <c r="TSF231" i="1"/>
  <c r="TSH231" i="1" s="1"/>
  <c r="TSN231" i="1"/>
  <c r="TSP231" i="1" s="1"/>
  <c r="TUJ231" i="1"/>
  <c r="TUL231" i="1" s="1"/>
  <c r="TUR231" i="1"/>
  <c r="TUT231" i="1" s="1"/>
  <c r="TUZ231" i="1"/>
  <c r="TVB231" i="1" s="1"/>
  <c r="TWV231" i="1"/>
  <c r="TWX231" i="1" s="1"/>
  <c r="TXD231" i="1"/>
  <c r="TXF231" i="1" s="1"/>
  <c r="TXL231" i="1"/>
  <c r="TXN231" i="1" s="1"/>
  <c r="TZH231" i="1"/>
  <c r="TZJ231" i="1" s="1"/>
  <c r="TZP231" i="1"/>
  <c r="TZR231" i="1" s="1"/>
  <c r="TZX231" i="1"/>
  <c r="TZZ231" i="1" s="1"/>
  <c r="UBT231" i="1"/>
  <c r="UBV231" i="1" s="1"/>
  <c r="UCB231" i="1"/>
  <c r="UCD231" i="1" s="1"/>
  <c r="UCJ231" i="1"/>
  <c r="UCL231" i="1" s="1"/>
  <c r="UEF231" i="1"/>
  <c r="UEH231" i="1" s="1"/>
  <c r="UEN231" i="1"/>
  <c r="UEP231" i="1" s="1"/>
  <c r="UEV231" i="1"/>
  <c r="UEX231" i="1" s="1"/>
  <c r="UGR231" i="1"/>
  <c r="UGT231" i="1" s="1"/>
  <c r="UGZ231" i="1"/>
  <c r="UHB231" i="1" s="1"/>
  <c r="UHH231" i="1"/>
  <c r="UHJ231" i="1" s="1"/>
  <c r="UJD231" i="1"/>
  <c r="UJF231" i="1" s="1"/>
  <c r="UJL231" i="1"/>
  <c r="UJN231" i="1" s="1"/>
  <c r="UJT231" i="1"/>
  <c r="UJV231" i="1" s="1"/>
  <c r="ULP231" i="1"/>
  <c r="ULR231" i="1" s="1"/>
  <c r="ULX231" i="1"/>
  <c r="ULZ231" i="1" s="1"/>
  <c r="UMF231" i="1"/>
  <c r="UMH231" i="1" s="1"/>
  <c r="UOB231" i="1"/>
  <c r="UOD231" i="1" s="1"/>
  <c r="UOJ231" i="1"/>
  <c r="UOL231" i="1" s="1"/>
  <c r="UOR231" i="1"/>
  <c r="UOT231" i="1" s="1"/>
  <c r="UQN231" i="1"/>
  <c r="UQP231" i="1" s="1"/>
  <c r="UQV231" i="1"/>
  <c r="UQX231" i="1" s="1"/>
  <c r="URD231" i="1"/>
  <c r="URF231" i="1" s="1"/>
  <c r="USZ231" i="1"/>
  <c r="UTB231" i="1" s="1"/>
  <c r="UTH231" i="1"/>
  <c r="UTJ231" i="1" s="1"/>
  <c r="UTP231" i="1"/>
  <c r="UTR231" i="1" s="1"/>
  <c r="UVL231" i="1"/>
  <c r="UVN231" i="1" s="1"/>
  <c r="UVT231" i="1"/>
  <c r="UVV231" i="1" s="1"/>
  <c r="UWB231" i="1"/>
  <c r="UWD231" i="1" s="1"/>
  <c r="UXX231" i="1"/>
  <c r="UXZ231" i="1" s="1"/>
  <c r="UYF231" i="1"/>
  <c r="UYH231" i="1" s="1"/>
  <c r="UYN231" i="1"/>
  <c r="UYP231" i="1" s="1"/>
  <c r="VAJ231" i="1"/>
  <c r="VAL231" i="1" s="1"/>
  <c r="VAR231" i="1"/>
  <c r="VAT231" i="1" s="1"/>
  <c r="VAZ231" i="1"/>
  <c r="VBB231" i="1" s="1"/>
  <c r="VCV231" i="1"/>
  <c r="VCX231" i="1" s="1"/>
  <c r="VDD231" i="1"/>
  <c r="VDF231" i="1" s="1"/>
  <c r="VDL231" i="1"/>
  <c r="VDN231" i="1" s="1"/>
  <c r="VFH231" i="1"/>
  <c r="VFJ231" i="1" s="1"/>
  <c r="VFP231" i="1"/>
  <c r="VFR231" i="1" s="1"/>
  <c r="VFX231" i="1"/>
  <c r="VFZ231" i="1" s="1"/>
  <c r="VHT231" i="1"/>
  <c r="VHV231" i="1" s="1"/>
  <c r="VIB231" i="1"/>
  <c r="VID231" i="1" s="1"/>
  <c r="VIJ231" i="1"/>
  <c r="VIL231" i="1" s="1"/>
  <c r="VKF231" i="1"/>
  <c r="VKH231" i="1" s="1"/>
  <c r="VKN231" i="1"/>
  <c r="VKP231" i="1" s="1"/>
  <c r="VKV231" i="1"/>
  <c r="VKX231" i="1" s="1"/>
  <c r="AB232" i="1"/>
  <c r="AD232" i="1" s="1"/>
  <c r="AJ232" i="1"/>
  <c r="AL232" i="1" s="1"/>
  <c r="AR232" i="1"/>
  <c r="AT232" i="1" s="1"/>
  <c r="AZ232" i="1"/>
  <c r="BB232" i="1" s="1"/>
  <c r="BH232" i="1"/>
  <c r="BJ232" i="1" s="1"/>
  <c r="BP232" i="1"/>
  <c r="BR232" i="1" s="1"/>
  <c r="BX232" i="1"/>
  <c r="BZ232" i="1" s="1"/>
  <c r="CF232" i="1"/>
  <c r="CH232" i="1" s="1"/>
  <c r="CN232" i="1"/>
  <c r="CP232" i="1" s="1"/>
  <c r="CV232" i="1"/>
  <c r="CX232" i="1" s="1"/>
  <c r="DD232" i="1"/>
  <c r="DF232" i="1" s="1"/>
  <c r="DL232" i="1"/>
  <c r="DN232" i="1" s="1"/>
  <c r="DT232" i="1"/>
  <c r="DV232" i="1" s="1"/>
  <c r="EB232" i="1"/>
  <c r="ED232" i="1" s="1"/>
  <c r="EJ232" i="1"/>
  <c r="EL232" i="1" s="1"/>
  <c r="ER232" i="1"/>
  <c r="ET232" i="1" s="1"/>
  <c r="EZ232" i="1"/>
  <c r="FB232" i="1" s="1"/>
  <c r="FH232" i="1"/>
  <c r="FJ232" i="1" s="1"/>
  <c r="FP232" i="1"/>
  <c r="FR232" i="1" s="1"/>
  <c r="FX232" i="1"/>
  <c r="FZ232" i="1" s="1"/>
  <c r="GF232" i="1"/>
  <c r="GH232" i="1" s="1"/>
  <c r="GN232" i="1"/>
  <c r="GP232" i="1" s="1"/>
  <c r="GV232" i="1"/>
  <c r="GX232" i="1" s="1"/>
  <c r="HD232" i="1"/>
  <c r="HF232" i="1" s="1"/>
  <c r="HL232" i="1"/>
  <c r="HN232" i="1" s="1"/>
  <c r="HT232" i="1"/>
  <c r="HV232" i="1" s="1"/>
  <c r="IB232" i="1"/>
  <c r="ID232" i="1" s="1"/>
  <c r="IJ232" i="1"/>
  <c r="IL232" i="1" s="1"/>
  <c r="IR232" i="1"/>
  <c r="IT232" i="1" s="1"/>
  <c r="IZ232" i="1"/>
  <c r="JB232" i="1" s="1"/>
  <c r="JH232" i="1"/>
  <c r="JJ232" i="1" s="1"/>
  <c r="JP232" i="1"/>
  <c r="JR232" i="1" s="1"/>
  <c r="JX232" i="1"/>
  <c r="JZ232" i="1" s="1"/>
  <c r="KF232" i="1"/>
  <c r="KH232" i="1" s="1"/>
  <c r="KN232" i="1"/>
  <c r="KP232" i="1" s="1"/>
  <c r="KV232" i="1"/>
  <c r="KX232" i="1" s="1"/>
  <c r="LD232" i="1"/>
  <c r="LF232" i="1" s="1"/>
  <c r="LL232" i="1"/>
  <c r="LN232" i="1" s="1"/>
  <c r="LT232" i="1"/>
  <c r="LV232" i="1" s="1"/>
  <c r="MB232" i="1"/>
  <c r="MD232" i="1" s="1"/>
  <c r="MJ232" i="1"/>
  <c r="ML232" i="1" s="1"/>
  <c r="MR232" i="1"/>
  <c r="MT232" i="1" s="1"/>
  <c r="MZ232" i="1"/>
  <c r="NB232" i="1" s="1"/>
  <c r="NH232" i="1"/>
  <c r="NJ232" i="1" s="1"/>
  <c r="NP232" i="1"/>
  <c r="NR232" i="1" s="1"/>
  <c r="NX232" i="1"/>
  <c r="NZ232" i="1" s="1"/>
  <c r="OF232" i="1"/>
  <c r="OH232" i="1" s="1"/>
  <c r="ON232" i="1"/>
  <c r="OP232" i="1" s="1"/>
  <c r="OV232" i="1"/>
  <c r="OX232" i="1" s="1"/>
  <c r="PD232" i="1"/>
  <c r="PF232" i="1" s="1"/>
  <c r="PL232" i="1"/>
  <c r="PN232" i="1" s="1"/>
  <c r="PT232" i="1"/>
  <c r="PV232" i="1" s="1"/>
  <c r="QB232" i="1"/>
  <c r="QD232" i="1" s="1"/>
  <c r="QJ232" i="1"/>
  <c r="QL232" i="1" s="1"/>
  <c r="QR232" i="1"/>
  <c r="QT232" i="1" s="1"/>
  <c r="QZ232" i="1"/>
  <c r="RB232" i="1" s="1"/>
  <c r="RH232" i="1"/>
  <c r="RJ232" i="1" s="1"/>
  <c r="RP232" i="1"/>
  <c r="RR232" i="1" s="1"/>
  <c r="RX232" i="1"/>
  <c r="RZ232" i="1" s="1"/>
  <c r="SF232" i="1"/>
  <c r="SH232" i="1" s="1"/>
  <c r="SN232" i="1"/>
  <c r="SP232" i="1" s="1"/>
  <c r="SV232" i="1"/>
  <c r="SX232" i="1" s="1"/>
  <c r="TD232" i="1"/>
  <c r="TF232" i="1" s="1"/>
  <c r="TL232" i="1"/>
  <c r="TN232" i="1" s="1"/>
  <c r="TT232" i="1"/>
  <c r="TV232" i="1" s="1"/>
  <c r="UB232" i="1"/>
  <c r="UD232" i="1" s="1"/>
  <c r="UJ232" i="1"/>
  <c r="UL232" i="1" s="1"/>
  <c r="UR232" i="1"/>
  <c r="UT232" i="1" s="1"/>
  <c r="UZ232" i="1"/>
  <c r="VB232" i="1" s="1"/>
  <c r="VH232" i="1"/>
  <c r="VJ232" i="1" s="1"/>
  <c r="VP232" i="1"/>
  <c r="VR232" i="1" s="1"/>
  <c r="VX232" i="1"/>
  <c r="VZ232" i="1" s="1"/>
  <c r="WF232" i="1"/>
  <c r="WH232" i="1" s="1"/>
  <c r="WN232" i="1"/>
  <c r="WP232" i="1" s="1"/>
  <c r="WV232" i="1"/>
  <c r="WX232" i="1" s="1"/>
  <c r="XD232" i="1"/>
  <c r="XF232" i="1" s="1"/>
  <c r="XL232" i="1"/>
  <c r="XN232" i="1" s="1"/>
  <c r="XT232" i="1"/>
  <c r="XV232" i="1" s="1"/>
  <c r="YB232" i="1"/>
  <c r="YD232" i="1" s="1"/>
  <c r="YJ232" i="1"/>
  <c r="YL232" i="1" s="1"/>
  <c r="YR232" i="1"/>
  <c r="YT232" i="1" s="1"/>
  <c r="YZ232" i="1"/>
  <c r="ZB232" i="1" s="1"/>
  <c r="ZH232" i="1"/>
  <c r="ZJ232" i="1" s="1"/>
  <c r="ZP232" i="1"/>
  <c r="ZR232" i="1" s="1"/>
  <c r="ZX232" i="1"/>
  <c r="ZZ232" i="1" s="1"/>
  <c r="AAF232" i="1"/>
  <c r="AAH232" i="1" s="1"/>
  <c r="AAN232" i="1"/>
  <c r="AAP232" i="1" s="1"/>
  <c r="AAV232" i="1"/>
  <c r="AAX232" i="1" s="1"/>
  <c r="ABD232" i="1"/>
  <c r="ABF232" i="1" s="1"/>
  <c r="ABL232" i="1"/>
  <c r="ABN232" i="1" s="1"/>
  <c r="ABT232" i="1"/>
  <c r="ABV232" i="1" s="1"/>
  <c r="ACB232" i="1"/>
  <c r="ACD232" i="1" s="1"/>
  <c r="ACJ232" i="1"/>
  <c r="ACL232" i="1" s="1"/>
  <c r="ACR232" i="1"/>
  <c r="ACT232" i="1" s="1"/>
  <c r="ACZ232" i="1"/>
  <c r="ADB232" i="1" s="1"/>
  <c r="ADH232" i="1"/>
  <c r="ADJ232" i="1" s="1"/>
  <c r="ADP232" i="1"/>
  <c r="ADR232" i="1" s="1"/>
  <c r="ADX232" i="1"/>
  <c r="ADZ232" i="1" s="1"/>
  <c r="AEF232" i="1"/>
  <c r="AEH232" i="1" s="1"/>
  <c r="AEN232" i="1"/>
  <c r="AEP232" i="1" s="1"/>
  <c r="AEV232" i="1"/>
  <c r="AEX232" i="1" s="1"/>
  <c r="AFD232" i="1"/>
  <c r="AFF232" i="1" s="1"/>
  <c r="AFL232" i="1"/>
  <c r="AFN232" i="1" s="1"/>
  <c r="AFT232" i="1"/>
  <c r="AFV232" i="1" s="1"/>
  <c r="AGB232" i="1"/>
  <c r="AGD232" i="1" s="1"/>
  <c r="AGJ232" i="1"/>
  <c r="AGL232" i="1" s="1"/>
  <c r="AGR232" i="1"/>
  <c r="AGT232" i="1" s="1"/>
  <c r="AGZ232" i="1"/>
  <c r="AHB232" i="1" s="1"/>
  <c r="AHH232" i="1"/>
  <c r="AHJ232" i="1" s="1"/>
  <c r="AHP232" i="1"/>
  <c r="AHR232" i="1" s="1"/>
  <c r="AHX232" i="1"/>
  <c r="AHZ232" i="1" s="1"/>
  <c r="AIF232" i="1"/>
  <c r="AIH232" i="1" s="1"/>
  <c r="AIN232" i="1"/>
  <c r="AIP232" i="1" s="1"/>
  <c r="AIV232" i="1"/>
  <c r="AIX232" i="1" s="1"/>
  <c r="AJD232" i="1"/>
  <c r="AJF232" i="1" s="1"/>
  <c r="AJL232" i="1"/>
  <c r="AJN232" i="1" s="1"/>
  <c r="AJT232" i="1"/>
  <c r="AJV232" i="1" s="1"/>
  <c r="AKB232" i="1"/>
  <c r="AKD232" i="1" s="1"/>
  <c r="AKJ232" i="1"/>
  <c r="AKL232" i="1" s="1"/>
  <c r="AKR232" i="1"/>
  <c r="AKT232" i="1" s="1"/>
  <c r="AKZ232" i="1"/>
  <c r="ALB232" i="1" s="1"/>
  <c r="ALH232" i="1"/>
  <c r="ALJ232" i="1" s="1"/>
  <c r="ALP232" i="1"/>
  <c r="ALR232" i="1" s="1"/>
  <c r="ALX232" i="1"/>
  <c r="ALZ232" i="1" s="1"/>
  <c r="AMF232" i="1"/>
  <c r="AMH232" i="1" s="1"/>
  <c r="AMN232" i="1"/>
  <c r="AMP232" i="1" s="1"/>
  <c r="AMV232" i="1"/>
  <c r="AMX232" i="1" s="1"/>
  <c r="AND232" i="1"/>
  <c r="ANF232" i="1" s="1"/>
  <c r="ANL232" i="1"/>
  <c r="ANN232" i="1" s="1"/>
  <c r="ANT232" i="1"/>
  <c r="ANV232" i="1" s="1"/>
  <c r="AOB232" i="1"/>
  <c r="AOD232" i="1" s="1"/>
  <c r="AOJ232" i="1"/>
  <c r="AOL232" i="1" s="1"/>
  <c r="AOR232" i="1"/>
  <c r="AOT232" i="1" s="1"/>
  <c r="AOZ232" i="1"/>
  <c r="APB232" i="1" s="1"/>
  <c r="APH232" i="1"/>
  <c r="APJ232" i="1" s="1"/>
  <c r="APP232" i="1"/>
  <c r="APR232" i="1" s="1"/>
  <c r="APX232" i="1"/>
  <c r="APZ232" i="1" s="1"/>
  <c r="AQF232" i="1"/>
  <c r="AQH232" i="1" s="1"/>
  <c r="AQN232" i="1"/>
  <c r="AQP232" i="1" s="1"/>
  <c r="AQV232" i="1"/>
  <c r="AQX232" i="1" s="1"/>
  <c r="ARD232" i="1"/>
  <c r="ARF232" i="1" s="1"/>
  <c r="ARL232" i="1"/>
  <c r="ARN232" i="1" s="1"/>
  <c r="ART232" i="1"/>
  <c r="ARV232" i="1" s="1"/>
  <c r="ASB232" i="1"/>
  <c r="ASD232" i="1" s="1"/>
  <c r="ASJ232" i="1"/>
  <c r="ASL232" i="1" s="1"/>
  <c r="ASR232" i="1"/>
  <c r="AST232" i="1" s="1"/>
  <c r="ASZ232" i="1"/>
  <c r="ATB232" i="1" s="1"/>
  <c r="ATH232" i="1"/>
  <c r="ATJ232" i="1" s="1"/>
  <c r="ATP232" i="1"/>
  <c r="ATR232" i="1" s="1"/>
  <c r="ATX232" i="1"/>
  <c r="ATZ232" i="1" s="1"/>
  <c r="AUF232" i="1"/>
  <c r="AUH232" i="1" s="1"/>
  <c r="AUN232" i="1"/>
  <c r="AUP232" i="1" s="1"/>
  <c r="AUV232" i="1"/>
  <c r="AUX232" i="1" s="1"/>
  <c r="AVD232" i="1"/>
  <c r="AVF232" i="1" s="1"/>
  <c r="AVL232" i="1"/>
  <c r="AVN232" i="1" s="1"/>
  <c r="AVT232" i="1"/>
  <c r="AVV232" i="1" s="1"/>
  <c r="AWB232" i="1"/>
  <c r="AWD232" i="1" s="1"/>
  <c r="AWJ232" i="1"/>
  <c r="AWL232" i="1" s="1"/>
  <c r="AWR232" i="1"/>
  <c r="AWT232" i="1" s="1"/>
  <c r="AWZ232" i="1"/>
  <c r="AXB232" i="1" s="1"/>
  <c r="AXH232" i="1"/>
  <c r="AXJ232" i="1" s="1"/>
  <c r="AXP232" i="1"/>
  <c r="AXR232" i="1" s="1"/>
  <c r="AXX232" i="1"/>
  <c r="AXZ232" i="1" s="1"/>
  <c r="AYF232" i="1"/>
  <c r="AYH232" i="1" s="1"/>
  <c r="AYN232" i="1"/>
  <c r="AYP232" i="1" s="1"/>
  <c r="AYV232" i="1"/>
  <c r="AYX232" i="1" s="1"/>
  <c r="AZD232" i="1"/>
  <c r="AZF232" i="1" s="1"/>
  <c r="AZL232" i="1"/>
  <c r="AZN232" i="1" s="1"/>
  <c r="AZT232" i="1"/>
  <c r="AZV232" i="1" s="1"/>
  <c r="BAB232" i="1"/>
  <c r="BAD232" i="1" s="1"/>
  <c r="BAJ232" i="1"/>
  <c r="BAL232" i="1" s="1"/>
  <c r="BAR232" i="1"/>
  <c r="BAT232" i="1" s="1"/>
  <c r="BAZ232" i="1"/>
  <c r="BBB232" i="1" s="1"/>
  <c r="BBH232" i="1"/>
  <c r="BBJ232" i="1" s="1"/>
  <c r="BBP232" i="1"/>
  <c r="BBR232" i="1" s="1"/>
  <c r="BBX232" i="1"/>
  <c r="BBZ232" i="1" s="1"/>
  <c r="BCF232" i="1"/>
  <c r="BCH232" i="1" s="1"/>
  <c r="BCN232" i="1"/>
  <c r="BCP232" i="1" s="1"/>
  <c r="BCV232" i="1"/>
  <c r="BCX232" i="1" s="1"/>
  <c r="BDD232" i="1"/>
  <c r="BDF232" i="1" s="1"/>
  <c r="BDL232" i="1"/>
  <c r="BDN232" i="1" s="1"/>
  <c r="BDT232" i="1"/>
  <c r="BDV232" i="1" s="1"/>
  <c r="BEB232" i="1"/>
  <c r="BED232" i="1" s="1"/>
  <c r="BEJ232" i="1"/>
  <c r="BEL232" i="1" s="1"/>
  <c r="BER232" i="1"/>
  <c r="BET232" i="1" s="1"/>
  <c r="BEZ232" i="1"/>
  <c r="BFB232" i="1" s="1"/>
  <c r="BFH232" i="1"/>
  <c r="BFJ232" i="1" s="1"/>
  <c r="BFP232" i="1"/>
  <c r="BFR232" i="1" s="1"/>
  <c r="BFX232" i="1"/>
  <c r="BFZ232" i="1" s="1"/>
  <c r="BGF232" i="1"/>
  <c r="BGH232" i="1" s="1"/>
  <c r="BGN232" i="1"/>
  <c r="BGP232" i="1" s="1"/>
  <c r="BGV232" i="1"/>
  <c r="BGX232" i="1" s="1"/>
  <c r="BHD232" i="1"/>
  <c r="BHF232" i="1" s="1"/>
  <c r="BHL232" i="1"/>
  <c r="BHN232" i="1" s="1"/>
  <c r="BHT232" i="1"/>
  <c r="BHV232" i="1" s="1"/>
  <c r="BIB232" i="1"/>
  <c r="BID232" i="1" s="1"/>
  <c r="BIJ232" i="1"/>
  <c r="BIL232" i="1" s="1"/>
  <c r="BIR232" i="1"/>
  <c r="BIT232" i="1" s="1"/>
  <c r="BIZ232" i="1"/>
  <c r="BJB232" i="1" s="1"/>
  <c r="BJH232" i="1"/>
  <c r="BJJ232" i="1" s="1"/>
  <c r="BJP232" i="1"/>
  <c r="BJR232" i="1" s="1"/>
  <c r="BJX232" i="1"/>
  <c r="BJZ232" i="1" s="1"/>
  <c r="BKF232" i="1"/>
  <c r="BKH232" i="1" s="1"/>
  <c r="BKN232" i="1"/>
  <c r="BKP232" i="1" s="1"/>
  <c r="BKV232" i="1"/>
  <c r="BKX232" i="1" s="1"/>
  <c r="BLD232" i="1"/>
  <c r="BLF232" i="1" s="1"/>
  <c r="BLL232" i="1"/>
  <c r="BLN232" i="1" s="1"/>
  <c r="BLT232" i="1"/>
  <c r="BLV232" i="1" s="1"/>
  <c r="BMB232" i="1"/>
  <c r="BMD232" i="1" s="1"/>
  <c r="BMJ232" i="1"/>
  <c r="BML232" i="1" s="1"/>
  <c r="BMR232" i="1"/>
  <c r="BMT232" i="1" s="1"/>
  <c r="BMZ232" i="1"/>
  <c r="BNB232" i="1" s="1"/>
  <c r="BNH232" i="1"/>
  <c r="BNJ232" i="1" s="1"/>
  <c r="BNP232" i="1"/>
  <c r="BNR232" i="1" s="1"/>
  <c r="BNX232" i="1"/>
  <c r="BNZ232" i="1" s="1"/>
  <c r="BOF232" i="1"/>
  <c r="BOH232" i="1" s="1"/>
  <c r="BON232" i="1"/>
  <c r="BOP232" i="1" s="1"/>
  <c r="BOV232" i="1"/>
  <c r="BOX232" i="1" s="1"/>
  <c r="BPD232" i="1"/>
  <c r="BPF232" i="1" s="1"/>
  <c r="BPL232" i="1"/>
  <c r="BPN232" i="1" s="1"/>
  <c r="BPT232" i="1"/>
  <c r="BPV232" i="1" s="1"/>
  <c r="BQB232" i="1"/>
  <c r="BQD232" i="1" s="1"/>
  <c r="BQJ232" i="1"/>
  <c r="BQL232" i="1" s="1"/>
  <c r="BQR232" i="1"/>
  <c r="BQT232" i="1" s="1"/>
  <c r="BQZ232" i="1"/>
  <c r="BRB232" i="1" s="1"/>
  <c r="BRH232" i="1"/>
  <c r="BRJ232" i="1" s="1"/>
  <c r="BRP232" i="1"/>
  <c r="BRR232" i="1" s="1"/>
  <c r="BRX232" i="1"/>
  <c r="BRZ232" i="1" s="1"/>
  <c r="BSF232" i="1"/>
  <c r="BSH232" i="1" s="1"/>
  <c r="BSN232" i="1"/>
  <c r="BSP232" i="1" s="1"/>
  <c r="BSV232" i="1"/>
  <c r="BSX232" i="1" s="1"/>
  <c r="BTD232" i="1"/>
  <c r="BTF232" i="1" s="1"/>
  <c r="BTL232" i="1"/>
  <c r="BTN232" i="1" s="1"/>
  <c r="BTT232" i="1"/>
  <c r="BTV232" i="1" s="1"/>
  <c r="BUB232" i="1"/>
  <c r="BUD232" i="1" s="1"/>
  <c r="BUJ232" i="1"/>
  <c r="BUL232" i="1" s="1"/>
  <c r="BUR232" i="1"/>
  <c r="BUT232" i="1" s="1"/>
  <c r="BUZ232" i="1"/>
  <c r="BVB232" i="1" s="1"/>
  <c r="BVH232" i="1"/>
  <c r="BVJ232" i="1" s="1"/>
  <c r="BVP232" i="1"/>
  <c r="BVR232" i="1" s="1"/>
  <c r="BVX232" i="1"/>
  <c r="BVZ232" i="1" s="1"/>
  <c r="BWF232" i="1"/>
  <c r="BWH232" i="1" s="1"/>
  <c r="BWN232" i="1"/>
  <c r="BWP232" i="1" s="1"/>
  <c r="BWV232" i="1"/>
  <c r="BWX232" i="1" s="1"/>
  <c r="BXD232" i="1"/>
  <c r="BXF232" i="1" s="1"/>
  <c r="BXL232" i="1"/>
  <c r="BXN232" i="1" s="1"/>
  <c r="BXT232" i="1"/>
  <c r="BXV232" i="1" s="1"/>
  <c r="BYB232" i="1"/>
  <c r="BYD232" i="1" s="1"/>
  <c r="BYJ232" i="1"/>
  <c r="BYL232" i="1" s="1"/>
  <c r="BYR232" i="1"/>
  <c r="BYT232" i="1" s="1"/>
  <c r="BYZ232" i="1"/>
  <c r="BZB232" i="1" s="1"/>
  <c r="BZH232" i="1"/>
  <c r="BZJ232" i="1" s="1"/>
  <c r="BZP232" i="1"/>
  <c r="BZR232" i="1" s="1"/>
  <c r="BZX232" i="1"/>
  <c r="BZZ232" i="1" s="1"/>
  <c r="CAF232" i="1"/>
  <c r="CAH232" i="1" s="1"/>
  <c r="CAN232" i="1"/>
  <c r="CAP232" i="1" s="1"/>
  <c r="CAV232" i="1"/>
  <c r="CAX232" i="1" s="1"/>
  <c r="CBD232" i="1"/>
  <c r="CBF232" i="1" s="1"/>
  <c r="CBL232" i="1"/>
  <c r="CBN232" i="1" s="1"/>
  <c r="CBT232" i="1"/>
  <c r="CBV232" i="1" s="1"/>
  <c r="CCB232" i="1"/>
  <c r="CCD232" i="1" s="1"/>
  <c r="CCJ232" i="1"/>
  <c r="CCL232" i="1" s="1"/>
  <c r="CCR232" i="1"/>
  <c r="CCT232" i="1" s="1"/>
  <c r="CCZ232" i="1"/>
  <c r="CDB232" i="1" s="1"/>
  <c r="CDH232" i="1"/>
  <c r="CDJ232" i="1" s="1"/>
  <c r="CDP232" i="1"/>
  <c r="CDR232" i="1" s="1"/>
  <c r="CDX232" i="1"/>
  <c r="CDZ232" i="1" s="1"/>
  <c r="CEF232" i="1"/>
  <c r="CEH232" i="1" s="1"/>
  <c r="CEN232" i="1"/>
  <c r="CEP232" i="1" s="1"/>
  <c r="CEV232" i="1"/>
  <c r="CEX232" i="1" s="1"/>
  <c r="CFD232" i="1"/>
  <c r="CFF232" i="1" s="1"/>
  <c r="CFL232" i="1"/>
  <c r="CFN232" i="1" s="1"/>
  <c r="CFT232" i="1"/>
  <c r="CFV232" i="1" s="1"/>
  <c r="CGB232" i="1"/>
  <c r="CGD232" i="1" s="1"/>
  <c r="CGJ232" i="1"/>
  <c r="CGL232" i="1" s="1"/>
  <c r="CGR232" i="1"/>
  <c r="CGT232" i="1" s="1"/>
  <c r="CGZ232" i="1"/>
  <c r="CHB232" i="1" s="1"/>
  <c r="CHH232" i="1"/>
  <c r="CHJ232" i="1" s="1"/>
  <c r="CHP232" i="1"/>
  <c r="CHR232" i="1" s="1"/>
  <c r="CHX232" i="1"/>
  <c r="CHZ232" i="1" s="1"/>
  <c r="CIF232" i="1"/>
  <c r="CIH232" i="1" s="1"/>
  <c r="CIN232" i="1"/>
  <c r="CIP232" i="1" s="1"/>
  <c r="CIV232" i="1"/>
  <c r="CIX232" i="1" s="1"/>
  <c r="CJD232" i="1"/>
  <c r="CJF232" i="1" s="1"/>
  <c r="CJL232" i="1"/>
  <c r="CJN232" i="1" s="1"/>
  <c r="CJT232" i="1"/>
  <c r="CJV232" i="1" s="1"/>
  <c r="CKB232" i="1"/>
  <c r="CKD232" i="1" s="1"/>
  <c r="CKJ232" i="1"/>
  <c r="CKL232" i="1" s="1"/>
  <c r="CKR232" i="1"/>
  <c r="CKT232" i="1" s="1"/>
  <c r="CKZ232" i="1"/>
  <c r="CLB232" i="1" s="1"/>
  <c r="CLH232" i="1"/>
  <c r="CLJ232" i="1" s="1"/>
  <c r="CLP232" i="1"/>
  <c r="CLR232" i="1" s="1"/>
  <c r="CLX232" i="1"/>
  <c r="CLZ232" i="1" s="1"/>
  <c r="CMF232" i="1"/>
  <c r="CMH232" i="1" s="1"/>
  <c r="CMN232" i="1"/>
  <c r="CMP232" i="1" s="1"/>
  <c r="CMV232" i="1"/>
  <c r="CMX232" i="1" s="1"/>
  <c r="CND232" i="1"/>
  <c r="CNF232" i="1" s="1"/>
  <c r="CNL232" i="1"/>
  <c r="CNN232" i="1" s="1"/>
  <c r="CNT232" i="1"/>
  <c r="CNV232" i="1" s="1"/>
  <c r="COB232" i="1"/>
  <c r="COD232" i="1" s="1"/>
  <c r="COJ232" i="1"/>
  <c r="COL232" i="1" s="1"/>
  <c r="COR232" i="1"/>
  <c r="COT232" i="1" s="1"/>
  <c r="COZ232" i="1"/>
  <c r="CPB232" i="1" s="1"/>
  <c r="CPH232" i="1"/>
  <c r="CPJ232" i="1" s="1"/>
  <c r="CPP232" i="1"/>
  <c r="CPR232" i="1" s="1"/>
  <c r="CPX232" i="1"/>
  <c r="CPZ232" i="1" s="1"/>
  <c r="CQF232" i="1"/>
  <c r="CQH232" i="1" s="1"/>
  <c r="CQN232" i="1"/>
  <c r="CQP232" i="1" s="1"/>
  <c r="CQV232" i="1"/>
  <c r="CQX232" i="1" s="1"/>
  <c r="CRD232" i="1"/>
  <c r="CRF232" i="1" s="1"/>
  <c r="CRL232" i="1"/>
  <c r="CRN232" i="1" s="1"/>
  <c r="CRT232" i="1"/>
  <c r="CRV232" i="1" s="1"/>
  <c r="CSB232" i="1"/>
  <c r="CSD232" i="1" s="1"/>
  <c r="CSJ232" i="1"/>
  <c r="CSL232" i="1" s="1"/>
  <c r="CSR232" i="1"/>
  <c r="CST232" i="1" s="1"/>
  <c r="CSZ232" i="1"/>
  <c r="CTB232" i="1" s="1"/>
  <c r="CTH232" i="1"/>
  <c r="CTJ232" i="1" s="1"/>
  <c r="CTP232" i="1"/>
  <c r="CTR232" i="1" s="1"/>
  <c r="CTX232" i="1"/>
  <c r="CTZ232" i="1" s="1"/>
  <c r="CUF232" i="1"/>
  <c r="CUH232" i="1" s="1"/>
  <c r="CUN232" i="1"/>
  <c r="CUP232" i="1" s="1"/>
  <c r="CUV232" i="1"/>
  <c r="CUX232" i="1" s="1"/>
  <c r="CVD232" i="1"/>
  <c r="CVF232" i="1" s="1"/>
  <c r="CVL232" i="1"/>
  <c r="CVN232" i="1" s="1"/>
  <c r="CVT232" i="1"/>
  <c r="CVV232" i="1" s="1"/>
  <c r="CWB232" i="1"/>
  <c r="CWD232" i="1" s="1"/>
  <c r="CWJ232" i="1"/>
  <c r="CWL232" i="1" s="1"/>
  <c r="CWR232" i="1"/>
  <c r="CWT232" i="1" s="1"/>
  <c r="CWZ232" i="1"/>
  <c r="CXB232" i="1" s="1"/>
  <c r="CXH232" i="1"/>
  <c r="CXJ232" i="1" s="1"/>
  <c r="CXP232" i="1"/>
  <c r="CXR232" i="1" s="1"/>
  <c r="CXX232" i="1"/>
  <c r="CXZ232" i="1" s="1"/>
  <c r="CYF232" i="1"/>
  <c r="CYH232" i="1" s="1"/>
  <c r="CYN232" i="1"/>
  <c r="CYP232" i="1" s="1"/>
  <c r="CYV232" i="1"/>
  <c r="CYX232" i="1" s="1"/>
  <c r="CZD232" i="1"/>
  <c r="CZF232" i="1" s="1"/>
  <c r="CZL232" i="1"/>
  <c r="CZN232" i="1" s="1"/>
  <c r="CZT232" i="1"/>
  <c r="CZV232" i="1" s="1"/>
  <c r="DAB232" i="1"/>
  <c r="DAD232" i="1" s="1"/>
  <c r="DAJ232" i="1"/>
  <c r="DAL232" i="1" s="1"/>
  <c r="DAR232" i="1"/>
  <c r="DAT232" i="1" s="1"/>
  <c r="DAZ232" i="1"/>
  <c r="DBB232" i="1" s="1"/>
  <c r="DBH232" i="1"/>
  <c r="DBJ232" i="1" s="1"/>
  <c r="DBP232" i="1"/>
  <c r="DBR232" i="1" s="1"/>
  <c r="DBX232" i="1"/>
  <c r="DBZ232" i="1" s="1"/>
  <c r="DCF232" i="1"/>
  <c r="DCH232" i="1" s="1"/>
  <c r="DCN232" i="1"/>
  <c r="DCP232" i="1" s="1"/>
  <c r="DCV232" i="1"/>
  <c r="DCX232" i="1" s="1"/>
  <c r="DDD232" i="1"/>
  <c r="DDF232" i="1" s="1"/>
  <c r="DDL232" i="1"/>
  <c r="DDN232" i="1" s="1"/>
  <c r="DDT232" i="1"/>
  <c r="DDV232" i="1" s="1"/>
  <c r="DEB232" i="1"/>
  <c r="DED232" i="1" s="1"/>
  <c r="DEJ232" i="1"/>
  <c r="DEL232" i="1" s="1"/>
  <c r="DER232" i="1"/>
  <c r="DET232" i="1" s="1"/>
  <c r="DEZ232" i="1"/>
  <c r="DFB232" i="1" s="1"/>
  <c r="DFH232" i="1"/>
  <c r="DFJ232" i="1" s="1"/>
  <c r="DFP232" i="1"/>
  <c r="DFR232" i="1" s="1"/>
  <c r="DFX232" i="1"/>
  <c r="DFZ232" i="1" s="1"/>
  <c r="DGF232" i="1"/>
  <c r="DGH232" i="1" s="1"/>
  <c r="DGN232" i="1"/>
  <c r="DGP232" i="1" s="1"/>
  <c r="DGV232" i="1"/>
  <c r="DGX232" i="1" s="1"/>
  <c r="DHD232" i="1"/>
  <c r="DHF232" i="1" s="1"/>
  <c r="DHL232" i="1"/>
  <c r="DHN232" i="1" s="1"/>
  <c r="DHT232" i="1"/>
  <c r="DHV232" i="1" s="1"/>
  <c r="DIB232" i="1"/>
  <c r="DID232" i="1" s="1"/>
  <c r="DIJ232" i="1"/>
  <c r="DIL232" i="1" s="1"/>
  <c r="DIR232" i="1"/>
  <c r="DIT232" i="1" s="1"/>
  <c r="DIZ232" i="1"/>
  <c r="DJB232" i="1" s="1"/>
  <c r="DJH232" i="1"/>
  <c r="DJJ232" i="1" s="1"/>
  <c r="DJP232" i="1"/>
  <c r="DJR232" i="1" s="1"/>
  <c r="DJX232" i="1"/>
  <c r="DJZ232" i="1" s="1"/>
  <c r="DKF232" i="1"/>
  <c r="DKH232" i="1" s="1"/>
  <c r="DKN232" i="1"/>
  <c r="DKP232" i="1" s="1"/>
  <c r="DKV232" i="1"/>
  <c r="DKX232" i="1" s="1"/>
  <c r="DLD232" i="1"/>
  <c r="DLF232" i="1" s="1"/>
  <c r="DLL232" i="1"/>
  <c r="DLN232" i="1" s="1"/>
  <c r="DLT232" i="1"/>
  <c r="DLV232" i="1" s="1"/>
  <c r="DMB232" i="1"/>
  <c r="DMD232" i="1" s="1"/>
  <c r="DMJ232" i="1"/>
  <c r="DML232" i="1" s="1"/>
  <c r="DMR232" i="1"/>
  <c r="DMT232" i="1" s="1"/>
  <c r="DMZ232" i="1"/>
  <c r="DNB232" i="1" s="1"/>
  <c r="DNH232" i="1"/>
  <c r="DNJ232" i="1" s="1"/>
  <c r="DNP232" i="1"/>
  <c r="DNR232" i="1" s="1"/>
  <c r="DNX232" i="1"/>
  <c r="DNZ232" i="1" s="1"/>
  <c r="DOF232" i="1"/>
  <c r="DOH232" i="1" s="1"/>
  <c r="DON232" i="1"/>
  <c r="DOP232" i="1" s="1"/>
  <c r="DOV232" i="1"/>
  <c r="DOX232" i="1" s="1"/>
  <c r="DPD232" i="1"/>
  <c r="DPF232" i="1" s="1"/>
  <c r="DPL232" i="1"/>
  <c r="DPN232" i="1" s="1"/>
  <c r="DPT232" i="1"/>
  <c r="DPV232" i="1" s="1"/>
  <c r="DQB232" i="1"/>
  <c r="DQD232" i="1" s="1"/>
  <c r="DQJ232" i="1"/>
  <c r="DQL232" i="1" s="1"/>
  <c r="DQR232" i="1"/>
  <c r="DQT232" i="1" s="1"/>
  <c r="DQZ232" i="1"/>
  <c r="DRB232" i="1" s="1"/>
  <c r="DRH232" i="1"/>
  <c r="DRJ232" i="1" s="1"/>
  <c r="DRP232" i="1"/>
  <c r="DRR232" i="1" s="1"/>
  <c r="DRX232" i="1"/>
  <c r="DRZ232" i="1" s="1"/>
  <c r="DSF232" i="1"/>
  <c r="DSH232" i="1" s="1"/>
  <c r="DSN232" i="1"/>
  <c r="DSP232" i="1" s="1"/>
  <c r="DSV232" i="1"/>
  <c r="DSX232" i="1" s="1"/>
  <c r="DTD232" i="1"/>
  <c r="DTF232" i="1" s="1"/>
  <c r="DTL232" i="1"/>
  <c r="DTN232" i="1" s="1"/>
  <c r="DTT232" i="1"/>
  <c r="DTV232" i="1" s="1"/>
  <c r="DUB232" i="1"/>
  <c r="DUD232" i="1" s="1"/>
  <c r="DUJ232" i="1"/>
  <c r="DUL232" i="1" s="1"/>
  <c r="DUR232" i="1"/>
  <c r="DUT232" i="1" s="1"/>
  <c r="DUZ232" i="1"/>
  <c r="DVB232" i="1" s="1"/>
  <c r="DVH232" i="1"/>
  <c r="DVJ232" i="1" s="1"/>
  <c r="DVP232" i="1"/>
  <c r="DVR232" i="1" s="1"/>
  <c r="DVX232" i="1"/>
  <c r="DVZ232" i="1" s="1"/>
  <c r="DWF232" i="1"/>
  <c r="DWH232" i="1" s="1"/>
  <c r="DWN232" i="1"/>
  <c r="DWP232" i="1" s="1"/>
  <c r="DWV232" i="1"/>
  <c r="DWX232" i="1" s="1"/>
  <c r="DXD232" i="1"/>
  <c r="DXF232" i="1" s="1"/>
  <c r="DXL232" i="1"/>
  <c r="DXN232" i="1" s="1"/>
  <c r="DXT232" i="1"/>
  <c r="DXV232" i="1" s="1"/>
  <c r="DYB232" i="1"/>
  <c r="DYD232" i="1" s="1"/>
  <c r="DYJ232" i="1"/>
  <c r="DYL232" i="1" s="1"/>
  <c r="DYR232" i="1"/>
  <c r="DYT232" i="1" s="1"/>
  <c r="DYZ232" i="1"/>
  <c r="DZB232" i="1" s="1"/>
  <c r="DZH232" i="1"/>
  <c r="DZJ232" i="1" s="1"/>
  <c r="DZP232" i="1"/>
  <c r="DZR232" i="1" s="1"/>
  <c r="DZX232" i="1"/>
  <c r="DZZ232" i="1" s="1"/>
  <c r="EAF232" i="1"/>
  <c r="EAH232" i="1" s="1"/>
  <c r="EAN232" i="1"/>
  <c r="EAP232" i="1" s="1"/>
  <c r="EAV232" i="1"/>
  <c r="EAX232" i="1" s="1"/>
  <c r="EBD232" i="1"/>
  <c r="EBF232" i="1" s="1"/>
  <c r="EBL232" i="1"/>
  <c r="EBN232" i="1" s="1"/>
  <c r="EBT232" i="1"/>
  <c r="EBV232" i="1" s="1"/>
  <c r="ECB232" i="1"/>
  <c r="ECD232" i="1" s="1"/>
  <c r="ECJ232" i="1"/>
  <c r="ECL232" i="1" s="1"/>
  <c r="ECR232" i="1"/>
  <c r="ECT232" i="1" s="1"/>
  <c r="ECZ232" i="1"/>
  <c r="EDB232" i="1" s="1"/>
  <c r="EDH232" i="1"/>
  <c r="EDJ232" i="1" s="1"/>
  <c r="EDP232" i="1"/>
  <c r="EDR232" i="1" s="1"/>
  <c r="EDX232" i="1"/>
  <c r="EDZ232" i="1" s="1"/>
  <c r="EEF232" i="1"/>
  <c r="EEH232" i="1" s="1"/>
  <c r="EEN232" i="1"/>
  <c r="EEP232" i="1" s="1"/>
  <c r="EEV232" i="1"/>
  <c r="EEX232" i="1" s="1"/>
  <c r="EFD232" i="1"/>
  <c r="EFF232" i="1" s="1"/>
  <c r="EFL232" i="1"/>
  <c r="EFN232" i="1" s="1"/>
  <c r="EFT232" i="1"/>
  <c r="EFV232" i="1" s="1"/>
  <c r="EGB232" i="1"/>
  <c r="EGD232" i="1" s="1"/>
  <c r="EGJ232" i="1"/>
  <c r="EGL232" i="1" s="1"/>
  <c r="EGR232" i="1"/>
  <c r="EGT232" i="1" s="1"/>
  <c r="EGZ232" i="1"/>
  <c r="EHB232" i="1" s="1"/>
  <c r="EHH232" i="1"/>
  <c r="EHJ232" i="1" s="1"/>
  <c r="EHP232" i="1"/>
  <c r="EHR232" i="1" s="1"/>
  <c r="EHX232" i="1"/>
  <c r="EHZ232" i="1" s="1"/>
  <c r="EIF232" i="1"/>
  <c r="EIH232" i="1" s="1"/>
  <c r="EIN232" i="1"/>
  <c r="EIP232" i="1" s="1"/>
  <c r="EIV232" i="1"/>
  <c r="EIX232" i="1" s="1"/>
  <c r="EJD232" i="1"/>
  <c r="EJF232" i="1" s="1"/>
  <c r="EJL232" i="1"/>
  <c r="EJN232" i="1" s="1"/>
  <c r="EJT232" i="1"/>
  <c r="EJV232" i="1" s="1"/>
  <c r="EKB232" i="1"/>
  <c r="EKD232" i="1" s="1"/>
  <c r="EKJ232" i="1"/>
  <c r="EKL232" i="1" s="1"/>
  <c r="EKR232" i="1"/>
  <c r="EKT232" i="1" s="1"/>
  <c r="EKZ232" i="1"/>
  <c r="ELB232" i="1" s="1"/>
  <c r="ELH232" i="1"/>
  <c r="ELJ232" i="1" s="1"/>
  <c r="ELP232" i="1"/>
  <c r="ELR232" i="1" s="1"/>
  <c r="ELX232" i="1"/>
  <c r="ELZ232" i="1" s="1"/>
  <c r="EMF232" i="1"/>
  <c r="EMH232" i="1" s="1"/>
  <c r="EMN232" i="1"/>
  <c r="EMP232" i="1" s="1"/>
  <c r="EMV232" i="1"/>
  <c r="EMX232" i="1" s="1"/>
  <c r="END232" i="1"/>
  <c r="ENF232" i="1" s="1"/>
  <c r="ENL232" i="1"/>
  <c r="ENN232" i="1" s="1"/>
  <c r="ENT232" i="1"/>
  <c r="ENV232" i="1" s="1"/>
  <c r="EOB232" i="1"/>
  <c r="EOD232" i="1" s="1"/>
  <c r="EOJ232" i="1"/>
  <c r="EOL232" i="1" s="1"/>
  <c r="EOR232" i="1"/>
  <c r="EOT232" i="1" s="1"/>
  <c r="EOZ232" i="1"/>
  <c r="EPB232" i="1" s="1"/>
  <c r="EPH232" i="1"/>
  <c r="EPJ232" i="1" s="1"/>
  <c r="EPP232" i="1"/>
  <c r="EPR232" i="1" s="1"/>
  <c r="EPX232" i="1"/>
  <c r="EPZ232" i="1" s="1"/>
  <c r="EQF232" i="1"/>
  <c r="EQH232" i="1" s="1"/>
  <c r="EQN232" i="1"/>
  <c r="EQP232" i="1" s="1"/>
  <c r="EQV232" i="1"/>
  <c r="EQX232" i="1" s="1"/>
  <c r="ERD232" i="1"/>
  <c r="ERF232" i="1" s="1"/>
  <c r="ERL232" i="1"/>
  <c r="ERN232" i="1" s="1"/>
  <c r="ERT232" i="1"/>
  <c r="ERV232" i="1" s="1"/>
  <c r="ESB232" i="1"/>
  <c r="ESD232" i="1" s="1"/>
  <c r="ESJ232" i="1"/>
  <c r="ESL232" i="1" s="1"/>
  <c r="ESR232" i="1"/>
  <c r="EST232" i="1" s="1"/>
  <c r="ESZ232" i="1"/>
  <c r="ETB232" i="1" s="1"/>
  <c r="ETH232" i="1"/>
  <c r="ETJ232" i="1" s="1"/>
  <c r="ETP232" i="1"/>
  <c r="ETR232" i="1" s="1"/>
  <c r="ETX232" i="1"/>
  <c r="ETZ232" i="1" s="1"/>
  <c r="EUF232" i="1"/>
  <c r="EUH232" i="1" s="1"/>
  <c r="EUN232" i="1"/>
  <c r="EUP232" i="1" s="1"/>
  <c r="EUV232" i="1"/>
  <c r="EUX232" i="1" s="1"/>
  <c r="EVD232" i="1"/>
  <c r="EVF232" i="1" s="1"/>
  <c r="EVL232" i="1"/>
  <c r="EVN232" i="1" s="1"/>
  <c r="EVT232" i="1"/>
  <c r="EVV232" i="1" s="1"/>
  <c r="EWB232" i="1"/>
  <c r="EWD232" i="1" s="1"/>
  <c r="EWJ232" i="1"/>
  <c r="EWL232" i="1" s="1"/>
  <c r="EWR232" i="1"/>
  <c r="EWT232" i="1" s="1"/>
  <c r="EWZ232" i="1"/>
  <c r="EXB232" i="1" s="1"/>
  <c r="EXH232" i="1"/>
  <c r="EXJ232" i="1" s="1"/>
  <c r="EXP232" i="1"/>
  <c r="EXR232" i="1" s="1"/>
  <c r="EXX232" i="1"/>
  <c r="EXZ232" i="1" s="1"/>
  <c r="EYF232" i="1"/>
  <c r="EYH232" i="1" s="1"/>
  <c r="EYN232" i="1"/>
  <c r="EYP232" i="1" s="1"/>
  <c r="EYV232" i="1"/>
  <c r="EYX232" i="1" s="1"/>
  <c r="EZD232" i="1"/>
  <c r="EZF232" i="1" s="1"/>
  <c r="EZL232" i="1"/>
  <c r="EZN232" i="1" s="1"/>
  <c r="EZT232" i="1"/>
  <c r="EZV232" i="1" s="1"/>
  <c r="FAB232" i="1"/>
  <c r="FAD232" i="1" s="1"/>
  <c r="FAJ232" i="1"/>
  <c r="FAL232" i="1" s="1"/>
  <c r="FAR232" i="1"/>
  <c r="FAT232" i="1" s="1"/>
  <c r="FAZ232" i="1"/>
  <c r="FBB232" i="1" s="1"/>
  <c r="FBH232" i="1"/>
  <c r="FBJ232" i="1" s="1"/>
  <c r="FBP232" i="1"/>
  <c r="FBR232" i="1" s="1"/>
  <c r="FBX232" i="1"/>
  <c r="FBZ232" i="1" s="1"/>
  <c r="FCF232" i="1"/>
  <c r="FCH232" i="1" s="1"/>
  <c r="FCN232" i="1"/>
  <c r="FCP232" i="1" s="1"/>
  <c r="FCV232" i="1"/>
  <c r="FCX232" i="1" s="1"/>
  <c r="FDD232" i="1"/>
  <c r="FDF232" i="1" s="1"/>
  <c r="FDL232" i="1"/>
  <c r="FDN232" i="1" s="1"/>
  <c r="FDT232" i="1"/>
  <c r="FDV232" i="1" s="1"/>
  <c r="FEB232" i="1"/>
  <c r="FED232" i="1" s="1"/>
  <c r="FEJ232" i="1"/>
  <c r="FEL232" i="1" s="1"/>
  <c r="FER232" i="1"/>
  <c r="FET232" i="1" s="1"/>
  <c r="FEZ232" i="1"/>
  <c r="FFB232" i="1" s="1"/>
  <c r="FFH232" i="1"/>
  <c r="FFJ232" i="1" s="1"/>
  <c r="FFP232" i="1"/>
  <c r="FFR232" i="1" s="1"/>
  <c r="FFX232" i="1"/>
  <c r="FFZ232" i="1" s="1"/>
  <c r="FGF232" i="1"/>
  <c r="FGH232" i="1" s="1"/>
  <c r="FGN232" i="1"/>
  <c r="FGP232" i="1" s="1"/>
  <c r="FGV232" i="1"/>
  <c r="FGX232" i="1" s="1"/>
  <c r="FHD232" i="1"/>
  <c r="FHF232" i="1" s="1"/>
  <c r="FHL232" i="1"/>
  <c r="FHN232" i="1" s="1"/>
  <c r="FHT232" i="1"/>
  <c r="FHV232" i="1" s="1"/>
  <c r="FIB232" i="1"/>
  <c r="FID232" i="1" s="1"/>
  <c r="FIJ232" i="1"/>
  <c r="FIL232" i="1" s="1"/>
  <c r="FIR232" i="1"/>
  <c r="FIT232" i="1" s="1"/>
  <c r="FIZ232" i="1"/>
  <c r="FJB232" i="1" s="1"/>
  <c r="FJH232" i="1"/>
  <c r="FJJ232" i="1" s="1"/>
  <c r="FJP232" i="1"/>
  <c r="FJR232" i="1" s="1"/>
  <c r="FJX232" i="1"/>
  <c r="FJZ232" i="1" s="1"/>
  <c r="FKF232" i="1"/>
  <c r="FKH232" i="1" s="1"/>
  <c r="FKN232" i="1"/>
  <c r="FKP232" i="1" s="1"/>
  <c r="FKV232" i="1"/>
  <c r="FKX232" i="1" s="1"/>
  <c r="FLD232" i="1"/>
  <c r="FLF232" i="1" s="1"/>
  <c r="FLL232" i="1"/>
  <c r="FLN232" i="1" s="1"/>
  <c r="FLT232" i="1"/>
  <c r="FLV232" i="1" s="1"/>
  <c r="FMB232" i="1"/>
  <c r="FMD232" i="1" s="1"/>
  <c r="FMJ232" i="1"/>
  <c r="FML232" i="1" s="1"/>
  <c r="FMR232" i="1"/>
  <c r="FMT232" i="1" s="1"/>
  <c r="FMZ232" i="1"/>
  <c r="FNB232" i="1" s="1"/>
  <c r="FNH232" i="1"/>
  <c r="FNJ232" i="1" s="1"/>
  <c r="FNP232" i="1"/>
  <c r="FNR232" i="1" s="1"/>
  <c r="FNX232" i="1"/>
  <c r="FNZ232" i="1" s="1"/>
  <c r="FOF232" i="1"/>
  <c r="FOH232" i="1" s="1"/>
  <c r="FON232" i="1"/>
  <c r="FOP232" i="1" s="1"/>
  <c r="FOV232" i="1"/>
  <c r="FOX232" i="1" s="1"/>
  <c r="FPD232" i="1"/>
  <c r="FPF232" i="1" s="1"/>
  <c r="FPL232" i="1"/>
  <c r="FPN232" i="1" s="1"/>
  <c r="FPT232" i="1"/>
  <c r="FPV232" i="1" s="1"/>
  <c r="FQB232" i="1"/>
  <c r="FQD232" i="1" s="1"/>
  <c r="FQJ232" i="1"/>
  <c r="FQL232" i="1" s="1"/>
  <c r="FQR232" i="1"/>
  <c r="FQT232" i="1" s="1"/>
  <c r="FQZ232" i="1"/>
  <c r="FRB232" i="1" s="1"/>
  <c r="FRH232" i="1"/>
  <c r="FRJ232" i="1" s="1"/>
  <c r="FRP232" i="1"/>
  <c r="FRR232" i="1" s="1"/>
  <c r="FRX232" i="1"/>
  <c r="FRZ232" i="1" s="1"/>
  <c r="FSF232" i="1"/>
  <c r="FSH232" i="1" s="1"/>
  <c r="FSN232" i="1"/>
  <c r="FSP232" i="1" s="1"/>
  <c r="FSV232" i="1"/>
  <c r="FSX232" i="1" s="1"/>
  <c r="FTD232" i="1"/>
  <c r="FTF232" i="1" s="1"/>
  <c r="FTL232" i="1"/>
  <c r="FTN232" i="1" s="1"/>
  <c r="FTT232" i="1"/>
  <c r="FTV232" i="1" s="1"/>
  <c r="FUB232" i="1"/>
  <c r="FUD232" i="1" s="1"/>
  <c r="FUJ232" i="1"/>
  <c r="FUL232" i="1" s="1"/>
  <c r="FUR232" i="1"/>
  <c r="FUT232" i="1" s="1"/>
  <c r="FUZ232" i="1"/>
  <c r="FVB232" i="1" s="1"/>
  <c r="FVH232" i="1"/>
  <c r="FVJ232" i="1" s="1"/>
  <c r="FVP232" i="1"/>
  <c r="FVR232" i="1" s="1"/>
  <c r="FVX232" i="1"/>
  <c r="FVZ232" i="1" s="1"/>
  <c r="FWF232" i="1"/>
  <c r="FWH232" i="1" s="1"/>
  <c r="FWN232" i="1"/>
  <c r="FWP232" i="1" s="1"/>
  <c r="FWV232" i="1"/>
  <c r="FWX232" i="1" s="1"/>
  <c r="FXD232" i="1"/>
  <c r="FXF232" i="1" s="1"/>
  <c r="FXL232" i="1"/>
  <c r="FXN232" i="1" s="1"/>
  <c r="FXT232" i="1"/>
  <c r="FXV232" i="1" s="1"/>
  <c r="FYB232" i="1"/>
  <c r="FYD232" i="1" s="1"/>
  <c r="FYJ232" i="1"/>
  <c r="FYL232" i="1" s="1"/>
  <c r="FYR232" i="1"/>
  <c r="FYT232" i="1" s="1"/>
  <c r="FYZ232" i="1"/>
  <c r="FZB232" i="1" s="1"/>
  <c r="FZH232" i="1"/>
  <c r="FZJ232" i="1" s="1"/>
  <c r="FZP232" i="1"/>
  <c r="FZR232" i="1" s="1"/>
  <c r="FZX232" i="1"/>
  <c r="FZZ232" i="1" s="1"/>
  <c r="GAF232" i="1"/>
  <c r="GAH232" i="1" s="1"/>
  <c r="GAN232" i="1"/>
  <c r="GAP232" i="1" s="1"/>
  <c r="GAV232" i="1"/>
  <c r="GAX232" i="1" s="1"/>
  <c r="GBD232" i="1"/>
  <c r="GBF232" i="1" s="1"/>
  <c r="GBL232" i="1"/>
  <c r="GBN232" i="1" s="1"/>
  <c r="GBT232" i="1"/>
  <c r="GBV232" i="1" s="1"/>
  <c r="GCB232" i="1"/>
  <c r="GCD232" i="1" s="1"/>
  <c r="GCJ232" i="1"/>
  <c r="GCL232" i="1" s="1"/>
  <c r="GCR232" i="1"/>
  <c r="GCT232" i="1" s="1"/>
  <c r="GCZ232" i="1"/>
  <c r="GDB232" i="1" s="1"/>
  <c r="GDH232" i="1"/>
  <c r="GDJ232" i="1" s="1"/>
  <c r="GDP232" i="1"/>
  <c r="GDR232" i="1" s="1"/>
  <c r="GDX232" i="1"/>
  <c r="GDZ232" i="1" s="1"/>
  <c r="GEF232" i="1"/>
  <c r="GEH232" i="1" s="1"/>
  <c r="GEN232" i="1"/>
  <c r="GEP232" i="1" s="1"/>
  <c r="GEV232" i="1"/>
  <c r="GEX232" i="1" s="1"/>
  <c r="GFD232" i="1"/>
  <c r="GFF232" i="1" s="1"/>
  <c r="GFL232" i="1"/>
  <c r="GFN232" i="1" s="1"/>
  <c r="GFT232" i="1"/>
  <c r="GFV232" i="1" s="1"/>
  <c r="GGB232" i="1"/>
  <c r="GGD232" i="1" s="1"/>
  <c r="GGJ232" i="1"/>
  <c r="GGL232" i="1" s="1"/>
  <c r="GGR232" i="1"/>
  <c r="GGT232" i="1" s="1"/>
  <c r="GGZ232" i="1"/>
  <c r="GHB232" i="1" s="1"/>
  <c r="GHH232" i="1"/>
  <c r="GHJ232" i="1" s="1"/>
  <c r="GHP232" i="1"/>
  <c r="GHR232" i="1" s="1"/>
  <c r="GHX232" i="1"/>
  <c r="GHZ232" i="1" s="1"/>
  <c r="GIF232" i="1"/>
  <c r="GIH232" i="1" s="1"/>
  <c r="GIN232" i="1"/>
  <c r="GIP232" i="1" s="1"/>
  <c r="GIV232" i="1"/>
  <c r="GIX232" i="1" s="1"/>
  <c r="GJD232" i="1"/>
  <c r="GJF232" i="1" s="1"/>
  <c r="GJL232" i="1"/>
  <c r="GJN232" i="1" s="1"/>
  <c r="GJT232" i="1"/>
  <c r="GJV232" i="1" s="1"/>
  <c r="GKB232" i="1"/>
  <c r="GKD232" i="1" s="1"/>
  <c r="GKJ232" i="1"/>
  <c r="GKL232" i="1" s="1"/>
  <c r="GKR232" i="1"/>
  <c r="GKT232" i="1" s="1"/>
  <c r="GKZ232" i="1"/>
  <c r="GLB232" i="1" s="1"/>
  <c r="GLH232" i="1"/>
  <c r="GLJ232" i="1" s="1"/>
  <c r="GLP232" i="1"/>
  <c r="GLR232" i="1" s="1"/>
  <c r="GLX232" i="1"/>
  <c r="GLZ232" i="1" s="1"/>
  <c r="GMF232" i="1"/>
  <c r="GMH232" i="1" s="1"/>
  <c r="GMN232" i="1"/>
  <c r="GMP232" i="1" s="1"/>
  <c r="GMV232" i="1"/>
  <c r="GMX232" i="1" s="1"/>
  <c r="GND232" i="1"/>
  <c r="GNF232" i="1" s="1"/>
  <c r="GNL232" i="1"/>
  <c r="GNN232" i="1" s="1"/>
  <c r="GNT232" i="1"/>
  <c r="GNV232" i="1" s="1"/>
  <c r="GOB232" i="1"/>
  <c r="GOD232" i="1" s="1"/>
  <c r="GOJ232" i="1"/>
  <c r="GOL232" i="1" s="1"/>
  <c r="GOR232" i="1"/>
  <c r="GOT232" i="1" s="1"/>
  <c r="GOZ232" i="1"/>
  <c r="GPB232" i="1" s="1"/>
  <c r="GPH232" i="1"/>
  <c r="GPJ232" i="1" s="1"/>
  <c r="GPP232" i="1"/>
  <c r="GPR232" i="1" s="1"/>
  <c r="GPX232" i="1"/>
  <c r="GPZ232" i="1" s="1"/>
  <c r="GQF232" i="1"/>
  <c r="GQH232" i="1" s="1"/>
  <c r="GQN232" i="1"/>
  <c r="GQP232" i="1" s="1"/>
  <c r="GQV232" i="1"/>
  <c r="GQX232" i="1" s="1"/>
  <c r="GRD232" i="1"/>
  <c r="GRF232" i="1" s="1"/>
  <c r="GRL232" i="1"/>
  <c r="GRN232" i="1" s="1"/>
  <c r="GRT232" i="1"/>
  <c r="GRV232" i="1" s="1"/>
  <c r="GSB232" i="1"/>
  <c r="GSD232" i="1" s="1"/>
  <c r="GSJ232" i="1"/>
  <c r="GSL232" i="1" s="1"/>
  <c r="GSR232" i="1"/>
  <c r="GST232" i="1" s="1"/>
  <c r="GSZ232" i="1"/>
  <c r="GTB232" i="1" s="1"/>
  <c r="GTH232" i="1"/>
  <c r="GTJ232" i="1" s="1"/>
  <c r="GTP232" i="1"/>
  <c r="GTR232" i="1" s="1"/>
  <c r="GTX232" i="1"/>
  <c r="GTZ232" i="1" s="1"/>
  <c r="GUF232" i="1"/>
  <c r="GUH232" i="1" s="1"/>
  <c r="GUN232" i="1"/>
  <c r="GUP232" i="1" s="1"/>
  <c r="GUV232" i="1"/>
  <c r="GUX232" i="1" s="1"/>
  <c r="GVD232" i="1"/>
  <c r="GVF232" i="1" s="1"/>
  <c r="GVL232" i="1"/>
  <c r="GVN232" i="1" s="1"/>
  <c r="GVT232" i="1"/>
  <c r="GVV232" i="1" s="1"/>
  <c r="GWB232" i="1"/>
  <c r="GWD232" i="1" s="1"/>
  <c r="GWJ232" i="1"/>
  <c r="GWL232" i="1" s="1"/>
  <c r="GWR232" i="1"/>
  <c r="GWT232" i="1" s="1"/>
  <c r="GWZ232" i="1"/>
  <c r="GXB232" i="1" s="1"/>
  <c r="GXH232" i="1"/>
  <c r="GXJ232" i="1" s="1"/>
  <c r="GXP232" i="1"/>
  <c r="GXR232" i="1" s="1"/>
  <c r="GXX232" i="1"/>
  <c r="GXZ232" i="1" s="1"/>
  <c r="GYF232" i="1"/>
  <c r="GYH232" i="1" s="1"/>
  <c r="GYN232" i="1"/>
  <c r="GYP232" i="1" s="1"/>
  <c r="GYV232" i="1"/>
  <c r="GYX232" i="1" s="1"/>
  <c r="GZD232" i="1"/>
  <c r="GZF232" i="1" s="1"/>
  <c r="GZL232" i="1"/>
  <c r="GZN232" i="1" s="1"/>
  <c r="GZT232" i="1"/>
  <c r="GZV232" i="1" s="1"/>
  <c r="HAB232" i="1"/>
  <c r="HAD232" i="1" s="1"/>
  <c r="HAJ232" i="1"/>
  <c r="HAL232" i="1" s="1"/>
  <c r="HAR232" i="1"/>
  <c r="HAT232" i="1" s="1"/>
  <c r="HAZ232" i="1"/>
  <c r="HBB232" i="1" s="1"/>
  <c r="HBH232" i="1"/>
  <c r="HBJ232" i="1" s="1"/>
  <c r="HBP232" i="1"/>
  <c r="HBR232" i="1" s="1"/>
  <c r="HBX232" i="1"/>
  <c r="HBZ232" i="1" s="1"/>
  <c r="HCF232" i="1"/>
  <c r="HCH232" i="1" s="1"/>
  <c r="HCN232" i="1"/>
  <c r="HCP232" i="1" s="1"/>
  <c r="HCV232" i="1"/>
  <c r="HCX232" i="1" s="1"/>
  <c r="HDD232" i="1"/>
  <c r="HDF232" i="1" s="1"/>
  <c r="HDL232" i="1"/>
  <c r="HDN232" i="1" s="1"/>
  <c r="HDT232" i="1"/>
  <c r="HDV232" i="1" s="1"/>
  <c r="HEB232" i="1"/>
  <c r="HED232" i="1" s="1"/>
  <c r="HEJ232" i="1"/>
  <c r="HEL232" i="1" s="1"/>
  <c r="HER232" i="1"/>
  <c r="HET232" i="1" s="1"/>
  <c r="HEZ232" i="1"/>
  <c r="HFB232" i="1" s="1"/>
  <c r="HFH232" i="1"/>
  <c r="HFJ232" i="1" s="1"/>
  <c r="HFP232" i="1"/>
  <c r="HFR232" i="1" s="1"/>
  <c r="HFX232" i="1"/>
  <c r="HFZ232" i="1" s="1"/>
  <c r="HGF232" i="1"/>
  <c r="HGH232" i="1" s="1"/>
  <c r="HGN232" i="1"/>
  <c r="HGP232" i="1" s="1"/>
  <c r="HGV232" i="1"/>
  <c r="HGX232" i="1" s="1"/>
  <c r="HHD232" i="1"/>
  <c r="HHF232" i="1" s="1"/>
  <c r="HHL232" i="1"/>
  <c r="HHN232" i="1" s="1"/>
  <c r="HHT232" i="1"/>
  <c r="HHV232" i="1" s="1"/>
  <c r="HIB232" i="1"/>
  <c r="HID232" i="1" s="1"/>
  <c r="HIJ232" i="1"/>
  <c r="HIL232" i="1" s="1"/>
  <c r="HIR232" i="1"/>
  <c r="HIT232" i="1" s="1"/>
  <c r="HIZ232" i="1"/>
  <c r="HJB232" i="1" s="1"/>
  <c r="HJH232" i="1"/>
  <c r="HJJ232" i="1" s="1"/>
  <c r="HJP232" i="1"/>
  <c r="HJR232" i="1" s="1"/>
  <c r="HJX232" i="1"/>
  <c r="HJZ232" i="1" s="1"/>
  <c r="HKF232" i="1"/>
  <c r="HKH232" i="1" s="1"/>
  <c r="HKN232" i="1"/>
  <c r="HKP232" i="1" s="1"/>
  <c r="HKV232" i="1"/>
  <c r="HKX232" i="1" s="1"/>
  <c r="HLD232" i="1"/>
  <c r="HLF232" i="1" s="1"/>
  <c r="HLL232" i="1"/>
  <c r="HLN232" i="1" s="1"/>
  <c r="HLT232" i="1"/>
  <c r="HLV232" i="1" s="1"/>
  <c r="HMB232" i="1"/>
  <c r="HMD232" i="1" s="1"/>
  <c r="HMJ232" i="1"/>
  <c r="HML232" i="1" s="1"/>
  <c r="HMR232" i="1"/>
  <c r="HMT232" i="1" s="1"/>
  <c r="HMZ232" i="1"/>
  <c r="HNB232" i="1" s="1"/>
  <c r="HNH232" i="1"/>
  <c r="HNJ232" i="1" s="1"/>
  <c r="HNP232" i="1"/>
  <c r="HNR232" i="1" s="1"/>
  <c r="HNX232" i="1"/>
  <c r="HNZ232" i="1" s="1"/>
  <c r="HOF232" i="1"/>
  <c r="HOH232" i="1" s="1"/>
  <c r="HON232" i="1"/>
  <c r="HOP232" i="1" s="1"/>
  <c r="HOV232" i="1"/>
  <c r="HOX232" i="1" s="1"/>
  <c r="HPD232" i="1"/>
  <c r="HPF232" i="1" s="1"/>
  <c r="HPL232" i="1"/>
  <c r="HPN232" i="1" s="1"/>
  <c r="HPT232" i="1"/>
  <c r="HPV232" i="1" s="1"/>
  <c r="HQB232" i="1"/>
  <c r="HQD232" i="1" s="1"/>
  <c r="HQJ232" i="1"/>
  <c r="HQL232" i="1" s="1"/>
  <c r="HQR232" i="1"/>
  <c r="HQT232" i="1" s="1"/>
  <c r="HQZ232" i="1"/>
  <c r="HRB232" i="1" s="1"/>
  <c r="HRH232" i="1"/>
  <c r="HRJ232" i="1" s="1"/>
  <c r="HRP232" i="1"/>
  <c r="HRR232" i="1" s="1"/>
  <c r="HRX232" i="1"/>
  <c r="HRZ232" i="1" s="1"/>
  <c r="HSF232" i="1"/>
  <c r="HSH232" i="1" s="1"/>
  <c r="HSN232" i="1"/>
  <c r="HSP232" i="1" s="1"/>
  <c r="HSV232" i="1"/>
  <c r="HSX232" i="1" s="1"/>
  <c r="HTD232" i="1"/>
  <c r="HTF232" i="1" s="1"/>
  <c r="HTL232" i="1"/>
  <c r="HTN232" i="1" s="1"/>
  <c r="HTT232" i="1"/>
  <c r="HTV232" i="1" s="1"/>
  <c r="HUB232" i="1"/>
  <c r="HUD232" i="1" s="1"/>
  <c r="HUJ232" i="1"/>
  <c r="HUL232" i="1" s="1"/>
  <c r="HUR232" i="1"/>
  <c r="HUT232" i="1" s="1"/>
  <c r="HUZ232" i="1"/>
  <c r="HVB232" i="1" s="1"/>
  <c r="HVH232" i="1"/>
  <c r="HVJ232" i="1" s="1"/>
  <c r="HVP232" i="1"/>
  <c r="HVR232" i="1" s="1"/>
  <c r="HVX232" i="1"/>
  <c r="HVZ232" i="1" s="1"/>
  <c r="HWF232" i="1"/>
  <c r="HWH232" i="1" s="1"/>
  <c r="HWN232" i="1"/>
  <c r="HWP232" i="1" s="1"/>
  <c r="HWV232" i="1"/>
  <c r="HWX232" i="1" s="1"/>
  <c r="HXD232" i="1"/>
  <c r="HXF232" i="1" s="1"/>
  <c r="HXL232" i="1"/>
  <c r="HXN232" i="1" s="1"/>
  <c r="HXT232" i="1"/>
  <c r="HXV232" i="1" s="1"/>
  <c r="HYB232" i="1"/>
  <c r="HYD232" i="1" s="1"/>
  <c r="HYJ232" i="1"/>
  <c r="HYL232" i="1" s="1"/>
  <c r="HYR232" i="1"/>
  <c r="HYT232" i="1" s="1"/>
  <c r="HYZ232" i="1"/>
  <c r="HZB232" i="1" s="1"/>
  <c r="HZH232" i="1"/>
  <c r="HZJ232" i="1" s="1"/>
  <c r="HZP232" i="1"/>
  <c r="HZR232" i="1" s="1"/>
  <c r="HZX232" i="1"/>
  <c r="HZZ232" i="1" s="1"/>
  <c r="IAF232" i="1"/>
  <c r="IAH232" i="1" s="1"/>
  <c r="IAN232" i="1"/>
  <c r="IAP232" i="1" s="1"/>
  <c r="IAV232" i="1"/>
  <c r="IAX232" i="1" s="1"/>
  <c r="IBD232" i="1"/>
  <c r="IBF232" i="1" s="1"/>
  <c r="IBL232" i="1"/>
  <c r="IBN232" i="1" s="1"/>
  <c r="IBT232" i="1"/>
  <c r="IBV232" i="1" s="1"/>
  <c r="ICB232" i="1"/>
  <c r="ICD232" i="1" s="1"/>
  <c r="ICJ232" i="1"/>
  <c r="ICL232" i="1" s="1"/>
  <c r="ICR232" i="1"/>
  <c r="ICT232" i="1" s="1"/>
  <c r="ICZ232" i="1"/>
  <c r="IDB232" i="1" s="1"/>
  <c r="IDH232" i="1"/>
  <c r="IDJ232" i="1" s="1"/>
  <c r="IDP232" i="1"/>
  <c r="IDR232" i="1" s="1"/>
  <c r="IDX232" i="1"/>
  <c r="IDZ232" i="1" s="1"/>
  <c r="IEF232" i="1"/>
  <c r="IEH232" i="1" s="1"/>
  <c r="IEN232" i="1"/>
  <c r="IEP232" i="1" s="1"/>
  <c r="IEV232" i="1"/>
  <c r="IEX232" i="1" s="1"/>
  <c r="IFD232" i="1"/>
  <c r="IFF232" i="1" s="1"/>
  <c r="IFL232" i="1"/>
  <c r="IFN232" i="1" s="1"/>
  <c r="IFT232" i="1"/>
  <c r="IFV232" i="1" s="1"/>
  <c r="IGB232" i="1"/>
  <c r="IGD232" i="1" s="1"/>
  <c r="IGJ232" i="1"/>
  <c r="IGL232" i="1" s="1"/>
  <c r="IGR232" i="1"/>
  <c r="IGT232" i="1" s="1"/>
  <c r="IGZ232" i="1"/>
  <c r="IHB232" i="1" s="1"/>
  <c r="IHH232" i="1"/>
  <c r="IHJ232" i="1" s="1"/>
  <c r="IHP232" i="1"/>
  <c r="IHR232" i="1" s="1"/>
  <c r="IHX232" i="1"/>
  <c r="IHZ232" i="1" s="1"/>
  <c r="IIF232" i="1"/>
  <c r="IIH232" i="1" s="1"/>
  <c r="IIN232" i="1"/>
  <c r="IIP232" i="1" s="1"/>
  <c r="IIV232" i="1"/>
  <c r="IIX232" i="1" s="1"/>
  <c r="IJD232" i="1"/>
  <c r="IJF232" i="1" s="1"/>
  <c r="IJL232" i="1"/>
  <c r="IJN232" i="1" s="1"/>
  <c r="IJT232" i="1"/>
  <c r="IJV232" i="1" s="1"/>
  <c r="IKB232" i="1"/>
  <c r="IKD232" i="1" s="1"/>
  <c r="IKJ232" i="1"/>
  <c r="IKL232" i="1" s="1"/>
  <c r="IKR232" i="1"/>
  <c r="IKT232" i="1" s="1"/>
  <c r="IKZ232" i="1"/>
  <c r="ILB232" i="1" s="1"/>
  <c r="ILH232" i="1"/>
  <c r="ILJ232" i="1" s="1"/>
  <c r="ILP232" i="1"/>
  <c r="ILR232" i="1" s="1"/>
  <c r="ILX232" i="1"/>
  <c r="ILZ232" i="1" s="1"/>
  <c r="IMF232" i="1"/>
  <c r="IMH232" i="1" s="1"/>
  <c r="IMN232" i="1"/>
  <c r="IMP232" i="1" s="1"/>
  <c r="IMV232" i="1"/>
  <c r="IMX232" i="1" s="1"/>
  <c r="IND232" i="1"/>
  <c r="INF232" i="1" s="1"/>
  <c r="INL232" i="1"/>
  <c r="INN232" i="1" s="1"/>
  <c r="INT232" i="1"/>
  <c r="INV232" i="1" s="1"/>
  <c r="IOB232" i="1"/>
  <c r="IOD232" i="1" s="1"/>
  <c r="IOJ232" i="1"/>
  <c r="IOL232" i="1" s="1"/>
  <c r="IOR232" i="1"/>
  <c r="IOT232" i="1" s="1"/>
  <c r="IOZ232" i="1"/>
  <c r="IPB232" i="1" s="1"/>
  <c r="IPH232" i="1"/>
  <c r="IPJ232" i="1" s="1"/>
  <c r="IPP232" i="1"/>
  <c r="IPR232" i="1" s="1"/>
  <c r="IPX232" i="1"/>
  <c r="IPZ232" i="1" s="1"/>
  <c r="IQF232" i="1"/>
  <c r="IQH232" i="1" s="1"/>
  <c r="IQN232" i="1"/>
  <c r="IQP232" i="1" s="1"/>
  <c r="IQV232" i="1"/>
  <c r="IQX232" i="1" s="1"/>
  <c r="IRD232" i="1"/>
  <c r="IRF232" i="1" s="1"/>
  <c r="IRL232" i="1"/>
  <c r="IRN232" i="1" s="1"/>
  <c r="IRT232" i="1"/>
  <c r="IRV232" i="1" s="1"/>
  <c r="ISB232" i="1"/>
  <c r="ISD232" i="1" s="1"/>
  <c r="ISJ232" i="1"/>
  <c r="ISL232" i="1" s="1"/>
  <c r="ISR232" i="1"/>
  <c r="IST232" i="1" s="1"/>
  <c r="ISZ232" i="1"/>
  <c r="ITB232" i="1" s="1"/>
  <c r="ITH232" i="1"/>
  <c r="ITJ232" i="1" s="1"/>
  <c r="ITP232" i="1"/>
  <c r="ITR232" i="1" s="1"/>
  <c r="ITX232" i="1"/>
  <c r="ITZ232" i="1" s="1"/>
  <c r="IUF232" i="1"/>
  <c r="IUH232" i="1" s="1"/>
  <c r="IUN232" i="1"/>
  <c r="IUP232" i="1" s="1"/>
  <c r="IUV232" i="1"/>
  <c r="IUX232" i="1" s="1"/>
  <c r="IVD232" i="1"/>
  <c r="IVF232" i="1" s="1"/>
  <c r="IVL232" i="1"/>
  <c r="IVN232" i="1" s="1"/>
  <c r="IVT232" i="1"/>
  <c r="IVV232" i="1" s="1"/>
  <c r="IWB232" i="1"/>
  <c r="IWD232" i="1" s="1"/>
  <c r="IWJ232" i="1"/>
  <c r="IWL232" i="1" s="1"/>
  <c r="IWR232" i="1"/>
  <c r="IWT232" i="1" s="1"/>
  <c r="IWZ232" i="1"/>
  <c r="IXB232" i="1" s="1"/>
  <c r="IXH232" i="1"/>
  <c r="IXJ232" i="1" s="1"/>
  <c r="IXP232" i="1"/>
  <c r="IXR232" i="1" s="1"/>
  <c r="IXX232" i="1"/>
  <c r="IXZ232" i="1" s="1"/>
  <c r="IYF232" i="1"/>
  <c r="IYH232" i="1" s="1"/>
  <c r="IYN232" i="1"/>
  <c r="IYP232" i="1" s="1"/>
  <c r="IYV232" i="1"/>
  <c r="IYX232" i="1" s="1"/>
  <c r="IZD232" i="1"/>
  <c r="IZF232" i="1" s="1"/>
  <c r="IZL232" i="1"/>
  <c r="IZN232" i="1" s="1"/>
  <c r="IZT232" i="1"/>
  <c r="IZV232" i="1" s="1"/>
  <c r="JAB232" i="1"/>
  <c r="JAD232" i="1" s="1"/>
  <c r="JAJ232" i="1"/>
  <c r="JAL232" i="1" s="1"/>
  <c r="JAR232" i="1"/>
  <c r="JAT232" i="1" s="1"/>
  <c r="JAZ232" i="1"/>
  <c r="JBB232" i="1" s="1"/>
  <c r="JBH232" i="1"/>
  <c r="JBJ232" i="1" s="1"/>
  <c r="JBP232" i="1"/>
  <c r="JBR232" i="1" s="1"/>
  <c r="JBX232" i="1"/>
  <c r="JBZ232" i="1" s="1"/>
  <c r="JCF232" i="1"/>
  <c r="JCH232" i="1" s="1"/>
  <c r="JCN232" i="1"/>
  <c r="JCP232" i="1" s="1"/>
  <c r="JCV232" i="1"/>
  <c r="JCX232" i="1" s="1"/>
  <c r="JDD232" i="1"/>
  <c r="JDF232" i="1" s="1"/>
  <c r="JDL232" i="1"/>
  <c r="JDN232" i="1" s="1"/>
  <c r="JDT232" i="1"/>
  <c r="JDV232" i="1" s="1"/>
  <c r="JEB232" i="1"/>
  <c r="JED232" i="1" s="1"/>
  <c r="JEJ232" i="1"/>
  <c r="JEL232" i="1" s="1"/>
  <c r="JER232" i="1"/>
  <c r="JET232" i="1" s="1"/>
  <c r="JEZ232" i="1"/>
  <c r="JFB232" i="1" s="1"/>
  <c r="JFH232" i="1"/>
  <c r="JFJ232" i="1" s="1"/>
  <c r="JFP232" i="1"/>
  <c r="JFR232" i="1" s="1"/>
  <c r="JFX232" i="1"/>
  <c r="JFZ232" i="1" s="1"/>
  <c r="JGF232" i="1"/>
  <c r="JGH232" i="1" s="1"/>
  <c r="JGN232" i="1"/>
  <c r="JGP232" i="1" s="1"/>
  <c r="JGV232" i="1"/>
  <c r="JGX232" i="1" s="1"/>
  <c r="JHD232" i="1"/>
  <c r="JHF232" i="1" s="1"/>
  <c r="JHL232" i="1"/>
  <c r="JHN232" i="1" s="1"/>
  <c r="JHT232" i="1"/>
  <c r="JHV232" i="1" s="1"/>
  <c r="JIB232" i="1"/>
  <c r="JID232" i="1" s="1"/>
  <c r="JIJ232" i="1"/>
  <c r="JIL232" i="1" s="1"/>
  <c r="JIR232" i="1"/>
  <c r="JIT232" i="1" s="1"/>
  <c r="JIZ232" i="1"/>
  <c r="JJB232" i="1" s="1"/>
  <c r="JJH232" i="1"/>
  <c r="JJJ232" i="1" s="1"/>
  <c r="JJP232" i="1"/>
  <c r="JJR232" i="1" s="1"/>
  <c r="JJX232" i="1"/>
  <c r="JJZ232" i="1" s="1"/>
  <c r="JKF232" i="1"/>
  <c r="JKH232" i="1" s="1"/>
  <c r="JKN232" i="1"/>
  <c r="JKP232" i="1" s="1"/>
  <c r="JKV232" i="1"/>
  <c r="JKX232" i="1" s="1"/>
  <c r="JLD232" i="1"/>
  <c r="JLF232" i="1" s="1"/>
  <c r="JLL232" i="1"/>
  <c r="JLN232" i="1" s="1"/>
  <c r="JLT232" i="1"/>
  <c r="JLV232" i="1" s="1"/>
  <c r="JMB232" i="1"/>
  <c r="JMD232" i="1" s="1"/>
  <c r="JMJ232" i="1"/>
  <c r="JML232" i="1" s="1"/>
  <c r="JMR232" i="1"/>
  <c r="JMT232" i="1" s="1"/>
  <c r="JMZ232" i="1"/>
  <c r="JNB232" i="1" s="1"/>
  <c r="JNH232" i="1"/>
  <c r="JNJ232" i="1" s="1"/>
  <c r="JNP232" i="1"/>
  <c r="JNR232" i="1" s="1"/>
  <c r="JNX232" i="1"/>
  <c r="JNZ232" i="1" s="1"/>
  <c r="JOF232" i="1"/>
  <c r="JOH232" i="1" s="1"/>
  <c r="JON232" i="1"/>
  <c r="JOP232" i="1" s="1"/>
  <c r="JOV232" i="1"/>
  <c r="JOX232" i="1" s="1"/>
  <c r="JPD232" i="1"/>
  <c r="JPF232" i="1" s="1"/>
  <c r="JPL232" i="1"/>
  <c r="JPN232" i="1" s="1"/>
  <c r="JPT232" i="1"/>
  <c r="JPV232" i="1" s="1"/>
  <c r="JQB232" i="1"/>
  <c r="JQD232" i="1" s="1"/>
  <c r="JQJ232" i="1"/>
  <c r="JQL232" i="1" s="1"/>
  <c r="JQR232" i="1"/>
  <c r="JQT232" i="1" s="1"/>
  <c r="JQZ232" i="1"/>
  <c r="JRB232" i="1" s="1"/>
  <c r="JRH232" i="1"/>
  <c r="JRJ232" i="1" s="1"/>
  <c r="JRP232" i="1"/>
  <c r="JRR232" i="1" s="1"/>
  <c r="JRX232" i="1"/>
  <c r="JRZ232" i="1" s="1"/>
  <c r="JSF232" i="1"/>
  <c r="JSH232" i="1" s="1"/>
  <c r="JSN232" i="1"/>
  <c r="JSP232" i="1" s="1"/>
  <c r="JSV232" i="1"/>
  <c r="JSX232" i="1" s="1"/>
  <c r="JTD232" i="1"/>
  <c r="JTF232" i="1" s="1"/>
  <c r="JTL232" i="1"/>
  <c r="JTN232" i="1" s="1"/>
  <c r="JTT232" i="1"/>
  <c r="JTV232" i="1" s="1"/>
  <c r="JUB232" i="1"/>
  <c r="JUD232" i="1" s="1"/>
  <c r="JUJ232" i="1"/>
  <c r="JUL232" i="1" s="1"/>
  <c r="JUR232" i="1"/>
  <c r="JUT232" i="1" s="1"/>
  <c r="JUZ232" i="1"/>
  <c r="JVB232" i="1" s="1"/>
  <c r="JVH232" i="1"/>
  <c r="JVJ232" i="1" s="1"/>
  <c r="JVP232" i="1"/>
  <c r="JVR232" i="1" s="1"/>
  <c r="JVX232" i="1"/>
  <c r="JVZ232" i="1" s="1"/>
  <c r="JWF232" i="1"/>
  <c r="JWH232" i="1" s="1"/>
  <c r="JWN232" i="1"/>
  <c r="JWP232" i="1" s="1"/>
  <c r="JWV232" i="1"/>
  <c r="JWX232" i="1" s="1"/>
  <c r="JXD232" i="1"/>
  <c r="JXF232" i="1" s="1"/>
  <c r="JXL232" i="1"/>
  <c r="JXN232" i="1" s="1"/>
  <c r="JXT232" i="1"/>
  <c r="JXV232" i="1" s="1"/>
  <c r="JYB232" i="1"/>
  <c r="JYD232" i="1" s="1"/>
  <c r="JYJ232" i="1"/>
  <c r="JYL232" i="1" s="1"/>
  <c r="JYR232" i="1"/>
  <c r="JYT232" i="1" s="1"/>
  <c r="JYZ232" i="1"/>
  <c r="JZB232" i="1" s="1"/>
  <c r="JZH232" i="1"/>
  <c r="JZJ232" i="1" s="1"/>
  <c r="JZP232" i="1"/>
  <c r="JZR232" i="1" s="1"/>
  <c r="JZX232" i="1"/>
  <c r="JZZ232" i="1" s="1"/>
  <c r="KAF232" i="1"/>
  <c r="KAH232" i="1" s="1"/>
  <c r="KAN232" i="1"/>
  <c r="KAP232" i="1" s="1"/>
  <c r="KAV232" i="1"/>
  <c r="KAX232" i="1" s="1"/>
  <c r="KBD232" i="1"/>
  <c r="KBF232" i="1" s="1"/>
  <c r="KBL232" i="1"/>
  <c r="KBN232" i="1" s="1"/>
  <c r="KBT232" i="1"/>
  <c r="KBV232" i="1" s="1"/>
  <c r="KCB232" i="1"/>
  <c r="KCD232" i="1" s="1"/>
  <c r="KCJ232" i="1"/>
  <c r="KCL232" i="1" s="1"/>
  <c r="KCR232" i="1"/>
  <c r="KCT232" i="1" s="1"/>
  <c r="KCZ232" i="1"/>
  <c r="KDB232" i="1" s="1"/>
  <c r="KDH232" i="1"/>
  <c r="KDJ232" i="1" s="1"/>
  <c r="KDP232" i="1"/>
  <c r="KDR232" i="1" s="1"/>
  <c r="KDX232" i="1"/>
  <c r="KDZ232" i="1" s="1"/>
  <c r="KEF232" i="1"/>
  <c r="KEH232" i="1" s="1"/>
  <c r="KEN232" i="1"/>
  <c r="KEP232" i="1" s="1"/>
  <c r="KEV232" i="1"/>
  <c r="KEX232" i="1" s="1"/>
  <c r="KFD232" i="1"/>
  <c r="KFF232" i="1" s="1"/>
  <c r="KFL232" i="1"/>
  <c r="KFN232" i="1" s="1"/>
  <c r="KFT232" i="1"/>
  <c r="KFV232" i="1" s="1"/>
  <c r="KGB232" i="1"/>
  <c r="KGD232" i="1" s="1"/>
  <c r="KGJ232" i="1"/>
  <c r="KGL232" i="1" s="1"/>
  <c r="KGR232" i="1"/>
  <c r="KGT232" i="1" s="1"/>
  <c r="KGZ232" i="1"/>
  <c r="KHB232" i="1" s="1"/>
  <c r="KHH232" i="1"/>
  <c r="KHJ232" i="1" s="1"/>
  <c r="KHP232" i="1"/>
  <c r="KHR232" i="1" s="1"/>
  <c r="KHX232" i="1"/>
  <c r="KHZ232" i="1" s="1"/>
  <c r="KIF232" i="1"/>
  <c r="KIH232" i="1" s="1"/>
  <c r="KIN232" i="1"/>
  <c r="KIP232" i="1" s="1"/>
  <c r="KIV232" i="1"/>
  <c r="KIX232" i="1" s="1"/>
  <c r="KJD232" i="1"/>
  <c r="KJF232" i="1" s="1"/>
  <c r="KJL232" i="1"/>
  <c r="KJN232" i="1" s="1"/>
  <c r="KJT232" i="1"/>
  <c r="KJV232" i="1" s="1"/>
  <c r="KKB232" i="1"/>
  <c r="KKD232" i="1" s="1"/>
  <c r="KKJ232" i="1"/>
  <c r="KKL232" i="1" s="1"/>
  <c r="KKR232" i="1"/>
  <c r="KKT232" i="1" s="1"/>
  <c r="KKZ232" i="1"/>
  <c r="KLB232" i="1" s="1"/>
  <c r="KLH232" i="1"/>
  <c r="KLJ232" i="1" s="1"/>
  <c r="KLP232" i="1"/>
  <c r="KLR232" i="1" s="1"/>
  <c r="KLX232" i="1"/>
  <c r="KLZ232" i="1" s="1"/>
  <c r="KMF232" i="1"/>
  <c r="KMH232" i="1" s="1"/>
  <c r="KMN232" i="1"/>
  <c r="KMP232" i="1" s="1"/>
  <c r="KMV232" i="1"/>
  <c r="KMX232" i="1" s="1"/>
  <c r="KND232" i="1"/>
  <c r="KNF232" i="1" s="1"/>
  <c r="KNL232" i="1"/>
  <c r="KNN232" i="1" s="1"/>
  <c r="KNT232" i="1"/>
  <c r="KNV232" i="1" s="1"/>
  <c r="KOB232" i="1"/>
  <c r="KOD232" i="1" s="1"/>
  <c r="KOJ232" i="1"/>
  <c r="KOL232" i="1" s="1"/>
  <c r="KOR232" i="1"/>
  <c r="KOT232" i="1" s="1"/>
  <c r="KOZ232" i="1"/>
  <c r="KPB232" i="1" s="1"/>
  <c r="KPH232" i="1"/>
  <c r="KPJ232" i="1" s="1"/>
  <c r="KPP232" i="1"/>
  <c r="KPR232" i="1" s="1"/>
  <c r="KPX232" i="1"/>
  <c r="KPZ232" i="1" s="1"/>
  <c r="KQF232" i="1"/>
  <c r="KQH232" i="1" s="1"/>
  <c r="KQN232" i="1"/>
  <c r="KQP232" i="1" s="1"/>
  <c r="KQV232" i="1"/>
  <c r="KQX232" i="1" s="1"/>
  <c r="KRD232" i="1"/>
  <c r="KRF232" i="1" s="1"/>
  <c r="KRL232" i="1"/>
  <c r="KRN232" i="1" s="1"/>
  <c r="KRT232" i="1"/>
  <c r="KRV232" i="1" s="1"/>
  <c r="KSB232" i="1"/>
  <c r="KSD232" i="1" s="1"/>
  <c r="KSJ232" i="1"/>
  <c r="KSL232" i="1" s="1"/>
  <c r="KSR232" i="1"/>
  <c r="KST232" i="1" s="1"/>
  <c r="KSZ232" i="1"/>
  <c r="KTB232" i="1" s="1"/>
  <c r="KTH232" i="1"/>
  <c r="KTJ232" i="1" s="1"/>
  <c r="KTP232" i="1"/>
  <c r="KTR232" i="1" s="1"/>
  <c r="KTX232" i="1"/>
  <c r="KTZ232" i="1" s="1"/>
  <c r="KUF232" i="1"/>
  <c r="KUH232" i="1" s="1"/>
  <c r="KUN232" i="1"/>
  <c r="KUP232" i="1" s="1"/>
  <c r="KUV232" i="1"/>
  <c r="KUX232" i="1" s="1"/>
  <c r="KVD232" i="1"/>
  <c r="KVF232" i="1" s="1"/>
  <c r="KVL232" i="1"/>
  <c r="KVN232" i="1" s="1"/>
  <c r="KVT232" i="1"/>
  <c r="KVV232" i="1" s="1"/>
  <c r="KWB232" i="1"/>
  <c r="KWD232" i="1" s="1"/>
  <c r="KWJ232" i="1"/>
  <c r="KWL232" i="1" s="1"/>
  <c r="KWR232" i="1"/>
  <c r="KWT232" i="1" s="1"/>
  <c r="KWZ232" i="1"/>
  <c r="KXB232" i="1" s="1"/>
  <c r="KXH232" i="1"/>
  <c r="KXJ232" i="1" s="1"/>
  <c r="KXP232" i="1"/>
  <c r="KXR232" i="1" s="1"/>
  <c r="KXX232" i="1"/>
  <c r="KXZ232" i="1" s="1"/>
  <c r="KYF232" i="1"/>
  <c r="KYH232" i="1" s="1"/>
  <c r="KYN232" i="1"/>
  <c r="KYP232" i="1" s="1"/>
  <c r="KYV232" i="1"/>
  <c r="KYX232" i="1" s="1"/>
  <c r="KZD232" i="1"/>
  <c r="KZF232" i="1" s="1"/>
  <c r="KZL232" i="1"/>
  <c r="KZN232" i="1" s="1"/>
  <c r="KZT232" i="1"/>
  <c r="KZV232" i="1" s="1"/>
  <c r="LAB232" i="1"/>
  <c r="LAD232" i="1" s="1"/>
  <c r="LAJ232" i="1"/>
  <c r="LAL232" i="1" s="1"/>
  <c r="LAR232" i="1"/>
  <c r="LAT232" i="1" s="1"/>
  <c r="LAZ232" i="1"/>
  <c r="LBB232" i="1" s="1"/>
  <c r="LBH232" i="1"/>
  <c r="LBJ232" i="1" s="1"/>
  <c r="LBP232" i="1"/>
  <c r="LBR232" i="1" s="1"/>
  <c r="LBX232" i="1"/>
  <c r="LBZ232" i="1" s="1"/>
  <c r="LCF232" i="1"/>
  <c r="LCH232" i="1" s="1"/>
  <c r="LCN232" i="1"/>
  <c r="LCP232" i="1" s="1"/>
  <c r="LCV232" i="1"/>
  <c r="LCX232" i="1" s="1"/>
  <c r="LDD232" i="1"/>
  <c r="LDF232" i="1" s="1"/>
  <c r="LDL232" i="1"/>
  <c r="LDN232" i="1" s="1"/>
  <c r="LDT232" i="1"/>
  <c r="LDV232" i="1" s="1"/>
  <c r="LEB232" i="1"/>
  <c r="LED232" i="1" s="1"/>
  <c r="LEJ232" i="1"/>
  <c r="LEL232" i="1" s="1"/>
  <c r="LER232" i="1"/>
  <c r="LET232" i="1" s="1"/>
  <c r="LEZ232" i="1"/>
  <c r="LFB232" i="1" s="1"/>
  <c r="LFH232" i="1"/>
  <c r="LFJ232" i="1" s="1"/>
  <c r="LFP232" i="1"/>
  <c r="LFR232" i="1" s="1"/>
  <c r="LFX232" i="1"/>
  <c r="LFZ232" i="1" s="1"/>
  <c r="LGF232" i="1"/>
  <c r="LGH232" i="1" s="1"/>
  <c r="LGN232" i="1"/>
  <c r="LGP232" i="1" s="1"/>
  <c r="LGV232" i="1"/>
  <c r="LGX232" i="1" s="1"/>
  <c r="LHD232" i="1"/>
  <c r="LHF232" i="1" s="1"/>
  <c r="LHL232" i="1"/>
  <c r="LHN232" i="1" s="1"/>
  <c r="LHT232" i="1"/>
  <c r="LHV232" i="1" s="1"/>
  <c r="LIB232" i="1"/>
  <c r="LID232" i="1" s="1"/>
  <c r="LIJ232" i="1"/>
  <c r="LIL232" i="1" s="1"/>
  <c r="LIR232" i="1"/>
  <c r="LIT232" i="1" s="1"/>
  <c r="LIZ232" i="1"/>
  <c r="LJB232" i="1" s="1"/>
  <c r="LJH232" i="1"/>
  <c r="LJJ232" i="1" s="1"/>
  <c r="LJP232" i="1"/>
  <c r="LJR232" i="1" s="1"/>
  <c r="LJX232" i="1"/>
  <c r="LJZ232" i="1" s="1"/>
  <c r="LKF232" i="1"/>
  <c r="LKH232" i="1" s="1"/>
  <c r="LKN232" i="1"/>
  <c r="LKP232" i="1" s="1"/>
  <c r="LKV232" i="1"/>
  <c r="LKX232" i="1" s="1"/>
  <c r="LLD232" i="1"/>
  <c r="LLF232" i="1" s="1"/>
  <c r="LLL232" i="1"/>
  <c r="LLN232" i="1" s="1"/>
  <c r="LLT232" i="1"/>
  <c r="LLV232" i="1" s="1"/>
  <c r="LMB232" i="1"/>
  <c r="LMD232" i="1" s="1"/>
  <c r="LMJ232" i="1"/>
  <c r="LML232" i="1" s="1"/>
  <c r="LMR232" i="1"/>
  <c r="LMT232" i="1" s="1"/>
  <c r="LMZ232" i="1"/>
  <c r="LNB232" i="1" s="1"/>
  <c r="LNH232" i="1"/>
  <c r="LNJ232" i="1" s="1"/>
  <c r="LNP232" i="1"/>
  <c r="LNR232" i="1" s="1"/>
  <c r="LNX232" i="1"/>
  <c r="LNZ232" i="1" s="1"/>
  <c r="LOF232" i="1"/>
  <c r="LOH232" i="1" s="1"/>
  <c r="LON232" i="1"/>
  <c r="LOP232" i="1" s="1"/>
  <c r="LOV232" i="1"/>
  <c r="LOX232" i="1" s="1"/>
  <c r="LPD232" i="1"/>
  <c r="LPF232" i="1" s="1"/>
  <c r="LPL232" i="1"/>
  <c r="LPN232" i="1" s="1"/>
  <c r="LPT232" i="1"/>
  <c r="LPV232" i="1" s="1"/>
  <c r="LQB232" i="1"/>
  <c r="LQD232" i="1" s="1"/>
  <c r="LQJ232" i="1"/>
  <c r="LQL232" i="1" s="1"/>
  <c r="LQR232" i="1"/>
  <c r="LQT232" i="1" s="1"/>
  <c r="LQZ232" i="1"/>
  <c r="LRB232" i="1" s="1"/>
  <c r="LRH232" i="1"/>
  <c r="LRJ232" i="1" s="1"/>
  <c r="LRP232" i="1"/>
  <c r="LRR232" i="1" s="1"/>
  <c r="LRX232" i="1"/>
  <c r="LRZ232" i="1" s="1"/>
  <c r="LSF232" i="1"/>
  <c r="LSH232" i="1" s="1"/>
  <c r="LSN232" i="1"/>
  <c r="LSP232" i="1" s="1"/>
  <c r="LSV232" i="1"/>
  <c r="LSX232" i="1" s="1"/>
  <c r="LTD232" i="1"/>
  <c r="LTF232" i="1" s="1"/>
  <c r="LTL232" i="1"/>
  <c r="LTN232" i="1" s="1"/>
  <c r="LTT232" i="1"/>
  <c r="LTV232" i="1" s="1"/>
  <c r="LUB232" i="1"/>
  <c r="LUD232" i="1" s="1"/>
  <c r="LUJ232" i="1"/>
  <c r="LUL232" i="1" s="1"/>
  <c r="LUR232" i="1"/>
  <c r="LUT232" i="1" s="1"/>
  <c r="LUZ232" i="1"/>
  <c r="LVB232" i="1" s="1"/>
  <c r="LVH232" i="1"/>
  <c r="LVJ232" i="1" s="1"/>
  <c r="LVP232" i="1"/>
  <c r="LVR232" i="1" s="1"/>
  <c r="LVX232" i="1"/>
  <c r="LVZ232" i="1" s="1"/>
  <c r="LWF232" i="1"/>
  <c r="LWH232" i="1" s="1"/>
  <c r="LWN232" i="1"/>
  <c r="LWP232" i="1" s="1"/>
  <c r="LWV232" i="1"/>
  <c r="LWX232" i="1" s="1"/>
  <c r="LXD232" i="1"/>
  <c r="LXF232" i="1" s="1"/>
  <c r="LXL232" i="1"/>
  <c r="LXN232" i="1" s="1"/>
  <c r="LXT232" i="1"/>
  <c r="LXV232" i="1" s="1"/>
  <c r="LYB232" i="1"/>
  <c r="LYD232" i="1" s="1"/>
  <c r="LYJ232" i="1"/>
  <c r="LYL232" i="1" s="1"/>
  <c r="LYR232" i="1"/>
  <c r="LYT232" i="1" s="1"/>
  <c r="LYZ232" i="1"/>
  <c r="LZB232" i="1" s="1"/>
  <c r="LZH232" i="1"/>
  <c r="LZJ232" i="1" s="1"/>
  <c r="LZP232" i="1"/>
  <c r="LZR232" i="1" s="1"/>
  <c r="LZX232" i="1"/>
  <c r="LZZ232" i="1" s="1"/>
  <c r="MAF232" i="1"/>
  <c r="MAH232" i="1" s="1"/>
  <c r="MAN232" i="1"/>
  <c r="MAP232" i="1" s="1"/>
  <c r="MAV232" i="1"/>
  <c r="MAX232" i="1" s="1"/>
  <c r="MBD232" i="1"/>
  <c r="MBF232" i="1" s="1"/>
  <c r="MBL232" i="1"/>
  <c r="MBN232" i="1" s="1"/>
  <c r="MBT232" i="1"/>
  <c r="MBV232" i="1" s="1"/>
  <c r="MCB232" i="1"/>
  <c r="MCD232" i="1" s="1"/>
  <c r="MCJ232" i="1"/>
  <c r="MCL232" i="1" s="1"/>
  <c r="MCR232" i="1"/>
  <c r="MCT232" i="1" s="1"/>
  <c r="MCZ232" i="1"/>
  <c r="MDB232" i="1" s="1"/>
  <c r="MDH232" i="1"/>
  <c r="MDJ232" i="1" s="1"/>
  <c r="MDP232" i="1"/>
  <c r="MDR232" i="1" s="1"/>
  <c r="MDX232" i="1"/>
  <c r="MDZ232" i="1" s="1"/>
  <c r="MEF232" i="1"/>
  <c r="MEH232" i="1" s="1"/>
  <c r="MEN232" i="1"/>
  <c r="MEP232" i="1" s="1"/>
  <c r="MEV232" i="1"/>
  <c r="MEX232" i="1" s="1"/>
  <c r="MFD232" i="1"/>
  <c r="MFF232" i="1" s="1"/>
  <c r="MFL232" i="1"/>
  <c r="MFN232" i="1" s="1"/>
  <c r="MFT232" i="1"/>
  <c r="MFV232" i="1" s="1"/>
  <c r="MGB232" i="1"/>
  <c r="MGD232" i="1" s="1"/>
  <c r="MGJ232" i="1"/>
  <c r="MGL232" i="1" s="1"/>
  <c r="MGR232" i="1"/>
  <c r="MGT232" i="1" s="1"/>
  <c r="MGZ232" i="1"/>
  <c r="MHB232" i="1" s="1"/>
  <c r="MHH232" i="1"/>
  <c r="MHJ232" i="1" s="1"/>
  <c r="MHP232" i="1"/>
  <c r="MHR232" i="1" s="1"/>
  <c r="MHX232" i="1"/>
  <c r="MHZ232" i="1" s="1"/>
  <c r="MIF232" i="1"/>
  <c r="MIH232" i="1" s="1"/>
  <c r="MIN232" i="1"/>
  <c r="MIP232" i="1" s="1"/>
  <c r="MIV232" i="1"/>
  <c r="MIX232" i="1" s="1"/>
  <c r="MJD232" i="1"/>
  <c r="MJF232" i="1" s="1"/>
  <c r="MJL232" i="1"/>
  <c r="MJN232" i="1" s="1"/>
  <c r="MJT232" i="1"/>
  <c r="MJV232" i="1" s="1"/>
  <c r="MKB232" i="1"/>
  <c r="MKD232" i="1" s="1"/>
  <c r="MKJ232" i="1"/>
  <c r="MKL232" i="1" s="1"/>
  <c r="MKR232" i="1"/>
  <c r="MKT232" i="1" s="1"/>
  <c r="MKZ232" i="1"/>
  <c r="MLB232" i="1" s="1"/>
  <c r="MLH232" i="1"/>
  <c r="MLJ232" i="1" s="1"/>
  <c r="MLP232" i="1"/>
  <c r="MLR232" i="1" s="1"/>
  <c r="MLX232" i="1"/>
  <c r="MLZ232" i="1" s="1"/>
  <c r="MMF232" i="1"/>
  <c r="MMH232" i="1" s="1"/>
  <c r="MMN232" i="1"/>
  <c r="MMP232" i="1" s="1"/>
  <c r="MMV232" i="1"/>
  <c r="MMX232" i="1" s="1"/>
  <c r="MND232" i="1"/>
  <c r="MNF232" i="1" s="1"/>
  <c r="MNL232" i="1"/>
  <c r="MNN232" i="1" s="1"/>
  <c r="MNT232" i="1"/>
  <c r="MNV232" i="1" s="1"/>
  <c r="MOB232" i="1"/>
  <c r="MOD232" i="1" s="1"/>
  <c r="MOJ232" i="1"/>
  <c r="MOL232" i="1" s="1"/>
  <c r="MOR232" i="1"/>
  <c r="MOT232" i="1" s="1"/>
  <c r="MOZ232" i="1"/>
  <c r="MPB232" i="1" s="1"/>
  <c r="MPH232" i="1"/>
  <c r="MPJ232" i="1" s="1"/>
  <c r="MPP232" i="1"/>
  <c r="MPR232" i="1" s="1"/>
  <c r="MQF232" i="1"/>
  <c r="MQH232" i="1" s="1"/>
  <c r="MQN232" i="1"/>
  <c r="MQP232" i="1" s="1"/>
  <c r="MQV232" i="1"/>
  <c r="MQX232" i="1" s="1"/>
  <c r="MRL232" i="1"/>
  <c r="MRN232" i="1" s="1"/>
  <c r="MRT232" i="1"/>
  <c r="MRV232" i="1" s="1"/>
  <c r="MSB232" i="1"/>
  <c r="MSD232" i="1" s="1"/>
  <c r="MSR232" i="1"/>
  <c r="MST232" i="1" s="1"/>
  <c r="MSZ232" i="1"/>
  <c r="MTB232" i="1" s="1"/>
  <c r="MTH232" i="1"/>
  <c r="MTJ232" i="1" s="1"/>
  <c r="MTX232" i="1"/>
  <c r="MTZ232" i="1" s="1"/>
  <c r="MUF232" i="1"/>
  <c r="MUH232" i="1" s="1"/>
  <c r="MUN232" i="1"/>
  <c r="MUP232" i="1" s="1"/>
  <c r="MVD232" i="1"/>
  <c r="MVF232" i="1" s="1"/>
  <c r="MVL232" i="1"/>
  <c r="MVN232" i="1" s="1"/>
  <c r="MVT232" i="1"/>
  <c r="MVV232" i="1" s="1"/>
  <c r="MWJ232" i="1"/>
  <c r="MWL232" i="1" s="1"/>
  <c r="MWR232" i="1"/>
  <c r="MWT232" i="1" s="1"/>
  <c r="MWZ232" i="1"/>
  <c r="MXB232" i="1" s="1"/>
  <c r="MXP232" i="1"/>
  <c r="MXR232" i="1" s="1"/>
  <c r="MXX232" i="1"/>
  <c r="MXZ232" i="1" s="1"/>
  <c r="MYF232" i="1"/>
  <c r="MYH232" i="1" s="1"/>
  <c r="MYV232" i="1"/>
  <c r="MYX232" i="1" s="1"/>
  <c r="MZD232" i="1"/>
  <c r="MZF232" i="1" s="1"/>
  <c r="MZL232" i="1"/>
  <c r="MZN232" i="1" s="1"/>
  <c r="NAB232" i="1"/>
  <c r="NAD232" i="1" s="1"/>
  <c r="NAJ232" i="1"/>
  <c r="NAL232" i="1" s="1"/>
  <c r="NAR232" i="1"/>
  <c r="NAT232" i="1" s="1"/>
  <c r="NBH232" i="1"/>
  <c r="NBJ232" i="1" s="1"/>
  <c r="NBP232" i="1"/>
  <c r="NBR232" i="1" s="1"/>
  <c r="NBX232" i="1"/>
  <c r="NBZ232" i="1" s="1"/>
  <c r="NCN232" i="1"/>
  <c r="NCP232" i="1" s="1"/>
  <c r="NCV232" i="1"/>
  <c r="NCX232" i="1" s="1"/>
  <c r="NDD232" i="1"/>
  <c r="NDF232" i="1" s="1"/>
  <c r="NDT232" i="1"/>
  <c r="NDV232" i="1" s="1"/>
  <c r="NEB232" i="1"/>
  <c r="NED232" i="1" s="1"/>
  <c r="NEJ232" i="1"/>
  <c r="NEL232" i="1" s="1"/>
  <c r="NEZ232" i="1"/>
  <c r="NFB232" i="1" s="1"/>
  <c r="NFH232" i="1"/>
  <c r="NFJ232" i="1" s="1"/>
  <c r="NFP232" i="1"/>
  <c r="NFR232" i="1" s="1"/>
  <c r="NGF232" i="1"/>
  <c r="NGH232" i="1" s="1"/>
  <c r="NGN232" i="1"/>
  <c r="NGP232" i="1" s="1"/>
  <c r="NGV232" i="1"/>
  <c r="NGX232" i="1" s="1"/>
  <c r="NHL232" i="1"/>
  <c r="NHN232" i="1" s="1"/>
  <c r="NHT232" i="1"/>
  <c r="NHV232" i="1" s="1"/>
  <c r="NIB232" i="1"/>
  <c r="NID232" i="1" s="1"/>
  <c r="NIR232" i="1"/>
  <c r="NIT232" i="1" s="1"/>
  <c r="NIZ232" i="1"/>
  <c r="NJB232" i="1" s="1"/>
  <c r="NJH232" i="1"/>
  <c r="NJJ232" i="1" s="1"/>
  <c r="NJX232" i="1"/>
  <c r="NJZ232" i="1" s="1"/>
  <c r="NKF232" i="1"/>
  <c r="NKH232" i="1" s="1"/>
  <c r="NKN232" i="1"/>
  <c r="NKP232" i="1" s="1"/>
  <c r="NLD232" i="1"/>
  <c r="NLF232" i="1" s="1"/>
  <c r="NLL232" i="1"/>
  <c r="NLN232" i="1" s="1"/>
  <c r="NLT232" i="1"/>
  <c r="NLV232" i="1" s="1"/>
  <c r="NMJ232" i="1"/>
  <c r="NML232" i="1" s="1"/>
  <c r="NMR232" i="1"/>
  <c r="NMT232" i="1" s="1"/>
  <c r="NMZ232" i="1"/>
  <c r="NNB232" i="1" s="1"/>
  <c r="NNP232" i="1"/>
  <c r="NNR232" i="1" s="1"/>
  <c r="NNX232" i="1"/>
  <c r="NNZ232" i="1" s="1"/>
  <c r="NOF232" i="1"/>
  <c r="NOH232" i="1" s="1"/>
  <c r="NOV232" i="1"/>
  <c r="NOX232" i="1" s="1"/>
  <c r="NPD232" i="1"/>
  <c r="NPF232" i="1" s="1"/>
  <c r="NPL232" i="1"/>
  <c r="NPN232" i="1" s="1"/>
  <c r="NQB232" i="1"/>
  <c r="NQD232" i="1" s="1"/>
  <c r="NQJ232" i="1"/>
  <c r="NQL232" i="1" s="1"/>
  <c r="NQR232" i="1"/>
  <c r="NQT232" i="1" s="1"/>
  <c r="NRH232" i="1"/>
  <c r="NRJ232" i="1" s="1"/>
  <c r="NRP232" i="1"/>
  <c r="NRR232" i="1" s="1"/>
  <c r="NRX232" i="1"/>
  <c r="NRZ232" i="1" s="1"/>
  <c r="NSN232" i="1"/>
  <c r="NSP232" i="1" s="1"/>
  <c r="NSV232" i="1"/>
  <c r="NSX232" i="1" s="1"/>
  <c r="NTD232" i="1"/>
  <c r="NTF232" i="1" s="1"/>
  <c r="NTT232" i="1"/>
  <c r="NTV232" i="1" s="1"/>
  <c r="NUB232" i="1"/>
  <c r="NUD232" i="1" s="1"/>
  <c r="NUJ232" i="1"/>
  <c r="NUL232" i="1" s="1"/>
  <c r="NUZ232" i="1"/>
  <c r="NVB232" i="1" s="1"/>
  <c r="NVH232" i="1"/>
  <c r="NVJ232" i="1" s="1"/>
  <c r="NVP232" i="1"/>
  <c r="NVR232" i="1" s="1"/>
  <c r="NWF232" i="1"/>
  <c r="NWH232" i="1" s="1"/>
  <c r="NWN232" i="1"/>
  <c r="NWP232" i="1" s="1"/>
  <c r="NWV232" i="1"/>
  <c r="NWX232" i="1" s="1"/>
  <c r="NXL232" i="1"/>
  <c r="NXN232" i="1" s="1"/>
  <c r="NXT232" i="1"/>
  <c r="NXV232" i="1" s="1"/>
  <c r="NYB232" i="1"/>
  <c r="NYD232" i="1" s="1"/>
  <c r="NYR232" i="1"/>
  <c r="NYT232" i="1" s="1"/>
  <c r="NYZ232" i="1"/>
  <c r="NZB232" i="1" s="1"/>
  <c r="NZH232" i="1"/>
  <c r="NZJ232" i="1" s="1"/>
  <c r="NZX232" i="1"/>
  <c r="NZZ232" i="1" s="1"/>
  <c r="OAF232" i="1"/>
  <c r="OAH232" i="1" s="1"/>
  <c r="OAN232" i="1"/>
  <c r="OAP232" i="1" s="1"/>
  <c r="OBD232" i="1"/>
  <c r="OBF232" i="1" s="1"/>
  <c r="OBL232" i="1"/>
  <c r="OBN232" i="1" s="1"/>
  <c r="OBT232" i="1"/>
  <c r="OBV232" i="1" s="1"/>
  <c r="OCJ232" i="1"/>
  <c r="OCL232" i="1" s="1"/>
  <c r="OCR232" i="1"/>
  <c r="OCT232" i="1" s="1"/>
  <c r="OCZ232" i="1"/>
  <c r="ODB232" i="1" s="1"/>
  <c r="ODP232" i="1"/>
  <c r="ODR232" i="1" s="1"/>
  <c r="ODX232" i="1"/>
  <c r="ODZ232" i="1" s="1"/>
  <c r="OEF232" i="1"/>
  <c r="OEH232" i="1" s="1"/>
  <c r="OEV232" i="1"/>
  <c r="OEX232" i="1" s="1"/>
  <c r="OFD232" i="1"/>
  <c r="OFF232" i="1" s="1"/>
  <c r="OFL232" i="1"/>
  <c r="OFN232" i="1" s="1"/>
  <c r="OGB232" i="1"/>
  <c r="OGD232" i="1" s="1"/>
  <c r="OGJ232" i="1"/>
  <c r="OGL232" i="1" s="1"/>
  <c r="OGR232" i="1"/>
  <c r="OGT232" i="1" s="1"/>
  <c r="OHH232" i="1"/>
  <c r="OHJ232" i="1" s="1"/>
  <c r="OHP232" i="1"/>
  <c r="OHR232" i="1" s="1"/>
  <c r="OHX232" i="1"/>
  <c r="OHZ232" i="1" s="1"/>
  <c r="OIN232" i="1"/>
  <c r="OIP232" i="1" s="1"/>
  <c r="OIV232" i="1"/>
  <c r="OIX232" i="1" s="1"/>
  <c r="OJD232" i="1"/>
  <c r="OJF232" i="1" s="1"/>
  <c r="OJT232" i="1"/>
  <c r="OJV232" i="1" s="1"/>
  <c r="OKB232" i="1"/>
  <c r="OKD232" i="1" s="1"/>
  <c r="OKJ232" i="1"/>
  <c r="OKL232" i="1" s="1"/>
  <c r="OKZ232" i="1"/>
  <c r="OLB232" i="1" s="1"/>
  <c r="OLH232" i="1"/>
  <c r="OLJ232" i="1" s="1"/>
  <c r="OLP232" i="1"/>
  <c r="OLR232" i="1" s="1"/>
  <c r="OMF232" i="1"/>
  <c r="OMH232" i="1" s="1"/>
  <c r="OMN232" i="1"/>
  <c r="OMP232" i="1" s="1"/>
  <c r="OMV232" i="1"/>
  <c r="OMX232" i="1" s="1"/>
  <c r="ONL232" i="1"/>
  <c r="ONN232" i="1" s="1"/>
  <c r="ONT232" i="1"/>
  <c r="ONV232" i="1" s="1"/>
  <c r="OOB232" i="1"/>
  <c r="OOD232" i="1" s="1"/>
  <c r="OOR232" i="1"/>
  <c r="OOT232" i="1" s="1"/>
  <c r="OOZ232" i="1"/>
  <c r="OPB232" i="1" s="1"/>
  <c r="OPH232" i="1"/>
  <c r="OPJ232" i="1" s="1"/>
  <c r="OPX232" i="1"/>
  <c r="OPZ232" i="1" s="1"/>
  <c r="OQF232" i="1"/>
  <c r="OQH232" i="1" s="1"/>
  <c r="OQN232" i="1"/>
  <c r="OQP232" i="1" s="1"/>
  <c r="ORD232" i="1"/>
  <c r="ORF232" i="1" s="1"/>
  <c r="ORL232" i="1"/>
  <c r="ORN232" i="1" s="1"/>
  <c r="ORT232" i="1"/>
  <c r="ORV232" i="1" s="1"/>
  <c r="OSJ232" i="1"/>
  <c r="OSL232" i="1" s="1"/>
  <c r="OSR232" i="1"/>
  <c r="OST232" i="1" s="1"/>
  <c r="OSZ232" i="1"/>
  <c r="OTB232" i="1" s="1"/>
  <c r="OTP232" i="1"/>
  <c r="OTR232" i="1" s="1"/>
  <c r="OTX232" i="1"/>
  <c r="OTZ232" i="1" s="1"/>
  <c r="OUF232" i="1"/>
  <c r="OUH232" i="1" s="1"/>
  <c r="OUV232" i="1"/>
  <c r="OUX232" i="1" s="1"/>
  <c r="OVD232" i="1"/>
  <c r="OVF232" i="1" s="1"/>
  <c r="OVL232" i="1"/>
  <c r="OVN232" i="1" s="1"/>
  <c r="OWB232" i="1"/>
  <c r="OWD232" i="1" s="1"/>
  <c r="OWJ232" i="1"/>
  <c r="OWL232" i="1" s="1"/>
  <c r="OWR232" i="1"/>
  <c r="OWT232" i="1" s="1"/>
  <c r="OXH232" i="1"/>
  <c r="OXJ232" i="1" s="1"/>
  <c r="OXP232" i="1"/>
  <c r="OXR232" i="1" s="1"/>
  <c r="OXX232" i="1"/>
  <c r="OXZ232" i="1" s="1"/>
  <c r="OYN232" i="1"/>
  <c r="OYP232" i="1" s="1"/>
  <c r="OYV232" i="1"/>
  <c r="OYX232" i="1" s="1"/>
  <c r="OZD232" i="1"/>
  <c r="OZF232" i="1" s="1"/>
  <c r="OZT232" i="1"/>
  <c r="OZV232" i="1" s="1"/>
  <c r="PAB232" i="1"/>
  <c r="PAD232" i="1" s="1"/>
  <c r="PAJ232" i="1"/>
  <c r="PAL232" i="1" s="1"/>
  <c r="PAZ232" i="1"/>
  <c r="PBB232" i="1" s="1"/>
  <c r="PBH232" i="1"/>
  <c r="PBJ232" i="1" s="1"/>
  <c r="PBP232" i="1"/>
  <c r="PBR232" i="1" s="1"/>
  <c r="PCF232" i="1"/>
  <c r="PCH232" i="1" s="1"/>
  <c r="PCN232" i="1"/>
  <c r="PCP232" i="1" s="1"/>
  <c r="PCV232" i="1"/>
  <c r="PCX232" i="1" s="1"/>
  <c r="PDL232" i="1"/>
  <c r="PDN232" i="1" s="1"/>
  <c r="PDT232" i="1"/>
  <c r="PDV232" i="1" s="1"/>
  <c r="PEB232" i="1"/>
  <c r="PED232" i="1" s="1"/>
  <c r="PER232" i="1"/>
  <c r="PET232" i="1" s="1"/>
  <c r="PEZ232" i="1"/>
  <c r="PFB232" i="1" s="1"/>
  <c r="PFH232" i="1"/>
  <c r="PFJ232" i="1" s="1"/>
  <c r="PFX232" i="1"/>
  <c r="PFZ232" i="1" s="1"/>
  <c r="PGF232" i="1"/>
  <c r="PGH232" i="1" s="1"/>
  <c r="PGN232" i="1"/>
  <c r="PGP232" i="1" s="1"/>
  <c r="PHD232" i="1"/>
  <c r="PHF232" i="1" s="1"/>
  <c r="PHL232" i="1"/>
  <c r="PHN232" i="1" s="1"/>
  <c r="PHT232" i="1"/>
  <c r="PHV232" i="1" s="1"/>
  <c r="PIJ232" i="1"/>
  <c r="PIL232" i="1" s="1"/>
  <c r="PIR232" i="1"/>
  <c r="PIT232" i="1" s="1"/>
  <c r="PIZ232" i="1"/>
  <c r="PJB232" i="1" s="1"/>
  <c r="PJP232" i="1"/>
  <c r="PJR232" i="1" s="1"/>
  <c r="PJX232" i="1"/>
  <c r="PJZ232" i="1" s="1"/>
  <c r="PKF232" i="1"/>
  <c r="PKH232" i="1" s="1"/>
  <c r="PKV232" i="1"/>
  <c r="PKX232" i="1" s="1"/>
  <c r="PLD232" i="1"/>
  <c r="PLF232" i="1" s="1"/>
  <c r="PLL232" i="1"/>
  <c r="PLN232" i="1" s="1"/>
  <c r="PMB232" i="1"/>
  <c r="PMD232" i="1" s="1"/>
  <c r="PMJ232" i="1"/>
  <c r="PML232" i="1" s="1"/>
  <c r="PMR232" i="1"/>
  <c r="PMT232" i="1" s="1"/>
  <c r="PNH232" i="1"/>
  <c r="PNJ232" i="1" s="1"/>
  <c r="PNP232" i="1"/>
  <c r="PNR232" i="1" s="1"/>
  <c r="PNX232" i="1"/>
  <c r="PNZ232" i="1" s="1"/>
  <c r="PON232" i="1"/>
  <c r="POP232" i="1" s="1"/>
  <c r="POV232" i="1"/>
  <c r="POX232" i="1" s="1"/>
  <c r="PPD232" i="1"/>
  <c r="PPF232" i="1" s="1"/>
  <c r="PPT232" i="1"/>
  <c r="PPV232" i="1" s="1"/>
  <c r="PQB232" i="1"/>
  <c r="PQD232" i="1" s="1"/>
  <c r="PQJ232" i="1"/>
  <c r="PQL232" i="1" s="1"/>
  <c r="PQZ232" i="1"/>
  <c r="PRB232" i="1" s="1"/>
  <c r="PRH232" i="1"/>
  <c r="PRJ232" i="1" s="1"/>
  <c r="PRP232" i="1"/>
  <c r="PRR232" i="1" s="1"/>
  <c r="PSF232" i="1"/>
  <c r="PSH232" i="1" s="1"/>
  <c r="PSN232" i="1"/>
  <c r="PSP232" i="1" s="1"/>
  <c r="PSV232" i="1"/>
  <c r="PSX232" i="1" s="1"/>
  <c r="PTL232" i="1"/>
  <c r="PTN232" i="1" s="1"/>
  <c r="PTT232" i="1"/>
  <c r="PTV232" i="1" s="1"/>
  <c r="PUB232" i="1"/>
  <c r="PUD232" i="1" s="1"/>
  <c r="PUR232" i="1"/>
  <c r="PUT232" i="1" s="1"/>
  <c r="PUZ232" i="1"/>
  <c r="PVB232" i="1" s="1"/>
  <c r="PVH232" i="1"/>
  <c r="PVJ232" i="1" s="1"/>
  <c r="PVX232" i="1"/>
  <c r="PVZ232" i="1" s="1"/>
  <c r="PWF232" i="1"/>
  <c r="PWH232" i="1" s="1"/>
  <c r="PWN232" i="1"/>
  <c r="PWP232" i="1" s="1"/>
  <c r="PXD232" i="1"/>
  <c r="PXF232" i="1" s="1"/>
  <c r="PXL232" i="1"/>
  <c r="PXN232" i="1" s="1"/>
  <c r="PXT232" i="1"/>
  <c r="PXV232" i="1" s="1"/>
  <c r="PYJ232" i="1"/>
  <c r="PYL232" i="1" s="1"/>
  <c r="PYR232" i="1"/>
  <c r="PYT232" i="1" s="1"/>
  <c r="PYZ232" i="1"/>
  <c r="PZB232" i="1" s="1"/>
  <c r="PZP232" i="1"/>
  <c r="PZR232" i="1" s="1"/>
  <c r="PZX232" i="1"/>
  <c r="PZZ232" i="1" s="1"/>
  <c r="QAF232" i="1"/>
  <c r="QAH232" i="1" s="1"/>
  <c r="QAV232" i="1"/>
  <c r="QAX232" i="1" s="1"/>
  <c r="QBD232" i="1"/>
  <c r="QBF232" i="1" s="1"/>
  <c r="QBL232" i="1"/>
  <c r="QBN232" i="1" s="1"/>
  <c r="QCB232" i="1"/>
  <c r="QCD232" i="1" s="1"/>
  <c r="QCJ232" i="1"/>
  <c r="QCL232" i="1" s="1"/>
  <c r="QCR232" i="1"/>
  <c r="QCT232" i="1" s="1"/>
  <c r="QDH232" i="1"/>
  <c r="QDJ232" i="1" s="1"/>
  <c r="QDP232" i="1"/>
  <c r="QDR232" i="1" s="1"/>
  <c r="QDX232" i="1"/>
  <c r="QDZ232" i="1" s="1"/>
  <c r="QEN232" i="1"/>
  <c r="QEP232" i="1" s="1"/>
  <c r="QEV232" i="1"/>
  <c r="QEX232" i="1" s="1"/>
  <c r="QFD232" i="1"/>
  <c r="QFF232" i="1" s="1"/>
  <c r="QFT232" i="1"/>
  <c r="QFV232" i="1" s="1"/>
  <c r="QGB232" i="1"/>
  <c r="QGD232" i="1" s="1"/>
  <c r="QGJ232" i="1"/>
  <c r="QGL232" i="1" s="1"/>
  <c r="QGZ232" i="1"/>
  <c r="QHB232" i="1" s="1"/>
  <c r="QHH232" i="1"/>
  <c r="QHJ232" i="1" s="1"/>
  <c r="QHP232" i="1"/>
  <c r="QHR232" i="1" s="1"/>
  <c r="QIF232" i="1"/>
  <c r="QIH232" i="1" s="1"/>
  <c r="QIN232" i="1"/>
  <c r="QIP232" i="1" s="1"/>
  <c r="QIV232" i="1"/>
  <c r="QIX232" i="1" s="1"/>
  <c r="QJL232" i="1"/>
  <c r="QJN232" i="1" s="1"/>
  <c r="QJT232" i="1"/>
  <c r="QJV232" i="1" s="1"/>
  <c r="QKB232" i="1"/>
  <c r="QKD232" i="1" s="1"/>
  <c r="QKR232" i="1"/>
  <c r="QKT232" i="1" s="1"/>
  <c r="QKZ232" i="1"/>
  <c r="QLB232" i="1" s="1"/>
  <c r="QLH232" i="1"/>
  <c r="QLJ232" i="1" s="1"/>
  <c r="QLX232" i="1"/>
  <c r="QLZ232" i="1" s="1"/>
  <c r="QMF232" i="1"/>
  <c r="QMH232" i="1" s="1"/>
  <c r="QMN232" i="1"/>
  <c r="QMP232" i="1" s="1"/>
  <c r="QND232" i="1"/>
  <c r="QNF232" i="1" s="1"/>
  <c r="QNL232" i="1"/>
  <c r="QNN232" i="1" s="1"/>
  <c r="QNT232" i="1"/>
  <c r="QNV232" i="1" s="1"/>
  <c r="QOJ232" i="1"/>
  <c r="QOL232" i="1" s="1"/>
  <c r="QOR232" i="1"/>
  <c r="QOT232" i="1" s="1"/>
  <c r="QOZ232" i="1"/>
  <c r="QPB232" i="1" s="1"/>
  <c r="QPP232" i="1"/>
  <c r="QPR232" i="1" s="1"/>
  <c r="QPX232" i="1"/>
  <c r="QPZ232" i="1" s="1"/>
  <c r="QQF232" i="1"/>
  <c r="QQH232" i="1" s="1"/>
  <c r="QQV232" i="1"/>
  <c r="QQX232" i="1" s="1"/>
  <c r="QRD232" i="1"/>
  <c r="QRF232" i="1" s="1"/>
  <c r="QRL232" i="1"/>
  <c r="QRN232" i="1" s="1"/>
  <c r="QSB232" i="1"/>
  <c r="QSD232" i="1" s="1"/>
  <c r="QSJ232" i="1"/>
  <c r="QSL232" i="1" s="1"/>
  <c r="QSR232" i="1"/>
  <c r="QST232" i="1" s="1"/>
  <c r="QTH232" i="1"/>
  <c r="QTJ232" i="1" s="1"/>
  <c r="QTP232" i="1"/>
  <c r="QTR232" i="1" s="1"/>
  <c r="QTX232" i="1"/>
  <c r="QTZ232" i="1" s="1"/>
  <c r="QUN232" i="1"/>
  <c r="QUP232" i="1" s="1"/>
  <c r="QUV232" i="1"/>
  <c r="QUX232" i="1" s="1"/>
  <c r="QVD232" i="1"/>
  <c r="QVF232" i="1" s="1"/>
  <c r="QVT232" i="1"/>
  <c r="QVV232" i="1" s="1"/>
  <c r="QWB232" i="1"/>
  <c r="QWD232" i="1" s="1"/>
  <c r="QWJ232" i="1"/>
  <c r="QWL232" i="1" s="1"/>
  <c r="QWZ232" i="1"/>
  <c r="QXB232" i="1" s="1"/>
  <c r="QXH232" i="1"/>
  <c r="QXJ232" i="1" s="1"/>
  <c r="QXP232" i="1"/>
  <c r="QXR232" i="1" s="1"/>
  <c r="QYF232" i="1"/>
  <c r="QYH232" i="1" s="1"/>
  <c r="QYN232" i="1"/>
  <c r="QYP232" i="1" s="1"/>
  <c r="QYV232" i="1"/>
  <c r="QYX232" i="1" s="1"/>
  <c r="QZL232" i="1"/>
  <c r="QZN232" i="1" s="1"/>
  <c r="QZT232" i="1"/>
  <c r="QZV232" i="1" s="1"/>
  <c r="RAB232" i="1"/>
  <c r="RAD232" i="1" s="1"/>
  <c r="RAR232" i="1"/>
  <c r="RAT232" i="1" s="1"/>
  <c r="RAZ232" i="1"/>
  <c r="RBB232" i="1" s="1"/>
  <c r="RBH232" i="1"/>
  <c r="RBJ232" i="1" s="1"/>
  <c r="RBX232" i="1"/>
  <c r="RBZ232" i="1" s="1"/>
  <c r="RCF232" i="1"/>
  <c r="RCH232" i="1" s="1"/>
  <c r="RCN232" i="1"/>
  <c r="RCP232" i="1" s="1"/>
  <c r="RDD232" i="1"/>
  <c r="RDF232" i="1" s="1"/>
  <c r="RDL232" i="1"/>
  <c r="RDN232" i="1" s="1"/>
  <c r="RDT232" i="1"/>
  <c r="RDV232" i="1" s="1"/>
  <c r="REJ232" i="1"/>
  <c r="REL232" i="1" s="1"/>
  <c r="RER232" i="1"/>
  <c r="RET232" i="1" s="1"/>
  <c r="REZ232" i="1"/>
  <c r="RFB232" i="1" s="1"/>
  <c r="RFP232" i="1"/>
  <c r="RFR232" i="1" s="1"/>
  <c r="RFX232" i="1"/>
  <c r="RFZ232" i="1" s="1"/>
  <c r="RGF232" i="1"/>
  <c r="RGH232" i="1" s="1"/>
  <c r="RGV232" i="1"/>
  <c r="RGX232" i="1" s="1"/>
  <c r="RHD232" i="1"/>
  <c r="RHF232" i="1" s="1"/>
  <c r="RHL232" i="1"/>
  <c r="RHN232" i="1" s="1"/>
  <c r="RIB232" i="1"/>
  <c r="RID232" i="1" s="1"/>
  <c r="RIJ232" i="1"/>
  <c r="RIL232" i="1" s="1"/>
  <c r="RIR232" i="1"/>
  <c r="RIT232" i="1" s="1"/>
  <c r="RJH232" i="1"/>
  <c r="RJJ232" i="1" s="1"/>
  <c r="RJP232" i="1"/>
  <c r="RJR232" i="1" s="1"/>
  <c r="RJX232" i="1"/>
  <c r="RJZ232" i="1" s="1"/>
  <c r="RKN232" i="1"/>
  <c r="RKP232" i="1" s="1"/>
  <c r="RKV232" i="1"/>
  <c r="RKX232" i="1" s="1"/>
  <c r="RLD232" i="1"/>
  <c r="RLF232" i="1" s="1"/>
  <c r="RLT232" i="1"/>
  <c r="RLV232" i="1" s="1"/>
  <c r="RMB232" i="1"/>
  <c r="RMD232" i="1" s="1"/>
  <c r="RMJ232" i="1"/>
  <c r="RML232" i="1" s="1"/>
  <c r="RMZ232" i="1"/>
  <c r="RNB232" i="1" s="1"/>
  <c r="RNH232" i="1"/>
  <c r="RNJ232" i="1" s="1"/>
  <c r="RNP232" i="1"/>
  <c r="RNR232" i="1" s="1"/>
  <c r="ROF232" i="1"/>
  <c r="ROH232" i="1" s="1"/>
  <c r="RON232" i="1"/>
  <c r="ROP232" i="1" s="1"/>
  <c r="ROV232" i="1"/>
  <c r="ROX232" i="1" s="1"/>
  <c r="RPL232" i="1"/>
  <c r="RPN232" i="1" s="1"/>
  <c r="RPT232" i="1"/>
  <c r="RPV232" i="1" s="1"/>
  <c r="RQB232" i="1"/>
  <c r="RQD232" i="1" s="1"/>
  <c r="RQR232" i="1"/>
  <c r="RQT232" i="1" s="1"/>
  <c r="RQZ232" i="1"/>
  <c r="RRB232" i="1" s="1"/>
  <c r="RRH232" i="1"/>
  <c r="RRJ232" i="1" s="1"/>
  <c r="RRX232" i="1"/>
  <c r="RRZ232" i="1" s="1"/>
  <c r="RSF232" i="1"/>
  <c r="RSH232" i="1" s="1"/>
  <c r="RSN232" i="1"/>
  <c r="RSP232" i="1" s="1"/>
  <c r="RTD232" i="1"/>
  <c r="RTF232" i="1" s="1"/>
  <c r="RTL232" i="1"/>
  <c r="RTN232" i="1" s="1"/>
  <c r="RTT232" i="1"/>
  <c r="RTV232" i="1" s="1"/>
  <c r="RUJ232" i="1"/>
  <c r="RUL232" i="1" s="1"/>
  <c r="RUR232" i="1"/>
  <c r="RUT232" i="1" s="1"/>
  <c r="RUZ232" i="1"/>
  <c r="RVB232" i="1" s="1"/>
  <c r="RVP232" i="1"/>
  <c r="RVR232" i="1" s="1"/>
  <c r="RVX232" i="1"/>
  <c r="RVZ232" i="1" s="1"/>
  <c r="RWF232" i="1"/>
  <c r="RWH232" i="1" s="1"/>
  <c r="RWV232" i="1"/>
  <c r="RWX232" i="1" s="1"/>
  <c r="RXD232" i="1"/>
  <c r="RXF232" i="1" s="1"/>
  <c r="RXL232" i="1"/>
  <c r="RXN232" i="1" s="1"/>
  <c r="RYB232" i="1"/>
  <c r="RYD232" i="1" s="1"/>
  <c r="RYJ232" i="1"/>
  <c r="RYL232" i="1" s="1"/>
  <c r="RYR232" i="1"/>
  <c r="RYT232" i="1" s="1"/>
  <c r="RZH232" i="1"/>
  <c r="RZJ232" i="1" s="1"/>
  <c r="RZP232" i="1"/>
  <c r="RZR232" i="1" s="1"/>
  <c r="RZX232" i="1"/>
  <c r="RZZ232" i="1" s="1"/>
  <c r="SAN232" i="1"/>
  <c r="SAP232" i="1" s="1"/>
  <c r="SAV232" i="1"/>
  <c r="SAX232" i="1" s="1"/>
  <c r="SBD232" i="1"/>
  <c r="SBF232" i="1" s="1"/>
  <c r="SBT232" i="1"/>
  <c r="SBV232" i="1" s="1"/>
  <c r="SCB232" i="1"/>
  <c r="SCD232" i="1" s="1"/>
  <c r="SCJ232" i="1"/>
  <c r="SCL232" i="1" s="1"/>
  <c r="SCZ232" i="1"/>
  <c r="SDB232" i="1" s="1"/>
  <c r="SDH232" i="1"/>
  <c r="SDJ232" i="1" s="1"/>
  <c r="SDP232" i="1"/>
  <c r="SDR232" i="1" s="1"/>
  <c r="SEF232" i="1"/>
  <c r="SEH232" i="1" s="1"/>
  <c r="SEN232" i="1"/>
  <c r="SEP232" i="1" s="1"/>
  <c r="SEV232" i="1"/>
  <c r="SEX232" i="1" s="1"/>
  <c r="SFL232" i="1"/>
  <c r="SFN232" i="1" s="1"/>
  <c r="SFT232" i="1"/>
  <c r="SFV232" i="1" s="1"/>
  <c r="SGB232" i="1"/>
  <c r="SGD232" i="1" s="1"/>
  <c r="SGR232" i="1"/>
  <c r="SGT232" i="1" s="1"/>
  <c r="SGZ232" i="1"/>
  <c r="SHB232" i="1" s="1"/>
  <c r="SHH232" i="1"/>
  <c r="SHJ232" i="1" s="1"/>
  <c r="SHX232" i="1"/>
  <c r="SHZ232" i="1" s="1"/>
  <c r="SIF232" i="1"/>
  <c r="SIH232" i="1" s="1"/>
  <c r="SIN232" i="1"/>
  <c r="SIP232" i="1" s="1"/>
  <c r="SJD232" i="1"/>
  <c r="SJF232" i="1" s="1"/>
  <c r="SJL232" i="1"/>
  <c r="SJN232" i="1" s="1"/>
  <c r="SJT232" i="1"/>
  <c r="SJV232" i="1" s="1"/>
  <c r="SKJ232" i="1"/>
  <c r="SKL232" i="1" s="1"/>
  <c r="SKR232" i="1"/>
  <c r="SKT232" i="1" s="1"/>
  <c r="SKZ232" i="1"/>
  <c r="SLB232" i="1" s="1"/>
  <c r="SLP232" i="1"/>
  <c r="SLR232" i="1" s="1"/>
  <c r="SLX232" i="1"/>
  <c r="SLZ232" i="1" s="1"/>
  <c r="SMF232" i="1"/>
  <c r="SMH232" i="1" s="1"/>
  <c r="SMV232" i="1"/>
  <c r="SMX232" i="1" s="1"/>
  <c r="SND232" i="1"/>
  <c r="SNF232" i="1" s="1"/>
  <c r="SNL232" i="1"/>
  <c r="SNN232" i="1" s="1"/>
  <c r="SOB232" i="1"/>
  <c r="SOD232" i="1" s="1"/>
  <c r="SOJ232" i="1"/>
  <c r="SOL232" i="1" s="1"/>
  <c r="SOR232" i="1"/>
  <c r="SOT232" i="1" s="1"/>
  <c r="SPH232" i="1"/>
  <c r="SPJ232" i="1" s="1"/>
  <c r="SPP232" i="1"/>
  <c r="SPR232" i="1" s="1"/>
  <c r="SPX232" i="1"/>
  <c r="SPZ232" i="1" s="1"/>
  <c r="SQN232" i="1"/>
  <c r="SQP232" i="1" s="1"/>
  <c r="SQV232" i="1"/>
  <c r="SQX232" i="1" s="1"/>
  <c r="SRD232" i="1"/>
  <c r="SRF232" i="1" s="1"/>
  <c r="SRT232" i="1"/>
  <c r="SRV232" i="1" s="1"/>
  <c r="SSB232" i="1"/>
  <c r="SSD232" i="1" s="1"/>
  <c r="SSJ232" i="1"/>
  <c r="SSL232" i="1" s="1"/>
  <c r="SSZ232" i="1"/>
  <c r="STB232" i="1" s="1"/>
  <c r="STH232" i="1"/>
  <c r="STJ232" i="1" s="1"/>
  <c r="STP232" i="1"/>
  <c r="STR232" i="1" s="1"/>
  <c r="SUF232" i="1"/>
  <c r="SUH232" i="1" s="1"/>
  <c r="SUN232" i="1"/>
  <c r="SUP232" i="1" s="1"/>
  <c r="SUV232" i="1"/>
  <c r="SUX232" i="1" s="1"/>
  <c r="SVL232" i="1"/>
  <c r="SVN232" i="1" s="1"/>
  <c r="SVT232" i="1"/>
  <c r="SVV232" i="1" s="1"/>
  <c r="SWB232" i="1"/>
  <c r="SWD232" i="1" s="1"/>
  <c r="SWR232" i="1"/>
  <c r="SWT232" i="1" s="1"/>
  <c r="SWZ232" i="1"/>
  <c r="SXB232" i="1" s="1"/>
  <c r="SXH232" i="1"/>
  <c r="SXJ232" i="1" s="1"/>
  <c r="SXX232" i="1"/>
  <c r="SXZ232" i="1" s="1"/>
  <c r="SYF232" i="1"/>
  <c r="SYH232" i="1" s="1"/>
  <c r="SYN232" i="1"/>
  <c r="SYP232" i="1" s="1"/>
  <c r="SZD232" i="1"/>
  <c r="SZF232" i="1" s="1"/>
  <c r="SZL232" i="1"/>
  <c r="SZN232" i="1" s="1"/>
  <c r="SZT232" i="1"/>
  <c r="SZV232" i="1" s="1"/>
  <c r="TAJ232" i="1"/>
  <c r="TAL232" i="1" s="1"/>
  <c r="TAR232" i="1"/>
  <c r="TAT232" i="1" s="1"/>
  <c r="TAZ232" i="1"/>
  <c r="TBB232" i="1" s="1"/>
  <c r="TBP232" i="1"/>
  <c r="TBR232" i="1" s="1"/>
  <c r="TBX232" i="1"/>
  <c r="TBZ232" i="1" s="1"/>
  <c r="TCF232" i="1"/>
  <c r="TCH232" i="1" s="1"/>
  <c r="TCV232" i="1"/>
  <c r="TCX232" i="1" s="1"/>
  <c r="TDD232" i="1"/>
  <c r="TDF232" i="1" s="1"/>
  <c r="TDL232" i="1"/>
  <c r="TDN232" i="1" s="1"/>
  <c r="TEB232" i="1"/>
  <c r="TED232" i="1" s="1"/>
  <c r="TEJ232" i="1"/>
  <c r="TEL232" i="1" s="1"/>
  <c r="TER232" i="1"/>
  <c r="TET232" i="1" s="1"/>
  <c r="TFH232" i="1"/>
  <c r="TFJ232" i="1" s="1"/>
  <c r="TFP232" i="1"/>
  <c r="TFR232" i="1" s="1"/>
  <c r="TFX232" i="1"/>
  <c r="TFZ232" i="1" s="1"/>
  <c r="TGN232" i="1"/>
  <c r="TGP232" i="1" s="1"/>
  <c r="TGV232" i="1"/>
  <c r="TGX232" i="1" s="1"/>
  <c r="THD232" i="1"/>
  <c r="THF232" i="1" s="1"/>
  <c r="THT232" i="1"/>
  <c r="THV232" i="1" s="1"/>
  <c r="TIB232" i="1"/>
  <c r="TID232" i="1" s="1"/>
  <c r="TIJ232" i="1"/>
  <c r="TIL232" i="1" s="1"/>
  <c r="TIZ232" i="1"/>
  <c r="TJB232" i="1" s="1"/>
  <c r="TJH232" i="1"/>
  <c r="TJJ232" i="1" s="1"/>
  <c r="TJP232" i="1"/>
  <c r="TJR232" i="1" s="1"/>
  <c r="TKF232" i="1"/>
  <c r="TKH232" i="1" s="1"/>
  <c r="TKN232" i="1"/>
  <c r="TKP232" i="1" s="1"/>
  <c r="TKV232" i="1"/>
  <c r="TKX232" i="1" s="1"/>
  <c r="TLL232" i="1"/>
  <c r="TLN232" i="1" s="1"/>
  <c r="TLT232" i="1"/>
  <c r="TLV232" i="1" s="1"/>
  <c r="TMB232" i="1"/>
  <c r="TMD232" i="1" s="1"/>
  <c r="TMR232" i="1"/>
  <c r="TMT232" i="1" s="1"/>
  <c r="TMZ232" i="1"/>
  <c r="TNB232" i="1" s="1"/>
  <c r="TNH232" i="1"/>
  <c r="TNJ232" i="1" s="1"/>
  <c r="TNX232" i="1"/>
  <c r="TNZ232" i="1" s="1"/>
  <c r="TOF232" i="1"/>
  <c r="TOH232" i="1" s="1"/>
  <c r="TON232" i="1"/>
  <c r="TOP232" i="1" s="1"/>
  <c r="TPD232" i="1"/>
  <c r="TPF232" i="1" s="1"/>
  <c r="TPL232" i="1"/>
  <c r="TPN232" i="1" s="1"/>
  <c r="TPT232" i="1"/>
  <c r="TPV232" i="1" s="1"/>
  <c r="TQJ232" i="1"/>
  <c r="TQL232" i="1" s="1"/>
  <c r="TQR232" i="1"/>
  <c r="TQT232" i="1" s="1"/>
  <c r="TQZ232" i="1"/>
  <c r="TRB232" i="1" s="1"/>
  <c r="TRP232" i="1"/>
  <c r="TRR232" i="1" s="1"/>
  <c r="TRX232" i="1"/>
  <c r="TRZ232" i="1" s="1"/>
  <c r="TSF232" i="1"/>
  <c r="TSH232" i="1" s="1"/>
  <c r="TSV232" i="1"/>
  <c r="TSX232" i="1" s="1"/>
  <c r="TTD232" i="1"/>
  <c r="TTF232" i="1" s="1"/>
  <c r="TTL232" i="1"/>
  <c r="TTN232" i="1" s="1"/>
  <c r="TUB232" i="1"/>
  <c r="TUD232" i="1" s="1"/>
  <c r="TUJ232" i="1"/>
  <c r="TUL232" i="1" s="1"/>
  <c r="TUR232" i="1"/>
  <c r="TUT232" i="1" s="1"/>
  <c r="TVH232" i="1"/>
  <c r="TVJ232" i="1" s="1"/>
  <c r="TVP232" i="1"/>
  <c r="TVR232" i="1" s="1"/>
  <c r="TVX232" i="1"/>
  <c r="TVZ232" i="1" s="1"/>
  <c r="TWN232" i="1"/>
  <c r="TWP232" i="1" s="1"/>
  <c r="TWV232" i="1"/>
  <c r="TWX232" i="1" s="1"/>
  <c r="TXD232" i="1"/>
  <c r="TXF232" i="1" s="1"/>
  <c r="TXT232" i="1"/>
  <c r="TXV232" i="1" s="1"/>
  <c r="TYB232" i="1"/>
  <c r="TYD232" i="1" s="1"/>
  <c r="TYJ232" i="1"/>
  <c r="TYL232" i="1" s="1"/>
  <c r="TYZ232" i="1"/>
  <c r="TZB232" i="1" s="1"/>
  <c r="TZH232" i="1"/>
  <c r="TZJ232" i="1" s="1"/>
  <c r="TZP232" i="1"/>
  <c r="TZR232" i="1" s="1"/>
  <c r="UAF232" i="1"/>
  <c r="UAH232" i="1" s="1"/>
  <c r="UAN232" i="1"/>
  <c r="UAP232" i="1" s="1"/>
  <c r="UAV232" i="1"/>
  <c r="UAX232" i="1" s="1"/>
  <c r="UBL232" i="1"/>
  <c r="UBN232" i="1" s="1"/>
  <c r="UBT232" i="1"/>
  <c r="UBV232" i="1" s="1"/>
  <c r="UCB232" i="1"/>
  <c r="UCD232" i="1" s="1"/>
  <c r="UCR232" i="1"/>
  <c r="UCT232" i="1" s="1"/>
  <c r="UCZ232" i="1"/>
  <c r="UDB232" i="1" s="1"/>
  <c r="UDH232" i="1"/>
  <c r="UDJ232" i="1" s="1"/>
  <c r="UDX232" i="1"/>
  <c r="UDZ232" i="1" s="1"/>
  <c r="UEF232" i="1"/>
  <c r="UEH232" i="1" s="1"/>
  <c r="UEN232" i="1"/>
  <c r="UEP232" i="1" s="1"/>
  <c r="UFD232" i="1"/>
  <c r="UFF232" i="1" s="1"/>
  <c r="UFL232" i="1"/>
  <c r="UFN232" i="1" s="1"/>
  <c r="UFT232" i="1"/>
  <c r="UFV232" i="1" s="1"/>
  <c r="UGJ232" i="1"/>
  <c r="UGL232" i="1" s="1"/>
  <c r="UGR232" i="1"/>
  <c r="UGT232" i="1" s="1"/>
  <c r="UGZ232" i="1"/>
  <c r="UHB232" i="1" s="1"/>
  <c r="UHP232" i="1"/>
  <c r="UHR232" i="1" s="1"/>
  <c r="UHX232" i="1"/>
  <c r="UHZ232" i="1" s="1"/>
  <c r="UIF232" i="1"/>
  <c r="UIH232" i="1" s="1"/>
  <c r="UIV232" i="1"/>
  <c r="UIX232" i="1" s="1"/>
  <c r="UJD232" i="1"/>
  <c r="UJF232" i="1" s="1"/>
  <c r="UJL232" i="1"/>
  <c r="UJN232" i="1" s="1"/>
  <c r="UKB232" i="1"/>
  <c r="UKD232" i="1" s="1"/>
  <c r="UKJ232" i="1"/>
  <c r="UKL232" i="1" s="1"/>
  <c r="UKR232" i="1"/>
  <c r="UKT232" i="1" s="1"/>
  <c r="ULH232" i="1"/>
  <c r="ULJ232" i="1" s="1"/>
  <c r="ULP232" i="1"/>
  <c r="ULR232" i="1" s="1"/>
  <c r="ULX232" i="1"/>
  <c r="ULZ232" i="1" s="1"/>
  <c r="UMN232" i="1"/>
  <c r="UMP232" i="1" s="1"/>
  <c r="UMV232" i="1"/>
  <c r="UMX232" i="1" s="1"/>
  <c r="UND232" i="1"/>
  <c r="UNF232" i="1" s="1"/>
  <c r="UNT232" i="1"/>
  <c r="UNV232" i="1" s="1"/>
  <c r="UOB232" i="1"/>
  <c r="UOD232" i="1" s="1"/>
  <c r="UOJ232" i="1"/>
  <c r="UOL232" i="1" s="1"/>
  <c r="UOZ232" i="1"/>
  <c r="UPB232" i="1" s="1"/>
  <c r="UPH232" i="1"/>
  <c r="UPJ232" i="1" s="1"/>
  <c r="UPP232" i="1"/>
  <c r="UPR232" i="1" s="1"/>
  <c r="UQF232" i="1"/>
  <c r="UQH232" i="1" s="1"/>
  <c r="UQN232" i="1"/>
  <c r="UQP232" i="1" s="1"/>
  <c r="UQV232" i="1"/>
  <c r="UQX232" i="1" s="1"/>
  <c r="URL232" i="1"/>
  <c r="URN232" i="1" s="1"/>
  <c r="URT232" i="1"/>
  <c r="URV232" i="1" s="1"/>
  <c r="USB232" i="1"/>
  <c r="USD232" i="1" s="1"/>
  <c r="USR232" i="1"/>
  <c r="UST232" i="1" s="1"/>
  <c r="USZ232" i="1"/>
  <c r="UTB232" i="1" s="1"/>
  <c r="UTH232" i="1"/>
  <c r="UTJ232" i="1" s="1"/>
  <c r="UTX232" i="1"/>
  <c r="UTZ232" i="1" s="1"/>
  <c r="UUF232" i="1"/>
  <c r="UUH232" i="1" s="1"/>
  <c r="UUN232" i="1"/>
  <c r="UUP232" i="1" s="1"/>
  <c r="UVD232" i="1"/>
  <c r="UVF232" i="1" s="1"/>
  <c r="UVL232" i="1"/>
  <c r="UVN232" i="1" s="1"/>
  <c r="UVT232" i="1"/>
  <c r="UVV232" i="1" s="1"/>
  <c r="UWJ232" i="1"/>
  <c r="UWL232" i="1" s="1"/>
  <c r="UWR232" i="1"/>
  <c r="UWT232" i="1" s="1"/>
  <c r="UWZ232" i="1"/>
  <c r="UXB232" i="1" s="1"/>
  <c r="UXP232" i="1"/>
  <c r="UXR232" i="1" s="1"/>
  <c r="UXX232" i="1"/>
  <c r="UXZ232" i="1" s="1"/>
  <c r="UYF232" i="1"/>
  <c r="UYH232" i="1" s="1"/>
  <c r="UYV232" i="1"/>
  <c r="UYX232" i="1" s="1"/>
  <c r="UZD232" i="1"/>
  <c r="UZF232" i="1" s="1"/>
  <c r="UZL232" i="1"/>
  <c r="UZN232" i="1" s="1"/>
  <c r="VAB232" i="1"/>
  <c r="VAD232" i="1" s="1"/>
  <c r="VAJ232" i="1"/>
  <c r="VAL232" i="1" s="1"/>
  <c r="VAR232" i="1"/>
  <c r="VAT232" i="1" s="1"/>
  <c r="VBH232" i="1"/>
  <c r="VBJ232" i="1" s="1"/>
  <c r="VBP232" i="1"/>
  <c r="VBR232" i="1" s="1"/>
  <c r="VBX232" i="1"/>
  <c r="VBZ232" i="1" s="1"/>
  <c r="VCN232" i="1"/>
  <c r="VCP232" i="1" s="1"/>
  <c r="VCV232" i="1"/>
  <c r="VCX232" i="1" s="1"/>
  <c r="VDD232" i="1"/>
  <c r="VDF232" i="1" s="1"/>
  <c r="VDT232" i="1"/>
  <c r="VDV232" i="1" s="1"/>
  <c r="VEB232" i="1"/>
  <c r="VED232" i="1" s="1"/>
  <c r="VEJ232" i="1"/>
  <c r="VEL232" i="1" s="1"/>
  <c r="VEZ232" i="1"/>
  <c r="VFB232" i="1" s="1"/>
  <c r="VFH232" i="1"/>
  <c r="VFJ232" i="1" s="1"/>
  <c r="VFP232" i="1"/>
  <c r="VFR232" i="1" s="1"/>
  <c r="VGF232" i="1"/>
  <c r="VGH232" i="1" s="1"/>
  <c r="VGN232" i="1"/>
  <c r="VGP232" i="1" s="1"/>
  <c r="VGV232" i="1"/>
  <c r="VGX232" i="1" s="1"/>
  <c r="VHL232" i="1"/>
  <c r="VHN232" i="1" s="1"/>
  <c r="VHT232" i="1"/>
  <c r="VHV232" i="1" s="1"/>
  <c r="VIB232" i="1"/>
  <c r="VID232" i="1" s="1"/>
  <c r="VIR232" i="1"/>
  <c r="VIT232" i="1" s="1"/>
  <c r="VIZ232" i="1"/>
  <c r="VJB232" i="1" s="1"/>
  <c r="VJH232" i="1"/>
  <c r="VJJ232" i="1" s="1"/>
  <c r="VJX232" i="1"/>
  <c r="VJZ232" i="1" s="1"/>
  <c r="VKF232" i="1"/>
  <c r="VKH232" i="1" s="1"/>
  <c r="VKN232" i="1"/>
  <c r="VKP232" i="1" s="1"/>
  <c r="VLD232" i="1"/>
  <c r="VLF232" i="1" s="1"/>
  <c r="VLL232" i="1"/>
  <c r="VLN232" i="1" s="1"/>
  <c r="VLT232" i="1"/>
  <c r="VLV232" i="1" s="1"/>
  <c r="VMJ232" i="1"/>
  <c r="VML232" i="1" s="1"/>
  <c r="VMR232" i="1"/>
  <c r="VMT232" i="1" s="1"/>
  <c r="VMZ232" i="1"/>
  <c r="VNB232" i="1" s="1"/>
  <c r="VNP232" i="1"/>
  <c r="VNR232" i="1" s="1"/>
  <c r="VNX232" i="1"/>
  <c r="VNZ232" i="1" s="1"/>
  <c r="VOF232" i="1"/>
  <c r="VOH232" i="1" s="1"/>
  <c r="VOV232" i="1"/>
  <c r="VOX232" i="1" s="1"/>
  <c r="VPD232" i="1"/>
  <c r="VPF232" i="1" s="1"/>
  <c r="VPL232" i="1"/>
  <c r="VPN232" i="1" s="1"/>
  <c r="VQB232" i="1"/>
  <c r="VQD232" i="1" s="1"/>
  <c r="VQJ232" i="1"/>
  <c r="VQL232" i="1" s="1"/>
  <c r="VQR232" i="1"/>
  <c r="VQT232" i="1" s="1"/>
  <c r="VRH232" i="1"/>
  <c r="VRJ232" i="1" s="1"/>
  <c r="VRP232" i="1"/>
  <c r="VRR232" i="1" s="1"/>
  <c r="VRX232" i="1"/>
  <c r="VRZ232" i="1" s="1"/>
  <c r="VSN232" i="1"/>
  <c r="VSP232" i="1" s="1"/>
  <c r="VSV232" i="1"/>
  <c r="VSX232" i="1" s="1"/>
  <c r="VTD232" i="1"/>
  <c r="VTF232" i="1" s="1"/>
  <c r="VTT232" i="1"/>
  <c r="VTV232" i="1" s="1"/>
  <c r="VUB232" i="1"/>
  <c r="VUD232" i="1" s="1"/>
  <c r="VUJ232" i="1"/>
  <c r="VUL232" i="1" s="1"/>
  <c r="VUZ232" i="1"/>
  <c r="VVB232" i="1" s="1"/>
  <c r="VVH232" i="1"/>
  <c r="VVJ232" i="1" s="1"/>
  <c r="VVP232" i="1"/>
  <c r="VVR232" i="1" s="1"/>
  <c r="VWF232" i="1"/>
  <c r="VWH232" i="1" s="1"/>
  <c r="VWN232" i="1"/>
  <c r="VWP232" i="1" s="1"/>
  <c r="VWV232" i="1"/>
  <c r="VWX232" i="1" s="1"/>
  <c r="VXL232" i="1"/>
  <c r="VXN232" i="1" s="1"/>
  <c r="VXT232" i="1"/>
  <c r="VXV232" i="1" s="1"/>
  <c r="VYB232" i="1"/>
  <c r="VYD232" i="1" s="1"/>
  <c r="VYR232" i="1"/>
  <c r="VYT232" i="1" s="1"/>
  <c r="VYZ232" i="1"/>
  <c r="VZB232" i="1" s="1"/>
  <c r="VZH232" i="1"/>
  <c r="VZJ232" i="1" s="1"/>
  <c r="VZX232" i="1"/>
  <c r="VZZ232" i="1" s="1"/>
  <c r="WAF232" i="1"/>
  <c r="WAH232" i="1" s="1"/>
  <c r="WAN232" i="1"/>
  <c r="WAP232" i="1" s="1"/>
  <c r="WBD232" i="1"/>
  <c r="WBF232" i="1" s="1"/>
  <c r="WBL232" i="1"/>
  <c r="WBN232" i="1" s="1"/>
  <c r="WBT232" i="1"/>
  <c r="WBV232" i="1" s="1"/>
  <c r="WCJ232" i="1"/>
  <c r="WCL232" i="1" s="1"/>
  <c r="WCR232" i="1"/>
  <c r="WCT232" i="1" s="1"/>
  <c r="WCZ232" i="1"/>
  <c r="WDB232" i="1" s="1"/>
  <c r="WDP232" i="1"/>
  <c r="WDR232" i="1" s="1"/>
  <c r="WDX232" i="1"/>
  <c r="WDZ232" i="1" s="1"/>
  <c r="WEF232" i="1"/>
  <c r="WEH232" i="1" s="1"/>
  <c r="WEV232" i="1"/>
  <c r="WEX232" i="1" s="1"/>
  <c r="WFD232" i="1"/>
  <c r="WFF232" i="1" s="1"/>
  <c r="WFL232" i="1"/>
  <c r="WFN232" i="1" s="1"/>
  <c r="WGB232" i="1"/>
  <c r="WGD232" i="1" s="1"/>
  <c r="WGJ232" i="1"/>
  <c r="WGL232" i="1" s="1"/>
  <c r="WGR232" i="1"/>
  <c r="WGT232" i="1" s="1"/>
  <c r="WHH232" i="1"/>
  <c r="WHJ232" i="1" s="1"/>
  <c r="WHP232" i="1"/>
  <c r="WHR232" i="1" s="1"/>
  <c r="WHX232" i="1"/>
  <c r="WHZ232" i="1" s="1"/>
  <c r="WIN232" i="1"/>
  <c r="WIP232" i="1" s="1"/>
  <c r="WIV232" i="1"/>
  <c r="WIX232" i="1" s="1"/>
  <c r="WJD232" i="1"/>
  <c r="WJF232" i="1" s="1"/>
  <c r="WJT232" i="1"/>
  <c r="WJV232" i="1" s="1"/>
  <c r="WKB232" i="1"/>
  <c r="WKD232" i="1" s="1"/>
  <c r="WKJ232" i="1"/>
  <c r="WKL232" i="1" s="1"/>
  <c r="WKZ232" i="1"/>
  <c r="WLB232" i="1" s="1"/>
  <c r="WLH232" i="1"/>
  <c r="WLJ232" i="1" s="1"/>
  <c r="WLP232" i="1"/>
  <c r="WLR232" i="1" s="1"/>
  <c r="WMF232" i="1"/>
  <c r="WMH232" i="1" s="1"/>
  <c r="WMN232" i="1"/>
  <c r="WMP232" i="1" s="1"/>
  <c r="WMV232" i="1"/>
  <c r="WMX232" i="1" s="1"/>
  <c r="WNL232" i="1"/>
  <c r="WNN232" i="1" s="1"/>
  <c r="WNT232" i="1"/>
  <c r="WNV232" i="1" s="1"/>
  <c r="WOB232" i="1"/>
  <c r="WOD232" i="1" s="1"/>
  <c r="WOR232" i="1"/>
  <c r="WOT232" i="1" s="1"/>
  <c r="WOZ232" i="1"/>
  <c r="WPB232" i="1" s="1"/>
  <c r="WPH232" i="1"/>
  <c r="WPJ232" i="1" s="1"/>
  <c r="WPX232" i="1"/>
  <c r="WPZ232" i="1" s="1"/>
  <c r="WQF232" i="1"/>
  <c r="WQH232" i="1" s="1"/>
  <c r="WQN232" i="1"/>
  <c r="WQP232" i="1" s="1"/>
  <c r="WRD232" i="1"/>
  <c r="WRF232" i="1" s="1"/>
  <c r="WRL232" i="1"/>
  <c r="WRN232" i="1" s="1"/>
  <c r="WRT232" i="1"/>
  <c r="WRV232" i="1" s="1"/>
  <c r="WSJ232" i="1"/>
  <c r="WSL232" i="1" s="1"/>
  <c r="WSR232" i="1"/>
  <c r="WST232" i="1" s="1"/>
  <c r="WSZ232" i="1"/>
  <c r="WTB232" i="1" s="1"/>
  <c r="WTP232" i="1"/>
  <c r="WTR232" i="1" s="1"/>
  <c r="WTX232" i="1"/>
  <c r="WTZ232" i="1" s="1"/>
  <c r="WUF232" i="1"/>
  <c r="WUH232" i="1" s="1"/>
  <c r="WUV232" i="1"/>
  <c r="WUX232" i="1" s="1"/>
  <c r="WVD232" i="1"/>
  <c r="WVF232" i="1" s="1"/>
  <c r="WVL232" i="1"/>
  <c r="WVN232" i="1" s="1"/>
  <c r="WWB232" i="1"/>
  <c r="WWD232" i="1" s="1"/>
  <c r="WWJ232" i="1"/>
  <c r="WWL232" i="1" s="1"/>
  <c r="WWR232" i="1"/>
  <c r="WWT232" i="1" s="1"/>
  <c r="WXH232" i="1"/>
  <c r="WXJ232" i="1" s="1"/>
  <c r="WXP232" i="1"/>
  <c r="WXR232" i="1" s="1"/>
  <c r="WXX232" i="1"/>
  <c r="WXZ232" i="1" s="1"/>
  <c r="WYN232" i="1"/>
  <c r="WYP232" i="1" s="1"/>
  <c r="WYV232" i="1"/>
  <c r="WYX232" i="1" s="1"/>
  <c r="WZD232" i="1"/>
  <c r="WZF232" i="1" s="1"/>
  <c r="WZT232" i="1"/>
  <c r="WZV232" i="1" s="1"/>
  <c r="XAB232" i="1"/>
  <c r="XAD232" i="1" s="1"/>
  <c r="XAJ232" i="1"/>
  <c r="XAL232" i="1" s="1"/>
  <c r="XAZ232" i="1"/>
  <c r="XBB232" i="1" s="1"/>
  <c r="XBH232" i="1"/>
  <c r="XBJ232" i="1" s="1"/>
  <c r="XBP232" i="1"/>
  <c r="XBR232" i="1" s="1"/>
  <c r="XCF232" i="1"/>
  <c r="XCH232" i="1" s="1"/>
  <c r="XCN232" i="1"/>
  <c r="XCP232" i="1" s="1"/>
  <c r="XCV232" i="1"/>
  <c r="XCX232" i="1" s="1"/>
  <c r="XDL232" i="1"/>
  <c r="XDN232" i="1" s="1"/>
  <c r="XDT232" i="1"/>
  <c r="XDV232" i="1" s="1"/>
  <c r="XEB232" i="1"/>
  <c r="XED232" i="1" s="1"/>
  <c r="XER232" i="1"/>
  <c r="XET232" i="1" s="1"/>
  <c r="F233" i="1"/>
  <c r="H233" i="1" s="1"/>
  <c r="WKZ233" i="1"/>
  <c r="WLB233" i="1" s="1"/>
  <c r="WLH233" i="1"/>
  <c r="WLJ233" i="1" s="1"/>
  <c r="WLP233" i="1"/>
  <c r="WLR233" i="1" s="1"/>
  <c r="WMF233" i="1"/>
  <c r="WMH233" i="1" s="1"/>
  <c r="WMN233" i="1"/>
  <c r="WMP233" i="1" s="1"/>
  <c r="WMV233" i="1"/>
  <c r="WMX233" i="1" s="1"/>
  <c r="WNL233" i="1"/>
  <c r="WNN233" i="1" s="1"/>
  <c r="WNT233" i="1"/>
  <c r="WNV233" i="1" s="1"/>
  <c r="WOB233" i="1"/>
  <c r="WOD233" i="1" s="1"/>
  <c r="WOR233" i="1"/>
  <c r="WOT233" i="1" s="1"/>
  <c r="WOZ233" i="1"/>
  <c r="WPB233" i="1" s="1"/>
  <c r="WPH233" i="1"/>
  <c r="WPJ233" i="1" s="1"/>
  <c r="WPX233" i="1"/>
  <c r="WPZ233" i="1" s="1"/>
  <c r="WQF233" i="1"/>
  <c r="WQH233" i="1" s="1"/>
  <c r="WQN233" i="1"/>
  <c r="WQP233" i="1" s="1"/>
  <c r="WRD233" i="1"/>
  <c r="WRF233" i="1" s="1"/>
  <c r="WRL233" i="1"/>
  <c r="WRN233" i="1" s="1"/>
  <c r="WRT233" i="1"/>
  <c r="WRV233" i="1" s="1"/>
  <c r="WSJ233" i="1"/>
  <c r="WSL233" i="1" s="1"/>
  <c r="WSR233" i="1"/>
  <c r="WST233" i="1" s="1"/>
  <c r="WSZ233" i="1"/>
  <c r="WTB233" i="1" s="1"/>
  <c r="WTP233" i="1"/>
  <c r="WTR233" i="1" s="1"/>
  <c r="WTX233" i="1"/>
  <c r="WTZ233" i="1" s="1"/>
  <c r="WUF233" i="1"/>
  <c r="WUH233" i="1" s="1"/>
  <c r="WUV233" i="1"/>
  <c r="WUX233" i="1" s="1"/>
  <c r="WVD233" i="1"/>
  <c r="WVF233" i="1" s="1"/>
  <c r="WVL233" i="1"/>
  <c r="WVN233" i="1" s="1"/>
  <c r="WWB233" i="1"/>
  <c r="WWD233" i="1" s="1"/>
  <c r="WWJ233" i="1"/>
  <c r="WWL233" i="1" s="1"/>
  <c r="WWR233" i="1"/>
  <c r="WWT233" i="1" s="1"/>
  <c r="WXH233" i="1"/>
  <c r="WXJ233" i="1" s="1"/>
  <c r="WXP233" i="1"/>
  <c r="WXR233" i="1" s="1"/>
  <c r="WXX233" i="1"/>
  <c r="WXZ233" i="1" s="1"/>
  <c r="WYN233" i="1"/>
  <c r="WYP233" i="1" s="1"/>
  <c r="WYV233" i="1"/>
  <c r="WYX233" i="1" s="1"/>
  <c r="WZD233" i="1"/>
  <c r="WZF233" i="1" s="1"/>
  <c r="WZT233" i="1"/>
  <c r="WZV233" i="1" s="1"/>
  <c r="XAB233" i="1"/>
  <c r="XAD233" i="1" s="1"/>
  <c r="XAJ233" i="1"/>
  <c r="XAL233" i="1" s="1"/>
  <c r="XAZ233" i="1"/>
  <c r="XBB233" i="1" s="1"/>
  <c r="XBH233" i="1"/>
  <c r="XBJ233" i="1" s="1"/>
  <c r="XBP233" i="1"/>
  <c r="XBR233" i="1" s="1"/>
  <c r="XCF233" i="1"/>
  <c r="XCH233" i="1" s="1"/>
  <c r="XCN233" i="1"/>
  <c r="XCP233" i="1" s="1"/>
  <c r="XCV233" i="1"/>
  <c r="XCX233" i="1" s="1"/>
  <c r="XDL233" i="1"/>
  <c r="XDN233" i="1" s="1"/>
  <c r="XDT233" i="1"/>
  <c r="XDV233" i="1" s="1"/>
  <c r="XEB233" i="1"/>
  <c r="XED233" i="1" s="1"/>
  <c r="XER233" i="1"/>
  <c r="XET233" i="1" s="1"/>
  <c r="WNT234" i="1"/>
  <c r="WNV234" i="1" s="1"/>
  <c r="WOJ234" i="1"/>
  <c r="WOL234" i="1" s="1"/>
  <c r="WOR234" i="1"/>
  <c r="WOT234" i="1" s="1"/>
  <c r="WPH234" i="1"/>
  <c r="WPJ234" i="1" s="1"/>
  <c r="WQF234" i="1"/>
  <c r="WQH234" i="1" s="1"/>
  <c r="WQV234" i="1"/>
  <c r="WQX234" i="1" s="1"/>
  <c r="WRD234" i="1"/>
  <c r="WRF234" i="1" s="1"/>
  <c r="WRT234" i="1"/>
  <c r="WRV234" i="1" s="1"/>
  <c r="WSR234" i="1"/>
  <c r="WST234" i="1" s="1"/>
  <c r="WTH234" i="1"/>
  <c r="WTJ234" i="1" s="1"/>
  <c r="WTP234" i="1"/>
  <c r="WTR234" i="1" s="1"/>
  <c r="WUF234" i="1"/>
  <c r="WUH234" i="1" s="1"/>
  <c r="WVD234" i="1"/>
  <c r="WVF234" i="1" s="1"/>
  <c r="WVT234" i="1"/>
  <c r="WVV234" i="1" s="1"/>
  <c r="WWB234" i="1"/>
  <c r="WWD234" i="1" s="1"/>
  <c r="WWR234" i="1"/>
  <c r="WWT234" i="1" s="1"/>
  <c r="WXP234" i="1"/>
  <c r="WXR234" i="1" s="1"/>
  <c r="WYF234" i="1"/>
  <c r="WYH234" i="1" s="1"/>
  <c r="WYN234" i="1"/>
  <c r="WYP234" i="1" s="1"/>
  <c r="WZD234" i="1"/>
  <c r="WZF234" i="1" s="1"/>
  <c r="XAB234" i="1"/>
  <c r="XAD234" i="1" s="1"/>
  <c r="XAR234" i="1"/>
  <c r="XAT234" i="1" s="1"/>
  <c r="XAZ234" i="1"/>
  <c r="XBB234" i="1" s="1"/>
  <c r="XBP234" i="1"/>
  <c r="XBR234" i="1" s="1"/>
  <c r="XCN234" i="1"/>
  <c r="XCP234" i="1" s="1"/>
  <c r="XDD234" i="1"/>
  <c r="XDF234" i="1" s="1"/>
  <c r="XDL234" i="1"/>
  <c r="XDN234" i="1" s="1"/>
  <c r="XEB234" i="1"/>
  <c r="XED234" i="1" s="1"/>
  <c r="AMV230" i="1"/>
  <c r="AMX230" i="1" s="1"/>
  <c r="ANL230" i="1"/>
  <c r="ANN230" i="1" s="1"/>
  <c r="AOB230" i="1"/>
  <c r="AOD230" i="1" s="1"/>
  <c r="AOR230" i="1"/>
  <c r="AOT230" i="1" s="1"/>
  <c r="APH230" i="1"/>
  <c r="APJ230" i="1" s="1"/>
  <c r="APX230" i="1"/>
  <c r="APZ230" i="1" s="1"/>
  <c r="AQN230" i="1"/>
  <c r="AQP230" i="1" s="1"/>
  <c r="ARD230" i="1"/>
  <c r="ARF230" i="1" s="1"/>
  <c r="ART230" i="1"/>
  <c r="ARV230" i="1" s="1"/>
  <c r="ASJ230" i="1"/>
  <c r="ASL230" i="1" s="1"/>
  <c r="ASZ230" i="1"/>
  <c r="ATB230" i="1" s="1"/>
  <c r="ATP230" i="1"/>
  <c r="ATR230" i="1" s="1"/>
  <c r="AUF230" i="1"/>
  <c r="AUH230" i="1" s="1"/>
  <c r="AUV230" i="1"/>
  <c r="AUX230" i="1" s="1"/>
  <c r="AVL230" i="1"/>
  <c r="AVN230" i="1" s="1"/>
  <c r="AWB230" i="1"/>
  <c r="AWD230" i="1" s="1"/>
  <c r="AWR230" i="1"/>
  <c r="AWT230" i="1" s="1"/>
  <c r="AXH230" i="1"/>
  <c r="AXJ230" i="1" s="1"/>
  <c r="AXX230" i="1"/>
  <c r="AXZ230" i="1" s="1"/>
  <c r="AYN230" i="1"/>
  <c r="AYP230" i="1" s="1"/>
  <c r="AZD230" i="1"/>
  <c r="AZF230" i="1" s="1"/>
  <c r="AZT230" i="1"/>
  <c r="AZV230" i="1" s="1"/>
  <c r="BAJ230" i="1"/>
  <c r="BAL230" i="1" s="1"/>
  <c r="BAZ230" i="1"/>
  <c r="BBB230" i="1" s="1"/>
  <c r="BBP230" i="1"/>
  <c r="BBR230" i="1" s="1"/>
  <c r="BCF230" i="1"/>
  <c r="BCH230" i="1" s="1"/>
  <c r="BCV230" i="1"/>
  <c r="BCX230" i="1" s="1"/>
  <c r="BDL230" i="1"/>
  <c r="BDN230" i="1" s="1"/>
  <c r="BEB230" i="1"/>
  <c r="BED230" i="1" s="1"/>
  <c r="BER230" i="1"/>
  <c r="BET230" i="1" s="1"/>
  <c r="BFH230" i="1"/>
  <c r="BFJ230" i="1" s="1"/>
  <c r="BFX230" i="1"/>
  <c r="BFZ230" i="1" s="1"/>
  <c r="BGN230" i="1"/>
  <c r="BGP230" i="1" s="1"/>
  <c r="BHD230" i="1"/>
  <c r="BHF230" i="1" s="1"/>
  <c r="BHT230" i="1"/>
  <c r="BHV230" i="1" s="1"/>
  <c r="BIJ230" i="1"/>
  <c r="BIL230" i="1" s="1"/>
  <c r="BIZ230" i="1"/>
  <c r="BJB230" i="1" s="1"/>
  <c r="BJP230" i="1"/>
  <c r="BJR230" i="1" s="1"/>
  <c r="BKF230" i="1"/>
  <c r="BKH230" i="1" s="1"/>
  <c r="BKV230" i="1"/>
  <c r="BKX230" i="1" s="1"/>
  <c r="BLL230" i="1"/>
  <c r="BLN230" i="1" s="1"/>
  <c r="BMB230" i="1"/>
  <c r="BMD230" i="1" s="1"/>
  <c r="BMR230" i="1"/>
  <c r="BMT230" i="1" s="1"/>
  <c r="BNH230" i="1"/>
  <c r="BNJ230" i="1" s="1"/>
  <c r="BNX230" i="1"/>
  <c r="BNZ230" i="1" s="1"/>
  <c r="BON230" i="1"/>
  <c r="BOP230" i="1" s="1"/>
  <c r="BPD230" i="1"/>
  <c r="BPF230" i="1" s="1"/>
  <c r="BPT230" i="1"/>
  <c r="BPV230" i="1" s="1"/>
  <c r="BQJ230" i="1"/>
  <c r="BQL230" i="1" s="1"/>
  <c r="BQZ230" i="1"/>
  <c r="BRB230" i="1" s="1"/>
  <c r="BRP230" i="1"/>
  <c r="BRR230" i="1" s="1"/>
  <c r="BSF230" i="1"/>
  <c r="BSH230" i="1" s="1"/>
  <c r="BSV230" i="1"/>
  <c r="BSX230" i="1" s="1"/>
  <c r="BTL230" i="1"/>
  <c r="BTN230" i="1" s="1"/>
  <c r="BUB230" i="1"/>
  <c r="BUD230" i="1" s="1"/>
  <c r="BUR230" i="1"/>
  <c r="BUT230" i="1" s="1"/>
  <c r="BVH230" i="1"/>
  <c r="BVJ230" i="1" s="1"/>
  <c r="BVX230" i="1"/>
  <c r="BVZ230" i="1" s="1"/>
  <c r="BWN230" i="1"/>
  <c r="BWP230" i="1" s="1"/>
  <c r="BXD230" i="1"/>
  <c r="BXF230" i="1" s="1"/>
  <c r="BXT230" i="1"/>
  <c r="BXV230" i="1" s="1"/>
  <c r="BYJ230" i="1"/>
  <c r="BYL230" i="1" s="1"/>
  <c r="BYZ230" i="1"/>
  <c r="BZB230" i="1" s="1"/>
  <c r="BZP230" i="1"/>
  <c r="BZR230" i="1" s="1"/>
  <c r="CAF230" i="1"/>
  <c r="CAH230" i="1" s="1"/>
  <c r="CAV230" i="1"/>
  <c r="CAX230" i="1" s="1"/>
  <c r="CBL230" i="1"/>
  <c r="CBN230" i="1" s="1"/>
  <c r="CCB230" i="1"/>
  <c r="CCD230" i="1" s="1"/>
  <c r="CCR230" i="1"/>
  <c r="CCT230" i="1" s="1"/>
  <c r="CDH230" i="1"/>
  <c r="CDJ230" i="1" s="1"/>
  <c r="CDX230" i="1"/>
  <c r="CDZ230" i="1" s="1"/>
  <c r="CEN230" i="1"/>
  <c r="CEP230" i="1" s="1"/>
  <c r="CFD230" i="1"/>
  <c r="CFF230" i="1" s="1"/>
  <c r="CFT230" i="1"/>
  <c r="CFV230" i="1" s="1"/>
  <c r="CGJ230" i="1"/>
  <c r="CGL230" i="1" s="1"/>
  <c r="CGZ230" i="1"/>
  <c r="CHB230" i="1" s="1"/>
  <c r="CHP230" i="1"/>
  <c r="CHR230" i="1" s="1"/>
  <c r="CIF230" i="1"/>
  <c r="CIH230" i="1" s="1"/>
  <c r="CIV230" i="1"/>
  <c r="CIX230" i="1" s="1"/>
  <c r="CJL230" i="1"/>
  <c r="CJN230" i="1" s="1"/>
  <c r="CKB230" i="1"/>
  <c r="CKD230" i="1" s="1"/>
  <c r="CKR230" i="1"/>
  <c r="CKT230" i="1" s="1"/>
  <c r="CLH230" i="1"/>
  <c r="CLJ230" i="1" s="1"/>
  <c r="CLX230" i="1"/>
  <c r="CLZ230" i="1" s="1"/>
  <c r="CMN230" i="1"/>
  <c r="CMP230" i="1" s="1"/>
  <c r="CND230" i="1"/>
  <c r="CNF230" i="1" s="1"/>
  <c r="CNT230" i="1"/>
  <c r="CNV230" i="1" s="1"/>
  <c r="COJ230" i="1"/>
  <c r="COL230" i="1" s="1"/>
  <c r="COZ230" i="1"/>
  <c r="CPB230" i="1" s="1"/>
  <c r="CPP230" i="1"/>
  <c r="CPR230" i="1" s="1"/>
  <c r="CQF230" i="1"/>
  <c r="CQH230" i="1" s="1"/>
  <c r="CQV230" i="1"/>
  <c r="CQX230" i="1" s="1"/>
  <c r="CRL230" i="1"/>
  <c r="CRN230" i="1" s="1"/>
  <c r="CSB230" i="1"/>
  <c r="CSD230" i="1" s="1"/>
  <c r="CSR230" i="1"/>
  <c r="CST230" i="1" s="1"/>
  <c r="CTH230" i="1"/>
  <c r="CTJ230" i="1" s="1"/>
  <c r="CTX230" i="1"/>
  <c r="CTZ230" i="1" s="1"/>
  <c r="CUN230" i="1"/>
  <c r="CUP230" i="1" s="1"/>
  <c r="CVD230" i="1"/>
  <c r="CVF230" i="1" s="1"/>
  <c r="CVT230" i="1"/>
  <c r="CVV230" i="1" s="1"/>
  <c r="CWJ230" i="1"/>
  <c r="CWL230" i="1" s="1"/>
  <c r="CWZ230" i="1"/>
  <c r="CXB230" i="1" s="1"/>
  <c r="CXP230" i="1"/>
  <c r="CXR230" i="1" s="1"/>
  <c r="CYF230" i="1"/>
  <c r="CYH230" i="1" s="1"/>
  <c r="CYV230" i="1"/>
  <c r="CYX230" i="1" s="1"/>
  <c r="CZL230" i="1"/>
  <c r="CZN230" i="1" s="1"/>
  <c r="DAB230" i="1"/>
  <c r="DAD230" i="1" s="1"/>
  <c r="DAR230" i="1"/>
  <c r="DAT230" i="1" s="1"/>
  <c r="DBH230" i="1"/>
  <c r="DBJ230" i="1" s="1"/>
  <c r="DBX230" i="1"/>
  <c r="DBZ230" i="1" s="1"/>
  <c r="DCN230" i="1"/>
  <c r="DCP230" i="1" s="1"/>
  <c r="DDD230" i="1"/>
  <c r="DDF230" i="1" s="1"/>
  <c r="DDT230" i="1"/>
  <c r="DDV230" i="1" s="1"/>
  <c r="DEJ230" i="1"/>
  <c r="DEL230" i="1" s="1"/>
  <c r="DEZ230" i="1"/>
  <c r="DFB230" i="1" s="1"/>
  <c r="DFP230" i="1"/>
  <c r="DFR230" i="1" s="1"/>
  <c r="DGF230" i="1"/>
  <c r="DGH230" i="1" s="1"/>
  <c r="DGV230" i="1"/>
  <c r="DGX230" i="1" s="1"/>
  <c r="DHL230" i="1"/>
  <c r="DHN230" i="1" s="1"/>
  <c r="DIB230" i="1"/>
  <c r="DID230" i="1" s="1"/>
  <c r="DIR230" i="1"/>
  <c r="DIT230" i="1" s="1"/>
  <c r="DJH230" i="1"/>
  <c r="DJJ230" i="1" s="1"/>
  <c r="DJX230" i="1"/>
  <c r="DJZ230" i="1" s="1"/>
  <c r="DKN230" i="1"/>
  <c r="DKP230" i="1" s="1"/>
  <c r="DLD230" i="1"/>
  <c r="DLF230" i="1" s="1"/>
  <c r="DLT230" i="1"/>
  <c r="DLV230" i="1" s="1"/>
  <c r="DMJ230" i="1"/>
  <c r="DML230" i="1" s="1"/>
  <c r="DMZ230" i="1"/>
  <c r="DNB230" i="1" s="1"/>
  <c r="DNP230" i="1"/>
  <c r="DNR230" i="1" s="1"/>
  <c r="DOF230" i="1"/>
  <c r="DOH230" i="1" s="1"/>
  <c r="DOV230" i="1"/>
  <c r="DOX230" i="1" s="1"/>
  <c r="DPL230" i="1"/>
  <c r="DPN230" i="1" s="1"/>
  <c r="DQB230" i="1"/>
  <c r="DQD230" i="1" s="1"/>
  <c r="DQR230" i="1"/>
  <c r="DQT230" i="1" s="1"/>
  <c r="DRH230" i="1"/>
  <c r="DRJ230" i="1" s="1"/>
  <c r="DRX230" i="1"/>
  <c r="DRZ230" i="1" s="1"/>
  <c r="DSN230" i="1"/>
  <c r="DSP230" i="1" s="1"/>
  <c r="DTD230" i="1"/>
  <c r="DTF230" i="1" s="1"/>
  <c r="DTT230" i="1"/>
  <c r="DTV230" i="1" s="1"/>
  <c r="DUJ230" i="1"/>
  <c r="DUL230" i="1" s="1"/>
  <c r="DUZ230" i="1"/>
  <c r="DVB230" i="1" s="1"/>
  <c r="DVP230" i="1"/>
  <c r="DVR230" i="1" s="1"/>
  <c r="DWF230" i="1"/>
  <c r="DWH230" i="1" s="1"/>
  <c r="DWV230" i="1"/>
  <c r="DWX230" i="1" s="1"/>
  <c r="DXL230" i="1"/>
  <c r="DXN230" i="1" s="1"/>
  <c r="DYB230" i="1"/>
  <c r="DYD230" i="1" s="1"/>
  <c r="DYR230" i="1"/>
  <c r="DYT230" i="1" s="1"/>
  <c r="DZH230" i="1"/>
  <c r="DZJ230" i="1" s="1"/>
  <c r="DZX230" i="1"/>
  <c r="DZZ230" i="1" s="1"/>
  <c r="EAN230" i="1"/>
  <c r="EAP230" i="1" s="1"/>
  <c r="EBD230" i="1"/>
  <c r="EBF230" i="1" s="1"/>
  <c r="EBT230" i="1"/>
  <c r="EBV230" i="1" s="1"/>
  <c r="ECJ230" i="1"/>
  <c r="ECL230" i="1" s="1"/>
  <c r="ECZ230" i="1"/>
  <c r="EDB230" i="1" s="1"/>
  <c r="EDP230" i="1"/>
  <c r="EDR230" i="1" s="1"/>
  <c r="EEF230" i="1"/>
  <c r="EEH230" i="1" s="1"/>
  <c r="EEV230" i="1"/>
  <c r="EEX230" i="1" s="1"/>
  <c r="EFL230" i="1"/>
  <c r="EFN230" i="1" s="1"/>
  <c r="EGB230" i="1"/>
  <c r="EGD230" i="1" s="1"/>
  <c r="EGR230" i="1"/>
  <c r="EGT230" i="1" s="1"/>
  <c r="EHH230" i="1"/>
  <c r="EHJ230" i="1" s="1"/>
  <c r="EHX230" i="1"/>
  <c r="EHZ230" i="1" s="1"/>
  <c r="EIN230" i="1"/>
  <c r="EIP230" i="1" s="1"/>
  <c r="EJD230" i="1"/>
  <c r="EJF230" i="1" s="1"/>
  <c r="EJT230" i="1"/>
  <c r="EJV230" i="1" s="1"/>
  <c r="EKJ230" i="1"/>
  <c r="EKL230" i="1" s="1"/>
  <c r="EKZ230" i="1"/>
  <c r="ELB230" i="1" s="1"/>
  <c r="ELP230" i="1"/>
  <c r="ELR230" i="1" s="1"/>
  <c r="EQF231" i="1"/>
  <c r="EQH231" i="1" s="1"/>
  <c r="ERL231" i="1"/>
  <c r="ERN231" i="1" s="1"/>
  <c r="ESR231" i="1"/>
  <c r="EST231" i="1" s="1"/>
  <c r="ETX231" i="1"/>
  <c r="ETZ231" i="1" s="1"/>
  <c r="EVD231" i="1"/>
  <c r="EVF231" i="1" s="1"/>
  <c r="EWJ231" i="1"/>
  <c r="EWL231" i="1" s="1"/>
  <c r="EXP231" i="1"/>
  <c r="EXR231" i="1" s="1"/>
  <c r="EYV231" i="1"/>
  <c r="EYX231" i="1" s="1"/>
  <c r="FAB231" i="1"/>
  <c r="FAD231" i="1" s="1"/>
  <c r="FBH231" i="1"/>
  <c r="FBJ231" i="1" s="1"/>
  <c r="FCN231" i="1"/>
  <c r="FCP231" i="1" s="1"/>
  <c r="FDT231" i="1"/>
  <c r="FDV231" i="1" s="1"/>
  <c r="FEZ231" i="1"/>
  <c r="FFB231" i="1" s="1"/>
  <c r="FGF231" i="1"/>
  <c r="FGH231" i="1" s="1"/>
  <c r="FHL231" i="1"/>
  <c r="FHN231" i="1" s="1"/>
  <c r="FIR231" i="1"/>
  <c r="FIT231" i="1" s="1"/>
  <c r="FJX231" i="1"/>
  <c r="FJZ231" i="1" s="1"/>
  <c r="FLD231" i="1"/>
  <c r="FLF231" i="1" s="1"/>
  <c r="FMJ231" i="1"/>
  <c r="FML231" i="1" s="1"/>
  <c r="FNP231" i="1"/>
  <c r="FNR231" i="1" s="1"/>
  <c r="FOV231" i="1"/>
  <c r="FOX231" i="1" s="1"/>
  <c r="FQB231" i="1"/>
  <c r="FQD231" i="1" s="1"/>
  <c r="FRH231" i="1"/>
  <c r="FRJ231" i="1" s="1"/>
  <c r="FSN231" i="1"/>
  <c r="FSP231" i="1" s="1"/>
  <c r="FTT231" i="1"/>
  <c r="FTV231" i="1" s="1"/>
  <c r="FUZ231" i="1"/>
  <c r="FVB231" i="1" s="1"/>
  <c r="FWF231" i="1"/>
  <c r="FWH231" i="1" s="1"/>
  <c r="FXL231" i="1"/>
  <c r="FXN231" i="1" s="1"/>
  <c r="FYR231" i="1"/>
  <c r="FYT231" i="1" s="1"/>
  <c r="FZX231" i="1"/>
  <c r="FZZ231" i="1" s="1"/>
  <c r="GBD231" i="1"/>
  <c r="GBF231" i="1" s="1"/>
  <c r="GCJ231" i="1"/>
  <c r="GCL231" i="1" s="1"/>
  <c r="GDP231" i="1"/>
  <c r="GDR231" i="1" s="1"/>
  <c r="GEV231" i="1"/>
  <c r="GEX231" i="1" s="1"/>
  <c r="GGB231" i="1"/>
  <c r="GGD231" i="1" s="1"/>
  <c r="GHH231" i="1"/>
  <c r="GHJ231" i="1" s="1"/>
  <c r="GIN231" i="1"/>
  <c r="GIP231" i="1" s="1"/>
  <c r="GJT231" i="1"/>
  <c r="GJV231" i="1" s="1"/>
  <c r="GKZ231" i="1"/>
  <c r="GLB231" i="1" s="1"/>
  <c r="GMF231" i="1"/>
  <c r="GMH231" i="1" s="1"/>
  <c r="GNL231" i="1"/>
  <c r="GNN231" i="1" s="1"/>
  <c r="GOR231" i="1"/>
  <c r="GOT231" i="1" s="1"/>
  <c r="GPX231" i="1"/>
  <c r="GPZ231" i="1" s="1"/>
  <c r="GRD231" i="1"/>
  <c r="GRF231" i="1" s="1"/>
  <c r="GSJ231" i="1"/>
  <c r="GSL231" i="1" s="1"/>
  <c r="GTP231" i="1"/>
  <c r="GTR231" i="1" s="1"/>
  <c r="GUV231" i="1"/>
  <c r="GUX231" i="1" s="1"/>
  <c r="GWB231" i="1"/>
  <c r="GWD231" i="1" s="1"/>
  <c r="GXH231" i="1"/>
  <c r="GXJ231" i="1" s="1"/>
  <c r="GYN231" i="1"/>
  <c r="GYP231" i="1" s="1"/>
  <c r="GZT231" i="1"/>
  <c r="GZV231" i="1" s="1"/>
  <c r="HAZ231" i="1"/>
  <c r="HBB231" i="1" s="1"/>
  <c r="HCF231" i="1"/>
  <c r="HCH231" i="1" s="1"/>
  <c r="HDL231" i="1"/>
  <c r="HDN231" i="1" s="1"/>
  <c r="HER231" i="1"/>
  <c r="HET231" i="1" s="1"/>
  <c r="HFX231" i="1"/>
  <c r="HFZ231" i="1" s="1"/>
  <c r="HHD231" i="1"/>
  <c r="HHF231" i="1" s="1"/>
  <c r="HIJ231" i="1"/>
  <c r="HIL231" i="1" s="1"/>
  <c r="HJP231" i="1"/>
  <c r="HJR231" i="1" s="1"/>
  <c r="HKV231" i="1"/>
  <c r="HKX231" i="1" s="1"/>
  <c r="HMB231" i="1"/>
  <c r="HMD231" i="1" s="1"/>
  <c r="HNH231" i="1"/>
  <c r="HNJ231" i="1" s="1"/>
  <c r="HON231" i="1"/>
  <c r="HOP231" i="1" s="1"/>
  <c r="HPT231" i="1"/>
  <c r="HPV231" i="1" s="1"/>
  <c r="HQZ231" i="1"/>
  <c r="HRB231" i="1" s="1"/>
  <c r="HSF231" i="1"/>
  <c r="HSH231" i="1" s="1"/>
  <c r="HTL231" i="1"/>
  <c r="HTN231" i="1" s="1"/>
  <c r="HUR231" i="1"/>
  <c r="HUT231" i="1" s="1"/>
  <c r="HVX231" i="1"/>
  <c r="HVZ231" i="1" s="1"/>
  <c r="HXD231" i="1"/>
  <c r="HXF231" i="1" s="1"/>
  <c r="HYJ231" i="1"/>
  <c r="HYL231" i="1" s="1"/>
  <c r="HZP231" i="1"/>
  <c r="HZR231" i="1" s="1"/>
  <c r="IAV231" i="1"/>
  <c r="IAX231" i="1" s="1"/>
  <c r="ICB231" i="1"/>
  <c r="ICD231" i="1" s="1"/>
  <c r="IDH231" i="1"/>
  <c r="IDJ231" i="1" s="1"/>
  <c r="IEN231" i="1"/>
  <c r="IEP231" i="1" s="1"/>
  <c r="IFT231" i="1"/>
  <c r="IFV231" i="1" s="1"/>
  <c r="IGZ231" i="1"/>
  <c r="IHB231" i="1" s="1"/>
  <c r="IIF231" i="1"/>
  <c r="IIH231" i="1" s="1"/>
  <c r="IJL231" i="1"/>
  <c r="IJN231" i="1" s="1"/>
  <c r="IKR231" i="1"/>
  <c r="IKT231" i="1" s="1"/>
  <c r="ILX231" i="1"/>
  <c r="ILZ231" i="1" s="1"/>
  <c r="IND231" i="1"/>
  <c r="INF231" i="1" s="1"/>
  <c r="IOJ231" i="1"/>
  <c r="IOL231" i="1" s="1"/>
  <c r="IPP231" i="1"/>
  <c r="IPR231" i="1" s="1"/>
  <c r="IQV231" i="1"/>
  <c r="IQX231" i="1" s="1"/>
  <c r="ISB231" i="1"/>
  <c r="ISD231" i="1" s="1"/>
  <c r="ITH231" i="1"/>
  <c r="ITJ231" i="1" s="1"/>
  <c r="IUN231" i="1"/>
  <c r="IUP231" i="1" s="1"/>
  <c r="IVT231" i="1"/>
  <c r="IVV231" i="1" s="1"/>
  <c r="IWZ231" i="1"/>
  <c r="IXB231" i="1" s="1"/>
  <c r="IYF231" i="1"/>
  <c r="IYH231" i="1" s="1"/>
  <c r="IZL231" i="1"/>
  <c r="IZN231" i="1" s="1"/>
  <c r="JAR231" i="1"/>
  <c r="JAT231" i="1" s="1"/>
  <c r="JBX231" i="1"/>
  <c r="JBZ231" i="1" s="1"/>
  <c r="JDD231" i="1"/>
  <c r="JDF231" i="1" s="1"/>
  <c r="JEJ231" i="1"/>
  <c r="JEL231" i="1" s="1"/>
  <c r="JFP231" i="1"/>
  <c r="JFR231" i="1" s="1"/>
  <c r="JGV231" i="1"/>
  <c r="JGX231" i="1" s="1"/>
  <c r="JIB231" i="1"/>
  <c r="JID231" i="1" s="1"/>
  <c r="JJH231" i="1"/>
  <c r="JJJ231" i="1" s="1"/>
  <c r="JKN231" i="1"/>
  <c r="JKP231" i="1" s="1"/>
  <c r="JLT231" i="1"/>
  <c r="JLV231" i="1" s="1"/>
  <c r="JMZ231" i="1"/>
  <c r="JNB231" i="1" s="1"/>
  <c r="JOF231" i="1"/>
  <c r="JOH231" i="1" s="1"/>
  <c r="JPL231" i="1"/>
  <c r="JPN231" i="1" s="1"/>
  <c r="JQR231" i="1"/>
  <c r="JQT231" i="1" s="1"/>
  <c r="JRX231" i="1"/>
  <c r="JRZ231" i="1" s="1"/>
  <c r="JTD231" i="1"/>
  <c r="JTF231" i="1" s="1"/>
  <c r="JUJ231" i="1"/>
  <c r="JUL231" i="1" s="1"/>
  <c r="JVP231" i="1"/>
  <c r="JVR231" i="1" s="1"/>
  <c r="JWV231" i="1"/>
  <c r="JWX231" i="1" s="1"/>
  <c r="JYB231" i="1"/>
  <c r="JYD231" i="1" s="1"/>
  <c r="JZH231" i="1"/>
  <c r="JZJ231" i="1" s="1"/>
  <c r="KAN231" i="1"/>
  <c r="KAP231" i="1" s="1"/>
  <c r="KBT231" i="1"/>
  <c r="KBV231" i="1" s="1"/>
  <c r="KCZ231" i="1"/>
  <c r="KDB231" i="1" s="1"/>
  <c r="KEF231" i="1"/>
  <c r="KEH231" i="1" s="1"/>
  <c r="KFL231" i="1"/>
  <c r="KFN231" i="1" s="1"/>
  <c r="KGR231" i="1"/>
  <c r="KGT231" i="1" s="1"/>
  <c r="KHX231" i="1"/>
  <c r="KHZ231" i="1" s="1"/>
  <c r="KJD231" i="1"/>
  <c r="KJF231" i="1" s="1"/>
  <c r="KKJ231" i="1"/>
  <c r="KKL231" i="1" s="1"/>
  <c r="KLP231" i="1"/>
  <c r="KLR231" i="1" s="1"/>
  <c r="KMV231" i="1"/>
  <c r="KMX231" i="1" s="1"/>
  <c r="KOB231" i="1"/>
  <c r="KOD231" i="1" s="1"/>
  <c r="KPH231" i="1"/>
  <c r="KPJ231" i="1" s="1"/>
  <c r="KQN231" i="1"/>
  <c r="KQP231" i="1" s="1"/>
  <c r="KRT231" i="1"/>
  <c r="KRV231" i="1" s="1"/>
  <c r="KSZ231" i="1"/>
  <c r="KTB231" i="1" s="1"/>
  <c r="KUF231" i="1"/>
  <c r="KUH231" i="1" s="1"/>
  <c r="KVL231" i="1"/>
  <c r="KVN231" i="1" s="1"/>
  <c r="KWR231" i="1"/>
  <c r="KWT231" i="1" s="1"/>
  <c r="KXX231" i="1"/>
  <c r="KXZ231" i="1" s="1"/>
  <c r="KZD231" i="1"/>
  <c r="KZF231" i="1" s="1"/>
  <c r="LAJ231" i="1"/>
  <c r="LAL231" i="1" s="1"/>
  <c r="LBP231" i="1"/>
  <c r="LBR231" i="1" s="1"/>
  <c r="LCV231" i="1"/>
  <c r="LCX231" i="1" s="1"/>
  <c r="LEB231" i="1"/>
  <c r="LED231" i="1" s="1"/>
  <c r="LFH231" i="1"/>
  <c r="LFJ231" i="1" s="1"/>
  <c r="LGN231" i="1"/>
  <c r="LGP231" i="1" s="1"/>
  <c r="LHT231" i="1"/>
  <c r="LHV231" i="1" s="1"/>
  <c r="LIZ231" i="1"/>
  <c r="LJB231" i="1" s="1"/>
  <c r="LKF231" i="1"/>
  <c r="LKH231" i="1" s="1"/>
  <c r="LLL231" i="1"/>
  <c r="LLN231" i="1" s="1"/>
  <c r="LMR231" i="1"/>
  <c r="LMT231" i="1" s="1"/>
  <c r="LNX231" i="1"/>
  <c r="LNZ231" i="1" s="1"/>
  <c r="LPD231" i="1"/>
  <c r="LPF231" i="1" s="1"/>
  <c r="LQJ231" i="1"/>
  <c r="LQL231" i="1" s="1"/>
  <c r="LRP231" i="1"/>
  <c r="LRR231" i="1" s="1"/>
  <c r="LSV231" i="1"/>
  <c r="LSX231" i="1" s="1"/>
  <c r="LUB231" i="1"/>
  <c r="LUD231" i="1" s="1"/>
  <c r="LVH231" i="1"/>
  <c r="LVJ231" i="1" s="1"/>
  <c r="LWN231" i="1"/>
  <c r="LWP231" i="1" s="1"/>
  <c r="LXT231" i="1"/>
  <c r="LXV231" i="1" s="1"/>
  <c r="LYZ231" i="1"/>
  <c r="LZB231" i="1" s="1"/>
  <c r="MAF231" i="1"/>
  <c r="MAH231" i="1" s="1"/>
  <c r="MBL231" i="1"/>
  <c r="MBN231" i="1" s="1"/>
  <c r="MCR231" i="1"/>
  <c r="MCT231" i="1" s="1"/>
  <c r="MDX231" i="1"/>
  <c r="MDZ231" i="1" s="1"/>
  <c r="MFD231" i="1"/>
  <c r="MFF231" i="1" s="1"/>
  <c r="MGJ231" i="1"/>
  <c r="MGL231" i="1" s="1"/>
  <c r="MHP231" i="1"/>
  <c r="MHR231" i="1" s="1"/>
  <c r="MIV231" i="1"/>
  <c r="MIX231" i="1" s="1"/>
  <c r="MKB231" i="1"/>
  <c r="MKD231" i="1" s="1"/>
  <c r="MLH231" i="1"/>
  <c r="MLJ231" i="1" s="1"/>
  <c r="MMN231" i="1"/>
  <c r="MMP231" i="1" s="1"/>
  <c r="MNT231" i="1"/>
  <c r="MNV231" i="1" s="1"/>
  <c r="MOZ231" i="1"/>
  <c r="MPB231" i="1" s="1"/>
  <c r="MQF231" i="1"/>
  <c r="MQH231" i="1" s="1"/>
  <c r="MRL231" i="1"/>
  <c r="MRN231" i="1" s="1"/>
  <c r="MSR231" i="1"/>
  <c r="MST231" i="1" s="1"/>
  <c r="MTX231" i="1"/>
  <c r="MTZ231" i="1" s="1"/>
  <c r="MVD231" i="1"/>
  <c r="MVF231" i="1" s="1"/>
  <c r="MWJ231" i="1"/>
  <c r="MWL231" i="1" s="1"/>
  <c r="MXP231" i="1"/>
  <c r="MXR231" i="1" s="1"/>
  <c r="MYV231" i="1"/>
  <c r="MYX231" i="1" s="1"/>
  <c r="NAB231" i="1"/>
  <c r="NAD231" i="1" s="1"/>
  <c r="NBH231" i="1"/>
  <c r="NBJ231" i="1" s="1"/>
  <c r="NCN231" i="1"/>
  <c r="NCP231" i="1" s="1"/>
  <c r="NDT231" i="1"/>
  <c r="NDV231" i="1" s="1"/>
  <c r="NEZ231" i="1"/>
  <c r="NFB231" i="1" s="1"/>
  <c r="NGF231" i="1"/>
  <c r="NGH231" i="1" s="1"/>
  <c r="NHL231" i="1"/>
  <c r="NHN231" i="1" s="1"/>
  <c r="NIR231" i="1"/>
  <c r="NIT231" i="1" s="1"/>
  <c r="NJX231" i="1"/>
  <c r="NJZ231" i="1" s="1"/>
  <c r="NLD231" i="1"/>
  <c r="NLF231" i="1" s="1"/>
  <c r="NMJ231" i="1"/>
  <c r="NML231" i="1" s="1"/>
  <c r="NNP231" i="1"/>
  <c r="NNR231" i="1" s="1"/>
  <c r="NOV231" i="1"/>
  <c r="NOX231" i="1" s="1"/>
  <c r="NQB231" i="1"/>
  <c r="NQD231" i="1" s="1"/>
  <c r="NRH231" i="1"/>
  <c r="NRJ231" i="1" s="1"/>
  <c r="NSN231" i="1"/>
  <c r="NSP231" i="1" s="1"/>
  <c r="NTT231" i="1"/>
  <c r="NTV231" i="1" s="1"/>
  <c r="NUZ231" i="1"/>
  <c r="NVB231" i="1" s="1"/>
  <c r="NWF231" i="1"/>
  <c r="NWH231" i="1" s="1"/>
  <c r="NXL231" i="1"/>
  <c r="NXN231" i="1" s="1"/>
  <c r="NYR231" i="1"/>
  <c r="NYT231" i="1" s="1"/>
  <c r="NZX231" i="1"/>
  <c r="NZZ231" i="1" s="1"/>
  <c r="OBD231" i="1"/>
  <c r="OBF231" i="1" s="1"/>
  <c r="OCJ231" i="1"/>
  <c r="OCL231" i="1" s="1"/>
  <c r="ODP231" i="1"/>
  <c r="ODR231" i="1" s="1"/>
  <c r="OEV231" i="1"/>
  <c r="OEX231" i="1" s="1"/>
  <c r="OGB231" i="1"/>
  <c r="OGD231" i="1" s="1"/>
  <c r="OHH231" i="1"/>
  <c r="OHJ231" i="1" s="1"/>
  <c r="OIN231" i="1"/>
  <c r="OIP231" i="1" s="1"/>
  <c r="OJT231" i="1"/>
  <c r="OJV231" i="1" s="1"/>
  <c r="OKZ231" i="1"/>
  <c r="OLB231" i="1" s="1"/>
  <c r="OMF231" i="1"/>
  <c r="OMH231" i="1" s="1"/>
  <c r="ONL231" i="1"/>
  <c r="ONN231" i="1" s="1"/>
  <c r="OOR231" i="1"/>
  <c r="OOT231" i="1" s="1"/>
  <c r="OPX231" i="1"/>
  <c r="OPZ231" i="1" s="1"/>
  <c r="ORD231" i="1"/>
  <c r="ORF231" i="1" s="1"/>
  <c r="OSJ231" i="1"/>
  <c r="OSL231" i="1" s="1"/>
  <c r="OTP231" i="1"/>
  <c r="OTR231" i="1" s="1"/>
  <c r="OUV231" i="1"/>
  <c r="OUX231" i="1" s="1"/>
  <c r="OWB231" i="1"/>
  <c r="OWD231" i="1" s="1"/>
  <c r="OXH231" i="1"/>
  <c r="OXJ231" i="1" s="1"/>
  <c r="OYN231" i="1"/>
  <c r="OYP231" i="1" s="1"/>
  <c r="OZT231" i="1"/>
  <c r="OZV231" i="1" s="1"/>
  <c r="PAZ231" i="1"/>
  <c r="PBB231" i="1" s="1"/>
  <c r="PCF231" i="1"/>
  <c r="PCH231" i="1" s="1"/>
  <c r="PDL231" i="1"/>
  <c r="PDN231" i="1" s="1"/>
  <c r="PER231" i="1"/>
  <c r="PET231" i="1" s="1"/>
  <c r="PFX231" i="1"/>
  <c r="PFZ231" i="1" s="1"/>
  <c r="PHD231" i="1"/>
  <c r="PHF231" i="1" s="1"/>
  <c r="PIJ231" i="1"/>
  <c r="PIL231" i="1" s="1"/>
  <c r="PJP231" i="1"/>
  <c r="PJR231" i="1" s="1"/>
  <c r="PKV231" i="1"/>
  <c r="PKX231" i="1" s="1"/>
  <c r="PMB231" i="1"/>
  <c r="PMD231" i="1" s="1"/>
  <c r="PNH231" i="1"/>
  <c r="PNJ231" i="1" s="1"/>
  <c r="PON231" i="1"/>
  <c r="POP231" i="1" s="1"/>
  <c r="PPT231" i="1"/>
  <c r="PPV231" i="1" s="1"/>
  <c r="PQZ231" i="1"/>
  <c r="PRB231" i="1" s="1"/>
  <c r="PSF231" i="1"/>
  <c r="PSH231" i="1" s="1"/>
  <c r="PTL231" i="1"/>
  <c r="PTN231" i="1" s="1"/>
  <c r="PUR231" i="1"/>
  <c r="PUT231" i="1" s="1"/>
  <c r="PVX231" i="1"/>
  <c r="PVZ231" i="1" s="1"/>
  <c r="PXD231" i="1"/>
  <c r="PXF231" i="1" s="1"/>
  <c r="PYJ231" i="1"/>
  <c r="PYL231" i="1" s="1"/>
  <c r="PZP231" i="1"/>
  <c r="PZR231" i="1" s="1"/>
  <c r="QAV231" i="1"/>
  <c r="QAX231" i="1" s="1"/>
  <c r="QCB231" i="1"/>
  <c r="QCD231" i="1" s="1"/>
  <c r="QDH231" i="1"/>
  <c r="QDJ231" i="1" s="1"/>
  <c r="QEN231" i="1"/>
  <c r="QEP231" i="1" s="1"/>
  <c r="QFT231" i="1"/>
  <c r="QFV231" i="1" s="1"/>
  <c r="QGZ231" i="1"/>
  <c r="QHB231" i="1" s="1"/>
  <c r="QIF231" i="1"/>
  <c r="QIH231" i="1" s="1"/>
  <c r="QJL231" i="1"/>
  <c r="QJN231" i="1" s="1"/>
  <c r="QKR231" i="1"/>
  <c r="QKT231" i="1" s="1"/>
  <c r="QLX231" i="1"/>
  <c r="QLZ231" i="1" s="1"/>
  <c r="QND231" i="1"/>
  <c r="QNF231" i="1" s="1"/>
  <c r="QOJ231" i="1"/>
  <c r="QOL231" i="1" s="1"/>
  <c r="QPP231" i="1"/>
  <c r="QPR231" i="1" s="1"/>
  <c r="QQV231" i="1"/>
  <c r="QQX231" i="1" s="1"/>
  <c r="QSB231" i="1"/>
  <c r="QSD231" i="1" s="1"/>
  <c r="QTH231" i="1"/>
  <c r="QTJ231" i="1" s="1"/>
  <c r="QUN231" i="1"/>
  <c r="QUP231" i="1" s="1"/>
  <c r="QVT231" i="1"/>
  <c r="QVV231" i="1" s="1"/>
  <c r="QWZ231" i="1"/>
  <c r="QXB231" i="1" s="1"/>
  <c r="QYF231" i="1"/>
  <c r="QYH231" i="1" s="1"/>
  <c r="QZL231" i="1"/>
  <c r="QZN231" i="1" s="1"/>
  <c r="RAR231" i="1"/>
  <c r="RAT231" i="1" s="1"/>
  <c r="RBX231" i="1"/>
  <c r="RBZ231" i="1" s="1"/>
  <c r="RDD231" i="1"/>
  <c r="RDF231" i="1" s="1"/>
  <c r="REJ231" i="1"/>
  <c r="REL231" i="1" s="1"/>
  <c r="RFP231" i="1"/>
  <c r="RFR231" i="1" s="1"/>
  <c r="RGV231" i="1"/>
  <c r="RGX231" i="1" s="1"/>
  <c r="RIB231" i="1"/>
  <c r="RID231" i="1" s="1"/>
  <c r="RJH231" i="1"/>
  <c r="RJJ231" i="1" s="1"/>
  <c r="RKN231" i="1"/>
  <c r="RKP231" i="1" s="1"/>
  <c r="RLT231" i="1"/>
  <c r="RLV231" i="1" s="1"/>
  <c r="RMZ231" i="1"/>
  <c r="RNB231" i="1" s="1"/>
  <c r="ROF231" i="1"/>
  <c r="ROH231" i="1" s="1"/>
  <c r="RPL231" i="1"/>
  <c r="RPN231" i="1" s="1"/>
  <c r="RQR231" i="1"/>
  <c r="RQT231" i="1" s="1"/>
  <c r="RRX231" i="1"/>
  <c r="RRZ231" i="1" s="1"/>
  <c r="RTD231" i="1"/>
  <c r="RTF231" i="1" s="1"/>
  <c r="RUJ231" i="1"/>
  <c r="RUL231" i="1" s="1"/>
  <c r="RVP231" i="1"/>
  <c r="RVR231" i="1" s="1"/>
  <c r="RWV231" i="1"/>
  <c r="RWX231" i="1" s="1"/>
  <c r="RYB231" i="1"/>
  <c r="RYD231" i="1" s="1"/>
  <c r="RZH231" i="1"/>
  <c r="RZJ231" i="1" s="1"/>
  <c r="SAN231" i="1"/>
  <c r="SAP231" i="1" s="1"/>
  <c r="SBT231" i="1"/>
  <c r="SBV231" i="1" s="1"/>
  <c r="SCZ231" i="1"/>
  <c r="SDB231" i="1" s="1"/>
  <c r="SEF231" i="1"/>
  <c r="SEH231" i="1" s="1"/>
  <c r="SFL231" i="1"/>
  <c r="SFN231" i="1" s="1"/>
  <c r="SGR231" i="1"/>
  <c r="SGT231" i="1" s="1"/>
  <c r="SHX231" i="1"/>
  <c r="SHZ231" i="1" s="1"/>
  <c r="SJD231" i="1"/>
  <c r="SJF231" i="1" s="1"/>
  <c r="SKJ231" i="1"/>
  <c r="SKL231" i="1" s="1"/>
  <c r="SLP231" i="1"/>
  <c r="SLR231" i="1" s="1"/>
  <c r="SMV231" i="1"/>
  <c r="SMX231" i="1" s="1"/>
  <c r="SOB231" i="1"/>
  <c r="SOD231" i="1" s="1"/>
  <c r="SPH231" i="1"/>
  <c r="SPJ231" i="1" s="1"/>
  <c r="SQN231" i="1"/>
  <c r="SQP231" i="1" s="1"/>
  <c r="SRT231" i="1"/>
  <c r="SRV231" i="1" s="1"/>
  <c r="SSZ231" i="1"/>
  <c r="STB231" i="1" s="1"/>
  <c r="SUF231" i="1"/>
  <c r="SUH231" i="1" s="1"/>
  <c r="SVL231" i="1"/>
  <c r="SVN231" i="1" s="1"/>
  <c r="SWR231" i="1"/>
  <c r="SWT231" i="1" s="1"/>
  <c r="SXX231" i="1"/>
  <c r="SXZ231" i="1" s="1"/>
  <c r="SZD231" i="1"/>
  <c r="SZF231" i="1" s="1"/>
  <c r="TAJ231" i="1"/>
  <c r="TAL231" i="1" s="1"/>
  <c r="TBP231" i="1"/>
  <c r="TBR231" i="1" s="1"/>
  <c r="TCV231" i="1"/>
  <c r="TCX231" i="1" s="1"/>
  <c r="TEB231" i="1"/>
  <c r="TED231" i="1" s="1"/>
  <c r="TFH231" i="1"/>
  <c r="TFJ231" i="1" s="1"/>
  <c r="TGN231" i="1"/>
  <c r="TGP231" i="1" s="1"/>
  <c r="THT231" i="1"/>
  <c r="THV231" i="1" s="1"/>
  <c r="TIZ231" i="1"/>
  <c r="TJB231" i="1" s="1"/>
  <c r="TKF231" i="1"/>
  <c r="TKH231" i="1" s="1"/>
  <c r="TLL231" i="1"/>
  <c r="TLN231" i="1" s="1"/>
  <c r="TMR231" i="1"/>
  <c r="TMT231" i="1" s="1"/>
  <c r="TNX231" i="1"/>
  <c r="TNZ231" i="1" s="1"/>
  <c r="TPD231" i="1"/>
  <c r="TPF231" i="1" s="1"/>
  <c r="TQJ231" i="1"/>
  <c r="TQL231" i="1" s="1"/>
  <c r="TRP231" i="1"/>
  <c r="TRR231" i="1" s="1"/>
  <c r="TSV231" i="1"/>
  <c r="TSX231" i="1" s="1"/>
  <c r="TUB231" i="1"/>
  <c r="TUD231" i="1" s="1"/>
  <c r="TVH231" i="1"/>
  <c r="TVJ231" i="1" s="1"/>
  <c r="TWN231" i="1"/>
  <c r="TWP231" i="1" s="1"/>
  <c r="TXT231" i="1"/>
  <c r="TXV231" i="1" s="1"/>
  <c r="TYZ231" i="1"/>
  <c r="TZB231" i="1" s="1"/>
  <c r="UAF231" i="1"/>
  <c r="UAH231" i="1" s="1"/>
  <c r="UBL231" i="1"/>
  <c r="UBN231" i="1" s="1"/>
  <c r="UCR231" i="1"/>
  <c r="UCT231" i="1" s="1"/>
  <c r="UDX231" i="1"/>
  <c r="UDZ231" i="1" s="1"/>
  <c r="UFD231" i="1"/>
  <c r="UFF231" i="1" s="1"/>
  <c r="UGJ231" i="1"/>
  <c r="UGL231" i="1" s="1"/>
  <c r="UHP231" i="1"/>
  <c r="UHR231" i="1" s="1"/>
  <c r="UIV231" i="1"/>
  <c r="UIX231" i="1" s="1"/>
  <c r="UKB231" i="1"/>
  <c r="UKD231" i="1" s="1"/>
  <c r="ULH231" i="1"/>
  <c r="ULJ231" i="1" s="1"/>
  <c r="UMN231" i="1"/>
  <c r="UMP231" i="1" s="1"/>
  <c r="UNT231" i="1"/>
  <c r="UNV231" i="1" s="1"/>
  <c r="UOZ231" i="1"/>
  <c r="UPB231" i="1" s="1"/>
  <c r="UQF231" i="1"/>
  <c r="UQH231" i="1" s="1"/>
  <c r="URL231" i="1"/>
  <c r="URN231" i="1" s="1"/>
  <c r="USR231" i="1"/>
  <c r="UST231" i="1" s="1"/>
  <c r="UTX231" i="1"/>
  <c r="UTZ231" i="1" s="1"/>
  <c r="UVD231" i="1"/>
  <c r="UVF231" i="1" s="1"/>
  <c r="UWJ231" i="1"/>
  <c r="UWL231" i="1" s="1"/>
  <c r="UXP231" i="1"/>
  <c r="UXR231" i="1" s="1"/>
  <c r="UYV231" i="1"/>
  <c r="UYX231" i="1" s="1"/>
  <c r="VAB231" i="1"/>
  <c r="VAD231" i="1" s="1"/>
  <c r="VBH231" i="1"/>
  <c r="VBJ231" i="1" s="1"/>
  <c r="VCN231" i="1"/>
  <c r="VCP231" i="1" s="1"/>
  <c r="VDT231" i="1"/>
  <c r="VDV231" i="1" s="1"/>
  <c r="VEZ231" i="1"/>
  <c r="VFB231" i="1" s="1"/>
  <c r="VGF231" i="1"/>
  <c r="VGH231" i="1" s="1"/>
  <c r="VHL231" i="1"/>
  <c r="VHN231" i="1" s="1"/>
  <c r="VIR231" i="1"/>
  <c r="VIT231" i="1" s="1"/>
  <c r="VJX231" i="1"/>
  <c r="VJZ231" i="1" s="1"/>
  <c r="VLD231" i="1"/>
  <c r="VLF231" i="1" s="1"/>
  <c r="MPX232" i="1"/>
  <c r="MPZ232" i="1" s="1"/>
  <c r="MRD232" i="1"/>
  <c r="MRF232" i="1" s="1"/>
  <c r="MSJ232" i="1"/>
  <c r="MSL232" i="1" s="1"/>
  <c r="MTP232" i="1"/>
  <c r="MTR232" i="1" s="1"/>
  <c r="MUV232" i="1"/>
  <c r="MUX232" i="1" s="1"/>
  <c r="MWB232" i="1"/>
  <c r="MWD232" i="1" s="1"/>
  <c r="MXH232" i="1"/>
  <c r="MXJ232" i="1" s="1"/>
  <c r="MYN232" i="1"/>
  <c r="MYP232" i="1" s="1"/>
  <c r="MZT232" i="1"/>
  <c r="MZV232" i="1" s="1"/>
  <c r="NAZ232" i="1"/>
  <c r="NBB232" i="1" s="1"/>
  <c r="NCF232" i="1"/>
  <c r="NCH232" i="1" s="1"/>
  <c r="NDL232" i="1"/>
  <c r="NDN232" i="1" s="1"/>
  <c r="NER232" i="1"/>
  <c r="NET232" i="1" s="1"/>
  <c r="NFX232" i="1"/>
  <c r="NFZ232" i="1" s="1"/>
  <c r="NHD232" i="1"/>
  <c r="NHF232" i="1" s="1"/>
  <c r="NIJ232" i="1"/>
  <c r="NIL232" i="1" s="1"/>
  <c r="NJP232" i="1"/>
  <c r="NJR232" i="1" s="1"/>
  <c r="NKV232" i="1"/>
  <c r="NKX232" i="1" s="1"/>
  <c r="NMB232" i="1"/>
  <c r="NMD232" i="1" s="1"/>
  <c r="NNH232" i="1"/>
  <c r="NNJ232" i="1" s="1"/>
  <c r="NON232" i="1"/>
  <c r="NOP232" i="1" s="1"/>
  <c r="NPT232" i="1"/>
  <c r="NPV232" i="1" s="1"/>
  <c r="NQZ232" i="1"/>
  <c r="NRB232" i="1" s="1"/>
  <c r="NSF232" i="1"/>
  <c r="NSH232" i="1" s="1"/>
  <c r="NTL232" i="1"/>
  <c r="NTN232" i="1" s="1"/>
  <c r="NUR232" i="1"/>
  <c r="NUT232" i="1" s="1"/>
  <c r="NVX232" i="1"/>
  <c r="NVZ232" i="1" s="1"/>
  <c r="NXD232" i="1"/>
  <c r="NXF232" i="1" s="1"/>
  <c r="NYJ232" i="1"/>
  <c r="NYL232" i="1" s="1"/>
  <c r="NZP232" i="1"/>
  <c r="NZR232" i="1" s="1"/>
  <c r="OAV232" i="1"/>
  <c r="OAX232" i="1" s="1"/>
  <c r="OCB232" i="1"/>
  <c r="OCD232" i="1" s="1"/>
  <c r="ODH232" i="1"/>
  <c r="ODJ232" i="1" s="1"/>
  <c r="OEN232" i="1"/>
  <c r="OEP232" i="1" s="1"/>
  <c r="OFT232" i="1"/>
  <c r="OFV232" i="1" s="1"/>
  <c r="OGZ232" i="1"/>
  <c r="OHB232" i="1" s="1"/>
  <c r="OIF232" i="1"/>
  <c r="OIH232" i="1" s="1"/>
  <c r="OJL232" i="1"/>
  <c r="OJN232" i="1" s="1"/>
  <c r="OKR232" i="1"/>
  <c r="OKT232" i="1" s="1"/>
  <c r="OLX232" i="1"/>
  <c r="OLZ232" i="1" s="1"/>
  <c r="OND232" i="1"/>
  <c r="ONF232" i="1" s="1"/>
  <c r="OOJ232" i="1"/>
  <c r="OOL232" i="1" s="1"/>
  <c r="OPP232" i="1"/>
  <c r="OPR232" i="1" s="1"/>
  <c r="OQV232" i="1"/>
  <c r="OQX232" i="1" s="1"/>
  <c r="OSB232" i="1"/>
  <c r="OSD232" i="1" s="1"/>
  <c r="OTH232" i="1"/>
  <c r="OTJ232" i="1" s="1"/>
  <c r="OUN232" i="1"/>
  <c r="OUP232" i="1" s="1"/>
  <c r="OVT232" i="1"/>
  <c r="OVV232" i="1" s="1"/>
  <c r="OWZ232" i="1"/>
  <c r="OXB232" i="1" s="1"/>
  <c r="OYF232" i="1"/>
  <c r="OYH232" i="1" s="1"/>
  <c r="OZL232" i="1"/>
  <c r="OZN232" i="1" s="1"/>
  <c r="PAR232" i="1"/>
  <c r="PAT232" i="1" s="1"/>
  <c r="PBX232" i="1"/>
  <c r="PBZ232" i="1" s="1"/>
  <c r="PDD232" i="1"/>
  <c r="PDF232" i="1" s="1"/>
  <c r="PEJ232" i="1"/>
  <c r="PEL232" i="1" s="1"/>
  <c r="PFP232" i="1"/>
  <c r="PFR232" i="1" s="1"/>
  <c r="PGV232" i="1"/>
  <c r="PGX232" i="1" s="1"/>
  <c r="PIB232" i="1"/>
  <c r="PID232" i="1" s="1"/>
  <c r="PJH232" i="1"/>
  <c r="PJJ232" i="1" s="1"/>
  <c r="PKN232" i="1"/>
  <c r="PKP232" i="1" s="1"/>
  <c r="PLT232" i="1"/>
  <c r="PLV232" i="1" s="1"/>
  <c r="PMZ232" i="1"/>
  <c r="PNB232" i="1" s="1"/>
  <c r="POF232" i="1"/>
  <c r="POH232" i="1" s="1"/>
  <c r="PPL232" i="1"/>
  <c r="PPN232" i="1" s="1"/>
  <c r="PQR232" i="1"/>
  <c r="PQT232" i="1" s="1"/>
  <c r="PRX232" i="1"/>
  <c r="PRZ232" i="1" s="1"/>
  <c r="PTD232" i="1"/>
  <c r="PTF232" i="1" s="1"/>
  <c r="PUJ232" i="1"/>
  <c r="PUL232" i="1" s="1"/>
  <c r="PVP232" i="1"/>
  <c r="PVR232" i="1" s="1"/>
  <c r="PWV232" i="1"/>
  <c r="PWX232" i="1" s="1"/>
  <c r="PYB232" i="1"/>
  <c r="PYD232" i="1" s="1"/>
  <c r="PZH232" i="1"/>
  <c r="PZJ232" i="1" s="1"/>
  <c r="QAN232" i="1"/>
  <c r="QAP232" i="1" s="1"/>
  <c r="QBT232" i="1"/>
  <c r="QBV232" i="1" s="1"/>
  <c r="QCZ232" i="1"/>
  <c r="QDB232" i="1" s="1"/>
  <c r="QEF232" i="1"/>
  <c r="QEH232" i="1" s="1"/>
  <c r="QFL232" i="1"/>
  <c r="QFN232" i="1" s="1"/>
  <c r="QGR232" i="1"/>
  <c r="QGT232" i="1" s="1"/>
  <c r="QHX232" i="1"/>
  <c r="QHZ232" i="1" s="1"/>
  <c r="QJD232" i="1"/>
  <c r="QJF232" i="1" s="1"/>
  <c r="QKJ232" i="1"/>
  <c r="QKL232" i="1" s="1"/>
  <c r="QLP232" i="1"/>
  <c r="QLR232" i="1" s="1"/>
  <c r="QMV232" i="1"/>
  <c r="QMX232" i="1" s="1"/>
  <c r="QOB232" i="1"/>
  <c r="QOD232" i="1" s="1"/>
  <c r="QPH232" i="1"/>
  <c r="QPJ232" i="1" s="1"/>
  <c r="QQN232" i="1"/>
  <c r="QQP232" i="1" s="1"/>
  <c r="QRT232" i="1"/>
  <c r="QRV232" i="1" s="1"/>
  <c r="QSZ232" i="1"/>
  <c r="QTB232" i="1" s="1"/>
  <c r="QUF232" i="1"/>
  <c r="QUH232" i="1" s="1"/>
  <c r="QVL232" i="1"/>
  <c r="QVN232" i="1" s="1"/>
  <c r="QWR232" i="1"/>
  <c r="QWT232" i="1" s="1"/>
  <c r="QXX232" i="1"/>
  <c r="QXZ232" i="1" s="1"/>
  <c r="QZD232" i="1"/>
  <c r="QZF232" i="1" s="1"/>
  <c r="RAJ232" i="1"/>
  <c r="RAL232" i="1" s="1"/>
  <c r="RBP232" i="1"/>
  <c r="RBR232" i="1" s="1"/>
  <c r="RCV232" i="1"/>
  <c r="RCX232" i="1" s="1"/>
  <c r="REB232" i="1"/>
  <c r="RED232" i="1" s="1"/>
  <c r="RFH232" i="1"/>
  <c r="RFJ232" i="1" s="1"/>
  <c r="RGN232" i="1"/>
  <c r="RGP232" i="1" s="1"/>
  <c r="RHT232" i="1"/>
  <c r="RHV232" i="1" s="1"/>
  <c r="RIZ232" i="1"/>
  <c r="RJB232" i="1" s="1"/>
  <c r="RKF232" i="1"/>
  <c r="RKH232" i="1" s="1"/>
  <c r="RLL232" i="1"/>
  <c r="RLN232" i="1" s="1"/>
  <c r="RMR232" i="1"/>
  <c r="RMT232" i="1" s="1"/>
  <c r="RNX232" i="1"/>
  <c r="RNZ232" i="1" s="1"/>
  <c r="RPD232" i="1"/>
  <c r="RPF232" i="1" s="1"/>
  <c r="RQJ232" i="1"/>
  <c r="RQL232" i="1" s="1"/>
  <c r="RRP232" i="1"/>
  <c r="RRR232" i="1" s="1"/>
  <c r="RSV232" i="1"/>
  <c r="RSX232" i="1" s="1"/>
  <c r="RUB232" i="1"/>
  <c r="RUD232" i="1" s="1"/>
  <c r="RVH232" i="1"/>
  <c r="RVJ232" i="1" s="1"/>
  <c r="RWN232" i="1"/>
  <c r="RWP232" i="1" s="1"/>
  <c r="RXT232" i="1"/>
  <c r="RXV232" i="1" s="1"/>
  <c r="RYZ232" i="1"/>
  <c r="RZB232" i="1" s="1"/>
  <c r="SAF232" i="1"/>
  <c r="SAH232" i="1" s="1"/>
  <c r="SBL232" i="1"/>
  <c r="SBN232" i="1" s="1"/>
  <c r="SCR232" i="1"/>
  <c r="SCT232" i="1" s="1"/>
  <c r="SDX232" i="1"/>
  <c r="SDZ232" i="1" s="1"/>
  <c r="SFD232" i="1"/>
  <c r="SFF232" i="1" s="1"/>
  <c r="SGJ232" i="1"/>
  <c r="SGL232" i="1" s="1"/>
  <c r="SHP232" i="1"/>
  <c r="SHR232" i="1" s="1"/>
  <c r="SIV232" i="1"/>
  <c r="SIX232" i="1" s="1"/>
  <c r="SKB232" i="1"/>
  <c r="SKD232" i="1" s="1"/>
  <c r="SLH232" i="1"/>
  <c r="SLJ232" i="1" s="1"/>
  <c r="SMN232" i="1"/>
  <c r="SMP232" i="1" s="1"/>
  <c r="SNT232" i="1"/>
  <c r="SNV232" i="1" s="1"/>
  <c r="SOZ232" i="1"/>
  <c r="SPB232" i="1" s="1"/>
  <c r="SQF232" i="1"/>
  <c r="SQH232" i="1" s="1"/>
  <c r="SRL232" i="1"/>
  <c r="SRN232" i="1" s="1"/>
  <c r="SSR232" i="1"/>
  <c r="SST232" i="1" s="1"/>
  <c r="STX232" i="1"/>
  <c r="STZ232" i="1" s="1"/>
  <c r="SVD232" i="1"/>
  <c r="SVF232" i="1" s="1"/>
  <c r="SWJ232" i="1"/>
  <c r="SWL232" i="1" s="1"/>
  <c r="SXP232" i="1"/>
  <c r="SXR232" i="1" s="1"/>
  <c r="SYV232" i="1"/>
  <c r="SYX232" i="1" s="1"/>
  <c r="TAB232" i="1"/>
  <c r="TAD232" i="1" s="1"/>
  <c r="TBH232" i="1"/>
  <c r="TBJ232" i="1" s="1"/>
  <c r="TCN232" i="1"/>
  <c r="TCP232" i="1" s="1"/>
  <c r="TDT232" i="1"/>
  <c r="TDV232" i="1" s="1"/>
  <c r="TEZ232" i="1"/>
  <c r="TFB232" i="1" s="1"/>
  <c r="TGF232" i="1"/>
  <c r="TGH232" i="1" s="1"/>
  <c r="THL232" i="1"/>
  <c r="THN232" i="1" s="1"/>
  <c r="TIR232" i="1"/>
  <c r="TIT232" i="1" s="1"/>
  <c r="TJX232" i="1"/>
  <c r="TJZ232" i="1" s="1"/>
  <c r="TLD232" i="1"/>
  <c r="TLF232" i="1" s="1"/>
  <c r="TMJ232" i="1"/>
  <c r="TML232" i="1" s="1"/>
  <c r="TNP232" i="1"/>
  <c r="TNR232" i="1" s="1"/>
  <c r="TOV232" i="1"/>
  <c r="TOX232" i="1" s="1"/>
  <c r="TQB232" i="1"/>
  <c r="TQD232" i="1" s="1"/>
  <c r="TRH232" i="1"/>
  <c r="TRJ232" i="1" s="1"/>
  <c r="TSN232" i="1"/>
  <c r="TSP232" i="1" s="1"/>
  <c r="TTT232" i="1"/>
  <c r="TTV232" i="1" s="1"/>
  <c r="TUZ232" i="1"/>
  <c r="TVB232" i="1" s="1"/>
  <c r="TWF232" i="1"/>
  <c r="TWH232" i="1" s="1"/>
  <c r="TXL232" i="1"/>
  <c r="TXN232" i="1" s="1"/>
  <c r="TYR232" i="1"/>
  <c r="TYT232" i="1" s="1"/>
  <c r="TZX232" i="1"/>
  <c r="TZZ232" i="1" s="1"/>
  <c r="UBD232" i="1"/>
  <c r="UBF232" i="1" s="1"/>
  <c r="UCJ232" i="1"/>
  <c r="UCL232" i="1" s="1"/>
  <c r="UDP232" i="1"/>
  <c r="UDR232" i="1" s="1"/>
  <c r="UEV232" i="1"/>
  <c r="UEX232" i="1" s="1"/>
  <c r="UGB232" i="1"/>
  <c r="UGD232" i="1" s="1"/>
  <c r="UHH232" i="1"/>
  <c r="UHJ232" i="1" s="1"/>
  <c r="UIN232" i="1"/>
  <c r="UIP232" i="1" s="1"/>
  <c r="UJT232" i="1"/>
  <c r="UJV232" i="1" s="1"/>
  <c r="UKZ232" i="1"/>
  <c r="ULB232" i="1" s="1"/>
  <c r="UMF232" i="1"/>
  <c r="UMH232" i="1" s="1"/>
  <c r="UNL232" i="1"/>
  <c r="UNN232" i="1" s="1"/>
  <c r="UOR232" i="1"/>
  <c r="UOT232" i="1" s="1"/>
  <c r="UPX232" i="1"/>
  <c r="UPZ232" i="1" s="1"/>
  <c r="URD232" i="1"/>
  <c r="URF232" i="1" s="1"/>
  <c r="USJ232" i="1"/>
  <c r="USL232" i="1" s="1"/>
  <c r="UTP232" i="1"/>
  <c r="UTR232" i="1" s="1"/>
  <c r="UUV232" i="1"/>
  <c r="UUX232" i="1" s="1"/>
  <c r="UWB232" i="1"/>
  <c r="UWD232" i="1" s="1"/>
  <c r="UXH232" i="1"/>
  <c r="UXJ232" i="1" s="1"/>
  <c r="UYN232" i="1"/>
  <c r="UYP232" i="1" s="1"/>
  <c r="UZT232" i="1"/>
  <c r="UZV232" i="1" s="1"/>
  <c r="VAZ232" i="1"/>
  <c r="VBB232" i="1" s="1"/>
  <c r="VCF232" i="1"/>
  <c r="VCH232" i="1" s="1"/>
  <c r="VDL232" i="1"/>
  <c r="VDN232" i="1" s="1"/>
  <c r="VER232" i="1"/>
  <c r="VET232" i="1" s="1"/>
  <c r="VFX232" i="1"/>
  <c r="VFZ232" i="1" s="1"/>
  <c r="VHD232" i="1"/>
  <c r="VHF232" i="1" s="1"/>
  <c r="VIJ232" i="1"/>
  <c r="VIL232" i="1" s="1"/>
  <c r="VJP232" i="1"/>
  <c r="VJR232" i="1" s="1"/>
  <c r="VKV232" i="1"/>
  <c r="VKX232" i="1" s="1"/>
  <c r="VMB232" i="1"/>
  <c r="VMD232" i="1" s="1"/>
  <c r="VNH232" i="1"/>
  <c r="VNJ232" i="1" s="1"/>
  <c r="VON232" i="1"/>
  <c r="VOP232" i="1" s="1"/>
  <c r="VPT232" i="1"/>
  <c r="VPV232" i="1" s="1"/>
  <c r="VQZ232" i="1"/>
  <c r="VRB232" i="1" s="1"/>
  <c r="VSF232" i="1"/>
  <c r="VSH232" i="1" s="1"/>
  <c r="VTL232" i="1"/>
  <c r="VTN232" i="1" s="1"/>
  <c r="VUR232" i="1"/>
  <c r="VUT232" i="1" s="1"/>
  <c r="VVX232" i="1"/>
  <c r="VVZ232" i="1" s="1"/>
  <c r="VXD232" i="1"/>
  <c r="VXF232" i="1" s="1"/>
  <c r="VYJ232" i="1"/>
  <c r="VYL232" i="1" s="1"/>
  <c r="VZP232" i="1"/>
  <c r="VZR232" i="1" s="1"/>
  <c r="WAV232" i="1"/>
  <c r="WAX232" i="1" s="1"/>
  <c r="WCB232" i="1"/>
  <c r="WCD232" i="1" s="1"/>
  <c r="WDH232" i="1"/>
  <c r="WDJ232" i="1" s="1"/>
  <c r="WEN232" i="1"/>
  <c r="WEP232" i="1" s="1"/>
  <c r="WFT232" i="1"/>
  <c r="WFV232" i="1" s="1"/>
  <c r="WGZ232" i="1"/>
  <c r="WHB232" i="1" s="1"/>
  <c r="WIF232" i="1"/>
  <c r="WIH232" i="1" s="1"/>
  <c r="WJL232" i="1"/>
  <c r="WJN232" i="1" s="1"/>
  <c r="WKR232" i="1"/>
  <c r="WKT232" i="1" s="1"/>
  <c r="WLX232" i="1"/>
  <c r="WLZ232" i="1" s="1"/>
  <c r="WND232" i="1"/>
  <c r="WNF232" i="1" s="1"/>
  <c r="WOJ232" i="1"/>
  <c r="WOL232" i="1" s="1"/>
  <c r="WPP232" i="1"/>
  <c r="WPR232" i="1" s="1"/>
  <c r="WQV232" i="1"/>
  <c r="WQX232" i="1" s="1"/>
  <c r="WSB232" i="1"/>
  <c r="WSD232" i="1" s="1"/>
  <c r="WTH232" i="1"/>
  <c r="WTJ232" i="1" s="1"/>
  <c r="WUN232" i="1"/>
  <c r="WUP232" i="1" s="1"/>
  <c r="WVT232" i="1"/>
  <c r="WVV232" i="1" s="1"/>
  <c r="WWZ232" i="1"/>
  <c r="WXB232" i="1" s="1"/>
  <c r="WYF232" i="1"/>
  <c r="WYH232" i="1" s="1"/>
  <c r="WZL232" i="1"/>
  <c r="WZN232" i="1" s="1"/>
  <c r="XAR232" i="1"/>
  <c r="XAT232" i="1" s="1"/>
  <c r="XBX232" i="1"/>
  <c r="XBZ232" i="1" s="1"/>
  <c r="XDD232" i="1"/>
  <c r="XDF232" i="1" s="1"/>
  <c r="XEJ232" i="1"/>
  <c r="XEL232" i="1" s="1"/>
  <c r="AR233" i="1"/>
  <c r="AT233" i="1" s="1"/>
  <c r="BX233" i="1"/>
  <c r="BZ233" i="1" s="1"/>
  <c r="DD233" i="1"/>
  <c r="DF233" i="1" s="1"/>
  <c r="EJ233" i="1"/>
  <c r="EL233" i="1" s="1"/>
  <c r="FP233" i="1"/>
  <c r="FR233" i="1" s="1"/>
  <c r="GV233" i="1"/>
  <c r="GX233" i="1" s="1"/>
  <c r="IB233" i="1"/>
  <c r="ID233" i="1" s="1"/>
  <c r="JH233" i="1"/>
  <c r="JJ233" i="1" s="1"/>
  <c r="KN233" i="1"/>
  <c r="KP233" i="1" s="1"/>
  <c r="LT233" i="1"/>
  <c r="LV233" i="1" s="1"/>
  <c r="MZ233" i="1"/>
  <c r="NB233" i="1" s="1"/>
  <c r="OF233" i="1"/>
  <c r="OH233" i="1" s="1"/>
  <c r="PL233" i="1"/>
  <c r="PN233" i="1" s="1"/>
  <c r="QR233" i="1"/>
  <c r="QT233" i="1" s="1"/>
  <c r="RX233" i="1"/>
  <c r="RZ233" i="1" s="1"/>
  <c r="TD233" i="1"/>
  <c r="TF233" i="1" s="1"/>
  <c r="UJ233" i="1"/>
  <c r="UL233" i="1" s="1"/>
  <c r="VP233" i="1"/>
  <c r="VR233" i="1" s="1"/>
  <c r="WV233" i="1"/>
  <c r="WX233" i="1" s="1"/>
  <c r="YB233" i="1"/>
  <c r="YD233" i="1" s="1"/>
  <c r="ZH233" i="1"/>
  <c r="ZJ233" i="1" s="1"/>
  <c r="AAN233" i="1"/>
  <c r="AAP233" i="1" s="1"/>
  <c r="ABT233" i="1"/>
  <c r="ABV233" i="1" s="1"/>
  <c r="ACZ233" i="1"/>
  <c r="ADB233" i="1" s="1"/>
  <c r="AEF233" i="1"/>
  <c r="AEH233" i="1" s="1"/>
  <c r="AFL233" i="1"/>
  <c r="AFN233" i="1" s="1"/>
  <c r="AGR233" i="1"/>
  <c r="AGT233" i="1" s="1"/>
  <c r="AHX233" i="1"/>
  <c r="AHZ233" i="1" s="1"/>
  <c r="AJD233" i="1"/>
  <c r="AJF233" i="1" s="1"/>
  <c r="AKJ233" i="1"/>
  <c r="AKL233" i="1" s="1"/>
  <c r="ALP233" i="1"/>
  <c r="ALR233" i="1" s="1"/>
  <c r="AMV233" i="1"/>
  <c r="AMX233" i="1" s="1"/>
  <c r="AOB233" i="1"/>
  <c r="AOD233" i="1" s="1"/>
  <c r="APH233" i="1"/>
  <c r="APJ233" i="1" s="1"/>
  <c r="AQN233" i="1"/>
  <c r="AQP233" i="1" s="1"/>
  <c r="ART233" i="1"/>
  <c r="ARV233" i="1" s="1"/>
  <c r="LJH233" i="1"/>
  <c r="LJJ233" i="1" s="1"/>
  <c r="LKN233" i="1"/>
  <c r="LKP233" i="1" s="1"/>
  <c r="LLT233" i="1"/>
  <c r="LLV233" i="1" s="1"/>
  <c r="LMZ233" i="1"/>
  <c r="LNB233" i="1" s="1"/>
  <c r="LOF233" i="1"/>
  <c r="LOH233" i="1" s="1"/>
  <c r="LPL233" i="1"/>
  <c r="LPN233" i="1" s="1"/>
  <c r="QIF233" i="1"/>
  <c r="QIH233" i="1" s="1"/>
  <c r="QJL233" i="1"/>
  <c r="QJN233" i="1" s="1"/>
  <c r="QKR233" i="1"/>
  <c r="QKT233" i="1" s="1"/>
  <c r="QLX233" i="1"/>
  <c r="QLZ233" i="1" s="1"/>
  <c r="QND233" i="1"/>
  <c r="QNF233" i="1" s="1"/>
  <c r="QOJ233" i="1"/>
  <c r="QOL233" i="1" s="1"/>
  <c r="QPP233" i="1"/>
  <c r="QPR233" i="1" s="1"/>
  <c r="QQV233" i="1"/>
  <c r="QQX233" i="1" s="1"/>
  <c r="QRD233" i="1"/>
  <c r="QRF233" i="1" s="1"/>
  <c r="QSJ233" i="1"/>
  <c r="QSL233" i="1" s="1"/>
  <c r="QTP233" i="1"/>
  <c r="QTR233" i="1" s="1"/>
  <c r="QUV233" i="1"/>
  <c r="QUX233" i="1" s="1"/>
  <c r="QWB233" i="1"/>
  <c r="QWD233" i="1" s="1"/>
  <c r="QXH233" i="1"/>
  <c r="QXJ233" i="1" s="1"/>
  <c r="QYN233" i="1"/>
  <c r="QYP233" i="1" s="1"/>
  <c r="QZT233" i="1"/>
  <c r="QZV233" i="1" s="1"/>
  <c r="RAZ233" i="1"/>
  <c r="RBB233" i="1" s="1"/>
  <c r="RCF233" i="1"/>
  <c r="RCH233" i="1" s="1"/>
  <c r="RDL233" i="1"/>
  <c r="RDN233" i="1" s="1"/>
  <c r="RER233" i="1"/>
  <c r="RET233" i="1" s="1"/>
  <c r="RFX233" i="1"/>
  <c r="RFZ233" i="1" s="1"/>
  <c r="RHD233" i="1"/>
  <c r="RHF233" i="1" s="1"/>
  <c r="RIJ233" i="1"/>
  <c r="RIL233" i="1" s="1"/>
  <c r="RJP233" i="1"/>
  <c r="RJR233" i="1" s="1"/>
  <c r="RKV233" i="1"/>
  <c r="RKX233" i="1" s="1"/>
  <c r="RMB233" i="1"/>
  <c r="RMD233" i="1" s="1"/>
  <c r="RNX233" i="1"/>
  <c r="RNZ233" i="1" s="1"/>
  <c r="RPD233" i="1"/>
  <c r="RPF233" i="1" s="1"/>
  <c r="RQJ233" i="1"/>
  <c r="RQL233" i="1" s="1"/>
  <c r="RRP233" i="1"/>
  <c r="RRR233" i="1" s="1"/>
  <c r="RSV233" i="1"/>
  <c r="RSX233" i="1" s="1"/>
  <c r="RUB233" i="1"/>
  <c r="RUD233" i="1" s="1"/>
  <c r="RVH233" i="1"/>
  <c r="RVJ233" i="1" s="1"/>
  <c r="RWN233" i="1"/>
  <c r="RWP233" i="1" s="1"/>
  <c r="RXT233" i="1"/>
  <c r="RXV233" i="1" s="1"/>
  <c r="RYZ233" i="1"/>
  <c r="RZB233" i="1" s="1"/>
  <c r="SAF233" i="1"/>
  <c r="SAH233" i="1" s="1"/>
  <c r="SBL233" i="1"/>
  <c r="SBN233" i="1" s="1"/>
  <c r="SCR233" i="1"/>
  <c r="SCT233" i="1" s="1"/>
  <c r="SDX233" i="1"/>
  <c r="SDZ233" i="1" s="1"/>
  <c r="SFD233" i="1"/>
  <c r="SFF233" i="1" s="1"/>
  <c r="SGJ233" i="1"/>
  <c r="SGL233" i="1" s="1"/>
  <c r="SHP233" i="1"/>
  <c r="SHR233" i="1" s="1"/>
  <c r="SIV233" i="1"/>
  <c r="SIX233" i="1" s="1"/>
  <c r="SKB233" i="1"/>
  <c r="SKD233" i="1" s="1"/>
  <c r="SLH233" i="1"/>
  <c r="SLJ233" i="1" s="1"/>
  <c r="SMN233" i="1"/>
  <c r="SMP233" i="1" s="1"/>
  <c r="SNT233" i="1"/>
  <c r="SNV233" i="1" s="1"/>
  <c r="SOZ233" i="1"/>
  <c r="SPB233" i="1" s="1"/>
  <c r="SQF233" i="1"/>
  <c r="SQH233" i="1" s="1"/>
  <c r="SRL233" i="1"/>
  <c r="SRN233" i="1" s="1"/>
  <c r="SSR233" i="1"/>
  <c r="SST233" i="1" s="1"/>
  <c r="STX233" i="1"/>
  <c r="STZ233" i="1" s="1"/>
  <c r="SVD233" i="1"/>
  <c r="SVF233" i="1" s="1"/>
  <c r="SWJ233" i="1"/>
  <c r="SWL233" i="1" s="1"/>
  <c r="SXP233" i="1"/>
  <c r="SXR233" i="1" s="1"/>
  <c r="SYV233" i="1"/>
  <c r="SYX233" i="1" s="1"/>
  <c r="TAB233" i="1"/>
  <c r="TAD233" i="1" s="1"/>
  <c r="TBH233" i="1"/>
  <c r="TBJ233" i="1" s="1"/>
  <c r="TCN233" i="1"/>
  <c r="TCP233" i="1" s="1"/>
  <c r="TDT233" i="1"/>
  <c r="TDV233" i="1" s="1"/>
  <c r="TEZ233" i="1"/>
  <c r="TFB233" i="1" s="1"/>
  <c r="TGF233" i="1"/>
  <c r="TGH233" i="1" s="1"/>
  <c r="THL233" i="1"/>
  <c r="THN233" i="1" s="1"/>
  <c r="TIR233" i="1"/>
  <c r="TIT233" i="1" s="1"/>
  <c r="TJX233" i="1"/>
  <c r="TJZ233" i="1" s="1"/>
  <c r="TLD233" i="1"/>
  <c r="TLF233" i="1" s="1"/>
  <c r="TMJ233" i="1"/>
  <c r="TML233" i="1" s="1"/>
  <c r="TNP233" i="1"/>
  <c r="TNR233" i="1" s="1"/>
  <c r="TOV233" i="1"/>
  <c r="TOX233" i="1" s="1"/>
  <c r="TQB233" i="1"/>
  <c r="TQD233" i="1" s="1"/>
  <c r="TRH233" i="1"/>
  <c r="TRJ233" i="1" s="1"/>
  <c r="TSN233" i="1"/>
  <c r="TSP233" i="1" s="1"/>
  <c r="TTT233" i="1"/>
  <c r="TTV233" i="1" s="1"/>
  <c r="TUZ233" i="1"/>
  <c r="TVB233" i="1" s="1"/>
  <c r="TWF233" i="1"/>
  <c r="TWH233" i="1" s="1"/>
  <c r="TXL233" i="1"/>
  <c r="TXN233" i="1" s="1"/>
  <c r="TYR233" i="1"/>
  <c r="TYT233" i="1" s="1"/>
  <c r="TZX233" i="1"/>
  <c r="TZZ233" i="1" s="1"/>
  <c r="UBD233" i="1"/>
  <c r="UBF233" i="1" s="1"/>
  <c r="UCJ233" i="1"/>
  <c r="UCL233" i="1" s="1"/>
  <c r="UDP233" i="1"/>
  <c r="UDR233" i="1" s="1"/>
  <c r="UEV233" i="1"/>
  <c r="UEX233" i="1" s="1"/>
  <c r="UGB233" i="1"/>
  <c r="UGD233" i="1" s="1"/>
  <c r="UHH233" i="1"/>
  <c r="UHJ233" i="1" s="1"/>
  <c r="UIN233" i="1"/>
  <c r="UIP233" i="1" s="1"/>
  <c r="UJT233" i="1"/>
  <c r="UJV233" i="1" s="1"/>
  <c r="UKZ233" i="1"/>
  <c r="ULB233" i="1" s="1"/>
  <c r="UMF233" i="1"/>
  <c r="UMH233" i="1" s="1"/>
  <c r="UNL233" i="1"/>
  <c r="UNN233" i="1" s="1"/>
  <c r="UOR233" i="1"/>
  <c r="UOT233" i="1" s="1"/>
  <c r="UPX233" i="1"/>
  <c r="UPZ233" i="1" s="1"/>
  <c r="URD233" i="1"/>
  <c r="URF233" i="1" s="1"/>
  <c r="USJ233" i="1"/>
  <c r="USL233" i="1" s="1"/>
  <c r="UTP233" i="1"/>
  <c r="UTR233" i="1" s="1"/>
  <c r="UUV233" i="1"/>
  <c r="UUX233" i="1" s="1"/>
  <c r="UWB233" i="1"/>
  <c r="UWD233" i="1" s="1"/>
  <c r="UXH233" i="1"/>
  <c r="UXJ233" i="1" s="1"/>
  <c r="UYN233" i="1"/>
  <c r="UYP233" i="1" s="1"/>
  <c r="UZT233" i="1"/>
  <c r="UZV233" i="1" s="1"/>
  <c r="VAZ233" i="1"/>
  <c r="VBB233" i="1" s="1"/>
  <c r="VCF233" i="1"/>
  <c r="VCH233" i="1" s="1"/>
  <c r="VDL233" i="1"/>
  <c r="VDN233" i="1" s="1"/>
  <c r="VER233" i="1"/>
  <c r="VET233" i="1" s="1"/>
  <c r="VFX233" i="1"/>
  <c r="VFZ233" i="1" s="1"/>
  <c r="VHD233" i="1"/>
  <c r="VHF233" i="1" s="1"/>
  <c r="VIJ233" i="1"/>
  <c r="VIL233" i="1" s="1"/>
  <c r="VJP233" i="1"/>
  <c r="VJR233" i="1" s="1"/>
  <c r="VKV233" i="1"/>
  <c r="VKX233" i="1" s="1"/>
  <c r="VMB233" i="1"/>
  <c r="VMD233" i="1" s="1"/>
  <c r="VNH233" i="1"/>
  <c r="VNJ233" i="1" s="1"/>
  <c r="VON233" i="1"/>
  <c r="VOP233" i="1" s="1"/>
  <c r="VPT233" i="1"/>
  <c r="VPV233" i="1" s="1"/>
  <c r="VQZ233" i="1"/>
  <c r="VRB233" i="1" s="1"/>
  <c r="VSF233" i="1"/>
  <c r="VSH233" i="1" s="1"/>
  <c r="VTL233" i="1"/>
  <c r="VTN233" i="1" s="1"/>
  <c r="VUR233" i="1"/>
  <c r="VUT233" i="1" s="1"/>
  <c r="VVX233" i="1"/>
  <c r="VVZ233" i="1" s="1"/>
  <c r="VXD233" i="1"/>
  <c r="VXF233" i="1" s="1"/>
  <c r="VYJ233" i="1"/>
  <c r="VYL233" i="1" s="1"/>
  <c r="VZP233" i="1"/>
  <c r="VZR233" i="1" s="1"/>
  <c r="WAV233" i="1"/>
  <c r="WAX233" i="1" s="1"/>
  <c r="WCB233" i="1"/>
  <c r="WCD233" i="1" s="1"/>
  <c r="WDH233" i="1"/>
  <c r="WDJ233" i="1" s="1"/>
  <c r="WEN233" i="1"/>
  <c r="WEP233" i="1" s="1"/>
  <c r="WFT233" i="1"/>
  <c r="WFV233" i="1" s="1"/>
  <c r="WGZ233" i="1"/>
  <c r="WHB233" i="1" s="1"/>
  <c r="WIF233" i="1"/>
  <c r="WIH233" i="1" s="1"/>
  <c r="WJL233" i="1"/>
  <c r="WJN233" i="1" s="1"/>
  <c r="WKR233" i="1"/>
  <c r="WKT233" i="1" s="1"/>
  <c r="WLX233" i="1"/>
  <c r="WLZ233" i="1" s="1"/>
  <c r="WND233" i="1"/>
  <c r="WNF233" i="1" s="1"/>
  <c r="WOJ233" i="1"/>
  <c r="WOL233" i="1" s="1"/>
  <c r="WPP233" i="1"/>
  <c r="WPR233" i="1" s="1"/>
  <c r="WQV233" i="1"/>
  <c r="WQX233" i="1" s="1"/>
  <c r="WSB233" i="1"/>
  <c r="WSD233" i="1" s="1"/>
  <c r="WTH233" i="1"/>
  <c r="WTJ233" i="1" s="1"/>
  <c r="WUN233" i="1"/>
  <c r="WUP233" i="1" s="1"/>
  <c r="WVT233" i="1"/>
  <c r="WVV233" i="1" s="1"/>
  <c r="WWZ233" i="1"/>
  <c r="WXB233" i="1" s="1"/>
  <c r="WYF233" i="1"/>
  <c r="WYH233" i="1" s="1"/>
  <c r="WZL233" i="1"/>
  <c r="WZN233" i="1" s="1"/>
  <c r="XAR233" i="1"/>
  <c r="XAT233" i="1" s="1"/>
  <c r="XBX233" i="1"/>
  <c r="XBZ233" i="1" s="1"/>
  <c r="XDD233" i="1"/>
  <c r="XDF233" i="1" s="1"/>
  <c r="XEJ233" i="1"/>
  <c r="XEL233" i="1" s="1"/>
  <c r="AR234" i="1"/>
  <c r="AT234" i="1" s="1"/>
  <c r="BX234" i="1"/>
  <c r="BZ234" i="1" s="1"/>
  <c r="DD234" i="1"/>
  <c r="DF234" i="1" s="1"/>
  <c r="EJ234" i="1"/>
  <c r="EL234" i="1" s="1"/>
  <c r="FP234" i="1"/>
  <c r="FR234" i="1" s="1"/>
  <c r="GV234" i="1"/>
  <c r="GX234" i="1" s="1"/>
  <c r="IB234" i="1"/>
  <c r="ID234" i="1" s="1"/>
  <c r="JH234" i="1"/>
  <c r="JJ234" i="1" s="1"/>
  <c r="KN234" i="1"/>
  <c r="KP234" i="1" s="1"/>
  <c r="LT234" i="1"/>
  <c r="LV234" i="1" s="1"/>
  <c r="MZ234" i="1"/>
  <c r="NB234" i="1" s="1"/>
  <c r="OF234" i="1"/>
  <c r="OH234" i="1" s="1"/>
  <c r="PL234" i="1"/>
  <c r="PN234" i="1" s="1"/>
  <c r="QR234" i="1"/>
  <c r="QT234" i="1" s="1"/>
  <c r="RX234" i="1"/>
  <c r="RZ234" i="1" s="1"/>
  <c r="TD234" i="1"/>
  <c r="TF234" i="1" s="1"/>
  <c r="UJ234" i="1"/>
  <c r="UL234" i="1" s="1"/>
  <c r="VP234" i="1"/>
  <c r="VR234" i="1" s="1"/>
  <c r="WV234" i="1"/>
  <c r="WX234" i="1" s="1"/>
  <c r="YB234" i="1"/>
  <c r="YD234" i="1" s="1"/>
  <c r="ZH234" i="1"/>
  <c r="ZJ234" i="1" s="1"/>
  <c r="AAN234" i="1"/>
  <c r="AAP234" i="1" s="1"/>
  <c r="ABT234" i="1"/>
  <c r="ABV234" i="1" s="1"/>
  <c r="ACZ234" i="1"/>
  <c r="ADB234" i="1" s="1"/>
  <c r="AEF234" i="1"/>
  <c r="AEH234" i="1" s="1"/>
  <c r="AFL234" i="1"/>
  <c r="AFN234" i="1" s="1"/>
  <c r="AGR234" i="1"/>
  <c r="AGT234" i="1" s="1"/>
  <c r="AHX234" i="1"/>
  <c r="AHZ234" i="1" s="1"/>
  <c r="AJD234" i="1"/>
  <c r="AJF234" i="1" s="1"/>
  <c r="AKJ234" i="1"/>
  <c r="AKL234" i="1" s="1"/>
  <c r="ALP234" i="1"/>
  <c r="ALR234" i="1" s="1"/>
  <c r="AMV234" i="1"/>
  <c r="AMX234" i="1" s="1"/>
  <c r="AOB234" i="1"/>
  <c r="AOD234" i="1" s="1"/>
  <c r="APH234" i="1"/>
  <c r="APJ234" i="1" s="1"/>
  <c r="AQN234" i="1"/>
  <c r="AQP234" i="1" s="1"/>
  <c r="ART234" i="1"/>
  <c r="ARV234" i="1" s="1"/>
  <c r="ASZ234" i="1"/>
  <c r="ATB234" i="1" s="1"/>
  <c r="AUF234" i="1"/>
  <c r="AUH234" i="1" s="1"/>
  <c r="AVL234" i="1"/>
  <c r="AVN234" i="1" s="1"/>
  <c r="AWR234" i="1"/>
  <c r="AWT234" i="1" s="1"/>
  <c r="AXX234" i="1"/>
  <c r="AXZ234" i="1" s="1"/>
  <c r="AZD234" i="1"/>
  <c r="AZF234" i="1" s="1"/>
  <c r="BAJ234" i="1"/>
  <c r="BAL234" i="1" s="1"/>
  <c r="BBP234" i="1"/>
  <c r="BBR234" i="1" s="1"/>
  <c r="BCV234" i="1"/>
  <c r="BCX234" i="1" s="1"/>
  <c r="BEB234" i="1"/>
  <c r="BED234" i="1" s="1"/>
  <c r="BFH234" i="1"/>
  <c r="BFJ234" i="1" s="1"/>
  <c r="BGN234" i="1"/>
  <c r="BGP234" i="1" s="1"/>
  <c r="BHT234" i="1"/>
  <c r="BHV234" i="1" s="1"/>
  <c r="BIZ234" i="1"/>
  <c r="BJB234" i="1" s="1"/>
  <c r="BKF234" i="1"/>
  <c r="BKH234" i="1" s="1"/>
  <c r="BLL234" i="1"/>
  <c r="BLN234" i="1" s="1"/>
  <c r="BMR234" i="1"/>
  <c r="BMT234" i="1" s="1"/>
  <c r="BNX234" i="1"/>
  <c r="BNZ234" i="1" s="1"/>
  <c r="BPD234" i="1"/>
  <c r="BPF234" i="1" s="1"/>
  <c r="BQJ234" i="1"/>
  <c r="BQL234" i="1" s="1"/>
  <c r="BRP234" i="1"/>
  <c r="BRR234" i="1" s="1"/>
  <c r="BSV234" i="1"/>
  <c r="BSX234" i="1" s="1"/>
  <c r="BUB234" i="1"/>
  <c r="BUD234" i="1" s="1"/>
  <c r="BVH234" i="1"/>
  <c r="BVJ234" i="1" s="1"/>
  <c r="BWN234" i="1"/>
  <c r="BWP234" i="1" s="1"/>
  <c r="BXT234" i="1"/>
  <c r="BXV234" i="1" s="1"/>
  <c r="BYZ234" i="1"/>
  <c r="BZB234" i="1" s="1"/>
  <c r="CAF234" i="1"/>
  <c r="CAH234" i="1" s="1"/>
  <c r="CBL234" i="1"/>
  <c r="CBN234" i="1" s="1"/>
  <c r="CCR234" i="1"/>
  <c r="CCT234" i="1" s="1"/>
  <c r="CDX234" i="1"/>
  <c r="CDZ234" i="1" s="1"/>
  <c r="CFD234" i="1"/>
  <c r="CFF234" i="1" s="1"/>
  <c r="CGJ234" i="1"/>
  <c r="CGL234" i="1" s="1"/>
  <c r="CHP234" i="1"/>
  <c r="CHR234" i="1" s="1"/>
  <c r="CIV234" i="1"/>
  <c r="CIX234" i="1" s="1"/>
  <c r="CKB234" i="1"/>
  <c r="CKD234" i="1" s="1"/>
  <c r="CLH234" i="1"/>
  <c r="CLJ234" i="1" s="1"/>
  <c r="CMN234" i="1"/>
  <c r="CMP234" i="1" s="1"/>
  <c r="CNT234" i="1"/>
  <c r="CNV234" i="1" s="1"/>
  <c r="COZ234" i="1"/>
  <c r="CPB234" i="1" s="1"/>
  <c r="CQF234" i="1"/>
  <c r="CQH234" i="1" s="1"/>
  <c r="CRL234" i="1"/>
  <c r="CRN234" i="1" s="1"/>
  <c r="CSR234" i="1"/>
  <c r="CST234" i="1" s="1"/>
  <c r="CTX234" i="1"/>
  <c r="CTZ234" i="1" s="1"/>
  <c r="CVD234" i="1"/>
  <c r="CVF234" i="1" s="1"/>
  <c r="CWJ234" i="1"/>
  <c r="CWL234" i="1" s="1"/>
  <c r="CXP234" i="1"/>
  <c r="CXR234" i="1" s="1"/>
  <c r="CYV234" i="1"/>
  <c r="CYX234" i="1" s="1"/>
  <c r="DAB234" i="1"/>
  <c r="DAD234" i="1" s="1"/>
  <c r="DBH234" i="1"/>
  <c r="DBJ234" i="1" s="1"/>
  <c r="DCN234" i="1"/>
  <c r="DCP234" i="1" s="1"/>
  <c r="DDT234" i="1"/>
  <c r="DDV234" i="1" s="1"/>
  <c r="DEZ234" i="1"/>
  <c r="DFB234" i="1" s="1"/>
  <c r="DGF234" i="1"/>
  <c r="DGH234" i="1" s="1"/>
  <c r="DHL234" i="1"/>
  <c r="DHN234" i="1" s="1"/>
  <c r="DIR234" i="1"/>
  <c r="DIT234" i="1" s="1"/>
  <c r="DJX234" i="1"/>
  <c r="DJZ234" i="1" s="1"/>
  <c r="DLD234" i="1"/>
  <c r="DLF234" i="1" s="1"/>
  <c r="DMJ234" i="1"/>
  <c r="DML234" i="1" s="1"/>
  <c r="DNP234" i="1"/>
  <c r="DNR234" i="1" s="1"/>
  <c r="DOV234" i="1"/>
  <c r="DOX234" i="1" s="1"/>
  <c r="DQB234" i="1"/>
  <c r="DQD234" i="1" s="1"/>
  <c r="DRH234" i="1"/>
  <c r="DRJ234" i="1" s="1"/>
  <c r="DSN234" i="1"/>
  <c r="DSP234" i="1" s="1"/>
  <c r="DTT234" i="1"/>
  <c r="DTV234" i="1" s="1"/>
  <c r="DUZ234" i="1"/>
  <c r="DVB234" i="1" s="1"/>
  <c r="DWF234" i="1"/>
  <c r="DWH234" i="1" s="1"/>
  <c r="DXL234" i="1"/>
  <c r="DXN234" i="1" s="1"/>
  <c r="DYR234" i="1"/>
  <c r="DYT234" i="1" s="1"/>
  <c r="DZX234" i="1"/>
  <c r="DZZ234" i="1" s="1"/>
  <c r="EBD234" i="1"/>
  <c r="EBF234" i="1" s="1"/>
  <c r="ECJ234" i="1"/>
  <c r="ECL234" i="1" s="1"/>
  <c r="EDP234" i="1"/>
  <c r="EDR234" i="1" s="1"/>
  <c r="EEV234" i="1"/>
  <c r="EEX234" i="1" s="1"/>
  <c r="EGB234" i="1"/>
  <c r="EGD234" i="1" s="1"/>
  <c r="EHH234" i="1"/>
  <c r="EHJ234" i="1" s="1"/>
  <c r="EIN234" i="1"/>
  <c r="EIP234" i="1" s="1"/>
  <c r="EJT234" i="1"/>
  <c r="EJV234" i="1" s="1"/>
  <c r="EKZ234" i="1"/>
  <c r="ELB234" i="1" s="1"/>
  <c r="EMF234" i="1"/>
  <c r="EMH234" i="1" s="1"/>
  <c r="ENL234" i="1"/>
  <c r="ENN234" i="1" s="1"/>
  <c r="EOR234" i="1"/>
  <c r="EOT234" i="1" s="1"/>
  <c r="EPX234" i="1"/>
  <c r="EPZ234" i="1" s="1"/>
  <c r="ERD234" i="1"/>
  <c r="ERF234" i="1" s="1"/>
  <c r="ESJ234" i="1"/>
  <c r="ESL234" i="1" s="1"/>
  <c r="ETP234" i="1"/>
  <c r="ETR234" i="1" s="1"/>
  <c r="EUV234" i="1"/>
  <c r="EUX234" i="1" s="1"/>
  <c r="EWB234" i="1"/>
  <c r="EWD234" i="1" s="1"/>
  <c r="EXH234" i="1"/>
  <c r="EXJ234" i="1" s="1"/>
  <c r="EYN234" i="1"/>
  <c r="EYP234" i="1" s="1"/>
  <c r="EZT234" i="1"/>
  <c r="EZV234" i="1" s="1"/>
  <c r="FAZ234" i="1"/>
  <c r="FBB234" i="1" s="1"/>
  <c r="FCF234" i="1"/>
  <c r="FCH234" i="1" s="1"/>
  <c r="FDL234" i="1"/>
  <c r="FDN234" i="1" s="1"/>
  <c r="FER234" i="1"/>
  <c r="FET234" i="1" s="1"/>
  <c r="FFX234" i="1"/>
  <c r="FFZ234" i="1" s="1"/>
  <c r="FHD234" i="1"/>
  <c r="FHF234" i="1" s="1"/>
  <c r="FIJ234" i="1"/>
  <c r="FIL234" i="1" s="1"/>
  <c r="FJP234" i="1"/>
  <c r="FJR234" i="1" s="1"/>
  <c r="FKV234" i="1"/>
  <c r="FKX234" i="1" s="1"/>
  <c r="FMB234" i="1"/>
  <c r="FMD234" i="1" s="1"/>
  <c r="FNH234" i="1"/>
  <c r="FNJ234" i="1" s="1"/>
  <c r="FON234" i="1"/>
  <c r="FOP234" i="1" s="1"/>
  <c r="FPT234" i="1"/>
  <c r="FPV234" i="1" s="1"/>
  <c r="FQZ234" i="1"/>
  <c r="FRB234" i="1" s="1"/>
  <c r="FSF234" i="1"/>
  <c r="FSH234" i="1" s="1"/>
  <c r="FTL234" i="1"/>
  <c r="FTN234" i="1" s="1"/>
  <c r="FUR234" i="1"/>
  <c r="FUT234" i="1" s="1"/>
  <c r="FVX234" i="1"/>
  <c r="FVZ234" i="1" s="1"/>
  <c r="FXD234" i="1"/>
  <c r="FXF234" i="1" s="1"/>
  <c r="FYJ234" i="1"/>
  <c r="FYL234" i="1" s="1"/>
  <c r="FZP234" i="1"/>
  <c r="FZR234" i="1" s="1"/>
  <c r="GAV234" i="1"/>
  <c r="GAX234" i="1" s="1"/>
  <c r="GCB234" i="1"/>
  <c r="GCD234" i="1" s="1"/>
  <c r="GDH234" i="1"/>
  <c r="GDJ234" i="1" s="1"/>
  <c r="GEN234" i="1"/>
  <c r="GEP234" i="1" s="1"/>
  <c r="GFT234" i="1"/>
  <c r="GFV234" i="1" s="1"/>
  <c r="GGZ234" i="1"/>
  <c r="GHB234" i="1" s="1"/>
  <c r="GIF234" i="1"/>
  <c r="GIH234" i="1" s="1"/>
  <c r="GJL234" i="1"/>
  <c r="GJN234" i="1" s="1"/>
  <c r="GKR234" i="1"/>
  <c r="GKT234" i="1" s="1"/>
  <c r="GLX234" i="1"/>
  <c r="GLZ234" i="1" s="1"/>
  <c r="GND234" i="1"/>
  <c r="GNF234" i="1" s="1"/>
  <c r="GOJ234" i="1"/>
  <c r="GOL234" i="1" s="1"/>
  <c r="GPP234" i="1"/>
  <c r="GPR234" i="1" s="1"/>
  <c r="GQV234" i="1"/>
  <c r="GQX234" i="1" s="1"/>
  <c r="GSB234" i="1"/>
  <c r="GSD234" i="1" s="1"/>
  <c r="GTH234" i="1"/>
  <c r="GTJ234" i="1" s="1"/>
  <c r="GUN234" i="1"/>
  <c r="GUP234" i="1" s="1"/>
  <c r="GVT234" i="1"/>
  <c r="GVV234" i="1" s="1"/>
  <c r="GWZ234" i="1"/>
  <c r="GXB234" i="1" s="1"/>
  <c r="GYF234" i="1"/>
  <c r="GYH234" i="1" s="1"/>
  <c r="GZL234" i="1"/>
  <c r="GZN234" i="1" s="1"/>
  <c r="HAR234" i="1"/>
  <c r="HAT234" i="1" s="1"/>
  <c r="HBX234" i="1"/>
  <c r="HBZ234" i="1" s="1"/>
  <c r="HDD234" i="1"/>
  <c r="HDF234" i="1" s="1"/>
  <c r="HEJ234" i="1"/>
  <c r="HEL234" i="1" s="1"/>
  <c r="HFP234" i="1"/>
  <c r="HFR234" i="1" s="1"/>
  <c r="HGV234" i="1"/>
  <c r="HGX234" i="1" s="1"/>
  <c r="HIB234" i="1"/>
  <c r="HID234" i="1" s="1"/>
  <c r="HJH234" i="1"/>
  <c r="HJJ234" i="1" s="1"/>
  <c r="HKN234" i="1"/>
  <c r="HKP234" i="1" s="1"/>
  <c r="HLT234" i="1"/>
  <c r="HLV234" i="1" s="1"/>
  <c r="HMZ234" i="1"/>
  <c r="HNB234" i="1" s="1"/>
  <c r="HOF234" i="1"/>
  <c r="HOH234" i="1" s="1"/>
  <c r="HPL234" i="1"/>
  <c r="HPN234" i="1" s="1"/>
  <c r="HQR234" i="1"/>
  <c r="HQT234" i="1" s="1"/>
  <c r="HRX234" i="1"/>
  <c r="HRZ234" i="1" s="1"/>
  <c r="HTD234" i="1"/>
  <c r="HTF234" i="1" s="1"/>
  <c r="HUJ234" i="1"/>
  <c r="HUL234" i="1" s="1"/>
  <c r="HVP234" i="1"/>
  <c r="HVR234" i="1" s="1"/>
  <c r="HWV234" i="1"/>
  <c r="HWX234" i="1" s="1"/>
  <c r="HYB234" i="1"/>
  <c r="HYD234" i="1" s="1"/>
  <c r="HZH234" i="1"/>
  <c r="HZJ234" i="1" s="1"/>
  <c r="IAN234" i="1"/>
  <c r="IAP234" i="1" s="1"/>
  <c r="IBT234" i="1"/>
  <c r="IBV234" i="1" s="1"/>
  <c r="ICZ234" i="1"/>
  <c r="IDB234" i="1" s="1"/>
  <c r="IEF234" i="1"/>
  <c r="IEH234" i="1" s="1"/>
  <c r="IFL234" i="1"/>
  <c r="IFN234" i="1" s="1"/>
  <c r="IGR234" i="1"/>
  <c r="IGT234" i="1" s="1"/>
  <c r="IHX234" i="1"/>
  <c r="IHZ234" i="1" s="1"/>
  <c r="IJD234" i="1"/>
  <c r="IJF234" i="1" s="1"/>
  <c r="IKJ234" i="1"/>
  <c r="IKL234" i="1" s="1"/>
  <c r="ILP234" i="1"/>
  <c r="ILR234" i="1" s="1"/>
  <c r="IMV234" i="1"/>
  <c r="IMX234" i="1" s="1"/>
  <c r="IOB234" i="1"/>
  <c r="IOD234" i="1" s="1"/>
  <c r="IPH234" i="1"/>
  <c r="IPJ234" i="1" s="1"/>
  <c r="IQN234" i="1"/>
  <c r="IQP234" i="1" s="1"/>
  <c r="IRT234" i="1"/>
  <c r="IRV234" i="1" s="1"/>
  <c r="ISZ234" i="1"/>
  <c r="ITB234" i="1" s="1"/>
  <c r="IUF234" i="1"/>
  <c r="IUH234" i="1" s="1"/>
  <c r="IVL234" i="1"/>
  <c r="IVN234" i="1" s="1"/>
  <c r="IWR234" i="1"/>
  <c r="IWT234" i="1" s="1"/>
  <c r="IXX234" i="1"/>
  <c r="IXZ234" i="1" s="1"/>
  <c r="IZD234" i="1"/>
  <c r="IZF234" i="1" s="1"/>
  <c r="JAJ234" i="1"/>
  <c r="JAL234" i="1" s="1"/>
  <c r="JBP234" i="1"/>
  <c r="JBR234" i="1" s="1"/>
  <c r="JCV234" i="1"/>
  <c r="JCX234" i="1" s="1"/>
  <c r="JEB234" i="1"/>
  <c r="JED234" i="1" s="1"/>
  <c r="JFH234" i="1"/>
  <c r="JFJ234" i="1" s="1"/>
  <c r="JGN234" i="1"/>
  <c r="JGP234" i="1" s="1"/>
  <c r="JHT234" i="1"/>
  <c r="JHV234" i="1" s="1"/>
  <c r="JIZ234" i="1"/>
  <c r="JJB234" i="1" s="1"/>
  <c r="JKF234" i="1"/>
  <c r="JKH234" i="1" s="1"/>
  <c r="JLL234" i="1"/>
  <c r="JLN234" i="1" s="1"/>
  <c r="JMR234" i="1"/>
  <c r="JMT234" i="1" s="1"/>
  <c r="JNX234" i="1"/>
  <c r="JNZ234" i="1" s="1"/>
  <c r="JPD234" i="1"/>
  <c r="JPF234" i="1" s="1"/>
  <c r="JQJ234" i="1"/>
  <c r="JQL234" i="1" s="1"/>
  <c r="JRP234" i="1"/>
  <c r="JRR234" i="1" s="1"/>
  <c r="JSV234" i="1"/>
  <c r="JSX234" i="1" s="1"/>
  <c r="JUB234" i="1"/>
  <c r="JUD234" i="1" s="1"/>
  <c r="JVH234" i="1"/>
  <c r="JVJ234" i="1" s="1"/>
  <c r="JWN234" i="1"/>
  <c r="JWP234" i="1" s="1"/>
  <c r="JXT234" i="1"/>
  <c r="JXV234" i="1" s="1"/>
  <c r="JYZ234" i="1"/>
  <c r="JZB234" i="1" s="1"/>
  <c r="KAF234" i="1"/>
  <c r="KAH234" i="1" s="1"/>
  <c r="KBL234" i="1"/>
  <c r="KBN234" i="1" s="1"/>
  <c r="KCR234" i="1"/>
  <c r="KCT234" i="1" s="1"/>
  <c r="KDX234" i="1"/>
  <c r="KDZ234" i="1" s="1"/>
  <c r="KFD234" i="1"/>
  <c r="KFF234" i="1" s="1"/>
  <c r="KGJ234" i="1"/>
  <c r="KGL234" i="1" s="1"/>
  <c r="KHP234" i="1"/>
  <c r="KHR234" i="1" s="1"/>
  <c r="KIV234" i="1"/>
  <c r="KIX234" i="1" s="1"/>
  <c r="KKB234" i="1"/>
  <c r="KKD234" i="1" s="1"/>
  <c r="KLH234" i="1"/>
  <c r="KLJ234" i="1" s="1"/>
  <c r="KMN234" i="1"/>
  <c r="KMP234" i="1" s="1"/>
  <c r="KNT234" i="1"/>
  <c r="KNV234" i="1" s="1"/>
  <c r="KOZ234" i="1"/>
  <c r="KPB234" i="1" s="1"/>
  <c r="KQF234" i="1"/>
  <c r="KQH234" i="1" s="1"/>
  <c r="KRL234" i="1"/>
  <c r="KRN234" i="1" s="1"/>
  <c r="KSR234" i="1"/>
  <c r="KST234" i="1" s="1"/>
  <c r="KTX234" i="1"/>
  <c r="KTZ234" i="1" s="1"/>
  <c r="KVD234" i="1"/>
  <c r="KVF234" i="1" s="1"/>
  <c r="KWJ234" i="1"/>
  <c r="KWL234" i="1" s="1"/>
  <c r="KXP234" i="1"/>
  <c r="KXR234" i="1" s="1"/>
  <c r="KYV234" i="1"/>
  <c r="KYX234" i="1" s="1"/>
  <c r="LAB234" i="1"/>
  <c r="LAD234" i="1" s="1"/>
  <c r="LBH234" i="1"/>
  <c r="LBJ234" i="1" s="1"/>
  <c r="LCN234" i="1"/>
  <c r="LCP234" i="1" s="1"/>
  <c r="LDT234" i="1"/>
  <c r="LDV234" i="1" s="1"/>
  <c r="LEZ234" i="1"/>
  <c r="LFB234" i="1" s="1"/>
  <c r="LGF234" i="1"/>
  <c r="LGH234" i="1" s="1"/>
  <c r="LHL234" i="1"/>
  <c r="LHN234" i="1" s="1"/>
  <c r="LIR234" i="1"/>
  <c r="LIT234" i="1" s="1"/>
  <c r="LJX234" i="1"/>
  <c r="LJZ234" i="1" s="1"/>
  <c r="LLD234" i="1"/>
  <c r="LLF234" i="1" s="1"/>
  <c r="LMJ234" i="1"/>
  <c r="LML234" i="1" s="1"/>
  <c r="LNP234" i="1"/>
  <c r="LNR234" i="1" s="1"/>
  <c r="LOV234" i="1"/>
  <c r="LOX234" i="1" s="1"/>
  <c r="LQB234" i="1"/>
  <c r="LQD234" i="1" s="1"/>
  <c r="LRH234" i="1"/>
  <c r="LRJ234" i="1" s="1"/>
  <c r="LSN234" i="1"/>
  <c r="LSP234" i="1" s="1"/>
  <c r="LTT234" i="1"/>
  <c r="LTV234" i="1" s="1"/>
  <c r="LUZ234" i="1"/>
  <c r="LVB234" i="1" s="1"/>
  <c r="LWF234" i="1"/>
  <c r="LWH234" i="1" s="1"/>
  <c r="LXL234" i="1"/>
  <c r="LXN234" i="1" s="1"/>
  <c r="LYR234" i="1"/>
  <c r="LYT234" i="1" s="1"/>
  <c r="LZX234" i="1"/>
  <c r="LZZ234" i="1" s="1"/>
  <c r="MBD234" i="1"/>
  <c r="MBF234" i="1" s="1"/>
  <c r="MCJ234" i="1"/>
  <c r="MCL234" i="1" s="1"/>
  <c r="MDP234" i="1"/>
  <c r="MDR234" i="1" s="1"/>
  <c r="MEV234" i="1"/>
  <c r="MEX234" i="1" s="1"/>
  <c r="MGB234" i="1"/>
  <c r="MGD234" i="1" s="1"/>
  <c r="MHH234" i="1"/>
  <c r="MHJ234" i="1" s="1"/>
  <c r="MIN234" i="1"/>
  <c r="MIP234" i="1" s="1"/>
  <c r="MJT234" i="1"/>
  <c r="MJV234" i="1" s="1"/>
  <c r="MKZ234" i="1"/>
  <c r="MLB234" i="1" s="1"/>
  <c r="MMF234" i="1"/>
  <c r="MMH234" i="1" s="1"/>
  <c r="MNL234" i="1"/>
  <c r="MNN234" i="1" s="1"/>
  <c r="MOR234" i="1"/>
  <c r="MOT234" i="1" s="1"/>
  <c r="MPX234" i="1"/>
  <c r="MPZ234" i="1" s="1"/>
  <c r="MRD234" i="1"/>
  <c r="MRF234" i="1" s="1"/>
  <c r="MSJ234" i="1"/>
  <c r="MSL234" i="1" s="1"/>
  <c r="MTP234" i="1"/>
  <c r="MTR234" i="1" s="1"/>
  <c r="MUV234" i="1"/>
  <c r="MUX234" i="1" s="1"/>
  <c r="MWB234" i="1"/>
  <c r="MWD234" i="1" s="1"/>
  <c r="MXH234" i="1"/>
  <c r="MXJ234" i="1" s="1"/>
  <c r="MYN234" i="1"/>
  <c r="MYP234" i="1" s="1"/>
  <c r="MZT234" i="1"/>
  <c r="MZV234" i="1" s="1"/>
  <c r="NAZ234" i="1"/>
  <c r="NBB234" i="1" s="1"/>
  <c r="NCF234" i="1"/>
  <c r="NCH234" i="1" s="1"/>
  <c r="NDL234" i="1"/>
  <c r="NDN234" i="1" s="1"/>
  <c r="NER234" i="1"/>
  <c r="NET234" i="1" s="1"/>
  <c r="NFX234" i="1"/>
  <c r="NFZ234" i="1" s="1"/>
  <c r="NHD234" i="1"/>
  <c r="NHF234" i="1" s="1"/>
  <c r="NIJ234" i="1"/>
  <c r="NIL234" i="1" s="1"/>
  <c r="NJP234" i="1"/>
  <c r="NJR234" i="1" s="1"/>
  <c r="NKV234" i="1"/>
  <c r="NKX234" i="1" s="1"/>
  <c r="NMB234" i="1"/>
  <c r="NMD234" i="1" s="1"/>
  <c r="NNH234" i="1"/>
  <c r="NNJ234" i="1" s="1"/>
  <c r="NON234" i="1"/>
  <c r="NOP234" i="1" s="1"/>
  <c r="NPT234" i="1"/>
  <c r="NPV234" i="1" s="1"/>
  <c r="NQZ234" i="1"/>
  <c r="NRB234" i="1" s="1"/>
  <c r="NSF234" i="1"/>
  <c r="NSH234" i="1" s="1"/>
  <c r="NTL234" i="1"/>
  <c r="NTN234" i="1" s="1"/>
  <c r="NUR234" i="1"/>
  <c r="NUT234" i="1" s="1"/>
  <c r="NVX234" i="1"/>
  <c r="NVZ234" i="1" s="1"/>
  <c r="NXD234" i="1"/>
  <c r="NXF234" i="1" s="1"/>
  <c r="NYJ234" i="1"/>
  <c r="NYL234" i="1" s="1"/>
  <c r="NZP234" i="1"/>
  <c r="NZR234" i="1" s="1"/>
  <c r="OAV234" i="1"/>
  <c r="OAX234" i="1" s="1"/>
  <c r="OCB234" i="1"/>
  <c r="OCD234" i="1" s="1"/>
  <c r="ODH234" i="1"/>
  <c r="ODJ234" i="1" s="1"/>
  <c r="OEN234" i="1"/>
  <c r="OEP234" i="1" s="1"/>
  <c r="OFT234" i="1"/>
  <c r="OFV234" i="1" s="1"/>
  <c r="OGZ234" i="1"/>
  <c r="OHB234" i="1" s="1"/>
  <c r="OIF234" i="1"/>
  <c r="OIH234" i="1" s="1"/>
  <c r="OJL234" i="1"/>
  <c r="OJN234" i="1" s="1"/>
  <c r="OKR234" i="1"/>
  <c r="OKT234" i="1" s="1"/>
  <c r="OLX234" i="1"/>
  <c r="OLZ234" i="1" s="1"/>
  <c r="OND234" i="1"/>
  <c r="ONF234" i="1" s="1"/>
  <c r="OOJ234" i="1"/>
  <c r="OOL234" i="1" s="1"/>
  <c r="OPP234" i="1"/>
  <c r="OPR234" i="1" s="1"/>
  <c r="OQV234" i="1"/>
  <c r="OQX234" i="1" s="1"/>
  <c r="OSB234" i="1"/>
  <c r="OSD234" i="1" s="1"/>
  <c r="OTH234" i="1"/>
  <c r="OTJ234" i="1" s="1"/>
  <c r="OUN234" i="1"/>
  <c r="OUP234" i="1" s="1"/>
  <c r="OVT234" i="1"/>
  <c r="OVV234" i="1" s="1"/>
  <c r="OWZ234" i="1"/>
  <c r="OXB234" i="1" s="1"/>
  <c r="OYF234" i="1"/>
  <c r="OYH234" i="1" s="1"/>
  <c r="OZL234" i="1"/>
  <c r="OZN234" i="1" s="1"/>
  <c r="PAR234" i="1"/>
  <c r="PAT234" i="1" s="1"/>
  <c r="PBX234" i="1"/>
  <c r="PBZ234" i="1" s="1"/>
  <c r="PDD234" i="1"/>
  <c r="PDF234" i="1" s="1"/>
  <c r="PEJ234" i="1"/>
  <c r="PEL234" i="1" s="1"/>
  <c r="PFP234" i="1"/>
  <c r="PFR234" i="1" s="1"/>
  <c r="PGV234" i="1"/>
  <c r="PGX234" i="1" s="1"/>
  <c r="PIB234" i="1"/>
  <c r="PID234" i="1" s="1"/>
  <c r="PJH234" i="1"/>
  <c r="PJJ234" i="1" s="1"/>
  <c r="PKN234" i="1"/>
  <c r="PKP234" i="1" s="1"/>
  <c r="PLT234" i="1"/>
  <c r="PLV234" i="1" s="1"/>
  <c r="PMZ234" i="1"/>
  <c r="PNB234" i="1" s="1"/>
  <c r="POF234" i="1"/>
  <c r="POH234" i="1" s="1"/>
  <c r="PPL234" i="1"/>
  <c r="PPN234" i="1" s="1"/>
  <c r="PQR234" i="1"/>
  <c r="PQT234" i="1" s="1"/>
  <c r="PRX234" i="1"/>
  <c r="PRZ234" i="1" s="1"/>
  <c r="PTD234" i="1"/>
  <c r="PTF234" i="1" s="1"/>
  <c r="PUJ234" i="1"/>
  <c r="PUL234" i="1" s="1"/>
  <c r="PVP234" i="1"/>
  <c r="PVR234" i="1" s="1"/>
  <c r="PWV234" i="1"/>
  <c r="PWX234" i="1" s="1"/>
  <c r="PYB234" i="1"/>
  <c r="PYD234" i="1" s="1"/>
  <c r="PZH234" i="1"/>
  <c r="PZJ234" i="1" s="1"/>
  <c r="QAN234" i="1"/>
  <c r="QAP234" i="1" s="1"/>
  <c r="QBT234" i="1"/>
  <c r="QBV234" i="1" s="1"/>
  <c r="QCZ234" i="1"/>
  <c r="QDB234" i="1" s="1"/>
  <c r="QDH234" i="1"/>
  <c r="QDJ234" i="1" s="1"/>
  <c r="QEN234" i="1"/>
  <c r="QEP234" i="1" s="1"/>
  <c r="QFT234" i="1"/>
  <c r="QFV234" i="1" s="1"/>
  <c r="QGZ234" i="1"/>
  <c r="QHB234" i="1" s="1"/>
  <c r="QIF234" i="1"/>
  <c r="QIH234" i="1" s="1"/>
  <c r="QJL234" i="1"/>
  <c r="QJN234" i="1" s="1"/>
  <c r="QKR234" i="1"/>
  <c r="QKT234" i="1" s="1"/>
  <c r="QLX234" i="1"/>
  <c r="QLZ234" i="1" s="1"/>
  <c r="QND234" i="1"/>
  <c r="QNF234" i="1" s="1"/>
  <c r="QOJ234" i="1"/>
  <c r="QOL234" i="1" s="1"/>
  <c r="QPP234" i="1"/>
  <c r="QPR234" i="1" s="1"/>
  <c r="QQV234" i="1"/>
  <c r="QQX234" i="1" s="1"/>
  <c r="QSB234" i="1"/>
  <c r="QSD234" i="1" s="1"/>
  <c r="QTH234" i="1"/>
  <c r="QTJ234" i="1" s="1"/>
  <c r="QUN234" i="1"/>
  <c r="QUP234" i="1" s="1"/>
  <c r="QVT234" i="1"/>
  <c r="QVV234" i="1" s="1"/>
  <c r="QWZ234" i="1"/>
  <c r="QXB234" i="1" s="1"/>
  <c r="QYF234" i="1"/>
  <c r="QYH234" i="1" s="1"/>
  <c r="QZL234" i="1"/>
  <c r="QZN234" i="1" s="1"/>
  <c r="RAR234" i="1"/>
  <c r="RAT234" i="1" s="1"/>
  <c r="RBX234" i="1"/>
  <c r="RBZ234" i="1" s="1"/>
  <c r="RDD234" i="1"/>
  <c r="RDF234" i="1" s="1"/>
  <c r="REJ234" i="1"/>
  <c r="REL234" i="1" s="1"/>
  <c r="RFP234" i="1"/>
  <c r="RFR234" i="1" s="1"/>
  <c r="RGV234" i="1"/>
  <c r="RGX234" i="1" s="1"/>
  <c r="RIB234" i="1"/>
  <c r="RID234" i="1" s="1"/>
  <c r="RJH234" i="1"/>
  <c r="RJJ234" i="1" s="1"/>
  <c r="RKN234" i="1"/>
  <c r="RKP234" i="1" s="1"/>
  <c r="RLT234" i="1"/>
  <c r="RLV234" i="1" s="1"/>
  <c r="RMZ234" i="1"/>
  <c r="RNB234" i="1" s="1"/>
  <c r="ROF234" i="1"/>
  <c r="ROH234" i="1" s="1"/>
  <c r="RPL234" i="1"/>
  <c r="RPN234" i="1" s="1"/>
  <c r="RQR234" i="1"/>
  <c r="RQT234" i="1" s="1"/>
  <c r="RRX234" i="1"/>
  <c r="RRZ234" i="1" s="1"/>
  <c r="RTD234" i="1"/>
  <c r="RTF234" i="1" s="1"/>
  <c r="RUJ234" i="1"/>
  <c r="RUL234" i="1" s="1"/>
  <c r="RVP234" i="1"/>
  <c r="RVR234" i="1" s="1"/>
  <c r="RWV234" i="1"/>
  <c r="RWX234" i="1" s="1"/>
  <c r="RYB234" i="1"/>
  <c r="RYD234" i="1" s="1"/>
  <c r="RZH234" i="1"/>
  <c r="RZJ234" i="1" s="1"/>
  <c r="SAN234" i="1"/>
  <c r="SAP234" i="1" s="1"/>
  <c r="SBT234" i="1"/>
  <c r="SBV234" i="1" s="1"/>
  <c r="SCZ234" i="1"/>
  <c r="SDB234" i="1" s="1"/>
  <c r="SEF234" i="1"/>
  <c r="SEH234" i="1" s="1"/>
  <c r="SFL234" i="1"/>
  <c r="SFN234" i="1" s="1"/>
  <c r="SGR234" i="1"/>
  <c r="SGT234" i="1" s="1"/>
  <c r="SHX234" i="1"/>
  <c r="SHZ234" i="1" s="1"/>
  <c r="SJD234" i="1"/>
  <c r="SJF234" i="1" s="1"/>
  <c r="SKJ234" i="1"/>
  <c r="SKL234" i="1" s="1"/>
  <c r="SLP234" i="1"/>
  <c r="SLR234" i="1" s="1"/>
  <c r="SMV234" i="1"/>
  <c r="SMX234" i="1" s="1"/>
  <c r="SOB234" i="1"/>
  <c r="SOD234" i="1" s="1"/>
  <c r="SPH234" i="1"/>
  <c r="SPJ234" i="1" s="1"/>
  <c r="SQN234" i="1"/>
  <c r="SQP234" i="1" s="1"/>
  <c r="SRT234" i="1"/>
  <c r="SRV234" i="1" s="1"/>
  <c r="SSZ234" i="1"/>
  <c r="STB234" i="1" s="1"/>
  <c r="SUF234" i="1"/>
  <c r="SUH234" i="1" s="1"/>
  <c r="SVL234" i="1"/>
  <c r="SVN234" i="1" s="1"/>
  <c r="SWR234" i="1"/>
  <c r="SWT234" i="1" s="1"/>
  <c r="SXX234" i="1"/>
  <c r="SXZ234" i="1" s="1"/>
  <c r="SZD234" i="1"/>
  <c r="SZF234" i="1" s="1"/>
  <c r="TAJ234" i="1"/>
  <c r="TAL234" i="1" s="1"/>
  <c r="TBP234" i="1"/>
  <c r="TBR234" i="1" s="1"/>
  <c r="TCV234" i="1"/>
  <c r="TCX234" i="1" s="1"/>
  <c r="TEB234" i="1"/>
  <c r="TED234" i="1" s="1"/>
  <c r="TFH234" i="1"/>
  <c r="TFJ234" i="1" s="1"/>
  <c r="TGN234" i="1"/>
  <c r="TGP234" i="1" s="1"/>
  <c r="THT234" i="1"/>
  <c r="THV234" i="1" s="1"/>
  <c r="TIZ234" i="1"/>
  <c r="TJB234" i="1" s="1"/>
  <c r="TKF234" i="1"/>
  <c r="TKH234" i="1" s="1"/>
  <c r="TLL234" i="1"/>
  <c r="TLN234" i="1" s="1"/>
  <c r="TMR234" i="1"/>
  <c r="TMT234" i="1" s="1"/>
  <c r="TNX234" i="1"/>
  <c r="TNZ234" i="1" s="1"/>
  <c r="TPD234" i="1"/>
  <c r="TPF234" i="1" s="1"/>
  <c r="TQJ234" i="1"/>
  <c r="TQL234" i="1" s="1"/>
  <c r="TRP234" i="1"/>
  <c r="TRR234" i="1" s="1"/>
  <c r="TSV234" i="1"/>
  <c r="TSX234" i="1" s="1"/>
  <c r="TUB234" i="1"/>
  <c r="TUD234" i="1" s="1"/>
  <c r="TVH234" i="1"/>
  <c r="TVJ234" i="1" s="1"/>
  <c r="TWN234" i="1"/>
  <c r="TWP234" i="1" s="1"/>
  <c r="TXT234" i="1"/>
  <c r="TXV234" i="1" s="1"/>
  <c r="TYR234" i="1"/>
  <c r="TYT234" i="1" s="1"/>
  <c r="TZX234" i="1"/>
  <c r="TZZ234" i="1" s="1"/>
  <c r="UBD234" i="1"/>
  <c r="UBF234" i="1" s="1"/>
  <c r="UCJ234" i="1"/>
  <c r="UCL234" i="1" s="1"/>
  <c r="UDP234" i="1"/>
  <c r="UDR234" i="1" s="1"/>
  <c r="UEV234" i="1"/>
  <c r="UEX234" i="1" s="1"/>
  <c r="UGB234" i="1"/>
  <c r="UGD234" i="1" s="1"/>
  <c r="UHH234" i="1"/>
  <c r="UHJ234" i="1" s="1"/>
  <c r="UIN234" i="1"/>
  <c r="UIP234" i="1" s="1"/>
  <c r="UJT234" i="1"/>
  <c r="UJV234" i="1" s="1"/>
  <c r="UKZ234" i="1"/>
  <c r="ULB234" i="1" s="1"/>
  <c r="UMF234" i="1"/>
  <c r="UMH234" i="1" s="1"/>
  <c r="UNL234" i="1"/>
  <c r="UNN234" i="1" s="1"/>
  <c r="UOR234" i="1"/>
  <c r="UOT234" i="1" s="1"/>
  <c r="UPX234" i="1"/>
  <c r="UPZ234" i="1" s="1"/>
  <c r="URD234" i="1"/>
  <c r="URF234" i="1" s="1"/>
  <c r="USJ234" i="1"/>
  <c r="USL234" i="1" s="1"/>
  <c r="UTP234" i="1"/>
  <c r="UTR234" i="1" s="1"/>
  <c r="UUV234" i="1"/>
  <c r="UUX234" i="1" s="1"/>
  <c r="UWB234" i="1"/>
  <c r="UWD234" i="1" s="1"/>
  <c r="UXH234" i="1"/>
  <c r="UXJ234" i="1" s="1"/>
  <c r="UYN234" i="1"/>
  <c r="UYP234" i="1" s="1"/>
  <c r="UZT234" i="1"/>
  <c r="UZV234" i="1" s="1"/>
  <c r="VAZ234" i="1"/>
  <c r="VBB234" i="1" s="1"/>
  <c r="VCF234" i="1"/>
  <c r="VCH234" i="1" s="1"/>
  <c r="VDL234" i="1"/>
  <c r="VDN234" i="1" s="1"/>
  <c r="VER234" i="1"/>
  <c r="VET234" i="1" s="1"/>
  <c r="VFX234" i="1"/>
  <c r="VFZ234" i="1" s="1"/>
  <c r="VHD234" i="1"/>
  <c r="VHF234" i="1" s="1"/>
  <c r="VIJ234" i="1"/>
  <c r="VIL234" i="1" s="1"/>
  <c r="VJP234" i="1"/>
  <c r="VJR234" i="1" s="1"/>
  <c r="VKV234" i="1"/>
  <c r="VKX234" i="1" s="1"/>
  <c r="VMB234" i="1"/>
  <c r="VMD234" i="1" s="1"/>
  <c r="VNH234" i="1"/>
  <c r="VNJ234" i="1" s="1"/>
  <c r="VON234" i="1"/>
  <c r="VOP234" i="1" s="1"/>
  <c r="VPT234" i="1"/>
  <c r="VPV234" i="1" s="1"/>
  <c r="VQZ234" i="1"/>
  <c r="VRB234" i="1" s="1"/>
  <c r="VSF234" i="1"/>
  <c r="VSH234" i="1" s="1"/>
  <c r="VTL234" i="1"/>
  <c r="VTN234" i="1" s="1"/>
  <c r="VUR234" i="1"/>
  <c r="VUT234" i="1" s="1"/>
  <c r="VVX234" i="1"/>
  <c r="VVZ234" i="1" s="1"/>
  <c r="VWN234" i="1"/>
  <c r="VWP234" i="1" s="1"/>
  <c r="VXT234" i="1"/>
  <c r="VXV234" i="1" s="1"/>
  <c r="VYZ234" i="1"/>
  <c r="VZB234" i="1" s="1"/>
  <c r="WAF234" i="1"/>
  <c r="WAH234" i="1" s="1"/>
  <c r="WBL234" i="1"/>
  <c r="WBN234" i="1" s="1"/>
  <c r="WCR234" i="1"/>
  <c r="WCT234" i="1" s="1"/>
  <c r="WDX234" i="1"/>
  <c r="WDZ234" i="1" s="1"/>
  <c r="WFD234" i="1"/>
  <c r="WFF234" i="1" s="1"/>
  <c r="WGJ234" i="1"/>
  <c r="WGL234" i="1" s="1"/>
  <c r="WHP234" i="1"/>
  <c r="WHR234" i="1" s="1"/>
  <c r="WIV234" i="1"/>
  <c r="WIX234" i="1" s="1"/>
  <c r="WKB234" i="1"/>
  <c r="WKD234" i="1" s="1"/>
  <c r="WLH234" i="1"/>
  <c r="WLJ234" i="1" s="1"/>
  <c r="WMN234" i="1"/>
  <c r="WMP234" i="1" s="1"/>
  <c r="F217" i="1"/>
  <c r="F152" i="1"/>
  <c r="I152" i="1" s="1"/>
  <c r="F181" i="1"/>
  <c r="H181" i="1" s="1"/>
  <c r="F180" i="1"/>
  <c r="H180" i="1" s="1"/>
  <c r="A180" i="1"/>
  <c r="A181" i="1" s="1"/>
  <c r="F179" i="1"/>
  <c r="D146" i="1"/>
  <c r="F146" i="1" s="1"/>
  <c r="H146" i="1" s="1"/>
  <c r="D145" i="1"/>
  <c r="F145" i="1" s="1"/>
  <c r="H145" i="1" s="1"/>
  <c r="D144" i="1"/>
  <c r="F144" i="1" s="1"/>
  <c r="H144" i="1" s="1"/>
  <c r="D143" i="1"/>
  <c r="F143" i="1" s="1"/>
  <c r="H143" i="1" s="1"/>
  <c r="D142" i="1"/>
  <c r="F142" i="1" s="1"/>
  <c r="D141" i="1"/>
  <c r="A142" i="1"/>
  <c r="A143" i="1" s="1"/>
  <c r="A144" i="1" s="1"/>
  <c r="A145" i="1" s="1"/>
  <c r="A146" i="1" s="1"/>
  <c r="E139" i="1"/>
  <c r="D139" i="1"/>
  <c r="E138" i="1"/>
  <c r="D138" i="1"/>
  <c r="E137" i="1"/>
  <c r="D137" i="1"/>
  <c r="E136" i="1"/>
  <c r="D136" i="1"/>
  <c r="E135" i="1"/>
  <c r="D135" i="1"/>
  <c r="F187" i="1"/>
  <c r="H187" i="1" s="1"/>
  <c r="F165" i="1"/>
  <c r="H165" i="1" s="1"/>
  <c r="F164" i="1"/>
  <c r="H164" i="1" s="1"/>
  <c r="F163" i="1"/>
  <c r="H163" i="1" s="1"/>
  <c r="F162" i="1"/>
  <c r="H162" i="1" s="1"/>
  <c r="F183" i="1"/>
  <c r="H183" i="1" s="1"/>
  <c r="F160" i="1"/>
  <c r="H160" i="1" s="1"/>
  <c r="F159" i="1"/>
  <c r="H159" i="1" s="1"/>
  <c r="F158" i="1"/>
  <c r="H158" i="1" s="1"/>
  <c r="F157" i="1"/>
  <c r="H157" i="1" s="1"/>
  <c r="A158" i="1"/>
  <c r="A159" i="1" s="1"/>
  <c r="A160" i="1" s="1"/>
  <c r="A183" i="1" s="1"/>
  <c r="A184" i="1" s="1"/>
  <c r="A185" i="1" s="1"/>
  <c r="A215" i="1" s="1"/>
  <c r="A216" i="1" s="1"/>
  <c r="A217" i="1" s="1"/>
  <c r="A218" i="1" s="1"/>
  <c r="A219" i="1" s="1"/>
  <c r="A220" i="1" s="1"/>
  <c r="F155" i="1"/>
  <c r="F154" i="1"/>
  <c r="F153" i="1"/>
  <c r="A153" i="1"/>
  <c r="A154" i="1" s="1"/>
  <c r="A155" i="1" s="1"/>
  <c r="A136" i="1"/>
  <c r="A137" i="1" s="1"/>
  <c r="A138" i="1" s="1"/>
  <c r="A139" i="1" s="1"/>
  <c r="H154" i="1" l="1"/>
  <c r="I154" i="1"/>
  <c r="H153" i="1"/>
  <c r="I153" i="1"/>
  <c r="H155" i="1"/>
  <c r="I155" i="1"/>
  <c r="H224" i="1"/>
  <c r="I224" i="1"/>
  <c r="H227" i="1"/>
  <c r="I227" i="1"/>
  <c r="H223" i="1"/>
  <c r="I223" i="1"/>
  <c r="H215" i="1"/>
  <c r="I215" i="1"/>
  <c r="H220" i="1"/>
  <c r="I220" i="1"/>
  <c r="H216" i="1"/>
  <c r="I216" i="1"/>
  <c r="H217" i="1"/>
  <c r="I217" i="1"/>
  <c r="H226" i="1"/>
  <c r="I226" i="1"/>
  <c r="H222" i="1"/>
  <c r="I222" i="1"/>
  <c r="H225" i="1"/>
  <c r="I225" i="1"/>
  <c r="H219" i="1"/>
  <c r="I219" i="1"/>
  <c r="H218" i="1"/>
  <c r="I218" i="1"/>
  <c r="F141" i="1"/>
  <c r="H141" i="1" s="1"/>
  <c r="C125" i="1"/>
  <c r="H179" i="1"/>
  <c r="G125" i="1" s="1"/>
  <c r="E125" i="1"/>
  <c r="H152" i="1"/>
  <c r="E124" i="1"/>
  <c r="C124" i="1"/>
  <c r="H142" i="1"/>
  <c r="C126" i="1"/>
  <c r="E126" i="1"/>
  <c r="H230" i="1"/>
  <c r="F137" i="1"/>
  <c r="H137" i="1" s="1"/>
  <c r="F135" i="1"/>
  <c r="F136" i="1"/>
  <c r="F138" i="1"/>
  <c r="H138" i="1" s="1"/>
  <c r="F139" i="1"/>
  <c r="H139" i="1" s="1"/>
  <c r="G124" i="1" l="1"/>
  <c r="G126" i="1"/>
  <c r="H135" i="1"/>
  <c r="E120" i="1"/>
  <c r="E121" i="1" s="1"/>
  <c r="C127" i="1"/>
  <c r="C128" i="1" s="1"/>
  <c r="H136" i="1"/>
  <c r="E127" i="1"/>
  <c r="F10" i="5"/>
  <c r="G127" i="1" l="1"/>
  <c r="G120" i="1"/>
  <c r="G121" i="1" s="1"/>
  <c r="G128" i="1" s="1"/>
  <c r="E128" i="1"/>
  <c r="I7" i="1"/>
  <c r="F11" i="5" l="1"/>
  <c r="G11" i="5" s="1"/>
  <c r="G10" i="5"/>
  <c r="F9" i="5"/>
  <c r="G9" i="5" s="1"/>
  <c r="F8" i="5"/>
  <c r="G8" i="5" s="1"/>
  <c r="F7" i="5"/>
  <c r="G7" i="5" s="1"/>
  <c r="F6" i="5"/>
  <c r="G6" i="5" s="1"/>
  <c r="F5" i="5"/>
  <c r="G5" i="5" s="1"/>
  <c r="G12" i="5" s="1"/>
  <c r="D298" i="1"/>
  <c r="F117" i="1"/>
  <c r="J93" i="1"/>
  <c r="J92" i="1"/>
  <c r="J91" i="1"/>
  <c r="J90" i="1"/>
  <c r="C81" i="1"/>
  <c r="J78" i="1"/>
  <c r="J77" i="1"/>
  <c r="J76" i="1"/>
  <c r="J75" i="1"/>
  <c r="C66" i="1"/>
  <c r="D53" i="1"/>
  <c r="E41" i="1"/>
  <c r="E42" i="1" s="1"/>
  <c r="E25" i="1"/>
  <c r="E23" i="1"/>
  <c r="C14" i="1"/>
  <c r="E7" i="1"/>
  <c r="E3" i="1"/>
  <c r="H67" i="1"/>
  <c r="H82" i="1"/>
  <c r="D73" i="1" l="1"/>
  <c r="J71" i="1"/>
  <c r="D80" i="1"/>
  <c r="D78" i="1"/>
  <c r="D76" i="1"/>
  <c r="D74" i="1"/>
  <c r="J72" i="1"/>
  <c r="C71" i="1" s="1"/>
  <c r="D71" i="1" s="1"/>
  <c r="J70" i="1"/>
  <c r="J73" i="1"/>
  <c r="J74" i="1" s="1"/>
  <c r="J79" i="1" s="1"/>
  <c r="J80" i="1" s="1"/>
  <c r="C72" i="1" s="1"/>
  <c r="D79" i="1"/>
  <c r="D75" i="1"/>
  <c r="D77" i="1"/>
  <c r="J88" i="1"/>
  <c r="J89" i="1" s="1"/>
  <c r="J94" i="1" s="1"/>
  <c r="J95" i="1" s="1"/>
  <c r="C87" i="1" s="1"/>
  <c r="D94" i="1"/>
  <c r="D92" i="1"/>
  <c r="D90" i="1"/>
  <c r="D88" i="1"/>
  <c r="J86" i="1"/>
  <c r="D95" i="1"/>
  <c r="J87" i="1"/>
  <c r="C86" i="1" s="1"/>
  <c r="D86" i="1" s="1"/>
  <c r="D89" i="1"/>
  <c r="D91" i="1"/>
  <c r="D93" i="1"/>
  <c r="J85" i="1"/>
  <c r="E86" i="1" l="1"/>
  <c r="D87" i="1"/>
  <c r="E71" i="1"/>
  <c r="D72" i="1"/>
  <c r="G86" i="1"/>
  <c r="G84" i="1" s="1"/>
  <c r="G71" i="1"/>
  <c r="G69" i="1" s="1"/>
  <c r="H97" i="1"/>
  <c r="I81" i="1" l="1"/>
  <c r="C84" i="1"/>
  <c r="I66" i="1"/>
  <c r="C69" i="1"/>
  <c r="D109" i="1"/>
  <c r="D108" i="1"/>
  <c r="D107" i="1"/>
  <c r="D106" i="1"/>
  <c r="D105" i="1"/>
  <c r="D104" i="1"/>
  <c r="D103" i="1"/>
  <c r="D102" i="1"/>
  <c r="J100" i="1"/>
  <c r="J102" i="1"/>
  <c r="J103" i="1" s="1"/>
  <c r="J108" i="1" s="1"/>
  <c r="J109" i="1" s="1"/>
  <c r="C101" i="1" s="1"/>
  <c r="J101" i="1"/>
  <c r="C100" i="1" s="1"/>
  <c r="D100" i="1" s="1"/>
  <c r="J99" i="1"/>
  <c r="E100" i="1" l="1"/>
  <c r="I96" i="1" s="1"/>
  <c r="C98" i="1" s="1"/>
  <c r="D101" i="1"/>
  <c r="G100" i="1"/>
  <c r="D64" i="1" s="1"/>
  <c r="F65" i="1" l="1"/>
  <c r="D65" i="1"/>
</calcChain>
</file>

<file path=xl/comments1.xml><?xml version="1.0" encoding="utf-8"?>
<comments xmlns="http://schemas.openxmlformats.org/spreadsheetml/2006/main">
  <authors>
    <author>SACHIN</author>
  </authors>
  <commentList>
    <comment ref="H149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Give loading of 50% for A Category</t>
        </r>
      </text>
    </comment>
  </commentList>
</comments>
</file>

<file path=xl/sharedStrings.xml><?xml version="1.0" encoding="utf-8"?>
<sst xmlns="http://schemas.openxmlformats.org/spreadsheetml/2006/main" count="10721" uniqueCount="252">
  <si>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</si>
  <si>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</si>
  <si>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</si>
  <si>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</si>
  <si>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</si>
  <si>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</si>
  <si>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</si>
  <si>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</si>
  <si>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</si>
  <si>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</si>
  <si>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</si>
  <si>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</si>
  <si>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</si>
  <si>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</si>
  <si>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</si>
  <si>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</si>
  <si>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</si>
  <si>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</si>
  <si>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</si>
  <si>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</si>
  <si>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</si>
  <si>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</si>
  <si>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</si>
  <si>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</si>
  <si>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</si>
  <si>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</si>
  <si>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</si>
  <si>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</si>
  <si>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</si>
  <si>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</si>
  <si>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</si>
  <si>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</si>
  <si>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</si>
  <si>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</si>
  <si>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</si>
  <si>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</si>
  <si>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</si>
  <si>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</si>
  <si>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</si>
  <si>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</si>
  <si>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</si>
  <si>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</si>
  <si>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</si>
  <si>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</si>
  <si>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</si>
  <si>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</si>
  <si>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</si>
  <si>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</si>
  <si>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</si>
  <si>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</si>
  <si>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</si>
  <si>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</si>
  <si>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</si>
  <si>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</si>
  <si>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</si>
  <si>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</si>
  <si>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</si>
  <si>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</si>
  <si>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</si>
  <si>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</si>
  <si>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</si>
  <si>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</si>
  <si>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</si>
  <si>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</si>
  <si>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</si>
  <si>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</si>
  <si>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</si>
  <si>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</si>
  <si>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</si>
  <si>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</si>
  <si>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</si>
  <si>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</si>
  <si>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</si>
  <si>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</si>
  <si>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</si>
  <si>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</si>
  <si>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</si>
  <si>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</si>
  <si>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</si>
  <si>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</si>
  <si>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</si>
  <si>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</si>
  <si>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</si>
  <si>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</si>
  <si>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</si>
  <si>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</si>
  <si>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</si>
  <si>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</si>
  <si>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</si>
  <si>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</si>
  <si>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</si>
  <si>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</si>
  <si>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</si>
  <si>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</si>
  <si>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</si>
  <si>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</si>
  <si>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</si>
  <si>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</si>
  <si>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</si>
  <si>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</si>
  <si>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</si>
  <si>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</si>
  <si>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</si>
  <si>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</si>
  <si>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</si>
  <si>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</si>
  <si>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</si>
  <si>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</si>
  <si>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</si>
  <si>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</si>
  <si>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</si>
  <si>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</si>
  <si>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</si>
  <si>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</si>
  <si>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</si>
  <si>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</si>
  <si>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</si>
  <si>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</si>
  <si>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</si>
  <si>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2nd Floor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</si>
  <si>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</si>
  <si>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</si>
  <si>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</si>
  <si>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</si>
  <si>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</si>
  <si>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</si>
  <si>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</si>
  <si>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</si>
  <si>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</si>
  <si>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</si>
  <si>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</si>
  <si>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</si>
  <si>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</si>
  <si>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</si>
  <si>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</si>
  <si>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</si>
  <si>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</si>
  <si>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</si>
  <si>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</si>
  <si>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</si>
  <si>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</si>
  <si>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</si>
  <si>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</si>
  <si>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</si>
  <si>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</si>
  <si>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</si>
  <si>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</si>
  <si>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</si>
  <si>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</si>
  <si>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Axis Sanpada</t>
  </si>
  <si>
    <t>M/s. K N Developers And Engineers LLP</t>
  </si>
  <si>
    <t>Mr. Sushil Chavan - 8010737516</t>
  </si>
  <si>
    <t>2 Wings</t>
  </si>
  <si>
    <t>5.9 KM from Pen Railway Station</t>
  </si>
  <si>
    <t>Pen</t>
  </si>
  <si>
    <t>Raigad</t>
  </si>
  <si>
    <t>Moti Lake Road</t>
  </si>
  <si>
    <t>Taramati Tower</t>
  </si>
  <si>
    <t>Dnyanwardhini Housing Soc</t>
  </si>
  <si>
    <t>Open Plot</t>
  </si>
  <si>
    <t>1st Floor</t>
  </si>
  <si>
    <t>78A/2/1, 78A/2/2, 78A/2/3 &amp; 78B</t>
  </si>
  <si>
    <t>1BHK</t>
  </si>
  <si>
    <t>2BHK</t>
  </si>
  <si>
    <t>1RK</t>
  </si>
  <si>
    <t>We have done APF for A &amp; B Wing as it is Registered On RERA site.</t>
  </si>
  <si>
    <t>Survey No</t>
  </si>
  <si>
    <t>Total</t>
  </si>
  <si>
    <t xml:space="preserve">Residential </t>
  </si>
  <si>
    <t>Approved Plans, CC, Sale Plans, Cost Sheet</t>
  </si>
  <si>
    <t>M.S.E.B Charges</t>
  </si>
  <si>
    <t>1bhk</t>
  </si>
  <si>
    <t>Development Charges</t>
  </si>
  <si>
    <t>1,00,000/-</t>
  </si>
  <si>
    <t>50,000/-</t>
  </si>
  <si>
    <t>On Site, we meet Mr. Siddhant Patil - 97026881111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</si>
  <si>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</si>
  <si>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t>Location Link</t>
  </si>
  <si>
    <t>https://goo.gl/maps/7hBYeiABhuAER6Qq7?coh=178572&amp;entry=tt</t>
  </si>
  <si>
    <t xml:space="preserve">Sky Villas </t>
  </si>
  <si>
    <t>Wing A, B &amp; C</t>
  </si>
  <si>
    <t>Commercial Area Details :</t>
  </si>
  <si>
    <t>Grand Total</t>
  </si>
  <si>
    <t xml:space="preserve">Details of Residential &amp; Commercials in Building  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</si>
  <si>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</si>
  <si>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Shop No. (Sale Plan)</t>
  </si>
  <si>
    <t>Carpet area</t>
  </si>
  <si>
    <t>Attached Loft area</t>
  </si>
  <si>
    <t>Saleable area Loading :</t>
  </si>
  <si>
    <t>Flat No. (Sale Plan)</t>
  </si>
  <si>
    <t>PNP/K-4/B.V/3284/Building Permission/728</t>
  </si>
  <si>
    <t>J.K.PNP/K-4/BV/Building Permission /3284/2021-2022/728/2021</t>
  </si>
  <si>
    <t xml:space="preserve">Valid Up to:  
Building No.1 = Gr + 1st to 12th Floor
Building No. 2 &amp; 3 = Part Parking + Part Ground Floor + 1st to 16th Floor
</t>
  </si>
  <si>
    <t>Phase 3 (Wing C)</t>
  </si>
  <si>
    <t>Ground Floor for Commercial &amp; Parking</t>
  </si>
  <si>
    <t>Shop</t>
  </si>
  <si>
    <t>Phase 1 (Wing A)</t>
  </si>
  <si>
    <t>1st Floor for Residential</t>
  </si>
  <si>
    <t>Balcony Area</t>
  </si>
  <si>
    <t>Phase 2 (Wing B)</t>
  </si>
  <si>
    <t>1st Floor for Commercial</t>
  </si>
  <si>
    <t>2nd Floor for Residential</t>
  </si>
  <si>
    <t>3rd. 4th, 5th, 6th, 7th, 9th, 10th &amp; 12th Floor</t>
  </si>
  <si>
    <t>-</t>
  </si>
  <si>
    <t>Refuge Area</t>
  </si>
  <si>
    <t>8th Floor (Part Refuge Area)</t>
  </si>
  <si>
    <t>11th Floor</t>
  </si>
  <si>
    <t>13th Floor</t>
  </si>
  <si>
    <t>Club House</t>
  </si>
  <si>
    <t>14th Floor</t>
  </si>
  <si>
    <t>B = Gr + 1st to 16th Floor</t>
  </si>
  <si>
    <t>A = Gr + 1st to 12th Floor</t>
  </si>
  <si>
    <t>C = Gr + 1st to 16th Floor</t>
  </si>
  <si>
    <t>15th Floor</t>
  </si>
  <si>
    <t xml:space="preserve"> </t>
  </si>
  <si>
    <t>16th Floor</t>
  </si>
  <si>
    <t>We considered Gross carpet area = Net carpet + Balcony + Water Shade</t>
  </si>
  <si>
    <t>3rd, 4th, 5th, 6th, 7th, 9th, 10th &amp; 12th Floor</t>
  </si>
  <si>
    <t>*</t>
  </si>
  <si>
    <t>We have Updated CC &amp; Approved Floor Plan for Phase 1 (Wing A), Phase 2 (Wing B) &amp; Phase 3 (Wing C) (on 08/01/2024).</t>
  </si>
  <si>
    <t>Phase 3 (Wing C) = Gr + 1st to 16th Floor</t>
  </si>
  <si>
    <t>Phase 1 (Wing A) = Gr + 1st to 12th Floor</t>
  </si>
  <si>
    <t>Phase 2 (Wing B) = Gr + 1st to 16th Floor</t>
  </si>
  <si>
    <t xml:space="preserve">Phase 1 (Wing A) = Gr + 1st to 12th Floor
Phase 2 (Wing B) = Gr + 1st to 16th Floor
Phase 3 (Wing C) = Gr + 1st to 16th Floor
</t>
  </si>
  <si>
    <t>SR No.</t>
  </si>
  <si>
    <t>As Per Approved Plan</t>
  </si>
  <si>
    <t>As Per Sale Plan</t>
  </si>
  <si>
    <t>Phase 4 (Wing C)</t>
  </si>
  <si>
    <t>Location Map :</t>
  </si>
  <si>
    <t>Flats - 180, Shop - 11</t>
  </si>
  <si>
    <t>Vitrified tiles flooring, Kitchen Platform, Club house</t>
  </si>
  <si>
    <t>RERA Name &amp; No</t>
  </si>
  <si>
    <t>Sky Villas - A Wing = P52000025200
Sky Villas - B Wing =  P52000028114
Sky Villas Phase-IV- C Wing = P52000051183</t>
  </si>
  <si>
    <t>Recommended rate of the Shop Per Sq. Ft. ( on Saleable area)</t>
  </si>
  <si>
    <t>Recommended rate of the Office Per Sq. Ft. ( on Saleable area)</t>
  </si>
  <si>
    <t>We considered Saleable area of Flat aas per our Calculation.</t>
  </si>
  <si>
    <t>We considered Saleable area of Commercial as per our Calculation.</t>
  </si>
  <si>
    <t>Nitesh patil</t>
  </si>
  <si>
    <t>Site Person - Contact Details ( Name &amp; Contact No.)</t>
  </si>
  <si>
    <t>We have updated OC from Rera for Wing A (On 09/06/2024).</t>
  </si>
  <si>
    <t>Pooja</t>
  </si>
  <si>
    <t>CCRDP/PO/2024/APL/00053
Approved upto : Wing A = Gr/Stilt + 1st to 12th Floor</t>
  </si>
  <si>
    <t>As per RERA - Wing A &amp; B = Completed
                          Wing C = 31/12/2026</t>
  </si>
  <si>
    <t>Mr. Roshan : 7030223186</t>
  </si>
  <si>
    <t>60 Years After Completion</t>
  </si>
  <si>
    <t>CCRDP/PO/2025/APL/00063
Approved upto : Wing B = Gr/Stilt + 1st to 16th Floor</t>
  </si>
  <si>
    <t>Wing A &amp; B = All work completed. OC Received.
Wing C = Construction work is in process at the time of Visit.</t>
  </si>
  <si>
    <t>We have updated OC from Rera for Wing B (On 03/07/2025).</t>
  </si>
  <si>
    <t>Rate 4200 by smith verbal for case C Wing 1010 on 14/07/2025</t>
  </si>
  <si>
    <t>Recommended Rates of the Property have been revised on 14/07/2025.</t>
  </si>
  <si>
    <t>Building nomenclature letter provided to us on mail by the Bank Officials. Please find the attachment Below.</t>
  </si>
  <si>
    <t>Remark No. 10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</si>
</sst>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4" fontId="6" fillId="0" borderId="0" applyFont="0" applyFill="0" applyBorder="0" applyAlignment="0" applyProtection="0"/>
    <xf numFmtId="0" fontId="20" fillId="0" borderId="0"/>
    <xf numFmtId="0" fontId="24" fillId="0" borderId="0" applyNumberFormat="0" applyFill="0" applyBorder="0" applyAlignment="0" applyProtection="0"/>
    <xf numFmtId="9" fontId="25" fillId="0" borderId="0" applyFont="0" applyFill="0" applyBorder="0" applyAlignment="0" applyProtection="0"/>
  </cellStyleXfs>
  <cellXfs count="197">
    <xf numFmtId="0" fontId="0" fillId="0" borderId="0" xfId="0"/>
    <xf numFmtId="0" fontId="8" fillId="0" borderId="0" xfId="0" applyFont="1" applyAlignment="1">
      <alignment horizontal="center" vertical="center"/>
    </xf>
    <xf numFmtId="0" fontId="8" fillId="0" borderId="0" xfId="1" applyFont="1"/>
    <xf numFmtId="0" fontId="7" fillId="0" borderId="0" xfId="2" applyFont="1"/>
    <xf numFmtId="0" fontId="13" fillId="0" borderId="0" xfId="1" applyFont="1"/>
    <xf numFmtId="0" fontId="16" fillId="0" borderId="0" xfId="1" applyFont="1"/>
    <xf numFmtId="0" fontId="17" fillId="0" borderId="0" xfId="1" applyFont="1"/>
    <xf numFmtId="0" fontId="13" fillId="2" borderId="1" xfId="1" applyFont="1" applyFill="1" applyBorder="1" applyAlignment="1" applyProtection="1">
      <alignment vertical="top"/>
      <protection locked="0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0" fontId="8" fillId="0" borderId="0" xfId="1" applyFont="1" applyProtection="1">
      <protection hidden="1"/>
    </xf>
    <xf numFmtId="0" fontId="8" fillId="0" borderId="11" xfId="1" applyFont="1" applyBorder="1" applyProtection="1">
      <protection hidden="1"/>
    </xf>
    <xf numFmtId="0" fontId="8" fillId="0" borderId="12" xfId="1" applyFont="1" applyBorder="1" applyProtection="1">
      <protection hidden="1"/>
    </xf>
    <xf numFmtId="0" fontId="8" fillId="0" borderId="12" xfId="1" applyFont="1" applyBorder="1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19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4" fontId="8" fillId="0" borderId="0" xfId="1" applyNumberFormat="1" applyFont="1"/>
    <xf numFmtId="1" fontId="8" fillId="0" borderId="0" xfId="1" applyNumberFormat="1" applyFont="1"/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0" xfId="1" applyFont="1" applyBorder="1" applyProtection="1">
      <protection hidden="1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22" fillId="0" borderId="0" xfId="1" applyFont="1"/>
    <xf numFmtId="9" fontId="8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6" xfId="1" applyNumberFormat="1" applyFont="1" applyFill="1" applyBorder="1" applyAlignment="1" applyProtection="1">
      <alignment horizontal="center" vertical="center" wrapText="1"/>
      <protection hidden="1"/>
    </xf>
    <xf numFmtId="0" fontId="11" fillId="2" borderId="1" xfId="1" applyFont="1" applyFill="1" applyBorder="1" applyAlignment="1" applyProtection="1">
      <alignment horizontal="left" vertical="top"/>
      <protection locked="0"/>
    </xf>
    <xf numFmtId="0" fontId="8" fillId="0" borderId="3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4" xfId="1" applyFont="1" applyBorder="1" applyAlignment="1" applyProtection="1">
      <alignment horizontal="center" vertical="top"/>
      <protection locked="0"/>
    </xf>
    <xf numFmtId="0" fontId="17" fillId="0" borderId="0" xfId="0" applyFont="1" applyProtection="1">
      <protection hidden="1"/>
    </xf>
    <xf numFmtId="0" fontId="8" fillId="0" borderId="1" xfId="1" applyFont="1" applyBorder="1" applyAlignment="1" applyProtection="1">
      <alignment horizontal="center" wrapText="1"/>
      <protection locked="0"/>
    </xf>
    <xf numFmtId="0" fontId="17" fillId="0" borderId="12" xfId="0" applyFont="1" applyBorder="1" applyProtection="1">
      <protection hidden="1"/>
    </xf>
    <xf numFmtId="1" fontId="8" fillId="0" borderId="1" xfId="1" applyNumberFormat="1" applyFont="1" applyBorder="1" applyAlignment="1" applyProtection="1">
      <alignment horizontal="center" wrapText="1"/>
      <protection locked="0"/>
    </xf>
    <xf numFmtId="1" fontId="23" fillId="0" borderId="12" xfId="0" applyNumberFormat="1" applyFont="1" applyBorder="1"/>
    <xf numFmtId="1" fontId="23" fillId="0" borderId="12" xfId="0" applyNumberFormat="1" applyFont="1" applyBorder="1" applyAlignment="1">
      <alignment horizontal="right"/>
    </xf>
    <xf numFmtId="0" fontId="8" fillId="0" borderId="6" xfId="1" applyFont="1" applyBorder="1" applyAlignment="1" applyProtection="1">
      <alignment horizontal="center" wrapText="1"/>
      <protection locked="0"/>
    </xf>
    <xf numFmtId="0" fontId="17" fillId="0" borderId="13" xfId="0" applyFont="1" applyBorder="1" applyProtection="1">
      <protection hidden="1"/>
    </xf>
    <xf numFmtId="1" fontId="23" fillId="0" borderId="14" xfId="0" applyNumberFormat="1" applyFont="1" applyBorder="1"/>
    <xf numFmtId="0" fontId="1" fillId="0" borderId="1" xfId="5" applyFont="1" applyBorder="1" applyAlignment="1">
      <alignment horizontal="center" vertical="center"/>
    </xf>
    <xf numFmtId="0" fontId="13" fillId="2" borderId="1" xfId="1" applyFont="1" applyFill="1" applyBorder="1" applyAlignment="1" applyProtection="1">
      <alignment horizontal="left" vertical="top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9" fontId="14" fillId="0" borderId="29" xfId="9" applyFont="1" applyFill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9" fontId="8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6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9" fontId="8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6" xfId="1" applyNumberFormat="1" applyFont="1" applyFill="1" applyBorder="1" applyAlignment="1" applyProtection="1">
      <alignment horizontal="center" vertical="center" wrapText="1"/>
      <protection hidden="1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11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1" fillId="2" borderId="1" xfId="1" applyFont="1" applyFill="1" applyBorder="1" applyAlignment="1" applyProtection="1">
      <alignment horizontal="left" vertical="top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2" borderId="1" xfId="1" applyFont="1" applyFill="1" applyBorder="1" applyAlignment="1" applyProtection="1">
      <alignment horizontal="left" vertical="top" wrapText="1"/>
      <protection locked="0"/>
    </xf>
    <xf numFmtId="0" fontId="11" fillId="2" borderId="1" xfId="1" applyFont="1" applyFill="1" applyBorder="1" applyAlignment="1" applyProtection="1">
      <alignment horizontal="left" vertical="top"/>
      <protection locked="0"/>
    </xf>
    <xf numFmtId="167" fontId="11" fillId="0" borderId="1" xfId="1" applyNumberFormat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center"/>
      <protection locked="0"/>
    </xf>
    <xf numFmtId="9" fontId="11" fillId="0" borderId="1" xfId="1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horizontal="center" vertical="center" wrapText="1"/>
      <protection locked="0"/>
    </xf>
    <xf numFmtId="1" fontId="11" fillId="0" borderId="1" xfId="0" applyNumberFormat="1" applyFont="1" applyBorder="1" applyAlignment="1" applyProtection="1">
      <alignment vertical="top" wrapText="1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8" fillId="0" borderId="3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9" fillId="0" borderId="29" xfId="1" applyNumberFormat="1" applyFont="1" applyBorder="1" applyAlignment="1" applyProtection="1">
      <alignment horizontal="center" vertical="top" wrapText="1"/>
      <protection locked="0"/>
    </xf>
    <xf numFmtId="1" fontId="5" fillId="0" borderId="2" xfId="1" applyNumberFormat="1" applyFont="1" applyBorder="1" applyAlignment="1" applyProtection="1">
      <alignment horizontal="center" vertical="top" wrapText="1"/>
      <protection locked="0"/>
    </xf>
    <xf numFmtId="1" fontId="5" fillId="0" borderId="29" xfId="1" applyNumberFormat="1" applyFont="1" applyBorder="1" applyAlignment="1" applyProtection="1">
      <alignment horizontal="center" vertical="top" wrapText="1"/>
      <protection locked="0"/>
    </xf>
    <xf numFmtId="1" fontId="11" fillId="0" borderId="8" xfId="0" applyNumberFormat="1" applyFont="1" applyBorder="1" applyAlignment="1" applyProtection="1">
      <alignment vertical="top" wrapText="1"/>
      <protection locked="0"/>
    </xf>
    <xf numFmtId="1" fontId="11" fillId="0" borderId="20" xfId="0" applyNumberFormat="1" applyFont="1" applyBorder="1" applyAlignment="1" applyProtection="1">
      <alignment vertical="top" wrapText="1"/>
      <protection locked="0"/>
    </xf>
    <xf numFmtId="1" fontId="11" fillId="0" borderId="9" xfId="0" applyNumberFormat="1" applyFont="1" applyBorder="1" applyAlignment="1" applyProtection="1">
      <alignment vertical="top" wrapText="1"/>
      <protection locked="0"/>
    </xf>
    <xf numFmtId="165" fontId="13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21" xfId="1" applyFont="1" applyBorder="1" applyAlignment="1" applyProtection="1">
      <alignment horizontal="left" vertical="top" wrapText="1"/>
      <protection locked="0"/>
    </xf>
    <xf numFmtId="0" fontId="11" fillId="0" borderId="17" xfId="1" applyFont="1" applyBorder="1" applyAlignment="1" applyProtection="1">
      <alignment horizontal="left" vertical="top" wrapText="1"/>
      <protection locked="0"/>
    </xf>
    <xf numFmtId="0" fontId="11" fillId="0" borderId="15" xfId="1" applyFont="1" applyBorder="1" applyAlignment="1" applyProtection="1">
      <alignment horizontal="left" vertical="top" wrapText="1"/>
      <protection locked="0"/>
    </xf>
    <xf numFmtId="0" fontId="11" fillId="0" borderId="16" xfId="1" applyFont="1" applyBorder="1" applyAlignment="1" applyProtection="1">
      <alignment horizontal="left" vertical="top" wrapText="1"/>
      <protection locked="0"/>
    </xf>
    <xf numFmtId="0" fontId="11" fillId="0" borderId="22" xfId="1" applyFont="1" applyBorder="1" applyAlignment="1" applyProtection="1">
      <alignment horizontal="left" vertical="top" wrapText="1"/>
      <protection locked="0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1" fontId="9" fillId="0" borderId="8" xfId="0" applyNumberFormat="1" applyFont="1" applyBorder="1" applyAlignment="1" applyProtection="1">
      <alignment vertical="top" wrapText="1"/>
      <protection locked="0"/>
    </xf>
    <xf numFmtId="1" fontId="9" fillId="0" borderId="20" xfId="0" applyNumberFormat="1" applyFont="1" applyBorder="1" applyAlignment="1" applyProtection="1">
      <alignment vertical="top" wrapText="1"/>
      <protection locked="0"/>
    </xf>
    <xf numFmtId="1" fontId="9" fillId="0" borderId="9" xfId="0" applyNumberFormat="1" applyFont="1" applyBorder="1" applyAlignment="1" applyProtection="1">
      <alignment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1" fontId="9" fillId="0" borderId="8" xfId="1" applyNumberFormat="1" applyFont="1" applyBorder="1" applyAlignment="1" applyProtection="1">
      <alignment horizontal="center" vertical="center" wrapText="1"/>
      <protection locked="0"/>
    </xf>
    <xf numFmtId="1" fontId="9" fillId="0" borderId="20" xfId="1" applyNumberFormat="1" applyFont="1" applyBorder="1" applyAlignment="1" applyProtection="1">
      <alignment horizontal="center" vertical="center" wrapText="1"/>
      <protection locked="0"/>
    </xf>
    <xf numFmtId="1" fontId="9" fillId="0" borderId="9" xfId="1" applyNumberFormat="1" applyFont="1" applyBorder="1" applyAlignment="1" applyProtection="1">
      <alignment horizontal="center" vertical="center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11" fillId="0" borderId="1" xfId="0" applyNumberFormat="1" applyFont="1" applyBorder="1" applyAlignment="1" applyProtection="1">
      <alignment horizontal="center" vertical="center"/>
      <protection locked="0"/>
    </xf>
    <xf numFmtId="1" fontId="11" fillId="0" borderId="1" xfId="0" applyNumberFormat="1" applyFont="1" applyBorder="1" applyAlignment="1" applyProtection="1">
      <alignment horizontal="center" vertical="top" wrapText="1"/>
      <protection locked="0"/>
    </xf>
    <xf numFmtId="1" fontId="14" fillId="0" borderId="8" xfId="0" applyNumberFormat="1" applyFont="1" applyBorder="1" applyAlignment="1" applyProtection="1">
      <alignment vertical="top" wrapText="1"/>
      <protection locked="0"/>
    </xf>
    <xf numFmtId="1" fontId="14" fillId="0" borderId="20" xfId="0" applyNumberFormat="1" applyFont="1" applyBorder="1" applyAlignment="1" applyProtection="1">
      <alignment vertical="top" wrapText="1"/>
      <protection locked="0"/>
    </xf>
    <xf numFmtId="1" fontId="14" fillId="0" borderId="9" xfId="0" applyNumberFormat="1" applyFont="1" applyBorder="1" applyAlignment="1" applyProtection="1">
      <alignment vertical="top" wrapText="1"/>
      <protection locked="0"/>
    </xf>
    <xf numFmtId="0" fontId="11" fillId="0" borderId="3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11" fillId="0" borderId="4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167" fontId="7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horizontal="left" vertical="top" wrapText="1"/>
      <protection locked="0"/>
    </xf>
    <xf numFmtId="14" fontId="7" fillId="0" borderId="1" xfId="1" applyNumberFormat="1" applyFont="1" applyBorder="1" applyAlignment="1" applyProtection="1">
      <alignment horizontal="left" vertical="top"/>
      <protection locked="0"/>
    </xf>
    <xf numFmtId="1" fontId="9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9" fillId="0" borderId="29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1" fontId="9" fillId="3" borderId="8" xfId="1" applyNumberFormat="1" applyFont="1" applyFill="1" applyBorder="1" applyAlignment="1" applyProtection="1">
      <alignment horizontal="center" vertical="center" wrapText="1"/>
      <protection locked="0"/>
    </xf>
    <xf numFmtId="1" fontId="9" fillId="3" borderId="20" xfId="1" applyNumberFormat="1" applyFont="1" applyFill="1" applyBorder="1" applyAlignment="1" applyProtection="1">
      <alignment horizontal="center" vertical="center" wrapText="1"/>
      <protection locked="0"/>
    </xf>
    <xf numFmtId="1" fontId="9" fillId="3" borderId="9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9" xfId="1" applyNumberFormat="1" applyFont="1" applyBorder="1" applyAlignment="1" applyProtection="1">
      <alignment horizontal="center" vertical="center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1" fontId="9" fillId="0" borderId="26" xfId="1" applyNumberFormat="1" applyFont="1" applyBorder="1" applyAlignment="1" applyProtection="1">
      <alignment horizontal="center" vertical="top" wrapText="1"/>
      <protection locked="0"/>
    </xf>
    <xf numFmtId="1" fontId="11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2" fontId="13" fillId="0" borderId="1" xfId="1" applyNumberFormat="1" applyFont="1" applyBorder="1" applyAlignment="1" applyProtection="1">
      <alignment horizontal="left" vertical="top"/>
      <protection locked="0"/>
    </xf>
    <xf numFmtId="0" fontId="13" fillId="2" borderId="8" xfId="1" applyFont="1" applyFill="1" applyBorder="1" applyAlignment="1" applyProtection="1">
      <alignment horizontal="left" vertical="top" wrapText="1"/>
      <protection locked="0"/>
    </xf>
    <xf numFmtId="0" fontId="13" fillId="2" borderId="20" xfId="1" applyFont="1" applyFill="1" applyBorder="1" applyAlignment="1" applyProtection="1">
      <alignment horizontal="left" vertical="top" wrapText="1"/>
      <protection locked="0"/>
    </xf>
    <xf numFmtId="0" fontId="13" fillId="2" borderId="9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/>
      <protection locked="0"/>
    </xf>
    <xf numFmtId="0" fontId="7" fillId="2" borderId="1" xfId="1" applyFont="1" applyFill="1" applyBorder="1" applyAlignment="1" applyProtection="1">
      <alignment horizontal="left" vertical="top" wrapText="1"/>
      <protection locked="0"/>
    </xf>
    <xf numFmtId="9" fontId="8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6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13" fillId="0" borderId="0" xfId="1" applyFont="1" applyBorder="1" applyAlignment="1" applyProtection="1">
      <alignment horizontal="left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0" borderId="27" xfId="1" applyFont="1" applyBorder="1" applyAlignment="1" applyProtection="1">
      <alignment horizontal="left" vertical="top" wrapText="1"/>
      <protection locked="0"/>
    </xf>
    <xf numFmtId="0" fontId="13" fillId="0" borderId="28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center" vertical="top" wrapText="1"/>
      <protection locked="0"/>
    </xf>
    <xf numFmtId="0" fontId="8" fillId="0" borderId="6" xfId="1" applyFont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13" fillId="0" borderId="1" xfId="1" applyFont="1" applyBorder="1" applyAlignment="1" applyProtection="1">
      <alignment horizontal="left" vertical="center" wrapText="1"/>
      <protection locked="0"/>
    </xf>
    <xf numFmtId="0" fontId="24" fillId="0" borderId="1" xfId="8" applyBorder="1" applyAlignment="1" applyProtection="1">
      <alignment horizontal="left"/>
      <protection locked="0"/>
    </xf>
    <xf numFmtId="0" fontId="8" fillId="0" borderId="1" xfId="1" applyFont="1" applyBorder="1" applyAlignment="1" applyProtection="1">
      <alignment horizontal="left"/>
      <protection locked="0"/>
    </xf>
    <xf numFmtId="2" fontId="13" fillId="0" borderId="1" xfId="1" applyNumberFormat="1" applyFont="1" applyBorder="1" applyAlignment="1" applyProtection="1">
      <alignment horizontal="left" vertical="top" wrapText="1"/>
      <protection locked="0"/>
    </xf>
    <xf numFmtId="0" fontId="10" fillId="0" borderId="1" xfId="5" applyFont="1" applyBorder="1" applyAlignment="1">
      <alignment horizontal="left"/>
    </xf>
    <xf numFmtId="1" fontId="9" fillId="0" borderId="2" xfId="0" applyNumberFormat="1" applyFont="1" applyBorder="1" applyAlignment="1" applyProtection="1">
      <alignment horizontal="center" vertical="center" wrapText="1"/>
      <protection locked="0"/>
    </xf>
    <xf numFmtId="1" fontId="9" fillId="0" borderId="30" xfId="0" applyNumberFormat="1" applyFont="1" applyBorder="1" applyAlignment="1" applyProtection="1">
      <alignment horizontal="center" vertical="center" wrapText="1"/>
      <protection locked="0"/>
    </xf>
    <xf numFmtId="1" fontId="9" fillId="0" borderId="29" xfId="0" applyNumberFormat="1" applyFont="1" applyBorder="1" applyAlignment="1" applyProtection="1">
      <alignment horizontal="center" vertical="center" wrapText="1"/>
      <protection locked="0"/>
    </xf>
    <xf numFmtId="1" fontId="11" fillId="0" borderId="8" xfId="0" applyNumberFormat="1" applyFont="1" applyBorder="1" applyAlignment="1" applyProtection="1">
      <alignment horizontal="left" vertical="center" wrapText="1"/>
      <protection locked="0"/>
    </xf>
    <xf numFmtId="1" fontId="11" fillId="0" borderId="20" xfId="0" applyNumberFormat="1" applyFont="1" applyBorder="1" applyAlignment="1" applyProtection="1">
      <alignment horizontal="left" vertical="center" wrapText="1"/>
      <protection locked="0"/>
    </xf>
    <xf numFmtId="1" fontId="11" fillId="0" borderId="9" xfId="0" applyNumberFormat="1" applyFont="1" applyBorder="1" applyAlignment="1" applyProtection="1">
      <alignment horizontal="left" vertical="center" wrapText="1"/>
      <protection locked="0"/>
    </xf>
  </cellXfs>
  <cellStyles count="10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  <cellStyle name="Percent" xfId="9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544870</xdr:colOff>
      <xdr:row>432</xdr:row>
      <xdr:rowOff>181413</xdr:rowOff>
    </xdr:from>
    <xdr:to>
      <xdr:col>6</xdr:col>
      <xdr:colOff>345384</xdr:colOff>
      <xdr:row>447</xdr:row>
      <xdr:rowOff>37505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6870" y="70637838"/>
          <a:ext cx="3953414" cy="285646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565601</xdr:colOff>
      <xdr:row>418</xdr:row>
      <xdr:rowOff>6723</xdr:rowOff>
    </xdr:from>
    <xdr:to>
      <xdr:col>6</xdr:col>
      <xdr:colOff>363232</xdr:colOff>
      <xdr:row>432</xdr:row>
      <xdr:rowOff>62842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7601" y="67662798"/>
          <a:ext cx="3950531" cy="285646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10</xdr:col>
      <xdr:colOff>171450</xdr:colOff>
      <xdr:row>299</xdr:row>
      <xdr:rowOff>151040</xdr:rowOff>
    </xdr:from>
    <xdr:to>
      <xdr:col>11</xdr:col>
      <xdr:colOff>279400</xdr:colOff>
      <xdr:row>301</xdr:row>
      <xdr:rowOff>76200</xdr:rowOff>
    </xdr:to>
    <xdr:sp macro="" textlink="">
      <xdr:nvSpPr>
        <xdr:cNvPr id="25" name="TextBox 24"/>
        <xdr:cNvSpPr txBox="1"/>
      </xdr:nvSpPr>
      <xdr:spPr>
        <a:xfrm>
          <a:off x="9036050" y="61809540"/>
          <a:ext cx="844550" cy="318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400" b="0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C Wing</a:t>
          </a:r>
        </a:p>
      </xdr:txBody>
    </xdr:sp>
    <xdr:clientData/>
  </xdr:twoCellAnchor>
  <xdr:twoCellAnchor>
    <xdr:from>
      <xdr:col>9</xdr:col>
      <xdr:colOff>330939</xdr:colOff>
      <xdr:row>308</xdr:row>
      <xdr:rowOff>57150</xdr:rowOff>
    </xdr:from>
    <xdr:to>
      <xdr:col>10</xdr:col>
      <xdr:colOff>76200</xdr:colOff>
      <xdr:row>310</xdr:row>
      <xdr:rowOff>85725</xdr:rowOff>
    </xdr:to>
    <xdr:sp macro="" textlink="">
      <xdr:nvSpPr>
        <xdr:cNvPr id="27" name="TextBox 26"/>
        <xdr:cNvSpPr txBox="1"/>
      </xdr:nvSpPr>
      <xdr:spPr>
        <a:xfrm>
          <a:off x="8017614" y="65760600"/>
          <a:ext cx="507261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C</a:t>
          </a:r>
        </a:p>
      </xdr:txBody>
    </xdr:sp>
    <xdr:clientData/>
  </xdr:twoCellAnchor>
  <xdr:twoCellAnchor editAs="oneCell">
    <xdr:from>
      <xdr:col>1</xdr:col>
      <xdr:colOff>352425</xdr:colOff>
      <xdr:row>342</xdr:row>
      <xdr:rowOff>104775</xdr:rowOff>
    </xdr:from>
    <xdr:to>
      <xdr:col>6</xdr:col>
      <xdr:colOff>354833</xdr:colOff>
      <xdr:row>353</xdr:row>
      <xdr:rowOff>64500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4425" y="72370950"/>
          <a:ext cx="4155308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190500</xdr:colOff>
      <xdr:row>354</xdr:row>
      <xdr:rowOff>111125</xdr:rowOff>
    </xdr:from>
    <xdr:to>
      <xdr:col>5</xdr:col>
      <xdr:colOff>636990</xdr:colOff>
      <xdr:row>365</xdr:row>
      <xdr:rowOff>70850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74777600"/>
          <a:ext cx="3018240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298450</xdr:colOff>
      <xdr:row>298</xdr:row>
      <xdr:rowOff>82550</xdr:rowOff>
    </xdr:from>
    <xdr:to>
      <xdr:col>7</xdr:col>
      <xdr:colOff>409442</xdr:colOff>
      <xdr:row>338</xdr:row>
      <xdr:rowOff>32088</xdr:rowOff>
    </xdr:to>
    <xdr:grpSp>
      <xdr:nvGrpSpPr>
        <xdr:cNvPr id="5" name="Group 4"/>
        <xdr:cNvGrpSpPr/>
      </xdr:nvGrpSpPr>
      <xdr:grpSpPr>
        <a:xfrm>
          <a:off x="298450" y="61125100"/>
          <a:ext cx="6086342" cy="7823538"/>
          <a:chOff x="298450" y="61544200"/>
          <a:chExt cx="6086342" cy="7823538"/>
        </a:xfrm>
      </xdr:grpSpPr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76618" y="67567738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5782" y="67567738"/>
            <a:ext cx="2396667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56929" y="65635969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5782" y="65635969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05471" y="67567738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8450" y="61544200"/>
            <a:ext cx="296587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18917" y="61544200"/>
            <a:ext cx="296587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28076" y="65635969"/>
            <a:ext cx="2396667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5" name="TextBox 34"/>
          <xdr:cNvSpPr txBox="1"/>
        </xdr:nvSpPr>
        <xdr:spPr>
          <a:xfrm>
            <a:off x="1466850" y="64446150"/>
            <a:ext cx="844550" cy="318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 Wing</a:t>
            </a: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4479367" y="64020700"/>
            <a:ext cx="844550" cy="318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 Wing</a:t>
            </a:r>
          </a:p>
        </xdr:txBody>
      </xdr:sp>
      <xdr:sp macro="" textlink="">
        <xdr:nvSpPr>
          <xdr:cNvPr id="37" name="TextBox 36"/>
          <xdr:cNvSpPr txBox="1"/>
        </xdr:nvSpPr>
        <xdr:spPr>
          <a:xfrm>
            <a:off x="958832" y="66785319"/>
            <a:ext cx="844550" cy="318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 Wing</a:t>
            </a:r>
          </a:p>
        </xdr:txBody>
      </xdr:sp>
      <xdr:sp macro="" textlink="">
        <xdr:nvSpPr>
          <xdr:cNvPr id="38" name="TextBox 37"/>
          <xdr:cNvSpPr txBox="1"/>
        </xdr:nvSpPr>
        <xdr:spPr>
          <a:xfrm>
            <a:off x="2436329" y="66778969"/>
            <a:ext cx="844550" cy="318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 Wing</a:t>
            </a:r>
          </a:p>
        </xdr:txBody>
      </xdr:sp>
    </xdr:grpSp>
    <xdr:clientData/>
  </xdr:twoCellAnchor>
  <xdr:twoCellAnchor editAs="oneCell">
    <xdr:from>
      <xdr:col>0</xdr:col>
      <xdr:colOff>692150</xdr:colOff>
      <xdr:row>374</xdr:row>
      <xdr:rowOff>158750</xdr:rowOff>
    </xdr:from>
    <xdr:to>
      <xdr:col>7</xdr:col>
      <xdr:colOff>116800</xdr:colOff>
      <xdr:row>413</xdr:row>
      <xdr:rowOff>148375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2150" y="75952350"/>
          <a:ext cx="5400000" cy="76667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6</xdr:col>
      <xdr:colOff>459441</xdr:colOff>
      <xdr:row>34</xdr:row>
      <xdr:rowOff>45742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2678206"/>
          <a:ext cx="6858000" cy="385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7hBYeiABhuAER6Qq7?coh=178572&amp;entry=tt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XET417"/>
  <sheetViews>
    <sheetView tabSelected="1" view="pageBreakPreview" zoomScaleNormal="100" zoomScaleSheetLayoutView="100" zoomScalePageLayoutView="85" workbookViewId="0">
      <selection activeCell="E8" sqref="E8:H8"/>
    </sheetView>
  </sheetViews>
  <sheetFormatPr defaultColWidth="9.1796875" defaultRowHeight="15.5" x14ac:dyDescent="0.35"/>
  <cols>
    <col min="1" max="1" width="11.453125" style="10" customWidth="1"/>
    <col min="2" max="2" width="12" style="10" customWidth="1"/>
    <col min="3" max="3" width="12.7265625" style="10" customWidth="1"/>
    <col min="4" max="4" width="14.1796875" style="10" customWidth="1"/>
    <col min="5" max="7" width="11.7265625" style="10" customWidth="1"/>
    <col min="8" max="8" width="12.453125" style="10" customWidth="1"/>
    <col min="9" max="9" width="17.453125" style="2" customWidth="1"/>
    <col min="10" max="10" width="11.453125" style="2" customWidth="1"/>
    <col min="11" max="11" width="10.54296875" style="2" bestFit="1" customWidth="1"/>
    <col min="12" max="12" width="10.54296875" style="2" customWidth="1"/>
    <col min="13" max="13" width="11.81640625" style="2" customWidth="1"/>
    <col min="14" max="14" width="12.54296875" style="2" hidden="1" customWidth="1"/>
    <col min="15" max="15" width="9.81640625" style="2" hidden="1" customWidth="1"/>
    <col min="16" max="16" width="11.7265625" style="2" hidden="1" customWidth="1"/>
    <col min="17" max="247" width="9.1796875" style="2"/>
    <col min="248" max="248" width="8.7265625" style="2" customWidth="1"/>
    <col min="249" max="249" width="9.81640625" style="2" customWidth="1"/>
    <col min="250" max="250" width="14.453125" style="2" customWidth="1"/>
    <col min="251" max="251" width="7.26953125" style="2" customWidth="1"/>
    <col min="252" max="252" width="5.54296875" style="2" customWidth="1"/>
    <col min="253" max="253" width="9" style="2" customWidth="1"/>
    <col min="254" max="255" width="9.81640625" style="2" customWidth="1"/>
    <col min="256" max="256" width="11.1796875" style="2" customWidth="1"/>
    <col min="257" max="257" width="2.81640625" style="2" customWidth="1"/>
    <col min="258" max="258" width="3.54296875" style="2" customWidth="1"/>
    <col min="259" max="503" width="9.1796875" style="2"/>
    <col min="504" max="504" width="8.7265625" style="2" customWidth="1"/>
    <col min="505" max="505" width="9.81640625" style="2" customWidth="1"/>
    <col min="506" max="506" width="14.453125" style="2" customWidth="1"/>
    <col min="507" max="507" width="7.26953125" style="2" customWidth="1"/>
    <col min="508" max="508" width="5.54296875" style="2" customWidth="1"/>
    <col min="509" max="509" width="9" style="2" customWidth="1"/>
    <col min="510" max="511" width="9.81640625" style="2" customWidth="1"/>
    <col min="512" max="512" width="11.1796875" style="2" customWidth="1"/>
    <col min="513" max="513" width="2.81640625" style="2" customWidth="1"/>
    <col min="514" max="514" width="3.54296875" style="2" customWidth="1"/>
    <col min="515" max="759" width="9.1796875" style="2"/>
    <col min="760" max="760" width="8.7265625" style="2" customWidth="1"/>
    <col min="761" max="761" width="9.81640625" style="2" customWidth="1"/>
    <col min="762" max="762" width="14.453125" style="2" customWidth="1"/>
    <col min="763" max="763" width="7.26953125" style="2" customWidth="1"/>
    <col min="764" max="764" width="5.54296875" style="2" customWidth="1"/>
    <col min="765" max="765" width="9" style="2" customWidth="1"/>
    <col min="766" max="767" width="9.81640625" style="2" customWidth="1"/>
    <col min="768" max="768" width="11.1796875" style="2" customWidth="1"/>
    <col min="769" max="769" width="2.81640625" style="2" customWidth="1"/>
    <col min="770" max="770" width="3.54296875" style="2" customWidth="1"/>
    <col min="771" max="1015" width="9.1796875" style="2"/>
    <col min="1016" max="1016" width="8.7265625" style="2" customWidth="1"/>
    <col min="1017" max="1017" width="9.81640625" style="2" customWidth="1"/>
    <col min="1018" max="1018" width="14.453125" style="2" customWidth="1"/>
    <col min="1019" max="1019" width="7.26953125" style="2" customWidth="1"/>
    <col min="1020" max="1020" width="5.54296875" style="2" customWidth="1"/>
    <col min="1021" max="1021" width="9" style="2" customWidth="1"/>
    <col min="1022" max="1023" width="9.81640625" style="2" customWidth="1"/>
    <col min="1024" max="1024" width="11.1796875" style="2" customWidth="1"/>
    <col min="1025" max="1025" width="2.81640625" style="2" customWidth="1"/>
    <col min="1026" max="1026" width="3.54296875" style="2" customWidth="1"/>
    <col min="1027" max="1271" width="9.1796875" style="2"/>
    <col min="1272" max="1272" width="8.7265625" style="2" customWidth="1"/>
    <col min="1273" max="1273" width="9.81640625" style="2" customWidth="1"/>
    <col min="1274" max="1274" width="14.453125" style="2" customWidth="1"/>
    <col min="1275" max="1275" width="7.26953125" style="2" customWidth="1"/>
    <col min="1276" max="1276" width="5.54296875" style="2" customWidth="1"/>
    <col min="1277" max="1277" width="9" style="2" customWidth="1"/>
    <col min="1278" max="1279" width="9.81640625" style="2" customWidth="1"/>
    <col min="1280" max="1280" width="11.1796875" style="2" customWidth="1"/>
    <col min="1281" max="1281" width="2.81640625" style="2" customWidth="1"/>
    <col min="1282" max="1282" width="3.54296875" style="2" customWidth="1"/>
    <col min="1283" max="1527" width="9.1796875" style="2"/>
    <col min="1528" max="1528" width="8.7265625" style="2" customWidth="1"/>
    <col min="1529" max="1529" width="9.81640625" style="2" customWidth="1"/>
    <col min="1530" max="1530" width="14.453125" style="2" customWidth="1"/>
    <col min="1531" max="1531" width="7.26953125" style="2" customWidth="1"/>
    <col min="1532" max="1532" width="5.54296875" style="2" customWidth="1"/>
    <col min="1533" max="1533" width="9" style="2" customWidth="1"/>
    <col min="1534" max="1535" width="9.81640625" style="2" customWidth="1"/>
    <col min="1536" max="1536" width="11.1796875" style="2" customWidth="1"/>
    <col min="1537" max="1537" width="2.81640625" style="2" customWidth="1"/>
    <col min="1538" max="1538" width="3.54296875" style="2" customWidth="1"/>
    <col min="1539" max="1783" width="9.1796875" style="2"/>
    <col min="1784" max="1784" width="8.7265625" style="2" customWidth="1"/>
    <col min="1785" max="1785" width="9.81640625" style="2" customWidth="1"/>
    <col min="1786" max="1786" width="14.453125" style="2" customWidth="1"/>
    <col min="1787" max="1787" width="7.26953125" style="2" customWidth="1"/>
    <col min="1788" max="1788" width="5.54296875" style="2" customWidth="1"/>
    <col min="1789" max="1789" width="9" style="2" customWidth="1"/>
    <col min="1790" max="1791" width="9.81640625" style="2" customWidth="1"/>
    <col min="1792" max="1792" width="11.1796875" style="2" customWidth="1"/>
    <col min="1793" max="1793" width="2.81640625" style="2" customWidth="1"/>
    <col min="1794" max="1794" width="3.54296875" style="2" customWidth="1"/>
    <col min="1795" max="2039" width="9.1796875" style="2"/>
    <col min="2040" max="2040" width="8.7265625" style="2" customWidth="1"/>
    <col min="2041" max="2041" width="9.81640625" style="2" customWidth="1"/>
    <col min="2042" max="2042" width="14.453125" style="2" customWidth="1"/>
    <col min="2043" max="2043" width="7.26953125" style="2" customWidth="1"/>
    <col min="2044" max="2044" width="5.54296875" style="2" customWidth="1"/>
    <col min="2045" max="2045" width="9" style="2" customWidth="1"/>
    <col min="2046" max="2047" width="9.81640625" style="2" customWidth="1"/>
    <col min="2048" max="2048" width="11.1796875" style="2" customWidth="1"/>
    <col min="2049" max="2049" width="2.81640625" style="2" customWidth="1"/>
    <col min="2050" max="2050" width="3.54296875" style="2" customWidth="1"/>
    <col min="2051" max="2295" width="9.1796875" style="2"/>
    <col min="2296" max="2296" width="8.7265625" style="2" customWidth="1"/>
    <col min="2297" max="2297" width="9.81640625" style="2" customWidth="1"/>
    <col min="2298" max="2298" width="14.453125" style="2" customWidth="1"/>
    <col min="2299" max="2299" width="7.26953125" style="2" customWidth="1"/>
    <col min="2300" max="2300" width="5.54296875" style="2" customWidth="1"/>
    <col min="2301" max="2301" width="9" style="2" customWidth="1"/>
    <col min="2302" max="2303" width="9.81640625" style="2" customWidth="1"/>
    <col min="2304" max="2304" width="11.1796875" style="2" customWidth="1"/>
    <col min="2305" max="2305" width="2.81640625" style="2" customWidth="1"/>
    <col min="2306" max="2306" width="3.54296875" style="2" customWidth="1"/>
    <col min="2307" max="2551" width="9.1796875" style="2"/>
    <col min="2552" max="2552" width="8.7265625" style="2" customWidth="1"/>
    <col min="2553" max="2553" width="9.81640625" style="2" customWidth="1"/>
    <col min="2554" max="2554" width="14.453125" style="2" customWidth="1"/>
    <col min="2555" max="2555" width="7.26953125" style="2" customWidth="1"/>
    <col min="2556" max="2556" width="5.54296875" style="2" customWidth="1"/>
    <col min="2557" max="2557" width="9" style="2" customWidth="1"/>
    <col min="2558" max="2559" width="9.81640625" style="2" customWidth="1"/>
    <col min="2560" max="2560" width="11.1796875" style="2" customWidth="1"/>
    <col min="2561" max="2561" width="2.81640625" style="2" customWidth="1"/>
    <col min="2562" max="2562" width="3.54296875" style="2" customWidth="1"/>
    <col min="2563" max="2807" width="9.1796875" style="2"/>
    <col min="2808" max="2808" width="8.7265625" style="2" customWidth="1"/>
    <col min="2809" max="2809" width="9.81640625" style="2" customWidth="1"/>
    <col min="2810" max="2810" width="14.453125" style="2" customWidth="1"/>
    <col min="2811" max="2811" width="7.26953125" style="2" customWidth="1"/>
    <col min="2812" max="2812" width="5.54296875" style="2" customWidth="1"/>
    <col min="2813" max="2813" width="9" style="2" customWidth="1"/>
    <col min="2814" max="2815" width="9.81640625" style="2" customWidth="1"/>
    <col min="2816" max="2816" width="11.1796875" style="2" customWidth="1"/>
    <col min="2817" max="2817" width="2.81640625" style="2" customWidth="1"/>
    <col min="2818" max="2818" width="3.54296875" style="2" customWidth="1"/>
    <col min="2819" max="3063" width="9.1796875" style="2"/>
    <col min="3064" max="3064" width="8.7265625" style="2" customWidth="1"/>
    <col min="3065" max="3065" width="9.81640625" style="2" customWidth="1"/>
    <col min="3066" max="3066" width="14.453125" style="2" customWidth="1"/>
    <col min="3067" max="3067" width="7.26953125" style="2" customWidth="1"/>
    <col min="3068" max="3068" width="5.54296875" style="2" customWidth="1"/>
    <col min="3069" max="3069" width="9" style="2" customWidth="1"/>
    <col min="3070" max="3071" width="9.81640625" style="2" customWidth="1"/>
    <col min="3072" max="3072" width="11.1796875" style="2" customWidth="1"/>
    <col min="3073" max="3073" width="2.81640625" style="2" customWidth="1"/>
    <col min="3074" max="3074" width="3.54296875" style="2" customWidth="1"/>
    <col min="3075" max="3319" width="9.1796875" style="2"/>
    <col min="3320" max="3320" width="8.7265625" style="2" customWidth="1"/>
    <col min="3321" max="3321" width="9.81640625" style="2" customWidth="1"/>
    <col min="3322" max="3322" width="14.453125" style="2" customWidth="1"/>
    <col min="3323" max="3323" width="7.26953125" style="2" customWidth="1"/>
    <col min="3324" max="3324" width="5.54296875" style="2" customWidth="1"/>
    <col min="3325" max="3325" width="9" style="2" customWidth="1"/>
    <col min="3326" max="3327" width="9.81640625" style="2" customWidth="1"/>
    <col min="3328" max="3328" width="11.1796875" style="2" customWidth="1"/>
    <col min="3329" max="3329" width="2.81640625" style="2" customWidth="1"/>
    <col min="3330" max="3330" width="3.54296875" style="2" customWidth="1"/>
    <col min="3331" max="3575" width="9.1796875" style="2"/>
    <col min="3576" max="3576" width="8.7265625" style="2" customWidth="1"/>
    <col min="3577" max="3577" width="9.81640625" style="2" customWidth="1"/>
    <col min="3578" max="3578" width="14.453125" style="2" customWidth="1"/>
    <col min="3579" max="3579" width="7.26953125" style="2" customWidth="1"/>
    <col min="3580" max="3580" width="5.54296875" style="2" customWidth="1"/>
    <col min="3581" max="3581" width="9" style="2" customWidth="1"/>
    <col min="3582" max="3583" width="9.81640625" style="2" customWidth="1"/>
    <col min="3584" max="3584" width="11.1796875" style="2" customWidth="1"/>
    <col min="3585" max="3585" width="2.81640625" style="2" customWidth="1"/>
    <col min="3586" max="3586" width="3.54296875" style="2" customWidth="1"/>
    <col min="3587" max="3831" width="9.1796875" style="2"/>
    <col min="3832" max="3832" width="8.7265625" style="2" customWidth="1"/>
    <col min="3833" max="3833" width="9.81640625" style="2" customWidth="1"/>
    <col min="3834" max="3834" width="14.453125" style="2" customWidth="1"/>
    <col min="3835" max="3835" width="7.26953125" style="2" customWidth="1"/>
    <col min="3836" max="3836" width="5.54296875" style="2" customWidth="1"/>
    <col min="3837" max="3837" width="9" style="2" customWidth="1"/>
    <col min="3838" max="3839" width="9.81640625" style="2" customWidth="1"/>
    <col min="3840" max="3840" width="11.1796875" style="2" customWidth="1"/>
    <col min="3841" max="3841" width="2.81640625" style="2" customWidth="1"/>
    <col min="3842" max="3842" width="3.54296875" style="2" customWidth="1"/>
    <col min="3843" max="4087" width="9.1796875" style="2"/>
    <col min="4088" max="4088" width="8.7265625" style="2" customWidth="1"/>
    <col min="4089" max="4089" width="9.81640625" style="2" customWidth="1"/>
    <col min="4090" max="4090" width="14.453125" style="2" customWidth="1"/>
    <col min="4091" max="4091" width="7.26953125" style="2" customWidth="1"/>
    <col min="4092" max="4092" width="5.54296875" style="2" customWidth="1"/>
    <col min="4093" max="4093" width="9" style="2" customWidth="1"/>
    <col min="4094" max="4095" width="9.81640625" style="2" customWidth="1"/>
    <col min="4096" max="4096" width="11.1796875" style="2" customWidth="1"/>
    <col min="4097" max="4097" width="2.81640625" style="2" customWidth="1"/>
    <col min="4098" max="4098" width="3.54296875" style="2" customWidth="1"/>
    <col min="4099" max="4343" width="9.1796875" style="2"/>
    <col min="4344" max="4344" width="8.7265625" style="2" customWidth="1"/>
    <col min="4345" max="4345" width="9.81640625" style="2" customWidth="1"/>
    <col min="4346" max="4346" width="14.453125" style="2" customWidth="1"/>
    <col min="4347" max="4347" width="7.26953125" style="2" customWidth="1"/>
    <col min="4348" max="4348" width="5.54296875" style="2" customWidth="1"/>
    <col min="4349" max="4349" width="9" style="2" customWidth="1"/>
    <col min="4350" max="4351" width="9.81640625" style="2" customWidth="1"/>
    <col min="4352" max="4352" width="11.1796875" style="2" customWidth="1"/>
    <col min="4353" max="4353" width="2.81640625" style="2" customWidth="1"/>
    <col min="4354" max="4354" width="3.54296875" style="2" customWidth="1"/>
    <col min="4355" max="4599" width="9.1796875" style="2"/>
    <col min="4600" max="4600" width="8.7265625" style="2" customWidth="1"/>
    <col min="4601" max="4601" width="9.81640625" style="2" customWidth="1"/>
    <col min="4602" max="4602" width="14.453125" style="2" customWidth="1"/>
    <col min="4603" max="4603" width="7.26953125" style="2" customWidth="1"/>
    <col min="4604" max="4604" width="5.54296875" style="2" customWidth="1"/>
    <col min="4605" max="4605" width="9" style="2" customWidth="1"/>
    <col min="4606" max="4607" width="9.81640625" style="2" customWidth="1"/>
    <col min="4608" max="4608" width="11.1796875" style="2" customWidth="1"/>
    <col min="4609" max="4609" width="2.81640625" style="2" customWidth="1"/>
    <col min="4610" max="4610" width="3.54296875" style="2" customWidth="1"/>
    <col min="4611" max="4855" width="9.1796875" style="2"/>
    <col min="4856" max="4856" width="8.7265625" style="2" customWidth="1"/>
    <col min="4857" max="4857" width="9.81640625" style="2" customWidth="1"/>
    <col min="4858" max="4858" width="14.453125" style="2" customWidth="1"/>
    <col min="4859" max="4859" width="7.26953125" style="2" customWidth="1"/>
    <col min="4860" max="4860" width="5.54296875" style="2" customWidth="1"/>
    <col min="4861" max="4861" width="9" style="2" customWidth="1"/>
    <col min="4862" max="4863" width="9.81640625" style="2" customWidth="1"/>
    <col min="4864" max="4864" width="11.1796875" style="2" customWidth="1"/>
    <col min="4865" max="4865" width="2.81640625" style="2" customWidth="1"/>
    <col min="4866" max="4866" width="3.54296875" style="2" customWidth="1"/>
    <col min="4867" max="5111" width="9.1796875" style="2"/>
    <col min="5112" max="5112" width="8.7265625" style="2" customWidth="1"/>
    <col min="5113" max="5113" width="9.81640625" style="2" customWidth="1"/>
    <col min="5114" max="5114" width="14.453125" style="2" customWidth="1"/>
    <col min="5115" max="5115" width="7.26953125" style="2" customWidth="1"/>
    <col min="5116" max="5116" width="5.54296875" style="2" customWidth="1"/>
    <col min="5117" max="5117" width="9" style="2" customWidth="1"/>
    <col min="5118" max="5119" width="9.81640625" style="2" customWidth="1"/>
    <col min="5120" max="5120" width="11.1796875" style="2" customWidth="1"/>
    <col min="5121" max="5121" width="2.81640625" style="2" customWidth="1"/>
    <col min="5122" max="5122" width="3.54296875" style="2" customWidth="1"/>
    <col min="5123" max="5367" width="9.1796875" style="2"/>
    <col min="5368" max="5368" width="8.7265625" style="2" customWidth="1"/>
    <col min="5369" max="5369" width="9.81640625" style="2" customWidth="1"/>
    <col min="5370" max="5370" width="14.453125" style="2" customWidth="1"/>
    <col min="5371" max="5371" width="7.26953125" style="2" customWidth="1"/>
    <col min="5372" max="5372" width="5.54296875" style="2" customWidth="1"/>
    <col min="5373" max="5373" width="9" style="2" customWidth="1"/>
    <col min="5374" max="5375" width="9.81640625" style="2" customWidth="1"/>
    <col min="5376" max="5376" width="11.1796875" style="2" customWidth="1"/>
    <col min="5377" max="5377" width="2.81640625" style="2" customWidth="1"/>
    <col min="5378" max="5378" width="3.54296875" style="2" customWidth="1"/>
    <col min="5379" max="5623" width="9.1796875" style="2"/>
    <col min="5624" max="5624" width="8.7265625" style="2" customWidth="1"/>
    <col min="5625" max="5625" width="9.81640625" style="2" customWidth="1"/>
    <col min="5626" max="5626" width="14.453125" style="2" customWidth="1"/>
    <col min="5627" max="5627" width="7.26953125" style="2" customWidth="1"/>
    <col min="5628" max="5628" width="5.54296875" style="2" customWidth="1"/>
    <col min="5629" max="5629" width="9" style="2" customWidth="1"/>
    <col min="5630" max="5631" width="9.81640625" style="2" customWidth="1"/>
    <col min="5632" max="5632" width="11.1796875" style="2" customWidth="1"/>
    <col min="5633" max="5633" width="2.81640625" style="2" customWidth="1"/>
    <col min="5634" max="5634" width="3.54296875" style="2" customWidth="1"/>
    <col min="5635" max="5879" width="9.1796875" style="2"/>
    <col min="5880" max="5880" width="8.7265625" style="2" customWidth="1"/>
    <col min="5881" max="5881" width="9.81640625" style="2" customWidth="1"/>
    <col min="5882" max="5882" width="14.453125" style="2" customWidth="1"/>
    <col min="5883" max="5883" width="7.26953125" style="2" customWidth="1"/>
    <col min="5884" max="5884" width="5.54296875" style="2" customWidth="1"/>
    <col min="5885" max="5885" width="9" style="2" customWidth="1"/>
    <col min="5886" max="5887" width="9.81640625" style="2" customWidth="1"/>
    <col min="5888" max="5888" width="11.1796875" style="2" customWidth="1"/>
    <col min="5889" max="5889" width="2.81640625" style="2" customWidth="1"/>
    <col min="5890" max="5890" width="3.54296875" style="2" customWidth="1"/>
    <col min="5891" max="6135" width="9.1796875" style="2"/>
    <col min="6136" max="6136" width="8.7265625" style="2" customWidth="1"/>
    <col min="6137" max="6137" width="9.81640625" style="2" customWidth="1"/>
    <col min="6138" max="6138" width="14.453125" style="2" customWidth="1"/>
    <col min="6139" max="6139" width="7.26953125" style="2" customWidth="1"/>
    <col min="6140" max="6140" width="5.54296875" style="2" customWidth="1"/>
    <col min="6141" max="6141" width="9" style="2" customWidth="1"/>
    <col min="6142" max="6143" width="9.81640625" style="2" customWidth="1"/>
    <col min="6144" max="6144" width="11.1796875" style="2" customWidth="1"/>
    <col min="6145" max="6145" width="2.81640625" style="2" customWidth="1"/>
    <col min="6146" max="6146" width="3.54296875" style="2" customWidth="1"/>
    <col min="6147" max="6391" width="9.1796875" style="2"/>
    <col min="6392" max="6392" width="8.7265625" style="2" customWidth="1"/>
    <col min="6393" max="6393" width="9.81640625" style="2" customWidth="1"/>
    <col min="6394" max="6394" width="14.453125" style="2" customWidth="1"/>
    <col min="6395" max="6395" width="7.26953125" style="2" customWidth="1"/>
    <col min="6396" max="6396" width="5.54296875" style="2" customWidth="1"/>
    <col min="6397" max="6397" width="9" style="2" customWidth="1"/>
    <col min="6398" max="6399" width="9.81640625" style="2" customWidth="1"/>
    <col min="6400" max="6400" width="11.1796875" style="2" customWidth="1"/>
    <col min="6401" max="6401" width="2.81640625" style="2" customWidth="1"/>
    <col min="6402" max="6402" width="3.54296875" style="2" customWidth="1"/>
    <col min="6403" max="6647" width="9.1796875" style="2"/>
    <col min="6648" max="6648" width="8.7265625" style="2" customWidth="1"/>
    <col min="6649" max="6649" width="9.81640625" style="2" customWidth="1"/>
    <col min="6650" max="6650" width="14.453125" style="2" customWidth="1"/>
    <col min="6651" max="6651" width="7.26953125" style="2" customWidth="1"/>
    <col min="6652" max="6652" width="5.54296875" style="2" customWidth="1"/>
    <col min="6653" max="6653" width="9" style="2" customWidth="1"/>
    <col min="6654" max="6655" width="9.81640625" style="2" customWidth="1"/>
    <col min="6656" max="6656" width="11.1796875" style="2" customWidth="1"/>
    <col min="6657" max="6657" width="2.81640625" style="2" customWidth="1"/>
    <col min="6658" max="6658" width="3.54296875" style="2" customWidth="1"/>
    <col min="6659" max="6903" width="9.1796875" style="2"/>
    <col min="6904" max="6904" width="8.7265625" style="2" customWidth="1"/>
    <col min="6905" max="6905" width="9.81640625" style="2" customWidth="1"/>
    <col min="6906" max="6906" width="14.453125" style="2" customWidth="1"/>
    <col min="6907" max="6907" width="7.26953125" style="2" customWidth="1"/>
    <col min="6908" max="6908" width="5.54296875" style="2" customWidth="1"/>
    <col min="6909" max="6909" width="9" style="2" customWidth="1"/>
    <col min="6910" max="6911" width="9.81640625" style="2" customWidth="1"/>
    <col min="6912" max="6912" width="11.1796875" style="2" customWidth="1"/>
    <col min="6913" max="6913" width="2.81640625" style="2" customWidth="1"/>
    <col min="6914" max="6914" width="3.54296875" style="2" customWidth="1"/>
    <col min="6915" max="7159" width="9.1796875" style="2"/>
    <col min="7160" max="7160" width="8.7265625" style="2" customWidth="1"/>
    <col min="7161" max="7161" width="9.81640625" style="2" customWidth="1"/>
    <col min="7162" max="7162" width="14.453125" style="2" customWidth="1"/>
    <col min="7163" max="7163" width="7.26953125" style="2" customWidth="1"/>
    <col min="7164" max="7164" width="5.54296875" style="2" customWidth="1"/>
    <col min="7165" max="7165" width="9" style="2" customWidth="1"/>
    <col min="7166" max="7167" width="9.81640625" style="2" customWidth="1"/>
    <col min="7168" max="7168" width="11.1796875" style="2" customWidth="1"/>
    <col min="7169" max="7169" width="2.81640625" style="2" customWidth="1"/>
    <col min="7170" max="7170" width="3.54296875" style="2" customWidth="1"/>
    <col min="7171" max="7415" width="9.1796875" style="2"/>
    <col min="7416" max="7416" width="8.7265625" style="2" customWidth="1"/>
    <col min="7417" max="7417" width="9.81640625" style="2" customWidth="1"/>
    <col min="7418" max="7418" width="14.453125" style="2" customWidth="1"/>
    <col min="7419" max="7419" width="7.26953125" style="2" customWidth="1"/>
    <col min="7420" max="7420" width="5.54296875" style="2" customWidth="1"/>
    <col min="7421" max="7421" width="9" style="2" customWidth="1"/>
    <col min="7422" max="7423" width="9.81640625" style="2" customWidth="1"/>
    <col min="7424" max="7424" width="11.1796875" style="2" customWidth="1"/>
    <col min="7425" max="7425" width="2.81640625" style="2" customWidth="1"/>
    <col min="7426" max="7426" width="3.54296875" style="2" customWidth="1"/>
    <col min="7427" max="7671" width="9.1796875" style="2"/>
    <col min="7672" max="7672" width="8.7265625" style="2" customWidth="1"/>
    <col min="7673" max="7673" width="9.81640625" style="2" customWidth="1"/>
    <col min="7674" max="7674" width="14.453125" style="2" customWidth="1"/>
    <col min="7675" max="7675" width="7.26953125" style="2" customWidth="1"/>
    <col min="7676" max="7676" width="5.54296875" style="2" customWidth="1"/>
    <col min="7677" max="7677" width="9" style="2" customWidth="1"/>
    <col min="7678" max="7679" width="9.81640625" style="2" customWidth="1"/>
    <col min="7680" max="7680" width="11.1796875" style="2" customWidth="1"/>
    <col min="7681" max="7681" width="2.81640625" style="2" customWidth="1"/>
    <col min="7682" max="7682" width="3.54296875" style="2" customWidth="1"/>
    <col min="7683" max="7927" width="9.1796875" style="2"/>
    <col min="7928" max="7928" width="8.7265625" style="2" customWidth="1"/>
    <col min="7929" max="7929" width="9.81640625" style="2" customWidth="1"/>
    <col min="7930" max="7930" width="14.453125" style="2" customWidth="1"/>
    <col min="7931" max="7931" width="7.26953125" style="2" customWidth="1"/>
    <col min="7932" max="7932" width="5.54296875" style="2" customWidth="1"/>
    <col min="7933" max="7933" width="9" style="2" customWidth="1"/>
    <col min="7934" max="7935" width="9.81640625" style="2" customWidth="1"/>
    <col min="7936" max="7936" width="11.1796875" style="2" customWidth="1"/>
    <col min="7937" max="7937" width="2.81640625" style="2" customWidth="1"/>
    <col min="7938" max="7938" width="3.54296875" style="2" customWidth="1"/>
    <col min="7939" max="8183" width="9.1796875" style="2"/>
    <col min="8184" max="8184" width="8.7265625" style="2" customWidth="1"/>
    <col min="8185" max="8185" width="9.81640625" style="2" customWidth="1"/>
    <col min="8186" max="8186" width="14.453125" style="2" customWidth="1"/>
    <col min="8187" max="8187" width="7.26953125" style="2" customWidth="1"/>
    <col min="8188" max="8188" width="5.54296875" style="2" customWidth="1"/>
    <col min="8189" max="8189" width="9" style="2" customWidth="1"/>
    <col min="8190" max="8191" width="9.81640625" style="2" customWidth="1"/>
    <col min="8192" max="8192" width="11.1796875" style="2" customWidth="1"/>
    <col min="8193" max="8193" width="2.81640625" style="2" customWidth="1"/>
    <col min="8194" max="8194" width="3.54296875" style="2" customWidth="1"/>
    <col min="8195" max="8439" width="9.1796875" style="2"/>
    <col min="8440" max="8440" width="8.7265625" style="2" customWidth="1"/>
    <col min="8441" max="8441" width="9.81640625" style="2" customWidth="1"/>
    <col min="8442" max="8442" width="14.453125" style="2" customWidth="1"/>
    <col min="8443" max="8443" width="7.26953125" style="2" customWidth="1"/>
    <col min="8444" max="8444" width="5.54296875" style="2" customWidth="1"/>
    <col min="8445" max="8445" width="9" style="2" customWidth="1"/>
    <col min="8446" max="8447" width="9.81640625" style="2" customWidth="1"/>
    <col min="8448" max="8448" width="11.1796875" style="2" customWidth="1"/>
    <col min="8449" max="8449" width="2.81640625" style="2" customWidth="1"/>
    <col min="8450" max="8450" width="3.54296875" style="2" customWidth="1"/>
    <col min="8451" max="8695" width="9.1796875" style="2"/>
    <col min="8696" max="8696" width="8.7265625" style="2" customWidth="1"/>
    <col min="8697" max="8697" width="9.81640625" style="2" customWidth="1"/>
    <col min="8698" max="8698" width="14.453125" style="2" customWidth="1"/>
    <col min="8699" max="8699" width="7.26953125" style="2" customWidth="1"/>
    <col min="8700" max="8700" width="5.54296875" style="2" customWidth="1"/>
    <col min="8701" max="8701" width="9" style="2" customWidth="1"/>
    <col min="8702" max="8703" width="9.81640625" style="2" customWidth="1"/>
    <col min="8704" max="8704" width="11.1796875" style="2" customWidth="1"/>
    <col min="8705" max="8705" width="2.81640625" style="2" customWidth="1"/>
    <col min="8706" max="8706" width="3.54296875" style="2" customWidth="1"/>
    <col min="8707" max="8951" width="9.1796875" style="2"/>
    <col min="8952" max="8952" width="8.7265625" style="2" customWidth="1"/>
    <col min="8953" max="8953" width="9.81640625" style="2" customWidth="1"/>
    <col min="8954" max="8954" width="14.453125" style="2" customWidth="1"/>
    <col min="8955" max="8955" width="7.26953125" style="2" customWidth="1"/>
    <col min="8956" max="8956" width="5.54296875" style="2" customWidth="1"/>
    <col min="8957" max="8957" width="9" style="2" customWidth="1"/>
    <col min="8958" max="8959" width="9.81640625" style="2" customWidth="1"/>
    <col min="8960" max="8960" width="11.1796875" style="2" customWidth="1"/>
    <col min="8961" max="8961" width="2.81640625" style="2" customWidth="1"/>
    <col min="8962" max="8962" width="3.54296875" style="2" customWidth="1"/>
    <col min="8963" max="9207" width="9.1796875" style="2"/>
    <col min="9208" max="9208" width="8.7265625" style="2" customWidth="1"/>
    <col min="9209" max="9209" width="9.81640625" style="2" customWidth="1"/>
    <col min="9210" max="9210" width="14.453125" style="2" customWidth="1"/>
    <col min="9211" max="9211" width="7.26953125" style="2" customWidth="1"/>
    <col min="9212" max="9212" width="5.54296875" style="2" customWidth="1"/>
    <col min="9213" max="9213" width="9" style="2" customWidth="1"/>
    <col min="9214" max="9215" width="9.81640625" style="2" customWidth="1"/>
    <col min="9216" max="9216" width="11.1796875" style="2" customWidth="1"/>
    <col min="9217" max="9217" width="2.81640625" style="2" customWidth="1"/>
    <col min="9218" max="9218" width="3.54296875" style="2" customWidth="1"/>
    <col min="9219" max="9463" width="9.1796875" style="2"/>
    <col min="9464" max="9464" width="8.7265625" style="2" customWidth="1"/>
    <col min="9465" max="9465" width="9.81640625" style="2" customWidth="1"/>
    <col min="9466" max="9466" width="14.453125" style="2" customWidth="1"/>
    <col min="9467" max="9467" width="7.26953125" style="2" customWidth="1"/>
    <col min="9468" max="9468" width="5.54296875" style="2" customWidth="1"/>
    <col min="9469" max="9469" width="9" style="2" customWidth="1"/>
    <col min="9470" max="9471" width="9.81640625" style="2" customWidth="1"/>
    <col min="9472" max="9472" width="11.1796875" style="2" customWidth="1"/>
    <col min="9473" max="9473" width="2.81640625" style="2" customWidth="1"/>
    <col min="9474" max="9474" width="3.54296875" style="2" customWidth="1"/>
    <col min="9475" max="9719" width="9.1796875" style="2"/>
    <col min="9720" max="9720" width="8.7265625" style="2" customWidth="1"/>
    <col min="9721" max="9721" width="9.81640625" style="2" customWidth="1"/>
    <col min="9722" max="9722" width="14.453125" style="2" customWidth="1"/>
    <col min="9723" max="9723" width="7.26953125" style="2" customWidth="1"/>
    <col min="9724" max="9724" width="5.54296875" style="2" customWidth="1"/>
    <col min="9725" max="9725" width="9" style="2" customWidth="1"/>
    <col min="9726" max="9727" width="9.81640625" style="2" customWidth="1"/>
    <col min="9728" max="9728" width="11.1796875" style="2" customWidth="1"/>
    <col min="9729" max="9729" width="2.81640625" style="2" customWidth="1"/>
    <col min="9730" max="9730" width="3.54296875" style="2" customWidth="1"/>
    <col min="9731" max="9975" width="9.1796875" style="2"/>
    <col min="9976" max="9976" width="8.7265625" style="2" customWidth="1"/>
    <col min="9977" max="9977" width="9.81640625" style="2" customWidth="1"/>
    <col min="9978" max="9978" width="14.453125" style="2" customWidth="1"/>
    <col min="9979" max="9979" width="7.26953125" style="2" customWidth="1"/>
    <col min="9980" max="9980" width="5.54296875" style="2" customWidth="1"/>
    <col min="9981" max="9981" width="9" style="2" customWidth="1"/>
    <col min="9982" max="9983" width="9.81640625" style="2" customWidth="1"/>
    <col min="9984" max="9984" width="11.1796875" style="2" customWidth="1"/>
    <col min="9985" max="9985" width="2.81640625" style="2" customWidth="1"/>
    <col min="9986" max="9986" width="3.54296875" style="2" customWidth="1"/>
    <col min="9987" max="10231" width="9.1796875" style="2"/>
    <col min="10232" max="10232" width="8.7265625" style="2" customWidth="1"/>
    <col min="10233" max="10233" width="9.81640625" style="2" customWidth="1"/>
    <col min="10234" max="10234" width="14.453125" style="2" customWidth="1"/>
    <col min="10235" max="10235" width="7.26953125" style="2" customWidth="1"/>
    <col min="10236" max="10236" width="5.54296875" style="2" customWidth="1"/>
    <col min="10237" max="10237" width="9" style="2" customWidth="1"/>
    <col min="10238" max="10239" width="9.81640625" style="2" customWidth="1"/>
    <col min="10240" max="10240" width="11.1796875" style="2" customWidth="1"/>
    <col min="10241" max="10241" width="2.81640625" style="2" customWidth="1"/>
    <col min="10242" max="10242" width="3.54296875" style="2" customWidth="1"/>
    <col min="10243" max="10487" width="9.1796875" style="2"/>
    <col min="10488" max="10488" width="8.7265625" style="2" customWidth="1"/>
    <col min="10489" max="10489" width="9.81640625" style="2" customWidth="1"/>
    <col min="10490" max="10490" width="14.453125" style="2" customWidth="1"/>
    <col min="10491" max="10491" width="7.26953125" style="2" customWidth="1"/>
    <col min="10492" max="10492" width="5.54296875" style="2" customWidth="1"/>
    <col min="10493" max="10493" width="9" style="2" customWidth="1"/>
    <col min="10494" max="10495" width="9.81640625" style="2" customWidth="1"/>
    <col min="10496" max="10496" width="11.1796875" style="2" customWidth="1"/>
    <col min="10497" max="10497" width="2.81640625" style="2" customWidth="1"/>
    <col min="10498" max="10498" width="3.54296875" style="2" customWidth="1"/>
    <col min="10499" max="10743" width="9.1796875" style="2"/>
    <col min="10744" max="10744" width="8.7265625" style="2" customWidth="1"/>
    <col min="10745" max="10745" width="9.81640625" style="2" customWidth="1"/>
    <col min="10746" max="10746" width="14.453125" style="2" customWidth="1"/>
    <col min="10747" max="10747" width="7.26953125" style="2" customWidth="1"/>
    <col min="10748" max="10748" width="5.54296875" style="2" customWidth="1"/>
    <col min="10749" max="10749" width="9" style="2" customWidth="1"/>
    <col min="10750" max="10751" width="9.81640625" style="2" customWidth="1"/>
    <col min="10752" max="10752" width="11.1796875" style="2" customWidth="1"/>
    <col min="10753" max="10753" width="2.81640625" style="2" customWidth="1"/>
    <col min="10754" max="10754" width="3.54296875" style="2" customWidth="1"/>
    <col min="10755" max="10999" width="9.1796875" style="2"/>
    <col min="11000" max="11000" width="8.7265625" style="2" customWidth="1"/>
    <col min="11001" max="11001" width="9.81640625" style="2" customWidth="1"/>
    <col min="11002" max="11002" width="14.453125" style="2" customWidth="1"/>
    <col min="11003" max="11003" width="7.26953125" style="2" customWidth="1"/>
    <col min="11004" max="11004" width="5.54296875" style="2" customWidth="1"/>
    <col min="11005" max="11005" width="9" style="2" customWidth="1"/>
    <col min="11006" max="11007" width="9.81640625" style="2" customWidth="1"/>
    <col min="11008" max="11008" width="11.1796875" style="2" customWidth="1"/>
    <col min="11009" max="11009" width="2.81640625" style="2" customWidth="1"/>
    <col min="11010" max="11010" width="3.54296875" style="2" customWidth="1"/>
    <col min="11011" max="11255" width="9.1796875" style="2"/>
    <col min="11256" max="11256" width="8.7265625" style="2" customWidth="1"/>
    <col min="11257" max="11257" width="9.81640625" style="2" customWidth="1"/>
    <col min="11258" max="11258" width="14.453125" style="2" customWidth="1"/>
    <col min="11259" max="11259" width="7.26953125" style="2" customWidth="1"/>
    <col min="11260" max="11260" width="5.54296875" style="2" customWidth="1"/>
    <col min="11261" max="11261" width="9" style="2" customWidth="1"/>
    <col min="11262" max="11263" width="9.81640625" style="2" customWidth="1"/>
    <col min="11264" max="11264" width="11.1796875" style="2" customWidth="1"/>
    <col min="11265" max="11265" width="2.81640625" style="2" customWidth="1"/>
    <col min="11266" max="11266" width="3.54296875" style="2" customWidth="1"/>
    <col min="11267" max="11511" width="9.1796875" style="2"/>
    <col min="11512" max="11512" width="8.7265625" style="2" customWidth="1"/>
    <col min="11513" max="11513" width="9.81640625" style="2" customWidth="1"/>
    <col min="11514" max="11514" width="14.453125" style="2" customWidth="1"/>
    <col min="11515" max="11515" width="7.26953125" style="2" customWidth="1"/>
    <col min="11516" max="11516" width="5.54296875" style="2" customWidth="1"/>
    <col min="11517" max="11517" width="9" style="2" customWidth="1"/>
    <col min="11518" max="11519" width="9.81640625" style="2" customWidth="1"/>
    <col min="11520" max="11520" width="11.1796875" style="2" customWidth="1"/>
    <col min="11521" max="11521" width="2.81640625" style="2" customWidth="1"/>
    <col min="11522" max="11522" width="3.54296875" style="2" customWidth="1"/>
    <col min="11523" max="11767" width="9.1796875" style="2"/>
    <col min="11768" max="11768" width="8.7265625" style="2" customWidth="1"/>
    <col min="11769" max="11769" width="9.81640625" style="2" customWidth="1"/>
    <col min="11770" max="11770" width="14.453125" style="2" customWidth="1"/>
    <col min="11771" max="11771" width="7.26953125" style="2" customWidth="1"/>
    <col min="11772" max="11772" width="5.54296875" style="2" customWidth="1"/>
    <col min="11773" max="11773" width="9" style="2" customWidth="1"/>
    <col min="11774" max="11775" width="9.81640625" style="2" customWidth="1"/>
    <col min="11776" max="11776" width="11.1796875" style="2" customWidth="1"/>
    <col min="11777" max="11777" width="2.81640625" style="2" customWidth="1"/>
    <col min="11778" max="11778" width="3.54296875" style="2" customWidth="1"/>
    <col min="11779" max="12023" width="9.1796875" style="2"/>
    <col min="12024" max="12024" width="8.7265625" style="2" customWidth="1"/>
    <col min="12025" max="12025" width="9.81640625" style="2" customWidth="1"/>
    <col min="12026" max="12026" width="14.453125" style="2" customWidth="1"/>
    <col min="12027" max="12027" width="7.26953125" style="2" customWidth="1"/>
    <col min="12028" max="12028" width="5.54296875" style="2" customWidth="1"/>
    <col min="12029" max="12029" width="9" style="2" customWidth="1"/>
    <col min="12030" max="12031" width="9.81640625" style="2" customWidth="1"/>
    <col min="12032" max="12032" width="11.1796875" style="2" customWidth="1"/>
    <col min="12033" max="12033" width="2.81640625" style="2" customWidth="1"/>
    <col min="12034" max="12034" width="3.54296875" style="2" customWidth="1"/>
    <col min="12035" max="12279" width="9.1796875" style="2"/>
    <col min="12280" max="12280" width="8.7265625" style="2" customWidth="1"/>
    <col min="12281" max="12281" width="9.81640625" style="2" customWidth="1"/>
    <col min="12282" max="12282" width="14.453125" style="2" customWidth="1"/>
    <col min="12283" max="12283" width="7.26953125" style="2" customWidth="1"/>
    <col min="12284" max="12284" width="5.54296875" style="2" customWidth="1"/>
    <col min="12285" max="12285" width="9" style="2" customWidth="1"/>
    <col min="12286" max="12287" width="9.81640625" style="2" customWidth="1"/>
    <col min="12288" max="12288" width="11.1796875" style="2" customWidth="1"/>
    <col min="12289" max="12289" width="2.81640625" style="2" customWidth="1"/>
    <col min="12290" max="12290" width="3.54296875" style="2" customWidth="1"/>
    <col min="12291" max="12535" width="9.1796875" style="2"/>
    <col min="12536" max="12536" width="8.7265625" style="2" customWidth="1"/>
    <col min="12537" max="12537" width="9.81640625" style="2" customWidth="1"/>
    <col min="12538" max="12538" width="14.453125" style="2" customWidth="1"/>
    <col min="12539" max="12539" width="7.26953125" style="2" customWidth="1"/>
    <col min="12540" max="12540" width="5.54296875" style="2" customWidth="1"/>
    <col min="12541" max="12541" width="9" style="2" customWidth="1"/>
    <col min="12542" max="12543" width="9.81640625" style="2" customWidth="1"/>
    <col min="12544" max="12544" width="11.1796875" style="2" customWidth="1"/>
    <col min="12545" max="12545" width="2.81640625" style="2" customWidth="1"/>
    <col min="12546" max="12546" width="3.54296875" style="2" customWidth="1"/>
    <col min="12547" max="12791" width="9.1796875" style="2"/>
    <col min="12792" max="12792" width="8.7265625" style="2" customWidth="1"/>
    <col min="12793" max="12793" width="9.81640625" style="2" customWidth="1"/>
    <col min="12794" max="12794" width="14.453125" style="2" customWidth="1"/>
    <col min="12795" max="12795" width="7.26953125" style="2" customWidth="1"/>
    <col min="12796" max="12796" width="5.54296875" style="2" customWidth="1"/>
    <col min="12797" max="12797" width="9" style="2" customWidth="1"/>
    <col min="12798" max="12799" width="9.81640625" style="2" customWidth="1"/>
    <col min="12800" max="12800" width="11.1796875" style="2" customWidth="1"/>
    <col min="12801" max="12801" width="2.81640625" style="2" customWidth="1"/>
    <col min="12802" max="12802" width="3.54296875" style="2" customWidth="1"/>
    <col min="12803" max="13047" width="9.1796875" style="2"/>
    <col min="13048" max="13048" width="8.7265625" style="2" customWidth="1"/>
    <col min="13049" max="13049" width="9.81640625" style="2" customWidth="1"/>
    <col min="13050" max="13050" width="14.453125" style="2" customWidth="1"/>
    <col min="13051" max="13051" width="7.26953125" style="2" customWidth="1"/>
    <col min="13052" max="13052" width="5.54296875" style="2" customWidth="1"/>
    <col min="13053" max="13053" width="9" style="2" customWidth="1"/>
    <col min="13054" max="13055" width="9.81640625" style="2" customWidth="1"/>
    <col min="13056" max="13056" width="11.1796875" style="2" customWidth="1"/>
    <col min="13057" max="13057" width="2.81640625" style="2" customWidth="1"/>
    <col min="13058" max="13058" width="3.54296875" style="2" customWidth="1"/>
    <col min="13059" max="13303" width="9.1796875" style="2"/>
    <col min="13304" max="13304" width="8.7265625" style="2" customWidth="1"/>
    <col min="13305" max="13305" width="9.81640625" style="2" customWidth="1"/>
    <col min="13306" max="13306" width="14.453125" style="2" customWidth="1"/>
    <col min="13307" max="13307" width="7.26953125" style="2" customWidth="1"/>
    <col min="13308" max="13308" width="5.54296875" style="2" customWidth="1"/>
    <col min="13309" max="13309" width="9" style="2" customWidth="1"/>
    <col min="13310" max="13311" width="9.81640625" style="2" customWidth="1"/>
    <col min="13312" max="13312" width="11.1796875" style="2" customWidth="1"/>
    <col min="13313" max="13313" width="2.81640625" style="2" customWidth="1"/>
    <col min="13314" max="13314" width="3.54296875" style="2" customWidth="1"/>
    <col min="13315" max="13559" width="9.1796875" style="2"/>
    <col min="13560" max="13560" width="8.7265625" style="2" customWidth="1"/>
    <col min="13561" max="13561" width="9.81640625" style="2" customWidth="1"/>
    <col min="13562" max="13562" width="14.453125" style="2" customWidth="1"/>
    <col min="13563" max="13563" width="7.26953125" style="2" customWidth="1"/>
    <col min="13564" max="13564" width="5.54296875" style="2" customWidth="1"/>
    <col min="13565" max="13565" width="9" style="2" customWidth="1"/>
    <col min="13566" max="13567" width="9.81640625" style="2" customWidth="1"/>
    <col min="13568" max="13568" width="11.1796875" style="2" customWidth="1"/>
    <col min="13569" max="13569" width="2.81640625" style="2" customWidth="1"/>
    <col min="13570" max="13570" width="3.54296875" style="2" customWidth="1"/>
    <col min="13571" max="13815" width="9.1796875" style="2"/>
    <col min="13816" max="13816" width="8.7265625" style="2" customWidth="1"/>
    <col min="13817" max="13817" width="9.81640625" style="2" customWidth="1"/>
    <col min="13818" max="13818" width="14.453125" style="2" customWidth="1"/>
    <col min="13819" max="13819" width="7.26953125" style="2" customWidth="1"/>
    <col min="13820" max="13820" width="5.54296875" style="2" customWidth="1"/>
    <col min="13821" max="13821" width="9" style="2" customWidth="1"/>
    <col min="13822" max="13823" width="9.81640625" style="2" customWidth="1"/>
    <col min="13824" max="13824" width="11.1796875" style="2" customWidth="1"/>
    <col min="13825" max="13825" width="2.81640625" style="2" customWidth="1"/>
    <col min="13826" max="13826" width="3.54296875" style="2" customWidth="1"/>
    <col min="13827" max="14071" width="9.1796875" style="2"/>
    <col min="14072" max="14072" width="8.7265625" style="2" customWidth="1"/>
    <col min="14073" max="14073" width="9.81640625" style="2" customWidth="1"/>
    <col min="14074" max="14074" width="14.453125" style="2" customWidth="1"/>
    <col min="14075" max="14075" width="7.26953125" style="2" customWidth="1"/>
    <col min="14076" max="14076" width="5.54296875" style="2" customWidth="1"/>
    <col min="14077" max="14077" width="9" style="2" customWidth="1"/>
    <col min="14078" max="14079" width="9.81640625" style="2" customWidth="1"/>
    <col min="14080" max="14080" width="11.1796875" style="2" customWidth="1"/>
    <col min="14081" max="14081" width="2.81640625" style="2" customWidth="1"/>
    <col min="14082" max="14082" width="3.54296875" style="2" customWidth="1"/>
    <col min="14083" max="14327" width="9.1796875" style="2"/>
    <col min="14328" max="14328" width="8.7265625" style="2" customWidth="1"/>
    <col min="14329" max="14329" width="9.81640625" style="2" customWidth="1"/>
    <col min="14330" max="14330" width="14.453125" style="2" customWidth="1"/>
    <col min="14331" max="14331" width="7.26953125" style="2" customWidth="1"/>
    <col min="14332" max="14332" width="5.54296875" style="2" customWidth="1"/>
    <col min="14333" max="14333" width="9" style="2" customWidth="1"/>
    <col min="14334" max="14335" width="9.81640625" style="2" customWidth="1"/>
    <col min="14336" max="14336" width="11.1796875" style="2" customWidth="1"/>
    <col min="14337" max="14337" width="2.81640625" style="2" customWidth="1"/>
    <col min="14338" max="14338" width="3.54296875" style="2" customWidth="1"/>
    <col min="14339" max="14583" width="9.1796875" style="2"/>
    <col min="14584" max="14584" width="8.7265625" style="2" customWidth="1"/>
    <col min="14585" max="14585" width="9.81640625" style="2" customWidth="1"/>
    <col min="14586" max="14586" width="14.453125" style="2" customWidth="1"/>
    <col min="14587" max="14587" width="7.26953125" style="2" customWidth="1"/>
    <col min="14588" max="14588" width="5.54296875" style="2" customWidth="1"/>
    <col min="14589" max="14589" width="9" style="2" customWidth="1"/>
    <col min="14590" max="14591" width="9.81640625" style="2" customWidth="1"/>
    <col min="14592" max="14592" width="11.1796875" style="2" customWidth="1"/>
    <col min="14593" max="14593" width="2.81640625" style="2" customWidth="1"/>
    <col min="14594" max="14594" width="3.54296875" style="2" customWidth="1"/>
    <col min="14595" max="14839" width="9.1796875" style="2"/>
    <col min="14840" max="14840" width="8.7265625" style="2" customWidth="1"/>
    <col min="14841" max="14841" width="9.81640625" style="2" customWidth="1"/>
    <col min="14842" max="14842" width="14.453125" style="2" customWidth="1"/>
    <col min="14843" max="14843" width="7.26953125" style="2" customWidth="1"/>
    <col min="14844" max="14844" width="5.54296875" style="2" customWidth="1"/>
    <col min="14845" max="14845" width="9" style="2" customWidth="1"/>
    <col min="14846" max="14847" width="9.81640625" style="2" customWidth="1"/>
    <col min="14848" max="14848" width="11.1796875" style="2" customWidth="1"/>
    <col min="14849" max="14849" width="2.81640625" style="2" customWidth="1"/>
    <col min="14850" max="14850" width="3.54296875" style="2" customWidth="1"/>
    <col min="14851" max="15095" width="9.1796875" style="2"/>
    <col min="15096" max="15096" width="8.7265625" style="2" customWidth="1"/>
    <col min="15097" max="15097" width="9.81640625" style="2" customWidth="1"/>
    <col min="15098" max="15098" width="14.453125" style="2" customWidth="1"/>
    <col min="15099" max="15099" width="7.26953125" style="2" customWidth="1"/>
    <col min="15100" max="15100" width="5.54296875" style="2" customWidth="1"/>
    <col min="15101" max="15101" width="9" style="2" customWidth="1"/>
    <col min="15102" max="15103" width="9.81640625" style="2" customWidth="1"/>
    <col min="15104" max="15104" width="11.1796875" style="2" customWidth="1"/>
    <col min="15105" max="15105" width="2.81640625" style="2" customWidth="1"/>
    <col min="15106" max="15106" width="3.54296875" style="2" customWidth="1"/>
    <col min="15107" max="15351" width="9.1796875" style="2"/>
    <col min="15352" max="15352" width="8.7265625" style="2" customWidth="1"/>
    <col min="15353" max="15353" width="9.81640625" style="2" customWidth="1"/>
    <col min="15354" max="15354" width="14.453125" style="2" customWidth="1"/>
    <col min="15355" max="15355" width="7.26953125" style="2" customWidth="1"/>
    <col min="15356" max="15356" width="5.54296875" style="2" customWidth="1"/>
    <col min="15357" max="15357" width="9" style="2" customWidth="1"/>
    <col min="15358" max="15359" width="9.81640625" style="2" customWidth="1"/>
    <col min="15360" max="15360" width="11.1796875" style="2" customWidth="1"/>
    <col min="15361" max="15361" width="2.81640625" style="2" customWidth="1"/>
    <col min="15362" max="15362" width="3.54296875" style="2" customWidth="1"/>
    <col min="15363" max="15607" width="9.1796875" style="2"/>
    <col min="15608" max="15608" width="8.7265625" style="2" customWidth="1"/>
    <col min="15609" max="15609" width="9.81640625" style="2" customWidth="1"/>
    <col min="15610" max="15610" width="14.453125" style="2" customWidth="1"/>
    <col min="15611" max="15611" width="7.26953125" style="2" customWidth="1"/>
    <col min="15612" max="15612" width="5.54296875" style="2" customWidth="1"/>
    <col min="15613" max="15613" width="9" style="2" customWidth="1"/>
    <col min="15614" max="15615" width="9.81640625" style="2" customWidth="1"/>
    <col min="15616" max="15616" width="11.1796875" style="2" customWidth="1"/>
    <col min="15617" max="15617" width="2.81640625" style="2" customWidth="1"/>
    <col min="15618" max="15618" width="3.54296875" style="2" customWidth="1"/>
    <col min="15619" max="15863" width="9.1796875" style="2"/>
    <col min="15864" max="15864" width="8.7265625" style="2" customWidth="1"/>
    <col min="15865" max="15865" width="9.81640625" style="2" customWidth="1"/>
    <col min="15866" max="15866" width="14.453125" style="2" customWidth="1"/>
    <col min="15867" max="15867" width="7.26953125" style="2" customWidth="1"/>
    <col min="15868" max="15868" width="5.54296875" style="2" customWidth="1"/>
    <col min="15869" max="15869" width="9" style="2" customWidth="1"/>
    <col min="15870" max="15871" width="9.81640625" style="2" customWidth="1"/>
    <col min="15872" max="15872" width="11.1796875" style="2" customWidth="1"/>
    <col min="15873" max="15873" width="2.81640625" style="2" customWidth="1"/>
    <col min="15874" max="15874" width="3.54296875" style="2" customWidth="1"/>
    <col min="15875" max="16119" width="9.1796875" style="2"/>
    <col min="16120" max="16120" width="8.7265625" style="2" customWidth="1"/>
    <col min="16121" max="16121" width="9.81640625" style="2" customWidth="1"/>
    <col min="16122" max="16122" width="14.453125" style="2" customWidth="1"/>
    <col min="16123" max="16123" width="7.26953125" style="2" customWidth="1"/>
    <col min="16124" max="16124" width="5.54296875" style="2" customWidth="1"/>
    <col min="16125" max="16125" width="9" style="2" customWidth="1"/>
    <col min="16126" max="16127" width="9.81640625" style="2" customWidth="1"/>
    <col min="16128" max="16128" width="11.1796875" style="2" customWidth="1"/>
    <col min="16129" max="16129" width="2.81640625" style="2" customWidth="1"/>
    <col min="16130" max="16130" width="3.54296875" style="2" customWidth="1"/>
    <col min="16131" max="16384" width="9.1796875" style="2"/>
  </cols>
  <sheetData>
    <row r="1" spans="1:9" ht="46.5" customHeight="1" x14ac:dyDescent="0.35">
      <c r="A1" s="130" t="s">
        <v>176</v>
      </c>
      <c r="B1" s="130"/>
      <c r="C1" s="130"/>
      <c r="D1" s="130"/>
      <c r="E1" s="130"/>
      <c r="F1" s="130"/>
      <c r="G1" s="130"/>
      <c r="H1" s="130"/>
    </row>
    <row r="2" spans="1:9" ht="16.5" customHeight="1" x14ac:dyDescent="0.35">
      <c r="A2" s="131" t="s">
        <v>0</v>
      </c>
      <c r="B2" s="131"/>
      <c r="C2" s="131"/>
      <c r="D2" s="131"/>
      <c r="E2" s="131"/>
      <c r="F2" s="131"/>
      <c r="G2" s="131"/>
      <c r="H2" s="131"/>
    </row>
    <row r="3" spans="1:9" x14ac:dyDescent="0.35">
      <c r="A3" s="100" t="s">
        <v>1</v>
      </c>
      <c r="B3" s="100"/>
      <c r="C3" s="100"/>
      <c r="D3" s="100"/>
      <c r="E3" s="132" t="str">
        <f ca="1">TEXT(TODAY(),"DD/MM/YYYY")</f>
        <v>14/07/2025</v>
      </c>
      <c r="F3" s="132"/>
      <c r="G3" s="132"/>
      <c r="H3" s="132"/>
    </row>
    <row r="4" spans="1:9" ht="15" customHeight="1" x14ac:dyDescent="0.35">
      <c r="A4" s="100" t="s">
        <v>2</v>
      </c>
      <c r="B4" s="100"/>
      <c r="C4" s="100"/>
      <c r="D4" s="100"/>
      <c r="E4" s="133" t="s">
        <v>149</v>
      </c>
      <c r="F4" s="133"/>
      <c r="G4" s="133"/>
      <c r="H4" s="133"/>
    </row>
    <row r="5" spans="1:9" x14ac:dyDescent="0.35">
      <c r="A5" s="100" t="s">
        <v>3</v>
      </c>
      <c r="B5" s="100"/>
      <c r="C5" s="100"/>
      <c r="D5" s="100"/>
      <c r="E5" s="138">
        <v>45841</v>
      </c>
      <c r="F5" s="138"/>
      <c r="G5" s="138"/>
      <c r="H5" s="138"/>
    </row>
    <row r="6" spans="1:9" ht="16.5" customHeight="1" x14ac:dyDescent="0.35">
      <c r="A6" s="100" t="s">
        <v>4</v>
      </c>
      <c r="B6" s="100"/>
      <c r="C6" s="100"/>
      <c r="D6" s="100"/>
      <c r="E6" s="110" t="s">
        <v>150</v>
      </c>
      <c r="F6" s="110"/>
      <c r="G6" s="110"/>
      <c r="H6" s="110"/>
    </row>
    <row r="7" spans="1:9" ht="15" customHeight="1" x14ac:dyDescent="0.35">
      <c r="A7" s="100" t="s">
        <v>5</v>
      </c>
      <c r="B7" s="100"/>
      <c r="C7" s="100"/>
      <c r="D7" s="100"/>
      <c r="E7" s="110" t="str">
        <f>E6</f>
        <v>M/s. K N Developers And Engineers LLP</v>
      </c>
      <c r="F7" s="110"/>
      <c r="G7" s="110"/>
      <c r="H7" s="110"/>
      <c r="I7" s="2">
        <f>153+153+26</f>
        <v>332</v>
      </c>
    </row>
    <row r="8" spans="1:9" x14ac:dyDescent="0.35">
      <c r="A8" s="100" t="s">
        <v>6</v>
      </c>
      <c r="B8" s="100"/>
      <c r="C8" s="100"/>
      <c r="D8" s="100"/>
      <c r="E8" s="109" t="s">
        <v>179</v>
      </c>
      <c r="F8" s="109"/>
      <c r="G8" s="109"/>
      <c r="H8" s="109"/>
    </row>
    <row r="9" spans="1:9" x14ac:dyDescent="0.35">
      <c r="A9" s="100" t="s">
        <v>121</v>
      </c>
      <c r="B9" s="100"/>
      <c r="C9" s="100"/>
      <c r="D9" s="100"/>
      <c r="E9" s="100" t="s">
        <v>151</v>
      </c>
      <c r="F9" s="100"/>
      <c r="G9" s="100"/>
      <c r="H9" s="100"/>
    </row>
    <row r="10" spans="1:9" x14ac:dyDescent="0.35">
      <c r="A10" s="100" t="s">
        <v>238</v>
      </c>
      <c r="B10" s="100"/>
      <c r="C10" s="100"/>
      <c r="D10" s="100"/>
      <c r="E10" s="100" t="s">
        <v>243</v>
      </c>
      <c r="F10" s="100"/>
      <c r="G10" s="100"/>
      <c r="H10" s="100"/>
    </row>
    <row r="11" spans="1:9" x14ac:dyDescent="0.35">
      <c r="A11" s="99" t="s">
        <v>7</v>
      </c>
      <c r="B11" s="99"/>
      <c r="C11" s="99"/>
      <c r="D11" s="99"/>
      <c r="E11" s="99" t="s">
        <v>180</v>
      </c>
      <c r="F11" s="99"/>
      <c r="G11" s="99"/>
      <c r="H11" s="99"/>
    </row>
    <row r="12" spans="1:9" x14ac:dyDescent="0.35">
      <c r="A12" s="100" t="s">
        <v>8</v>
      </c>
      <c r="B12" s="100"/>
      <c r="C12" s="100"/>
      <c r="D12" s="100"/>
      <c r="E12" s="160" t="s">
        <v>169</v>
      </c>
      <c r="F12" s="160"/>
      <c r="G12" s="160"/>
      <c r="H12" s="160"/>
    </row>
    <row r="13" spans="1:9" ht="50.25" customHeight="1" x14ac:dyDescent="0.35">
      <c r="A13" s="100" t="s">
        <v>231</v>
      </c>
      <c r="B13" s="100"/>
      <c r="C13" s="100"/>
      <c r="D13" s="100"/>
      <c r="E13" s="160" t="s">
        <v>232</v>
      </c>
      <c r="F13" s="170"/>
      <c r="G13" s="170"/>
      <c r="H13" s="170"/>
    </row>
    <row r="14" spans="1:9" ht="31.5" customHeight="1" x14ac:dyDescent="0.35">
      <c r="A14" s="110" t="s">
        <v>9</v>
      </c>
      <c r="B14" s="110"/>
      <c r="C14" s="110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",(IF(OR(G17="",G17="NA"),"",G17)),".")</f>
        <v>Sky Villas , Survey No.78A/2/1, 78A/2/2, 78A/2/3 &amp; 78B, near Taramati Tower, Moti Lake Road, Pen, Pen, Pen, Raigad.</v>
      </c>
      <c r="D14" s="110"/>
      <c r="E14" s="110"/>
      <c r="F14" s="110"/>
      <c r="G14" s="110"/>
      <c r="H14" s="110"/>
    </row>
    <row r="15" spans="1:9" x14ac:dyDescent="0.35">
      <c r="A15" s="160" t="s">
        <v>166</v>
      </c>
      <c r="B15" s="160"/>
      <c r="C15" s="134" t="s">
        <v>161</v>
      </c>
      <c r="D15" s="134"/>
      <c r="E15" s="134"/>
      <c r="F15" s="134"/>
      <c r="G15" s="134"/>
      <c r="H15" s="134"/>
    </row>
    <row r="16" spans="1:9" ht="15.75" customHeight="1" x14ac:dyDescent="0.35">
      <c r="A16" s="110" t="s">
        <v>10</v>
      </c>
      <c r="B16" s="110"/>
      <c r="C16" s="99" t="s">
        <v>156</v>
      </c>
      <c r="D16" s="99"/>
      <c r="E16" s="110" t="s">
        <v>77</v>
      </c>
      <c r="F16" s="110"/>
      <c r="G16" s="134" t="s">
        <v>154</v>
      </c>
      <c r="H16" s="134"/>
    </row>
    <row r="17" spans="1:8" x14ac:dyDescent="0.35">
      <c r="A17" s="100" t="s">
        <v>12</v>
      </c>
      <c r="B17" s="100"/>
      <c r="C17" s="134" t="s">
        <v>154</v>
      </c>
      <c r="D17" s="134"/>
      <c r="E17" s="110" t="s">
        <v>11</v>
      </c>
      <c r="F17" s="110"/>
      <c r="G17" s="171" t="s">
        <v>155</v>
      </c>
      <c r="H17" s="171"/>
    </row>
    <row r="18" spans="1:8" x14ac:dyDescent="0.35">
      <c r="A18" s="100" t="s">
        <v>78</v>
      </c>
      <c r="B18" s="100"/>
      <c r="C18" s="134" t="s">
        <v>154</v>
      </c>
      <c r="D18" s="134"/>
      <c r="E18" s="110" t="s">
        <v>13</v>
      </c>
      <c r="F18" s="110"/>
      <c r="G18" s="134">
        <v>402107</v>
      </c>
      <c r="H18" s="134"/>
    </row>
    <row r="19" spans="1:8" ht="32.25" customHeight="1" x14ac:dyDescent="0.35">
      <c r="A19" s="100" t="s">
        <v>122</v>
      </c>
      <c r="B19" s="100"/>
      <c r="C19" s="172" t="s">
        <v>157</v>
      </c>
      <c r="D19" s="172"/>
      <c r="E19" s="110" t="s">
        <v>14</v>
      </c>
      <c r="F19" s="110"/>
      <c r="G19" s="160" t="s">
        <v>153</v>
      </c>
      <c r="H19" s="160"/>
    </row>
    <row r="20" spans="1:8" ht="15" customHeight="1" x14ac:dyDescent="0.35">
      <c r="A20" s="110" t="s">
        <v>81</v>
      </c>
      <c r="B20" s="110"/>
      <c r="C20" s="110"/>
      <c r="D20" s="110"/>
      <c r="E20" s="99" t="s">
        <v>15</v>
      </c>
      <c r="F20" s="99"/>
      <c r="G20" s="99"/>
      <c r="H20" s="99"/>
    </row>
    <row r="21" spans="1:8" ht="18.75" customHeight="1" x14ac:dyDescent="0.35">
      <c r="A21" s="110"/>
      <c r="B21" s="110"/>
      <c r="C21" s="110"/>
      <c r="D21" s="110"/>
      <c r="E21" s="99"/>
      <c r="F21" s="99"/>
      <c r="G21" s="99"/>
      <c r="H21" s="99"/>
    </row>
    <row r="22" spans="1:8" ht="15" customHeight="1" x14ac:dyDescent="0.35">
      <c r="A22" s="110" t="s">
        <v>16</v>
      </c>
      <c r="B22" s="110"/>
      <c r="C22" s="110"/>
      <c r="D22" s="110"/>
      <c r="E22" s="134" t="s">
        <v>17</v>
      </c>
      <c r="F22" s="134"/>
      <c r="G22" s="134"/>
      <c r="H22" s="134"/>
    </row>
    <row r="23" spans="1:8" ht="15" customHeight="1" x14ac:dyDescent="0.35">
      <c r="A23" s="100" t="s">
        <v>18</v>
      </c>
      <c r="B23" s="100"/>
      <c r="C23" s="100"/>
      <c r="D23" s="100"/>
      <c r="E23" s="134" t="str">
        <f>IF(AND(G17="Mumbai"),"Upper Class","Middle Class")</f>
        <v>Middle Class</v>
      </c>
      <c r="F23" s="134"/>
      <c r="G23" s="134"/>
      <c r="H23" s="134"/>
    </row>
    <row r="24" spans="1:8" x14ac:dyDescent="0.35">
      <c r="A24" s="100" t="s">
        <v>19</v>
      </c>
      <c r="B24" s="100"/>
      <c r="C24" s="100"/>
      <c r="D24" s="100"/>
      <c r="E24" s="134" t="s">
        <v>20</v>
      </c>
      <c r="F24" s="134"/>
      <c r="G24" s="134"/>
      <c r="H24" s="134"/>
    </row>
    <row r="25" spans="1:8" ht="15.75" customHeight="1" x14ac:dyDescent="0.35">
      <c r="A25" s="100" t="s">
        <v>21</v>
      </c>
      <c r="B25" s="100"/>
      <c r="C25" s="100"/>
      <c r="D25" s="100"/>
      <c r="E25" s="134" t="str">
        <f>IF(AND(G17="Mumbai"),"Developed","Developing")</f>
        <v>Developing</v>
      </c>
      <c r="F25" s="134"/>
      <c r="G25" s="134"/>
      <c r="H25" s="134"/>
    </row>
    <row r="26" spans="1:8" x14ac:dyDescent="0.35">
      <c r="A26" s="100" t="s">
        <v>22</v>
      </c>
      <c r="B26" s="100"/>
      <c r="C26" s="100"/>
      <c r="D26" s="100"/>
      <c r="E26" s="134" t="s">
        <v>23</v>
      </c>
      <c r="F26" s="134"/>
      <c r="G26" s="134"/>
      <c r="H26" s="134"/>
    </row>
    <row r="27" spans="1:8" x14ac:dyDescent="0.35">
      <c r="A27" s="100" t="s">
        <v>86</v>
      </c>
      <c r="B27" s="100"/>
      <c r="C27" s="100"/>
      <c r="D27" s="100"/>
      <c r="E27" s="134" t="s">
        <v>87</v>
      </c>
      <c r="F27" s="134"/>
      <c r="G27" s="134"/>
      <c r="H27" s="134"/>
    </row>
    <row r="28" spans="1:8" ht="15" customHeight="1" x14ac:dyDescent="0.35">
      <c r="A28" s="110" t="s">
        <v>34</v>
      </c>
      <c r="B28" s="110"/>
      <c r="C28" s="110"/>
      <c r="D28" s="110"/>
      <c r="E28" s="186" t="s">
        <v>168</v>
      </c>
      <c r="F28" s="186"/>
      <c r="G28" s="186"/>
      <c r="H28" s="186"/>
    </row>
    <row r="29" spans="1:8" x14ac:dyDescent="0.35">
      <c r="A29" s="110" t="s">
        <v>98</v>
      </c>
      <c r="B29" s="110"/>
      <c r="C29" s="110"/>
      <c r="D29" s="110"/>
      <c r="E29" s="110" t="s">
        <v>35</v>
      </c>
      <c r="F29" s="110"/>
      <c r="G29" s="110"/>
      <c r="H29" s="110"/>
    </row>
    <row r="30" spans="1:8" s="5" customFormat="1" x14ac:dyDescent="0.35">
      <c r="A30" s="164" t="s">
        <v>99</v>
      </c>
      <c r="B30" s="164"/>
      <c r="C30" s="149" t="s">
        <v>28</v>
      </c>
      <c r="D30" s="149"/>
      <c r="E30" s="149"/>
      <c r="F30" s="149" t="s">
        <v>30</v>
      </c>
      <c r="G30" s="149"/>
      <c r="H30" s="149"/>
    </row>
    <row r="31" spans="1:8" s="5" customFormat="1" x14ac:dyDescent="0.35">
      <c r="A31" s="163" t="s">
        <v>24</v>
      </c>
      <c r="B31" s="163" t="s">
        <v>29</v>
      </c>
      <c r="C31" s="165" t="s">
        <v>29</v>
      </c>
      <c r="D31" s="165"/>
      <c r="E31" s="165"/>
      <c r="F31" s="165" t="s">
        <v>159</v>
      </c>
      <c r="G31" s="165"/>
      <c r="H31" s="165"/>
    </row>
    <row r="32" spans="1:8" x14ac:dyDescent="0.35">
      <c r="A32" s="163" t="s">
        <v>25</v>
      </c>
      <c r="B32" s="163" t="s">
        <v>29</v>
      </c>
      <c r="C32" s="165" t="s">
        <v>29</v>
      </c>
      <c r="D32" s="165"/>
      <c r="E32" s="165"/>
      <c r="F32" s="165" t="s">
        <v>156</v>
      </c>
      <c r="G32" s="165"/>
      <c r="H32" s="165"/>
    </row>
    <row r="33" spans="1:8" s="5" customFormat="1" x14ac:dyDescent="0.35">
      <c r="A33" s="163" t="s">
        <v>27</v>
      </c>
      <c r="B33" s="163" t="s">
        <v>29</v>
      </c>
      <c r="C33" s="165" t="s">
        <v>29</v>
      </c>
      <c r="D33" s="165"/>
      <c r="E33" s="165"/>
      <c r="F33" s="165" t="s">
        <v>158</v>
      </c>
      <c r="G33" s="165"/>
      <c r="H33" s="165"/>
    </row>
    <row r="34" spans="1:8" x14ac:dyDescent="0.35">
      <c r="A34" s="163" t="s">
        <v>26</v>
      </c>
      <c r="B34" s="163" t="s">
        <v>29</v>
      </c>
      <c r="C34" s="165" t="s">
        <v>29</v>
      </c>
      <c r="D34" s="165"/>
      <c r="E34" s="165"/>
      <c r="F34" s="165" t="s">
        <v>159</v>
      </c>
      <c r="G34" s="165"/>
      <c r="H34" s="165"/>
    </row>
    <row r="35" spans="1:8" x14ac:dyDescent="0.35">
      <c r="A35" s="100" t="s">
        <v>31</v>
      </c>
      <c r="B35" s="100"/>
      <c r="C35" s="100"/>
      <c r="D35" s="100"/>
      <c r="E35" s="100"/>
      <c r="F35" s="100"/>
      <c r="G35" s="100"/>
      <c r="H35" s="100"/>
    </row>
    <row r="36" spans="1:8" ht="15.75" customHeight="1" x14ac:dyDescent="0.35">
      <c r="A36" s="131" t="s">
        <v>32</v>
      </c>
      <c r="B36" s="131"/>
      <c r="C36" s="161">
        <v>18.730533000000001</v>
      </c>
      <c r="D36" s="161"/>
      <c r="E36" s="131" t="s">
        <v>33</v>
      </c>
      <c r="F36" s="131"/>
      <c r="G36" s="162">
        <v>73.096855000000005</v>
      </c>
      <c r="H36" s="162"/>
    </row>
    <row r="37" spans="1:8" ht="15.75" customHeight="1" x14ac:dyDescent="0.35">
      <c r="A37" s="131" t="s">
        <v>177</v>
      </c>
      <c r="B37" s="131"/>
      <c r="C37" s="187" t="s">
        <v>178</v>
      </c>
      <c r="D37" s="188"/>
      <c r="E37" s="188"/>
      <c r="F37" s="188"/>
      <c r="G37" s="188"/>
      <c r="H37" s="188"/>
    </row>
    <row r="38" spans="1:8" x14ac:dyDescent="0.35">
      <c r="A38" s="109" t="s">
        <v>36</v>
      </c>
      <c r="B38" s="109"/>
      <c r="C38" s="109"/>
      <c r="D38" s="109"/>
      <c r="E38" s="109"/>
      <c r="F38" s="109"/>
      <c r="G38" s="109"/>
      <c r="H38" s="109"/>
    </row>
    <row r="39" spans="1:8" x14ac:dyDescent="0.35">
      <c r="A39" s="99" t="s">
        <v>37</v>
      </c>
      <c r="B39" s="99"/>
      <c r="C39" s="99"/>
      <c r="D39" s="99"/>
      <c r="E39" s="189">
        <v>4722</v>
      </c>
      <c r="F39" s="189"/>
      <c r="G39" s="189"/>
      <c r="H39" s="189"/>
    </row>
    <row r="40" spans="1:8" x14ac:dyDescent="0.35">
      <c r="A40" s="99" t="s">
        <v>38</v>
      </c>
      <c r="B40" s="99"/>
      <c r="C40" s="99"/>
      <c r="D40" s="99"/>
      <c r="E40" s="98">
        <v>1</v>
      </c>
      <c r="F40" s="98"/>
      <c r="G40" s="98"/>
      <c r="H40" s="98"/>
    </row>
    <row r="41" spans="1:8" x14ac:dyDescent="0.35">
      <c r="A41" s="99" t="s">
        <v>39</v>
      </c>
      <c r="B41" s="99"/>
      <c r="C41" s="99"/>
      <c r="D41" s="99"/>
      <c r="E41" s="98">
        <f>E43/E39-E40</f>
        <v>1.6772786954680221</v>
      </c>
      <c r="F41" s="98"/>
      <c r="G41" s="98"/>
      <c r="H41" s="98"/>
    </row>
    <row r="42" spans="1:8" x14ac:dyDescent="0.35">
      <c r="A42" s="99" t="s">
        <v>40</v>
      </c>
      <c r="B42" s="99"/>
      <c r="C42" s="99"/>
      <c r="D42" s="99"/>
      <c r="E42" s="98">
        <f>E40+E41</f>
        <v>2.6772786954680221</v>
      </c>
      <c r="F42" s="98"/>
      <c r="G42" s="98"/>
      <c r="H42" s="98"/>
    </row>
    <row r="43" spans="1:8" x14ac:dyDescent="0.35">
      <c r="A43" s="99" t="s">
        <v>97</v>
      </c>
      <c r="B43" s="99"/>
      <c r="C43" s="99"/>
      <c r="D43" s="99"/>
      <c r="E43" s="166">
        <v>12642.11</v>
      </c>
      <c r="F43" s="166"/>
      <c r="G43" s="166"/>
      <c r="H43" s="166"/>
    </row>
    <row r="44" spans="1:8" x14ac:dyDescent="0.35">
      <c r="A44" s="99" t="s">
        <v>41</v>
      </c>
      <c r="B44" s="99"/>
      <c r="C44" s="99"/>
      <c r="D44" s="99"/>
      <c r="E44" s="99" t="s">
        <v>152</v>
      </c>
      <c r="F44" s="99"/>
      <c r="G44" s="99"/>
      <c r="H44" s="99"/>
    </row>
    <row r="45" spans="1:8" x14ac:dyDescent="0.35">
      <c r="A45" s="109" t="s">
        <v>42</v>
      </c>
      <c r="B45" s="109"/>
      <c r="C45" s="109"/>
      <c r="D45" s="109"/>
      <c r="E45" s="109"/>
      <c r="F45" s="109"/>
      <c r="G45" s="109"/>
      <c r="H45" s="109"/>
    </row>
    <row r="46" spans="1:8" ht="33.75" customHeight="1" x14ac:dyDescent="0.35">
      <c r="A46" s="110" t="s">
        <v>43</v>
      </c>
      <c r="B46" s="110"/>
      <c r="C46" s="111" t="s">
        <v>190</v>
      </c>
      <c r="D46" s="111"/>
      <c r="E46" s="111"/>
      <c r="F46" s="51" t="s">
        <v>44</v>
      </c>
      <c r="G46" s="115">
        <v>44365</v>
      </c>
      <c r="H46" s="115"/>
    </row>
    <row r="47" spans="1:8" ht="33.75" customHeight="1" x14ac:dyDescent="0.35">
      <c r="A47" s="100" t="s">
        <v>45</v>
      </c>
      <c r="B47" s="100"/>
      <c r="C47" s="111" t="s">
        <v>190</v>
      </c>
      <c r="D47" s="111"/>
      <c r="E47" s="111"/>
      <c r="F47" s="51" t="s">
        <v>44</v>
      </c>
      <c r="G47" s="115">
        <v>44365</v>
      </c>
      <c r="H47" s="115"/>
    </row>
    <row r="48" spans="1:8" s="4" customFormat="1" ht="33.75" customHeight="1" x14ac:dyDescent="0.35">
      <c r="A48" s="134" t="s">
        <v>46</v>
      </c>
      <c r="B48" s="134"/>
      <c r="C48" s="111" t="s">
        <v>191</v>
      </c>
      <c r="D48" s="111"/>
      <c r="E48" s="111"/>
      <c r="F48" s="7" t="s">
        <v>44</v>
      </c>
      <c r="G48" s="115">
        <v>44365</v>
      </c>
      <c r="H48" s="115"/>
    </row>
    <row r="49" spans="1:14" s="4" customFormat="1" ht="48.75" customHeight="1" x14ac:dyDescent="0.35">
      <c r="A49" s="134"/>
      <c r="B49" s="134"/>
      <c r="C49" s="167" t="s">
        <v>192</v>
      </c>
      <c r="D49" s="168"/>
      <c r="E49" s="168"/>
      <c r="F49" s="168"/>
      <c r="G49" s="168"/>
      <c r="H49" s="169"/>
    </row>
    <row r="50" spans="1:14" ht="46" customHeight="1" x14ac:dyDescent="0.35">
      <c r="A50" s="75" t="s">
        <v>47</v>
      </c>
      <c r="B50" s="75"/>
      <c r="C50" s="76" t="s">
        <v>241</v>
      </c>
      <c r="D50" s="77"/>
      <c r="E50" s="77" t="s">
        <v>48</v>
      </c>
      <c r="F50" s="37" t="s">
        <v>44</v>
      </c>
      <c r="G50" s="78">
        <v>45421</v>
      </c>
      <c r="H50" s="78"/>
    </row>
    <row r="51" spans="1:14" ht="46" customHeight="1" x14ac:dyDescent="0.35">
      <c r="A51" s="75"/>
      <c r="B51" s="75"/>
      <c r="C51" s="76" t="s">
        <v>245</v>
      </c>
      <c r="D51" s="77"/>
      <c r="E51" s="77" t="s">
        <v>48</v>
      </c>
      <c r="F51" s="71" t="s">
        <v>44</v>
      </c>
      <c r="G51" s="78">
        <v>45723</v>
      </c>
      <c r="H51" s="78"/>
    </row>
    <row r="52" spans="1:14" x14ac:dyDescent="0.35">
      <c r="A52" s="144" t="s">
        <v>50</v>
      </c>
      <c r="B52" s="144"/>
      <c r="C52" s="144"/>
      <c r="D52" s="144"/>
      <c r="E52" s="144"/>
      <c r="F52" s="144"/>
      <c r="G52" s="144"/>
      <c r="H52" s="144"/>
    </row>
    <row r="53" spans="1:14" x14ac:dyDescent="0.35">
      <c r="A53" s="110" t="s">
        <v>96</v>
      </c>
      <c r="B53" s="110"/>
      <c r="C53" s="110"/>
      <c r="D53" s="100">
        <f>E43</f>
        <v>12642.11</v>
      </c>
      <c r="E53" s="100"/>
      <c r="F53" s="100"/>
      <c r="G53" s="100"/>
      <c r="H53" s="100"/>
    </row>
    <row r="54" spans="1:14" x14ac:dyDescent="0.35">
      <c r="A54" s="134" t="s">
        <v>51</v>
      </c>
      <c r="B54" s="99"/>
      <c r="C54" s="99"/>
      <c r="D54" s="99" t="s">
        <v>229</v>
      </c>
      <c r="E54" s="99"/>
      <c r="F54" s="99"/>
      <c r="G54" s="99"/>
      <c r="H54" s="99"/>
      <c r="I54" s="30"/>
    </row>
    <row r="55" spans="1:14" ht="47.25" customHeight="1" x14ac:dyDescent="0.35">
      <c r="A55" s="145" t="s">
        <v>52</v>
      </c>
      <c r="B55" s="146"/>
      <c r="C55" s="147"/>
      <c r="D55" s="134" t="s">
        <v>223</v>
      </c>
      <c r="E55" s="99"/>
      <c r="F55" s="99"/>
      <c r="G55" s="99"/>
      <c r="H55" s="99"/>
    </row>
    <row r="56" spans="1:14" ht="15.75" customHeight="1" x14ac:dyDescent="0.35">
      <c r="A56" s="145" t="s">
        <v>94</v>
      </c>
      <c r="B56" s="146"/>
      <c r="C56" s="147"/>
      <c r="D56" s="99" t="s">
        <v>221</v>
      </c>
      <c r="E56" s="99"/>
      <c r="F56" s="99"/>
      <c r="G56" s="99"/>
      <c r="H56" s="99"/>
    </row>
    <row r="57" spans="1:14" ht="15.75" customHeight="1" x14ac:dyDescent="0.35">
      <c r="A57" s="177"/>
      <c r="B57" s="178"/>
      <c r="C57" s="179"/>
      <c r="D57" s="99" t="s">
        <v>222</v>
      </c>
      <c r="E57" s="99"/>
      <c r="F57" s="99"/>
      <c r="G57" s="99"/>
      <c r="H57" s="99"/>
    </row>
    <row r="58" spans="1:14" ht="15.75" customHeight="1" x14ac:dyDescent="0.35">
      <c r="A58" s="180"/>
      <c r="B58" s="181"/>
      <c r="C58" s="182"/>
      <c r="D58" s="99" t="s">
        <v>220</v>
      </c>
      <c r="E58" s="99"/>
      <c r="F58" s="99"/>
      <c r="G58" s="99"/>
      <c r="H58" s="99"/>
    </row>
    <row r="59" spans="1:14" ht="35.5" customHeight="1" x14ac:dyDescent="0.35">
      <c r="A59" s="100" t="s">
        <v>49</v>
      </c>
      <c r="B59" s="100"/>
      <c r="C59" s="100"/>
      <c r="D59" s="110" t="s">
        <v>242</v>
      </c>
      <c r="E59" s="110"/>
      <c r="F59" s="110"/>
      <c r="G59" s="110"/>
      <c r="H59" s="110"/>
      <c r="J59" s="29"/>
      <c r="K59" s="30"/>
      <c r="N59" s="30"/>
    </row>
    <row r="60" spans="1:14" ht="15.75" customHeight="1" x14ac:dyDescent="0.35">
      <c r="A60" s="100" t="s">
        <v>92</v>
      </c>
      <c r="B60" s="100"/>
      <c r="C60" s="100"/>
      <c r="D60" s="74" t="s">
        <v>244</v>
      </c>
      <c r="E60" s="74"/>
      <c r="F60" s="74"/>
      <c r="G60" s="74"/>
      <c r="H60" s="74"/>
      <c r="I60" s="74" t="str">
        <f>(IF(L50="NA","60 Years After Completion",IF(L50&lt;&gt;"NA",""&amp;60-ROUNDDOWN((J3-L50)/360,0)&amp;" Years"," ")))</f>
        <v>60 Years</v>
      </c>
      <c r="J60" s="74"/>
      <c r="K60" s="74"/>
      <c r="L60" s="74"/>
      <c r="M60" s="74"/>
      <c r="N60" s="30"/>
    </row>
    <row r="61" spans="1:14" ht="15.75" customHeight="1" x14ac:dyDescent="0.35">
      <c r="A61" s="100" t="s">
        <v>93</v>
      </c>
      <c r="B61" s="100"/>
      <c r="C61" s="100"/>
      <c r="D61" s="110" t="s">
        <v>23</v>
      </c>
      <c r="E61" s="110"/>
      <c r="F61" s="110"/>
      <c r="G61" s="110"/>
      <c r="H61" s="110"/>
      <c r="J61" s="12"/>
      <c r="K61" s="12"/>
    </row>
    <row r="62" spans="1:14" ht="17.25" customHeight="1" x14ac:dyDescent="0.35">
      <c r="A62" s="100" t="s">
        <v>79</v>
      </c>
      <c r="B62" s="100"/>
      <c r="C62" s="100"/>
      <c r="D62" s="134" t="s">
        <v>230</v>
      </c>
      <c r="E62" s="110"/>
      <c r="F62" s="110"/>
      <c r="G62" s="110"/>
      <c r="H62" s="110"/>
    </row>
    <row r="63" spans="1:14" x14ac:dyDescent="0.35">
      <c r="A63" s="110" t="s">
        <v>148</v>
      </c>
      <c r="B63" s="110"/>
      <c r="C63" s="110"/>
      <c r="D63" s="110" t="s">
        <v>29</v>
      </c>
      <c r="E63" s="110"/>
      <c r="F63" s="110"/>
      <c r="G63" s="110"/>
      <c r="H63" s="110"/>
      <c r="I63" s="34"/>
      <c r="J63" s="34"/>
      <c r="K63" s="34"/>
      <c r="L63" s="34"/>
      <c r="M63" s="34"/>
      <c r="N63" s="34"/>
    </row>
    <row r="64" spans="1:14" ht="15.75" customHeight="1" x14ac:dyDescent="0.35">
      <c r="A64" s="135" t="s">
        <v>91</v>
      </c>
      <c r="B64" s="135"/>
      <c r="C64" s="135"/>
      <c r="D64" s="136" t="str">
        <f ca="1">(IF(G100&gt;95%,"Nothing",IF(G100&gt;0%,"Cement, Aggregate, Steel, etc",IF(G100=0%,"Work not yet Started"))))</f>
        <v>Cement, Aggregate, Steel, etc</v>
      </c>
      <c r="E64" s="136"/>
      <c r="F64" s="136"/>
      <c r="G64" s="136"/>
      <c r="H64" s="136"/>
      <c r="J64" s="12"/>
    </row>
    <row r="65" spans="1:10" ht="33.75" customHeight="1" thickBot="1" x14ac:dyDescent="0.4">
      <c r="A65" s="110" t="s">
        <v>118</v>
      </c>
      <c r="B65" s="110"/>
      <c r="C65" s="110"/>
      <c r="D65" s="134" t="str">
        <f ca="1">(IF(D64="Nothing","Yes",IF(D64="Cement, Aggregate, Steel, etc","Under Construction",IF(D64="Work not yet Started","Work not yet Started"))))</f>
        <v>Under Construction</v>
      </c>
      <c r="E65" s="134"/>
      <c r="F65" s="134" t="str">
        <f ca="1">(IF(D64="Nothing","Yes",IF(D64="Cement, Aggregate, Steel, etc","Under Construction",IF(D64="Work not yet Started","Work not yet Started"))))</f>
        <v>Under Construction</v>
      </c>
      <c r="G65" s="134"/>
      <c r="H65" s="134"/>
    </row>
    <row r="66" spans="1:10" ht="15.75" customHeight="1" x14ac:dyDescent="0.35">
      <c r="A66" s="137" t="s">
        <v>140</v>
      </c>
      <c r="B66" s="137"/>
      <c r="C66" s="137" t="str">
        <f>D56</f>
        <v>Phase 1 (Wing A) = Gr + 1st to 12th Floor</v>
      </c>
      <c r="D66" s="137"/>
      <c r="E66" s="137"/>
      <c r="F66" s="137"/>
      <c r="G66" s="137"/>
      <c r="H66" s="137"/>
      <c r="I66" s="32" t="str">
        <f ca="1">(IF(E71&gt;99%,"All work completed. Please provide OC.",IF(E71&gt;89.8%,"Plinth, RCC, Brick, Plaster, Flooring, Painting work Completed. Finishing work is in process.",IF(E71&lt;94%,(IF(C71=0,"Work not yet Started.",IF(D71=25%,"Piling work in process",IF(D71=50%,"Excavation work in process",IF(D71=100%,"Excavation work Completed. ","0")))&amp;(IF(C72=0%,"",IF(C72=J73,"Footing work is process",IF(C72=J74,"Footing work Completed",IF(C72=J75,"1st Basement Completed",IF(C72=J76,"1st &amp; 2nd Basement Completed",IF(C72=J77,"1st to 3rd Basement Completed",IF(C72=J78,"1st to 4th Basement Completed",IF(C72=J79,"Plinth work is process",IF(C72=J80,"Plinth work completed","0")))))))))))&amp;(IF(C73=(D67+F67+H67),", RCC Slab",IF(C73&gt;0,", RCC upto "&amp;C73&amp;" Slab",""))&amp;(IF(C74=H67,", Brickwork",IF(C74&gt;0,", Brickwork upto "&amp;C74&amp;" Floor",""))&amp;(IF(C75=H67,", Internal Plaster",IF(C75&gt;0,", Internal Plaster upto "&amp;C75&amp;" Floor",""))&amp;(IF(C76=H67,", External Plaster",IF(C76&gt;0,", External Plaster upto "&amp;C76&amp;" Floor",""))&amp;(IF(C77=H67,", Flooring",IF(C77&gt;0,", Flooring upto "&amp;C77&amp;" Floor",""))&amp;(IF(C78=H67,", Painting",IF(C78&gt;0,", Painting upto "&amp;C78&amp;" Floor",""))&amp;(IF(C79&gt;0,", Finishing upto "&amp;C79&amp;" Floor","")&amp;(IF(C73&gt;0.5," Completed",""))))))))))))))</f>
        <v>All work completed. Please provide OC.</v>
      </c>
      <c r="J66" s="13"/>
    </row>
    <row r="67" spans="1:10" x14ac:dyDescent="0.35">
      <c r="A67" s="39" t="s">
        <v>142</v>
      </c>
      <c r="B67" s="39">
        <v>0</v>
      </c>
      <c r="C67" s="39" t="s">
        <v>76</v>
      </c>
      <c r="D67" s="39">
        <v>1</v>
      </c>
      <c r="E67" s="39" t="s">
        <v>75</v>
      </c>
      <c r="F67" s="39">
        <v>0</v>
      </c>
      <c r="G67" s="39" t="s">
        <v>85</v>
      </c>
      <c r="H67" s="39">
        <f ca="1">--TRIM(RIGHT(SUBSTITUTE(LEFT(C66,_xlfn.AGGREGATE(16,6,FIND({0,1,2,3,4,5,6,7,8,9},C66,ROW(INDIRECT("1:"&amp;LEN(C66)))),1))," ",REPT(" ",LEN(C66))),LEN(C66)))</f>
        <v>12</v>
      </c>
      <c r="I67" s="12"/>
      <c r="J67" s="14"/>
    </row>
    <row r="68" spans="1:10" x14ac:dyDescent="0.35">
      <c r="A68" s="127" t="s">
        <v>95</v>
      </c>
      <c r="B68" s="127"/>
      <c r="C68" s="75" t="str">
        <f>I68</f>
        <v>All work Completed. OC Received.</v>
      </c>
      <c r="D68" s="75"/>
      <c r="E68" s="75"/>
      <c r="F68" s="75"/>
      <c r="G68" s="75"/>
      <c r="H68" s="75"/>
      <c r="I68" s="12" t="s">
        <v>105</v>
      </c>
      <c r="J68" s="14"/>
    </row>
    <row r="69" spans="1:10" ht="31" customHeight="1" thickBot="1" x14ac:dyDescent="0.4">
      <c r="A69" s="79" t="s">
        <v>90</v>
      </c>
      <c r="B69" s="79"/>
      <c r="C69" s="80">
        <f ca="1">E71</f>
        <v>1</v>
      </c>
      <c r="D69" s="81"/>
      <c r="E69" s="81" t="s">
        <v>89</v>
      </c>
      <c r="F69" s="81"/>
      <c r="G69" s="80">
        <f ca="1">G71</f>
        <v>1</v>
      </c>
      <c r="H69" s="81"/>
      <c r="I69" s="12"/>
      <c r="J69" s="14"/>
    </row>
    <row r="70" spans="1:10" ht="15.75" hidden="1" customHeight="1" x14ac:dyDescent="0.35">
      <c r="A70" s="87" t="s">
        <v>53</v>
      </c>
      <c r="B70" s="88"/>
      <c r="C70" s="63" t="s">
        <v>139</v>
      </c>
      <c r="D70" s="63" t="s">
        <v>88</v>
      </c>
      <c r="E70" s="88" t="s">
        <v>90</v>
      </c>
      <c r="F70" s="88"/>
      <c r="G70" s="88" t="s">
        <v>89</v>
      </c>
      <c r="H70" s="129"/>
      <c r="I70" s="41" t="s">
        <v>141</v>
      </c>
      <c r="J70" s="15">
        <f ca="1">H67*25%</f>
        <v>3</v>
      </c>
    </row>
    <row r="71" spans="1:10" hidden="1" x14ac:dyDescent="0.35">
      <c r="A71" s="87" t="s">
        <v>128</v>
      </c>
      <c r="B71" s="88"/>
      <c r="C71" s="42">
        <f ca="1">J72</f>
        <v>12</v>
      </c>
      <c r="D71" s="64">
        <f ca="1">((100/H67)*C71)/100</f>
        <v>1</v>
      </c>
      <c r="E71" s="173">
        <f ca="1">(((C72/H67*10)+(40/(D67+F67+H67)*C73)+(7.5/(H67)*C74)+(7.5/(H67)*C75)+(10/H67*C76)+(10/H67*C77)+(5/H67*C78)+(5/H67*C79)+(5/H67*C80))/100)</f>
        <v>1</v>
      </c>
      <c r="F71" s="173"/>
      <c r="G71" s="173">
        <f ca="1">((((C71/H67)*20)+((C72/H67)*25)+(30/(H67+F67+D67)*C73)+(5/H67*C74)+(5/H67*C75)+(5/H67*C76)+(5/H67*C77)+(0/H67*C78)+(0/H67*C79)+(5/H67*C80))/100)</f>
        <v>1</v>
      </c>
      <c r="H71" s="174"/>
      <c r="I71" s="41" t="s">
        <v>100</v>
      </c>
      <c r="J71" s="43">
        <f ca="1">H67*50%</f>
        <v>6</v>
      </c>
    </row>
    <row r="72" spans="1:10" hidden="1" x14ac:dyDescent="0.35">
      <c r="A72" s="87" t="s">
        <v>54</v>
      </c>
      <c r="B72" s="88"/>
      <c r="C72" s="44">
        <f ca="1">J80</f>
        <v>12</v>
      </c>
      <c r="D72" s="64">
        <f ca="1">((100/H67)*C72)/100</f>
        <v>1</v>
      </c>
      <c r="E72" s="173"/>
      <c r="F72" s="173"/>
      <c r="G72" s="173"/>
      <c r="H72" s="174"/>
      <c r="I72" s="41" t="s">
        <v>101</v>
      </c>
      <c r="J72" s="43">
        <f ca="1">H67</f>
        <v>12</v>
      </c>
    </row>
    <row r="73" spans="1:10" ht="15.75" hidden="1" customHeight="1" x14ac:dyDescent="0.35">
      <c r="A73" s="87" t="s">
        <v>129</v>
      </c>
      <c r="B73" s="88"/>
      <c r="C73" s="44">
        <v>13</v>
      </c>
      <c r="D73" s="64">
        <f ca="1">((100/(D67+F67+H67))*C73)/100</f>
        <v>1</v>
      </c>
      <c r="E73" s="173"/>
      <c r="F73" s="173"/>
      <c r="G73" s="173"/>
      <c r="H73" s="174"/>
      <c r="I73" s="41" t="s">
        <v>102</v>
      </c>
      <c r="J73" s="45">
        <f ca="1">(IF(B67&gt;1,(H67/(B67+2)),H67/4))</f>
        <v>3</v>
      </c>
    </row>
    <row r="74" spans="1:10" ht="15.75" hidden="1" customHeight="1" x14ac:dyDescent="0.35">
      <c r="A74" s="87" t="s">
        <v>136</v>
      </c>
      <c r="B74" s="88" t="s">
        <v>130</v>
      </c>
      <c r="C74" s="42">
        <v>12</v>
      </c>
      <c r="D74" s="64">
        <f ca="1">((100/H67)*C74)/100</f>
        <v>1</v>
      </c>
      <c r="E74" s="173"/>
      <c r="F74" s="173"/>
      <c r="G74" s="173"/>
      <c r="H74" s="174"/>
      <c r="I74" s="41" t="s">
        <v>103</v>
      </c>
      <c r="J74" s="45">
        <f ca="1">(IF(B67&gt;1,(H67/(B67+2)+J73),H67/4+J73))</f>
        <v>6</v>
      </c>
    </row>
    <row r="75" spans="1:10" ht="15.75" hidden="1" customHeight="1" x14ac:dyDescent="0.35">
      <c r="A75" s="87" t="s">
        <v>137</v>
      </c>
      <c r="B75" s="88" t="s">
        <v>130</v>
      </c>
      <c r="C75" s="42">
        <v>12</v>
      </c>
      <c r="D75" s="64">
        <f ca="1">((100/H67)*C75)/100</f>
        <v>1</v>
      </c>
      <c r="E75" s="173"/>
      <c r="F75" s="173"/>
      <c r="G75" s="173"/>
      <c r="H75" s="174"/>
      <c r="I75" s="41" t="s">
        <v>146</v>
      </c>
      <c r="J75" s="45">
        <f>(IF(B67&gt;1,(H67/(B67+2)+J74),0))</f>
        <v>0</v>
      </c>
    </row>
    <row r="76" spans="1:10" ht="15" hidden="1" customHeight="1" x14ac:dyDescent="0.35">
      <c r="A76" s="87" t="s">
        <v>135</v>
      </c>
      <c r="B76" s="88" t="s">
        <v>132</v>
      </c>
      <c r="C76" s="42">
        <v>12</v>
      </c>
      <c r="D76" s="64">
        <f ca="1">((100/(H67))*C76)/100</f>
        <v>1</v>
      </c>
      <c r="E76" s="173"/>
      <c r="F76" s="173"/>
      <c r="G76" s="173"/>
      <c r="H76" s="174"/>
      <c r="I76" s="41" t="s">
        <v>143</v>
      </c>
      <c r="J76" s="45">
        <f>(IF(B67&gt;2,(H67/(B67+2)+J75),0))</f>
        <v>0</v>
      </c>
    </row>
    <row r="77" spans="1:10" ht="15.75" hidden="1" customHeight="1" x14ac:dyDescent="0.35">
      <c r="A77" s="87" t="s">
        <v>131</v>
      </c>
      <c r="B77" s="88" t="s">
        <v>131</v>
      </c>
      <c r="C77" s="42">
        <v>12</v>
      </c>
      <c r="D77" s="64">
        <f ca="1">((100/H67)*C77)/100</f>
        <v>1</v>
      </c>
      <c r="E77" s="173"/>
      <c r="F77" s="173"/>
      <c r="G77" s="173"/>
      <c r="H77" s="174"/>
      <c r="I77" s="41" t="s">
        <v>144</v>
      </c>
      <c r="J77" s="46">
        <f>(IF(B67&gt;3,(H67/(B67+2)+J76),0))</f>
        <v>0</v>
      </c>
    </row>
    <row r="78" spans="1:10" ht="15.75" hidden="1" customHeight="1" x14ac:dyDescent="0.35">
      <c r="A78" s="87" t="s">
        <v>138</v>
      </c>
      <c r="B78" s="88"/>
      <c r="C78" s="42">
        <v>12</v>
      </c>
      <c r="D78" s="64">
        <f ca="1">((100/H67)*C78)/100</f>
        <v>1</v>
      </c>
      <c r="E78" s="173"/>
      <c r="F78" s="173"/>
      <c r="G78" s="173"/>
      <c r="H78" s="174"/>
      <c r="I78" s="41" t="s">
        <v>145</v>
      </c>
      <c r="J78" s="45">
        <f>(IF(B67&gt;4,(H67/(B67+2)+J77),0))</f>
        <v>0</v>
      </c>
    </row>
    <row r="79" spans="1:10" ht="15.75" hidden="1" customHeight="1" x14ac:dyDescent="0.35">
      <c r="A79" s="87" t="s">
        <v>133</v>
      </c>
      <c r="B79" s="88" t="s">
        <v>133</v>
      </c>
      <c r="C79" s="42">
        <v>12</v>
      </c>
      <c r="D79" s="64">
        <f ca="1">((100/(H67))*C79)/100</f>
        <v>1</v>
      </c>
      <c r="E79" s="173"/>
      <c r="F79" s="173"/>
      <c r="G79" s="173"/>
      <c r="H79" s="174"/>
      <c r="I79" s="41" t="s">
        <v>147</v>
      </c>
      <c r="J79" s="45">
        <f ca="1">(IF(B67=1,(H67/(B67+3)+J74),IF(B67=0,(H67/4+J74),IF(B67&gt;1,0))))</f>
        <v>9</v>
      </c>
    </row>
    <row r="80" spans="1:10" ht="16" hidden="1" thickBot="1" x14ac:dyDescent="0.4">
      <c r="A80" s="183" t="s">
        <v>134</v>
      </c>
      <c r="B80" s="184"/>
      <c r="C80" s="47">
        <v>12</v>
      </c>
      <c r="D80" s="65">
        <f ca="1">((100/(H67))*C80)/100</f>
        <v>1</v>
      </c>
      <c r="E80" s="175"/>
      <c r="F80" s="175"/>
      <c r="G80" s="175"/>
      <c r="H80" s="176"/>
      <c r="I80" s="48" t="s">
        <v>104</v>
      </c>
      <c r="J80" s="49">
        <f ca="1">(IF(B67&gt;1.5,(H67/(B67+2)+J74+MAX(0,J75-J74)+MAX(0,J76-J75)+MAX(0,J77-J76)+MAX(0,J78-J77)+MAX(0,J79-J78)),IF(B67=1,(H67/(B67+3)+J79),IF(B67=0,H67/4+J79))))</f>
        <v>12</v>
      </c>
    </row>
    <row r="81" spans="1:10" ht="15.75" customHeight="1" x14ac:dyDescent="0.35">
      <c r="A81" s="103" t="s">
        <v>140</v>
      </c>
      <c r="B81" s="104"/>
      <c r="C81" s="105" t="str">
        <f>D57</f>
        <v>Phase 2 (Wing B) = Gr + 1st to 16th Floor</v>
      </c>
      <c r="D81" s="106"/>
      <c r="E81" s="106"/>
      <c r="F81" s="106"/>
      <c r="G81" s="106"/>
      <c r="H81" s="107"/>
      <c r="I81" s="32" t="str">
        <f ca="1">(IF(E86&gt;99%,"All work completed. Please provide OC.",IF(E86&gt;89.8%,"Plinth, RCC, Brick, Plaster, Flooring, Painting work Completed. Finishing work is in process.",IF(E86&lt;94%,(IF(C86=0,"Work not yet Started.",IF(D86=25%,"Piling work in process",IF(D86=50%,"Excavation work in process",IF(D86=100%,"Excavation work Completed. ","0")))&amp;(IF(C87=0%,"",IF(C87=J88,"Footing work is process",IF(C87=J89,"Footing work Completed",IF(C87=J90,"1st Basement Completed",IF(C87=J91,"1st &amp; 2nd Basement Completed",IF(C87=J92,"1st to 3rd Basement Completed",IF(C87=J93,"1st to 4th Basement Completed",IF(C87=J94,"Plinth work is process",IF(C87=J95,"Plinth work completed","0")))))))))))&amp;(IF(C88=(D82+F82+H82),", RCC Slab",IF(C88&gt;0,", RCC upto "&amp;C88&amp;" Slab",""))&amp;(IF(C89=H82,", Brickwork",IF(C89&gt;0,", Brickwork upto "&amp;C89&amp;" Floor",""))&amp;(IF(C90=H82,", Internal Plaster",IF(C90&gt;0,", Internal Plaster upto "&amp;C90&amp;" Floor",""))&amp;(IF(C91=H82,", External Plaster",IF(C91&gt;0,", External Plaster upto "&amp;C91&amp;" Floor",""))&amp;(IF(C92=H82,", Flooring",IF(C92&gt;0,", Flooring upto "&amp;C92&amp;" Floor",""))&amp;(IF(C93=H82,", Painting",IF(C93&gt;0,", Painting upto "&amp;C93&amp;" Floor",""))&amp;(IF(C94&gt;0,", Finishing upto "&amp;C94&amp;" Floor","")&amp;(IF(C88&gt;0.5," Completed",""))))))))))))))</f>
        <v>All work completed. Please provide OC.</v>
      </c>
      <c r="J81" s="13"/>
    </row>
    <row r="82" spans="1:10" x14ac:dyDescent="0.35">
      <c r="A82" s="38" t="s">
        <v>142</v>
      </c>
      <c r="B82" s="39">
        <v>0</v>
      </c>
      <c r="C82" s="39" t="s">
        <v>76</v>
      </c>
      <c r="D82" s="39">
        <v>1</v>
      </c>
      <c r="E82" s="39" t="s">
        <v>75</v>
      </c>
      <c r="F82" s="39">
        <v>0</v>
      </c>
      <c r="G82" s="39" t="s">
        <v>85</v>
      </c>
      <c r="H82" s="40">
        <f ca="1">--TRIM(RIGHT(SUBSTITUTE(LEFT(C81,_xlfn.AGGREGATE(16,6,FIND({0,1,2,3,4,5,6,7,8,9},C81,ROW(INDIRECT("1:"&amp;LEN(C81)))),1))," ",REPT(" ",LEN(C81))),LEN(C81)))</f>
        <v>16</v>
      </c>
      <c r="I82" s="12"/>
      <c r="J82" s="14"/>
    </row>
    <row r="83" spans="1:10" x14ac:dyDescent="0.35">
      <c r="A83" s="126" t="s">
        <v>95</v>
      </c>
      <c r="B83" s="127"/>
      <c r="C83" s="75" t="str">
        <f>I83</f>
        <v>All work Completed. OC Received.</v>
      </c>
      <c r="D83" s="75"/>
      <c r="E83" s="75"/>
      <c r="F83" s="75"/>
      <c r="G83" s="75"/>
      <c r="H83" s="128"/>
      <c r="I83" s="12" t="s">
        <v>105</v>
      </c>
      <c r="J83" s="14"/>
    </row>
    <row r="84" spans="1:10" ht="31" customHeight="1" thickBot="1" x14ac:dyDescent="0.4">
      <c r="A84" s="79" t="s">
        <v>90</v>
      </c>
      <c r="B84" s="79"/>
      <c r="C84" s="80">
        <f ca="1">E86</f>
        <v>1</v>
      </c>
      <c r="D84" s="81"/>
      <c r="E84" s="81" t="s">
        <v>89</v>
      </c>
      <c r="F84" s="81"/>
      <c r="G84" s="80">
        <f ca="1">G86</f>
        <v>1</v>
      </c>
      <c r="H84" s="81"/>
      <c r="I84" s="12"/>
      <c r="J84" s="14"/>
    </row>
    <row r="85" spans="1:10" ht="15.75" hidden="1" customHeight="1" x14ac:dyDescent="0.35">
      <c r="A85" s="87" t="s">
        <v>53</v>
      </c>
      <c r="B85" s="88"/>
      <c r="C85" s="33" t="s">
        <v>139</v>
      </c>
      <c r="D85" s="33" t="s">
        <v>88</v>
      </c>
      <c r="E85" s="88" t="s">
        <v>90</v>
      </c>
      <c r="F85" s="88"/>
      <c r="G85" s="88" t="s">
        <v>89</v>
      </c>
      <c r="H85" s="129"/>
      <c r="I85" s="41" t="s">
        <v>141</v>
      </c>
      <c r="J85" s="15">
        <f ca="1">H82*25%</f>
        <v>4</v>
      </c>
    </row>
    <row r="86" spans="1:10" hidden="1" x14ac:dyDescent="0.35">
      <c r="A86" s="87" t="s">
        <v>128</v>
      </c>
      <c r="B86" s="88"/>
      <c r="C86" s="42">
        <f ca="1">J87</f>
        <v>16</v>
      </c>
      <c r="D86" s="35">
        <f ca="1">((100/H82)*C86)/100</f>
        <v>1</v>
      </c>
      <c r="E86" s="173">
        <f ca="1">(((C87/H82*10)+(40/(D82+F82+H82)*C88)+(7.5/(H82)*C89)+(7.5/(H82)*C90)+(10/H82*C91)+(10/H82*C92)+(5/H82*C93)+(5/H82*C94)+(5/H82*C95))/100)</f>
        <v>1</v>
      </c>
      <c r="F86" s="173"/>
      <c r="G86" s="173">
        <f ca="1">((((C86/H82)*20)+((C87/H82)*25)+(30/(H82+F82+D82)*C88)+(5/H82*C89)+(5/H82*C90)+(5/H82*C91)+(5/H82*C92)+(0/H82*C93)+(0/H82*C94)+(5/H82*C95))/100)</f>
        <v>1</v>
      </c>
      <c r="H86" s="174"/>
      <c r="I86" s="41" t="s">
        <v>100</v>
      </c>
      <c r="J86" s="43">
        <f ca="1">H82*50%</f>
        <v>8</v>
      </c>
    </row>
    <row r="87" spans="1:10" hidden="1" x14ac:dyDescent="0.35">
      <c r="A87" s="87" t="s">
        <v>54</v>
      </c>
      <c r="B87" s="88"/>
      <c r="C87" s="44">
        <f ca="1">J95</f>
        <v>16</v>
      </c>
      <c r="D87" s="35">
        <f ca="1">((100/H82)*C87)/100</f>
        <v>1</v>
      </c>
      <c r="E87" s="173"/>
      <c r="F87" s="173"/>
      <c r="G87" s="173"/>
      <c r="H87" s="174"/>
      <c r="I87" s="41" t="s">
        <v>101</v>
      </c>
      <c r="J87" s="43">
        <f ca="1">H82</f>
        <v>16</v>
      </c>
    </row>
    <row r="88" spans="1:10" ht="15.75" hidden="1" customHeight="1" x14ac:dyDescent="0.35">
      <c r="A88" s="87" t="s">
        <v>129</v>
      </c>
      <c r="B88" s="88"/>
      <c r="C88" s="44">
        <v>17</v>
      </c>
      <c r="D88" s="35">
        <f ca="1">((100/(D82+F82+H82))*C88)/100</f>
        <v>1</v>
      </c>
      <c r="E88" s="173"/>
      <c r="F88" s="173"/>
      <c r="G88" s="173"/>
      <c r="H88" s="174"/>
      <c r="I88" s="41" t="s">
        <v>102</v>
      </c>
      <c r="J88" s="45">
        <f ca="1">(IF(B82&gt;1,(H82/(B82+2)),H82/4))</f>
        <v>4</v>
      </c>
    </row>
    <row r="89" spans="1:10" ht="15.75" hidden="1" customHeight="1" x14ac:dyDescent="0.35">
      <c r="A89" s="87" t="s">
        <v>136</v>
      </c>
      <c r="B89" s="88" t="s">
        <v>130</v>
      </c>
      <c r="C89" s="42">
        <v>16</v>
      </c>
      <c r="D89" s="35">
        <f ca="1">((100/H82)*C89)/100</f>
        <v>1</v>
      </c>
      <c r="E89" s="173"/>
      <c r="F89" s="173"/>
      <c r="G89" s="173"/>
      <c r="H89" s="174"/>
      <c r="I89" s="41" t="s">
        <v>103</v>
      </c>
      <c r="J89" s="45">
        <f ca="1">(IF(B82&gt;1,(H82/(B82+2)+J88),H82/4+J88))</f>
        <v>8</v>
      </c>
    </row>
    <row r="90" spans="1:10" ht="15.75" hidden="1" customHeight="1" x14ac:dyDescent="0.35">
      <c r="A90" s="87" t="s">
        <v>137</v>
      </c>
      <c r="B90" s="88" t="s">
        <v>130</v>
      </c>
      <c r="C90" s="42">
        <v>16</v>
      </c>
      <c r="D90" s="35">
        <f ca="1">((100/H82)*C90)/100</f>
        <v>1</v>
      </c>
      <c r="E90" s="173"/>
      <c r="F90" s="173"/>
      <c r="G90" s="173"/>
      <c r="H90" s="174"/>
      <c r="I90" s="41" t="s">
        <v>146</v>
      </c>
      <c r="J90" s="45">
        <f>(IF(B82&gt;1,(H82/(B82+2)+J89),0))</f>
        <v>0</v>
      </c>
    </row>
    <row r="91" spans="1:10" ht="15" hidden="1" customHeight="1" x14ac:dyDescent="0.35">
      <c r="A91" s="87" t="s">
        <v>135</v>
      </c>
      <c r="B91" s="88" t="s">
        <v>132</v>
      </c>
      <c r="C91" s="42">
        <v>16</v>
      </c>
      <c r="D91" s="35">
        <f ca="1">((100/(H82))*C91)/100</f>
        <v>1</v>
      </c>
      <c r="E91" s="173"/>
      <c r="F91" s="173"/>
      <c r="G91" s="173"/>
      <c r="H91" s="174"/>
      <c r="I91" s="41" t="s">
        <v>143</v>
      </c>
      <c r="J91" s="45">
        <f>(IF(B82&gt;2,(H82/(B82+2)+J90),0))</f>
        <v>0</v>
      </c>
    </row>
    <row r="92" spans="1:10" ht="15.75" hidden="1" customHeight="1" x14ac:dyDescent="0.35">
      <c r="A92" s="87" t="s">
        <v>131</v>
      </c>
      <c r="B92" s="88" t="s">
        <v>131</v>
      </c>
      <c r="C92" s="42">
        <v>16</v>
      </c>
      <c r="D92" s="35">
        <f ca="1">((100/H82)*C92)/100</f>
        <v>1</v>
      </c>
      <c r="E92" s="173"/>
      <c r="F92" s="173"/>
      <c r="G92" s="173"/>
      <c r="H92" s="174"/>
      <c r="I92" s="41" t="s">
        <v>144</v>
      </c>
      <c r="J92" s="46">
        <f>(IF(B82&gt;3,(H82/(B82+2)+J91),0))</f>
        <v>0</v>
      </c>
    </row>
    <row r="93" spans="1:10" ht="15.75" hidden="1" customHeight="1" x14ac:dyDescent="0.35">
      <c r="A93" s="87" t="s">
        <v>138</v>
      </c>
      <c r="B93" s="88"/>
      <c r="C93" s="42">
        <v>16</v>
      </c>
      <c r="D93" s="35">
        <f ca="1">((100/H82)*C93)/100</f>
        <v>1</v>
      </c>
      <c r="E93" s="173"/>
      <c r="F93" s="173"/>
      <c r="G93" s="173"/>
      <c r="H93" s="174"/>
      <c r="I93" s="41" t="s">
        <v>145</v>
      </c>
      <c r="J93" s="45">
        <f>(IF(B82&gt;4,(H82/(B82+2)+J92),0))</f>
        <v>0</v>
      </c>
    </row>
    <row r="94" spans="1:10" ht="15.75" hidden="1" customHeight="1" x14ac:dyDescent="0.35">
      <c r="A94" s="87" t="s">
        <v>133</v>
      </c>
      <c r="B94" s="88" t="s">
        <v>133</v>
      </c>
      <c r="C94" s="42">
        <v>16</v>
      </c>
      <c r="D94" s="35">
        <f ca="1">((100/(H82))*C94)/100</f>
        <v>1</v>
      </c>
      <c r="E94" s="173"/>
      <c r="F94" s="173"/>
      <c r="G94" s="173"/>
      <c r="H94" s="174"/>
      <c r="I94" s="41" t="s">
        <v>147</v>
      </c>
      <c r="J94" s="45">
        <f ca="1">(IF(B82=1,(H82/(B82+3)+J89),IF(B82=0,(H82/4+J89),IF(B82&gt;1,0))))</f>
        <v>12</v>
      </c>
    </row>
    <row r="95" spans="1:10" ht="16" hidden="1" thickBot="1" x14ac:dyDescent="0.4">
      <c r="A95" s="183" t="s">
        <v>134</v>
      </c>
      <c r="B95" s="184"/>
      <c r="C95" s="47">
        <v>16</v>
      </c>
      <c r="D95" s="36">
        <f ca="1">((100/(H82))*C95)/100</f>
        <v>1</v>
      </c>
      <c r="E95" s="175"/>
      <c r="F95" s="175"/>
      <c r="G95" s="175"/>
      <c r="H95" s="176"/>
      <c r="I95" s="48" t="s">
        <v>104</v>
      </c>
      <c r="J95" s="49">
        <f ca="1">(IF(B82&gt;1.5,(H82/(B82+2)+J89+MAX(0,J90-J89)+MAX(0,J91-J90)+MAX(0,J92-J91)+MAX(0,J93-J92)+MAX(0,J94-J93)),IF(B82=1,(H82/(B82+3)+J94),IF(B82=0,H82/4+J94))))</f>
        <v>16</v>
      </c>
    </row>
    <row r="96" spans="1:10" ht="15.75" customHeight="1" x14ac:dyDescent="0.35">
      <c r="A96" s="103" t="s">
        <v>140</v>
      </c>
      <c r="B96" s="104"/>
      <c r="C96" s="105" t="str">
        <f>D58</f>
        <v>Phase 3 (Wing C) = Gr + 1st to 16th Floor</v>
      </c>
      <c r="D96" s="106"/>
      <c r="E96" s="106"/>
      <c r="F96" s="106"/>
      <c r="G96" s="106"/>
      <c r="H96" s="107"/>
      <c r="I96" s="32" t="str">
        <f ca="1">(IF(E100&gt;99%,"All work completed. Please provide OC.",IF(E100&gt;89.8%,"Plinth, RCC, Brick, Plaster, Flooring, Painting work Completed. Finishing work is in process.",IF(E100&lt;94%,(IF(C100=0,"Work not yet Started.",IF(D100=25%,"Piling work in process",IF(D100=50%,"Excavation work in process",IF(D100=100%,"Excavation work Completed. ","0")))&amp;(IF(C101=0%,"",IF(C101=J102,"Footing work is process",IF(C101=J103,"Footing work Completed",IF(C101=J104,"1st Basement Completed",IF(C101=J105,"1st &amp; 2nd Basement Completed",IF(C101=J106,"1st to 3rd Basement Completed",IF(C101=J107,"1st to 4th Basement Completed",IF(C101=J108,"Plinth work is process",IF(C101=J109,"Plinth work completed","0")))))))))))&amp;(IF(C102=(D97+F97+H97),", RCC Slab",IF(C102&gt;0,", RCC upto "&amp;C102&amp;" Slab",""))&amp;(IF(C103=H97,", Brickwork",IF(C103&gt;0,", Brickwork upto "&amp;C103&amp;" Floor",""))&amp;(IF(C104=H97,", Internal Plaster",IF(C104&gt;0,", Internal Plaster upto "&amp;C104&amp;" Floor",""))&amp;(IF(C105=H97,", External Plaster",IF(C105&gt;0,", External Plaster upto "&amp;C105&amp;" Floor",""))&amp;(IF(C106=H97,", Flooring",IF(C106&gt;0,", Flooring upto "&amp;C106&amp;" Floor",""))&amp;(IF(C107=H97,", Painting",IF(C107&gt;0,", Painting upto "&amp;C107&amp;" Floor",""))&amp;(IF(C108&gt;0,", Finishing upto "&amp;C108&amp;" Floor","")&amp;(IF(C102&gt;0.5," Completed",""))))))))))))))</f>
        <v>Excavation work Completed. Plinth work completed, RCC upto 12 Slab, Brickwork upto 9 Floor, Internal Plaster upto 6 Floor, External Plaster upto 3 Floor Completed</v>
      </c>
      <c r="J96" s="13"/>
    </row>
    <row r="97" spans="1:10" x14ac:dyDescent="0.35">
      <c r="A97" s="38" t="s">
        <v>142</v>
      </c>
      <c r="B97" s="39">
        <v>0</v>
      </c>
      <c r="C97" s="39" t="s">
        <v>76</v>
      </c>
      <c r="D97" s="39">
        <v>1</v>
      </c>
      <c r="E97" s="39" t="s">
        <v>75</v>
      </c>
      <c r="F97" s="39">
        <v>0</v>
      </c>
      <c r="G97" s="39" t="s">
        <v>85</v>
      </c>
      <c r="H97" s="40">
        <f ca="1">--TRIM(RIGHT(SUBSTITUTE(LEFT(C96,_xlfn.AGGREGATE(16,6,FIND({0,1,2,3,4,5,6,7,8,9},C96,ROW(INDIRECT("1:"&amp;LEN(C96)))),1))," ",REPT(" ",LEN(C96))),LEN(C96)))</f>
        <v>16</v>
      </c>
      <c r="I97" s="12"/>
      <c r="J97" s="14"/>
    </row>
    <row r="98" spans="1:10" ht="50.5" customHeight="1" x14ac:dyDescent="0.35">
      <c r="A98" s="126" t="s">
        <v>95</v>
      </c>
      <c r="B98" s="127"/>
      <c r="C98" s="75" t="str">
        <f ca="1">I96</f>
        <v>Excavation work Completed. Plinth work completed, RCC upto 12 Slab, Brickwork upto 9 Floor, Internal Plaster upto 6 Floor, External Plaster upto 3 Floor Completed</v>
      </c>
      <c r="D98" s="75"/>
      <c r="E98" s="75"/>
      <c r="F98" s="75"/>
      <c r="G98" s="75"/>
      <c r="H98" s="128"/>
      <c r="I98" s="12" t="s">
        <v>105</v>
      </c>
      <c r="J98" s="14"/>
    </row>
    <row r="99" spans="1:10" ht="15.75" customHeight="1" x14ac:dyDescent="0.35">
      <c r="A99" s="87" t="s">
        <v>53</v>
      </c>
      <c r="B99" s="88"/>
      <c r="C99" s="62" t="s">
        <v>139</v>
      </c>
      <c r="D99" s="62" t="s">
        <v>88</v>
      </c>
      <c r="E99" s="88" t="s">
        <v>90</v>
      </c>
      <c r="F99" s="88"/>
      <c r="G99" s="88" t="s">
        <v>89</v>
      </c>
      <c r="H99" s="129"/>
      <c r="I99" s="41" t="s">
        <v>141</v>
      </c>
      <c r="J99" s="15">
        <f ca="1">H97*25%</f>
        <v>4</v>
      </c>
    </row>
    <row r="100" spans="1:10" x14ac:dyDescent="0.35">
      <c r="A100" s="87" t="s">
        <v>128</v>
      </c>
      <c r="B100" s="88"/>
      <c r="C100" s="42">
        <f ca="1">J101</f>
        <v>16</v>
      </c>
      <c r="D100" s="60">
        <f ca="1">((100/H97)*C100)/100</f>
        <v>1</v>
      </c>
      <c r="E100" s="173">
        <f ca="1">(((C101/H97*10)+(40/(D97+F97+H97)*C102)+(7.5/(H97)*C103)+(7.5/(H97)*C104)+(10/H97*C105)+(10/H97*C106)+(5/H97*C107)+(5/H97*C108)+(5/H97*C109))/100)</f>
        <v>0.47141544117647061</v>
      </c>
      <c r="F100" s="173"/>
      <c r="G100" s="173">
        <f ca="1">((((C100/H97)*20)+((C101/H97)*25)+(30/(H97+F97+D97)*C102)+(5/H97*C103)+(5/H97*C104)+(5/H97*C105)+(5/H97*C106)+(0/H97*C107)+(0/H97*C108)+(5/H97*C109))/100)</f>
        <v>0.71801470588235294</v>
      </c>
      <c r="H100" s="174"/>
      <c r="I100" s="41" t="s">
        <v>100</v>
      </c>
      <c r="J100" s="43">
        <f ca="1">H97*50%</f>
        <v>8</v>
      </c>
    </row>
    <row r="101" spans="1:10" x14ac:dyDescent="0.35">
      <c r="A101" s="87" t="s">
        <v>54</v>
      </c>
      <c r="B101" s="88"/>
      <c r="C101" s="44">
        <f ca="1">J109</f>
        <v>16</v>
      </c>
      <c r="D101" s="60">
        <f ca="1">((100/H97)*C101)/100</f>
        <v>1</v>
      </c>
      <c r="E101" s="173"/>
      <c r="F101" s="173"/>
      <c r="G101" s="173"/>
      <c r="H101" s="174"/>
      <c r="I101" s="41" t="s">
        <v>101</v>
      </c>
      <c r="J101" s="43">
        <f ca="1">H97</f>
        <v>16</v>
      </c>
    </row>
    <row r="102" spans="1:10" ht="15.75" customHeight="1" x14ac:dyDescent="0.35">
      <c r="A102" s="87" t="s">
        <v>129</v>
      </c>
      <c r="B102" s="88"/>
      <c r="C102" s="44">
        <v>12</v>
      </c>
      <c r="D102" s="60">
        <f ca="1">((100/(D97+F97+H97))*C102)/100</f>
        <v>0.70588235294117652</v>
      </c>
      <c r="E102" s="173"/>
      <c r="F102" s="173"/>
      <c r="G102" s="173"/>
      <c r="H102" s="174"/>
      <c r="I102" s="41" t="s">
        <v>102</v>
      </c>
      <c r="J102" s="45">
        <f ca="1">(IF(B97&gt;1,(H97/(B97+2)),H97/4))</f>
        <v>4</v>
      </c>
    </row>
    <row r="103" spans="1:10" ht="15.75" customHeight="1" x14ac:dyDescent="0.35">
      <c r="A103" s="87" t="s">
        <v>136</v>
      </c>
      <c r="B103" s="88" t="s">
        <v>130</v>
      </c>
      <c r="C103" s="42">
        <v>9</v>
      </c>
      <c r="D103" s="60">
        <f ca="1">((100/H97)*C103)/100</f>
        <v>0.5625</v>
      </c>
      <c r="E103" s="173"/>
      <c r="F103" s="173"/>
      <c r="G103" s="173"/>
      <c r="H103" s="174"/>
      <c r="I103" s="41" t="s">
        <v>103</v>
      </c>
      <c r="J103" s="45">
        <f ca="1">(IF(B97&gt;1,(H97/(B97+2)+J102),H97/4+J102))</f>
        <v>8</v>
      </c>
    </row>
    <row r="104" spans="1:10" ht="15.75" customHeight="1" x14ac:dyDescent="0.35">
      <c r="A104" s="87" t="s">
        <v>137</v>
      </c>
      <c r="B104" s="88" t="s">
        <v>130</v>
      </c>
      <c r="C104" s="42">
        <v>6</v>
      </c>
      <c r="D104" s="60">
        <f ca="1">((100/H97)*C104)/100</f>
        <v>0.375</v>
      </c>
      <c r="E104" s="173"/>
      <c r="F104" s="173"/>
      <c r="G104" s="173"/>
      <c r="H104" s="174"/>
      <c r="I104" s="41" t="s">
        <v>146</v>
      </c>
      <c r="J104" s="45">
        <f>(IF(B97&gt;1,(H97/(B97+2)+J103),0))</f>
        <v>0</v>
      </c>
    </row>
    <row r="105" spans="1:10" ht="15" customHeight="1" x14ac:dyDescent="0.35">
      <c r="A105" s="87" t="s">
        <v>135</v>
      </c>
      <c r="B105" s="88" t="s">
        <v>132</v>
      </c>
      <c r="C105" s="42">
        <v>3</v>
      </c>
      <c r="D105" s="60">
        <f ca="1">((100/(H97))*C105)/100</f>
        <v>0.1875</v>
      </c>
      <c r="E105" s="173"/>
      <c r="F105" s="173"/>
      <c r="G105" s="173"/>
      <c r="H105" s="174"/>
      <c r="I105" s="41" t="s">
        <v>143</v>
      </c>
      <c r="J105" s="45">
        <f>(IF(B97&gt;2,(H97/(B97+2)+J104),0))</f>
        <v>0</v>
      </c>
    </row>
    <row r="106" spans="1:10" ht="15.75" customHeight="1" x14ac:dyDescent="0.35">
      <c r="A106" s="87" t="s">
        <v>131</v>
      </c>
      <c r="B106" s="88" t="s">
        <v>131</v>
      </c>
      <c r="C106" s="42">
        <v>0</v>
      </c>
      <c r="D106" s="60">
        <f ca="1">((100/H97)*C106)/100</f>
        <v>0</v>
      </c>
      <c r="E106" s="173"/>
      <c r="F106" s="173"/>
      <c r="G106" s="173"/>
      <c r="H106" s="174"/>
      <c r="I106" s="41" t="s">
        <v>144</v>
      </c>
      <c r="J106" s="46">
        <f>(IF(B97&gt;3,(H97/(B97+2)+J105),0))</f>
        <v>0</v>
      </c>
    </row>
    <row r="107" spans="1:10" ht="15.75" customHeight="1" x14ac:dyDescent="0.35">
      <c r="A107" s="87" t="s">
        <v>138</v>
      </c>
      <c r="B107" s="88"/>
      <c r="C107" s="42">
        <v>0</v>
      </c>
      <c r="D107" s="60">
        <f ca="1">((100/H97)*C107)/100</f>
        <v>0</v>
      </c>
      <c r="E107" s="173"/>
      <c r="F107" s="173"/>
      <c r="G107" s="173"/>
      <c r="H107" s="174"/>
      <c r="I107" s="41" t="s">
        <v>145</v>
      </c>
      <c r="J107" s="45">
        <f>(IF(B97&gt;4,(H97/(B97+2)+J106),0))</f>
        <v>0</v>
      </c>
    </row>
    <row r="108" spans="1:10" ht="15.75" customHeight="1" x14ac:dyDescent="0.35">
      <c r="A108" s="87" t="s">
        <v>133</v>
      </c>
      <c r="B108" s="88" t="s">
        <v>133</v>
      </c>
      <c r="C108" s="42">
        <v>0</v>
      </c>
      <c r="D108" s="60">
        <f ca="1">((100/(H97))*C108)/100</f>
        <v>0</v>
      </c>
      <c r="E108" s="173"/>
      <c r="F108" s="173"/>
      <c r="G108" s="173"/>
      <c r="H108" s="174"/>
      <c r="I108" s="41" t="s">
        <v>147</v>
      </c>
      <c r="J108" s="45">
        <f ca="1">(IF(B97=1,(H97/(B97+3)+J103),IF(B97=0,(H97/4+J103),IF(B97&gt;1,0))))</f>
        <v>12</v>
      </c>
    </row>
    <row r="109" spans="1:10" ht="16" thickBot="1" x14ac:dyDescent="0.4">
      <c r="A109" s="183" t="s">
        <v>134</v>
      </c>
      <c r="B109" s="184"/>
      <c r="C109" s="47">
        <v>0</v>
      </c>
      <c r="D109" s="61">
        <f ca="1">((100/(H97))*C109)/100</f>
        <v>0</v>
      </c>
      <c r="E109" s="175"/>
      <c r="F109" s="175"/>
      <c r="G109" s="175"/>
      <c r="H109" s="176"/>
      <c r="I109" s="48" t="s">
        <v>104</v>
      </c>
      <c r="J109" s="49">
        <f ca="1">(IF(B97&gt;1.5,(H97/(B97+2)+J103+MAX(0,J104-J103)+MAX(0,J105-J104)+MAX(0,J106-J105)+MAX(0,J107-J106)+MAX(0,J108-J107)),IF(B97=1,(H97/(B97+3)+J108),IF(B97=0,H97/4+J108))))</f>
        <v>16</v>
      </c>
    </row>
    <row r="110" spans="1:10" x14ac:dyDescent="0.35">
      <c r="A110" s="109" t="s">
        <v>55</v>
      </c>
      <c r="B110" s="109"/>
      <c r="C110" s="109"/>
      <c r="D110" s="109"/>
      <c r="E110" s="109"/>
      <c r="F110" s="109"/>
      <c r="G110" s="109"/>
      <c r="H110" s="109"/>
    </row>
    <row r="111" spans="1:10" x14ac:dyDescent="0.35">
      <c r="A111" s="100" t="s">
        <v>80</v>
      </c>
      <c r="B111" s="100"/>
      <c r="C111" s="100"/>
      <c r="D111" s="100"/>
      <c r="E111" s="100"/>
      <c r="F111" s="108">
        <v>4200</v>
      </c>
      <c r="G111" s="108"/>
      <c r="H111" s="108"/>
      <c r="I111" s="2" t="s">
        <v>248</v>
      </c>
    </row>
    <row r="112" spans="1:10" x14ac:dyDescent="0.35">
      <c r="A112" s="100" t="s">
        <v>233</v>
      </c>
      <c r="B112" s="100"/>
      <c r="C112" s="100"/>
      <c r="D112" s="100"/>
      <c r="E112" s="100"/>
      <c r="F112" s="142">
        <v>5800</v>
      </c>
      <c r="G112" s="142"/>
      <c r="H112" s="142"/>
    </row>
    <row r="113" spans="1:8" x14ac:dyDescent="0.35">
      <c r="A113" s="100" t="s">
        <v>234</v>
      </c>
      <c r="B113" s="100"/>
      <c r="C113" s="100"/>
      <c r="D113" s="100"/>
      <c r="E113" s="100"/>
      <c r="F113" s="142">
        <v>5500</v>
      </c>
      <c r="G113" s="142"/>
      <c r="H113" s="142"/>
    </row>
    <row r="114" spans="1:8" s="6" customFormat="1" x14ac:dyDescent="0.3">
      <c r="A114" s="100" t="s">
        <v>172</v>
      </c>
      <c r="B114" s="100"/>
      <c r="C114" s="100"/>
      <c r="D114" s="100"/>
      <c r="E114" s="100"/>
      <c r="F114" s="142" t="s">
        <v>173</v>
      </c>
      <c r="G114" s="142"/>
      <c r="H114" s="142"/>
    </row>
    <row r="115" spans="1:8" s="6" customFormat="1" x14ac:dyDescent="0.3">
      <c r="A115" s="100" t="s">
        <v>170</v>
      </c>
      <c r="B115" s="100"/>
      <c r="C115" s="100"/>
      <c r="D115" s="100"/>
      <c r="E115" s="100"/>
      <c r="F115" s="142" t="s">
        <v>174</v>
      </c>
      <c r="G115" s="142"/>
      <c r="H115" s="142"/>
    </row>
    <row r="116" spans="1:8" x14ac:dyDescent="0.35">
      <c r="A116" s="100" t="s">
        <v>56</v>
      </c>
      <c r="B116" s="100"/>
      <c r="C116" s="100"/>
      <c r="D116" s="100"/>
      <c r="E116" s="100"/>
      <c r="F116" s="111" t="s">
        <v>173</v>
      </c>
      <c r="G116" s="111"/>
      <c r="H116" s="111"/>
    </row>
    <row r="117" spans="1:8" s="3" customFormat="1" x14ac:dyDescent="0.35">
      <c r="A117" s="109" t="s">
        <v>57</v>
      </c>
      <c r="B117" s="109"/>
      <c r="C117" s="109"/>
      <c r="D117" s="109"/>
      <c r="E117" s="109"/>
      <c r="F117" s="142">
        <f>F111*0.8</f>
        <v>3360</v>
      </c>
      <c r="G117" s="142"/>
      <c r="H117" s="142"/>
    </row>
    <row r="118" spans="1:8" s="1" customFormat="1" x14ac:dyDescent="0.35">
      <c r="A118" s="84" t="s">
        <v>181</v>
      </c>
      <c r="B118" s="84"/>
      <c r="C118" s="84"/>
      <c r="D118" s="84"/>
      <c r="E118" s="84"/>
      <c r="F118" s="84"/>
      <c r="G118" s="84"/>
      <c r="H118" s="84"/>
    </row>
    <row r="119" spans="1:8" s="1" customFormat="1" ht="31.15" customHeight="1" x14ac:dyDescent="0.35">
      <c r="A119" s="83" t="s">
        <v>58</v>
      </c>
      <c r="B119" s="83"/>
      <c r="C119" s="85" t="s">
        <v>83</v>
      </c>
      <c r="D119" s="85"/>
      <c r="E119" s="86" t="s">
        <v>59</v>
      </c>
      <c r="F119" s="86"/>
      <c r="G119" s="83" t="s">
        <v>60</v>
      </c>
      <c r="H119" s="83"/>
    </row>
    <row r="120" spans="1:8" s="1" customFormat="1" ht="40.5" customHeight="1" x14ac:dyDescent="0.35">
      <c r="A120" s="67" t="s">
        <v>193</v>
      </c>
      <c r="B120" s="67" t="s">
        <v>195</v>
      </c>
      <c r="C120" s="89">
        <v>11</v>
      </c>
      <c r="D120" s="90"/>
      <c r="E120" s="89">
        <f>SUM(F135:F139,F141:F146)</f>
        <v>8656.9658369999997</v>
      </c>
      <c r="F120" s="90"/>
      <c r="G120" s="89">
        <f>SUM(H135:H139,H141:H146)</f>
        <v>13418.297047349997</v>
      </c>
      <c r="H120" s="90"/>
    </row>
    <row r="121" spans="1:8" s="1" customFormat="1" x14ac:dyDescent="0.35">
      <c r="A121" s="84" t="s">
        <v>167</v>
      </c>
      <c r="B121" s="84"/>
      <c r="C121" s="121">
        <f>SUM(C120:D120)</f>
        <v>11</v>
      </c>
      <c r="D121" s="85"/>
      <c r="E121" s="122">
        <f>SUM(E120:F120)</f>
        <v>8656.9658369999997</v>
      </c>
      <c r="F121" s="86"/>
      <c r="G121" s="83">
        <f>SUM(G120:H120)</f>
        <v>13418.297047349997</v>
      </c>
      <c r="H121" s="83"/>
    </row>
    <row r="122" spans="1:8" s="1" customFormat="1" x14ac:dyDescent="0.35">
      <c r="A122" s="84" t="s">
        <v>74</v>
      </c>
      <c r="B122" s="84"/>
      <c r="C122" s="84"/>
      <c r="D122" s="84"/>
      <c r="E122" s="84"/>
      <c r="F122" s="84"/>
      <c r="G122" s="84"/>
      <c r="H122" s="84"/>
    </row>
    <row r="123" spans="1:8" s="1" customFormat="1" x14ac:dyDescent="0.35">
      <c r="A123" s="83" t="s">
        <v>58</v>
      </c>
      <c r="B123" s="83"/>
      <c r="C123" s="85" t="s">
        <v>83</v>
      </c>
      <c r="D123" s="85"/>
      <c r="E123" s="86" t="s">
        <v>59</v>
      </c>
      <c r="F123" s="86"/>
      <c r="G123" s="83" t="s">
        <v>60</v>
      </c>
      <c r="H123" s="83"/>
    </row>
    <row r="124" spans="1:8" s="1" customFormat="1" x14ac:dyDescent="0.35">
      <c r="A124" s="102" t="s">
        <v>196</v>
      </c>
      <c r="B124" s="102"/>
      <c r="C124" s="120">
        <f>COUNT(F152:F155)+COUNT(F157:F160)+COUNT(F162:F165)*8+COUNT(F167,F169:F171)+COUNT(F173:F176)</f>
        <v>48</v>
      </c>
      <c r="D124" s="120"/>
      <c r="E124" s="120">
        <f>SUM(F152:F155)+SUM(F157:F160)+SUM(F162:F165)*8+SUM(F167,F169:F171)+SUM(F173:F176)</f>
        <v>23886.230939999998</v>
      </c>
      <c r="F124" s="120"/>
      <c r="G124" s="120">
        <f>SUM(H152:H155)+SUM(H157:H160)+SUM(H162:H165)*8+SUM(H167,H169:H171)+SUM(H173:H176)</f>
        <v>35829.346410000006</v>
      </c>
      <c r="H124" s="120"/>
    </row>
    <row r="125" spans="1:8" s="1" customFormat="1" x14ac:dyDescent="0.35">
      <c r="A125" s="102" t="s">
        <v>199</v>
      </c>
      <c r="B125" s="102"/>
      <c r="C125" s="120">
        <f>COUNT(F179:F181)+COUNT(F183:F185)+COUNT(F187:F189)*8+COUNT(F191:F193)+COUNT(F195:F197)+COUNT(F199:F200)+COUNT(F203:F205)+COUNT(F207:F209)+COUNT(F211)</f>
        <v>45</v>
      </c>
      <c r="D125" s="120"/>
      <c r="E125" s="120">
        <f>SUM(F179:F181)+SUM(F183:F185)+SUM(F187:F189)*8+SUM(F191:F193)+SUM(F195:F197)+SUM(F199:F200)+SUM(F203:F205)+SUM(F207:F209)+SUM(F211)</f>
        <v>25205.251500000002</v>
      </c>
      <c r="F125" s="120"/>
      <c r="G125" s="120">
        <f>SUM(H179:H181)+SUM(H183:H185)+SUM(H187:H189)*8+SUM(H191:H193)+SUM(H195:H197)+SUM(H199:H200)+SUM(H203:H205)+SUM(H207:H209)+SUM(H211)</f>
        <v>37924.263000000006</v>
      </c>
      <c r="H125" s="120"/>
    </row>
    <row r="126" spans="1:8" s="1" customFormat="1" x14ac:dyDescent="0.35">
      <c r="A126" s="102" t="s">
        <v>193</v>
      </c>
      <c r="B126" s="102"/>
      <c r="C126" s="185">
        <f>COUNT(F215:F220)+COUNT(F222:F227)*8+COUNT(F229:F233)+COUNT(F235:F240)+COUNT(F242:F247)+COUNT(F249:F254)+COUNT(F256:F261)+COUNT(F263:F266)</f>
        <v>87</v>
      </c>
      <c r="D126" s="185"/>
      <c r="E126" s="120">
        <f>SUM(F215:F220)+SUM(F222:F227)*8+SUM(F229:F233)+SUM(F235:F240)+SUM(F242:F247)+SUM(F249:F254)+SUM(F256:F261)+SUM(F263:F266)</f>
        <v>52251.173910000012</v>
      </c>
      <c r="F126" s="120"/>
      <c r="G126" s="120">
        <f>SUM(H215:H220)+SUM(H222:H227)*8+SUM(H229:H233)+SUM(H235:H240)+SUM(H242:H247)+SUM(H249:H254)+SUM(H256:H261)+SUM(H263:H266)</f>
        <v>78740.808314999987</v>
      </c>
      <c r="H126" s="120"/>
    </row>
    <row r="127" spans="1:8" s="1" customFormat="1" x14ac:dyDescent="0.35">
      <c r="A127" s="84" t="s">
        <v>167</v>
      </c>
      <c r="B127" s="84"/>
      <c r="C127" s="121">
        <f>SUM(C124:C126)</f>
        <v>180</v>
      </c>
      <c r="D127" s="85"/>
      <c r="E127" s="122">
        <f>SUM(E124:E126)</f>
        <v>101342.65635</v>
      </c>
      <c r="F127" s="86"/>
      <c r="G127" s="83">
        <f>SUM(G124:G126)</f>
        <v>152494.41772500001</v>
      </c>
      <c r="H127" s="83"/>
    </row>
    <row r="128" spans="1:8" x14ac:dyDescent="0.35">
      <c r="A128" s="84" t="s">
        <v>182</v>
      </c>
      <c r="B128" s="84"/>
      <c r="C128" s="121">
        <f>C121+C127</f>
        <v>191</v>
      </c>
      <c r="D128" s="85"/>
      <c r="E128" s="122">
        <f>E121+E127</f>
        <v>109999.622187</v>
      </c>
      <c r="F128" s="122"/>
      <c r="G128" s="83">
        <f>G121+G127</f>
        <v>165912.71477235001</v>
      </c>
      <c r="H128" s="83"/>
    </row>
    <row r="129" spans="1:9" x14ac:dyDescent="0.35">
      <c r="A129" s="148" t="s">
        <v>61</v>
      </c>
      <c r="B129" s="148"/>
      <c r="C129" s="148"/>
      <c r="D129" s="148"/>
      <c r="E129" s="148"/>
      <c r="F129" s="148"/>
      <c r="G129" s="148"/>
      <c r="H129" s="148"/>
    </row>
    <row r="130" spans="1:9" ht="15.75" customHeight="1" x14ac:dyDescent="0.35">
      <c r="A130" s="149" t="s">
        <v>183</v>
      </c>
      <c r="B130" s="149"/>
      <c r="C130" s="149"/>
      <c r="D130" s="149"/>
      <c r="E130" s="149"/>
      <c r="F130" s="149"/>
      <c r="G130" s="149"/>
      <c r="H130" s="149"/>
    </row>
    <row r="131" spans="1:9" ht="45" x14ac:dyDescent="0.35">
      <c r="A131" s="91" t="s">
        <v>184</v>
      </c>
      <c r="B131" s="91" t="s">
        <v>185</v>
      </c>
      <c r="C131" s="91" t="s">
        <v>62</v>
      </c>
      <c r="D131" s="91" t="s">
        <v>186</v>
      </c>
      <c r="E131" s="93" t="s">
        <v>187</v>
      </c>
      <c r="F131" s="91" t="s">
        <v>63</v>
      </c>
      <c r="G131" s="93" t="s">
        <v>64</v>
      </c>
      <c r="H131" s="28" t="s">
        <v>188</v>
      </c>
    </row>
    <row r="132" spans="1:9" x14ac:dyDescent="0.35">
      <c r="A132" s="92"/>
      <c r="B132" s="92"/>
      <c r="C132" s="92"/>
      <c r="D132" s="92"/>
      <c r="E132" s="94"/>
      <c r="F132" s="92"/>
      <c r="G132" s="94"/>
      <c r="H132" s="56">
        <v>0.55000000000000004</v>
      </c>
    </row>
    <row r="133" spans="1:9" x14ac:dyDescent="0.35">
      <c r="A133" s="150" t="s">
        <v>193</v>
      </c>
      <c r="B133" s="151"/>
      <c r="C133" s="151"/>
      <c r="D133" s="151"/>
      <c r="E133" s="151"/>
      <c r="F133" s="151"/>
      <c r="G133" s="151"/>
      <c r="H133" s="152"/>
    </row>
    <row r="134" spans="1:9" x14ac:dyDescent="0.35">
      <c r="A134" s="116" t="s">
        <v>194</v>
      </c>
      <c r="B134" s="117"/>
      <c r="C134" s="117"/>
      <c r="D134" s="117"/>
      <c r="E134" s="117"/>
      <c r="F134" s="117"/>
      <c r="G134" s="117"/>
      <c r="H134" s="118"/>
    </row>
    <row r="135" spans="1:9" x14ac:dyDescent="0.35">
      <c r="A135" s="58">
        <v>1</v>
      </c>
      <c r="B135" s="58">
        <v>1</v>
      </c>
      <c r="C135" s="52" t="s">
        <v>195</v>
      </c>
      <c r="D135" s="52">
        <f>(7.8*8.5+6.85*1.35)*10.764</f>
        <v>813.19328999999993</v>
      </c>
      <c r="E135" s="52">
        <f>(5.15*4.925+2.6*3.58)*10.764</f>
        <v>373.20671700000003</v>
      </c>
      <c r="F135" s="52">
        <f>D135+(IF(E135&lt;201,E135,IF(E135&lt;301,E135/2,E135/3)))</f>
        <v>937.59552899999994</v>
      </c>
      <c r="G135" s="54">
        <v>0</v>
      </c>
      <c r="H135" s="52">
        <f>(F135+(IF(G135&lt;101,G135,IF(G135&lt;201,G135/2,IF(G135&lt;=301,G135/3,G135/4)))))*((H132)+1)</f>
        <v>1453.27306995</v>
      </c>
      <c r="I135" s="52">
        <v>10.763999999999999</v>
      </c>
    </row>
    <row r="136" spans="1:9" x14ac:dyDescent="0.35">
      <c r="A136" s="58">
        <f t="shared" ref="A136:B139" si="0">A135+1</f>
        <v>2</v>
      </c>
      <c r="B136" s="58">
        <f t="shared" si="0"/>
        <v>2</v>
      </c>
      <c r="C136" s="52" t="s">
        <v>195</v>
      </c>
      <c r="D136" s="52">
        <f>(6.25*8.5+5.2*1.8+5.2*1.5)*10.764</f>
        <v>756.54773999999986</v>
      </c>
      <c r="E136" s="52">
        <f>(5.2*1.5+3.85*1.8+6.25*2.6)*10.764</f>
        <v>333.46871999999996</v>
      </c>
      <c r="F136" s="52">
        <f t="shared" ref="F136:F138" si="1">D136+(IF(E136&lt;201,E136,IF(E136&lt;301,E136/2,E136/3)))</f>
        <v>867.70397999999989</v>
      </c>
      <c r="G136" s="52">
        <v>0</v>
      </c>
      <c r="H136" s="58">
        <f>(F136+(IF(G136&lt;101,G136,IF(G136&lt;201,G136/2,IF(G136&lt;=301,G136/3,G136/4)))))*((H132)+1)</f>
        <v>1344.9411689999999</v>
      </c>
    </row>
    <row r="137" spans="1:9" x14ac:dyDescent="0.35">
      <c r="A137" s="58">
        <f t="shared" si="0"/>
        <v>3</v>
      </c>
      <c r="B137" s="58">
        <f t="shared" si="0"/>
        <v>3</v>
      </c>
      <c r="C137" s="52" t="s">
        <v>195</v>
      </c>
      <c r="D137" s="52">
        <f>(75.78)*10.764</f>
        <v>815.69592</v>
      </c>
      <c r="E137" s="52">
        <f>(3.1*4.75+1.8*3.4)*10.764</f>
        <v>224.37557999999999</v>
      </c>
      <c r="F137" s="52">
        <f>D137+(IF(E137&lt;201,E137,IF(E137&lt;301,E137/2,E137/3)))</f>
        <v>927.88370999999995</v>
      </c>
      <c r="G137" s="52">
        <v>0</v>
      </c>
      <c r="H137" s="58">
        <f>(F137+(IF(G137&lt;101,G137,IF(G137&lt;201,G137/2,IF(G137&lt;=301,G137/3,G137/4)))))*((H132)+1)</f>
        <v>1438.2197504999999</v>
      </c>
    </row>
    <row r="138" spans="1:9" x14ac:dyDescent="0.35">
      <c r="A138" s="58">
        <f t="shared" si="0"/>
        <v>4</v>
      </c>
      <c r="B138" s="58">
        <f t="shared" si="0"/>
        <v>4</v>
      </c>
      <c r="C138" s="52" t="s">
        <v>195</v>
      </c>
      <c r="D138" s="52">
        <f>(3.95*7.8+2.05*4.9+1.35*3.25)*10.764</f>
        <v>486.99027000000007</v>
      </c>
      <c r="E138" s="52">
        <f>(4.3*3.25+2.95*1.65+9*2.9)*10.764</f>
        <v>483.7610699999999</v>
      </c>
      <c r="F138" s="52">
        <f t="shared" si="1"/>
        <v>648.24396000000002</v>
      </c>
      <c r="G138" s="52">
        <v>0</v>
      </c>
      <c r="H138" s="58">
        <f>(F138+(IF(G138&lt;101,G138,IF(G138&lt;201,G138/2,IF(G138&lt;=301,G138/3,G138/4)))))*((H132)+1)</f>
        <v>1004.778138</v>
      </c>
    </row>
    <row r="139" spans="1:9" x14ac:dyDescent="0.35">
      <c r="A139" s="58">
        <f t="shared" si="0"/>
        <v>5</v>
      </c>
      <c r="B139" s="58">
        <f t="shared" si="0"/>
        <v>5</v>
      </c>
      <c r="C139" s="52" t="s">
        <v>195</v>
      </c>
      <c r="D139" s="52">
        <f>(7.67*1.35+8.7*4.25+7.65*0.8)*10.764</f>
        <v>575.33041800000001</v>
      </c>
      <c r="E139" s="52">
        <f>(4.35*6.4)*10.764</f>
        <v>299.66976</v>
      </c>
      <c r="F139" s="52">
        <f t="shared" ref="F139" si="2">D139+(IF(E139&lt;201,E139,IF(E139&lt;301,E139/2,E139/3)))</f>
        <v>725.16529800000001</v>
      </c>
      <c r="G139" s="52">
        <v>0</v>
      </c>
      <c r="H139" s="58">
        <f>(F139+(IF(G139&lt;101,G139,IF(G139&lt;201,G139/2,IF(G139&lt;=301,G139/3,G139/4)))))*((H132)+1)</f>
        <v>1124.0062119000002</v>
      </c>
    </row>
    <row r="140" spans="1:9" x14ac:dyDescent="0.35">
      <c r="A140" s="116" t="s">
        <v>160</v>
      </c>
      <c r="B140" s="117"/>
      <c r="C140" s="117"/>
      <c r="D140" s="117"/>
      <c r="E140" s="117"/>
      <c r="F140" s="117"/>
      <c r="G140" s="117"/>
      <c r="H140" s="118"/>
    </row>
    <row r="141" spans="1:9" x14ac:dyDescent="0.35">
      <c r="A141" s="58">
        <v>1</v>
      </c>
      <c r="B141" s="58">
        <v>1</v>
      </c>
      <c r="C141" s="52" t="s">
        <v>195</v>
      </c>
      <c r="D141" s="52">
        <f>(94.26)*10.764</f>
        <v>1014.61464</v>
      </c>
      <c r="E141" s="52">
        <v>0</v>
      </c>
      <c r="F141" s="52">
        <f>D141+(IF(E141&lt;201,E141,IF(E141&lt;301,E141/2,E141/3)))</f>
        <v>1014.61464</v>
      </c>
      <c r="G141" s="54">
        <v>0</v>
      </c>
      <c r="H141" s="52">
        <f>(F141+(IF(G141&lt;101,G141,IF(G141&lt;201,G141/2,IF(G141&lt;=301,G141/3,G141/4)))))*((H132)+1)</f>
        <v>1572.6526920000001</v>
      </c>
    </row>
    <row r="142" spans="1:9" x14ac:dyDescent="0.35">
      <c r="A142" s="58">
        <f t="shared" ref="A142:B146" si="3">A141+1</f>
        <v>2</v>
      </c>
      <c r="B142" s="58">
        <f t="shared" si="3"/>
        <v>2</v>
      </c>
      <c r="C142" s="52" t="s">
        <v>195</v>
      </c>
      <c r="D142" s="52">
        <f>(70.28)*10.764</f>
        <v>756.49392</v>
      </c>
      <c r="E142" s="52">
        <v>0</v>
      </c>
      <c r="F142" s="52">
        <f t="shared" ref="F142:F145" si="4">D142+(IF(E142&lt;201,E142,IF(E142&lt;301,E142/2,E142/3)))</f>
        <v>756.49392</v>
      </c>
      <c r="G142" s="52">
        <v>0</v>
      </c>
      <c r="H142" s="58">
        <f>(F142+(IF(G142&lt;101,G142,IF(G142&lt;201,G142/2,IF(G142&lt;=301,G142/3,G142/4)))))*((H132)+1)</f>
        <v>1172.565576</v>
      </c>
    </row>
    <row r="143" spans="1:9" x14ac:dyDescent="0.35">
      <c r="A143" s="58">
        <f t="shared" si="3"/>
        <v>3</v>
      </c>
      <c r="B143" s="58">
        <f t="shared" si="3"/>
        <v>3</v>
      </c>
      <c r="C143" s="52" t="s">
        <v>195</v>
      </c>
      <c r="D143" s="52">
        <f>(78.19)*10.764</f>
        <v>841.63715999999988</v>
      </c>
      <c r="E143" s="52">
        <v>0</v>
      </c>
      <c r="F143" s="52">
        <f t="shared" si="4"/>
        <v>841.63715999999988</v>
      </c>
      <c r="G143" s="52">
        <v>0</v>
      </c>
      <c r="H143" s="58">
        <f>(F143+(IF(G143&lt;101,G143,IF(G143&lt;201,G143/2,IF(G143&lt;=301,G143/3,G143/4)))))*((H132)+1)</f>
        <v>1304.5375979999999</v>
      </c>
    </row>
    <row r="144" spans="1:9" x14ac:dyDescent="0.35">
      <c r="A144" s="58">
        <f t="shared" si="3"/>
        <v>4</v>
      </c>
      <c r="B144" s="58">
        <f t="shared" si="3"/>
        <v>4</v>
      </c>
      <c r="C144" s="52" t="s">
        <v>195</v>
      </c>
      <c r="D144" s="52">
        <f>(47.46)*10.764</f>
        <v>510.85944000000001</v>
      </c>
      <c r="E144" s="52">
        <v>0</v>
      </c>
      <c r="F144" s="52">
        <f t="shared" si="4"/>
        <v>510.85944000000001</v>
      </c>
      <c r="G144" s="52">
        <v>0</v>
      </c>
      <c r="H144" s="58">
        <f>(F144+(IF(G144&lt;101,G144,IF(G144&lt;201,G144/2,IF(G144&lt;=301,G144/3,G144/4)))))*((H132)+1)</f>
        <v>791.832132</v>
      </c>
    </row>
    <row r="145" spans="1:9" x14ac:dyDescent="0.35">
      <c r="A145" s="58">
        <f t="shared" si="3"/>
        <v>5</v>
      </c>
      <c r="B145" s="58">
        <f t="shared" si="3"/>
        <v>5</v>
      </c>
      <c r="C145" s="52" t="s">
        <v>195</v>
      </c>
      <c r="D145" s="52">
        <f>(54.28)*10.764</f>
        <v>584.26991999999996</v>
      </c>
      <c r="E145" s="52">
        <v>0</v>
      </c>
      <c r="F145" s="52">
        <f t="shared" si="4"/>
        <v>584.26991999999996</v>
      </c>
      <c r="G145" s="52">
        <v>0</v>
      </c>
      <c r="H145" s="58">
        <f>(F145+(IF(G145&lt;101,G145,IF(G145&lt;201,G145/2,IF(G145&lt;=301,G145/3,G145/4)))))*((H132)+1)</f>
        <v>905.61837600000001</v>
      </c>
    </row>
    <row r="146" spans="1:9" x14ac:dyDescent="0.35">
      <c r="A146" s="58">
        <f t="shared" si="3"/>
        <v>6</v>
      </c>
      <c r="B146" s="58">
        <f t="shared" si="3"/>
        <v>6</v>
      </c>
      <c r="C146" s="52" t="s">
        <v>195</v>
      </c>
      <c r="D146" s="52">
        <f>(78.27)*10.764</f>
        <v>842.49827999999991</v>
      </c>
      <c r="E146" s="52">
        <v>0</v>
      </c>
      <c r="F146" s="52">
        <f t="shared" ref="F146" si="5">D146+(IF(E146&lt;201,E146,IF(E146&lt;301,E146/2,E146/3)))</f>
        <v>842.49827999999991</v>
      </c>
      <c r="G146" s="52">
        <v>0</v>
      </c>
      <c r="H146" s="58">
        <f>(F146+(IF(G146&lt;101,G146,IF(G146&lt;201,G146/2,IF(G146&lt;=301,G146/3,G146/4)))))*((H132)+1)</f>
        <v>1305.8723339999999</v>
      </c>
    </row>
    <row r="147" spans="1:9" x14ac:dyDescent="0.35">
      <c r="A147" s="153"/>
      <c r="B147" s="154"/>
      <c r="C147" s="154"/>
      <c r="D147" s="154"/>
      <c r="E147" s="154"/>
      <c r="F147" s="154"/>
      <c r="G147" s="154"/>
      <c r="H147" s="155"/>
    </row>
    <row r="148" spans="1:9" ht="45" x14ac:dyDescent="0.35">
      <c r="A148" s="156" t="s">
        <v>120</v>
      </c>
      <c r="B148" s="91" t="s">
        <v>189</v>
      </c>
      <c r="C148" s="91" t="s">
        <v>62</v>
      </c>
      <c r="D148" s="91" t="s">
        <v>186</v>
      </c>
      <c r="E148" s="91" t="s">
        <v>198</v>
      </c>
      <c r="F148" s="91" t="s">
        <v>63</v>
      </c>
      <c r="G148" s="93" t="s">
        <v>64</v>
      </c>
      <c r="H148" s="28" t="s">
        <v>188</v>
      </c>
    </row>
    <row r="149" spans="1:9" s="4" customFormat="1" x14ac:dyDescent="0.35">
      <c r="A149" s="157"/>
      <c r="B149" s="92"/>
      <c r="C149" s="92"/>
      <c r="D149" s="92"/>
      <c r="E149" s="92"/>
      <c r="F149" s="92"/>
      <c r="G149" s="94"/>
      <c r="H149" s="56">
        <v>0.5</v>
      </c>
    </row>
    <row r="150" spans="1:9" x14ac:dyDescent="0.35">
      <c r="A150" s="139" t="s">
        <v>196</v>
      </c>
      <c r="B150" s="139"/>
      <c r="C150" s="139"/>
      <c r="D150" s="139"/>
      <c r="E150" s="139"/>
      <c r="F150" s="139"/>
      <c r="G150" s="139"/>
      <c r="H150" s="139"/>
    </row>
    <row r="151" spans="1:9" x14ac:dyDescent="0.35">
      <c r="A151" s="119" t="s">
        <v>197</v>
      </c>
      <c r="B151" s="119"/>
      <c r="C151" s="119"/>
      <c r="D151" s="119"/>
      <c r="E151" s="119"/>
      <c r="F151" s="119"/>
      <c r="G151" s="119"/>
      <c r="H151" s="119"/>
    </row>
    <row r="152" spans="1:9" x14ac:dyDescent="0.35">
      <c r="A152" s="66">
        <v>1</v>
      </c>
      <c r="B152" s="66">
        <v>1</v>
      </c>
      <c r="C152" s="66" t="s">
        <v>162</v>
      </c>
      <c r="D152" s="66">
        <f>(35.14)*10.764</f>
        <v>378.24696</v>
      </c>
      <c r="E152" s="66">
        <f>(2.45*2+1*(2.3+2.75))*10.764</f>
        <v>107.10179999999998</v>
      </c>
      <c r="F152" s="66">
        <f t="shared" ref="F152:F181" si="6">D152+E152</f>
        <v>485.34875999999997</v>
      </c>
      <c r="G152" s="66">
        <v>0</v>
      </c>
      <c r="H152" s="66">
        <f>F152*(($H$149)+1)+(IF(G152&lt;101,G152,IF(G152&lt;201,G152/2,IF(G152&lt;=301,G152/3,G152/4))))</f>
        <v>728.02314000000001</v>
      </c>
      <c r="I152" s="2">
        <f>685/F152</f>
        <v>1.4113562379349647</v>
      </c>
    </row>
    <row r="153" spans="1:9" ht="15" customHeight="1" x14ac:dyDescent="0.35">
      <c r="A153" s="66">
        <f t="shared" ref="A153:B155" si="7">A152+1</f>
        <v>2</v>
      </c>
      <c r="B153" s="66">
        <f t="shared" si="7"/>
        <v>2</v>
      </c>
      <c r="C153" s="66" t="s">
        <v>163</v>
      </c>
      <c r="D153" s="66">
        <f>(53.25)*10.764</f>
        <v>573.18299999999999</v>
      </c>
      <c r="E153" s="66">
        <f>(2.45*2+1*(2.75+2.9+2.3))*10.764</f>
        <v>138.31740000000002</v>
      </c>
      <c r="F153" s="66">
        <f t="shared" si="6"/>
        <v>711.50040000000001</v>
      </c>
      <c r="G153" s="66">
        <v>0</v>
      </c>
      <c r="H153" s="66">
        <f>F153*(($H$149)+1)+(IF(G153&lt;101,G153,IF(G153&lt;201,G153/2,IF(G153&lt;=301,G153/3,G153/4))))</f>
        <v>1067.2506000000001</v>
      </c>
      <c r="I153" s="2">
        <f>985/F153</f>
        <v>1.3843983784127176</v>
      </c>
    </row>
    <row r="154" spans="1:9" x14ac:dyDescent="0.35">
      <c r="A154" s="66">
        <f t="shared" si="7"/>
        <v>3</v>
      </c>
      <c r="B154" s="66">
        <f t="shared" si="7"/>
        <v>3</v>
      </c>
      <c r="C154" s="66" t="s">
        <v>164</v>
      </c>
      <c r="D154" s="66">
        <f>(19.58)*10.764</f>
        <v>210.75911999999997</v>
      </c>
      <c r="E154" s="66">
        <f>(2.9*1.65)*10.764</f>
        <v>51.505739999999989</v>
      </c>
      <c r="F154" s="66">
        <f t="shared" si="6"/>
        <v>262.26485999999994</v>
      </c>
      <c r="G154" s="66">
        <v>0</v>
      </c>
      <c r="H154" s="66">
        <f>F154*(($H$149)+1)+(IF(G154&lt;101,G154,IF(G154&lt;201,G154/2,IF(G154&lt;=301,G154/3,G154/4))))</f>
        <v>393.39728999999988</v>
      </c>
      <c r="I154" s="2">
        <f>375/F154</f>
        <v>1.4298522493634873</v>
      </c>
    </row>
    <row r="155" spans="1:9" x14ac:dyDescent="0.35">
      <c r="A155" s="66">
        <f t="shared" si="7"/>
        <v>4</v>
      </c>
      <c r="B155" s="66">
        <f t="shared" si="7"/>
        <v>4</v>
      </c>
      <c r="C155" s="66" t="s">
        <v>162</v>
      </c>
      <c r="D155" s="66">
        <f>(36.5)*10.764</f>
        <v>392.88599999999997</v>
      </c>
      <c r="E155" s="66">
        <f>(2.45*1.85+1*(2.3+2.75))*10.764</f>
        <v>103.14603</v>
      </c>
      <c r="F155" s="66">
        <f t="shared" si="6"/>
        <v>496.03202999999996</v>
      </c>
      <c r="G155" s="66">
        <v>0</v>
      </c>
      <c r="H155" s="66">
        <f>F155*(($H$149)+1)+(IF(G155&lt;101,G155,IF(G155&lt;201,G155/2,IF(G155&lt;=301,G155/3,G155/4))))</f>
        <v>744.048045</v>
      </c>
      <c r="I155" s="2">
        <f>685/F155</f>
        <v>1.3809592094284719</v>
      </c>
    </row>
    <row r="156" spans="1:9" x14ac:dyDescent="0.35">
      <c r="A156" s="119" t="s">
        <v>119</v>
      </c>
      <c r="B156" s="119"/>
      <c r="C156" s="119"/>
      <c r="D156" s="119"/>
      <c r="E156" s="119"/>
      <c r="F156" s="119"/>
      <c r="G156" s="119"/>
      <c r="H156" s="119"/>
    </row>
    <row r="157" spans="1:9" x14ac:dyDescent="0.35">
      <c r="A157" s="66">
        <v>1</v>
      </c>
      <c r="B157" s="66">
        <v>1</v>
      </c>
      <c r="C157" s="66" t="s">
        <v>162</v>
      </c>
      <c r="D157" s="66">
        <f>(35.14)*10.764</f>
        <v>378.24696</v>
      </c>
      <c r="E157" s="66">
        <f>(2.45*2+1*(2.3+2.75))*10.764</f>
        <v>107.10179999999998</v>
      </c>
      <c r="F157" s="66">
        <f>D157+E157</f>
        <v>485.34875999999997</v>
      </c>
      <c r="G157" s="66">
        <v>0</v>
      </c>
      <c r="H157" s="66">
        <f>F157*(($H$149)+1)+(IF(G157&lt;101,G157,IF(G157&lt;201,G157/2,IF(G157&lt;=301,G157/3,G157/4))))</f>
        <v>728.02314000000001</v>
      </c>
    </row>
    <row r="158" spans="1:9" x14ac:dyDescent="0.35">
      <c r="A158" s="58">
        <f t="shared" ref="A158:B160" si="8">A157+1</f>
        <v>2</v>
      </c>
      <c r="B158" s="58">
        <f t="shared" si="8"/>
        <v>2</v>
      </c>
      <c r="C158" s="52" t="s">
        <v>163</v>
      </c>
      <c r="D158" s="53">
        <f>(53.25)*10.764</f>
        <v>573.18299999999999</v>
      </c>
      <c r="E158" s="53">
        <f>(2.45*2+1*(2.75+2.9+2.3))*10.764</f>
        <v>138.31740000000002</v>
      </c>
      <c r="F158" s="52">
        <f>D158+E158</f>
        <v>711.50040000000001</v>
      </c>
      <c r="G158" s="52">
        <v>0</v>
      </c>
      <c r="H158" s="58">
        <f>F158*(($H$149)+1)+(IF(G158&lt;101,G158,IF(G158&lt;201,G158/2,IF(G158&lt;=301,G158/3,G158/4))))</f>
        <v>1067.2506000000001</v>
      </c>
    </row>
    <row r="159" spans="1:9" x14ac:dyDescent="0.35">
      <c r="A159" s="58">
        <f t="shared" si="8"/>
        <v>3</v>
      </c>
      <c r="B159" s="58">
        <f t="shared" si="8"/>
        <v>3</v>
      </c>
      <c r="C159" s="52" t="s">
        <v>164</v>
      </c>
      <c r="D159" s="53">
        <f>(19.58)*10.764</f>
        <v>210.75911999999997</v>
      </c>
      <c r="E159" s="53">
        <f>(2.9*1.65)*10.764</f>
        <v>51.505739999999989</v>
      </c>
      <c r="F159" s="52">
        <f>D159+E159</f>
        <v>262.26485999999994</v>
      </c>
      <c r="G159" s="52">
        <v>0</v>
      </c>
      <c r="H159" s="58">
        <f>F159*(($H$149)+1)+(IF(G159&lt;101,G159,IF(G159&lt;201,G159/2,IF(G159&lt;=301,G159/3,G159/4))))</f>
        <v>393.39728999999988</v>
      </c>
    </row>
    <row r="160" spans="1:9" x14ac:dyDescent="0.35">
      <c r="A160" s="58">
        <f t="shared" si="8"/>
        <v>4</v>
      </c>
      <c r="B160" s="58">
        <f t="shared" si="8"/>
        <v>4</v>
      </c>
      <c r="C160" s="52" t="s">
        <v>162</v>
      </c>
      <c r="D160" s="53">
        <f>(36.5)*10.764</f>
        <v>392.88599999999997</v>
      </c>
      <c r="E160" s="53">
        <f>(2.45*1.85+1*(2.3+2.75))*10.764</f>
        <v>103.14603</v>
      </c>
      <c r="F160" s="52">
        <f>D160+E160</f>
        <v>496.03202999999996</v>
      </c>
      <c r="G160" s="52">
        <v>0</v>
      </c>
      <c r="H160" s="58">
        <f>F160*(($H$149)+1)+(IF(G160&lt;101,G160,IF(G160&lt;201,G160/2,IF(G160&lt;=301,G160/3,G160/4))))</f>
        <v>744.048045</v>
      </c>
    </row>
    <row r="161" spans="1:11" x14ac:dyDescent="0.35">
      <c r="A161" s="119" t="s">
        <v>217</v>
      </c>
      <c r="B161" s="119"/>
      <c r="C161" s="119"/>
      <c r="D161" s="119"/>
      <c r="E161" s="119"/>
      <c r="F161" s="119"/>
      <c r="G161" s="119"/>
      <c r="H161" s="119"/>
    </row>
    <row r="162" spans="1:11" ht="15.75" customHeight="1" x14ac:dyDescent="0.35">
      <c r="A162" s="72">
        <v>1</v>
      </c>
      <c r="B162" s="72">
        <v>1</v>
      </c>
      <c r="C162" s="72" t="s">
        <v>162</v>
      </c>
      <c r="D162" s="72">
        <f>(35.14)*10.764</f>
        <v>378.24696</v>
      </c>
      <c r="E162" s="72">
        <f>(2.45*2+1*(2.3+2.75))*10.764</f>
        <v>107.10179999999998</v>
      </c>
      <c r="F162" s="72">
        <f>D162+E162</f>
        <v>485.34875999999997</v>
      </c>
      <c r="G162" s="72">
        <v>0</v>
      </c>
      <c r="H162" s="72">
        <f>F162*(($H$149)+1)+(IF(G162&lt;101,G162,IF(G162&lt;201,G162/2,IF(G162&lt;=301,G162/3,G162/4))))</f>
        <v>728.02314000000001</v>
      </c>
    </row>
    <row r="163" spans="1:11" ht="15.75" customHeight="1" x14ac:dyDescent="0.35">
      <c r="A163" s="72">
        <f t="shared" ref="A163:B165" si="9">A162+1</f>
        <v>2</v>
      </c>
      <c r="B163" s="72">
        <f t="shared" si="9"/>
        <v>2</v>
      </c>
      <c r="C163" s="72" t="s">
        <v>163</v>
      </c>
      <c r="D163" s="72">
        <f>(53.25)*10.764</f>
        <v>573.18299999999999</v>
      </c>
      <c r="E163" s="72">
        <f>(2.45*2+1*(2.75+2.9+2.3))*10.764</f>
        <v>138.31740000000002</v>
      </c>
      <c r="F163" s="72">
        <f>D163+E163</f>
        <v>711.50040000000001</v>
      </c>
      <c r="G163" s="72">
        <v>0</v>
      </c>
      <c r="H163" s="72">
        <f>F163*(($H$149)+1)+(IF(G163&lt;101,G163,IF(G163&lt;201,G163/2,IF(G163&lt;=301,G163/3,G163/4))))</f>
        <v>1067.2506000000001</v>
      </c>
    </row>
    <row r="164" spans="1:11" ht="15.75" customHeight="1" x14ac:dyDescent="0.35">
      <c r="A164" s="72">
        <f t="shared" si="9"/>
        <v>3</v>
      </c>
      <c r="B164" s="72">
        <f t="shared" si="9"/>
        <v>3</v>
      </c>
      <c r="C164" s="72" t="s">
        <v>164</v>
      </c>
      <c r="D164" s="72">
        <f>(19.58)*10.764</f>
        <v>210.75911999999997</v>
      </c>
      <c r="E164" s="72">
        <f>(2.9*1.65)*10.764</f>
        <v>51.505739999999989</v>
      </c>
      <c r="F164" s="72">
        <f>D164+E164</f>
        <v>262.26485999999994</v>
      </c>
      <c r="G164" s="72">
        <v>0</v>
      </c>
      <c r="H164" s="72">
        <f>F164*(($H$149)+1)+(IF(G164&lt;101,G164,IF(G164&lt;201,G164/2,IF(G164&lt;=301,G164/3,G164/4))))</f>
        <v>393.39728999999988</v>
      </c>
    </row>
    <row r="165" spans="1:11" ht="15.75" customHeight="1" x14ac:dyDescent="0.35">
      <c r="A165" s="72">
        <f t="shared" si="9"/>
        <v>4</v>
      </c>
      <c r="B165" s="72">
        <f t="shared" si="9"/>
        <v>4</v>
      </c>
      <c r="C165" s="72" t="s">
        <v>162</v>
      </c>
      <c r="D165" s="72">
        <f>(36.5)*10.764</f>
        <v>392.88599999999997</v>
      </c>
      <c r="E165" s="72">
        <f>(2.45*1.85+1*(2.3+2.75))*10.764</f>
        <v>103.14603</v>
      </c>
      <c r="F165" s="72">
        <f>D165+E165</f>
        <v>496.03202999999996</v>
      </c>
      <c r="G165" s="72">
        <v>0</v>
      </c>
      <c r="H165" s="72">
        <f>F165*(($H$149)+1)+(IF(G165&lt;101,G165,IF(G165&lt;201,G165/2,IF(G165&lt;=301,G165/3,G165/4))))</f>
        <v>744.048045</v>
      </c>
    </row>
    <row r="166" spans="1:11" x14ac:dyDescent="0.35">
      <c r="A166" s="119" t="s">
        <v>205</v>
      </c>
      <c r="B166" s="119"/>
      <c r="C166" s="119"/>
      <c r="D166" s="119"/>
      <c r="E166" s="119"/>
      <c r="F166" s="119"/>
      <c r="G166" s="119"/>
      <c r="H166" s="119"/>
    </row>
    <row r="167" spans="1:11" x14ac:dyDescent="0.35">
      <c r="A167" s="72">
        <v>1</v>
      </c>
      <c r="B167" s="72">
        <v>1</v>
      </c>
      <c r="C167" s="72" t="s">
        <v>162</v>
      </c>
      <c r="D167" s="72">
        <f>(35.14)*10.764</f>
        <v>378.24696</v>
      </c>
      <c r="E167" s="72">
        <f>(2.45*2+1*(2.3+2.75))*10.764</f>
        <v>107.10179999999998</v>
      </c>
      <c r="F167" s="72">
        <f t="shared" ref="F167:F171" si="10">D167+E167</f>
        <v>485.34875999999997</v>
      </c>
      <c r="G167" s="72">
        <v>0</v>
      </c>
      <c r="H167" s="72">
        <f>F167*(($H$149)+1)+(IF(G167&lt;101,G167,IF(G167&lt;201,G167/2,IF(G167&lt;=301,G167/3,G167/4))))</f>
        <v>728.02314000000001</v>
      </c>
    </row>
    <row r="168" spans="1:11" ht="15" customHeight="1" x14ac:dyDescent="0.35">
      <c r="A168" s="72" t="s">
        <v>203</v>
      </c>
      <c r="B168" s="72" t="s">
        <v>203</v>
      </c>
      <c r="C168" s="159" t="s">
        <v>204</v>
      </c>
      <c r="D168" s="159"/>
      <c r="E168" s="159"/>
      <c r="F168" s="159"/>
      <c r="G168" s="159"/>
      <c r="H168" s="72">
        <f>F168*(($H$149)+1)+(IF(G168&lt;101,G168,IF(G168&lt;201,G168/2,IF(G168&lt;=301,G168/3,G168/4))))</f>
        <v>0</v>
      </c>
      <c r="I168" s="57">
        <v>10.763999999999999</v>
      </c>
    </row>
    <row r="169" spans="1:11" ht="15" customHeight="1" x14ac:dyDescent="0.35">
      <c r="A169" s="72">
        <f>A167+1</f>
        <v>2</v>
      </c>
      <c r="B169" s="72">
        <f>B167+1</f>
        <v>2</v>
      </c>
      <c r="C169" s="72" t="s">
        <v>163</v>
      </c>
      <c r="D169" s="72">
        <f>(53.25)*10.764</f>
        <v>573.18299999999999</v>
      </c>
      <c r="E169" s="72">
        <f>(2.45*2+1*(2.75+2.9+2.3))*10.764</f>
        <v>138.31740000000002</v>
      </c>
      <c r="F169" s="72">
        <f t="shared" si="10"/>
        <v>711.50040000000001</v>
      </c>
      <c r="G169" s="72">
        <v>0</v>
      </c>
      <c r="H169" s="72">
        <f>F169*(($H$149)+1)+(IF(G169&lt;101,G169,IF(G169&lt;201,G169/2,IF(G169&lt;=301,G169/3,G169/4))))</f>
        <v>1067.2506000000001</v>
      </c>
    </row>
    <row r="170" spans="1:11" x14ac:dyDescent="0.35">
      <c r="A170" s="72">
        <f>A169+1</f>
        <v>3</v>
      </c>
      <c r="B170" s="72">
        <f>B169+1</f>
        <v>3</v>
      </c>
      <c r="C170" s="72" t="s">
        <v>162</v>
      </c>
      <c r="D170" s="72">
        <f>(36.5)*10.764</f>
        <v>392.88599999999997</v>
      </c>
      <c r="E170" s="72">
        <f>(2.45*1.85+1*(2.3+2.75))*10.764</f>
        <v>103.14603</v>
      </c>
      <c r="F170" s="72">
        <f t="shared" si="10"/>
        <v>496.03202999999996</v>
      </c>
      <c r="G170" s="72">
        <v>0</v>
      </c>
      <c r="H170" s="72">
        <f>F170*(($H$149)+1)+(IF(G170&lt;101,G170,IF(G170&lt;201,G170/2,IF(G170&lt;=301,G170/3,G170/4))))</f>
        <v>744.048045</v>
      </c>
    </row>
    <row r="171" spans="1:11" x14ac:dyDescent="0.35">
      <c r="A171" s="58">
        <f>A170+1</f>
        <v>4</v>
      </c>
      <c r="B171" s="58">
        <f>B170+1</f>
        <v>4</v>
      </c>
      <c r="C171" s="53" t="s">
        <v>163</v>
      </c>
      <c r="D171" s="57">
        <f>(53.25)*10.764</f>
        <v>573.18299999999999</v>
      </c>
      <c r="E171" s="57">
        <f>(2.45*2+1*(2.75+2.9))*10.764</f>
        <v>113.56019999999999</v>
      </c>
      <c r="F171" s="53">
        <f t="shared" si="10"/>
        <v>686.7432</v>
      </c>
      <c r="G171" s="53">
        <v>0</v>
      </c>
      <c r="H171" s="58">
        <f>F171*(($H$149)+1)+(IF(G171&lt;101,G171,IF(G171&lt;201,G171/2,IF(G171&lt;=301,G171/3,G171/4))))</f>
        <v>1030.1148000000001</v>
      </c>
    </row>
    <row r="172" spans="1:11" x14ac:dyDescent="0.35">
      <c r="A172" s="116" t="s">
        <v>206</v>
      </c>
      <c r="B172" s="117"/>
      <c r="C172" s="117"/>
      <c r="D172" s="117"/>
      <c r="E172" s="117"/>
      <c r="F172" s="117"/>
      <c r="G172" s="117"/>
      <c r="H172" s="118"/>
    </row>
    <row r="173" spans="1:11" x14ac:dyDescent="0.35">
      <c r="A173" s="58">
        <v>1</v>
      </c>
      <c r="B173" s="58">
        <v>1</v>
      </c>
      <c r="C173" s="58" t="s">
        <v>162</v>
      </c>
      <c r="D173" s="58">
        <f>(35.14)*10.764</f>
        <v>378.24696</v>
      </c>
      <c r="E173" s="58">
        <f>(2.45*2+1*(2.3+2.75))*10.764</f>
        <v>107.10179999999998</v>
      </c>
      <c r="F173" s="58">
        <f>D173+E173</f>
        <v>485.34875999999997</v>
      </c>
      <c r="G173" s="58">
        <v>0</v>
      </c>
      <c r="H173" s="58">
        <f>F173*(($H$149)+1)+(IF(G173&lt;101,G173,IF(G173&lt;201,G173/2,IF(G173&lt;=301,G173/3,G173/4))))</f>
        <v>728.02314000000001</v>
      </c>
    </row>
    <row r="174" spans="1:11" x14ac:dyDescent="0.35">
      <c r="A174" s="58">
        <v>2</v>
      </c>
      <c r="B174" s="58">
        <v>2</v>
      </c>
      <c r="C174" s="58" t="s">
        <v>163</v>
      </c>
      <c r="D174" s="58">
        <f>(53.25)*10.764</f>
        <v>573.18299999999999</v>
      </c>
      <c r="E174" s="58">
        <f>(2.45*2+1*(2.75+2.9+2.3))*10.764</f>
        <v>138.31740000000002</v>
      </c>
      <c r="F174" s="58">
        <f>D174+E174</f>
        <v>711.50040000000001</v>
      </c>
      <c r="G174" s="58">
        <v>0</v>
      </c>
      <c r="H174" s="58">
        <f>F174*(($H$149)+1)+(IF(G174&lt;101,G174,IF(G174&lt;201,G174/2,IF(G174&lt;=301,G174/3,G174/4))))</f>
        <v>1067.2506000000001</v>
      </c>
      <c r="K174" s="2" t="s">
        <v>211</v>
      </c>
    </row>
    <row r="175" spans="1:11" ht="15.75" customHeight="1" x14ac:dyDescent="0.35">
      <c r="A175" s="58">
        <v>3</v>
      </c>
      <c r="B175" s="58">
        <v>3</v>
      </c>
      <c r="C175" s="58" t="s">
        <v>164</v>
      </c>
      <c r="D175" s="58">
        <f>(19.58)*10.764</f>
        <v>210.75911999999997</v>
      </c>
      <c r="E175" s="58">
        <f>(2.9*1.65)*10.764</f>
        <v>51.505739999999989</v>
      </c>
      <c r="F175" s="58">
        <f>D175+E175</f>
        <v>262.26485999999994</v>
      </c>
      <c r="G175" s="58">
        <v>0</v>
      </c>
      <c r="H175" s="58">
        <f>F175*(($H$149)+1)+(IF(G175&lt;101,G175,IF(G175&lt;201,G175/2,IF(G175&lt;=301,G175/3,G175/4))))</f>
        <v>393.39728999999988</v>
      </c>
      <c r="K175" s="2" t="s">
        <v>210</v>
      </c>
    </row>
    <row r="176" spans="1:11" ht="15.75" customHeight="1" x14ac:dyDescent="0.35">
      <c r="A176" s="58">
        <v>4</v>
      </c>
      <c r="B176" s="58">
        <v>4</v>
      </c>
      <c r="C176" s="58" t="s">
        <v>162</v>
      </c>
      <c r="D176" s="58">
        <f>(36.5)*10.764</f>
        <v>392.88599999999997</v>
      </c>
      <c r="E176" s="58">
        <f>(2.45*1.85+1*(2.3+2.75))*10.764</f>
        <v>103.14603</v>
      </c>
      <c r="F176" s="58">
        <f>D176+E176</f>
        <v>496.03202999999996</v>
      </c>
      <c r="G176" s="58">
        <v>0</v>
      </c>
      <c r="H176" s="58">
        <f>F176*(($H$149)+1)+(IF(G176&lt;101,G176,IF(G176&lt;201,G176/2,IF(G176&lt;=301,G176/3,G176/4))))</f>
        <v>744.048045</v>
      </c>
      <c r="K176" s="2" t="s">
        <v>212</v>
      </c>
    </row>
    <row r="177" spans="1:9" x14ac:dyDescent="0.35">
      <c r="A177" s="150" t="s">
        <v>199</v>
      </c>
      <c r="B177" s="151"/>
      <c r="C177" s="151"/>
      <c r="D177" s="151"/>
      <c r="E177" s="151"/>
      <c r="F177" s="151"/>
      <c r="G177" s="151"/>
      <c r="H177" s="152"/>
    </row>
    <row r="178" spans="1:9" x14ac:dyDescent="0.35">
      <c r="A178" s="116" t="s">
        <v>197</v>
      </c>
      <c r="B178" s="117"/>
      <c r="C178" s="117"/>
      <c r="D178" s="117"/>
      <c r="E178" s="117"/>
      <c r="F178" s="117"/>
      <c r="G178" s="117"/>
      <c r="H178" s="118"/>
    </row>
    <row r="179" spans="1:9" x14ac:dyDescent="0.35">
      <c r="A179" s="58">
        <v>5</v>
      </c>
      <c r="B179" s="58">
        <v>5</v>
      </c>
      <c r="C179" s="52" t="s">
        <v>163</v>
      </c>
      <c r="D179" s="53">
        <f>(53.25)*10.764</f>
        <v>573.18299999999999</v>
      </c>
      <c r="E179" s="53">
        <f>(2.45*2+1*(2.75+2.9))*10.764</f>
        <v>113.56019999999999</v>
      </c>
      <c r="F179" s="52">
        <f t="shared" si="6"/>
        <v>686.7432</v>
      </c>
      <c r="G179" s="52">
        <v>0</v>
      </c>
      <c r="H179" s="52">
        <f>F179*(($H$149)+1)+(IF(G179&lt;101,G179,IF(G179&lt;201,G179/2,IF(G179&lt;=301,G179/3,G179/4))))</f>
        <v>1030.1148000000001</v>
      </c>
    </row>
    <row r="180" spans="1:9" ht="15" customHeight="1" x14ac:dyDescent="0.35">
      <c r="A180" s="58">
        <f>A179+1</f>
        <v>6</v>
      </c>
      <c r="B180" s="58">
        <v>6</v>
      </c>
      <c r="C180" s="52" t="s">
        <v>162</v>
      </c>
      <c r="D180" s="53">
        <f>(36.5)*10.764</f>
        <v>392.88599999999997</v>
      </c>
      <c r="E180" s="53">
        <f>(2.45*1.85+1*(2.3+2.75))*10.764</f>
        <v>103.14603</v>
      </c>
      <c r="F180" s="52">
        <f t="shared" si="6"/>
        <v>496.03202999999996</v>
      </c>
      <c r="G180" s="52">
        <v>0</v>
      </c>
      <c r="H180" s="58">
        <f>F180*(($H$149)+1)+(IF(G180&lt;101,G180,IF(G180&lt;201,G180/2,IF(G180&lt;=301,G180/3,G180/4))))</f>
        <v>744.048045</v>
      </c>
    </row>
    <row r="181" spans="1:9" x14ac:dyDescent="0.35">
      <c r="A181" s="58">
        <f>A180+1</f>
        <v>7</v>
      </c>
      <c r="B181" s="58">
        <v>7</v>
      </c>
      <c r="C181" s="52" t="s">
        <v>162</v>
      </c>
      <c r="D181" s="53">
        <f>(36.5)*10.764</f>
        <v>392.88599999999997</v>
      </c>
      <c r="E181" s="53">
        <f>(2.45*1.85+1*(2.3+2.75))*10.764</f>
        <v>103.14603</v>
      </c>
      <c r="F181" s="52">
        <f t="shared" si="6"/>
        <v>496.03202999999996</v>
      </c>
      <c r="G181" s="52">
        <v>0</v>
      </c>
      <c r="H181" s="58">
        <f>F181*(($H$149)+1)+(IF(G181&lt;101,G181,IF(G181&lt;201,G181/2,IF(G181&lt;=301,G181/3,G181/4))))</f>
        <v>744.048045</v>
      </c>
    </row>
    <row r="182" spans="1:9" x14ac:dyDescent="0.35">
      <c r="A182" s="119" t="s">
        <v>119</v>
      </c>
      <c r="B182" s="119"/>
      <c r="C182" s="119"/>
      <c r="D182" s="119"/>
      <c r="E182" s="119"/>
      <c r="F182" s="119"/>
      <c r="G182" s="119"/>
      <c r="H182" s="119"/>
    </row>
    <row r="183" spans="1:9" x14ac:dyDescent="0.35">
      <c r="A183" s="58">
        <f>A160+1</f>
        <v>5</v>
      </c>
      <c r="B183" s="58">
        <v>5</v>
      </c>
      <c r="C183" s="52" t="s">
        <v>163</v>
      </c>
      <c r="D183" s="53">
        <f>(53.25)*10.764</f>
        <v>573.18299999999999</v>
      </c>
      <c r="E183" s="53">
        <f>(2.45*2+1*(2.75+2.9))*10.764</f>
        <v>113.56019999999999</v>
      </c>
      <c r="F183" s="52">
        <f>D183+E183</f>
        <v>686.7432</v>
      </c>
      <c r="G183" s="52">
        <v>0</v>
      </c>
      <c r="H183" s="58">
        <f>F183*(($H$149)+1)+(IF(G183&lt;101,G183,IF(G183&lt;201,G183/2,IF(G183&lt;=301,G183/3,G183/4))))</f>
        <v>1030.1148000000001</v>
      </c>
    </row>
    <row r="184" spans="1:9" x14ac:dyDescent="0.35">
      <c r="A184" s="58">
        <f>A183+1</f>
        <v>6</v>
      </c>
      <c r="B184" s="58">
        <v>6</v>
      </c>
      <c r="C184" s="53" t="s">
        <v>162</v>
      </c>
      <c r="D184" s="53">
        <f>(36.5)*10.764</f>
        <v>392.88599999999997</v>
      </c>
      <c r="E184" s="53">
        <f>(2.45*1.85+1*(2.3+2.75))*10.764</f>
        <v>103.14603</v>
      </c>
      <c r="F184" s="53">
        <f>D184+E184</f>
        <v>496.03202999999996</v>
      </c>
      <c r="G184" s="53">
        <v>0</v>
      </c>
      <c r="H184" s="58">
        <f>F184*(($H$149)+1)+(IF(G184&lt;101,G184,IF(G184&lt;201,G184/2,IF(G184&lt;=301,G184/3,G184/4))))</f>
        <v>744.048045</v>
      </c>
    </row>
    <row r="185" spans="1:9" x14ac:dyDescent="0.35">
      <c r="A185" s="58">
        <f>A184+1</f>
        <v>7</v>
      </c>
      <c r="B185" s="58">
        <v>7</v>
      </c>
      <c r="C185" s="53" t="s">
        <v>162</v>
      </c>
      <c r="D185" s="53">
        <f>(36.5)*10.764</f>
        <v>392.88599999999997</v>
      </c>
      <c r="E185" s="53">
        <f>(2.45*1.85+1*(2.3+2.75))*10.764</f>
        <v>103.14603</v>
      </c>
      <c r="F185" s="53">
        <f>D185+E185</f>
        <v>496.03202999999996</v>
      </c>
      <c r="G185" s="53">
        <v>0</v>
      </c>
      <c r="H185" s="58">
        <f t="shared" ref="H185" si="11">F185*(($H$149)+1)+(IF(G185&lt;101,G185,IF(G185&lt;201,G185/2,IF(G185&lt;=301,G185/3,G185/4))))</f>
        <v>744.048045</v>
      </c>
    </row>
    <row r="186" spans="1:9" x14ac:dyDescent="0.35">
      <c r="A186" s="116" t="s">
        <v>202</v>
      </c>
      <c r="B186" s="117"/>
      <c r="C186" s="117"/>
      <c r="D186" s="117"/>
      <c r="E186" s="117"/>
      <c r="F186" s="117"/>
      <c r="G186" s="117"/>
      <c r="H186" s="118"/>
    </row>
    <row r="187" spans="1:9" ht="15.75" customHeight="1" x14ac:dyDescent="0.35">
      <c r="A187" s="58">
        <v>5</v>
      </c>
      <c r="B187" s="58">
        <v>5</v>
      </c>
      <c r="C187" s="52" t="s">
        <v>163</v>
      </c>
      <c r="D187" s="53">
        <f>(53.25)*10.764</f>
        <v>573.18299999999999</v>
      </c>
      <c r="E187" s="53">
        <f>(2.45*2+1*(2.75+2.9))*10.764</f>
        <v>113.56019999999999</v>
      </c>
      <c r="F187" s="52">
        <f>D187+E187</f>
        <v>686.7432</v>
      </c>
      <c r="G187" s="52">
        <v>0</v>
      </c>
      <c r="H187" s="58">
        <f>F187*(($H$149)+1)+(IF(G187&lt;101,G187,IF(G187&lt;201,G187/2,IF(G187&lt;=301,G187/3,G187/4))))</f>
        <v>1030.1148000000001</v>
      </c>
    </row>
    <row r="188" spans="1:9" ht="15.75" customHeight="1" x14ac:dyDescent="0.35">
      <c r="A188" s="58">
        <v>6</v>
      </c>
      <c r="B188" s="58">
        <v>6</v>
      </c>
      <c r="C188" s="53" t="s">
        <v>162</v>
      </c>
      <c r="D188" s="53">
        <f>(36.5)*10.764</f>
        <v>392.88599999999997</v>
      </c>
      <c r="E188" s="53">
        <f>(2.45*1.85+1*(2.3+2.75))*10.764</f>
        <v>103.14603</v>
      </c>
      <c r="F188" s="53">
        <f>D188+E188</f>
        <v>496.03202999999996</v>
      </c>
      <c r="G188" s="53">
        <v>0</v>
      </c>
      <c r="H188" s="58">
        <f>F188*(($H$149)+1)+(IF(G188&lt;101,G188,IF(G188&lt;201,G188/2,IF(G188&lt;=301,G188/3,G188/4))))</f>
        <v>744.048045</v>
      </c>
    </row>
    <row r="189" spans="1:9" ht="15.75" customHeight="1" x14ac:dyDescent="0.35">
      <c r="A189" s="58">
        <v>7</v>
      </c>
      <c r="B189" s="58">
        <v>7</v>
      </c>
      <c r="C189" s="53" t="s">
        <v>162</v>
      </c>
      <c r="D189" s="53">
        <f>(36.5)*10.764</f>
        <v>392.88599999999997</v>
      </c>
      <c r="E189" s="53">
        <f>(2.45*1.85+1*(2.3+2.75))*10.764</f>
        <v>103.14603</v>
      </c>
      <c r="F189" s="53">
        <f>D189+E189</f>
        <v>496.03202999999996</v>
      </c>
      <c r="G189" s="53">
        <v>0</v>
      </c>
      <c r="H189" s="58">
        <f t="shared" ref="H189" si="12">F189*(($H$149)+1)+(IF(G189&lt;101,G189,IF(G189&lt;201,G189/2,IF(G189&lt;=301,G189/3,G189/4))))</f>
        <v>744.048045</v>
      </c>
    </row>
    <row r="190" spans="1:9" x14ac:dyDescent="0.35">
      <c r="A190" s="116" t="s">
        <v>205</v>
      </c>
      <c r="B190" s="117"/>
      <c r="C190" s="117"/>
      <c r="D190" s="117"/>
      <c r="E190" s="117"/>
      <c r="F190" s="117"/>
      <c r="G190" s="117"/>
      <c r="H190" s="118"/>
    </row>
    <row r="191" spans="1:9" x14ac:dyDescent="0.35">
      <c r="A191" s="58">
        <v>5</v>
      </c>
      <c r="B191" s="58">
        <v>5</v>
      </c>
      <c r="C191" s="53" t="s">
        <v>162</v>
      </c>
      <c r="D191" s="57">
        <f>(36.5)*10.764</f>
        <v>392.88599999999997</v>
      </c>
      <c r="E191" s="57">
        <f>(2.45*1.85+1*(2.3+2.75))*10.764</f>
        <v>103.14603</v>
      </c>
      <c r="F191" s="53">
        <f>D191+E191</f>
        <v>496.03202999999996</v>
      </c>
      <c r="G191" s="53">
        <v>0</v>
      </c>
      <c r="H191" s="58">
        <f>F191*(($H$149)+1)+(IF(G191&lt;101,G191,IF(G191&lt;201,G191/2,IF(G191&lt;=301,G191/3,G191/4))))</f>
        <v>744.048045</v>
      </c>
      <c r="I191" s="57">
        <v>10.763999999999999</v>
      </c>
    </row>
    <row r="192" spans="1:9" x14ac:dyDescent="0.35">
      <c r="A192" s="58">
        <v>6</v>
      </c>
      <c r="B192" s="58">
        <v>6</v>
      </c>
      <c r="C192" s="53" t="s">
        <v>162</v>
      </c>
      <c r="D192" s="57">
        <f>(36.5)*10.764</f>
        <v>392.88599999999997</v>
      </c>
      <c r="E192" s="57">
        <f>(2.45*1.85+1*(2.3+2.75))*10.764</f>
        <v>103.14603</v>
      </c>
      <c r="F192" s="53">
        <f>D192+E192</f>
        <v>496.03202999999996</v>
      </c>
      <c r="G192" s="53">
        <v>0</v>
      </c>
      <c r="H192" s="58">
        <f>F192*(($H$149)+1)+(IF(G192&lt;101,G192,IF(G192&lt;201,G192/2,IF(G192&lt;=301,G192/3,G192/4))))</f>
        <v>744.048045</v>
      </c>
    </row>
    <row r="193" spans="1:8" x14ac:dyDescent="0.35">
      <c r="A193" s="58">
        <v>7</v>
      </c>
      <c r="B193" s="58">
        <v>7</v>
      </c>
      <c r="C193" s="53" t="s">
        <v>162</v>
      </c>
      <c r="D193" s="57">
        <f>(38.65)*10.764</f>
        <v>416.02859999999998</v>
      </c>
      <c r="E193" s="57">
        <f>(2.45*1.85+1*(2.3+2.75))*10.764</f>
        <v>103.14603</v>
      </c>
      <c r="F193" s="53">
        <f>D193+E193</f>
        <v>519.17462999999998</v>
      </c>
      <c r="G193" s="53">
        <v>0</v>
      </c>
      <c r="H193" s="58">
        <f t="shared" ref="H193" si="13">F193*(($H$149)+1)+(IF(G193&lt;101,G193,IF(G193&lt;201,G193/2,IF(G193&lt;=301,G193/3,G193/4))))</f>
        <v>778.76194499999997</v>
      </c>
    </row>
    <row r="194" spans="1:8" x14ac:dyDescent="0.35">
      <c r="A194" s="116" t="s">
        <v>206</v>
      </c>
      <c r="B194" s="117"/>
      <c r="C194" s="117"/>
      <c r="D194" s="117"/>
      <c r="E194" s="117"/>
      <c r="F194" s="117"/>
      <c r="G194" s="117"/>
      <c r="H194" s="118"/>
    </row>
    <row r="195" spans="1:8" x14ac:dyDescent="0.35">
      <c r="A195" s="58">
        <v>5</v>
      </c>
      <c r="B195" s="58">
        <v>5</v>
      </c>
      <c r="C195" s="58" t="s">
        <v>163</v>
      </c>
      <c r="D195" s="58">
        <f>(53.25)*10.764</f>
        <v>573.18299999999999</v>
      </c>
      <c r="E195" s="58">
        <f>(2.45*2+1*(2.75+2.9))*10.764</f>
        <v>113.56019999999999</v>
      </c>
      <c r="F195" s="58">
        <f>D195+E195</f>
        <v>686.7432</v>
      </c>
      <c r="G195" s="58">
        <v>0</v>
      </c>
      <c r="H195" s="58">
        <f>F195*(($H$149)+1)+(IF(G195&lt;101,G195,IF(G195&lt;201,G195/2,IF(G195&lt;=301,G195/3,G195/4))))</f>
        <v>1030.1148000000001</v>
      </c>
    </row>
    <row r="196" spans="1:8" x14ac:dyDescent="0.35">
      <c r="A196" s="58">
        <v>6</v>
      </c>
      <c r="B196" s="58">
        <v>6</v>
      </c>
      <c r="C196" s="58" t="s">
        <v>162</v>
      </c>
      <c r="D196" s="58">
        <f>(36.5)*10.764</f>
        <v>392.88599999999997</v>
      </c>
      <c r="E196" s="58">
        <f>(2.45*1.85+1*(2.3+2.75))*10.764</f>
        <v>103.14603</v>
      </c>
      <c r="F196" s="58">
        <f>D196+E196</f>
        <v>496.03202999999996</v>
      </c>
      <c r="G196" s="58">
        <v>0</v>
      </c>
      <c r="H196" s="58">
        <f>F196*(($H$149)+1)+(IF(G196&lt;101,G196,IF(G196&lt;201,G196/2,IF(G196&lt;=301,G196/3,G196/4))))</f>
        <v>744.048045</v>
      </c>
    </row>
    <row r="197" spans="1:8" ht="15.75" customHeight="1" x14ac:dyDescent="0.35">
      <c r="A197" s="58">
        <v>7</v>
      </c>
      <c r="B197" s="58">
        <v>7</v>
      </c>
      <c r="C197" s="58" t="s">
        <v>162</v>
      </c>
      <c r="D197" s="58">
        <f>(36.5)*10.764</f>
        <v>392.88599999999997</v>
      </c>
      <c r="E197" s="58">
        <f>(2.45*1.85+1*(2.3+2.75))*10.764</f>
        <v>103.14603</v>
      </c>
      <c r="F197" s="58">
        <f>D197+E197</f>
        <v>496.03202999999996</v>
      </c>
      <c r="G197" s="58">
        <v>0</v>
      </c>
      <c r="H197" s="58">
        <f t="shared" ref="H197" si="14">F197*(($H$149)+1)+(IF(G197&lt;101,G197,IF(G197&lt;201,G197/2,IF(G197&lt;=301,G197/3,G197/4))))</f>
        <v>744.048045</v>
      </c>
    </row>
    <row r="198" spans="1:8" x14ac:dyDescent="0.35">
      <c r="A198" s="119" t="s">
        <v>207</v>
      </c>
      <c r="B198" s="119"/>
      <c r="C198" s="119"/>
      <c r="D198" s="119"/>
      <c r="E198" s="119"/>
      <c r="F198" s="119"/>
      <c r="G198" s="119"/>
      <c r="H198" s="119"/>
    </row>
    <row r="199" spans="1:8" x14ac:dyDescent="0.35">
      <c r="A199" s="66">
        <v>1</v>
      </c>
      <c r="B199" s="66">
        <v>5</v>
      </c>
      <c r="C199" s="66" t="s">
        <v>163</v>
      </c>
      <c r="D199" s="66">
        <f>(53.25)*10.764</f>
        <v>573.18299999999999</v>
      </c>
      <c r="E199" s="66">
        <f>(2.45*2+1*(2.75+2.9))*10.764</f>
        <v>113.56019999999999</v>
      </c>
      <c r="F199" s="66">
        <f t="shared" ref="F199:F200" si="15">D199+E199</f>
        <v>686.7432</v>
      </c>
      <c r="G199" s="66">
        <v>0</v>
      </c>
      <c r="H199" s="66">
        <f>F199*(($H$149)+1)+(IF(G199&lt;101,G199,IF(G199&lt;201,G199/2,IF(G199&lt;=301,G199/3,G199/4))))</f>
        <v>1030.1148000000001</v>
      </c>
    </row>
    <row r="200" spans="1:8" ht="15" customHeight="1" x14ac:dyDescent="0.35">
      <c r="A200" s="66">
        <v>2</v>
      </c>
      <c r="B200" s="66">
        <v>6</v>
      </c>
      <c r="C200" s="66" t="s">
        <v>162</v>
      </c>
      <c r="D200" s="66">
        <f>(36.5)*10.764</f>
        <v>392.88599999999997</v>
      </c>
      <c r="E200" s="66">
        <f>(2.45*1.85+1*(2.3+2.75))*10.764</f>
        <v>103.14603</v>
      </c>
      <c r="F200" s="66">
        <f t="shared" si="15"/>
        <v>496.03202999999996</v>
      </c>
      <c r="G200" s="66">
        <v>0</v>
      </c>
      <c r="H200" s="66">
        <f>F200*(($H$149)+1)+(IF(G200&lt;101,G200,IF(G200&lt;201,G200/2,IF(G200&lt;=301,G200/3,G200/4))))</f>
        <v>744.048045</v>
      </c>
    </row>
    <row r="201" spans="1:8" x14ac:dyDescent="0.35">
      <c r="A201" s="66">
        <v>3</v>
      </c>
      <c r="B201" s="66">
        <v>7</v>
      </c>
      <c r="C201" s="159" t="s">
        <v>208</v>
      </c>
      <c r="D201" s="159"/>
      <c r="E201" s="159"/>
      <c r="F201" s="159"/>
      <c r="G201" s="159"/>
      <c r="H201" s="66">
        <f t="shared" ref="H201" si="16">F201*(($H$149)+1)+(IF(G201&lt;101,G201,IF(G201&lt;201,G201/2,IF(G201&lt;=301,G201/3,G201/4))))</f>
        <v>0</v>
      </c>
    </row>
    <row r="202" spans="1:8" x14ac:dyDescent="0.35">
      <c r="A202" s="119" t="s">
        <v>209</v>
      </c>
      <c r="B202" s="119"/>
      <c r="C202" s="119"/>
      <c r="D202" s="119"/>
      <c r="E202" s="119"/>
      <c r="F202" s="119"/>
      <c r="G202" s="119"/>
      <c r="H202" s="119"/>
    </row>
    <row r="203" spans="1:8" x14ac:dyDescent="0.35">
      <c r="A203" s="72">
        <v>1</v>
      </c>
      <c r="B203" s="72">
        <v>5</v>
      </c>
      <c r="C203" s="72" t="s">
        <v>163</v>
      </c>
      <c r="D203" s="72">
        <f>(53.25)*10.764</f>
        <v>573.18299999999999</v>
      </c>
      <c r="E203" s="72">
        <f>(2.45*2+1*(2.75+2.9))*10.764</f>
        <v>113.56019999999999</v>
      </c>
      <c r="F203" s="72">
        <f>D203+E203</f>
        <v>686.7432</v>
      </c>
      <c r="G203" s="72">
        <v>0</v>
      </c>
      <c r="H203" s="72">
        <f>F203*(($H$149)+1)+(IF(G203&lt;101,G203,IF(G203&lt;201,G203/2,IF(G203&lt;=301,G203/3,G203/4))))</f>
        <v>1030.1148000000001</v>
      </c>
    </row>
    <row r="204" spans="1:8" x14ac:dyDescent="0.35">
      <c r="A204" s="72">
        <v>2</v>
      </c>
      <c r="B204" s="72">
        <v>6</v>
      </c>
      <c r="C204" s="72" t="s">
        <v>162</v>
      </c>
      <c r="D204" s="72">
        <f>(36.5)*10.764</f>
        <v>392.88599999999997</v>
      </c>
      <c r="E204" s="72">
        <f>(2.45*1.85+1*(2.3+2.75))*10.764</f>
        <v>103.14603</v>
      </c>
      <c r="F204" s="72">
        <f>D204+E204</f>
        <v>496.03202999999996</v>
      </c>
      <c r="G204" s="72">
        <v>0</v>
      </c>
      <c r="H204" s="72">
        <f>F204*(($H$149)+1)+(IF(G204&lt;101,G204,IF(G204&lt;201,G204/2,IF(G204&lt;=301,G204/3,G204/4))))</f>
        <v>744.048045</v>
      </c>
    </row>
    <row r="205" spans="1:8" ht="15.75" customHeight="1" x14ac:dyDescent="0.35">
      <c r="A205" s="72">
        <v>3</v>
      </c>
      <c r="B205" s="72">
        <v>7</v>
      </c>
      <c r="C205" s="72" t="s">
        <v>162</v>
      </c>
      <c r="D205" s="72">
        <f>(36.5)*10.764</f>
        <v>392.88599999999997</v>
      </c>
      <c r="E205" s="72">
        <f>(2.45*1.85+1*(2.3+2.75))*10.764</f>
        <v>103.14603</v>
      </c>
      <c r="F205" s="72">
        <f>D205+E205</f>
        <v>496.03202999999996</v>
      </c>
      <c r="G205" s="72">
        <v>0</v>
      </c>
      <c r="H205" s="72">
        <f t="shared" ref="H205" si="17">F205*(($H$149)+1)+(IF(G205&lt;101,G205,IF(G205&lt;201,G205/2,IF(G205&lt;=301,G205/3,G205/4))))</f>
        <v>744.048045</v>
      </c>
    </row>
    <row r="206" spans="1:8" x14ac:dyDescent="0.35">
      <c r="A206" s="119" t="s">
        <v>213</v>
      </c>
      <c r="B206" s="119"/>
      <c r="C206" s="119"/>
      <c r="D206" s="119"/>
      <c r="E206" s="119"/>
      <c r="F206" s="119"/>
      <c r="G206" s="119"/>
      <c r="H206" s="119"/>
    </row>
    <row r="207" spans="1:8" x14ac:dyDescent="0.35">
      <c r="A207" s="72">
        <v>1</v>
      </c>
      <c r="B207" s="72">
        <v>5</v>
      </c>
      <c r="C207" s="72" t="s">
        <v>163</v>
      </c>
      <c r="D207" s="72">
        <f>(53.25)*10.764</f>
        <v>573.18299999999999</v>
      </c>
      <c r="E207" s="72">
        <f>(2.45*2+1*(2.75+2.9))*10.764</f>
        <v>113.56019999999999</v>
      </c>
      <c r="F207" s="72">
        <f>D207+E207</f>
        <v>686.7432</v>
      </c>
      <c r="G207" s="72">
        <v>0</v>
      </c>
      <c r="H207" s="72">
        <f>F207*(($H$149)+1)+(IF(G207&lt;101,G207,IF(G207&lt;201,G207/2,IF(G207&lt;=301,G207/3,G207/4))))</f>
        <v>1030.1148000000001</v>
      </c>
    </row>
    <row r="208" spans="1:8" x14ac:dyDescent="0.35">
      <c r="A208" s="72">
        <v>2</v>
      </c>
      <c r="B208" s="72">
        <v>6</v>
      </c>
      <c r="C208" s="72" t="s">
        <v>162</v>
      </c>
      <c r="D208" s="72">
        <f>(36.5)*10.764</f>
        <v>392.88599999999997</v>
      </c>
      <c r="E208" s="72">
        <f>(2.45*1.85+1*(2.3+2.75))*10.764</f>
        <v>103.14603</v>
      </c>
      <c r="F208" s="72">
        <f>D208+E208</f>
        <v>496.03202999999996</v>
      </c>
      <c r="G208" s="72">
        <v>0</v>
      </c>
      <c r="H208" s="72">
        <f>F208*(($H$149)+1)+(IF(G208&lt;101,G208,IF(G208&lt;201,G208/2,IF(G208&lt;=301,G208/3,G208/4))))</f>
        <v>744.048045</v>
      </c>
    </row>
    <row r="209" spans="1:9" ht="15.75" customHeight="1" x14ac:dyDescent="0.35">
      <c r="A209" s="72">
        <v>3</v>
      </c>
      <c r="B209" s="72">
        <v>7</v>
      </c>
      <c r="C209" s="72" t="s">
        <v>162</v>
      </c>
      <c r="D209" s="72">
        <f>(36.5)*10.764</f>
        <v>392.88599999999997</v>
      </c>
      <c r="E209" s="72">
        <f>(2.45*1.85+1*(2.3+2.75))*10.764</f>
        <v>103.14603</v>
      </c>
      <c r="F209" s="72">
        <f>D209+E209</f>
        <v>496.03202999999996</v>
      </c>
      <c r="G209" s="72">
        <v>0</v>
      </c>
      <c r="H209" s="72">
        <f>F209*(($H$149)+1)+(IF(G209&lt;101,G209,IF(G209&lt;201,G209/2,IF(G209&lt;=301,G209/3,G209/4))))</f>
        <v>744.048045</v>
      </c>
    </row>
    <row r="210" spans="1:9" x14ac:dyDescent="0.35">
      <c r="A210" s="116" t="s">
        <v>215</v>
      </c>
      <c r="B210" s="117"/>
      <c r="C210" s="117"/>
      <c r="D210" s="117"/>
      <c r="E210" s="117"/>
      <c r="F210" s="117"/>
      <c r="G210" s="117"/>
      <c r="H210" s="118"/>
    </row>
    <row r="211" spans="1:9" x14ac:dyDescent="0.35">
      <c r="A211" s="58">
        <v>1</v>
      </c>
      <c r="B211" s="58">
        <v>5</v>
      </c>
      <c r="C211" s="58" t="s">
        <v>163</v>
      </c>
      <c r="D211" s="58">
        <f>(53.25)*10.764</f>
        <v>573.18299999999999</v>
      </c>
      <c r="E211" s="58">
        <f>(2.45*2+1*(2.75+2.9))*10.764</f>
        <v>113.56019999999999</v>
      </c>
      <c r="F211" s="58">
        <f>D211+E211</f>
        <v>686.7432</v>
      </c>
      <c r="G211" s="58">
        <f>43.25*10.764</f>
        <v>465.54299999999995</v>
      </c>
      <c r="H211" s="58">
        <f>F211*(($H$149)+1)+(IF(G211&lt;101,G211,IF(G211&lt;201,G211/2,IF(G211&lt;=301,G211/3,G211/4))))</f>
        <v>1146.50055</v>
      </c>
    </row>
    <row r="212" spans="1:9" x14ac:dyDescent="0.35">
      <c r="A212" s="150" t="s">
        <v>193</v>
      </c>
      <c r="B212" s="151"/>
      <c r="C212" s="151"/>
      <c r="D212" s="151"/>
      <c r="E212" s="151"/>
      <c r="F212" s="151"/>
      <c r="G212" s="151"/>
      <c r="H212" s="152"/>
    </row>
    <row r="213" spans="1:9" x14ac:dyDescent="0.35">
      <c r="A213" s="116" t="s">
        <v>200</v>
      </c>
      <c r="B213" s="117"/>
      <c r="C213" s="117"/>
      <c r="D213" s="117"/>
      <c r="E213" s="117"/>
      <c r="F213" s="117"/>
      <c r="G213" s="117"/>
      <c r="H213" s="118"/>
    </row>
    <row r="214" spans="1:9" x14ac:dyDescent="0.35">
      <c r="A214" s="119" t="s">
        <v>201</v>
      </c>
      <c r="B214" s="119"/>
      <c r="C214" s="119"/>
      <c r="D214" s="119"/>
      <c r="E214" s="119"/>
      <c r="F214" s="119"/>
      <c r="G214" s="119"/>
      <c r="H214" s="119"/>
    </row>
    <row r="215" spans="1:9" x14ac:dyDescent="0.35">
      <c r="A215" s="58">
        <f>A185+1</f>
        <v>8</v>
      </c>
      <c r="B215" s="58">
        <f>B185+1</f>
        <v>8</v>
      </c>
      <c r="C215" s="53" t="s">
        <v>162</v>
      </c>
      <c r="D215" s="53">
        <f>(38.65)*10.764</f>
        <v>416.02859999999998</v>
      </c>
      <c r="E215" s="53">
        <f>(2.45*1.85+1*(2.3+2.75))*10.764</f>
        <v>103.14603</v>
      </c>
      <c r="F215" s="53">
        <f t="shared" ref="F215:F220" si="18">D215+E215</f>
        <v>519.17462999999998</v>
      </c>
      <c r="G215" s="53">
        <v>0</v>
      </c>
      <c r="H215" s="53">
        <f t="shared" ref="H215:H220" si="19">F215*(($H$149)+1)+(IF(G215&lt;101,G215,IF(G215&lt;201,G215/2,IF(G215&lt;=301,G215/3,G215/4))))</f>
        <v>778.76194499999997</v>
      </c>
      <c r="I215" s="2">
        <f>1050/F215</f>
        <v>2.0224408885310905</v>
      </c>
    </row>
    <row r="216" spans="1:9" x14ac:dyDescent="0.35">
      <c r="A216" s="58">
        <f>A215+1</f>
        <v>9</v>
      </c>
      <c r="B216" s="58">
        <f>B215+1</f>
        <v>9</v>
      </c>
      <c r="C216" s="53" t="s">
        <v>162</v>
      </c>
      <c r="D216" s="53">
        <f>(38.09)*10.764</f>
        <v>410.00076000000001</v>
      </c>
      <c r="E216" s="53">
        <f>(3.35*1.25+1*2.75)*10.764</f>
        <v>74.675249999999991</v>
      </c>
      <c r="F216" s="53">
        <f t="shared" si="18"/>
        <v>484.67601000000002</v>
      </c>
      <c r="G216" s="53">
        <v>0</v>
      </c>
      <c r="H216" s="58">
        <f t="shared" si="19"/>
        <v>727.01401499999997</v>
      </c>
      <c r="I216" s="2">
        <f>950/F216</f>
        <v>1.960072255278325</v>
      </c>
    </row>
    <row r="217" spans="1:9" x14ac:dyDescent="0.35">
      <c r="A217" s="58">
        <f t="shared" ref="A217:B217" si="20">A216+1</f>
        <v>10</v>
      </c>
      <c r="B217" s="58">
        <f t="shared" si="20"/>
        <v>10</v>
      </c>
      <c r="C217" s="53" t="s">
        <v>163</v>
      </c>
      <c r="D217" s="53">
        <f>(53.92)*10.764</f>
        <v>580.39487999999994</v>
      </c>
      <c r="E217" s="53">
        <f>(2.45*1.25+1*(2.3+2.75+3.05))*10.764</f>
        <v>120.15314999999998</v>
      </c>
      <c r="F217" s="53">
        <f t="shared" si="18"/>
        <v>700.54802999999993</v>
      </c>
      <c r="G217" s="53">
        <v>0</v>
      </c>
      <c r="H217" s="58">
        <f t="shared" si="19"/>
        <v>1050.8220449999999</v>
      </c>
      <c r="I217" s="2">
        <f>1100/F217</f>
        <v>1.5701992624260184</v>
      </c>
    </row>
    <row r="218" spans="1:9" x14ac:dyDescent="0.35">
      <c r="A218" s="58">
        <f t="shared" ref="A218:B220" si="21">A217+1</f>
        <v>11</v>
      </c>
      <c r="B218" s="58">
        <f t="shared" si="21"/>
        <v>11</v>
      </c>
      <c r="C218" s="53" t="s">
        <v>162</v>
      </c>
      <c r="D218" s="53">
        <f>(37.2)*10.764</f>
        <v>400.42079999999999</v>
      </c>
      <c r="E218" s="53">
        <f>(2.45*1+1*(2.3+2.75))*10.764</f>
        <v>80.72999999999999</v>
      </c>
      <c r="F218" s="53">
        <f t="shared" si="18"/>
        <v>481.1508</v>
      </c>
      <c r="G218" s="53">
        <v>0</v>
      </c>
      <c r="H218" s="58">
        <f t="shared" si="19"/>
        <v>721.72620000000006</v>
      </c>
      <c r="I218" s="2">
        <f>750/F218</f>
        <v>1.5587628660286963</v>
      </c>
    </row>
    <row r="219" spans="1:9" x14ac:dyDescent="0.35">
      <c r="A219" s="58">
        <f t="shared" si="21"/>
        <v>12</v>
      </c>
      <c r="B219" s="58">
        <f t="shared" si="21"/>
        <v>12</v>
      </c>
      <c r="C219" s="53" t="s">
        <v>163</v>
      </c>
      <c r="D219" s="53">
        <f>(53.16)*10.764</f>
        <v>572.2142399999999</v>
      </c>
      <c r="E219" s="53">
        <f>(2.3*1.25+1*(2.75+2.9+2.3))*10.764</f>
        <v>116.52029999999999</v>
      </c>
      <c r="F219" s="53">
        <f t="shared" si="18"/>
        <v>688.73453999999992</v>
      </c>
      <c r="G219" s="53">
        <v>0</v>
      </c>
      <c r="H219" s="58">
        <f t="shared" si="19"/>
        <v>1033.1018099999999</v>
      </c>
      <c r="I219" s="2">
        <f>1100/F219</f>
        <v>1.5971320387097185</v>
      </c>
    </row>
    <row r="220" spans="1:9" x14ac:dyDescent="0.35">
      <c r="A220" s="58">
        <f t="shared" si="21"/>
        <v>13</v>
      </c>
      <c r="B220" s="58">
        <f t="shared" si="21"/>
        <v>13</v>
      </c>
      <c r="C220" s="53" t="s">
        <v>163</v>
      </c>
      <c r="D220" s="53">
        <f>(54.23)*10.764</f>
        <v>583.73171999999988</v>
      </c>
      <c r="E220" s="53">
        <f>(2.3*1.25+1*(2.75+2.9+2.3))*10.764</f>
        <v>116.52029999999999</v>
      </c>
      <c r="F220" s="53">
        <f t="shared" si="18"/>
        <v>700.2520199999999</v>
      </c>
      <c r="G220" s="53">
        <v>0</v>
      </c>
      <c r="H220" s="58">
        <f t="shared" si="19"/>
        <v>1050.3780299999999</v>
      </c>
      <c r="I220" s="2">
        <f>1100/F220</f>
        <v>1.5708630158610613</v>
      </c>
    </row>
    <row r="221" spans="1:9" x14ac:dyDescent="0.35">
      <c r="A221" s="116" t="s">
        <v>202</v>
      </c>
      <c r="B221" s="117"/>
      <c r="C221" s="117"/>
      <c r="D221" s="117"/>
      <c r="E221" s="117"/>
      <c r="F221" s="117"/>
      <c r="G221" s="117"/>
      <c r="H221" s="118"/>
    </row>
    <row r="222" spans="1:9" ht="15.75" customHeight="1" x14ac:dyDescent="0.35">
      <c r="A222" s="58">
        <v>8</v>
      </c>
      <c r="B222" s="58">
        <v>8</v>
      </c>
      <c r="C222" s="53" t="s">
        <v>162</v>
      </c>
      <c r="D222" s="53">
        <f>(38.65)*10.764</f>
        <v>416.02859999999998</v>
      </c>
      <c r="E222" s="53">
        <f>(2.45*1.85+1*(2.3+2.75))*10.764</f>
        <v>103.14603</v>
      </c>
      <c r="F222" s="53">
        <f t="shared" ref="F222:F227" si="22">D222+E222</f>
        <v>519.17462999999998</v>
      </c>
      <c r="G222" s="53">
        <v>0</v>
      </c>
      <c r="H222" s="58">
        <f>F222*(($H$149)+1)+(IF(G222&lt;101,G222,IF(G222&lt;201,G222/2,IF(G222&lt;=301,G222/3,G222/4))))</f>
        <v>778.76194499999997</v>
      </c>
      <c r="I222" s="2">
        <f>700/F222</f>
        <v>1.3482939256873936</v>
      </c>
    </row>
    <row r="223" spans="1:9" ht="15.75" customHeight="1" x14ac:dyDescent="0.35">
      <c r="A223" s="58">
        <f>A222+1</f>
        <v>9</v>
      </c>
      <c r="B223" s="58">
        <f>B222+1</f>
        <v>9</v>
      </c>
      <c r="C223" s="53" t="s">
        <v>162</v>
      </c>
      <c r="D223" s="53">
        <f>(38.09)*10.764</f>
        <v>410.00076000000001</v>
      </c>
      <c r="E223" s="53">
        <f>(3.35*1.25+1*2.75)*10.764</f>
        <v>74.675249999999991</v>
      </c>
      <c r="F223" s="53">
        <f t="shared" si="22"/>
        <v>484.67601000000002</v>
      </c>
      <c r="G223" s="53">
        <v>0</v>
      </c>
      <c r="H223" s="58">
        <f t="shared" ref="H223:H227" si="23">F223*(($H$149)+1)+(IF(G223&lt;101,G223,IF(G223&lt;201,G223/2,IF(G223&lt;=301,G223/3,G223/4))))</f>
        <v>727.01401499999997</v>
      </c>
      <c r="I223" s="2">
        <f>700/F223</f>
        <v>1.4442637670471867</v>
      </c>
    </row>
    <row r="224" spans="1:9" ht="15.75" customHeight="1" x14ac:dyDescent="0.35">
      <c r="A224" s="58">
        <f t="shared" ref="A224:B224" si="24">A223+1</f>
        <v>10</v>
      </c>
      <c r="B224" s="58">
        <f t="shared" si="24"/>
        <v>10</v>
      </c>
      <c r="C224" s="53" t="s">
        <v>163</v>
      </c>
      <c r="D224" s="53">
        <f>(53.92)*10.764</f>
        <v>580.39487999999994</v>
      </c>
      <c r="E224" s="53">
        <f>(2.45*1.25+1*(2.3+2.75+3.05))*10.764</f>
        <v>120.15314999999998</v>
      </c>
      <c r="F224" s="53">
        <f t="shared" si="22"/>
        <v>700.54802999999993</v>
      </c>
      <c r="G224" s="53">
        <v>0</v>
      </c>
      <c r="H224" s="58">
        <f>F224*(($H$149)+1)+(IF(G224&lt;101,G224,IF(G224&lt;201,G224/2,IF(G224&lt;=301,G224/3,G224/4))))</f>
        <v>1050.8220449999999</v>
      </c>
      <c r="I224" s="2">
        <f>1000/F224</f>
        <v>1.4274538749327439</v>
      </c>
    </row>
    <row r="225" spans="1:16374" ht="15.75" customHeight="1" x14ac:dyDescent="0.35">
      <c r="A225" s="58">
        <f t="shared" ref="A225:B225" si="25">A224+1</f>
        <v>11</v>
      </c>
      <c r="B225" s="58">
        <f t="shared" si="25"/>
        <v>11</v>
      </c>
      <c r="C225" s="53" t="s">
        <v>162</v>
      </c>
      <c r="D225" s="53">
        <f>(37.2)*10.764</f>
        <v>400.42079999999999</v>
      </c>
      <c r="E225" s="53">
        <f>(2.45*1+1*(2.3+2.75))*10.764</f>
        <v>80.72999999999999</v>
      </c>
      <c r="F225" s="53">
        <f t="shared" si="22"/>
        <v>481.1508</v>
      </c>
      <c r="G225" s="53">
        <v>0</v>
      </c>
      <c r="H225" s="58">
        <f t="shared" si="23"/>
        <v>721.72620000000006</v>
      </c>
      <c r="I225" s="2">
        <f>700/F225</f>
        <v>1.454845341626783</v>
      </c>
    </row>
    <row r="226" spans="1:16374" ht="15.75" customHeight="1" x14ac:dyDescent="0.35">
      <c r="A226" s="58">
        <f t="shared" ref="A226:B226" si="26">A225+1</f>
        <v>12</v>
      </c>
      <c r="B226" s="58">
        <f t="shared" si="26"/>
        <v>12</v>
      </c>
      <c r="C226" s="53" t="s">
        <v>163</v>
      </c>
      <c r="D226" s="53">
        <f>(53.16)*10.764</f>
        <v>572.2142399999999</v>
      </c>
      <c r="E226" s="53">
        <f>(2.3*1.25+1*(2.75+2.9+2.3))*10.764</f>
        <v>116.52029999999999</v>
      </c>
      <c r="F226" s="53">
        <f t="shared" si="22"/>
        <v>688.73453999999992</v>
      </c>
      <c r="G226" s="53">
        <v>0</v>
      </c>
      <c r="H226" s="58">
        <f t="shared" si="23"/>
        <v>1033.1018099999999</v>
      </c>
      <c r="I226" s="2">
        <f>1000/F226</f>
        <v>1.4519382170088349</v>
      </c>
    </row>
    <row r="227" spans="1:16374" ht="15.75" customHeight="1" x14ac:dyDescent="0.35">
      <c r="A227" s="58">
        <f t="shared" ref="A227:B227" si="27">A226+1</f>
        <v>13</v>
      </c>
      <c r="B227" s="58">
        <f t="shared" si="27"/>
        <v>13</v>
      </c>
      <c r="C227" s="53" t="s">
        <v>163</v>
      </c>
      <c r="D227" s="53">
        <f>(54.23)*10.764</f>
        <v>583.73171999999988</v>
      </c>
      <c r="E227" s="53">
        <f>(2.3*1.25+1*(2.75+2.9+2.3))*10.764</f>
        <v>116.52029999999999</v>
      </c>
      <c r="F227" s="53">
        <f t="shared" si="22"/>
        <v>700.2520199999999</v>
      </c>
      <c r="G227" s="53">
        <v>0</v>
      </c>
      <c r="H227" s="58">
        <f t="shared" si="23"/>
        <v>1050.3780299999999</v>
      </c>
      <c r="I227" s="2">
        <f>1000/F227</f>
        <v>1.4280572871464192</v>
      </c>
    </row>
    <row r="228" spans="1:16374" x14ac:dyDescent="0.35">
      <c r="A228" s="116" t="s">
        <v>205</v>
      </c>
      <c r="B228" s="117"/>
      <c r="C228" s="117"/>
      <c r="D228" s="117"/>
      <c r="E228" s="117"/>
      <c r="F228" s="117"/>
      <c r="G228" s="117"/>
      <c r="H228" s="118"/>
    </row>
    <row r="229" spans="1:16374" x14ac:dyDescent="0.35">
      <c r="A229" s="58">
        <f>A193+1</f>
        <v>8</v>
      </c>
      <c r="B229" s="58">
        <f>B193+1</f>
        <v>8</v>
      </c>
      <c r="C229" s="53" t="s">
        <v>162</v>
      </c>
      <c r="D229" s="57">
        <f>(38.09)*10.764</f>
        <v>410.00076000000001</v>
      </c>
      <c r="E229" s="57">
        <f>(3.35*1.25+1*2.75)*10.764</f>
        <v>74.675249999999991</v>
      </c>
      <c r="F229" s="53">
        <f>D229+E229</f>
        <v>484.67601000000002</v>
      </c>
      <c r="G229" s="53">
        <v>0</v>
      </c>
      <c r="H229" s="58">
        <f>F229*(($H$149)+1)+(IF(G229&lt;101,G229,IF(G229&lt;201,G229/2,IF(G229&lt;=301,G229/3,G229/4))))</f>
        <v>727.01401499999997</v>
      </c>
    </row>
    <row r="230" spans="1:16374" ht="16.5" customHeight="1" x14ac:dyDescent="0.35">
      <c r="A230" s="58">
        <v>9</v>
      </c>
      <c r="B230" s="58">
        <v>9</v>
      </c>
      <c r="C230" s="55" t="s">
        <v>163</v>
      </c>
      <c r="D230" s="57">
        <f>(53.92)*10.764</f>
        <v>580.39487999999994</v>
      </c>
      <c r="E230" s="57">
        <f>(2.45*1.25+1*(2.3+2.75+3.05))*10.764</f>
        <v>120.15314999999998</v>
      </c>
      <c r="F230" s="55">
        <f t="shared" ref="F230:F233" si="28">D230+E230</f>
        <v>700.54802999999993</v>
      </c>
      <c r="G230" s="55">
        <v>0</v>
      </c>
      <c r="H230" s="58">
        <f>F230*(($H$149)+1)+(IF(G230&lt;101,G230,IF(G230&lt;201,G230/2,IF(G230&lt;=301,G230/3,G230/4))))</f>
        <v>1050.8220449999999</v>
      </c>
      <c r="I230" s="53" t="s">
        <v>162</v>
      </c>
      <c r="J230" s="53">
        <f t="shared" ref="J230" si="29">(38.09)*10.764</f>
        <v>410.00076000000001</v>
      </c>
      <c r="K230" s="53">
        <f t="shared" ref="K230" si="30">(3.35*1.25+1*2.75)*10.764</f>
        <v>74.675249999999991</v>
      </c>
      <c r="L230" s="53">
        <f t="shared" ref="L230:L234" si="31">J230+K230</f>
        <v>484.67601000000002</v>
      </c>
      <c r="M230" s="53">
        <v>0</v>
      </c>
      <c r="N230" s="53">
        <f>L230*(($H$268)+1)+(IF(M230&lt;101,M230,IF(M230&lt;201,M230/2,IF(M230&lt;=301,M230/3,M230/4))))</f>
        <v>484.67601000000002</v>
      </c>
      <c r="O230" s="153">
        <f t="shared" ref="O230" si="32">Y213+1</f>
        <v>1</v>
      </c>
      <c r="P230" s="155"/>
      <c r="Q230" s="53" t="s">
        <v>162</v>
      </c>
      <c r="R230" s="53">
        <f t="shared" ref="R230" si="33">(38.09)*10.764</f>
        <v>410.00076000000001</v>
      </c>
      <c r="S230" s="53">
        <f t="shared" ref="S230" si="34">(3.35*1.25+1*2.75)*10.764</f>
        <v>74.675249999999991</v>
      </c>
      <c r="T230" s="53">
        <f t="shared" ref="T230:T234" si="35">R230+S230</f>
        <v>484.67601000000002</v>
      </c>
      <c r="U230" s="53">
        <v>0</v>
      </c>
      <c r="V230" s="53">
        <f>T230*(($H$268)+1)+(IF(U230&lt;101,U230,IF(U230&lt;201,U230/2,IF(U230&lt;=301,U230/3,U230/4))))</f>
        <v>484.67601000000002</v>
      </c>
      <c r="W230" s="159">
        <f>AG213+1</f>
        <v>1</v>
      </c>
      <c r="X230" s="159"/>
      <c r="Y230" s="53" t="s">
        <v>162</v>
      </c>
      <c r="Z230" s="53">
        <f t="shared" ref="Z230" si="36">(38.09)*10.764</f>
        <v>410.00076000000001</v>
      </c>
      <c r="AA230" s="53">
        <f t="shared" ref="AA230" si="37">(3.35*1.25+1*2.75)*10.764</f>
        <v>74.675249999999991</v>
      </c>
      <c r="AB230" s="53">
        <f t="shared" ref="AB230:AB234" si="38">Z230+AA230</f>
        <v>484.67601000000002</v>
      </c>
      <c r="AC230" s="53">
        <v>0</v>
      </c>
      <c r="AD230" s="53">
        <f>AB230*(($H$268)+1)+(IF(AC230&lt;101,AC230,IF(AC230&lt;201,AC230/2,IF(AC230&lt;=301,AC230/3,AC230/4))))</f>
        <v>484.67601000000002</v>
      </c>
      <c r="AE230" s="159">
        <f>AO213+1</f>
        <v>1</v>
      </c>
      <c r="AF230" s="159"/>
      <c r="AG230" s="53" t="s">
        <v>162</v>
      </c>
      <c r="AH230" s="53">
        <f t="shared" ref="AH230" si="39">(38.09)*10.764</f>
        <v>410.00076000000001</v>
      </c>
      <c r="AI230" s="53">
        <f t="shared" ref="AI230" si="40">(3.35*1.25+1*2.75)*10.764</f>
        <v>74.675249999999991</v>
      </c>
      <c r="AJ230" s="53">
        <f t="shared" ref="AJ230:AJ234" si="41">AH230+AI230</f>
        <v>484.67601000000002</v>
      </c>
      <c r="AK230" s="53">
        <v>0</v>
      </c>
      <c r="AL230" s="53">
        <f>AJ230*(($H$268)+1)+(IF(AK230&lt;101,AK230,IF(AK230&lt;201,AK230/2,IF(AK230&lt;=301,AK230/3,AK230/4))))</f>
        <v>484.67601000000002</v>
      </c>
      <c r="AM230" s="159">
        <f>AW213+1</f>
        <v>1</v>
      </c>
      <c r="AN230" s="159"/>
      <c r="AO230" s="53" t="s">
        <v>162</v>
      </c>
      <c r="AP230" s="53">
        <f t="shared" ref="AP230" si="42">(38.09)*10.764</f>
        <v>410.00076000000001</v>
      </c>
      <c r="AQ230" s="53">
        <f t="shared" ref="AQ230" si="43">(3.35*1.25+1*2.75)*10.764</f>
        <v>74.675249999999991</v>
      </c>
      <c r="AR230" s="53">
        <f t="shared" ref="AR230:AR234" si="44">AP230+AQ230</f>
        <v>484.67601000000002</v>
      </c>
      <c r="AS230" s="53">
        <v>0</v>
      </c>
      <c r="AT230" s="53">
        <f>AR230*(($H$268)+1)+(IF(AS230&lt;101,AS230,IF(AS230&lt;201,AS230/2,IF(AS230&lt;=301,AS230/3,AS230/4))))</f>
        <v>484.67601000000002</v>
      </c>
      <c r="AU230" s="159">
        <f>BE213+1</f>
        <v>1</v>
      </c>
      <c r="AV230" s="159"/>
      <c r="AW230" s="53" t="s">
        <v>162</v>
      </c>
      <c r="AX230" s="53">
        <f t="shared" ref="AX230" si="45">(38.09)*10.764</f>
        <v>410.00076000000001</v>
      </c>
      <c r="AY230" s="53">
        <f t="shared" ref="AY230" si="46">(3.35*1.25+1*2.75)*10.764</f>
        <v>74.675249999999991</v>
      </c>
      <c r="AZ230" s="53">
        <f t="shared" ref="AZ230:AZ234" si="47">AX230+AY230</f>
        <v>484.67601000000002</v>
      </c>
      <c r="BA230" s="53">
        <v>0</v>
      </c>
      <c r="BB230" s="53">
        <f>AZ230*(($H$268)+1)+(IF(BA230&lt;101,BA230,IF(BA230&lt;201,BA230/2,IF(BA230&lt;=301,BA230/3,BA230/4))))</f>
        <v>484.67601000000002</v>
      </c>
      <c r="BC230" s="159">
        <f>BM213+1</f>
        <v>1</v>
      </c>
      <c r="BD230" s="159"/>
      <c r="BE230" s="53" t="s">
        <v>162</v>
      </c>
      <c r="BF230" s="53">
        <f t="shared" ref="BF230" si="48">(38.09)*10.764</f>
        <v>410.00076000000001</v>
      </c>
      <c r="BG230" s="53">
        <f t="shared" ref="BG230" si="49">(3.35*1.25+1*2.75)*10.764</f>
        <v>74.675249999999991</v>
      </c>
      <c r="BH230" s="53">
        <f t="shared" ref="BH230:BH234" si="50">BF230+BG230</f>
        <v>484.67601000000002</v>
      </c>
      <c r="BI230" s="53">
        <v>0</v>
      </c>
      <c r="BJ230" s="53">
        <f>BH230*(($H$268)+1)+(IF(BI230&lt;101,BI230,IF(BI230&lt;201,BI230/2,IF(BI230&lt;=301,BI230/3,BI230/4))))</f>
        <v>484.67601000000002</v>
      </c>
      <c r="BK230" s="159">
        <f>BU213+1</f>
        <v>1</v>
      </c>
      <c r="BL230" s="159"/>
      <c r="BM230" s="53" t="s">
        <v>162</v>
      </c>
      <c r="BN230" s="53">
        <f t="shared" ref="BN230" si="51">(38.09)*10.764</f>
        <v>410.00076000000001</v>
      </c>
      <c r="BO230" s="53">
        <f t="shared" ref="BO230" si="52">(3.35*1.25+1*2.75)*10.764</f>
        <v>74.675249999999991</v>
      </c>
      <c r="BP230" s="53">
        <f t="shared" ref="BP230:BP234" si="53">BN230+BO230</f>
        <v>484.67601000000002</v>
      </c>
      <c r="BQ230" s="53">
        <v>0</v>
      </c>
      <c r="BR230" s="53">
        <f>BP230*(($H$268)+1)+(IF(BQ230&lt;101,BQ230,IF(BQ230&lt;201,BQ230/2,IF(BQ230&lt;=301,BQ230/3,BQ230/4))))</f>
        <v>484.67601000000002</v>
      </c>
      <c r="BS230" s="159">
        <f>CC213+1</f>
        <v>1</v>
      </c>
      <c r="BT230" s="159"/>
      <c r="BU230" s="53" t="s">
        <v>162</v>
      </c>
      <c r="BV230" s="53">
        <f t="shared" ref="BV230" si="54">(38.09)*10.764</f>
        <v>410.00076000000001</v>
      </c>
      <c r="BW230" s="53">
        <f t="shared" ref="BW230" si="55">(3.35*1.25+1*2.75)*10.764</f>
        <v>74.675249999999991</v>
      </c>
      <c r="BX230" s="53">
        <f t="shared" ref="BX230:BX234" si="56">BV230+BW230</f>
        <v>484.67601000000002</v>
      </c>
      <c r="BY230" s="53">
        <v>0</v>
      </c>
      <c r="BZ230" s="53">
        <f>BX230*(($H$268)+1)+(IF(BY230&lt;101,BY230,IF(BY230&lt;201,BY230/2,IF(BY230&lt;=301,BY230/3,BY230/4))))</f>
        <v>484.67601000000002</v>
      </c>
      <c r="CA230" s="159">
        <f>CK213+1</f>
        <v>1</v>
      </c>
      <c r="CB230" s="159"/>
      <c r="CC230" s="53" t="s">
        <v>162</v>
      </c>
      <c r="CD230" s="53">
        <f t="shared" ref="CD230" si="57">(38.09)*10.764</f>
        <v>410.00076000000001</v>
      </c>
      <c r="CE230" s="53">
        <f t="shared" ref="CE230" si="58">(3.35*1.25+1*2.75)*10.764</f>
        <v>74.675249999999991</v>
      </c>
      <c r="CF230" s="53">
        <f t="shared" ref="CF230:CF234" si="59">CD230+CE230</f>
        <v>484.67601000000002</v>
      </c>
      <c r="CG230" s="53">
        <v>0</v>
      </c>
      <c r="CH230" s="53">
        <f>CF230*(($H$268)+1)+(IF(CG230&lt;101,CG230,IF(CG230&lt;201,CG230/2,IF(CG230&lt;=301,CG230/3,CG230/4))))</f>
        <v>484.67601000000002</v>
      </c>
      <c r="CI230" s="159">
        <f>CS213+1</f>
        <v>1</v>
      </c>
      <c r="CJ230" s="159"/>
      <c r="CK230" s="53" t="s">
        <v>162</v>
      </c>
      <c r="CL230" s="53">
        <f t="shared" ref="CL230" si="60">(38.09)*10.764</f>
        <v>410.00076000000001</v>
      </c>
      <c r="CM230" s="53">
        <f t="shared" ref="CM230" si="61">(3.35*1.25+1*2.75)*10.764</f>
        <v>74.675249999999991</v>
      </c>
      <c r="CN230" s="53">
        <f t="shared" ref="CN230:CN234" si="62">CL230+CM230</f>
        <v>484.67601000000002</v>
      </c>
      <c r="CO230" s="53">
        <v>0</v>
      </c>
      <c r="CP230" s="53">
        <f>CN230*(($H$268)+1)+(IF(CO230&lt;101,CO230,IF(CO230&lt;201,CO230/2,IF(CO230&lt;=301,CO230/3,CO230/4))))</f>
        <v>484.67601000000002</v>
      </c>
      <c r="CQ230" s="159">
        <f>DA213+1</f>
        <v>1</v>
      </c>
      <c r="CR230" s="159"/>
      <c r="CS230" s="53" t="s">
        <v>162</v>
      </c>
      <c r="CT230" s="53">
        <f t="shared" ref="CT230" si="63">(38.09)*10.764</f>
        <v>410.00076000000001</v>
      </c>
      <c r="CU230" s="53">
        <f t="shared" ref="CU230" si="64">(3.35*1.25+1*2.75)*10.764</f>
        <v>74.675249999999991</v>
      </c>
      <c r="CV230" s="53">
        <f t="shared" ref="CV230:CV234" si="65">CT230+CU230</f>
        <v>484.67601000000002</v>
      </c>
      <c r="CW230" s="53">
        <v>0</v>
      </c>
      <c r="CX230" s="53">
        <f>CV230*(($H$268)+1)+(IF(CW230&lt;101,CW230,IF(CW230&lt;201,CW230/2,IF(CW230&lt;=301,CW230/3,CW230/4))))</f>
        <v>484.67601000000002</v>
      </c>
      <c r="CY230" s="159">
        <f>DI213+1</f>
        <v>1</v>
      </c>
      <c r="CZ230" s="159"/>
      <c r="DA230" s="53" t="s">
        <v>162</v>
      </c>
      <c r="DB230" s="53">
        <f t="shared" ref="DB230" si="66">(38.09)*10.764</f>
        <v>410.00076000000001</v>
      </c>
      <c r="DC230" s="53">
        <f t="shared" ref="DC230" si="67">(3.35*1.25+1*2.75)*10.764</f>
        <v>74.675249999999991</v>
      </c>
      <c r="DD230" s="53">
        <f t="shared" ref="DD230:DD234" si="68">DB230+DC230</f>
        <v>484.67601000000002</v>
      </c>
      <c r="DE230" s="53">
        <v>0</v>
      </c>
      <c r="DF230" s="53">
        <f>DD230*(($H$268)+1)+(IF(DE230&lt;101,DE230,IF(DE230&lt;201,DE230/2,IF(DE230&lt;=301,DE230/3,DE230/4))))</f>
        <v>484.67601000000002</v>
      </c>
      <c r="DG230" s="159">
        <f>DQ213+1</f>
        <v>1</v>
      </c>
      <c r="DH230" s="159"/>
      <c r="DI230" s="53" t="s">
        <v>162</v>
      </c>
      <c r="DJ230" s="53">
        <f t="shared" ref="DJ230" si="69">(38.09)*10.764</f>
        <v>410.00076000000001</v>
      </c>
      <c r="DK230" s="53">
        <f t="shared" ref="DK230" si="70">(3.35*1.25+1*2.75)*10.764</f>
        <v>74.675249999999991</v>
      </c>
      <c r="DL230" s="53">
        <f t="shared" ref="DL230:DL234" si="71">DJ230+DK230</f>
        <v>484.67601000000002</v>
      </c>
      <c r="DM230" s="53">
        <v>0</v>
      </c>
      <c r="DN230" s="53">
        <f>DL230*(($H$268)+1)+(IF(DM230&lt;101,DM230,IF(DM230&lt;201,DM230/2,IF(DM230&lt;=301,DM230/3,DM230/4))))</f>
        <v>484.67601000000002</v>
      </c>
      <c r="DO230" s="159">
        <f>DY213+1</f>
        <v>1</v>
      </c>
      <c r="DP230" s="159"/>
      <c r="DQ230" s="53" t="s">
        <v>162</v>
      </c>
      <c r="DR230" s="53">
        <f t="shared" ref="DR230" si="72">(38.09)*10.764</f>
        <v>410.00076000000001</v>
      </c>
      <c r="DS230" s="53">
        <f t="shared" ref="DS230" si="73">(3.35*1.25+1*2.75)*10.764</f>
        <v>74.675249999999991</v>
      </c>
      <c r="DT230" s="53">
        <f t="shared" ref="DT230:DT234" si="74">DR230+DS230</f>
        <v>484.67601000000002</v>
      </c>
      <c r="DU230" s="53">
        <v>0</v>
      </c>
      <c r="DV230" s="53">
        <f>DT230*(($H$268)+1)+(IF(DU230&lt;101,DU230,IF(DU230&lt;201,DU230/2,IF(DU230&lt;=301,DU230/3,DU230/4))))</f>
        <v>484.67601000000002</v>
      </c>
      <c r="DW230" s="159">
        <f>EG213+1</f>
        <v>1</v>
      </c>
      <c r="DX230" s="159"/>
      <c r="DY230" s="53" t="s">
        <v>162</v>
      </c>
      <c r="DZ230" s="53">
        <f t="shared" ref="DZ230" si="75">(38.09)*10.764</f>
        <v>410.00076000000001</v>
      </c>
      <c r="EA230" s="53">
        <f t="shared" ref="EA230" si="76">(3.35*1.25+1*2.75)*10.764</f>
        <v>74.675249999999991</v>
      </c>
      <c r="EB230" s="53">
        <f t="shared" ref="EB230:EB234" si="77">DZ230+EA230</f>
        <v>484.67601000000002</v>
      </c>
      <c r="EC230" s="53">
        <v>0</v>
      </c>
      <c r="ED230" s="53">
        <f>EB230*(($H$268)+1)+(IF(EC230&lt;101,EC230,IF(EC230&lt;201,EC230/2,IF(EC230&lt;=301,EC230/3,EC230/4))))</f>
        <v>484.67601000000002</v>
      </c>
      <c r="EE230" s="159">
        <f>EO213+1</f>
        <v>1</v>
      </c>
      <c r="EF230" s="159"/>
      <c r="EG230" s="53" t="s">
        <v>162</v>
      </c>
      <c r="EH230" s="53">
        <f t="shared" ref="EH230" si="78">(38.09)*10.764</f>
        <v>410.00076000000001</v>
      </c>
      <c r="EI230" s="53">
        <f t="shared" ref="EI230" si="79">(3.35*1.25+1*2.75)*10.764</f>
        <v>74.675249999999991</v>
      </c>
      <c r="EJ230" s="53">
        <f t="shared" ref="EJ230:EJ234" si="80">EH230+EI230</f>
        <v>484.67601000000002</v>
      </c>
      <c r="EK230" s="53">
        <v>0</v>
      </c>
      <c r="EL230" s="53">
        <f>EJ230*(($H$268)+1)+(IF(EK230&lt;101,EK230,IF(EK230&lt;201,EK230/2,IF(EK230&lt;=301,EK230/3,EK230/4))))</f>
        <v>484.67601000000002</v>
      </c>
      <c r="EM230" s="159">
        <f>EW213+1</f>
        <v>1</v>
      </c>
      <c r="EN230" s="159"/>
      <c r="EO230" s="53" t="s">
        <v>162</v>
      </c>
      <c r="EP230" s="53">
        <f t="shared" ref="EP230" si="81">(38.09)*10.764</f>
        <v>410.00076000000001</v>
      </c>
      <c r="EQ230" s="53">
        <f t="shared" ref="EQ230" si="82">(3.35*1.25+1*2.75)*10.764</f>
        <v>74.675249999999991</v>
      </c>
      <c r="ER230" s="53">
        <f t="shared" ref="ER230:ER234" si="83">EP230+EQ230</f>
        <v>484.67601000000002</v>
      </c>
      <c r="ES230" s="53">
        <v>0</v>
      </c>
      <c r="ET230" s="53">
        <f>ER230*(($H$268)+1)+(IF(ES230&lt;101,ES230,IF(ES230&lt;201,ES230/2,IF(ES230&lt;=301,ES230/3,ES230/4))))</f>
        <v>484.67601000000002</v>
      </c>
      <c r="EU230" s="159">
        <f>FE213+1</f>
        <v>1</v>
      </c>
      <c r="EV230" s="159"/>
      <c r="EW230" s="53" t="s">
        <v>162</v>
      </c>
      <c r="EX230" s="53">
        <f t="shared" ref="EX230" si="84">(38.09)*10.764</f>
        <v>410.00076000000001</v>
      </c>
      <c r="EY230" s="53">
        <f t="shared" ref="EY230" si="85">(3.35*1.25+1*2.75)*10.764</f>
        <v>74.675249999999991</v>
      </c>
      <c r="EZ230" s="53">
        <f t="shared" ref="EZ230:EZ234" si="86">EX230+EY230</f>
        <v>484.67601000000002</v>
      </c>
      <c r="FA230" s="53">
        <v>0</v>
      </c>
      <c r="FB230" s="53">
        <f>EZ230*(($H$268)+1)+(IF(FA230&lt;101,FA230,IF(FA230&lt;201,FA230/2,IF(FA230&lt;=301,FA230/3,FA230/4))))</f>
        <v>484.67601000000002</v>
      </c>
      <c r="FC230" s="159">
        <f>FM213+1</f>
        <v>1</v>
      </c>
      <c r="FD230" s="159"/>
      <c r="FE230" s="53" t="s">
        <v>162</v>
      </c>
      <c r="FF230" s="53">
        <f t="shared" ref="FF230" si="87">(38.09)*10.764</f>
        <v>410.00076000000001</v>
      </c>
      <c r="FG230" s="53">
        <f t="shared" ref="FG230" si="88">(3.35*1.25+1*2.75)*10.764</f>
        <v>74.675249999999991</v>
      </c>
      <c r="FH230" s="53">
        <f t="shared" ref="FH230:FH234" si="89">FF230+FG230</f>
        <v>484.67601000000002</v>
      </c>
      <c r="FI230" s="53">
        <v>0</v>
      </c>
      <c r="FJ230" s="53">
        <f>FH230*(($H$268)+1)+(IF(FI230&lt;101,FI230,IF(FI230&lt;201,FI230/2,IF(FI230&lt;=301,FI230/3,FI230/4))))</f>
        <v>484.67601000000002</v>
      </c>
      <c r="FK230" s="159">
        <f>FU213+1</f>
        <v>1</v>
      </c>
      <c r="FL230" s="159"/>
      <c r="FM230" s="53" t="s">
        <v>162</v>
      </c>
      <c r="FN230" s="53">
        <f t="shared" ref="FN230" si="90">(38.09)*10.764</f>
        <v>410.00076000000001</v>
      </c>
      <c r="FO230" s="53">
        <f t="shared" ref="FO230" si="91">(3.35*1.25+1*2.75)*10.764</f>
        <v>74.675249999999991</v>
      </c>
      <c r="FP230" s="53">
        <f t="shared" ref="FP230:FP234" si="92">FN230+FO230</f>
        <v>484.67601000000002</v>
      </c>
      <c r="FQ230" s="53">
        <v>0</v>
      </c>
      <c r="FR230" s="53">
        <f>FP230*(($H$268)+1)+(IF(FQ230&lt;101,FQ230,IF(FQ230&lt;201,FQ230/2,IF(FQ230&lt;=301,FQ230/3,FQ230/4))))</f>
        <v>484.67601000000002</v>
      </c>
      <c r="FS230" s="159">
        <f>GC213+1</f>
        <v>1</v>
      </c>
      <c r="FT230" s="159"/>
      <c r="FU230" s="53" t="s">
        <v>162</v>
      </c>
      <c r="FV230" s="53">
        <f t="shared" ref="FV230" si="93">(38.09)*10.764</f>
        <v>410.00076000000001</v>
      </c>
      <c r="FW230" s="53">
        <f t="shared" ref="FW230" si="94">(3.35*1.25+1*2.75)*10.764</f>
        <v>74.675249999999991</v>
      </c>
      <c r="FX230" s="53">
        <f t="shared" ref="FX230:FX234" si="95">FV230+FW230</f>
        <v>484.67601000000002</v>
      </c>
      <c r="FY230" s="53">
        <v>0</v>
      </c>
      <c r="FZ230" s="53">
        <f>FX230*(($H$268)+1)+(IF(FY230&lt;101,FY230,IF(FY230&lt;201,FY230/2,IF(FY230&lt;=301,FY230/3,FY230/4))))</f>
        <v>484.67601000000002</v>
      </c>
      <c r="GA230" s="159">
        <f>GK213+1</f>
        <v>1</v>
      </c>
      <c r="GB230" s="159"/>
      <c r="GC230" s="53" t="s">
        <v>162</v>
      </c>
      <c r="GD230" s="53">
        <f t="shared" ref="GD230" si="96">(38.09)*10.764</f>
        <v>410.00076000000001</v>
      </c>
      <c r="GE230" s="53">
        <f t="shared" ref="GE230" si="97">(3.35*1.25+1*2.75)*10.764</f>
        <v>74.675249999999991</v>
      </c>
      <c r="GF230" s="53">
        <f t="shared" ref="GF230:GF234" si="98">GD230+GE230</f>
        <v>484.67601000000002</v>
      </c>
      <c r="GG230" s="53">
        <v>0</v>
      </c>
      <c r="GH230" s="53">
        <f>GF230*(($H$268)+1)+(IF(GG230&lt;101,GG230,IF(GG230&lt;201,GG230/2,IF(GG230&lt;=301,GG230/3,GG230/4))))</f>
        <v>484.67601000000002</v>
      </c>
      <c r="GI230" s="159">
        <f>GS213+1</f>
        <v>1</v>
      </c>
      <c r="GJ230" s="159"/>
      <c r="GK230" s="53" t="s">
        <v>162</v>
      </c>
      <c r="GL230" s="53">
        <f t="shared" ref="GL230" si="99">(38.09)*10.764</f>
        <v>410.00076000000001</v>
      </c>
      <c r="GM230" s="53">
        <f t="shared" ref="GM230" si="100">(3.35*1.25+1*2.75)*10.764</f>
        <v>74.675249999999991</v>
      </c>
      <c r="GN230" s="53">
        <f t="shared" ref="GN230:GN234" si="101">GL230+GM230</f>
        <v>484.67601000000002</v>
      </c>
      <c r="GO230" s="53">
        <v>0</v>
      </c>
      <c r="GP230" s="53">
        <f>GN230*(($H$268)+1)+(IF(GO230&lt;101,GO230,IF(GO230&lt;201,GO230/2,IF(GO230&lt;=301,GO230/3,GO230/4))))</f>
        <v>484.67601000000002</v>
      </c>
      <c r="GQ230" s="159">
        <f>HA213+1</f>
        <v>1</v>
      </c>
      <c r="GR230" s="159"/>
      <c r="GS230" s="53" t="s">
        <v>162</v>
      </c>
      <c r="GT230" s="53">
        <f t="shared" ref="GT230" si="102">(38.09)*10.764</f>
        <v>410.00076000000001</v>
      </c>
      <c r="GU230" s="53">
        <f t="shared" ref="GU230" si="103">(3.35*1.25+1*2.75)*10.764</f>
        <v>74.675249999999991</v>
      </c>
      <c r="GV230" s="53">
        <f t="shared" ref="GV230:GV234" si="104">GT230+GU230</f>
        <v>484.67601000000002</v>
      </c>
      <c r="GW230" s="53">
        <v>0</v>
      </c>
      <c r="GX230" s="53">
        <f>GV230*(($H$268)+1)+(IF(GW230&lt;101,GW230,IF(GW230&lt;201,GW230/2,IF(GW230&lt;=301,GW230/3,GW230/4))))</f>
        <v>484.67601000000002</v>
      </c>
      <c r="GY230" s="159">
        <f>HI213+1</f>
        <v>1</v>
      </c>
      <c r="GZ230" s="159"/>
      <c r="HA230" s="53" t="s">
        <v>162</v>
      </c>
      <c r="HB230" s="53">
        <f t="shared" ref="HB230" si="105">(38.09)*10.764</f>
        <v>410.00076000000001</v>
      </c>
      <c r="HC230" s="53">
        <f t="shared" ref="HC230" si="106">(3.35*1.25+1*2.75)*10.764</f>
        <v>74.675249999999991</v>
      </c>
      <c r="HD230" s="53">
        <f t="shared" ref="HD230:HD234" si="107">HB230+HC230</f>
        <v>484.67601000000002</v>
      </c>
      <c r="HE230" s="53">
        <v>0</v>
      </c>
      <c r="HF230" s="53">
        <f>HD230*(($H$268)+1)+(IF(HE230&lt;101,HE230,IF(HE230&lt;201,HE230/2,IF(HE230&lt;=301,HE230/3,HE230/4))))</f>
        <v>484.67601000000002</v>
      </c>
      <c r="HG230" s="159">
        <f>HQ213+1</f>
        <v>1</v>
      </c>
      <c r="HH230" s="159"/>
      <c r="HI230" s="53" t="s">
        <v>162</v>
      </c>
      <c r="HJ230" s="53">
        <f t="shared" ref="HJ230" si="108">(38.09)*10.764</f>
        <v>410.00076000000001</v>
      </c>
      <c r="HK230" s="53">
        <f t="shared" ref="HK230" si="109">(3.35*1.25+1*2.75)*10.764</f>
        <v>74.675249999999991</v>
      </c>
      <c r="HL230" s="53">
        <f t="shared" ref="HL230:HL234" si="110">HJ230+HK230</f>
        <v>484.67601000000002</v>
      </c>
      <c r="HM230" s="53">
        <v>0</v>
      </c>
      <c r="HN230" s="53">
        <f>HL230*(($H$268)+1)+(IF(HM230&lt;101,HM230,IF(HM230&lt;201,HM230/2,IF(HM230&lt;=301,HM230/3,HM230/4))))</f>
        <v>484.67601000000002</v>
      </c>
      <c r="HO230" s="159">
        <f>HY213+1</f>
        <v>1</v>
      </c>
      <c r="HP230" s="159"/>
      <c r="HQ230" s="53" t="s">
        <v>162</v>
      </c>
      <c r="HR230" s="53">
        <f t="shared" ref="HR230" si="111">(38.09)*10.764</f>
        <v>410.00076000000001</v>
      </c>
      <c r="HS230" s="53">
        <f t="shared" ref="HS230" si="112">(3.35*1.25+1*2.75)*10.764</f>
        <v>74.675249999999991</v>
      </c>
      <c r="HT230" s="53">
        <f t="shared" ref="HT230:HT234" si="113">HR230+HS230</f>
        <v>484.67601000000002</v>
      </c>
      <c r="HU230" s="53">
        <v>0</v>
      </c>
      <c r="HV230" s="53">
        <f>HT230*(($H$268)+1)+(IF(HU230&lt;101,HU230,IF(HU230&lt;201,HU230/2,IF(HU230&lt;=301,HU230/3,HU230/4))))</f>
        <v>484.67601000000002</v>
      </c>
      <c r="HW230" s="159">
        <f>IG213+1</f>
        <v>1</v>
      </c>
      <c r="HX230" s="159"/>
      <c r="HY230" s="53" t="s">
        <v>162</v>
      </c>
      <c r="HZ230" s="53">
        <f t="shared" ref="HZ230" si="114">(38.09)*10.764</f>
        <v>410.00076000000001</v>
      </c>
      <c r="IA230" s="53">
        <f t="shared" ref="IA230" si="115">(3.35*1.25+1*2.75)*10.764</f>
        <v>74.675249999999991</v>
      </c>
      <c r="IB230" s="53">
        <f t="shared" ref="IB230:IB234" si="116">HZ230+IA230</f>
        <v>484.67601000000002</v>
      </c>
      <c r="IC230" s="53">
        <v>0</v>
      </c>
      <c r="ID230" s="53">
        <f>IB230*(($H$268)+1)+(IF(IC230&lt;101,IC230,IF(IC230&lt;201,IC230/2,IF(IC230&lt;=301,IC230/3,IC230/4))))</f>
        <v>484.67601000000002</v>
      </c>
      <c r="IE230" s="159">
        <f>IO213+1</f>
        <v>1</v>
      </c>
      <c r="IF230" s="159"/>
      <c r="IG230" s="53" t="s">
        <v>162</v>
      </c>
      <c r="IH230" s="53">
        <f t="shared" ref="IH230" si="117">(38.09)*10.764</f>
        <v>410.00076000000001</v>
      </c>
      <c r="II230" s="53">
        <f t="shared" ref="II230" si="118">(3.35*1.25+1*2.75)*10.764</f>
        <v>74.675249999999991</v>
      </c>
      <c r="IJ230" s="53">
        <f t="shared" ref="IJ230:IJ234" si="119">IH230+II230</f>
        <v>484.67601000000002</v>
      </c>
      <c r="IK230" s="53">
        <v>0</v>
      </c>
      <c r="IL230" s="53">
        <f>IJ230*(($H$268)+1)+(IF(IK230&lt;101,IK230,IF(IK230&lt;201,IK230/2,IF(IK230&lt;=301,IK230/3,IK230/4))))</f>
        <v>484.67601000000002</v>
      </c>
      <c r="IM230" s="159">
        <f>IW213+1</f>
        <v>1</v>
      </c>
      <c r="IN230" s="159"/>
      <c r="IO230" s="53" t="s">
        <v>162</v>
      </c>
      <c r="IP230" s="53">
        <f t="shared" ref="IP230" si="120">(38.09)*10.764</f>
        <v>410.00076000000001</v>
      </c>
      <c r="IQ230" s="53">
        <f t="shared" ref="IQ230" si="121">(3.35*1.25+1*2.75)*10.764</f>
        <v>74.675249999999991</v>
      </c>
      <c r="IR230" s="53">
        <f t="shared" ref="IR230:IR234" si="122">IP230+IQ230</f>
        <v>484.67601000000002</v>
      </c>
      <c r="IS230" s="53">
        <v>0</v>
      </c>
      <c r="IT230" s="53">
        <f>IR230*(($H$268)+1)+(IF(IS230&lt;101,IS230,IF(IS230&lt;201,IS230/2,IF(IS230&lt;=301,IS230/3,IS230/4))))</f>
        <v>484.67601000000002</v>
      </c>
      <c r="IU230" s="159">
        <f>JE213+1</f>
        <v>1</v>
      </c>
      <c r="IV230" s="159"/>
      <c r="IW230" s="53" t="s">
        <v>162</v>
      </c>
      <c r="IX230" s="53">
        <f t="shared" ref="IX230" si="123">(38.09)*10.764</f>
        <v>410.00076000000001</v>
      </c>
      <c r="IY230" s="53">
        <f t="shared" ref="IY230" si="124">(3.35*1.25+1*2.75)*10.764</f>
        <v>74.675249999999991</v>
      </c>
      <c r="IZ230" s="53">
        <f t="shared" ref="IZ230:IZ234" si="125">IX230+IY230</f>
        <v>484.67601000000002</v>
      </c>
      <c r="JA230" s="53">
        <v>0</v>
      </c>
      <c r="JB230" s="53">
        <f>IZ230*(($H$268)+1)+(IF(JA230&lt;101,JA230,IF(JA230&lt;201,JA230/2,IF(JA230&lt;=301,JA230/3,JA230/4))))</f>
        <v>484.67601000000002</v>
      </c>
      <c r="JC230" s="159">
        <f>JM213+1</f>
        <v>1</v>
      </c>
      <c r="JD230" s="159"/>
      <c r="JE230" s="53" t="s">
        <v>162</v>
      </c>
      <c r="JF230" s="53">
        <f t="shared" ref="JF230" si="126">(38.09)*10.764</f>
        <v>410.00076000000001</v>
      </c>
      <c r="JG230" s="53">
        <f t="shared" ref="JG230" si="127">(3.35*1.25+1*2.75)*10.764</f>
        <v>74.675249999999991</v>
      </c>
      <c r="JH230" s="53">
        <f t="shared" ref="JH230:JH234" si="128">JF230+JG230</f>
        <v>484.67601000000002</v>
      </c>
      <c r="JI230" s="53">
        <v>0</v>
      </c>
      <c r="JJ230" s="53">
        <f>JH230*(($H$268)+1)+(IF(JI230&lt;101,JI230,IF(JI230&lt;201,JI230/2,IF(JI230&lt;=301,JI230/3,JI230/4))))</f>
        <v>484.67601000000002</v>
      </c>
      <c r="JK230" s="159">
        <f>JU213+1</f>
        <v>1</v>
      </c>
      <c r="JL230" s="159"/>
      <c r="JM230" s="53" t="s">
        <v>162</v>
      </c>
      <c r="JN230" s="53">
        <f t="shared" ref="JN230" si="129">(38.09)*10.764</f>
        <v>410.00076000000001</v>
      </c>
      <c r="JO230" s="53">
        <f t="shared" ref="JO230" si="130">(3.35*1.25+1*2.75)*10.764</f>
        <v>74.675249999999991</v>
      </c>
      <c r="JP230" s="53">
        <f t="shared" ref="JP230:JP234" si="131">JN230+JO230</f>
        <v>484.67601000000002</v>
      </c>
      <c r="JQ230" s="53">
        <v>0</v>
      </c>
      <c r="JR230" s="53">
        <f>JP230*(($H$268)+1)+(IF(JQ230&lt;101,JQ230,IF(JQ230&lt;201,JQ230/2,IF(JQ230&lt;=301,JQ230/3,JQ230/4))))</f>
        <v>484.67601000000002</v>
      </c>
      <c r="JS230" s="159">
        <f>KC213+1</f>
        <v>1</v>
      </c>
      <c r="JT230" s="159"/>
      <c r="JU230" s="53" t="s">
        <v>162</v>
      </c>
      <c r="JV230" s="53">
        <f t="shared" ref="JV230" si="132">(38.09)*10.764</f>
        <v>410.00076000000001</v>
      </c>
      <c r="JW230" s="53">
        <f t="shared" ref="JW230" si="133">(3.35*1.25+1*2.75)*10.764</f>
        <v>74.675249999999991</v>
      </c>
      <c r="JX230" s="53">
        <f t="shared" ref="JX230:JX234" si="134">JV230+JW230</f>
        <v>484.67601000000002</v>
      </c>
      <c r="JY230" s="53">
        <v>0</v>
      </c>
      <c r="JZ230" s="53">
        <f>JX230*(($H$268)+1)+(IF(JY230&lt;101,JY230,IF(JY230&lt;201,JY230/2,IF(JY230&lt;=301,JY230/3,JY230/4))))</f>
        <v>484.67601000000002</v>
      </c>
      <c r="KA230" s="159">
        <f>KK213+1</f>
        <v>1</v>
      </c>
      <c r="KB230" s="159"/>
      <c r="KC230" s="53" t="s">
        <v>162</v>
      </c>
      <c r="KD230" s="53">
        <f t="shared" ref="KD230" si="135">(38.09)*10.764</f>
        <v>410.00076000000001</v>
      </c>
      <c r="KE230" s="53">
        <f t="shared" ref="KE230" si="136">(3.35*1.25+1*2.75)*10.764</f>
        <v>74.675249999999991</v>
      </c>
      <c r="KF230" s="53">
        <f t="shared" ref="KF230:KF234" si="137">KD230+KE230</f>
        <v>484.67601000000002</v>
      </c>
      <c r="KG230" s="53">
        <v>0</v>
      </c>
      <c r="KH230" s="53">
        <f>KF230*(($H$268)+1)+(IF(KG230&lt;101,KG230,IF(KG230&lt;201,KG230/2,IF(KG230&lt;=301,KG230/3,KG230/4))))</f>
        <v>484.67601000000002</v>
      </c>
      <c r="KI230" s="159">
        <f>KS213+1</f>
        <v>1</v>
      </c>
      <c r="KJ230" s="159"/>
      <c r="KK230" s="53" t="s">
        <v>162</v>
      </c>
      <c r="KL230" s="53">
        <f t="shared" ref="KL230" si="138">(38.09)*10.764</f>
        <v>410.00076000000001</v>
      </c>
      <c r="KM230" s="53">
        <f t="shared" ref="KM230" si="139">(3.35*1.25+1*2.75)*10.764</f>
        <v>74.675249999999991</v>
      </c>
      <c r="KN230" s="53">
        <f t="shared" ref="KN230:KN234" si="140">KL230+KM230</f>
        <v>484.67601000000002</v>
      </c>
      <c r="KO230" s="53">
        <v>0</v>
      </c>
      <c r="KP230" s="53">
        <f>KN230*(($H$268)+1)+(IF(KO230&lt;101,KO230,IF(KO230&lt;201,KO230/2,IF(KO230&lt;=301,KO230/3,KO230/4))))</f>
        <v>484.67601000000002</v>
      </c>
      <c r="KQ230" s="159">
        <f>LA213+1</f>
        <v>1</v>
      </c>
      <c r="KR230" s="159"/>
      <c r="KS230" s="53" t="s">
        <v>162</v>
      </c>
      <c r="KT230" s="53">
        <f t="shared" ref="KT230" si="141">(38.09)*10.764</f>
        <v>410.00076000000001</v>
      </c>
      <c r="KU230" s="53">
        <f t="shared" ref="KU230" si="142">(3.35*1.25+1*2.75)*10.764</f>
        <v>74.675249999999991</v>
      </c>
      <c r="KV230" s="53">
        <f t="shared" ref="KV230:KV234" si="143">KT230+KU230</f>
        <v>484.67601000000002</v>
      </c>
      <c r="KW230" s="53">
        <v>0</v>
      </c>
      <c r="KX230" s="53">
        <f>KV230*(($H$268)+1)+(IF(KW230&lt;101,KW230,IF(KW230&lt;201,KW230/2,IF(KW230&lt;=301,KW230/3,KW230/4))))</f>
        <v>484.67601000000002</v>
      </c>
      <c r="KY230" s="159">
        <f>LI213+1</f>
        <v>1</v>
      </c>
      <c r="KZ230" s="159"/>
      <c r="LA230" s="53" t="s">
        <v>162</v>
      </c>
      <c r="LB230" s="53">
        <f t="shared" ref="LB230" si="144">(38.09)*10.764</f>
        <v>410.00076000000001</v>
      </c>
      <c r="LC230" s="53">
        <f t="shared" ref="LC230" si="145">(3.35*1.25+1*2.75)*10.764</f>
        <v>74.675249999999991</v>
      </c>
      <c r="LD230" s="53">
        <f t="shared" ref="LD230:LD234" si="146">LB230+LC230</f>
        <v>484.67601000000002</v>
      </c>
      <c r="LE230" s="53">
        <v>0</v>
      </c>
      <c r="LF230" s="53">
        <f>LD230*(($H$268)+1)+(IF(LE230&lt;101,LE230,IF(LE230&lt;201,LE230/2,IF(LE230&lt;=301,LE230/3,LE230/4))))</f>
        <v>484.67601000000002</v>
      </c>
      <c r="LG230" s="159">
        <f>LQ213+1</f>
        <v>1</v>
      </c>
      <c r="LH230" s="159"/>
      <c r="LI230" s="53" t="s">
        <v>162</v>
      </c>
      <c r="LJ230" s="53">
        <f t="shared" ref="LJ230" si="147">(38.09)*10.764</f>
        <v>410.00076000000001</v>
      </c>
      <c r="LK230" s="53">
        <f t="shared" ref="LK230" si="148">(3.35*1.25+1*2.75)*10.764</f>
        <v>74.675249999999991</v>
      </c>
      <c r="LL230" s="53">
        <f t="shared" ref="LL230:LL234" si="149">LJ230+LK230</f>
        <v>484.67601000000002</v>
      </c>
      <c r="LM230" s="53">
        <v>0</v>
      </c>
      <c r="LN230" s="53">
        <f>LL230*(($H$268)+1)+(IF(LM230&lt;101,LM230,IF(LM230&lt;201,LM230/2,IF(LM230&lt;=301,LM230/3,LM230/4))))</f>
        <v>484.67601000000002</v>
      </c>
      <c r="LO230" s="159">
        <f>LY213+1</f>
        <v>1</v>
      </c>
      <c r="LP230" s="159"/>
      <c r="LQ230" s="53" t="s">
        <v>162</v>
      </c>
      <c r="LR230" s="53">
        <f t="shared" ref="LR230" si="150">(38.09)*10.764</f>
        <v>410.00076000000001</v>
      </c>
      <c r="LS230" s="53">
        <f t="shared" ref="LS230" si="151">(3.35*1.25+1*2.75)*10.764</f>
        <v>74.675249999999991</v>
      </c>
      <c r="LT230" s="53">
        <f t="shared" ref="LT230:LT234" si="152">LR230+LS230</f>
        <v>484.67601000000002</v>
      </c>
      <c r="LU230" s="53">
        <v>0</v>
      </c>
      <c r="LV230" s="53">
        <f>LT230*(($H$268)+1)+(IF(LU230&lt;101,LU230,IF(LU230&lt;201,LU230/2,IF(LU230&lt;=301,LU230/3,LU230/4))))</f>
        <v>484.67601000000002</v>
      </c>
      <c r="LW230" s="159">
        <f>MG213+1</f>
        <v>1</v>
      </c>
      <c r="LX230" s="159"/>
      <c r="LY230" s="53" t="s">
        <v>162</v>
      </c>
      <c r="LZ230" s="53">
        <f t="shared" ref="LZ230" si="153">(38.09)*10.764</f>
        <v>410.00076000000001</v>
      </c>
      <c r="MA230" s="53">
        <f t="shared" ref="MA230" si="154">(3.35*1.25+1*2.75)*10.764</f>
        <v>74.675249999999991</v>
      </c>
      <c r="MB230" s="53">
        <f t="shared" ref="MB230:MB234" si="155">LZ230+MA230</f>
        <v>484.67601000000002</v>
      </c>
      <c r="MC230" s="53">
        <v>0</v>
      </c>
      <c r="MD230" s="53">
        <f>MB230*(($H$268)+1)+(IF(MC230&lt;101,MC230,IF(MC230&lt;201,MC230/2,IF(MC230&lt;=301,MC230/3,MC230/4))))</f>
        <v>484.67601000000002</v>
      </c>
      <c r="ME230" s="159">
        <f>MO213+1</f>
        <v>1</v>
      </c>
      <c r="MF230" s="159"/>
      <c r="MG230" s="53" t="s">
        <v>162</v>
      </c>
      <c r="MH230" s="53">
        <f t="shared" ref="MH230" si="156">(38.09)*10.764</f>
        <v>410.00076000000001</v>
      </c>
      <c r="MI230" s="53">
        <f t="shared" ref="MI230" si="157">(3.35*1.25+1*2.75)*10.764</f>
        <v>74.675249999999991</v>
      </c>
      <c r="MJ230" s="53">
        <f t="shared" ref="MJ230:MJ234" si="158">MH230+MI230</f>
        <v>484.67601000000002</v>
      </c>
      <c r="MK230" s="53">
        <v>0</v>
      </c>
      <c r="ML230" s="53">
        <f>MJ230*(($H$268)+1)+(IF(MK230&lt;101,MK230,IF(MK230&lt;201,MK230/2,IF(MK230&lt;=301,MK230/3,MK230/4))))</f>
        <v>484.67601000000002</v>
      </c>
      <c r="MM230" s="159">
        <f>MW213+1</f>
        <v>1</v>
      </c>
      <c r="MN230" s="159"/>
      <c r="MO230" s="53" t="s">
        <v>162</v>
      </c>
      <c r="MP230" s="53">
        <f t="shared" ref="MP230" si="159">(38.09)*10.764</f>
        <v>410.00076000000001</v>
      </c>
      <c r="MQ230" s="53">
        <f t="shared" ref="MQ230" si="160">(3.35*1.25+1*2.75)*10.764</f>
        <v>74.675249999999991</v>
      </c>
      <c r="MR230" s="53">
        <f t="shared" ref="MR230:MR234" si="161">MP230+MQ230</f>
        <v>484.67601000000002</v>
      </c>
      <c r="MS230" s="53">
        <v>0</v>
      </c>
      <c r="MT230" s="53">
        <f>MR230*(($H$268)+1)+(IF(MS230&lt;101,MS230,IF(MS230&lt;201,MS230/2,IF(MS230&lt;=301,MS230/3,MS230/4))))</f>
        <v>484.67601000000002</v>
      </c>
      <c r="MU230" s="159">
        <f>NE213+1</f>
        <v>1</v>
      </c>
      <c r="MV230" s="159"/>
      <c r="MW230" s="53" t="s">
        <v>162</v>
      </c>
      <c r="MX230" s="53">
        <f t="shared" ref="MX230" si="162">(38.09)*10.764</f>
        <v>410.00076000000001</v>
      </c>
      <c r="MY230" s="53">
        <f t="shared" ref="MY230" si="163">(3.35*1.25+1*2.75)*10.764</f>
        <v>74.675249999999991</v>
      </c>
      <c r="MZ230" s="53">
        <f t="shared" ref="MZ230:MZ234" si="164">MX230+MY230</f>
        <v>484.67601000000002</v>
      </c>
      <c r="NA230" s="53">
        <v>0</v>
      </c>
      <c r="NB230" s="53">
        <f>MZ230*(($H$268)+1)+(IF(NA230&lt;101,NA230,IF(NA230&lt;201,NA230/2,IF(NA230&lt;=301,NA230/3,NA230/4))))</f>
        <v>484.67601000000002</v>
      </c>
      <c r="NC230" s="159">
        <f>NM213+1</f>
        <v>1</v>
      </c>
      <c r="ND230" s="159"/>
      <c r="NE230" s="53" t="s">
        <v>162</v>
      </c>
      <c r="NF230" s="53">
        <f t="shared" ref="NF230" si="165">(38.09)*10.764</f>
        <v>410.00076000000001</v>
      </c>
      <c r="NG230" s="53">
        <f t="shared" ref="NG230" si="166">(3.35*1.25+1*2.75)*10.764</f>
        <v>74.675249999999991</v>
      </c>
      <c r="NH230" s="53">
        <f t="shared" ref="NH230:NH234" si="167">NF230+NG230</f>
        <v>484.67601000000002</v>
      </c>
      <c r="NI230" s="53">
        <v>0</v>
      </c>
      <c r="NJ230" s="53">
        <f>NH230*(($H$268)+1)+(IF(NI230&lt;101,NI230,IF(NI230&lt;201,NI230/2,IF(NI230&lt;=301,NI230/3,NI230/4))))</f>
        <v>484.67601000000002</v>
      </c>
      <c r="NK230" s="159">
        <f>NU213+1</f>
        <v>1</v>
      </c>
      <c r="NL230" s="159"/>
      <c r="NM230" s="53" t="s">
        <v>162</v>
      </c>
      <c r="NN230" s="53">
        <f t="shared" ref="NN230" si="168">(38.09)*10.764</f>
        <v>410.00076000000001</v>
      </c>
      <c r="NO230" s="53">
        <f t="shared" ref="NO230" si="169">(3.35*1.25+1*2.75)*10.764</f>
        <v>74.675249999999991</v>
      </c>
      <c r="NP230" s="53">
        <f t="shared" ref="NP230:NP234" si="170">NN230+NO230</f>
        <v>484.67601000000002</v>
      </c>
      <c r="NQ230" s="53">
        <v>0</v>
      </c>
      <c r="NR230" s="53">
        <f>NP230*(($H$268)+1)+(IF(NQ230&lt;101,NQ230,IF(NQ230&lt;201,NQ230/2,IF(NQ230&lt;=301,NQ230/3,NQ230/4))))</f>
        <v>484.67601000000002</v>
      </c>
      <c r="NS230" s="159">
        <f>OC213+1</f>
        <v>1</v>
      </c>
      <c r="NT230" s="159"/>
      <c r="NU230" s="53" t="s">
        <v>162</v>
      </c>
      <c r="NV230" s="53">
        <f t="shared" ref="NV230" si="171">(38.09)*10.764</f>
        <v>410.00076000000001</v>
      </c>
      <c r="NW230" s="53">
        <f t="shared" ref="NW230" si="172">(3.35*1.25+1*2.75)*10.764</f>
        <v>74.675249999999991</v>
      </c>
      <c r="NX230" s="53">
        <f t="shared" ref="NX230:NX234" si="173">NV230+NW230</f>
        <v>484.67601000000002</v>
      </c>
      <c r="NY230" s="53">
        <v>0</v>
      </c>
      <c r="NZ230" s="53">
        <f>NX230*(($H$268)+1)+(IF(NY230&lt;101,NY230,IF(NY230&lt;201,NY230/2,IF(NY230&lt;=301,NY230/3,NY230/4))))</f>
        <v>484.67601000000002</v>
      </c>
      <c r="OA230" s="159">
        <f>OK213+1</f>
        <v>1</v>
      </c>
      <c r="OB230" s="159"/>
      <c r="OC230" s="53" t="s">
        <v>162</v>
      </c>
      <c r="OD230" s="53">
        <f t="shared" ref="OD230" si="174">(38.09)*10.764</f>
        <v>410.00076000000001</v>
      </c>
      <c r="OE230" s="53">
        <f t="shared" ref="OE230" si="175">(3.35*1.25+1*2.75)*10.764</f>
        <v>74.675249999999991</v>
      </c>
      <c r="OF230" s="53">
        <f t="shared" ref="OF230:OF234" si="176">OD230+OE230</f>
        <v>484.67601000000002</v>
      </c>
      <c r="OG230" s="53">
        <v>0</v>
      </c>
      <c r="OH230" s="53">
        <f>OF230*(($H$268)+1)+(IF(OG230&lt;101,OG230,IF(OG230&lt;201,OG230/2,IF(OG230&lt;=301,OG230/3,OG230/4))))</f>
        <v>484.67601000000002</v>
      </c>
      <c r="OI230" s="159">
        <f>OS213+1</f>
        <v>1</v>
      </c>
      <c r="OJ230" s="159"/>
      <c r="OK230" s="53" t="s">
        <v>162</v>
      </c>
      <c r="OL230" s="53">
        <f t="shared" ref="OL230" si="177">(38.09)*10.764</f>
        <v>410.00076000000001</v>
      </c>
      <c r="OM230" s="53">
        <f t="shared" ref="OM230" si="178">(3.35*1.25+1*2.75)*10.764</f>
        <v>74.675249999999991</v>
      </c>
      <c r="ON230" s="53">
        <f t="shared" ref="ON230:ON234" si="179">OL230+OM230</f>
        <v>484.67601000000002</v>
      </c>
      <c r="OO230" s="53">
        <v>0</v>
      </c>
      <c r="OP230" s="53">
        <f>ON230*(($H$268)+1)+(IF(OO230&lt;101,OO230,IF(OO230&lt;201,OO230/2,IF(OO230&lt;=301,OO230/3,OO230/4))))</f>
        <v>484.67601000000002</v>
      </c>
      <c r="OQ230" s="159">
        <f>PA213+1</f>
        <v>1</v>
      </c>
      <c r="OR230" s="159"/>
      <c r="OS230" s="53" t="s">
        <v>162</v>
      </c>
      <c r="OT230" s="53">
        <f t="shared" ref="OT230" si="180">(38.09)*10.764</f>
        <v>410.00076000000001</v>
      </c>
      <c r="OU230" s="53">
        <f t="shared" ref="OU230" si="181">(3.35*1.25+1*2.75)*10.764</f>
        <v>74.675249999999991</v>
      </c>
      <c r="OV230" s="53">
        <f t="shared" ref="OV230:OV234" si="182">OT230+OU230</f>
        <v>484.67601000000002</v>
      </c>
      <c r="OW230" s="53">
        <v>0</v>
      </c>
      <c r="OX230" s="53">
        <f>OV230*(($H$268)+1)+(IF(OW230&lt;101,OW230,IF(OW230&lt;201,OW230/2,IF(OW230&lt;=301,OW230/3,OW230/4))))</f>
        <v>484.67601000000002</v>
      </c>
      <c r="OY230" s="159">
        <f>PI213+1</f>
        <v>1</v>
      </c>
      <c r="OZ230" s="159"/>
      <c r="PA230" s="53" t="s">
        <v>162</v>
      </c>
      <c r="PB230" s="53">
        <f t="shared" ref="PB230" si="183">(38.09)*10.764</f>
        <v>410.00076000000001</v>
      </c>
      <c r="PC230" s="53">
        <f t="shared" ref="PC230" si="184">(3.35*1.25+1*2.75)*10.764</f>
        <v>74.675249999999991</v>
      </c>
      <c r="PD230" s="53">
        <f t="shared" ref="PD230:PD234" si="185">PB230+PC230</f>
        <v>484.67601000000002</v>
      </c>
      <c r="PE230" s="53">
        <v>0</v>
      </c>
      <c r="PF230" s="53">
        <f>PD230*(($H$268)+1)+(IF(PE230&lt;101,PE230,IF(PE230&lt;201,PE230/2,IF(PE230&lt;=301,PE230/3,PE230/4))))</f>
        <v>484.67601000000002</v>
      </c>
      <c r="PG230" s="159">
        <f>PQ213+1</f>
        <v>1</v>
      </c>
      <c r="PH230" s="159"/>
      <c r="PI230" s="53" t="s">
        <v>162</v>
      </c>
      <c r="PJ230" s="53">
        <f t="shared" ref="PJ230" si="186">(38.09)*10.764</f>
        <v>410.00076000000001</v>
      </c>
      <c r="PK230" s="53">
        <f t="shared" ref="PK230" si="187">(3.35*1.25+1*2.75)*10.764</f>
        <v>74.675249999999991</v>
      </c>
      <c r="PL230" s="53">
        <f t="shared" ref="PL230:PL234" si="188">PJ230+PK230</f>
        <v>484.67601000000002</v>
      </c>
      <c r="PM230" s="53">
        <v>0</v>
      </c>
      <c r="PN230" s="53">
        <f>PL230*(($H$268)+1)+(IF(PM230&lt;101,PM230,IF(PM230&lt;201,PM230/2,IF(PM230&lt;=301,PM230/3,PM230/4))))</f>
        <v>484.67601000000002</v>
      </c>
      <c r="PO230" s="159">
        <f>PY213+1</f>
        <v>1</v>
      </c>
      <c r="PP230" s="159"/>
      <c r="PQ230" s="53" t="s">
        <v>162</v>
      </c>
      <c r="PR230" s="53">
        <f t="shared" ref="PR230" si="189">(38.09)*10.764</f>
        <v>410.00076000000001</v>
      </c>
      <c r="PS230" s="53">
        <f t="shared" ref="PS230" si="190">(3.35*1.25+1*2.75)*10.764</f>
        <v>74.675249999999991</v>
      </c>
      <c r="PT230" s="53">
        <f t="shared" ref="PT230:PT234" si="191">PR230+PS230</f>
        <v>484.67601000000002</v>
      </c>
      <c r="PU230" s="53">
        <v>0</v>
      </c>
      <c r="PV230" s="53">
        <f>PT230*(($H$268)+1)+(IF(PU230&lt;101,PU230,IF(PU230&lt;201,PU230/2,IF(PU230&lt;=301,PU230/3,PU230/4))))</f>
        <v>484.67601000000002</v>
      </c>
      <c r="PW230" s="159">
        <f>QG213+1</f>
        <v>1</v>
      </c>
      <c r="PX230" s="159"/>
      <c r="PY230" s="53" t="s">
        <v>162</v>
      </c>
      <c r="PZ230" s="53">
        <f t="shared" ref="PZ230" si="192">(38.09)*10.764</f>
        <v>410.00076000000001</v>
      </c>
      <c r="QA230" s="53">
        <f t="shared" ref="QA230" si="193">(3.35*1.25+1*2.75)*10.764</f>
        <v>74.675249999999991</v>
      </c>
      <c r="QB230" s="53">
        <f t="shared" ref="QB230:QB234" si="194">PZ230+QA230</f>
        <v>484.67601000000002</v>
      </c>
      <c r="QC230" s="53">
        <v>0</v>
      </c>
      <c r="QD230" s="53">
        <f>QB230*(($H$268)+1)+(IF(QC230&lt;101,QC230,IF(QC230&lt;201,QC230/2,IF(QC230&lt;=301,QC230/3,QC230/4))))</f>
        <v>484.67601000000002</v>
      </c>
      <c r="QE230" s="159">
        <f>QO213+1</f>
        <v>1</v>
      </c>
      <c r="QF230" s="159"/>
      <c r="QG230" s="53" t="s">
        <v>162</v>
      </c>
      <c r="QH230" s="53">
        <f t="shared" ref="QH230" si="195">(38.09)*10.764</f>
        <v>410.00076000000001</v>
      </c>
      <c r="QI230" s="53">
        <f t="shared" ref="QI230" si="196">(3.35*1.25+1*2.75)*10.764</f>
        <v>74.675249999999991</v>
      </c>
      <c r="QJ230" s="53">
        <f t="shared" ref="QJ230:QJ234" si="197">QH230+QI230</f>
        <v>484.67601000000002</v>
      </c>
      <c r="QK230" s="53">
        <v>0</v>
      </c>
      <c r="QL230" s="53">
        <f>QJ230*(($H$268)+1)+(IF(QK230&lt;101,QK230,IF(QK230&lt;201,QK230/2,IF(QK230&lt;=301,QK230/3,QK230/4))))</f>
        <v>484.67601000000002</v>
      </c>
      <c r="QM230" s="159">
        <f>QW213+1</f>
        <v>1</v>
      </c>
      <c r="QN230" s="159"/>
      <c r="QO230" s="53" t="s">
        <v>162</v>
      </c>
      <c r="QP230" s="53">
        <f t="shared" ref="QP230" si="198">(38.09)*10.764</f>
        <v>410.00076000000001</v>
      </c>
      <c r="QQ230" s="53">
        <f t="shared" ref="QQ230" si="199">(3.35*1.25+1*2.75)*10.764</f>
        <v>74.675249999999991</v>
      </c>
      <c r="QR230" s="53">
        <f t="shared" ref="QR230:QR234" si="200">QP230+QQ230</f>
        <v>484.67601000000002</v>
      </c>
      <c r="QS230" s="53">
        <v>0</v>
      </c>
      <c r="QT230" s="53">
        <f>QR230*(($H$268)+1)+(IF(QS230&lt;101,QS230,IF(QS230&lt;201,QS230/2,IF(QS230&lt;=301,QS230/3,QS230/4))))</f>
        <v>484.67601000000002</v>
      </c>
      <c r="QU230" s="159">
        <f>RE213+1</f>
        <v>1</v>
      </c>
      <c r="QV230" s="159"/>
      <c r="QW230" s="53" t="s">
        <v>162</v>
      </c>
      <c r="QX230" s="53">
        <f t="shared" ref="QX230" si="201">(38.09)*10.764</f>
        <v>410.00076000000001</v>
      </c>
      <c r="QY230" s="53">
        <f t="shared" ref="QY230" si="202">(3.35*1.25+1*2.75)*10.764</f>
        <v>74.675249999999991</v>
      </c>
      <c r="QZ230" s="53">
        <f t="shared" ref="QZ230:QZ234" si="203">QX230+QY230</f>
        <v>484.67601000000002</v>
      </c>
      <c r="RA230" s="53">
        <v>0</v>
      </c>
      <c r="RB230" s="53">
        <f>QZ230*(($H$268)+1)+(IF(RA230&lt;101,RA230,IF(RA230&lt;201,RA230/2,IF(RA230&lt;=301,RA230/3,RA230/4))))</f>
        <v>484.67601000000002</v>
      </c>
      <c r="RC230" s="159">
        <f>RM213+1</f>
        <v>1</v>
      </c>
      <c r="RD230" s="159"/>
      <c r="RE230" s="53" t="s">
        <v>162</v>
      </c>
      <c r="RF230" s="53">
        <f t="shared" ref="RF230" si="204">(38.09)*10.764</f>
        <v>410.00076000000001</v>
      </c>
      <c r="RG230" s="53">
        <f t="shared" ref="RG230" si="205">(3.35*1.25+1*2.75)*10.764</f>
        <v>74.675249999999991</v>
      </c>
      <c r="RH230" s="53">
        <f t="shared" ref="RH230:RH234" si="206">RF230+RG230</f>
        <v>484.67601000000002</v>
      </c>
      <c r="RI230" s="53">
        <v>0</v>
      </c>
      <c r="RJ230" s="53">
        <f>RH230*(($H$268)+1)+(IF(RI230&lt;101,RI230,IF(RI230&lt;201,RI230/2,IF(RI230&lt;=301,RI230/3,RI230/4))))</f>
        <v>484.67601000000002</v>
      </c>
      <c r="RK230" s="159">
        <f>RU213+1</f>
        <v>1</v>
      </c>
      <c r="RL230" s="159"/>
      <c r="RM230" s="53" t="s">
        <v>162</v>
      </c>
      <c r="RN230" s="53">
        <f t="shared" ref="RN230" si="207">(38.09)*10.764</f>
        <v>410.00076000000001</v>
      </c>
      <c r="RO230" s="53">
        <f t="shared" ref="RO230" si="208">(3.35*1.25+1*2.75)*10.764</f>
        <v>74.675249999999991</v>
      </c>
      <c r="RP230" s="53">
        <f t="shared" ref="RP230:RP234" si="209">RN230+RO230</f>
        <v>484.67601000000002</v>
      </c>
      <c r="RQ230" s="53">
        <v>0</v>
      </c>
      <c r="RR230" s="53">
        <f>RP230*(($H$268)+1)+(IF(RQ230&lt;101,RQ230,IF(RQ230&lt;201,RQ230/2,IF(RQ230&lt;=301,RQ230/3,RQ230/4))))</f>
        <v>484.67601000000002</v>
      </c>
      <c r="RS230" s="159">
        <f>SC213+1</f>
        <v>1</v>
      </c>
      <c r="RT230" s="159"/>
      <c r="RU230" s="53" t="s">
        <v>162</v>
      </c>
      <c r="RV230" s="53">
        <f t="shared" ref="RV230" si="210">(38.09)*10.764</f>
        <v>410.00076000000001</v>
      </c>
      <c r="RW230" s="53">
        <f t="shared" ref="RW230" si="211">(3.35*1.25+1*2.75)*10.764</f>
        <v>74.675249999999991</v>
      </c>
      <c r="RX230" s="53">
        <f t="shared" ref="RX230:RX234" si="212">RV230+RW230</f>
        <v>484.67601000000002</v>
      </c>
      <c r="RY230" s="53">
        <v>0</v>
      </c>
      <c r="RZ230" s="53">
        <f>RX230*(($H$268)+1)+(IF(RY230&lt;101,RY230,IF(RY230&lt;201,RY230/2,IF(RY230&lt;=301,RY230/3,RY230/4))))</f>
        <v>484.67601000000002</v>
      </c>
      <c r="SA230" s="159">
        <f>SK213+1</f>
        <v>1</v>
      </c>
      <c r="SB230" s="159"/>
      <c r="SC230" s="53" t="s">
        <v>162</v>
      </c>
      <c r="SD230" s="53">
        <f t="shared" ref="SD230" si="213">(38.09)*10.764</f>
        <v>410.00076000000001</v>
      </c>
      <c r="SE230" s="53">
        <f t="shared" ref="SE230" si="214">(3.35*1.25+1*2.75)*10.764</f>
        <v>74.675249999999991</v>
      </c>
      <c r="SF230" s="53">
        <f t="shared" ref="SF230:SF234" si="215">SD230+SE230</f>
        <v>484.67601000000002</v>
      </c>
      <c r="SG230" s="53">
        <v>0</v>
      </c>
      <c r="SH230" s="53">
        <f>SF230*(($H$268)+1)+(IF(SG230&lt;101,SG230,IF(SG230&lt;201,SG230/2,IF(SG230&lt;=301,SG230/3,SG230/4))))</f>
        <v>484.67601000000002</v>
      </c>
      <c r="SI230" s="159">
        <f>SS213+1</f>
        <v>1</v>
      </c>
      <c r="SJ230" s="159"/>
      <c r="SK230" s="53" t="s">
        <v>162</v>
      </c>
      <c r="SL230" s="53">
        <f t="shared" ref="SL230" si="216">(38.09)*10.764</f>
        <v>410.00076000000001</v>
      </c>
      <c r="SM230" s="53">
        <f t="shared" ref="SM230" si="217">(3.35*1.25+1*2.75)*10.764</f>
        <v>74.675249999999991</v>
      </c>
      <c r="SN230" s="53">
        <f t="shared" ref="SN230:SN234" si="218">SL230+SM230</f>
        <v>484.67601000000002</v>
      </c>
      <c r="SO230" s="53">
        <v>0</v>
      </c>
      <c r="SP230" s="53">
        <f>SN230*(($H$268)+1)+(IF(SO230&lt;101,SO230,IF(SO230&lt;201,SO230/2,IF(SO230&lt;=301,SO230/3,SO230/4))))</f>
        <v>484.67601000000002</v>
      </c>
      <c r="SQ230" s="159">
        <f>TA213+1</f>
        <v>1</v>
      </c>
      <c r="SR230" s="159"/>
      <c r="SS230" s="53" t="s">
        <v>162</v>
      </c>
      <c r="ST230" s="53">
        <f t="shared" ref="ST230" si="219">(38.09)*10.764</f>
        <v>410.00076000000001</v>
      </c>
      <c r="SU230" s="53">
        <f t="shared" ref="SU230" si="220">(3.35*1.25+1*2.75)*10.764</f>
        <v>74.675249999999991</v>
      </c>
      <c r="SV230" s="53">
        <f t="shared" ref="SV230:SV234" si="221">ST230+SU230</f>
        <v>484.67601000000002</v>
      </c>
      <c r="SW230" s="53">
        <v>0</v>
      </c>
      <c r="SX230" s="53">
        <f>SV230*(($H$268)+1)+(IF(SW230&lt;101,SW230,IF(SW230&lt;201,SW230/2,IF(SW230&lt;=301,SW230/3,SW230/4))))</f>
        <v>484.67601000000002</v>
      </c>
      <c r="SY230" s="159">
        <f>TI213+1</f>
        <v>1</v>
      </c>
      <c r="SZ230" s="159"/>
      <c r="TA230" s="53" t="s">
        <v>162</v>
      </c>
      <c r="TB230" s="53">
        <f t="shared" ref="TB230" si="222">(38.09)*10.764</f>
        <v>410.00076000000001</v>
      </c>
      <c r="TC230" s="53">
        <f t="shared" ref="TC230" si="223">(3.35*1.25+1*2.75)*10.764</f>
        <v>74.675249999999991</v>
      </c>
      <c r="TD230" s="53">
        <f t="shared" ref="TD230:TD234" si="224">TB230+TC230</f>
        <v>484.67601000000002</v>
      </c>
      <c r="TE230" s="53">
        <v>0</v>
      </c>
      <c r="TF230" s="53">
        <f>TD230*(($H$268)+1)+(IF(TE230&lt;101,TE230,IF(TE230&lt;201,TE230/2,IF(TE230&lt;=301,TE230/3,TE230/4))))</f>
        <v>484.67601000000002</v>
      </c>
      <c r="TG230" s="159">
        <f>TQ213+1</f>
        <v>1</v>
      </c>
      <c r="TH230" s="159"/>
      <c r="TI230" s="53" t="s">
        <v>162</v>
      </c>
      <c r="TJ230" s="53">
        <f t="shared" ref="TJ230" si="225">(38.09)*10.764</f>
        <v>410.00076000000001</v>
      </c>
      <c r="TK230" s="53">
        <f t="shared" ref="TK230" si="226">(3.35*1.25+1*2.75)*10.764</f>
        <v>74.675249999999991</v>
      </c>
      <c r="TL230" s="53">
        <f t="shared" ref="TL230:TL234" si="227">TJ230+TK230</f>
        <v>484.67601000000002</v>
      </c>
      <c r="TM230" s="53">
        <v>0</v>
      </c>
      <c r="TN230" s="53">
        <f>TL230*(($H$268)+1)+(IF(TM230&lt;101,TM230,IF(TM230&lt;201,TM230/2,IF(TM230&lt;=301,TM230/3,TM230/4))))</f>
        <v>484.67601000000002</v>
      </c>
      <c r="TO230" s="159">
        <f>TY213+1</f>
        <v>1</v>
      </c>
      <c r="TP230" s="159"/>
      <c r="TQ230" s="53" t="s">
        <v>162</v>
      </c>
      <c r="TR230" s="53">
        <f t="shared" ref="TR230" si="228">(38.09)*10.764</f>
        <v>410.00076000000001</v>
      </c>
      <c r="TS230" s="53">
        <f t="shared" ref="TS230" si="229">(3.35*1.25+1*2.75)*10.764</f>
        <v>74.675249999999991</v>
      </c>
      <c r="TT230" s="53">
        <f t="shared" ref="TT230:TT234" si="230">TR230+TS230</f>
        <v>484.67601000000002</v>
      </c>
      <c r="TU230" s="53">
        <v>0</v>
      </c>
      <c r="TV230" s="53">
        <f>TT230*(($H$268)+1)+(IF(TU230&lt;101,TU230,IF(TU230&lt;201,TU230/2,IF(TU230&lt;=301,TU230/3,TU230/4))))</f>
        <v>484.67601000000002</v>
      </c>
      <c r="TW230" s="159">
        <f>UG213+1</f>
        <v>1</v>
      </c>
      <c r="TX230" s="159"/>
      <c r="TY230" s="53" t="s">
        <v>162</v>
      </c>
      <c r="TZ230" s="53">
        <f t="shared" ref="TZ230" si="231">(38.09)*10.764</f>
        <v>410.00076000000001</v>
      </c>
      <c r="UA230" s="53">
        <f t="shared" ref="UA230" si="232">(3.35*1.25+1*2.75)*10.764</f>
        <v>74.675249999999991</v>
      </c>
      <c r="UB230" s="53">
        <f t="shared" ref="UB230:UB234" si="233">TZ230+UA230</f>
        <v>484.67601000000002</v>
      </c>
      <c r="UC230" s="53">
        <v>0</v>
      </c>
      <c r="UD230" s="53">
        <f>UB230*(($H$268)+1)+(IF(UC230&lt;101,UC230,IF(UC230&lt;201,UC230/2,IF(UC230&lt;=301,UC230/3,UC230/4))))</f>
        <v>484.67601000000002</v>
      </c>
      <c r="UE230" s="159">
        <f>UO213+1</f>
        <v>1</v>
      </c>
      <c r="UF230" s="159"/>
      <c r="UG230" s="53" t="s">
        <v>162</v>
      </c>
      <c r="UH230" s="53">
        <f t="shared" ref="UH230" si="234">(38.09)*10.764</f>
        <v>410.00076000000001</v>
      </c>
      <c r="UI230" s="53">
        <f t="shared" ref="UI230" si="235">(3.35*1.25+1*2.75)*10.764</f>
        <v>74.675249999999991</v>
      </c>
      <c r="UJ230" s="53">
        <f t="shared" ref="UJ230:UJ234" si="236">UH230+UI230</f>
        <v>484.67601000000002</v>
      </c>
      <c r="UK230" s="53">
        <v>0</v>
      </c>
      <c r="UL230" s="53">
        <f>UJ230*(($H$268)+1)+(IF(UK230&lt;101,UK230,IF(UK230&lt;201,UK230/2,IF(UK230&lt;=301,UK230/3,UK230/4))))</f>
        <v>484.67601000000002</v>
      </c>
      <c r="UM230" s="159">
        <f>UW213+1</f>
        <v>1</v>
      </c>
      <c r="UN230" s="159"/>
      <c r="UO230" s="53" t="s">
        <v>162</v>
      </c>
      <c r="UP230" s="53">
        <f t="shared" ref="UP230" si="237">(38.09)*10.764</f>
        <v>410.00076000000001</v>
      </c>
      <c r="UQ230" s="53">
        <f t="shared" ref="UQ230" si="238">(3.35*1.25+1*2.75)*10.764</f>
        <v>74.675249999999991</v>
      </c>
      <c r="UR230" s="53">
        <f t="shared" ref="UR230:UR234" si="239">UP230+UQ230</f>
        <v>484.67601000000002</v>
      </c>
      <c r="US230" s="53">
        <v>0</v>
      </c>
      <c r="UT230" s="53">
        <f>UR230*(($H$268)+1)+(IF(US230&lt;101,US230,IF(US230&lt;201,US230/2,IF(US230&lt;=301,US230/3,US230/4))))</f>
        <v>484.67601000000002</v>
      </c>
      <c r="UU230" s="159">
        <f>VE213+1</f>
        <v>1</v>
      </c>
      <c r="UV230" s="159"/>
      <c r="UW230" s="53" t="s">
        <v>162</v>
      </c>
      <c r="UX230" s="53">
        <f t="shared" ref="UX230" si="240">(38.09)*10.764</f>
        <v>410.00076000000001</v>
      </c>
      <c r="UY230" s="53">
        <f t="shared" ref="UY230" si="241">(3.35*1.25+1*2.75)*10.764</f>
        <v>74.675249999999991</v>
      </c>
      <c r="UZ230" s="53">
        <f t="shared" ref="UZ230:UZ234" si="242">UX230+UY230</f>
        <v>484.67601000000002</v>
      </c>
      <c r="VA230" s="53">
        <v>0</v>
      </c>
      <c r="VB230" s="53">
        <f>UZ230*(($H$268)+1)+(IF(VA230&lt;101,VA230,IF(VA230&lt;201,VA230/2,IF(VA230&lt;=301,VA230/3,VA230/4))))</f>
        <v>484.67601000000002</v>
      </c>
      <c r="VC230" s="159">
        <f>VM213+1</f>
        <v>1</v>
      </c>
      <c r="VD230" s="159"/>
      <c r="VE230" s="53" t="s">
        <v>162</v>
      </c>
      <c r="VF230" s="53">
        <f t="shared" ref="VF230" si="243">(38.09)*10.764</f>
        <v>410.00076000000001</v>
      </c>
      <c r="VG230" s="53">
        <f t="shared" ref="VG230" si="244">(3.35*1.25+1*2.75)*10.764</f>
        <v>74.675249999999991</v>
      </c>
      <c r="VH230" s="53">
        <f t="shared" ref="VH230:VH234" si="245">VF230+VG230</f>
        <v>484.67601000000002</v>
      </c>
      <c r="VI230" s="53">
        <v>0</v>
      </c>
      <c r="VJ230" s="53">
        <f>VH230*(($H$268)+1)+(IF(VI230&lt;101,VI230,IF(VI230&lt;201,VI230/2,IF(VI230&lt;=301,VI230/3,VI230/4))))</f>
        <v>484.67601000000002</v>
      </c>
      <c r="VK230" s="159">
        <f>VU213+1</f>
        <v>1</v>
      </c>
      <c r="VL230" s="159"/>
      <c r="VM230" s="53" t="s">
        <v>162</v>
      </c>
      <c r="VN230" s="53">
        <f t="shared" ref="VN230" si="246">(38.09)*10.764</f>
        <v>410.00076000000001</v>
      </c>
      <c r="VO230" s="53">
        <f t="shared" ref="VO230" si="247">(3.35*1.25+1*2.75)*10.764</f>
        <v>74.675249999999991</v>
      </c>
      <c r="VP230" s="53">
        <f t="shared" ref="VP230:VP234" si="248">VN230+VO230</f>
        <v>484.67601000000002</v>
      </c>
      <c r="VQ230" s="53">
        <v>0</v>
      </c>
      <c r="VR230" s="53">
        <f>VP230*(($H$268)+1)+(IF(VQ230&lt;101,VQ230,IF(VQ230&lt;201,VQ230/2,IF(VQ230&lt;=301,VQ230/3,VQ230/4))))</f>
        <v>484.67601000000002</v>
      </c>
      <c r="VS230" s="159">
        <f>WC213+1</f>
        <v>1</v>
      </c>
      <c r="VT230" s="159"/>
      <c r="VU230" s="53" t="s">
        <v>162</v>
      </c>
      <c r="VV230" s="53">
        <f t="shared" ref="VV230" si="249">(38.09)*10.764</f>
        <v>410.00076000000001</v>
      </c>
      <c r="VW230" s="53">
        <f t="shared" ref="VW230" si="250">(3.35*1.25+1*2.75)*10.764</f>
        <v>74.675249999999991</v>
      </c>
      <c r="VX230" s="53">
        <f t="shared" ref="VX230:VX234" si="251">VV230+VW230</f>
        <v>484.67601000000002</v>
      </c>
      <c r="VY230" s="53">
        <v>0</v>
      </c>
      <c r="VZ230" s="53">
        <f>VX230*(($H$268)+1)+(IF(VY230&lt;101,VY230,IF(VY230&lt;201,VY230/2,IF(VY230&lt;=301,VY230/3,VY230/4))))</f>
        <v>484.67601000000002</v>
      </c>
      <c r="WA230" s="159">
        <f>WK213+1</f>
        <v>1</v>
      </c>
      <c r="WB230" s="159"/>
      <c r="WC230" s="53" t="s">
        <v>162</v>
      </c>
      <c r="WD230" s="53">
        <f t="shared" ref="WD230" si="252">(38.09)*10.764</f>
        <v>410.00076000000001</v>
      </c>
      <c r="WE230" s="53">
        <f t="shared" ref="WE230" si="253">(3.35*1.25+1*2.75)*10.764</f>
        <v>74.675249999999991</v>
      </c>
      <c r="WF230" s="53">
        <f t="shared" ref="WF230:WF234" si="254">WD230+WE230</f>
        <v>484.67601000000002</v>
      </c>
      <c r="WG230" s="53">
        <v>0</v>
      </c>
      <c r="WH230" s="53">
        <f>WF230*(($H$268)+1)+(IF(WG230&lt;101,WG230,IF(WG230&lt;201,WG230/2,IF(WG230&lt;=301,WG230/3,WG230/4))))</f>
        <v>484.67601000000002</v>
      </c>
      <c r="WI230" s="159">
        <f>WS213+1</f>
        <v>1</v>
      </c>
      <c r="WJ230" s="159"/>
      <c r="WK230" s="53" t="s">
        <v>162</v>
      </c>
      <c r="WL230" s="53">
        <f t="shared" ref="WL230" si="255">(38.09)*10.764</f>
        <v>410.00076000000001</v>
      </c>
      <c r="WM230" s="53">
        <f t="shared" ref="WM230" si="256">(3.35*1.25+1*2.75)*10.764</f>
        <v>74.675249999999991</v>
      </c>
      <c r="WN230" s="53">
        <f t="shared" ref="WN230:WN234" si="257">WL230+WM230</f>
        <v>484.67601000000002</v>
      </c>
      <c r="WO230" s="53">
        <v>0</v>
      </c>
      <c r="WP230" s="53">
        <f>WN230*(($H$268)+1)+(IF(WO230&lt;101,WO230,IF(WO230&lt;201,WO230/2,IF(WO230&lt;=301,WO230/3,WO230/4))))</f>
        <v>484.67601000000002</v>
      </c>
      <c r="WQ230" s="159">
        <f>XA213+1</f>
        <v>1</v>
      </c>
      <c r="WR230" s="159"/>
      <c r="WS230" s="53" t="s">
        <v>162</v>
      </c>
      <c r="WT230" s="53">
        <f t="shared" ref="WT230" si="258">(38.09)*10.764</f>
        <v>410.00076000000001</v>
      </c>
      <c r="WU230" s="53">
        <f t="shared" ref="WU230" si="259">(3.35*1.25+1*2.75)*10.764</f>
        <v>74.675249999999991</v>
      </c>
      <c r="WV230" s="53">
        <f t="shared" ref="WV230:WV234" si="260">WT230+WU230</f>
        <v>484.67601000000002</v>
      </c>
      <c r="WW230" s="53">
        <v>0</v>
      </c>
      <c r="WX230" s="53">
        <f>WV230*(($H$268)+1)+(IF(WW230&lt;101,WW230,IF(WW230&lt;201,WW230/2,IF(WW230&lt;=301,WW230/3,WW230/4))))</f>
        <v>484.67601000000002</v>
      </c>
      <c r="WY230" s="159">
        <f>XI213+1</f>
        <v>1</v>
      </c>
      <c r="WZ230" s="159"/>
      <c r="XA230" s="53" t="s">
        <v>162</v>
      </c>
      <c r="XB230" s="53">
        <f t="shared" ref="XB230" si="261">(38.09)*10.764</f>
        <v>410.00076000000001</v>
      </c>
      <c r="XC230" s="53">
        <f t="shared" ref="XC230" si="262">(3.35*1.25+1*2.75)*10.764</f>
        <v>74.675249999999991</v>
      </c>
      <c r="XD230" s="53">
        <f t="shared" ref="XD230:XD234" si="263">XB230+XC230</f>
        <v>484.67601000000002</v>
      </c>
      <c r="XE230" s="53">
        <v>0</v>
      </c>
      <c r="XF230" s="53">
        <f>XD230*(($H$268)+1)+(IF(XE230&lt;101,XE230,IF(XE230&lt;201,XE230/2,IF(XE230&lt;=301,XE230/3,XE230/4))))</f>
        <v>484.67601000000002</v>
      </c>
      <c r="XG230" s="159">
        <f>XQ213+1</f>
        <v>1</v>
      </c>
      <c r="XH230" s="159"/>
      <c r="XI230" s="53" t="s">
        <v>162</v>
      </c>
      <c r="XJ230" s="53">
        <f t="shared" ref="XJ230" si="264">(38.09)*10.764</f>
        <v>410.00076000000001</v>
      </c>
      <c r="XK230" s="53">
        <f t="shared" ref="XK230" si="265">(3.35*1.25+1*2.75)*10.764</f>
        <v>74.675249999999991</v>
      </c>
      <c r="XL230" s="53">
        <f t="shared" ref="XL230:XL234" si="266">XJ230+XK230</f>
        <v>484.67601000000002</v>
      </c>
      <c r="XM230" s="53">
        <v>0</v>
      </c>
      <c r="XN230" s="53">
        <f>XL230*(($H$268)+1)+(IF(XM230&lt;101,XM230,IF(XM230&lt;201,XM230/2,IF(XM230&lt;=301,XM230/3,XM230/4))))</f>
        <v>484.67601000000002</v>
      </c>
      <c r="XO230" s="159">
        <f>XY213+1</f>
        <v>1</v>
      </c>
      <c r="XP230" s="159"/>
      <c r="XQ230" s="53" t="s">
        <v>162</v>
      </c>
      <c r="XR230" s="53">
        <f t="shared" ref="XR230" si="267">(38.09)*10.764</f>
        <v>410.00076000000001</v>
      </c>
      <c r="XS230" s="53">
        <f t="shared" ref="XS230" si="268">(3.35*1.25+1*2.75)*10.764</f>
        <v>74.675249999999991</v>
      </c>
      <c r="XT230" s="53">
        <f t="shared" ref="XT230:XT234" si="269">XR230+XS230</f>
        <v>484.67601000000002</v>
      </c>
      <c r="XU230" s="53">
        <v>0</v>
      </c>
      <c r="XV230" s="53">
        <f>XT230*(($H$268)+1)+(IF(XU230&lt;101,XU230,IF(XU230&lt;201,XU230/2,IF(XU230&lt;=301,XU230/3,XU230/4))))</f>
        <v>484.67601000000002</v>
      </c>
      <c r="XW230" s="159">
        <f>YG213+1</f>
        <v>1</v>
      </c>
      <c r="XX230" s="159"/>
      <c r="XY230" s="53" t="s">
        <v>162</v>
      </c>
      <c r="XZ230" s="53">
        <f t="shared" ref="XZ230" si="270">(38.09)*10.764</f>
        <v>410.00076000000001</v>
      </c>
      <c r="YA230" s="53">
        <f t="shared" ref="YA230" si="271">(3.35*1.25+1*2.75)*10.764</f>
        <v>74.675249999999991</v>
      </c>
      <c r="YB230" s="53">
        <f t="shared" ref="YB230:YB234" si="272">XZ230+YA230</f>
        <v>484.67601000000002</v>
      </c>
      <c r="YC230" s="53">
        <v>0</v>
      </c>
      <c r="YD230" s="53">
        <f>YB230*(($H$268)+1)+(IF(YC230&lt;101,YC230,IF(YC230&lt;201,YC230/2,IF(YC230&lt;=301,YC230/3,YC230/4))))</f>
        <v>484.67601000000002</v>
      </c>
      <c r="YE230" s="159">
        <f>YO213+1</f>
        <v>1</v>
      </c>
      <c r="YF230" s="159"/>
      <c r="YG230" s="53" t="s">
        <v>162</v>
      </c>
      <c r="YH230" s="53">
        <f t="shared" ref="YH230" si="273">(38.09)*10.764</f>
        <v>410.00076000000001</v>
      </c>
      <c r="YI230" s="53">
        <f t="shared" ref="YI230" si="274">(3.35*1.25+1*2.75)*10.764</f>
        <v>74.675249999999991</v>
      </c>
      <c r="YJ230" s="53">
        <f t="shared" ref="YJ230:YJ234" si="275">YH230+YI230</f>
        <v>484.67601000000002</v>
      </c>
      <c r="YK230" s="53">
        <v>0</v>
      </c>
      <c r="YL230" s="53">
        <f>YJ230*(($H$268)+1)+(IF(YK230&lt;101,YK230,IF(YK230&lt;201,YK230/2,IF(YK230&lt;=301,YK230/3,YK230/4))))</f>
        <v>484.67601000000002</v>
      </c>
      <c r="YM230" s="159">
        <f>YW213+1</f>
        <v>1</v>
      </c>
      <c r="YN230" s="159"/>
      <c r="YO230" s="53" t="s">
        <v>162</v>
      </c>
      <c r="YP230" s="53">
        <f t="shared" ref="YP230" si="276">(38.09)*10.764</f>
        <v>410.00076000000001</v>
      </c>
      <c r="YQ230" s="53">
        <f t="shared" ref="YQ230" si="277">(3.35*1.25+1*2.75)*10.764</f>
        <v>74.675249999999991</v>
      </c>
      <c r="YR230" s="53">
        <f t="shared" ref="YR230:YR234" si="278">YP230+YQ230</f>
        <v>484.67601000000002</v>
      </c>
      <c r="YS230" s="53">
        <v>0</v>
      </c>
      <c r="YT230" s="53">
        <f>YR230*(($H$268)+1)+(IF(YS230&lt;101,YS230,IF(YS230&lt;201,YS230/2,IF(YS230&lt;=301,YS230/3,YS230/4))))</f>
        <v>484.67601000000002</v>
      </c>
      <c r="YU230" s="159">
        <f>ZE213+1</f>
        <v>1</v>
      </c>
      <c r="YV230" s="159"/>
      <c r="YW230" s="53" t="s">
        <v>162</v>
      </c>
      <c r="YX230" s="53">
        <f t="shared" ref="YX230" si="279">(38.09)*10.764</f>
        <v>410.00076000000001</v>
      </c>
      <c r="YY230" s="53">
        <f t="shared" ref="YY230" si="280">(3.35*1.25+1*2.75)*10.764</f>
        <v>74.675249999999991</v>
      </c>
      <c r="YZ230" s="53">
        <f t="shared" ref="YZ230:YZ234" si="281">YX230+YY230</f>
        <v>484.67601000000002</v>
      </c>
      <c r="ZA230" s="53">
        <v>0</v>
      </c>
      <c r="ZB230" s="53">
        <f>YZ230*(($H$268)+1)+(IF(ZA230&lt;101,ZA230,IF(ZA230&lt;201,ZA230/2,IF(ZA230&lt;=301,ZA230/3,ZA230/4))))</f>
        <v>484.67601000000002</v>
      </c>
      <c r="ZC230" s="159">
        <f>ZM213+1</f>
        <v>1</v>
      </c>
      <c r="ZD230" s="159"/>
      <c r="ZE230" s="53" t="s">
        <v>162</v>
      </c>
      <c r="ZF230" s="53">
        <f t="shared" ref="ZF230" si="282">(38.09)*10.764</f>
        <v>410.00076000000001</v>
      </c>
      <c r="ZG230" s="53">
        <f t="shared" ref="ZG230" si="283">(3.35*1.25+1*2.75)*10.764</f>
        <v>74.675249999999991</v>
      </c>
      <c r="ZH230" s="53">
        <f t="shared" ref="ZH230:ZH234" si="284">ZF230+ZG230</f>
        <v>484.67601000000002</v>
      </c>
      <c r="ZI230" s="53">
        <v>0</v>
      </c>
      <c r="ZJ230" s="53">
        <f>ZH230*(($H$268)+1)+(IF(ZI230&lt;101,ZI230,IF(ZI230&lt;201,ZI230/2,IF(ZI230&lt;=301,ZI230/3,ZI230/4))))</f>
        <v>484.67601000000002</v>
      </c>
      <c r="ZK230" s="159">
        <f>ZU213+1</f>
        <v>1</v>
      </c>
      <c r="ZL230" s="159"/>
      <c r="ZM230" s="53" t="s">
        <v>162</v>
      </c>
      <c r="ZN230" s="53">
        <f t="shared" ref="ZN230" si="285">(38.09)*10.764</f>
        <v>410.00076000000001</v>
      </c>
      <c r="ZO230" s="53">
        <f t="shared" ref="ZO230" si="286">(3.35*1.25+1*2.75)*10.764</f>
        <v>74.675249999999991</v>
      </c>
      <c r="ZP230" s="53">
        <f t="shared" ref="ZP230:ZP234" si="287">ZN230+ZO230</f>
        <v>484.67601000000002</v>
      </c>
      <c r="ZQ230" s="53">
        <v>0</v>
      </c>
      <c r="ZR230" s="53">
        <f>ZP230*(($H$268)+1)+(IF(ZQ230&lt;101,ZQ230,IF(ZQ230&lt;201,ZQ230/2,IF(ZQ230&lt;=301,ZQ230/3,ZQ230/4))))</f>
        <v>484.67601000000002</v>
      </c>
      <c r="ZS230" s="159">
        <f>AAC213+1</f>
        <v>1</v>
      </c>
      <c r="ZT230" s="159"/>
      <c r="ZU230" s="53" t="s">
        <v>162</v>
      </c>
      <c r="ZV230" s="53">
        <f t="shared" ref="ZV230" si="288">(38.09)*10.764</f>
        <v>410.00076000000001</v>
      </c>
      <c r="ZW230" s="53">
        <f t="shared" ref="ZW230" si="289">(3.35*1.25+1*2.75)*10.764</f>
        <v>74.675249999999991</v>
      </c>
      <c r="ZX230" s="53">
        <f t="shared" ref="ZX230:ZX234" si="290">ZV230+ZW230</f>
        <v>484.67601000000002</v>
      </c>
      <c r="ZY230" s="53">
        <v>0</v>
      </c>
      <c r="ZZ230" s="53">
        <f>ZX230*(($H$268)+1)+(IF(ZY230&lt;101,ZY230,IF(ZY230&lt;201,ZY230/2,IF(ZY230&lt;=301,ZY230/3,ZY230/4))))</f>
        <v>484.67601000000002</v>
      </c>
      <c r="AAA230" s="159">
        <f>AAK213+1</f>
        <v>1</v>
      </c>
      <c r="AAB230" s="159"/>
      <c r="AAC230" s="53" t="s">
        <v>162</v>
      </c>
      <c r="AAD230" s="53">
        <f t="shared" ref="AAD230" si="291">(38.09)*10.764</f>
        <v>410.00076000000001</v>
      </c>
      <c r="AAE230" s="53">
        <f t="shared" ref="AAE230" si="292">(3.35*1.25+1*2.75)*10.764</f>
        <v>74.675249999999991</v>
      </c>
      <c r="AAF230" s="53">
        <f t="shared" ref="AAF230:AAF234" si="293">AAD230+AAE230</f>
        <v>484.67601000000002</v>
      </c>
      <c r="AAG230" s="53">
        <v>0</v>
      </c>
      <c r="AAH230" s="53">
        <f>AAF230*(($H$268)+1)+(IF(AAG230&lt;101,AAG230,IF(AAG230&lt;201,AAG230/2,IF(AAG230&lt;=301,AAG230/3,AAG230/4))))</f>
        <v>484.67601000000002</v>
      </c>
      <c r="AAI230" s="159">
        <f>AAS213+1</f>
        <v>1</v>
      </c>
      <c r="AAJ230" s="159"/>
      <c r="AAK230" s="53" t="s">
        <v>162</v>
      </c>
      <c r="AAL230" s="53">
        <f t="shared" ref="AAL230" si="294">(38.09)*10.764</f>
        <v>410.00076000000001</v>
      </c>
      <c r="AAM230" s="53">
        <f t="shared" ref="AAM230" si="295">(3.35*1.25+1*2.75)*10.764</f>
        <v>74.675249999999991</v>
      </c>
      <c r="AAN230" s="53">
        <f t="shared" ref="AAN230:AAN234" si="296">AAL230+AAM230</f>
        <v>484.67601000000002</v>
      </c>
      <c r="AAO230" s="53">
        <v>0</v>
      </c>
      <c r="AAP230" s="53">
        <f>AAN230*(($H$268)+1)+(IF(AAO230&lt;101,AAO230,IF(AAO230&lt;201,AAO230/2,IF(AAO230&lt;=301,AAO230/3,AAO230/4))))</f>
        <v>484.67601000000002</v>
      </c>
      <c r="AAQ230" s="159">
        <f>ABA213+1</f>
        <v>1</v>
      </c>
      <c r="AAR230" s="159"/>
      <c r="AAS230" s="53" t="s">
        <v>162</v>
      </c>
      <c r="AAT230" s="53">
        <f t="shared" ref="AAT230" si="297">(38.09)*10.764</f>
        <v>410.00076000000001</v>
      </c>
      <c r="AAU230" s="53">
        <f t="shared" ref="AAU230" si="298">(3.35*1.25+1*2.75)*10.764</f>
        <v>74.675249999999991</v>
      </c>
      <c r="AAV230" s="53">
        <f t="shared" ref="AAV230:AAV234" si="299">AAT230+AAU230</f>
        <v>484.67601000000002</v>
      </c>
      <c r="AAW230" s="53">
        <v>0</v>
      </c>
      <c r="AAX230" s="53">
        <f>AAV230*(($H$268)+1)+(IF(AAW230&lt;101,AAW230,IF(AAW230&lt;201,AAW230/2,IF(AAW230&lt;=301,AAW230/3,AAW230/4))))</f>
        <v>484.67601000000002</v>
      </c>
      <c r="AAY230" s="159">
        <f>ABI213+1</f>
        <v>1</v>
      </c>
      <c r="AAZ230" s="159"/>
      <c r="ABA230" s="53" t="s">
        <v>162</v>
      </c>
      <c r="ABB230" s="53">
        <f t="shared" ref="ABB230" si="300">(38.09)*10.764</f>
        <v>410.00076000000001</v>
      </c>
      <c r="ABC230" s="53">
        <f t="shared" ref="ABC230" si="301">(3.35*1.25+1*2.75)*10.764</f>
        <v>74.675249999999991</v>
      </c>
      <c r="ABD230" s="53">
        <f t="shared" ref="ABD230:ABD234" si="302">ABB230+ABC230</f>
        <v>484.67601000000002</v>
      </c>
      <c r="ABE230" s="53">
        <v>0</v>
      </c>
      <c r="ABF230" s="53">
        <f>ABD230*(($H$268)+1)+(IF(ABE230&lt;101,ABE230,IF(ABE230&lt;201,ABE230/2,IF(ABE230&lt;=301,ABE230/3,ABE230/4))))</f>
        <v>484.67601000000002</v>
      </c>
      <c r="ABG230" s="159">
        <f>ABQ213+1</f>
        <v>1</v>
      </c>
      <c r="ABH230" s="159"/>
      <c r="ABI230" s="53" t="s">
        <v>162</v>
      </c>
      <c r="ABJ230" s="53">
        <f t="shared" ref="ABJ230" si="303">(38.09)*10.764</f>
        <v>410.00076000000001</v>
      </c>
      <c r="ABK230" s="53">
        <f t="shared" ref="ABK230" si="304">(3.35*1.25+1*2.75)*10.764</f>
        <v>74.675249999999991</v>
      </c>
      <c r="ABL230" s="53">
        <f t="shared" ref="ABL230:ABL234" si="305">ABJ230+ABK230</f>
        <v>484.67601000000002</v>
      </c>
      <c r="ABM230" s="53">
        <v>0</v>
      </c>
      <c r="ABN230" s="53">
        <f>ABL230*(($H$268)+1)+(IF(ABM230&lt;101,ABM230,IF(ABM230&lt;201,ABM230/2,IF(ABM230&lt;=301,ABM230/3,ABM230/4))))</f>
        <v>484.67601000000002</v>
      </c>
      <c r="ABO230" s="159">
        <f>ABY213+1</f>
        <v>1</v>
      </c>
      <c r="ABP230" s="159"/>
      <c r="ABQ230" s="53" t="s">
        <v>162</v>
      </c>
      <c r="ABR230" s="53">
        <f t="shared" ref="ABR230" si="306">(38.09)*10.764</f>
        <v>410.00076000000001</v>
      </c>
      <c r="ABS230" s="53">
        <f t="shared" ref="ABS230" si="307">(3.35*1.25+1*2.75)*10.764</f>
        <v>74.675249999999991</v>
      </c>
      <c r="ABT230" s="53">
        <f t="shared" ref="ABT230:ABT234" si="308">ABR230+ABS230</f>
        <v>484.67601000000002</v>
      </c>
      <c r="ABU230" s="53">
        <v>0</v>
      </c>
      <c r="ABV230" s="53">
        <f>ABT230*(($H$268)+1)+(IF(ABU230&lt;101,ABU230,IF(ABU230&lt;201,ABU230/2,IF(ABU230&lt;=301,ABU230/3,ABU230/4))))</f>
        <v>484.67601000000002</v>
      </c>
      <c r="ABW230" s="159">
        <f>ACG213+1</f>
        <v>1</v>
      </c>
      <c r="ABX230" s="159"/>
      <c r="ABY230" s="53" t="s">
        <v>162</v>
      </c>
      <c r="ABZ230" s="53">
        <f t="shared" ref="ABZ230" si="309">(38.09)*10.764</f>
        <v>410.00076000000001</v>
      </c>
      <c r="ACA230" s="53">
        <f t="shared" ref="ACA230" si="310">(3.35*1.25+1*2.75)*10.764</f>
        <v>74.675249999999991</v>
      </c>
      <c r="ACB230" s="53">
        <f t="shared" ref="ACB230:ACB234" si="311">ABZ230+ACA230</f>
        <v>484.67601000000002</v>
      </c>
      <c r="ACC230" s="53">
        <v>0</v>
      </c>
      <c r="ACD230" s="53">
        <f>ACB230*(($H$268)+1)+(IF(ACC230&lt;101,ACC230,IF(ACC230&lt;201,ACC230/2,IF(ACC230&lt;=301,ACC230/3,ACC230/4))))</f>
        <v>484.67601000000002</v>
      </c>
      <c r="ACE230" s="159">
        <f>ACO213+1</f>
        <v>1</v>
      </c>
      <c r="ACF230" s="159"/>
      <c r="ACG230" s="53" t="s">
        <v>162</v>
      </c>
      <c r="ACH230" s="53">
        <f t="shared" ref="ACH230" si="312">(38.09)*10.764</f>
        <v>410.00076000000001</v>
      </c>
      <c r="ACI230" s="53">
        <f t="shared" ref="ACI230" si="313">(3.35*1.25+1*2.75)*10.764</f>
        <v>74.675249999999991</v>
      </c>
      <c r="ACJ230" s="53">
        <f t="shared" ref="ACJ230:ACJ234" si="314">ACH230+ACI230</f>
        <v>484.67601000000002</v>
      </c>
      <c r="ACK230" s="53">
        <v>0</v>
      </c>
      <c r="ACL230" s="53">
        <f>ACJ230*(($H$268)+1)+(IF(ACK230&lt;101,ACK230,IF(ACK230&lt;201,ACK230/2,IF(ACK230&lt;=301,ACK230/3,ACK230/4))))</f>
        <v>484.67601000000002</v>
      </c>
      <c r="ACM230" s="159">
        <f>ACW213+1</f>
        <v>1</v>
      </c>
      <c r="ACN230" s="159"/>
      <c r="ACO230" s="53" t="s">
        <v>162</v>
      </c>
      <c r="ACP230" s="53">
        <f t="shared" ref="ACP230" si="315">(38.09)*10.764</f>
        <v>410.00076000000001</v>
      </c>
      <c r="ACQ230" s="53">
        <f t="shared" ref="ACQ230" si="316">(3.35*1.25+1*2.75)*10.764</f>
        <v>74.675249999999991</v>
      </c>
      <c r="ACR230" s="53">
        <f t="shared" ref="ACR230:ACR234" si="317">ACP230+ACQ230</f>
        <v>484.67601000000002</v>
      </c>
      <c r="ACS230" s="53">
        <v>0</v>
      </c>
      <c r="ACT230" s="53">
        <f>ACR230*(($H$268)+1)+(IF(ACS230&lt;101,ACS230,IF(ACS230&lt;201,ACS230/2,IF(ACS230&lt;=301,ACS230/3,ACS230/4))))</f>
        <v>484.67601000000002</v>
      </c>
      <c r="ACU230" s="159">
        <f>ADE213+1</f>
        <v>1</v>
      </c>
      <c r="ACV230" s="159"/>
      <c r="ACW230" s="53" t="s">
        <v>162</v>
      </c>
      <c r="ACX230" s="53">
        <f t="shared" ref="ACX230" si="318">(38.09)*10.764</f>
        <v>410.00076000000001</v>
      </c>
      <c r="ACY230" s="53">
        <f t="shared" ref="ACY230" si="319">(3.35*1.25+1*2.75)*10.764</f>
        <v>74.675249999999991</v>
      </c>
      <c r="ACZ230" s="53">
        <f t="shared" ref="ACZ230:ACZ234" si="320">ACX230+ACY230</f>
        <v>484.67601000000002</v>
      </c>
      <c r="ADA230" s="53">
        <v>0</v>
      </c>
      <c r="ADB230" s="53">
        <f>ACZ230*(($H$268)+1)+(IF(ADA230&lt;101,ADA230,IF(ADA230&lt;201,ADA230/2,IF(ADA230&lt;=301,ADA230/3,ADA230/4))))</f>
        <v>484.67601000000002</v>
      </c>
      <c r="ADC230" s="159">
        <f>ADM213+1</f>
        <v>1</v>
      </c>
      <c r="ADD230" s="159"/>
      <c r="ADE230" s="53" t="s">
        <v>162</v>
      </c>
      <c r="ADF230" s="53">
        <f t="shared" ref="ADF230" si="321">(38.09)*10.764</f>
        <v>410.00076000000001</v>
      </c>
      <c r="ADG230" s="53">
        <f t="shared" ref="ADG230" si="322">(3.35*1.25+1*2.75)*10.764</f>
        <v>74.675249999999991</v>
      </c>
      <c r="ADH230" s="53">
        <f t="shared" ref="ADH230:ADH234" si="323">ADF230+ADG230</f>
        <v>484.67601000000002</v>
      </c>
      <c r="ADI230" s="53">
        <v>0</v>
      </c>
      <c r="ADJ230" s="53">
        <f>ADH230*(($H$268)+1)+(IF(ADI230&lt;101,ADI230,IF(ADI230&lt;201,ADI230/2,IF(ADI230&lt;=301,ADI230/3,ADI230/4))))</f>
        <v>484.67601000000002</v>
      </c>
      <c r="ADK230" s="159">
        <f>ADU213+1</f>
        <v>1</v>
      </c>
      <c r="ADL230" s="159"/>
      <c r="ADM230" s="53" t="s">
        <v>162</v>
      </c>
      <c r="ADN230" s="53">
        <f t="shared" ref="ADN230" si="324">(38.09)*10.764</f>
        <v>410.00076000000001</v>
      </c>
      <c r="ADO230" s="53">
        <f t="shared" ref="ADO230" si="325">(3.35*1.25+1*2.75)*10.764</f>
        <v>74.675249999999991</v>
      </c>
      <c r="ADP230" s="53">
        <f t="shared" ref="ADP230:ADP234" si="326">ADN230+ADO230</f>
        <v>484.67601000000002</v>
      </c>
      <c r="ADQ230" s="53">
        <v>0</v>
      </c>
      <c r="ADR230" s="53">
        <f>ADP230*(($H$268)+1)+(IF(ADQ230&lt;101,ADQ230,IF(ADQ230&lt;201,ADQ230/2,IF(ADQ230&lt;=301,ADQ230/3,ADQ230/4))))</f>
        <v>484.67601000000002</v>
      </c>
      <c r="ADS230" s="159">
        <f>AEC213+1</f>
        <v>1</v>
      </c>
      <c r="ADT230" s="159"/>
      <c r="ADU230" s="53" t="s">
        <v>162</v>
      </c>
      <c r="ADV230" s="53">
        <f t="shared" ref="ADV230" si="327">(38.09)*10.764</f>
        <v>410.00076000000001</v>
      </c>
      <c r="ADW230" s="53">
        <f t="shared" ref="ADW230" si="328">(3.35*1.25+1*2.75)*10.764</f>
        <v>74.675249999999991</v>
      </c>
      <c r="ADX230" s="53">
        <f t="shared" ref="ADX230:ADX234" si="329">ADV230+ADW230</f>
        <v>484.67601000000002</v>
      </c>
      <c r="ADY230" s="53">
        <v>0</v>
      </c>
      <c r="ADZ230" s="53">
        <f>ADX230*(($H$268)+1)+(IF(ADY230&lt;101,ADY230,IF(ADY230&lt;201,ADY230/2,IF(ADY230&lt;=301,ADY230/3,ADY230/4))))</f>
        <v>484.67601000000002</v>
      </c>
      <c r="AEA230" s="159">
        <f>AEK213+1</f>
        <v>1</v>
      </c>
      <c r="AEB230" s="159"/>
      <c r="AEC230" s="53" t="s">
        <v>162</v>
      </c>
      <c r="AED230" s="53">
        <f t="shared" ref="AED230" si="330">(38.09)*10.764</f>
        <v>410.00076000000001</v>
      </c>
      <c r="AEE230" s="53">
        <f t="shared" ref="AEE230" si="331">(3.35*1.25+1*2.75)*10.764</f>
        <v>74.675249999999991</v>
      </c>
      <c r="AEF230" s="53">
        <f t="shared" ref="AEF230:AEF234" si="332">AED230+AEE230</f>
        <v>484.67601000000002</v>
      </c>
      <c r="AEG230" s="53">
        <v>0</v>
      </c>
      <c r="AEH230" s="53">
        <f>AEF230*(($H$268)+1)+(IF(AEG230&lt;101,AEG230,IF(AEG230&lt;201,AEG230/2,IF(AEG230&lt;=301,AEG230/3,AEG230/4))))</f>
        <v>484.67601000000002</v>
      </c>
      <c r="AEI230" s="159">
        <f>AES213+1</f>
        <v>1</v>
      </c>
      <c r="AEJ230" s="159"/>
      <c r="AEK230" s="53" t="s">
        <v>162</v>
      </c>
      <c r="AEL230" s="53">
        <f t="shared" ref="AEL230" si="333">(38.09)*10.764</f>
        <v>410.00076000000001</v>
      </c>
      <c r="AEM230" s="53">
        <f t="shared" ref="AEM230" si="334">(3.35*1.25+1*2.75)*10.764</f>
        <v>74.675249999999991</v>
      </c>
      <c r="AEN230" s="53">
        <f t="shared" ref="AEN230:AEN234" si="335">AEL230+AEM230</f>
        <v>484.67601000000002</v>
      </c>
      <c r="AEO230" s="53">
        <v>0</v>
      </c>
      <c r="AEP230" s="53">
        <f>AEN230*(($H$268)+1)+(IF(AEO230&lt;101,AEO230,IF(AEO230&lt;201,AEO230/2,IF(AEO230&lt;=301,AEO230/3,AEO230/4))))</f>
        <v>484.67601000000002</v>
      </c>
      <c r="AEQ230" s="159">
        <f>AFA213+1</f>
        <v>1</v>
      </c>
      <c r="AER230" s="159"/>
      <c r="AES230" s="53" t="s">
        <v>162</v>
      </c>
      <c r="AET230" s="53">
        <f t="shared" ref="AET230" si="336">(38.09)*10.764</f>
        <v>410.00076000000001</v>
      </c>
      <c r="AEU230" s="53">
        <f t="shared" ref="AEU230" si="337">(3.35*1.25+1*2.75)*10.764</f>
        <v>74.675249999999991</v>
      </c>
      <c r="AEV230" s="53">
        <f t="shared" ref="AEV230:AEV234" si="338">AET230+AEU230</f>
        <v>484.67601000000002</v>
      </c>
      <c r="AEW230" s="53">
        <v>0</v>
      </c>
      <c r="AEX230" s="53">
        <f>AEV230*(($H$268)+1)+(IF(AEW230&lt;101,AEW230,IF(AEW230&lt;201,AEW230/2,IF(AEW230&lt;=301,AEW230/3,AEW230/4))))</f>
        <v>484.67601000000002</v>
      </c>
      <c r="AEY230" s="159">
        <f>AFI213+1</f>
        <v>1</v>
      </c>
      <c r="AEZ230" s="159"/>
      <c r="AFA230" s="53" t="s">
        <v>162</v>
      </c>
      <c r="AFB230" s="53">
        <f t="shared" ref="AFB230" si="339">(38.09)*10.764</f>
        <v>410.00076000000001</v>
      </c>
      <c r="AFC230" s="53">
        <f t="shared" ref="AFC230" si="340">(3.35*1.25+1*2.75)*10.764</f>
        <v>74.675249999999991</v>
      </c>
      <c r="AFD230" s="53">
        <f t="shared" ref="AFD230:AFD234" si="341">AFB230+AFC230</f>
        <v>484.67601000000002</v>
      </c>
      <c r="AFE230" s="53">
        <v>0</v>
      </c>
      <c r="AFF230" s="53">
        <f>AFD230*(($H$268)+1)+(IF(AFE230&lt;101,AFE230,IF(AFE230&lt;201,AFE230/2,IF(AFE230&lt;=301,AFE230/3,AFE230/4))))</f>
        <v>484.67601000000002</v>
      </c>
      <c r="AFG230" s="159">
        <f>AFQ213+1</f>
        <v>1</v>
      </c>
      <c r="AFH230" s="159"/>
      <c r="AFI230" s="53" t="s">
        <v>162</v>
      </c>
      <c r="AFJ230" s="53">
        <f t="shared" ref="AFJ230" si="342">(38.09)*10.764</f>
        <v>410.00076000000001</v>
      </c>
      <c r="AFK230" s="53">
        <f t="shared" ref="AFK230" si="343">(3.35*1.25+1*2.75)*10.764</f>
        <v>74.675249999999991</v>
      </c>
      <c r="AFL230" s="53">
        <f t="shared" ref="AFL230:AFL234" si="344">AFJ230+AFK230</f>
        <v>484.67601000000002</v>
      </c>
      <c r="AFM230" s="53">
        <v>0</v>
      </c>
      <c r="AFN230" s="53">
        <f>AFL230*(($H$268)+1)+(IF(AFM230&lt;101,AFM230,IF(AFM230&lt;201,AFM230/2,IF(AFM230&lt;=301,AFM230/3,AFM230/4))))</f>
        <v>484.67601000000002</v>
      </c>
      <c r="AFO230" s="159">
        <f>AFY213+1</f>
        <v>1</v>
      </c>
      <c r="AFP230" s="159"/>
      <c r="AFQ230" s="53" t="s">
        <v>162</v>
      </c>
      <c r="AFR230" s="53">
        <f t="shared" ref="AFR230" si="345">(38.09)*10.764</f>
        <v>410.00076000000001</v>
      </c>
      <c r="AFS230" s="53">
        <f t="shared" ref="AFS230" si="346">(3.35*1.25+1*2.75)*10.764</f>
        <v>74.675249999999991</v>
      </c>
      <c r="AFT230" s="53">
        <f t="shared" ref="AFT230:AFT234" si="347">AFR230+AFS230</f>
        <v>484.67601000000002</v>
      </c>
      <c r="AFU230" s="53">
        <v>0</v>
      </c>
      <c r="AFV230" s="53">
        <f>AFT230*(($H$268)+1)+(IF(AFU230&lt;101,AFU230,IF(AFU230&lt;201,AFU230/2,IF(AFU230&lt;=301,AFU230/3,AFU230/4))))</f>
        <v>484.67601000000002</v>
      </c>
      <c r="AFW230" s="159">
        <f>AGG213+1</f>
        <v>1</v>
      </c>
      <c r="AFX230" s="159"/>
      <c r="AFY230" s="53" t="s">
        <v>162</v>
      </c>
      <c r="AFZ230" s="53">
        <f t="shared" ref="AFZ230" si="348">(38.09)*10.764</f>
        <v>410.00076000000001</v>
      </c>
      <c r="AGA230" s="53">
        <f t="shared" ref="AGA230" si="349">(3.35*1.25+1*2.75)*10.764</f>
        <v>74.675249999999991</v>
      </c>
      <c r="AGB230" s="53">
        <f t="shared" ref="AGB230:AGB234" si="350">AFZ230+AGA230</f>
        <v>484.67601000000002</v>
      </c>
      <c r="AGC230" s="53">
        <v>0</v>
      </c>
      <c r="AGD230" s="53">
        <f>AGB230*(($H$268)+1)+(IF(AGC230&lt;101,AGC230,IF(AGC230&lt;201,AGC230/2,IF(AGC230&lt;=301,AGC230/3,AGC230/4))))</f>
        <v>484.67601000000002</v>
      </c>
      <c r="AGE230" s="159">
        <f>AGO213+1</f>
        <v>1</v>
      </c>
      <c r="AGF230" s="159"/>
      <c r="AGG230" s="53" t="s">
        <v>162</v>
      </c>
      <c r="AGH230" s="53">
        <f t="shared" ref="AGH230" si="351">(38.09)*10.764</f>
        <v>410.00076000000001</v>
      </c>
      <c r="AGI230" s="53">
        <f t="shared" ref="AGI230" si="352">(3.35*1.25+1*2.75)*10.764</f>
        <v>74.675249999999991</v>
      </c>
      <c r="AGJ230" s="53">
        <f t="shared" ref="AGJ230:AGJ234" si="353">AGH230+AGI230</f>
        <v>484.67601000000002</v>
      </c>
      <c r="AGK230" s="53">
        <v>0</v>
      </c>
      <c r="AGL230" s="53">
        <f>AGJ230*(($H$268)+1)+(IF(AGK230&lt;101,AGK230,IF(AGK230&lt;201,AGK230/2,IF(AGK230&lt;=301,AGK230/3,AGK230/4))))</f>
        <v>484.67601000000002</v>
      </c>
      <c r="AGM230" s="159">
        <f>AGW213+1</f>
        <v>1</v>
      </c>
      <c r="AGN230" s="159"/>
      <c r="AGO230" s="53" t="s">
        <v>162</v>
      </c>
      <c r="AGP230" s="53">
        <f t="shared" ref="AGP230" si="354">(38.09)*10.764</f>
        <v>410.00076000000001</v>
      </c>
      <c r="AGQ230" s="53">
        <f t="shared" ref="AGQ230" si="355">(3.35*1.25+1*2.75)*10.764</f>
        <v>74.675249999999991</v>
      </c>
      <c r="AGR230" s="53">
        <f t="shared" ref="AGR230:AGR234" si="356">AGP230+AGQ230</f>
        <v>484.67601000000002</v>
      </c>
      <c r="AGS230" s="53">
        <v>0</v>
      </c>
      <c r="AGT230" s="53">
        <f>AGR230*(($H$268)+1)+(IF(AGS230&lt;101,AGS230,IF(AGS230&lt;201,AGS230/2,IF(AGS230&lt;=301,AGS230/3,AGS230/4))))</f>
        <v>484.67601000000002</v>
      </c>
      <c r="AGU230" s="159">
        <f>AHE213+1</f>
        <v>1</v>
      </c>
      <c r="AGV230" s="159"/>
      <c r="AGW230" s="53" t="s">
        <v>162</v>
      </c>
      <c r="AGX230" s="53">
        <f t="shared" ref="AGX230" si="357">(38.09)*10.764</f>
        <v>410.00076000000001</v>
      </c>
      <c r="AGY230" s="53">
        <f t="shared" ref="AGY230" si="358">(3.35*1.25+1*2.75)*10.764</f>
        <v>74.675249999999991</v>
      </c>
      <c r="AGZ230" s="53">
        <f t="shared" ref="AGZ230:AGZ234" si="359">AGX230+AGY230</f>
        <v>484.67601000000002</v>
      </c>
      <c r="AHA230" s="53">
        <v>0</v>
      </c>
      <c r="AHB230" s="53">
        <f>AGZ230*(($H$268)+1)+(IF(AHA230&lt;101,AHA230,IF(AHA230&lt;201,AHA230/2,IF(AHA230&lt;=301,AHA230/3,AHA230/4))))</f>
        <v>484.67601000000002</v>
      </c>
      <c r="AHC230" s="159">
        <f>AHM213+1</f>
        <v>1</v>
      </c>
      <c r="AHD230" s="159"/>
      <c r="AHE230" s="53" t="s">
        <v>162</v>
      </c>
      <c r="AHF230" s="53">
        <f t="shared" ref="AHF230" si="360">(38.09)*10.764</f>
        <v>410.00076000000001</v>
      </c>
      <c r="AHG230" s="53">
        <f t="shared" ref="AHG230" si="361">(3.35*1.25+1*2.75)*10.764</f>
        <v>74.675249999999991</v>
      </c>
      <c r="AHH230" s="53">
        <f t="shared" ref="AHH230:AHH234" si="362">AHF230+AHG230</f>
        <v>484.67601000000002</v>
      </c>
      <c r="AHI230" s="53">
        <v>0</v>
      </c>
      <c r="AHJ230" s="53">
        <f>AHH230*(($H$268)+1)+(IF(AHI230&lt;101,AHI230,IF(AHI230&lt;201,AHI230/2,IF(AHI230&lt;=301,AHI230/3,AHI230/4))))</f>
        <v>484.67601000000002</v>
      </c>
      <c r="AHK230" s="159">
        <f>AHU213+1</f>
        <v>1</v>
      </c>
      <c r="AHL230" s="159"/>
      <c r="AHM230" s="53" t="s">
        <v>162</v>
      </c>
      <c r="AHN230" s="53">
        <f t="shared" ref="AHN230" si="363">(38.09)*10.764</f>
        <v>410.00076000000001</v>
      </c>
      <c r="AHO230" s="53">
        <f t="shared" ref="AHO230" si="364">(3.35*1.25+1*2.75)*10.764</f>
        <v>74.675249999999991</v>
      </c>
      <c r="AHP230" s="53">
        <f t="shared" ref="AHP230:AHP234" si="365">AHN230+AHO230</f>
        <v>484.67601000000002</v>
      </c>
      <c r="AHQ230" s="53">
        <v>0</v>
      </c>
      <c r="AHR230" s="53">
        <f>AHP230*(($H$268)+1)+(IF(AHQ230&lt;101,AHQ230,IF(AHQ230&lt;201,AHQ230/2,IF(AHQ230&lt;=301,AHQ230/3,AHQ230/4))))</f>
        <v>484.67601000000002</v>
      </c>
      <c r="AHS230" s="159">
        <f>AIC213+1</f>
        <v>1</v>
      </c>
      <c r="AHT230" s="159"/>
      <c r="AHU230" s="53" t="s">
        <v>162</v>
      </c>
      <c r="AHV230" s="53">
        <f t="shared" ref="AHV230" si="366">(38.09)*10.764</f>
        <v>410.00076000000001</v>
      </c>
      <c r="AHW230" s="53">
        <f t="shared" ref="AHW230" si="367">(3.35*1.25+1*2.75)*10.764</f>
        <v>74.675249999999991</v>
      </c>
      <c r="AHX230" s="53">
        <f t="shared" ref="AHX230:AHX234" si="368">AHV230+AHW230</f>
        <v>484.67601000000002</v>
      </c>
      <c r="AHY230" s="53">
        <v>0</v>
      </c>
      <c r="AHZ230" s="53">
        <f>AHX230*(($H$268)+1)+(IF(AHY230&lt;101,AHY230,IF(AHY230&lt;201,AHY230/2,IF(AHY230&lt;=301,AHY230/3,AHY230/4))))</f>
        <v>484.67601000000002</v>
      </c>
      <c r="AIA230" s="159">
        <f>AIK213+1</f>
        <v>1</v>
      </c>
      <c r="AIB230" s="159"/>
      <c r="AIC230" s="53" t="s">
        <v>162</v>
      </c>
      <c r="AID230" s="53">
        <f t="shared" ref="AID230" si="369">(38.09)*10.764</f>
        <v>410.00076000000001</v>
      </c>
      <c r="AIE230" s="53">
        <f t="shared" ref="AIE230" si="370">(3.35*1.25+1*2.75)*10.764</f>
        <v>74.675249999999991</v>
      </c>
      <c r="AIF230" s="53">
        <f t="shared" ref="AIF230:AIF234" si="371">AID230+AIE230</f>
        <v>484.67601000000002</v>
      </c>
      <c r="AIG230" s="53">
        <v>0</v>
      </c>
      <c r="AIH230" s="53">
        <f>AIF230*(($H$268)+1)+(IF(AIG230&lt;101,AIG230,IF(AIG230&lt;201,AIG230/2,IF(AIG230&lt;=301,AIG230/3,AIG230/4))))</f>
        <v>484.67601000000002</v>
      </c>
      <c r="AII230" s="159">
        <f>AIS213+1</f>
        <v>1</v>
      </c>
      <c r="AIJ230" s="159"/>
      <c r="AIK230" s="53" t="s">
        <v>162</v>
      </c>
      <c r="AIL230" s="53">
        <f t="shared" ref="AIL230" si="372">(38.09)*10.764</f>
        <v>410.00076000000001</v>
      </c>
      <c r="AIM230" s="53">
        <f t="shared" ref="AIM230" si="373">(3.35*1.25+1*2.75)*10.764</f>
        <v>74.675249999999991</v>
      </c>
      <c r="AIN230" s="53">
        <f t="shared" ref="AIN230:AIN234" si="374">AIL230+AIM230</f>
        <v>484.67601000000002</v>
      </c>
      <c r="AIO230" s="53">
        <v>0</v>
      </c>
      <c r="AIP230" s="53">
        <f>AIN230*(($H$268)+1)+(IF(AIO230&lt;101,AIO230,IF(AIO230&lt;201,AIO230/2,IF(AIO230&lt;=301,AIO230/3,AIO230/4))))</f>
        <v>484.67601000000002</v>
      </c>
      <c r="AIQ230" s="159">
        <f>AJA213+1</f>
        <v>1</v>
      </c>
      <c r="AIR230" s="159"/>
      <c r="AIS230" s="53" t="s">
        <v>162</v>
      </c>
      <c r="AIT230" s="53">
        <f t="shared" ref="AIT230" si="375">(38.09)*10.764</f>
        <v>410.00076000000001</v>
      </c>
      <c r="AIU230" s="53">
        <f t="shared" ref="AIU230" si="376">(3.35*1.25+1*2.75)*10.764</f>
        <v>74.675249999999991</v>
      </c>
      <c r="AIV230" s="53">
        <f t="shared" ref="AIV230:AIV234" si="377">AIT230+AIU230</f>
        <v>484.67601000000002</v>
      </c>
      <c r="AIW230" s="53">
        <v>0</v>
      </c>
      <c r="AIX230" s="53">
        <f>AIV230*(($H$268)+1)+(IF(AIW230&lt;101,AIW230,IF(AIW230&lt;201,AIW230/2,IF(AIW230&lt;=301,AIW230/3,AIW230/4))))</f>
        <v>484.67601000000002</v>
      </c>
      <c r="AIY230" s="159">
        <f>AJI213+1</f>
        <v>1</v>
      </c>
      <c r="AIZ230" s="159"/>
      <c r="AJA230" s="53" t="s">
        <v>162</v>
      </c>
      <c r="AJB230" s="53">
        <f t="shared" ref="AJB230" si="378">(38.09)*10.764</f>
        <v>410.00076000000001</v>
      </c>
      <c r="AJC230" s="53">
        <f t="shared" ref="AJC230" si="379">(3.35*1.25+1*2.75)*10.764</f>
        <v>74.675249999999991</v>
      </c>
      <c r="AJD230" s="53">
        <f t="shared" ref="AJD230:AJD234" si="380">AJB230+AJC230</f>
        <v>484.67601000000002</v>
      </c>
      <c r="AJE230" s="53">
        <v>0</v>
      </c>
      <c r="AJF230" s="53">
        <f>AJD230*(($H$268)+1)+(IF(AJE230&lt;101,AJE230,IF(AJE230&lt;201,AJE230/2,IF(AJE230&lt;=301,AJE230/3,AJE230/4))))</f>
        <v>484.67601000000002</v>
      </c>
      <c r="AJG230" s="159">
        <f>AJQ213+1</f>
        <v>1</v>
      </c>
      <c r="AJH230" s="159"/>
      <c r="AJI230" s="53" t="s">
        <v>162</v>
      </c>
      <c r="AJJ230" s="53">
        <f t="shared" ref="AJJ230" si="381">(38.09)*10.764</f>
        <v>410.00076000000001</v>
      </c>
      <c r="AJK230" s="53">
        <f t="shared" ref="AJK230" si="382">(3.35*1.25+1*2.75)*10.764</f>
        <v>74.675249999999991</v>
      </c>
      <c r="AJL230" s="53">
        <f t="shared" ref="AJL230:AJL234" si="383">AJJ230+AJK230</f>
        <v>484.67601000000002</v>
      </c>
      <c r="AJM230" s="53">
        <v>0</v>
      </c>
      <c r="AJN230" s="53">
        <f>AJL230*(($H$268)+1)+(IF(AJM230&lt;101,AJM230,IF(AJM230&lt;201,AJM230/2,IF(AJM230&lt;=301,AJM230/3,AJM230/4))))</f>
        <v>484.67601000000002</v>
      </c>
      <c r="AJO230" s="159">
        <f>AJY213+1</f>
        <v>1</v>
      </c>
      <c r="AJP230" s="159"/>
      <c r="AJQ230" s="53" t="s">
        <v>162</v>
      </c>
      <c r="AJR230" s="53">
        <f t="shared" ref="AJR230" si="384">(38.09)*10.764</f>
        <v>410.00076000000001</v>
      </c>
      <c r="AJS230" s="53">
        <f t="shared" ref="AJS230" si="385">(3.35*1.25+1*2.75)*10.764</f>
        <v>74.675249999999991</v>
      </c>
      <c r="AJT230" s="53">
        <f t="shared" ref="AJT230:AJT234" si="386">AJR230+AJS230</f>
        <v>484.67601000000002</v>
      </c>
      <c r="AJU230" s="53">
        <v>0</v>
      </c>
      <c r="AJV230" s="53">
        <f>AJT230*(($H$268)+1)+(IF(AJU230&lt;101,AJU230,IF(AJU230&lt;201,AJU230/2,IF(AJU230&lt;=301,AJU230/3,AJU230/4))))</f>
        <v>484.67601000000002</v>
      </c>
      <c r="AJW230" s="159">
        <f>AKG213+1</f>
        <v>1</v>
      </c>
      <c r="AJX230" s="159"/>
      <c r="AJY230" s="53" t="s">
        <v>162</v>
      </c>
      <c r="AJZ230" s="53">
        <f t="shared" ref="AJZ230" si="387">(38.09)*10.764</f>
        <v>410.00076000000001</v>
      </c>
      <c r="AKA230" s="53">
        <f t="shared" ref="AKA230" si="388">(3.35*1.25+1*2.75)*10.764</f>
        <v>74.675249999999991</v>
      </c>
      <c r="AKB230" s="53">
        <f t="shared" ref="AKB230:AKB234" si="389">AJZ230+AKA230</f>
        <v>484.67601000000002</v>
      </c>
      <c r="AKC230" s="53">
        <v>0</v>
      </c>
      <c r="AKD230" s="53">
        <f>AKB230*(($H$268)+1)+(IF(AKC230&lt;101,AKC230,IF(AKC230&lt;201,AKC230/2,IF(AKC230&lt;=301,AKC230/3,AKC230/4))))</f>
        <v>484.67601000000002</v>
      </c>
      <c r="AKE230" s="159">
        <f>AKO213+1</f>
        <v>1</v>
      </c>
      <c r="AKF230" s="159"/>
      <c r="AKG230" s="53" t="s">
        <v>162</v>
      </c>
      <c r="AKH230" s="53">
        <f t="shared" ref="AKH230" si="390">(38.09)*10.764</f>
        <v>410.00076000000001</v>
      </c>
      <c r="AKI230" s="53">
        <f t="shared" ref="AKI230" si="391">(3.35*1.25+1*2.75)*10.764</f>
        <v>74.675249999999991</v>
      </c>
      <c r="AKJ230" s="53">
        <f t="shared" ref="AKJ230:AKJ234" si="392">AKH230+AKI230</f>
        <v>484.67601000000002</v>
      </c>
      <c r="AKK230" s="53">
        <v>0</v>
      </c>
      <c r="AKL230" s="53">
        <f>AKJ230*(($H$268)+1)+(IF(AKK230&lt;101,AKK230,IF(AKK230&lt;201,AKK230/2,IF(AKK230&lt;=301,AKK230/3,AKK230/4))))</f>
        <v>484.67601000000002</v>
      </c>
      <c r="AKM230" s="159">
        <f>AKW213+1</f>
        <v>1</v>
      </c>
      <c r="AKN230" s="159"/>
      <c r="AKO230" s="53" t="s">
        <v>162</v>
      </c>
      <c r="AKP230" s="53">
        <f t="shared" ref="AKP230" si="393">(38.09)*10.764</f>
        <v>410.00076000000001</v>
      </c>
      <c r="AKQ230" s="53">
        <f t="shared" ref="AKQ230" si="394">(3.35*1.25+1*2.75)*10.764</f>
        <v>74.675249999999991</v>
      </c>
      <c r="AKR230" s="53">
        <f t="shared" ref="AKR230:AKR234" si="395">AKP230+AKQ230</f>
        <v>484.67601000000002</v>
      </c>
      <c r="AKS230" s="53">
        <v>0</v>
      </c>
      <c r="AKT230" s="53">
        <f>AKR230*(($H$268)+1)+(IF(AKS230&lt;101,AKS230,IF(AKS230&lt;201,AKS230/2,IF(AKS230&lt;=301,AKS230/3,AKS230/4))))</f>
        <v>484.67601000000002</v>
      </c>
      <c r="AKU230" s="159">
        <f>ALE213+1</f>
        <v>1</v>
      </c>
      <c r="AKV230" s="159"/>
      <c r="AKW230" s="53" t="s">
        <v>162</v>
      </c>
      <c r="AKX230" s="53">
        <f t="shared" ref="AKX230" si="396">(38.09)*10.764</f>
        <v>410.00076000000001</v>
      </c>
      <c r="AKY230" s="53">
        <f t="shared" ref="AKY230" si="397">(3.35*1.25+1*2.75)*10.764</f>
        <v>74.675249999999991</v>
      </c>
      <c r="AKZ230" s="53">
        <f t="shared" ref="AKZ230:AKZ234" si="398">AKX230+AKY230</f>
        <v>484.67601000000002</v>
      </c>
      <c r="ALA230" s="53">
        <v>0</v>
      </c>
      <c r="ALB230" s="53">
        <f>AKZ230*(($H$268)+1)+(IF(ALA230&lt;101,ALA230,IF(ALA230&lt;201,ALA230/2,IF(ALA230&lt;=301,ALA230/3,ALA230/4))))</f>
        <v>484.67601000000002</v>
      </c>
      <c r="ALC230" s="159">
        <f>ALM213+1</f>
        <v>1</v>
      </c>
      <c r="ALD230" s="159"/>
      <c r="ALE230" s="53" t="s">
        <v>162</v>
      </c>
      <c r="ALF230" s="53">
        <f t="shared" ref="ALF230" si="399">(38.09)*10.764</f>
        <v>410.00076000000001</v>
      </c>
      <c r="ALG230" s="53">
        <f t="shared" ref="ALG230" si="400">(3.35*1.25+1*2.75)*10.764</f>
        <v>74.675249999999991</v>
      </c>
      <c r="ALH230" s="53">
        <f t="shared" ref="ALH230:ALH234" si="401">ALF230+ALG230</f>
        <v>484.67601000000002</v>
      </c>
      <c r="ALI230" s="53">
        <v>0</v>
      </c>
      <c r="ALJ230" s="53">
        <f>ALH230*(($H$268)+1)+(IF(ALI230&lt;101,ALI230,IF(ALI230&lt;201,ALI230/2,IF(ALI230&lt;=301,ALI230/3,ALI230/4))))</f>
        <v>484.67601000000002</v>
      </c>
      <c r="ALK230" s="159">
        <f>ALU213+1</f>
        <v>1</v>
      </c>
      <c r="ALL230" s="159"/>
      <c r="ALM230" s="53" t="s">
        <v>162</v>
      </c>
      <c r="ALN230" s="53">
        <f t="shared" ref="ALN230" si="402">(38.09)*10.764</f>
        <v>410.00076000000001</v>
      </c>
      <c r="ALO230" s="53">
        <f t="shared" ref="ALO230" si="403">(3.35*1.25+1*2.75)*10.764</f>
        <v>74.675249999999991</v>
      </c>
      <c r="ALP230" s="53">
        <f t="shared" ref="ALP230:ALP234" si="404">ALN230+ALO230</f>
        <v>484.67601000000002</v>
      </c>
      <c r="ALQ230" s="53">
        <v>0</v>
      </c>
      <c r="ALR230" s="53">
        <f>ALP230*(($H$268)+1)+(IF(ALQ230&lt;101,ALQ230,IF(ALQ230&lt;201,ALQ230/2,IF(ALQ230&lt;=301,ALQ230/3,ALQ230/4))))</f>
        <v>484.67601000000002</v>
      </c>
      <c r="ALS230" s="159">
        <f>AMC213+1</f>
        <v>1</v>
      </c>
      <c r="ALT230" s="159"/>
      <c r="ALU230" s="53" t="s">
        <v>162</v>
      </c>
      <c r="ALV230" s="53">
        <f t="shared" ref="ALV230" si="405">(38.09)*10.764</f>
        <v>410.00076000000001</v>
      </c>
      <c r="ALW230" s="53">
        <f t="shared" ref="ALW230" si="406">(3.35*1.25+1*2.75)*10.764</f>
        <v>74.675249999999991</v>
      </c>
      <c r="ALX230" s="53">
        <f t="shared" ref="ALX230:ALX234" si="407">ALV230+ALW230</f>
        <v>484.67601000000002</v>
      </c>
      <c r="ALY230" s="53">
        <v>0</v>
      </c>
      <c r="ALZ230" s="53">
        <f>ALX230*(($H$268)+1)+(IF(ALY230&lt;101,ALY230,IF(ALY230&lt;201,ALY230/2,IF(ALY230&lt;=301,ALY230/3,ALY230/4))))</f>
        <v>484.67601000000002</v>
      </c>
      <c r="AMA230" s="159">
        <f>AMK213+1</f>
        <v>1</v>
      </c>
      <c r="AMB230" s="159"/>
      <c r="AMC230" s="53" t="s">
        <v>162</v>
      </c>
      <c r="AMD230" s="53">
        <f t="shared" ref="AMD230" si="408">(38.09)*10.764</f>
        <v>410.00076000000001</v>
      </c>
      <c r="AME230" s="53">
        <f t="shared" ref="AME230" si="409">(3.35*1.25+1*2.75)*10.764</f>
        <v>74.675249999999991</v>
      </c>
      <c r="AMF230" s="53">
        <f t="shared" ref="AMF230:AMF234" si="410">AMD230+AME230</f>
        <v>484.67601000000002</v>
      </c>
      <c r="AMG230" s="53">
        <v>0</v>
      </c>
      <c r="AMH230" s="53">
        <f>AMF230*(($H$268)+1)+(IF(AMG230&lt;101,AMG230,IF(AMG230&lt;201,AMG230/2,IF(AMG230&lt;=301,AMG230/3,AMG230/4))))</f>
        <v>484.67601000000002</v>
      </c>
      <c r="AMI230" s="159">
        <f>AMS213+1</f>
        <v>1</v>
      </c>
      <c r="AMJ230" s="159"/>
      <c r="AMK230" s="53" t="s">
        <v>162</v>
      </c>
      <c r="AML230" s="53">
        <f t="shared" ref="AML230" si="411">(38.09)*10.764</f>
        <v>410.00076000000001</v>
      </c>
      <c r="AMM230" s="53">
        <f t="shared" ref="AMM230" si="412">(3.35*1.25+1*2.75)*10.764</f>
        <v>74.675249999999991</v>
      </c>
      <c r="AMN230" s="53">
        <f t="shared" ref="AMN230:AMN234" si="413">AML230+AMM230</f>
        <v>484.67601000000002</v>
      </c>
      <c r="AMO230" s="53">
        <v>0</v>
      </c>
      <c r="AMP230" s="53">
        <f>AMN230*(($H$268)+1)+(IF(AMO230&lt;101,AMO230,IF(AMO230&lt;201,AMO230/2,IF(AMO230&lt;=301,AMO230/3,AMO230/4))))</f>
        <v>484.67601000000002</v>
      </c>
      <c r="AMQ230" s="159">
        <f>ANA213+1</f>
        <v>1</v>
      </c>
      <c r="AMR230" s="159"/>
      <c r="AMS230" s="53" t="s">
        <v>162</v>
      </c>
      <c r="AMT230" s="53">
        <f t="shared" ref="AMT230" si="414">(38.09)*10.764</f>
        <v>410.00076000000001</v>
      </c>
      <c r="AMU230" s="53">
        <f t="shared" ref="AMU230" si="415">(3.35*1.25+1*2.75)*10.764</f>
        <v>74.675249999999991</v>
      </c>
      <c r="AMV230" s="53">
        <f t="shared" ref="AMV230:AMV234" si="416">AMT230+AMU230</f>
        <v>484.67601000000002</v>
      </c>
      <c r="AMW230" s="53">
        <v>0</v>
      </c>
      <c r="AMX230" s="53">
        <f>AMV230*(($H$268)+1)+(IF(AMW230&lt;101,AMW230,IF(AMW230&lt;201,AMW230/2,IF(AMW230&lt;=301,AMW230/3,AMW230/4))))</f>
        <v>484.67601000000002</v>
      </c>
      <c r="AMY230" s="159">
        <f>ANI213+1</f>
        <v>1</v>
      </c>
      <c r="AMZ230" s="159"/>
      <c r="ANA230" s="53" t="s">
        <v>162</v>
      </c>
      <c r="ANB230" s="53">
        <f t="shared" ref="ANB230" si="417">(38.09)*10.764</f>
        <v>410.00076000000001</v>
      </c>
      <c r="ANC230" s="53">
        <f t="shared" ref="ANC230" si="418">(3.35*1.25+1*2.75)*10.764</f>
        <v>74.675249999999991</v>
      </c>
      <c r="AND230" s="53">
        <f t="shared" ref="AND230:AND234" si="419">ANB230+ANC230</f>
        <v>484.67601000000002</v>
      </c>
      <c r="ANE230" s="53">
        <v>0</v>
      </c>
      <c r="ANF230" s="53">
        <f>AND230*(($H$268)+1)+(IF(ANE230&lt;101,ANE230,IF(ANE230&lt;201,ANE230/2,IF(ANE230&lt;=301,ANE230/3,ANE230/4))))</f>
        <v>484.67601000000002</v>
      </c>
      <c r="ANG230" s="159">
        <f>ANQ213+1</f>
        <v>1</v>
      </c>
      <c r="ANH230" s="159"/>
      <c r="ANI230" s="53" t="s">
        <v>162</v>
      </c>
      <c r="ANJ230" s="53">
        <f t="shared" ref="ANJ230" si="420">(38.09)*10.764</f>
        <v>410.00076000000001</v>
      </c>
      <c r="ANK230" s="53">
        <f t="shared" ref="ANK230" si="421">(3.35*1.25+1*2.75)*10.764</f>
        <v>74.675249999999991</v>
      </c>
      <c r="ANL230" s="53">
        <f t="shared" ref="ANL230:ANL234" si="422">ANJ230+ANK230</f>
        <v>484.67601000000002</v>
      </c>
      <c r="ANM230" s="53">
        <v>0</v>
      </c>
      <c r="ANN230" s="53">
        <f>ANL230*(($H$268)+1)+(IF(ANM230&lt;101,ANM230,IF(ANM230&lt;201,ANM230/2,IF(ANM230&lt;=301,ANM230/3,ANM230/4))))</f>
        <v>484.67601000000002</v>
      </c>
      <c r="ANO230" s="159">
        <f>ANY213+1</f>
        <v>1</v>
      </c>
      <c r="ANP230" s="159"/>
      <c r="ANQ230" s="53" t="s">
        <v>162</v>
      </c>
      <c r="ANR230" s="53">
        <f t="shared" ref="ANR230" si="423">(38.09)*10.764</f>
        <v>410.00076000000001</v>
      </c>
      <c r="ANS230" s="53">
        <f t="shared" ref="ANS230" si="424">(3.35*1.25+1*2.75)*10.764</f>
        <v>74.675249999999991</v>
      </c>
      <c r="ANT230" s="53">
        <f t="shared" ref="ANT230:ANT234" si="425">ANR230+ANS230</f>
        <v>484.67601000000002</v>
      </c>
      <c r="ANU230" s="53">
        <v>0</v>
      </c>
      <c r="ANV230" s="53">
        <f>ANT230*(($H$268)+1)+(IF(ANU230&lt;101,ANU230,IF(ANU230&lt;201,ANU230/2,IF(ANU230&lt;=301,ANU230/3,ANU230/4))))</f>
        <v>484.67601000000002</v>
      </c>
      <c r="ANW230" s="159">
        <f>AOG213+1</f>
        <v>1</v>
      </c>
      <c r="ANX230" s="159"/>
      <c r="ANY230" s="53" t="s">
        <v>162</v>
      </c>
      <c r="ANZ230" s="53">
        <f t="shared" ref="ANZ230" si="426">(38.09)*10.764</f>
        <v>410.00076000000001</v>
      </c>
      <c r="AOA230" s="53">
        <f t="shared" ref="AOA230" si="427">(3.35*1.25+1*2.75)*10.764</f>
        <v>74.675249999999991</v>
      </c>
      <c r="AOB230" s="53">
        <f t="shared" ref="AOB230:AOB234" si="428">ANZ230+AOA230</f>
        <v>484.67601000000002</v>
      </c>
      <c r="AOC230" s="53">
        <v>0</v>
      </c>
      <c r="AOD230" s="53">
        <f>AOB230*(($H$268)+1)+(IF(AOC230&lt;101,AOC230,IF(AOC230&lt;201,AOC230/2,IF(AOC230&lt;=301,AOC230/3,AOC230/4))))</f>
        <v>484.67601000000002</v>
      </c>
      <c r="AOE230" s="159">
        <f>AOO213+1</f>
        <v>1</v>
      </c>
      <c r="AOF230" s="159"/>
      <c r="AOG230" s="53" t="s">
        <v>162</v>
      </c>
      <c r="AOH230" s="53">
        <f t="shared" ref="AOH230" si="429">(38.09)*10.764</f>
        <v>410.00076000000001</v>
      </c>
      <c r="AOI230" s="53">
        <f t="shared" ref="AOI230" si="430">(3.35*1.25+1*2.75)*10.764</f>
        <v>74.675249999999991</v>
      </c>
      <c r="AOJ230" s="53">
        <f t="shared" ref="AOJ230:AOJ234" si="431">AOH230+AOI230</f>
        <v>484.67601000000002</v>
      </c>
      <c r="AOK230" s="53">
        <v>0</v>
      </c>
      <c r="AOL230" s="53">
        <f>AOJ230*(($H$268)+1)+(IF(AOK230&lt;101,AOK230,IF(AOK230&lt;201,AOK230/2,IF(AOK230&lt;=301,AOK230/3,AOK230/4))))</f>
        <v>484.67601000000002</v>
      </c>
      <c r="AOM230" s="159">
        <f>AOW213+1</f>
        <v>1</v>
      </c>
      <c r="AON230" s="159"/>
      <c r="AOO230" s="53" t="s">
        <v>162</v>
      </c>
      <c r="AOP230" s="53">
        <f t="shared" ref="AOP230" si="432">(38.09)*10.764</f>
        <v>410.00076000000001</v>
      </c>
      <c r="AOQ230" s="53">
        <f t="shared" ref="AOQ230" si="433">(3.35*1.25+1*2.75)*10.764</f>
        <v>74.675249999999991</v>
      </c>
      <c r="AOR230" s="53">
        <f t="shared" ref="AOR230:AOR234" si="434">AOP230+AOQ230</f>
        <v>484.67601000000002</v>
      </c>
      <c r="AOS230" s="53">
        <v>0</v>
      </c>
      <c r="AOT230" s="53">
        <f>AOR230*(($H$268)+1)+(IF(AOS230&lt;101,AOS230,IF(AOS230&lt;201,AOS230/2,IF(AOS230&lt;=301,AOS230/3,AOS230/4))))</f>
        <v>484.67601000000002</v>
      </c>
      <c r="AOU230" s="159">
        <f>APE213+1</f>
        <v>1</v>
      </c>
      <c r="AOV230" s="159"/>
      <c r="AOW230" s="53" t="s">
        <v>162</v>
      </c>
      <c r="AOX230" s="53">
        <f t="shared" ref="AOX230" si="435">(38.09)*10.764</f>
        <v>410.00076000000001</v>
      </c>
      <c r="AOY230" s="53">
        <f t="shared" ref="AOY230" si="436">(3.35*1.25+1*2.75)*10.764</f>
        <v>74.675249999999991</v>
      </c>
      <c r="AOZ230" s="53">
        <f t="shared" ref="AOZ230:AOZ234" si="437">AOX230+AOY230</f>
        <v>484.67601000000002</v>
      </c>
      <c r="APA230" s="53">
        <v>0</v>
      </c>
      <c r="APB230" s="53">
        <f>AOZ230*(($H$268)+1)+(IF(APA230&lt;101,APA230,IF(APA230&lt;201,APA230/2,IF(APA230&lt;=301,APA230/3,APA230/4))))</f>
        <v>484.67601000000002</v>
      </c>
      <c r="APC230" s="159">
        <f>APM213+1</f>
        <v>1</v>
      </c>
      <c r="APD230" s="159"/>
      <c r="APE230" s="53" t="s">
        <v>162</v>
      </c>
      <c r="APF230" s="53">
        <f t="shared" ref="APF230" si="438">(38.09)*10.764</f>
        <v>410.00076000000001</v>
      </c>
      <c r="APG230" s="53">
        <f t="shared" ref="APG230" si="439">(3.35*1.25+1*2.75)*10.764</f>
        <v>74.675249999999991</v>
      </c>
      <c r="APH230" s="53">
        <f t="shared" ref="APH230:APH234" si="440">APF230+APG230</f>
        <v>484.67601000000002</v>
      </c>
      <c r="API230" s="53">
        <v>0</v>
      </c>
      <c r="APJ230" s="53">
        <f>APH230*(($H$268)+1)+(IF(API230&lt;101,API230,IF(API230&lt;201,API230/2,IF(API230&lt;=301,API230/3,API230/4))))</f>
        <v>484.67601000000002</v>
      </c>
      <c r="APK230" s="159">
        <f>APU213+1</f>
        <v>1</v>
      </c>
      <c r="APL230" s="159"/>
      <c r="APM230" s="53" t="s">
        <v>162</v>
      </c>
      <c r="APN230" s="53">
        <f t="shared" ref="APN230" si="441">(38.09)*10.764</f>
        <v>410.00076000000001</v>
      </c>
      <c r="APO230" s="53">
        <f t="shared" ref="APO230" si="442">(3.35*1.25+1*2.75)*10.764</f>
        <v>74.675249999999991</v>
      </c>
      <c r="APP230" s="53">
        <f t="shared" ref="APP230:APP234" si="443">APN230+APO230</f>
        <v>484.67601000000002</v>
      </c>
      <c r="APQ230" s="53">
        <v>0</v>
      </c>
      <c r="APR230" s="53">
        <f>APP230*(($H$268)+1)+(IF(APQ230&lt;101,APQ230,IF(APQ230&lt;201,APQ230/2,IF(APQ230&lt;=301,APQ230/3,APQ230/4))))</f>
        <v>484.67601000000002</v>
      </c>
      <c r="APS230" s="159">
        <f>AQC213+1</f>
        <v>1</v>
      </c>
      <c r="APT230" s="159"/>
      <c r="APU230" s="53" t="s">
        <v>162</v>
      </c>
      <c r="APV230" s="53">
        <f t="shared" ref="APV230" si="444">(38.09)*10.764</f>
        <v>410.00076000000001</v>
      </c>
      <c r="APW230" s="53">
        <f t="shared" ref="APW230" si="445">(3.35*1.25+1*2.75)*10.764</f>
        <v>74.675249999999991</v>
      </c>
      <c r="APX230" s="53">
        <f t="shared" ref="APX230:APX234" si="446">APV230+APW230</f>
        <v>484.67601000000002</v>
      </c>
      <c r="APY230" s="53">
        <v>0</v>
      </c>
      <c r="APZ230" s="53">
        <f>APX230*(($H$268)+1)+(IF(APY230&lt;101,APY230,IF(APY230&lt;201,APY230/2,IF(APY230&lt;=301,APY230/3,APY230/4))))</f>
        <v>484.67601000000002</v>
      </c>
      <c r="AQA230" s="159">
        <f>AQK213+1</f>
        <v>1</v>
      </c>
      <c r="AQB230" s="159"/>
      <c r="AQC230" s="53" t="s">
        <v>162</v>
      </c>
      <c r="AQD230" s="53">
        <f t="shared" ref="AQD230" si="447">(38.09)*10.764</f>
        <v>410.00076000000001</v>
      </c>
      <c r="AQE230" s="53">
        <f t="shared" ref="AQE230" si="448">(3.35*1.25+1*2.75)*10.764</f>
        <v>74.675249999999991</v>
      </c>
      <c r="AQF230" s="53">
        <f t="shared" ref="AQF230:AQF234" si="449">AQD230+AQE230</f>
        <v>484.67601000000002</v>
      </c>
      <c r="AQG230" s="53">
        <v>0</v>
      </c>
      <c r="AQH230" s="53">
        <f>AQF230*(($H$268)+1)+(IF(AQG230&lt;101,AQG230,IF(AQG230&lt;201,AQG230/2,IF(AQG230&lt;=301,AQG230/3,AQG230/4))))</f>
        <v>484.67601000000002</v>
      </c>
      <c r="AQI230" s="159">
        <f>AQS213+1</f>
        <v>1</v>
      </c>
      <c r="AQJ230" s="159"/>
      <c r="AQK230" s="53" t="s">
        <v>162</v>
      </c>
      <c r="AQL230" s="53">
        <f t="shared" ref="AQL230" si="450">(38.09)*10.764</f>
        <v>410.00076000000001</v>
      </c>
      <c r="AQM230" s="53">
        <f t="shared" ref="AQM230" si="451">(3.35*1.25+1*2.75)*10.764</f>
        <v>74.675249999999991</v>
      </c>
      <c r="AQN230" s="53">
        <f t="shared" ref="AQN230:AQN234" si="452">AQL230+AQM230</f>
        <v>484.67601000000002</v>
      </c>
      <c r="AQO230" s="53">
        <v>0</v>
      </c>
      <c r="AQP230" s="53">
        <f>AQN230*(($H$268)+1)+(IF(AQO230&lt;101,AQO230,IF(AQO230&lt;201,AQO230/2,IF(AQO230&lt;=301,AQO230/3,AQO230/4))))</f>
        <v>484.67601000000002</v>
      </c>
      <c r="AQQ230" s="159">
        <f>ARA213+1</f>
        <v>1</v>
      </c>
      <c r="AQR230" s="159"/>
      <c r="AQS230" s="53" t="s">
        <v>162</v>
      </c>
      <c r="AQT230" s="53">
        <f t="shared" ref="AQT230" si="453">(38.09)*10.764</f>
        <v>410.00076000000001</v>
      </c>
      <c r="AQU230" s="53">
        <f t="shared" ref="AQU230" si="454">(3.35*1.25+1*2.75)*10.764</f>
        <v>74.675249999999991</v>
      </c>
      <c r="AQV230" s="53">
        <f t="shared" ref="AQV230:AQV234" si="455">AQT230+AQU230</f>
        <v>484.67601000000002</v>
      </c>
      <c r="AQW230" s="53">
        <v>0</v>
      </c>
      <c r="AQX230" s="53">
        <f>AQV230*(($H$268)+1)+(IF(AQW230&lt;101,AQW230,IF(AQW230&lt;201,AQW230/2,IF(AQW230&lt;=301,AQW230/3,AQW230/4))))</f>
        <v>484.67601000000002</v>
      </c>
      <c r="AQY230" s="159">
        <f>ARI213+1</f>
        <v>1</v>
      </c>
      <c r="AQZ230" s="159"/>
      <c r="ARA230" s="53" t="s">
        <v>162</v>
      </c>
      <c r="ARB230" s="53">
        <f t="shared" ref="ARB230" si="456">(38.09)*10.764</f>
        <v>410.00076000000001</v>
      </c>
      <c r="ARC230" s="53">
        <f t="shared" ref="ARC230" si="457">(3.35*1.25+1*2.75)*10.764</f>
        <v>74.675249999999991</v>
      </c>
      <c r="ARD230" s="53">
        <f t="shared" ref="ARD230:ARD234" si="458">ARB230+ARC230</f>
        <v>484.67601000000002</v>
      </c>
      <c r="ARE230" s="53">
        <v>0</v>
      </c>
      <c r="ARF230" s="53">
        <f>ARD230*(($H$268)+1)+(IF(ARE230&lt;101,ARE230,IF(ARE230&lt;201,ARE230/2,IF(ARE230&lt;=301,ARE230/3,ARE230/4))))</f>
        <v>484.67601000000002</v>
      </c>
      <c r="ARG230" s="159">
        <f>ARQ213+1</f>
        <v>1</v>
      </c>
      <c r="ARH230" s="159"/>
      <c r="ARI230" s="53" t="s">
        <v>162</v>
      </c>
      <c r="ARJ230" s="53">
        <f t="shared" ref="ARJ230" si="459">(38.09)*10.764</f>
        <v>410.00076000000001</v>
      </c>
      <c r="ARK230" s="53">
        <f t="shared" ref="ARK230" si="460">(3.35*1.25+1*2.75)*10.764</f>
        <v>74.675249999999991</v>
      </c>
      <c r="ARL230" s="53">
        <f t="shared" ref="ARL230:ARL234" si="461">ARJ230+ARK230</f>
        <v>484.67601000000002</v>
      </c>
      <c r="ARM230" s="53">
        <v>0</v>
      </c>
      <c r="ARN230" s="53">
        <f>ARL230*(($H$268)+1)+(IF(ARM230&lt;101,ARM230,IF(ARM230&lt;201,ARM230/2,IF(ARM230&lt;=301,ARM230/3,ARM230/4))))</f>
        <v>484.67601000000002</v>
      </c>
      <c r="ARO230" s="159">
        <f>ARY213+1</f>
        <v>1</v>
      </c>
      <c r="ARP230" s="159"/>
      <c r="ARQ230" s="53" t="s">
        <v>162</v>
      </c>
      <c r="ARR230" s="53">
        <f t="shared" ref="ARR230" si="462">(38.09)*10.764</f>
        <v>410.00076000000001</v>
      </c>
      <c r="ARS230" s="53">
        <f t="shared" ref="ARS230" si="463">(3.35*1.25+1*2.75)*10.764</f>
        <v>74.675249999999991</v>
      </c>
      <c r="ART230" s="53">
        <f t="shared" ref="ART230:ART234" si="464">ARR230+ARS230</f>
        <v>484.67601000000002</v>
      </c>
      <c r="ARU230" s="53">
        <v>0</v>
      </c>
      <c r="ARV230" s="53">
        <f>ART230*(($H$268)+1)+(IF(ARU230&lt;101,ARU230,IF(ARU230&lt;201,ARU230/2,IF(ARU230&lt;=301,ARU230/3,ARU230/4))))</f>
        <v>484.67601000000002</v>
      </c>
      <c r="ARW230" s="159">
        <f>ASG213+1</f>
        <v>1</v>
      </c>
      <c r="ARX230" s="159"/>
      <c r="ARY230" s="53" t="s">
        <v>162</v>
      </c>
      <c r="ARZ230" s="53">
        <f t="shared" ref="ARZ230" si="465">(38.09)*10.764</f>
        <v>410.00076000000001</v>
      </c>
      <c r="ASA230" s="53">
        <f t="shared" ref="ASA230" si="466">(3.35*1.25+1*2.75)*10.764</f>
        <v>74.675249999999991</v>
      </c>
      <c r="ASB230" s="53">
        <f t="shared" ref="ASB230:ASB234" si="467">ARZ230+ASA230</f>
        <v>484.67601000000002</v>
      </c>
      <c r="ASC230" s="53">
        <v>0</v>
      </c>
      <c r="ASD230" s="53">
        <f>ASB230*(($H$268)+1)+(IF(ASC230&lt;101,ASC230,IF(ASC230&lt;201,ASC230/2,IF(ASC230&lt;=301,ASC230/3,ASC230/4))))</f>
        <v>484.67601000000002</v>
      </c>
      <c r="ASE230" s="159">
        <f>ASO213+1</f>
        <v>1</v>
      </c>
      <c r="ASF230" s="159"/>
      <c r="ASG230" s="53" t="s">
        <v>162</v>
      </c>
      <c r="ASH230" s="53">
        <f t="shared" ref="ASH230" si="468">(38.09)*10.764</f>
        <v>410.00076000000001</v>
      </c>
      <c r="ASI230" s="53">
        <f t="shared" ref="ASI230" si="469">(3.35*1.25+1*2.75)*10.764</f>
        <v>74.675249999999991</v>
      </c>
      <c r="ASJ230" s="53">
        <f t="shared" ref="ASJ230:ASJ234" si="470">ASH230+ASI230</f>
        <v>484.67601000000002</v>
      </c>
      <c r="ASK230" s="53">
        <v>0</v>
      </c>
      <c r="ASL230" s="53">
        <f>ASJ230*(($H$268)+1)+(IF(ASK230&lt;101,ASK230,IF(ASK230&lt;201,ASK230/2,IF(ASK230&lt;=301,ASK230/3,ASK230/4))))</f>
        <v>484.67601000000002</v>
      </c>
      <c r="ASM230" s="159">
        <f>ASW213+1</f>
        <v>1</v>
      </c>
      <c r="ASN230" s="159"/>
      <c r="ASO230" s="53" t="s">
        <v>162</v>
      </c>
      <c r="ASP230" s="53">
        <f t="shared" ref="ASP230" si="471">(38.09)*10.764</f>
        <v>410.00076000000001</v>
      </c>
      <c r="ASQ230" s="53">
        <f t="shared" ref="ASQ230" si="472">(3.35*1.25+1*2.75)*10.764</f>
        <v>74.675249999999991</v>
      </c>
      <c r="ASR230" s="53">
        <f t="shared" ref="ASR230:ASR234" si="473">ASP230+ASQ230</f>
        <v>484.67601000000002</v>
      </c>
      <c r="ASS230" s="53">
        <v>0</v>
      </c>
      <c r="AST230" s="53">
        <f>ASR230*(($H$268)+1)+(IF(ASS230&lt;101,ASS230,IF(ASS230&lt;201,ASS230/2,IF(ASS230&lt;=301,ASS230/3,ASS230/4))))</f>
        <v>484.67601000000002</v>
      </c>
      <c r="ASU230" s="159">
        <f>ATE213+1</f>
        <v>1</v>
      </c>
      <c r="ASV230" s="159"/>
      <c r="ASW230" s="53" t="s">
        <v>162</v>
      </c>
      <c r="ASX230" s="53">
        <f t="shared" ref="ASX230" si="474">(38.09)*10.764</f>
        <v>410.00076000000001</v>
      </c>
      <c r="ASY230" s="53">
        <f t="shared" ref="ASY230" si="475">(3.35*1.25+1*2.75)*10.764</f>
        <v>74.675249999999991</v>
      </c>
      <c r="ASZ230" s="53">
        <f t="shared" ref="ASZ230:ASZ234" si="476">ASX230+ASY230</f>
        <v>484.67601000000002</v>
      </c>
      <c r="ATA230" s="53">
        <v>0</v>
      </c>
      <c r="ATB230" s="53">
        <f>ASZ230*(($H$268)+1)+(IF(ATA230&lt;101,ATA230,IF(ATA230&lt;201,ATA230/2,IF(ATA230&lt;=301,ATA230/3,ATA230/4))))</f>
        <v>484.67601000000002</v>
      </c>
      <c r="ATC230" s="159">
        <f>ATM213+1</f>
        <v>1</v>
      </c>
      <c r="ATD230" s="159"/>
      <c r="ATE230" s="53" t="s">
        <v>162</v>
      </c>
      <c r="ATF230" s="53">
        <f t="shared" ref="ATF230" si="477">(38.09)*10.764</f>
        <v>410.00076000000001</v>
      </c>
      <c r="ATG230" s="53">
        <f t="shared" ref="ATG230" si="478">(3.35*1.25+1*2.75)*10.764</f>
        <v>74.675249999999991</v>
      </c>
      <c r="ATH230" s="53">
        <f t="shared" ref="ATH230:ATH234" si="479">ATF230+ATG230</f>
        <v>484.67601000000002</v>
      </c>
      <c r="ATI230" s="53">
        <v>0</v>
      </c>
      <c r="ATJ230" s="53">
        <f>ATH230*(($H$268)+1)+(IF(ATI230&lt;101,ATI230,IF(ATI230&lt;201,ATI230/2,IF(ATI230&lt;=301,ATI230/3,ATI230/4))))</f>
        <v>484.67601000000002</v>
      </c>
      <c r="ATK230" s="159">
        <f>ATU213+1</f>
        <v>1</v>
      </c>
      <c r="ATL230" s="159"/>
      <c r="ATM230" s="53" t="s">
        <v>162</v>
      </c>
      <c r="ATN230" s="53">
        <f t="shared" ref="ATN230" si="480">(38.09)*10.764</f>
        <v>410.00076000000001</v>
      </c>
      <c r="ATO230" s="53">
        <f t="shared" ref="ATO230" si="481">(3.35*1.25+1*2.75)*10.764</f>
        <v>74.675249999999991</v>
      </c>
      <c r="ATP230" s="53">
        <f t="shared" ref="ATP230:ATP234" si="482">ATN230+ATO230</f>
        <v>484.67601000000002</v>
      </c>
      <c r="ATQ230" s="53">
        <v>0</v>
      </c>
      <c r="ATR230" s="53">
        <f>ATP230*(($H$268)+1)+(IF(ATQ230&lt;101,ATQ230,IF(ATQ230&lt;201,ATQ230/2,IF(ATQ230&lt;=301,ATQ230/3,ATQ230/4))))</f>
        <v>484.67601000000002</v>
      </c>
      <c r="ATS230" s="159">
        <f>AUC213+1</f>
        <v>1</v>
      </c>
      <c r="ATT230" s="159"/>
      <c r="ATU230" s="53" t="s">
        <v>162</v>
      </c>
      <c r="ATV230" s="53">
        <f t="shared" ref="ATV230" si="483">(38.09)*10.764</f>
        <v>410.00076000000001</v>
      </c>
      <c r="ATW230" s="53">
        <f t="shared" ref="ATW230" si="484">(3.35*1.25+1*2.75)*10.764</f>
        <v>74.675249999999991</v>
      </c>
      <c r="ATX230" s="53">
        <f t="shared" ref="ATX230:ATX234" si="485">ATV230+ATW230</f>
        <v>484.67601000000002</v>
      </c>
      <c r="ATY230" s="53">
        <v>0</v>
      </c>
      <c r="ATZ230" s="53">
        <f>ATX230*(($H$268)+1)+(IF(ATY230&lt;101,ATY230,IF(ATY230&lt;201,ATY230/2,IF(ATY230&lt;=301,ATY230/3,ATY230/4))))</f>
        <v>484.67601000000002</v>
      </c>
      <c r="AUA230" s="159">
        <f>AUK213+1</f>
        <v>1</v>
      </c>
      <c r="AUB230" s="159"/>
      <c r="AUC230" s="53" t="s">
        <v>162</v>
      </c>
      <c r="AUD230" s="53">
        <f t="shared" ref="AUD230" si="486">(38.09)*10.764</f>
        <v>410.00076000000001</v>
      </c>
      <c r="AUE230" s="53">
        <f t="shared" ref="AUE230" si="487">(3.35*1.25+1*2.75)*10.764</f>
        <v>74.675249999999991</v>
      </c>
      <c r="AUF230" s="53">
        <f t="shared" ref="AUF230:AUF234" si="488">AUD230+AUE230</f>
        <v>484.67601000000002</v>
      </c>
      <c r="AUG230" s="53">
        <v>0</v>
      </c>
      <c r="AUH230" s="53">
        <f>AUF230*(($H$268)+1)+(IF(AUG230&lt;101,AUG230,IF(AUG230&lt;201,AUG230/2,IF(AUG230&lt;=301,AUG230/3,AUG230/4))))</f>
        <v>484.67601000000002</v>
      </c>
      <c r="AUI230" s="159">
        <f>AUS213+1</f>
        <v>1</v>
      </c>
      <c r="AUJ230" s="159"/>
      <c r="AUK230" s="53" t="s">
        <v>162</v>
      </c>
      <c r="AUL230" s="53">
        <f t="shared" ref="AUL230" si="489">(38.09)*10.764</f>
        <v>410.00076000000001</v>
      </c>
      <c r="AUM230" s="53">
        <f t="shared" ref="AUM230" si="490">(3.35*1.25+1*2.75)*10.764</f>
        <v>74.675249999999991</v>
      </c>
      <c r="AUN230" s="53">
        <f t="shared" ref="AUN230:AUN234" si="491">AUL230+AUM230</f>
        <v>484.67601000000002</v>
      </c>
      <c r="AUO230" s="53">
        <v>0</v>
      </c>
      <c r="AUP230" s="53">
        <f>AUN230*(($H$268)+1)+(IF(AUO230&lt;101,AUO230,IF(AUO230&lt;201,AUO230/2,IF(AUO230&lt;=301,AUO230/3,AUO230/4))))</f>
        <v>484.67601000000002</v>
      </c>
      <c r="AUQ230" s="159">
        <f>AVA213+1</f>
        <v>1</v>
      </c>
      <c r="AUR230" s="159"/>
      <c r="AUS230" s="53" t="s">
        <v>162</v>
      </c>
      <c r="AUT230" s="53">
        <f t="shared" ref="AUT230" si="492">(38.09)*10.764</f>
        <v>410.00076000000001</v>
      </c>
      <c r="AUU230" s="53">
        <f t="shared" ref="AUU230" si="493">(3.35*1.25+1*2.75)*10.764</f>
        <v>74.675249999999991</v>
      </c>
      <c r="AUV230" s="53">
        <f t="shared" ref="AUV230:AUV234" si="494">AUT230+AUU230</f>
        <v>484.67601000000002</v>
      </c>
      <c r="AUW230" s="53">
        <v>0</v>
      </c>
      <c r="AUX230" s="53">
        <f>AUV230*(($H$268)+1)+(IF(AUW230&lt;101,AUW230,IF(AUW230&lt;201,AUW230/2,IF(AUW230&lt;=301,AUW230/3,AUW230/4))))</f>
        <v>484.67601000000002</v>
      </c>
      <c r="AUY230" s="159">
        <f>AVI213+1</f>
        <v>1</v>
      </c>
      <c r="AUZ230" s="159"/>
      <c r="AVA230" s="53" t="s">
        <v>162</v>
      </c>
      <c r="AVB230" s="53">
        <f t="shared" ref="AVB230" si="495">(38.09)*10.764</f>
        <v>410.00076000000001</v>
      </c>
      <c r="AVC230" s="53">
        <f t="shared" ref="AVC230" si="496">(3.35*1.25+1*2.75)*10.764</f>
        <v>74.675249999999991</v>
      </c>
      <c r="AVD230" s="53">
        <f t="shared" ref="AVD230:AVD234" si="497">AVB230+AVC230</f>
        <v>484.67601000000002</v>
      </c>
      <c r="AVE230" s="53">
        <v>0</v>
      </c>
      <c r="AVF230" s="53">
        <f>AVD230*(($H$268)+1)+(IF(AVE230&lt;101,AVE230,IF(AVE230&lt;201,AVE230/2,IF(AVE230&lt;=301,AVE230/3,AVE230/4))))</f>
        <v>484.67601000000002</v>
      </c>
      <c r="AVG230" s="159">
        <f>AVQ213+1</f>
        <v>1</v>
      </c>
      <c r="AVH230" s="159"/>
      <c r="AVI230" s="53" t="s">
        <v>162</v>
      </c>
      <c r="AVJ230" s="53">
        <f t="shared" ref="AVJ230" si="498">(38.09)*10.764</f>
        <v>410.00076000000001</v>
      </c>
      <c r="AVK230" s="53">
        <f t="shared" ref="AVK230" si="499">(3.35*1.25+1*2.75)*10.764</f>
        <v>74.675249999999991</v>
      </c>
      <c r="AVL230" s="53">
        <f t="shared" ref="AVL230:AVL234" si="500">AVJ230+AVK230</f>
        <v>484.67601000000002</v>
      </c>
      <c r="AVM230" s="53">
        <v>0</v>
      </c>
      <c r="AVN230" s="53">
        <f>AVL230*(($H$268)+1)+(IF(AVM230&lt;101,AVM230,IF(AVM230&lt;201,AVM230/2,IF(AVM230&lt;=301,AVM230/3,AVM230/4))))</f>
        <v>484.67601000000002</v>
      </c>
      <c r="AVO230" s="159">
        <f>AVY213+1</f>
        <v>1</v>
      </c>
      <c r="AVP230" s="159"/>
      <c r="AVQ230" s="53" t="s">
        <v>162</v>
      </c>
      <c r="AVR230" s="53">
        <f t="shared" ref="AVR230" si="501">(38.09)*10.764</f>
        <v>410.00076000000001</v>
      </c>
      <c r="AVS230" s="53">
        <f t="shared" ref="AVS230" si="502">(3.35*1.25+1*2.75)*10.764</f>
        <v>74.675249999999991</v>
      </c>
      <c r="AVT230" s="53">
        <f t="shared" ref="AVT230:AVT234" si="503">AVR230+AVS230</f>
        <v>484.67601000000002</v>
      </c>
      <c r="AVU230" s="53">
        <v>0</v>
      </c>
      <c r="AVV230" s="53">
        <f>AVT230*(($H$268)+1)+(IF(AVU230&lt;101,AVU230,IF(AVU230&lt;201,AVU230/2,IF(AVU230&lt;=301,AVU230/3,AVU230/4))))</f>
        <v>484.67601000000002</v>
      </c>
      <c r="AVW230" s="159">
        <f>AWG213+1</f>
        <v>1</v>
      </c>
      <c r="AVX230" s="159"/>
      <c r="AVY230" s="53" t="s">
        <v>162</v>
      </c>
      <c r="AVZ230" s="53">
        <f t="shared" ref="AVZ230" si="504">(38.09)*10.764</f>
        <v>410.00076000000001</v>
      </c>
      <c r="AWA230" s="53">
        <f t="shared" ref="AWA230" si="505">(3.35*1.25+1*2.75)*10.764</f>
        <v>74.675249999999991</v>
      </c>
      <c r="AWB230" s="53">
        <f t="shared" ref="AWB230:AWB234" si="506">AVZ230+AWA230</f>
        <v>484.67601000000002</v>
      </c>
      <c r="AWC230" s="53">
        <v>0</v>
      </c>
      <c r="AWD230" s="53">
        <f>AWB230*(($H$268)+1)+(IF(AWC230&lt;101,AWC230,IF(AWC230&lt;201,AWC230/2,IF(AWC230&lt;=301,AWC230/3,AWC230/4))))</f>
        <v>484.67601000000002</v>
      </c>
      <c r="AWE230" s="159">
        <f>AWO213+1</f>
        <v>1</v>
      </c>
      <c r="AWF230" s="159"/>
      <c r="AWG230" s="53" t="s">
        <v>162</v>
      </c>
      <c r="AWH230" s="53">
        <f t="shared" ref="AWH230" si="507">(38.09)*10.764</f>
        <v>410.00076000000001</v>
      </c>
      <c r="AWI230" s="53">
        <f t="shared" ref="AWI230" si="508">(3.35*1.25+1*2.75)*10.764</f>
        <v>74.675249999999991</v>
      </c>
      <c r="AWJ230" s="53">
        <f t="shared" ref="AWJ230:AWJ234" si="509">AWH230+AWI230</f>
        <v>484.67601000000002</v>
      </c>
      <c r="AWK230" s="53">
        <v>0</v>
      </c>
      <c r="AWL230" s="53">
        <f>AWJ230*(($H$268)+1)+(IF(AWK230&lt;101,AWK230,IF(AWK230&lt;201,AWK230/2,IF(AWK230&lt;=301,AWK230/3,AWK230/4))))</f>
        <v>484.67601000000002</v>
      </c>
      <c r="AWM230" s="159">
        <f>AWW213+1</f>
        <v>1</v>
      </c>
      <c r="AWN230" s="159"/>
      <c r="AWO230" s="53" t="s">
        <v>162</v>
      </c>
      <c r="AWP230" s="53">
        <f t="shared" ref="AWP230" si="510">(38.09)*10.764</f>
        <v>410.00076000000001</v>
      </c>
      <c r="AWQ230" s="53">
        <f t="shared" ref="AWQ230" si="511">(3.35*1.25+1*2.75)*10.764</f>
        <v>74.675249999999991</v>
      </c>
      <c r="AWR230" s="53">
        <f t="shared" ref="AWR230:AWR234" si="512">AWP230+AWQ230</f>
        <v>484.67601000000002</v>
      </c>
      <c r="AWS230" s="53">
        <v>0</v>
      </c>
      <c r="AWT230" s="53">
        <f>AWR230*(($H$268)+1)+(IF(AWS230&lt;101,AWS230,IF(AWS230&lt;201,AWS230/2,IF(AWS230&lt;=301,AWS230/3,AWS230/4))))</f>
        <v>484.67601000000002</v>
      </c>
      <c r="AWU230" s="159">
        <f>AXE213+1</f>
        <v>1</v>
      </c>
      <c r="AWV230" s="159"/>
      <c r="AWW230" s="53" t="s">
        <v>162</v>
      </c>
      <c r="AWX230" s="53">
        <f t="shared" ref="AWX230" si="513">(38.09)*10.764</f>
        <v>410.00076000000001</v>
      </c>
      <c r="AWY230" s="53">
        <f t="shared" ref="AWY230" si="514">(3.35*1.25+1*2.75)*10.764</f>
        <v>74.675249999999991</v>
      </c>
      <c r="AWZ230" s="53">
        <f t="shared" ref="AWZ230:AWZ234" si="515">AWX230+AWY230</f>
        <v>484.67601000000002</v>
      </c>
      <c r="AXA230" s="53">
        <v>0</v>
      </c>
      <c r="AXB230" s="53">
        <f>AWZ230*(($H$268)+1)+(IF(AXA230&lt;101,AXA230,IF(AXA230&lt;201,AXA230/2,IF(AXA230&lt;=301,AXA230/3,AXA230/4))))</f>
        <v>484.67601000000002</v>
      </c>
      <c r="AXC230" s="159">
        <f>AXM213+1</f>
        <v>1</v>
      </c>
      <c r="AXD230" s="159"/>
      <c r="AXE230" s="53" t="s">
        <v>162</v>
      </c>
      <c r="AXF230" s="53">
        <f t="shared" ref="AXF230" si="516">(38.09)*10.764</f>
        <v>410.00076000000001</v>
      </c>
      <c r="AXG230" s="53">
        <f t="shared" ref="AXG230" si="517">(3.35*1.25+1*2.75)*10.764</f>
        <v>74.675249999999991</v>
      </c>
      <c r="AXH230" s="53">
        <f t="shared" ref="AXH230:AXH234" si="518">AXF230+AXG230</f>
        <v>484.67601000000002</v>
      </c>
      <c r="AXI230" s="53">
        <v>0</v>
      </c>
      <c r="AXJ230" s="53">
        <f>AXH230*(($H$268)+1)+(IF(AXI230&lt;101,AXI230,IF(AXI230&lt;201,AXI230/2,IF(AXI230&lt;=301,AXI230/3,AXI230/4))))</f>
        <v>484.67601000000002</v>
      </c>
      <c r="AXK230" s="159">
        <f>AXU213+1</f>
        <v>1</v>
      </c>
      <c r="AXL230" s="159"/>
      <c r="AXM230" s="53" t="s">
        <v>162</v>
      </c>
      <c r="AXN230" s="53">
        <f t="shared" ref="AXN230" si="519">(38.09)*10.764</f>
        <v>410.00076000000001</v>
      </c>
      <c r="AXO230" s="53">
        <f t="shared" ref="AXO230" si="520">(3.35*1.25+1*2.75)*10.764</f>
        <v>74.675249999999991</v>
      </c>
      <c r="AXP230" s="53">
        <f t="shared" ref="AXP230:AXP234" si="521">AXN230+AXO230</f>
        <v>484.67601000000002</v>
      </c>
      <c r="AXQ230" s="53">
        <v>0</v>
      </c>
      <c r="AXR230" s="53">
        <f>AXP230*(($H$268)+1)+(IF(AXQ230&lt;101,AXQ230,IF(AXQ230&lt;201,AXQ230/2,IF(AXQ230&lt;=301,AXQ230/3,AXQ230/4))))</f>
        <v>484.67601000000002</v>
      </c>
      <c r="AXS230" s="159">
        <f>AYC213+1</f>
        <v>1</v>
      </c>
      <c r="AXT230" s="159"/>
      <c r="AXU230" s="53" t="s">
        <v>162</v>
      </c>
      <c r="AXV230" s="53">
        <f t="shared" ref="AXV230" si="522">(38.09)*10.764</f>
        <v>410.00076000000001</v>
      </c>
      <c r="AXW230" s="53">
        <f t="shared" ref="AXW230" si="523">(3.35*1.25+1*2.75)*10.764</f>
        <v>74.675249999999991</v>
      </c>
      <c r="AXX230" s="53">
        <f t="shared" ref="AXX230:AXX234" si="524">AXV230+AXW230</f>
        <v>484.67601000000002</v>
      </c>
      <c r="AXY230" s="53">
        <v>0</v>
      </c>
      <c r="AXZ230" s="53">
        <f>AXX230*(($H$268)+1)+(IF(AXY230&lt;101,AXY230,IF(AXY230&lt;201,AXY230/2,IF(AXY230&lt;=301,AXY230/3,AXY230/4))))</f>
        <v>484.67601000000002</v>
      </c>
      <c r="AYA230" s="159">
        <f>AYK213+1</f>
        <v>1</v>
      </c>
      <c r="AYB230" s="159"/>
      <c r="AYC230" s="53" t="s">
        <v>162</v>
      </c>
      <c r="AYD230" s="53">
        <f t="shared" ref="AYD230" si="525">(38.09)*10.764</f>
        <v>410.00076000000001</v>
      </c>
      <c r="AYE230" s="53">
        <f t="shared" ref="AYE230" si="526">(3.35*1.25+1*2.75)*10.764</f>
        <v>74.675249999999991</v>
      </c>
      <c r="AYF230" s="53">
        <f t="shared" ref="AYF230:AYF234" si="527">AYD230+AYE230</f>
        <v>484.67601000000002</v>
      </c>
      <c r="AYG230" s="53">
        <v>0</v>
      </c>
      <c r="AYH230" s="53">
        <f>AYF230*(($H$268)+1)+(IF(AYG230&lt;101,AYG230,IF(AYG230&lt;201,AYG230/2,IF(AYG230&lt;=301,AYG230/3,AYG230/4))))</f>
        <v>484.67601000000002</v>
      </c>
      <c r="AYI230" s="159">
        <f>AYS213+1</f>
        <v>1</v>
      </c>
      <c r="AYJ230" s="159"/>
      <c r="AYK230" s="53" t="s">
        <v>162</v>
      </c>
      <c r="AYL230" s="53">
        <f t="shared" ref="AYL230" si="528">(38.09)*10.764</f>
        <v>410.00076000000001</v>
      </c>
      <c r="AYM230" s="53">
        <f t="shared" ref="AYM230" si="529">(3.35*1.25+1*2.75)*10.764</f>
        <v>74.675249999999991</v>
      </c>
      <c r="AYN230" s="53">
        <f t="shared" ref="AYN230:AYN234" si="530">AYL230+AYM230</f>
        <v>484.67601000000002</v>
      </c>
      <c r="AYO230" s="53">
        <v>0</v>
      </c>
      <c r="AYP230" s="53">
        <f>AYN230*(($H$268)+1)+(IF(AYO230&lt;101,AYO230,IF(AYO230&lt;201,AYO230/2,IF(AYO230&lt;=301,AYO230/3,AYO230/4))))</f>
        <v>484.67601000000002</v>
      </c>
      <c r="AYQ230" s="159">
        <f>AZA213+1</f>
        <v>1</v>
      </c>
      <c r="AYR230" s="159"/>
      <c r="AYS230" s="53" t="s">
        <v>162</v>
      </c>
      <c r="AYT230" s="53">
        <f t="shared" ref="AYT230" si="531">(38.09)*10.764</f>
        <v>410.00076000000001</v>
      </c>
      <c r="AYU230" s="53">
        <f t="shared" ref="AYU230" si="532">(3.35*1.25+1*2.75)*10.764</f>
        <v>74.675249999999991</v>
      </c>
      <c r="AYV230" s="53">
        <f t="shared" ref="AYV230:AYV234" si="533">AYT230+AYU230</f>
        <v>484.67601000000002</v>
      </c>
      <c r="AYW230" s="53">
        <v>0</v>
      </c>
      <c r="AYX230" s="53">
        <f>AYV230*(($H$268)+1)+(IF(AYW230&lt;101,AYW230,IF(AYW230&lt;201,AYW230/2,IF(AYW230&lt;=301,AYW230/3,AYW230/4))))</f>
        <v>484.67601000000002</v>
      </c>
      <c r="AYY230" s="159">
        <f>AZI213+1</f>
        <v>1</v>
      </c>
      <c r="AYZ230" s="159"/>
      <c r="AZA230" s="53" t="s">
        <v>162</v>
      </c>
      <c r="AZB230" s="53">
        <f t="shared" ref="AZB230" si="534">(38.09)*10.764</f>
        <v>410.00076000000001</v>
      </c>
      <c r="AZC230" s="53">
        <f t="shared" ref="AZC230" si="535">(3.35*1.25+1*2.75)*10.764</f>
        <v>74.675249999999991</v>
      </c>
      <c r="AZD230" s="53">
        <f t="shared" ref="AZD230:AZD234" si="536">AZB230+AZC230</f>
        <v>484.67601000000002</v>
      </c>
      <c r="AZE230" s="53">
        <v>0</v>
      </c>
      <c r="AZF230" s="53">
        <f>AZD230*(($H$268)+1)+(IF(AZE230&lt;101,AZE230,IF(AZE230&lt;201,AZE230/2,IF(AZE230&lt;=301,AZE230/3,AZE230/4))))</f>
        <v>484.67601000000002</v>
      </c>
      <c r="AZG230" s="159">
        <f>AZQ213+1</f>
        <v>1</v>
      </c>
      <c r="AZH230" s="159"/>
      <c r="AZI230" s="53" t="s">
        <v>162</v>
      </c>
      <c r="AZJ230" s="53">
        <f t="shared" ref="AZJ230" si="537">(38.09)*10.764</f>
        <v>410.00076000000001</v>
      </c>
      <c r="AZK230" s="53">
        <f t="shared" ref="AZK230" si="538">(3.35*1.25+1*2.75)*10.764</f>
        <v>74.675249999999991</v>
      </c>
      <c r="AZL230" s="53">
        <f t="shared" ref="AZL230:AZL234" si="539">AZJ230+AZK230</f>
        <v>484.67601000000002</v>
      </c>
      <c r="AZM230" s="53">
        <v>0</v>
      </c>
      <c r="AZN230" s="53">
        <f>AZL230*(($H$268)+1)+(IF(AZM230&lt;101,AZM230,IF(AZM230&lt;201,AZM230/2,IF(AZM230&lt;=301,AZM230/3,AZM230/4))))</f>
        <v>484.67601000000002</v>
      </c>
      <c r="AZO230" s="159">
        <f>AZY213+1</f>
        <v>1</v>
      </c>
      <c r="AZP230" s="159"/>
      <c r="AZQ230" s="53" t="s">
        <v>162</v>
      </c>
      <c r="AZR230" s="53">
        <f t="shared" ref="AZR230" si="540">(38.09)*10.764</f>
        <v>410.00076000000001</v>
      </c>
      <c r="AZS230" s="53">
        <f t="shared" ref="AZS230" si="541">(3.35*1.25+1*2.75)*10.764</f>
        <v>74.675249999999991</v>
      </c>
      <c r="AZT230" s="53">
        <f t="shared" ref="AZT230:AZT234" si="542">AZR230+AZS230</f>
        <v>484.67601000000002</v>
      </c>
      <c r="AZU230" s="53">
        <v>0</v>
      </c>
      <c r="AZV230" s="53">
        <f>AZT230*(($H$268)+1)+(IF(AZU230&lt;101,AZU230,IF(AZU230&lt;201,AZU230/2,IF(AZU230&lt;=301,AZU230/3,AZU230/4))))</f>
        <v>484.67601000000002</v>
      </c>
      <c r="AZW230" s="159">
        <f>BAG213+1</f>
        <v>1</v>
      </c>
      <c r="AZX230" s="159"/>
      <c r="AZY230" s="53" t="s">
        <v>162</v>
      </c>
      <c r="AZZ230" s="53">
        <f t="shared" ref="AZZ230" si="543">(38.09)*10.764</f>
        <v>410.00076000000001</v>
      </c>
      <c r="BAA230" s="53">
        <f t="shared" ref="BAA230" si="544">(3.35*1.25+1*2.75)*10.764</f>
        <v>74.675249999999991</v>
      </c>
      <c r="BAB230" s="53">
        <f t="shared" ref="BAB230:BAB234" si="545">AZZ230+BAA230</f>
        <v>484.67601000000002</v>
      </c>
      <c r="BAC230" s="53">
        <v>0</v>
      </c>
      <c r="BAD230" s="53">
        <f>BAB230*(($H$268)+1)+(IF(BAC230&lt;101,BAC230,IF(BAC230&lt;201,BAC230/2,IF(BAC230&lt;=301,BAC230/3,BAC230/4))))</f>
        <v>484.67601000000002</v>
      </c>
      <c r="BAE230" s="159">
        <f>BAO213+1</f>
        <v>1</v>
      </c>
      <c r="BAF230" s="159"/>
      <c r="BAG230" s="53" t="s">
        <v>162</v>
      </c>
      <c r="BAH230" s="53">
        <f t="shared" ref="BAH230" si="546">(38.09)*10.764</f>
        <v>410.00076000000001</v>
      </c>
      <c r="BAI230" s="53">
        <f t="shared" ref="BAI230" si="547">(3.35*1.25+1*2.75)*10.764</f>
        <v>74.675249999999991</v>
      </c>
      <c r="BAJ230" s="53">
        <f t="shared" ref="BAJ230:BAJ234" si="548">BAH230+BAI230</f>
        <v>484.67601000000002</v>
      </c>
      <c r="BAK230" s="53">
        <v>0</v>
      </c>
      <c r="BAL230" s="53">
        <f>BAJ230*(($H$268)+1)+(IF(BAK230&lt;101,BAK230,IF(BAK230&lt;201,BAK230/2,IF(BAK230&lt;=301,BAK230/3,BAK230/4))))</f>
        <v>484.67601000000002</v>
      </c>
      <c r="BAM230" s="159">
        <f>BAW213+1</f>
        <v>1</v>
      </c>
      <c r="BAN230" s="159"/>
      <c r="BAO230" s="53" t="s">
        <v>162</v>
      </c>
      <c r="BAP230" s="53">
        <f t="shared" ref="BAP230" si="549">(38.09)*10.764</f>
        <v>410.00076000000001</v>
      </c>
      <c r="BAQ230" s="53">
        <f t="shared" ref="BAQ230" si="550">(3.35*1.25+1*2.75)*10.764</f>
        <v>74.675249999999991</v>
      </c>
      <c r="BAR230" s="53">
        <f t="shared" ref="BAR230:BAR234" si="551">BAP230+BAQ230</f>
        <v>484.67601000000002</v>
      </c>
      <c r="BAS230" s="53">
        <v>0</v>
      </c>
      <c r="BAT230" s="53">
        <f>BAR230*(($H$268)+1)+(IF(BAS230&lt;101,BAS230,IF(BAS230&lt;201,BAS230/2,IF(BAS230&lt;=301,BAS230/3,BAS230/4))))</f>
        <v>484.67601000000002</v>
      </c>
      <c r="BAU230" s="159">
        <f>BBE213+1</f>
        <v>1</v>
      </c>
      <c r="BAV230" s="159"/>
      <c r="BAW230" s="53" t="s">
        <v>162</v>
      </c>
      <c r="BAX230" s="53">
        <f t="shared" ref="BAX230" si="552">(38.09)*10.764</f>
        <v>410.00076000000001</v>
      </c>
      <c r="BAY230" s="53">
        <f t="shared" ref="BAY230" si="553">(3.35*1.25+1*2.75)*10.764</f>
        <v>74.675249999999991</v>
      </c>
      <c r="BAZ230" s="53">
        <f t="shared" ref="BAZ230:BAZ234" si="554">BAX230+BAY230</f>
        <v>484.67601000000002</v>
      </c>
      <c r="BBA230" s="53">
        <v>0</v>
      </c>
      <c r="BBB230" s="53">
        <f>BAZ230*(($H$268)+1)+(IF(BBA230&lt;101,BBA230,IF(BBA230&lt;201,BBA230/2,IF(BBA230&lt;=301,BBA230/3,BBA230/4))))</f>
        <v>484.67601000000002</v>
      </c>
      <c r="BBC230" s="159">
        <f>BBM213+1</f>
        <v>1</v>
      </c>
      <c r="BBD230" s="159"/>
      <c r="BBE230" s="53" t="s">
        <v>162</v>
      </c>
      <c r="BBF230" s="53">
        <f t="shared" ref="BBF230" si="555">(38.09)*10.764</f>
        <v>410.00076000000001</v>
      </c>
      <c r="BBG230" s="53">
        <f t="shared" ref="BBG230" si="556">(3.35*1.25+1*2.75)*10.764</f>
        <v>74.675249999999991</v>
      </c>
      <c r="BBH230" s="53">
        <f t="shared" ref="BBH230:BBH234" si="557">BBF230+BBG230</f>
        <v>484.67601000000002</v>
      </c>
      <c r="BBI230" s="53">
        <v>0</v>
      </c>
      <c r="BBJ230" s="53">
        <f>BBH230*(($H$268)+1)+(IF(BBI230&lt;101,BBI230,IF(BBI230&lt;201,BBI230/2,IF(BBI230&lt;=301,BBI230/3,BBI230/4))))</f>
        <v>484.67601000000002</v>
      </c>
      <c r="BBK230" s="159">
        <f>BBU213+1</f>
        <v>1</v>
      </c>
      <c r="BBL230" s="159"/>
      <c r="BBM230" s="53" t="s">
        <v>162</v>
      </c>
      <c r="BBN230" s="53">
        <f t="shared" ref="BBN230" si="558">(38.09)*10.764</f>
        <v>410.00076000000001</v>
      </c>
      <c r="BBO230" s="53">
        <f t="shared" ref="BBO230" si="559">(3.35*1.25+1*2.75)*10.764</f>
        <v>74.675249999999991</v>
      </c>
      <c r="BBP230" s="53">
        <f t="shared" ref="BBP230:BBP234" si="560">BBN230+BBO230</f>
        <v>484.67601000000002</v>
      </c>
      <c r="BBQ230" s="53">
        <v>0</v>
      </c>
      <c r="BBR230" s="53">
        <f>BBP230*(($H$268)+1)+(IF(BBQ230&lt;101,BBQ230,IF(BBQ230&lt;201,BBQ230/2,IF(BBQ230&lt;=301,BBQ230/3,BBQ230/4))))</f>
        <v>484.67601000000002</v>
      </c>
      <c r="BBS230" s="159">
        <f>BCC213+1</f>
        <v>1</v>
      </c>
      <c r="BBT230" s="159"/>
      <c r="BBU230" s="53" t="s">
        <v>162</v>
      </c>
      <c r="BBV230" s="53">
        <f t="shared" ref="BBV230" si="561">(38.09)*10.764</f>
        <v>410.00076000000001</v>
      </c>
      <c r="BBW230" s="53">
        <f t="shared" ref="BBW230" si="562">(3.35*1.25+1*2.75)*10.764</f>
        <v>74.675249999999991</v>
      </c>
      <c r="BBX230" s="53">
        <f t="shared" ref="BBX230:BBX234" si="563">BBV230+BBW230</f>
        <v>484.67601000000002</v>
      </c>
      <c r="BBY230" s="53">
        <v>0</v>
      </c>
      <c r="BBZ230" s="53">
        <f>BBX230*(($H$268)+1)+(IF(BBY230&lt;101,BBY230,IF(BBY230&lt;201,BBY230/2,IF(BBY230&lt;=301,BBY230/3,BBY230/4))))</f>
        <v>484.67601000000002</v>
      </c>
      <c r="BCA230" s="159">
        <f>BCK213+1</f>
        <v>1</v>
      </c>
      <c r="BCB230" s="159"/>
      <c r="BCC230" s="53" t="s">
        <v>162</v>
      </c>
      <c r="BCD230" s="53">
        <f t="shared" ref="BCD230" si="564">(38.09)*10.764</f>
        <v>410.00076000000001</v>
      </c>
      <c r="BCE230" s="53">
        <f t="shared" ref="BCE230" si="565">(3.35*1.25+1*2.75)*10.764</f>
        <v>74.675249999999991</v>
      </c>
      <c r="BCF230" s="53">
        <f t="shared" ref="BCF230:BCF234" si="566">BCD230+BCE230</f>
        <v>484.67601000000002</v>
      </c>
      <c r="BCG230" s="53">
        <v>0</v>
      </c>
      <c r="BCH230" s="53">
        <f>BCF230*(($H$268)+1)+(IF(BCG230&lt;101,BCG230,IF(BCG230&lt;201,BCG230/2,IF(BCG230&lt;=301,BCG230/3,BCG230/4))))</f>
        <v>484.67601000000002</v>
      </c>
      <c r="BCI230" s="159">
        <f>BCS213+1</f>
        <v>1</v>
      </c>
      <c r="BCJ230" s="159"/>
      <c r="BCK230" s="53" t="s">
        <v>162</v>
      </c>
      <c r="BCL230" s="53">
        <f t="shared" ref="BCL230" si="567">(38.09)*10.764</f>
        <v>410.00076000000001</v>
      </c>
      <c r="BCM230" s="53">
        <f t="shared" ref="BCM230" si="568">(3.35*1.25+1*2.75)*10.764</f>
        <v>74.675249999999991</v>
      </c>
      <c r="BCN230" s="53">
        <f t="shared" ref="BCN230:BCN234" si="569">BCL230+BCM230</f>
        <v>484.67601000000002</v>
      </c>
      <c r="BCO230" s="53">
        <v>0</v>
      </c>
      <c r="BCP230" s="53">
        <f>BCN230*(($H$268)+1)+(IF(BCO230&lt;101,BCO230,IF(BCO230&lt;201,BCO230/2,IF(BCO230&lt;=301,BCO230/3,BCO230/4))))</f>
        <v>484.67601000000002</v>
      </c>
      <c r="BCQ230" s="159">
        <f>BDA213+1</f>
        <v>1</v>
      </c>
      <c r="BCR230" s="159"/>
      <c r="BCS230" s="53" t="s">
        <v>162</v>
      </c>
      <c r="BCT230" s="53">
        <f t="shared" ref="BCT230" si="570">(38.09)*10.764</f>
        <v>410.00076000000001</v>
      </c>
      <c r="BCU230" s="53">
        <f t="shared" ref="BCU230" si="571">(3.35*1.25+1*2.75)*10.764</f>
        <v>74.675249999999991</v>
      </c>
      <c r="BCV230" s="53">
        <f t="shared" ref="BCV230:BCV234" si="572">BCT230+BCU230</f>
        <v>484.67601000000002</v>
      </c>
      <c r="BCW230" s="53">
        <v>0</v>
      </c>
      <c r="BCX230" s="53">
        <f>BCV230*(($H$268)+1)+(IF(BCW230&lt;101,BCW230,IF(BCW230&lt;201,BCW230/2,IF(BCW230&lt;=301,BCW230/3,BCW230/4))))</f>
        <v>484.67601000000002</v>
      </c>
      <c r="BCY230" s="159">
        <f>BDI213+1</f>
        <v>1</v>
      </c>
      <c r="BCZ230" s="159"/>
      <c r="BDA230" s="53" t="s">
        <v>162</v>
      </c>
      <c r="BDB230" s="53">
        <f t="shared" ref="BDB230" si="573">(38.09)*10.764</f>
        <v>410.00076000000001</v>
      </c>
      <c r="BDC230" s="53">
        <f t="shared" ref="BDC230" si="574">(3.35*1.25+1*2.75)*10.764</f>
        <v>74.675249999999991</v>
      </c>
      <c r="BDD230" s="53">
        <f t="shared" ref="BDD230:BDD234" si="575">BDB230+BDC230</f>
        <v>484.67601000000002</v>
      </c>
      <c r="BDE230" s="53">
        <v>0</v>
      </c>
      <c r="BDF230" s="53">
        <f>BDD230*(($H$268)+1)+(IF(BDE230&lt;101,BDE230,IF(BDE230&lt;201,BDE230/2,IF(BDE230&lt;=301,BDE230/3,BDE230/4))))</f>
        <v>484.67601000000002</v>
      </c>
      <c r="BDG230" s="159">
        <f>BDQ213+1</f>
        <v>1</v>
      </c>
      <c r="BDH230" s="159"/>
      <c r="BDI230" s="53" t="s">
        <v>162</v>
      </c>
      <c r="BDJ230" s="53">
        <f t="shared" ref="BDJ230" si="576">(38.09)*10.764</f>
        <v>410.00076000000001</v>
      </c>
      <c r="BDK230" s="53">
        <f t="shared" ref="BDK230" si="577">(3.35*1.25+1*2.75)*10.764</f>
        <v>74.675249999999991</v>
      </c>
      <c r="BDL230" s="53">
        <f t="shared" ref="BDL230:BDL234" si="578">BDJ230+BDK230</f>
        <v>484.67601000000002</v>
      </c>
      <c r="BDM230" s="53">
        <v>0</v>
      </c>
      <c r="BDN230" s="53">
        <f>BDL230*(($H$268)+1)+(IF(BDM230&lt;101,BDM230,IF(BDM230&lt;201,BDM230/2,IF(BDM230&lt;=301,BDM230/3,BDM230/4))))</f>
        <v>484.67601000000002</v>
      </c>
      <c r="BDO230" s="159">
        <f>BDY213+1</f>
        <v>1</v>
      </c>
      <c r="BDP230" s="159"/>
      <c r="BDQ230" s="53" t="s">
        <v>162</v>
      </c>
      <c r="BDR230" s="53">
        <f t="shared" ref="BDR230" si="579">(38.09)*10.764</f>
        <v>410.00076000000001</v>
      </c>
      <c r="BDS230" s="53">
        <f t="shared" ref="BDS230" si="580">(3.35*1.25+1*2.75)*10.764</f>
        <v>74.675249999999991</v>
      </c>
      <c r="BDT230" s="53">
        <f t="shared" ref="BDT230:BDT234" si="581">BDR230+BDS230</f>
        <v>484.67601000000002</v>
      </c>
      <c r="BDU230" s="53">
        <v>0</v>
      </c>
      <c r="BDV230" s="53">
        <f>BDT230*(($H$268)+1)+(IF(BDU230&lt;101,BDU230,IF(BDU230&lt;201,BDU230/2,IF(BDU230&lt;=301,BDU230/3,BDU230/4))))</f>
        <v>484.67601000000002</v>
      </c>
      <c r="BDW230" s="159">
        <f>BEG213+1</f>
        <v>1</v>
      </c>
      <c r="BDX230" s="159"/>
      <c r="BDY230" s="53" t="s">
        <v>162</v>
      </c>
      <c r="BDZ230" s="53">
        <f t="shared" ref="BDZ230" si="582">(38.09)*10.764</f>
        <v>410.00076000000001</v>
      </c>
      <c r="BEA230" s="53">
        <f t="shared" ref="BEA230" si="583">(3.35*1.25+1*2.75)*10.764</f>
        <v>74.675249999999991</v>
      </c>
      <c r="BEB230" s="53">
        <f t="shared" ref="BEB230:BEB234" si="584">BDZ230+BEA230</f>
        <v>484.67601000000002</v>
      </c>
      <c r="BEC230" s="53">
        <v>0</v>
      </c>
      <c r="BED230" s="53">
        <f>BEB230*(($H$268)+1)+(IF(BEC230&lt;101,BEC230,IF(BEC230&lt;201,BEC230/2,IF(BEC230&lt;=301,BEC230/3,BEC230/4))))</f>
        <v>484.67601000000002</v>
      </c>
      <c r="BEE230" s="159">
        <f>BEO213+1</f>
        <v>1</v>
      </c>
      <c r="BEF230" s="159"/>
      <c r="BEG230" s="53" t="s">
        <v>162</v>
      </c>
      <c r="BEH230" s="53">
        <f t="shared" ref="BEH230" si="585">(38.09)*10.764</f>
        <v>410.00076000000001</v>
      </c>
      <c r="BEI230" s="53">
        <f t="shared" ref="BEI230" si="586">(3.35*1.25+1*2.75)*10.764</f>
        <v>74.675249999999991</v>
      </c>
      <c r="BEJ230" s="53">
        <f t="shared" ref="BEJ230:BEJ234" si="587">BEH230+BEI230</f>
        <v>484.67601000000002</v>
      </c>
      <c r="BEK230" s="53">
        <v>0</v>
      </c>
      <c r="BEL230" s="53">
        <f>BEJ230*(($H$268)+1)+(IF(BEK230&lt;101,BEK230,IF(BEK230&lt;201,BEK230/2,IF(BEK230&lt;=301,BEK230/3,BEK230/4))))</f>
        <v>484.67601000000002</v>
      </c>
      <c r="BEM230" s="159">
        <f>BEW213+1</f>
        <v>1</v>
      </c>
      <c r="BEN230" s="159"/>
      <c r="BEO230" s="53" t="s">
        <v>162</v>
      </c>
      <c r="BEP230" s="53">
        <f t="shared" ref="BEP230" si="588">(38.09)*10.764</f>
        <v>410.00076000000001</v>
      </c>
      <c r="BEQ230" s="53">
        <f t="shared" ref="BEQ230" si="589">(3.35*1.25+1*2.75)*10.764</f>
        <v>74.675249999999991</v>
      </c>
      <c r="BER230" s="53">
        <f t="shared" ref="BER230:BER234" si="590">BEP230+BEQ230</f>
        <v>484.67601000000002</v>
      </c>
      <c r="BES230" s="53">
        <v>0</v>
      </c>
      <c r="BET230" s="53">
        <f>BER230*(($H$268)+1)+(IF(BES230&lt;101,BES230,IF(BES230&lt;201,BES230/2,IF(BES230&lt;=301,BES230/3,BES230/4))))</f>
        <v>484.67601000000002</v>
      </c>
      <c r="BEU230" s="159">
        <f>BFE213+1</f>
        <v>1</v>
      </c>
      <c r="BEV230" s="159"/>
      <c r="BEW230" s="53" t="s">
        <v>162</v>
      </c>
      <c r="BEX230" s="53">
        <f t="shared" ref="BEX230" si="591">(38.09)*10.764</f>
        <v>410.00076000000001</v>
      </c>
      <c r="BEY230" s="53">
        <f t="shared" ref="BEY230" si="592">(3.35*1.25+1*2.75)*10.764</f>
        <v>74.675249999999991</v>
      </c>
      <c r="BEZ230" s="53">
        <f t="shared" ref="BEZ230:BEZ234" si="593">BEX230+BEY230</f>
        <v>484.67601000000002</v>
      </c>
      <c r="BFA230" s="53">
        <v>0</v>
      </c>
      <c r="BFB230" s="53">
        <f>BEZ230*(($H$268)+1)+(IF(BFA230&lt;101,BFA230,IF(BFA230&lt;201,BFA230/2,IF(BFA230&lt;=301,BFA230/3,BFA230/4))))</f>
        <v>484.67601000000002</v>
      </c>
      <c r="BFC230" s="159">
        <f>BFM213+1</f>
        <v>1</v>
      </c>
      <c r="BFD230" s="159"/>
      <c r="BFE230" s="53" t="s">
        <v>162</v>
      </c>
      <c r="BFF230" s="53">
        <f t="shared" ref="BFF230" si="594">(38.09)*10.764</f>
        <v>410.00076000000001</v>
      </c>
      <c r="BFG230" s="53">
        <f t="shared" ref="BFG230" si="595">(3.35*1.25+1*2.75)*10.764</f>
        <v>74.675249999999991</v>
      </c>
      <c r="BFH230" s="53">
        <f t="shared" ref="BFH230:BFH234" si="596">BFF230+BFG230</f>
        <v>484.67601000000002</v>
      </c>
      <c r="BFI230" s="53">
        <v>0</v>
      </c>
      <c r="BFJ230" s="53">
        <f>BFH230*(($H$268)+1)+(IF(BFI230&lt;101,BFI230,IF(BFI230&lt;201,BFI230/2,IF(BFI230&lt;=301,BFI230/3,BFI230/4))))</f>
        <v>484.67601000000002</v>
      </c>
      <c r="BFK230" s="159">
        <f>BFU213+1</f>
        <v>1</v>
      </c>
      <c r="BFL230" s="159"/>
      <c r="BFM230" s="53" t="s">
        <v>162</v>
      </c>
      <c r="BFN230" s="53">
        <f t="shared" ref="BFN230" si="597">(38.09)*10.764</f>
        <v>410.00076000000001</v>
      </c>
      <c r="BFO230" s="53">
        <f t="shared" ref="BFO230" si="598">(3.35*1.25+1*2.75)*10.764</f>
        <v>74.675249999999991</v>
      </c>
      <c r="BFP230" s="53">
        <f t="shared" ref="BFP230:BFP234" si="599">BFN230+BFO230</f>
        <v>484.67601000000002</v>
      </c>
      <c r="BFQ230" s="53">
        <v>0</v>
      </c>
      <c r="BFR230" s="53">
        <f>BFP230*(($H$268)+1)+(IF(BFQ230&lt;101,BFQ230,IF(BFQ230&lt;201,BFQ230/2,IF(BFQ230&lt;=301,BFQ230/3,BFQ230/4))))</f>
        <v>484.67601000000002</v>
      </c>
      <c r="BFS230" s="159">
        <f>BGC213+1</f>
        <v>1</v>
      </c>
      <c r="BFT230" s="159"/>
      <c r="BFU230" s="53" t="s">
        <v>162</v>
      </c>
      <c r="BFV230" s="53">
        <f t="shared" ref="BFV230" si="600">(38.09)*10.764</f>
        <v>410.00076000000001</v>
      </c>
      <c r="BFW230" s="53">
        <f t="shared" ref="BFW230" si="601">(3.35*1.25+1*2.75)*10.764</f>
        <v>74.675249999999991</v>
      </c>
      <c r="BFX230" s="53">
        <f t="shared" ref="BFX230:BFX234" si="602">BFV230+BFW230</f>
        <v>484.67601000000002</v>
      </c>
      <c r="BFY230" s="53">
        <v>0</v>
      </c>
      <c r="BFZ230" s="53">
        <f>BFX230*(($H$268)+1)+(IF(BFY230&lt;101,BFY230,IF(BFY230&lt;201,BFY230/2,IF(BFY230&lt;=301,BFY230/3,BFY230/4))))</f>
        <v>484.67601000000002</v>
      </c>
      <c r="BGA230" s="159">
        <f>BGK213+1</f>
        <v>1</v>
      </c>
      <c r="BGB230" s="159"/>
      <c r="BGC230" s="53" t="s">
        <v>162</v>
      </c>
      <c r="BGD230" s="53">
        <f t="shared" ref="BGD230" si="603">(38.09)*10.764</f>
        <v>410.00076000000001</v>
      </c>
      <c r="BGE230" s="53">
        <f t="shared" ref="BGE230" si="604">(3.35*1.25+1*2.75)*10.764</f>
        <v>74.675249999999991</v>
      </c>
      <c r="BGF230" s="53">
        <f t="shared" ref="BGF230:BGF234" si="605">BGD230+BGE230</f>
        <v>484.67601000000002</v>
      </c>
      <c r="BGG230" s="53">
        <v>0</v>
      </c>
      <c r="BGH230" s="53">
        <f>BGF230*(($H$268)+1)+(IF(BGG230&lt;101,BGG230,IF(BGG230&lt;201,BGG230/2,IF(BGG230&lt;=301,BGG230/3,BGG230/4))))</f>
        <v>484.67601000000002</v>
      </c>
      <c r="BGI230" s="159">
        <f>BGS213+1</f>
        <v>1</v>
      </c>
      <c r="BGJ230" s="159"/>
      <c r="BGK230" s="53" t="s">
        <v>162</v>
      </c>
      <c r="BGL230" s="53">
        <f t="shared" ref="BGL230" si="606">(38.09)*10.764</f>
        <v>410.00076000000001</v>
      </c>
      <c r="BGM230" s="53">
        <f t="shared" ref="BGM230" si="607">(3.35*1.25+1*2.75)*10.764</f>
        <v>74.675249999999991</v>
      </c>
      <c r="BGN230" s="53">
        <f t="shared" ref="BGN230:BGN234" si="608">BGL230+BGM230</f>
        <v>484.67601000000002</v>
      </c>
      <c r="BGO230" s="53">
        <v>0</v>
      </c>
      <c r="BGP230" s="53">
        <f>BGN230*(($H$268)+1)+(IF(BGO230&lt;101,BGO230,IF(BGO230&lt;201,BGO230/2,IF(BGO230&lt;=301,BGO230/3,BGO230/4))))</f>
        <v>484.67601000000002</v>
      </c>
      <c r="BGQ230" s="159">
        <f>BHA213+1</f>
        <v>1</v>
      </c>
      <c r="BGR230" s="159"/>
      <c r="BGS230" s="53" t="s">
        <v>162</v>
      </c>
      <c r="BGT230" s="53">
        <f t="shared" ref="BGT230" si="609">(38.09)*10.764</f>
        <v>410.00076000000001</v>
      </c>
      <c r="BGU230" s="53">
        <f t="shared" ref="BGU230" si="610">(3.35*1.25+1*2.75)*10.764</f>
        <v>74.675249999999991</v>
      </c>
      <c r="BGV230" s="53">
        <f t="shared" ref="BGV230:BGV234" si="611">BGT230+BGU230</f>
        <v>484.67601000000002</v>
      </c>
      <c r="BGW230" s="53">
        <v>0</v>
      </c>
      <c r="BGX230" s="53">
        <f>BGV230*(($H$268)+1)+(IF(BGW230&lt;101,BGW230,IF(BGW230&lt;201,BGW230/2,IF(BGW230&lt;=301,BGW230/3,BGW230/4))))</f>
        <v>484.67601000000002</v>
      </c>
      <c r="BGY230" s="159">
        <f>BHI213+1</f>
        <v>1</v>
      </c>
      <c r="BGZ230" s="159"/>
      <c r="BHA230" s="53" t="s">
        <v>162</v>
      </c>
      <c r="BHB230" s="53">
        <f t="shared" ref="BHB230" si="612">(38.09)*10.764</f>
        <v>410.00076000000001</v>
      </c>
      <c r="BHC230" s="53">
        <f t="shared" ref="BHC230" si="613">(3.35*1.25+1*2.75)*10.764</f>
        <v>74.675249999999991</v>
      </c>
      <c r="BHD230" s="53">
        <f t="shared" ref="BHD230:BHD234" si="614">BHB230+BHC230</f>
        <v>484.67601000000002</v>
      </c>
      <c r="BHE230" s="53">
        <v>0</v>
      </c>
      <c r="BHF230" s="53">
        <f>BHD230*(($H$268)+1)+(IF(BHE230&lt;101,BHE230,IF(BHE230&lt;201,BHE230/2,IF(BHE230&lt;=301,BHE230/3,BHE230/4))))</f>
        <v>484.67601000000002</v>
      </c>
      <c r="BHG230" s="159">
        <f>BHQ213+1</f>
        <v>1</v>
      </c>
      <c r="BHH230" s="159"/>
      <c r="BHI230" s="53" t="s">
        <v>162</v>
      </c>
      <c r="BHJ230" s="53">
        <f t="shared" ref="BHJ230" si="615">(38.09)*10.764</f>
        <v>410.00076000000001</v>
      </c>
      <c r="BHK230" s="53">
        <f t="shared" ref="BHK230" si="616">(3.35*1.25+1*2.75)*10.764</f>
        <v>74.675249999999991</v>
      </c>
      <c r="BHL230" s="53">
        <f t="shared" ref="BHL230:BHL234" si="617">BHJ230+BHK230</f>
        <v>484.67601000000002</v>
      </c>
      <c r="BHM230" s="53">
        <v>0</v>
      </c>
      <c r="BHN230" s="53">
        <f>BHL230*(($H$268)+1)+(IF(BHM230&lt;101,BHM230,IF(BHM230&lt;201,BHM230/2,IF(BHM230&lt;=301,BHM230/3,BHM230/4))))</f>
        <v>484.67601000000002</v>
      </c>
      <c r="BHO230" s="159">
        <f>BHY213+1</f>
        <v>1</v>
      </c>
      <c r="BHP230" s="159"/>
      <c r="BHQ230" s="53" t="s">
        <v>162</v>
      </c>
      <c r="BHR230" s="53">
        <f t="shared" ref="BHR230" si="618">(38.09)*10.764</f>
        <v>410.00076000000001</v>
      </c>
      <c r="BHS230" s="53">
        <f t="shared" ref="BHS230" si="619">(3.35*1.25+1*2.75)*10.764</f>
        <v>74.675249999999991</v>
      </c>
      <c r="BHT230" s="53">
        <f t="shared" ref="BHT230:BHT234" si="620">BHR230+BHS230</f>
        <v>484.67601000000002</v>
      </c>
      <c r="BHU230" s="53">
        <v>0</v>
      </c>
      <c r="BHV230" s="53">
        <f>BHT230*(($H$268)+1)+(IF(BHU230&lt;101,BHU230,IF(BHU230&lt;201,BHU230/2,IF(BHU230&lt;=301,BHU230/3,BHU230/4))))</f>
        <v>484.67601000000002</v>
      </c>
      <c r="BHW230" s="159">
        <f>BIG213+1</f>
        <v>1</v>
      </c>
      <c r="BHX230" s="159"/>
      <c r="BHY230" s="53" t="s">
        <v>162</v>
      </c>
      <c r="BHZ230" s="53">
        <f t="shared" ref="BHZ230" si="621">(38.09)*10.764</f>
        <v>410.00076000000001</v>
      </c>
      <c r="BIA230" s="53">
        <f t="shared" ref="BIA230" si="622">(3.35*1.25+1*2.75)*10.764</f>
        <v>74.675249999999991</v>
      </c>
      <c r="BIB230" s="53">
        <f t="shared" ref="BIB230:BIB234" si="623">BHZ230+BIA230</f>
        <v>484.67601000000002</v>
      </c>
      <c r="BIC230" s="53">
        <v>0</v>
      </c>
      <c r="BID230" s="53">
        <f>BIB230*(($H$268)+1)+(IF(BIC230&lt;101,BIC230,IF(BIC230&lt;201,BIC230/2,IF(BIC230&lt;=301,BIC230/3,BIC230/4))))</f>
        <v>484.67601000000002</v>
      </c>
      <c r="BIE230" s="159">
        <f>BIO213+1</f>
        <v>1</v>
      </c>
      <c r="BIF230" s="159"/>
      <c r="BIG230" s="53" t="s">
        <v>162</v>
      </c>
      <c r="BIH230" s="53">
        <f t="shared" ref="BIH230" si="624">(38.09)*10.764</f>
        <v>410.00076000000001</v>
      </c>
      <c r="BII230" s="53">
        <f t="shared" ref="BII230" si="625">(3.35*1.25+1*2.75)*10.764</f>
        <v>74.675249999999991</v>
      </c>
      <c r="BIJ230" s="53">
        <f t="shared" ref="BIJ230:BIJ234" si="626">BIH230+BII230</f>
        <v>484.67601000000002</v>
      </c>
      <c r="BIK230" s="53">
        <v>0</v>
      </c>
      <c r="BIL230" s="53">
        <f>BIJ230*(($H$268)+1)+(IF(BIK230&lt;101,BIK230,IF(BIK230&lt;201,BIK230/2,IF(BIK230&lt;=301,BIK230/3,BIK230/4))))</f>
        <v>484.67601000000002</v>
      </c>
      <c r="BIM230" s="159">
        <f>BIW213+1</f>
        <v>1</v>
      </c>
      <c r="BIN230" s="159"/>
      <c r="BIO230" s="53" t="s">
        <v>162</v>
      </c>
      <c r="BIP230" s="53">
        <f t="shared" ref="BIP230" si="627">(38.09)*10.764</f>
        <v>410.00076000000001</v>
      </c>
      <c r="BIQ230" s="53">
        <f t="shared" ref="BIQ230" si="628">(3.35*1.25+1*2.75)*10.764</f>
        <v>74.675249999999991</v>
      </c>
      <c r="BIR230" s="53">
        <f t="shared" ref="BIR230:BIR234" si="629">BIP230+BIQ230</f>
        <v>484.67601000000002</v>
      </c>
      <c r="BIS230" s="53">
        <v>0</v>
      </c>
      <c r="BIT230" s="53">
        <f>BIR230*(($H$268)+1)+(IF(BIS230&lt;101,BIS230,IF(BIS230&lt;201,BIS230/2,IF(BIS230&lt;=301,BIS230/3,BIS230/4))))</f>
        <v>484.67601000000002</v>
      </c>
      <c r="BIU230" s="159">
        <f>BJE213+1</f>
        <v>1</v>
      </c>
      <c r="BIV230" s="159"/>
      <c r="BIW230" s="53" t="s">
        <v>162</v>
      </c>
      <c r="BIX230" s="53">
        <f t="shared" ref="BIX230" si="630">(38.09)*10.764</f>
        <v>410.00076000000001</v>
      </c>
      <c r="BIY230" s="53">
        <f t="shared" ref="BIY230" si="631">(3.35*1.25+1*2.75)*10.764</f>
        <v>74.675249999999991</v>
      </c>
      <c r="BIZ230" s="53">
        <f t="shared" ref="BIZ230:BIZ234" si="632">BIX230+BIY230</f>
        <v>484.67601000000002</v>
      </c>
      <c r="BJA230" s="53">
        <v>0</v>
      </c>
      <c r="BJB230" s="53">
        <f>BIZ230*(($H$268)+1)+(IF(BJA230&lt;101,BJA230,IF(BJA230&lt;201,BJA230/2,IF(BJA230&lt;=301,BJA230/3,BJA230/4))))</f>
        <v>484.67601000000002</v>
      </c>
      <c r="BJC230" s="159">
        <f>BJM213+1</f>
        <v>1</v>
      </c>
      <c r="BJD230" s="159"/>
      <c r="BJE230" s="53" t="s">
        <v>162</v>
      </c>
      <c r="BJF230" s="53">
        <f t="shared" ref="BJF230" si="633">(38.09)*10.764</f>
        <v>410.00076000000001</v>
      </c>
      <c r="BJG230" s="53">
        <f t="shared" ref="BJG230" si="634">(3.35*1.25+1*2.75)*10.764</f>
        <v>74.675249999999991</v>
      </c>
      <c r="BJH230" s="53">
        <f t="shared" ref="BJH230:BJH234" si="635">BJF230+BJG230</f>
        <v>484.67601000000002</v>
      </c>
      <c r="BJI230" s="53">
        <v>0</v>
      </c>
      <c r="BJJ230" s="53">
        <f>BJH230*(($H$268)+1)+(IF(BJI230&lt;101,BJI230,IF(BJI230&lt;201,BJI230/2,IF(BJI230&lt;=301,BJI230/3,BJI230/4))))</f>
        <v>484.67601000000002</v>
      </c>
      <c r="BJK230" s="159">
        <f>BJU213+1</f>
        <v>1</v>
      </c>
      <c r="BJL230" s="159"/>
      <c r="BJM230" s="53" t="s">
        <v>162</v>
      </c>
      <c r="BJN230" s="53">
        <f t="shared" ref="BJN230" si="636">(38.09)*10.764</f>
        <v>410.00076000000001</v>
      </c>
      <c r="BJO230" s="53">
        <f t="shared" ref="BJO230" si="637">(3.35*1.25+1*2.75)*10.764</f>
        <v>74.675249999999991</v>
      </c>
      <c r="BJP230" s="53">
        <f t="shared" ref="BJP230:BJP234" si="638">BJN230+BJO230</f>
        <v>484.67601000000002</v>
      </c>
      <c r="BJQ230" s="53">
        <v>0</v>
      </c>
      <c r="BJR230" s="53">
        <f>BJP230*(($H$268)+1)+(IF(BJQ230&lt;101,BJQ230,IF(BJQ230&lt;201,BJQ230/2,IF(BJQ230&lt;=301,BJQ230/3,BJQ230/4))))</f>
        <v>484.67601000000002</v>
      </c>
      <c r="BJS230" s="159">
        <f>BKC213+1</f>
        <v>1</v>
      </c>
      <c r="BJT230" s="159"/>
      <c r="BJU230" s="53" t="s">
        <v>162</v>
      </c>
      <c r="BJV230" s="53">
        <f t="shared" ref="BJV230" si="639">(38.09)*10.764</f>
        <v>410.00076000000001</v>
      </c>
      <c r="BJW230" s="53">
        <f t="shared" ref="BJW230" si="640">(3.35*1.25+1*2.75)*10.764</f>
        <v>74.675249999999991</v>
      </c>
      <c r="BJX230" s="53">
        <f t="shared" ref="BJX230:BJX234" si="641">BJV230+BJW230</f>
        <v>484.67601000000002</v>
      </c>
      <c r="BJY230" s="53">
        <v>0</v>
      </c>
      <c r="BJZ230" s="53">
        <f>BJX230*(($H$268)+1)+(IF(BJY230&lt;101,BJY230,IF(BJY230&lt;201,BJY230/2,IF(BJY230&lt;=301,BJY230/3,BJY230/4))))</f>
        <v>484.67601000000002</v>
      </c>
      <c r="BKA230" s="159">
        <f>BKK213+1</f>
        <v>1</v>
      </c>
      <c r="BKB230" s="159"/>
      <c r="BKC230" s="53" t="s">
        <v>162</v>
      </c>
      <c r="BKD230" s="53">
        <f t="shared" ref="BKD230" si="642">(38.09)*10.764</f>
        <v>410.00076000000001</v>
      </c>
      <c r="BKE230" s="53">
        <f t="shared" ref="BKE230" si="643">(3.35*1.25+1*2.75)*10.764</f>
        <v>74.675249999999991</v>
      </c>
      <c r="BKF230" s="53">
        <f t="shared" ref="BKF230:BKF234" si="644">BKD230+BKE230</f>
        <v>484.67601000000002</v>
      </c>
      <c r="BKG230" s="53">
        <v>0</v>
      </c>
      <c r="BKH230" s="53">
        <f>BKF230*(($H$268)+1)+(IF(BKG230&lt;101,BKG230,IF(BKG230&lt;201,BKG230/2,IF(BKG230&lt;=301,BKG230/3,BKG230/4))))</f>
        <v>484.67601000000002</v>
      </c>
      <c r="BKI230" s="159">
        <f>BKS213+1</f>
        <v>1</v>
      </c>
      <c r="BKJ230" s="159"/>
      <c r="BKK230" s="53" t="s">
        <v>162</v>
      </c>
      <c r="BKL230" s="53">
        <f t="shared" ref="BKL230" si="645">(38.09)*10.764</f>
        <v>410.00076000000001</v>
      </c>
      <c r="BKM230" s="53">
        <f t="shared" ref="BKM230" si="646">(3.35*1.25+1*2.75)*10.764</f>
        <v>74.675249999999991</v>
      </c>
      <c r="BKN230" s="53">
        <f t="shared" ref="BKN230:BKN234" si="647">BKL230+BKM230</f>
        <v>484.67601000000002</v>
      </c>
      <c r="BKO230" s="53">
        <v>0</v>
      </c>
      <c r="BKP230" s="53">
        <f>BKN230*(($H$268)+1)+(IF(BKO230&lt;101,BKO230,IF(BKO230&lt;201,BKO230/2,IF(BKO230&lt;=301,BKO230/3,BKO230/4))))</f>
        <v>484.67601000000002</v>
      </c>
      <c r="BKQ230" s="159">
        <f>BLA213+1</f>
        <v>1</v>
      </c>
      <c r="BKR230" s="159"/>
      <c r="BKS230" s="53" t="s">
        <v>162</v>
      </c>
      <c r="BKT230" s="53">
        <f t="shared" ref="BKT230" si="648">(38.09)*10.764</f>
        <v>410.00076000000001</v>
      </c>
      <c r="BKU230" s="53">
        <f t="shared" ref="BKU230" si="649">(3.35*1.25+1*2.75)*10.764</f>
        <v>74.675249999999991</v>
      </c>
      <c r="BKV230" s="53">
        <f t="shared" ref="BKV230:BKV234" si="650">BKT230+BKU230</f>
        <v>484.67601000000002</v>
      </c>
      <c r="BKW230" s="53">
        <v>0</v>
      </c>
      <c r="BKX230" s="53">
        <f>BKV230*(($H$268)+1)+(IF(BKW230&lt;101,BKW230,IF(BKW230&lt;201,BKW230/2,IF(BKW230&lt;=301,BKW230/3,BKW230/4))))</f>
        <v>484.67601000000002</v>
      </c>
      <c r="BKY230" s="159">
        <f>BLI213+1</f>
        <v>1</v>
      </c>
      <c r="BKZ230" s="159"/>
      <c r="BLA230" s="53" t="s">
        <v>162</v>
      </c>
      <c r="BLB230" s="53">
        <f t="shared" ref="BLB230" si="651">(38.09)*10.764</f>
        <v>410.00076000000001</v>
      </c>
      <c r="BLC230" s="53">
        <f t="shared" ref="BLC230" si="652">(3.35*1.25+1*2.75)*10.764</f>
        <v>74.675249999999991</v>
      </c>
      <c r="BLD230" s="53">
        <f t="shared" ref="BLD230:BLD234" si="653">BLB230+BLC230</f>
        <v>484.67601000000002</v>
      </c>
      <c r="BLE230" s="53">
        <v>0</v>
      </c>
      <c r="BLF230" s="53">
        <f>BLD230*(($H$268)+1)+(IF(BLE230&lt;101,BLE230,IF(BLE230&lt;201,BLE230/2,IF(BLE230&lt;=301,BLE230/3,BLE230/4))))</f>
        <v>484.67601000000002</v>
      </c>
      <c r="BLG230" s="159">
        <f>BLQ213+1</f>
        <v>1</v>
      </c>
      <c r="BLH230" s="159"/>
      <c r="BLI230" s="53" t="s">
        <v>162</v>
      </c>
      <c r="BLJ230" s="53">
        <f t="shared" ref="BLJ230" si="654">(38.09)*10.764</f>
        <v>410.00076000000001</v>
      </c>
      <c r="BLK230" s="53">
        <f t="shared" ref="BLK230" si="655">(3.35*1.25+1*2.75)*10.764</f>
        <v>74.675249999999991</v>
      </c>
      <c r="BLL230" s="53">
        <f t="shared" ref="BLL230:BLL234" si="656">BLJ230+BLK230</f>
        <v>484.67601000000002</v>
      </c>
      <c r="BLM230" s="53">
        <v>0</v>
      </c>
      <c r="BLN230" s="53">
        <f>BLL230*(($H$268)+1)+(IF(BLM230&lt;101,BLM230,IF(BLM230&lt;201,BLM230/2,IF(BLM230&lt;=301,BLM230/3,BLM230/4))))</f>
        <v>484.67601000000002</v>
      </c>
      <c r="BLO230" s="159">
        <f>BLY213+1</f>
        <v>1</v>
      </c>
      <c r="BLP230" s="159"/>
      <c r="BLQ230" s="53" t="s">
        <v>162</v>
      </c>
      <c r="BLR230" s="53">
        <f t="shared" ref="BLR230" si="657">(38.09)*10.764</f>
        <v>410.00076000000001</v>
      </c>
      <c r="BLS230" s="53">
        <f t="shared" ref="BLS230" si="658">(3.35*1.25+1*2.75)*10.764</f>
        <v>74.675249999999991</v>
      </c>
      <c r="BLT230" s="53">
        <f t="shared" ref="BLT230:BLT234" si="659">BLR230+BLS230</f>
        <v>484.67601000000002</v>
      </c>
      <c r="BLU230" s="53">
        <v>0</v>
      </c>
      <c r="BLV230" s="53">
        <f>BLT230*(($H$268)+1)+(IF(BLU230&lt;101,BLU230,IF(BLU230&lt;201,BLU230/2,IF(BLU230&lt;=301,BLU230/3,BLU230/4))))</f>
        <v>484.67601000000002</v>
      </c>
      <c r="BLW230" s="159">
        <f>BMG213+1</f>
        <v>1</v>
      </c>
      <c r="BLX230" s="159"/>
      <c r="BLY230" s="53" t="s">
        <v>162</v>
      </c>
      <c r="BLZ230" s="53">
        <f t="shared" ref="BLZ230" si="660">(38.09)*10.764</f>
        <v>410.00076000000001</v>
      </c>
      <c r="BMA230" s="53">
        <f t="shared" ref="BMA230" si="661">(3.35*1.25+1*2.75)*10.764</f>
        <v>74.675249999999991</v>
      </c>
      <c r="BMB230" s="53">
        <f t="shared" ref="BMB230:BMB234" si="662">BLZ230+BMA230</f>
        <v>484.67601000000002</v>
      </c>
      <c r="BMC230" s="53">
        <v>0</v>
      </c>
      <c r="BMD230" s="53">
        <f>BMB230*(($H$268)+1)+(IF(BMC230&lt;101,BMC230,IF(BMC230&lt;201,BMC230/2,IF(BMC230&lt;=301,BMC230/3,BMC230/4))))</f>
        <v>484.67601000000002</v>
      </c>
      <c r="BME230" s="159">
        <f>BMO213+1</f>
        <v>1</v>
      </c>
      <c r="BMF230" s="159"/>
      <c r="BMG230" s="53" t="s">
        <v>162</v>
      </c>
      <c r="BMH230" s="53">
        <f t="shared" ref="BMH230" si="663">(38.09)*10.764</f>
        <v>410.00076000000001</v>
      </c>
      <c r="BMI230" s="53">
        <f t="shared" ref="BMI230" si="664">(3.35*1.25+1*2.75)*10.764</f>
        <v>74.675249999999991</v>
      </c>
      <c r="BMJ230" s="53">
        <f t="shared" ref="BMJ230:BMJ234" si="665">BMH230+BMI230</f>
        <v>484.67601000000002</v>
      </c>
      <c r="BMK230" s="53">
        <v>0</v>
      </c>
      <c r="BML230" s="53">
        <f>BMJ230*(($H$268)+1)+(IF(BMK230&lt;101,BMK230,IF(BMK230&lt;201,BMK230/2,IF(BMK230&lt;=301,BMK230/3,BMK230/4))))</f>
        <v>484.67601000000002</v>
      </c>
      <c r="BMM230" s="159">
        <f>BMW213+1</f>
        <v>1</v>
      </c>
      <c r="BMN230" s="159"/>
      <c r="BMO230" s="53" t="s">
        <v>162</v>
      </c>
      <c r="BMP230" s="53">
        <f t="shared" ref="BMP230" si="666">(38.09)*10.764</f>
        <v>410.00076000000001</v>
      </c>
      <c r="BMQ230" s="53">
        <f t="shared" ref="BMQ230" si="667">(3.35*1.25+1*2.75)*10.764</f>
        <v>74.675249999999991</v>
      </c>
      <c r="BMR230" s="53">
        <f t="shared" ref="BMR230:BMR234" si="668">BMP230+BMQ230</f>
        <v>484.67601000000002</v>
      </c>
      <c r="BMS230" s="53">
        <v>0</v>
      </c>
      <c r="BMT230" s="53">
        <f>BMR230*(($H$268)+1)+(IF(BMS230&lt;101,BMS230,IF(BMS230&lt;201,BMS230/2,IF(BMS230&lt;=301,BMS230/3,BMS230/4))))</f>
        <v>484.67601000000002</v>
      </c>
      <c r="BMU230" s="159">
        <f>BNE213+1</f>
        <v>1</v>
      </c>
      <c r="BMV230" s="159"/>
      <c r="BMW230" s="53" t="s">
        <v>162</v>
      </c>
      <c r="BMX230" s="53">
        <f t="shared" ref="BMX230" si="669">(38.09)*10.764</f>
        <v>410.00076000000001</v>
      </c>
      <c r="BMY230" s="53">
        <f t="shared" ref="BMY230" si="670">(3.35*1.25+1*2.75)*10.764</f>
        <v>74.675249999999991</v>
      </c>
      <c r="BMZ230" s="53">
        <f t="shared" ref="BMZ230:BMZ234" si="671">BMX230+BMY230</f>
        <v>484.67601000000002</v>
      </c>
      <c r="BNA230" s="53">
        <v>0</v>
      </c>
      <c r="BNB230" s="53">
        <f>BMZ230*(($H$268)+1)+(IF(BNA230&lt;101,BNA230,IF(BNA230&lt;201,BNA230/2,IF(BNA230&lt;=301,BNA230/3,BNA230/4))))</f>
        <v>484.67601000000002</v>
      </c>
      <c r="BNC230" s="159">
        <f>BNM213+1</f>
        <v>1</v>
      </c>
      <c r="BND230" s="159"/>
      <c r="BNE230" s="53" t="s">
        <v>162</v>
      </c>
      <c r="BNF230" s="53">
        <f t="shared" ref="BNF230" si="672">(38.09)*10.764</f>
        <v>410.00076000000001</v>
      </c>
      <c r="BNG230" s="53">
        <f t="shared" ref="BNG230" si="673">(3.35*1.25+1*2.75)*10.764</f>
        <v>74.675249999999991</v>
      </c>
      <c r="BNH230" s="53">
        <f t="shared" ref="BNH230:BNH234" si="674">BNF230+BNG230</f>
        <v>484.67601000000002</v>
      </c>
      <c r="BNI230" s="53">
        <v>0</v>
      </c>
      <c r="BNJ230" s="53">
        <f>BNH230*(($H$268)+1)+(IF(BNI230&lt;101,BNI230,IF(BNI230&lt;201,BNI230/2,IF(BNI230&lt;=301,BNI230/3,BNI230/4))))</f>
        <v>484.67601000000002</v>
      </c>
      <c r="BNK230" s="159">
        <f>BNU213+1</f>
        <v>1</v>
      </c>
      <c r="BNL230" s="159"/>
      <c r="BNM230" s="53" t="s">
        <v>162</v>
      </c>
      <c r="BNN230" s="53">
        <f t="shared" ref="BNN230" si="675">(38.09)*10.764</f>
        <v>410.00076000000001</v>
      </c>
      <c r="BNO230" s="53">
        <f t="shared" ref="BNO230" si="676">(3.35*1.25+1*2.75)*10.764</f>
        <v>74.675249999999991</v>
      </c>
      <c r="BNP230" s="53">
        <f t="shared" ref="BNP230:BNP234" si="677">BNN230+BNO230</f>
        <v>484.67601000000002</v>
      </c>
      <c r="BNQ230" s="53">
        <v>0</v>
      </c>
      <c r="BNR230" s="53">
        <f>BNP230*(($H$268)+1)+(IF(BNQ230&lt;101,BNQ230,IF(BNQ230&lt;201,BNQ230/2,IF(BNQ230&lt;=301,BNQ230/3,BNQ230/4))))</f>
        <v>484.67601000000002</v>
      </c>
      <c r="BNS230" s="159">
        <f>BOC213+1</f>
        <v>1</v>
      </c>
      <c r="BNT230" s="159"/>
      <c r="BNU230" s="53" t="s">
        <v>162</v>
      </c>
      <c r="BNV230" s="53">
        <f t="shared" ref="BNV230" si="678">(38.09)*10.764</f>
        <v>410.00076000000001</v>
      </c>
      <c r="BNW230" s="53">
        <f t="shared" ref="BNW230" si="679">(3.35*1.25+1*2.75)*10.764</f>
        <v>74.675249999999991</v>
      </c>
      <c r="BNX230" s="53">
        <f t="shared" ref="BNX230:BNX234" si="680">BNV230+BNW230</f>
        <v>484.67601000000002</v>
      </c>
      <c r="BNY230" s="53">
        <v>0</v>
      </c>
      <c r="BNZ230" s="53">
        <f>BNX230*(($H$268)+1)+(IF(BNY230&lt;101,BNY230,IF(BNY230&lt;201,BNY230/2,IF(BNY230&lt;=301,BNY230/3,BNY230/4))))</f>
        <v>484.67601000000002</v>
      </c>
      <c r="BOA230" s="159">
        <f>BOK213+1</f>
        <v>1</v>
      </c>
      <c r="BOB230" s="159"/>
      <c r="BOC230" s="53" t="s">
        <v>162</v>
      </c>
      <c r="BOD230" s="53">
        <f t="shared" ref="BOD230" si="681">(38.09)*10.764</f>
        <v>410.00076000000001</v>
      </c>
      <c r="BOE230" s="53">
        <f t="shared" ref="BOE230" si="682">(3.35*1.25+1*2.75)*10.764</f>
        <v>74.675249999999991</v>
      </c>
      <c r="BOF230" s="53">
        <f t="shared" ref="BOF230:BOF234" si="683">BOD230+BOE230</f>
        <v>484.67601000000002</v>
      </c>
      <c r="BOG230" s="53">
        <v>0</v>
      </c>
      <c r="BOH230" s="53">
        <f>BOF230*(($H$268)+1)+(IF(BOG230&lt;101,BOG230,IF(BOG230&lt;201,BOG230/2,IF(BOG230&lt;=301,BOG230/3,BOG230/4))))</f>
        <v>484.67601000000002</v>
      </c>
      <c r="BOI230" s="159">
        <f>BOS213+1</f>
        <v>1</v>
      </c>
      <c r="BOJ230" s="159"/>
      <c r="BOK230" s="53" t="s">
        <v>162</v>
      </c>
      <c r="BOL230" s="53">
        <f t="shared" ref="BOL230" si="684">(38.09)*10.764</f>
        <v>410.00076000000001</v>
      </c>
      <c r="BOM230" s="53">
        <f t="shared" ref="BOM230" si="685">(3.35*1.25+1*2.75)*10.764</f>
        <v>74.675249999999991</v>
      </c>
      <c r="BON230" s="53">
        <f t="shared" ref="BON230:BON234" si="686">BOL230+BOM230</f>
        <v>484.67601000000002</v>
      </c>
      <c r="BOO230" s="53">
        <v>0</v>
      </c>
      <c r="BOP230" s="53">
        <f>BON230*(($H$268)+1)+(IF(BOO230&lt;101,BOO230,IF(BOO230&lt;201,BOO230/2,IF(BOO230&lt;=301,BOO230/3,BOO230/4))))</f>
        <v>484.67601000000002</v>
      </c>
      <c r="BOQ230" s="159">
        <f>BPA213+1</f>
        <v>1</v>
      </c>
      <c r="BOR230" s="159"/>
      <c r="BOS230" s="53" t="s">
        <v>162</v>
      </c>
      <c r="BOT230" s="53">
        <f t="shared" ref="BOT230" si="687">(38.09)*10.764</f>
        <v>410.00076000000001</v>
      </c>
      <c r="BOU230" s="53">
        <f t="shared" ref="BOU230" si="688">(3.35*1.25+1*2.75)*10.764</f>
        <v>74.675249999999991</v>
      </c>
      <c r="BOV230" s="53">
        <f t="shared" ref="BOV230:BOV234" si="689">BOT230+BOU230</f>
        <v>484.67601000000002</v>
      </c>
      <c r="BOW230" s="53">
        <v>0</v>
      </c>
      <c r="BOX230" s="53">
        <f>BOV230*(($H$268)+1)+(IF(BOW230&lt;101,BOW230,IF(BOW230&lt;201,BOW230/2,IF(BOW230&lt;=301,BOW230/3,BOW230/4))))</f>
        <v>484.67601000000002</v>
      </c>
      <c r="BOY230" s="159">
        <f>BPI213+1</f>
        <v>1</v>
      </c>
      <c r="BOZ230" s="159"/>
      <c r="BPA230" s="53" t="s">
        <v>162</v>
      </c>
      <c r="BPB230" s="53">
        <f t="shared" ref="BPB230" si="690">(38.09)*10.764</f>
        <v>410.00076000000001</v>
      </c>
      <c r="BPC230" s="53">
        <f t="shared" ref="BPC230" si="691">(3.35*1.25+1*2.75)*10.764</f>
        <v>74.675249999999991</v>
      </c>
      <c r="BPD230" s="53">
        <f t="shared" ref="BPD230:BPD234" si="692">BPB230+BPC230</f>
        <v>484.67601000000002</v>
      </c>
      <c r="BPE230" s="53">
        <v>0</v>
      </c>
      <c r="BPF230" s="53">
        <f>BPD230*(($H$268)+1)+(IF(BPE230&lt;101,BPE230,IF(BPE230&lt;201,BPE230/2,IF(BPE230&lt;=301,BPE230/3,BPE230/4))))</f>
        <v>484.67601000000002</v>
      </c>
      <c r="BPG230" s="159">
        <f>BPQ213+1</f>
        <v>1</v>
      </c>
      <c r="BPH230" s="159"/>
      <c r="BPI230" s="53" t="s">
        <v>162</v>
      </c>
      <c r="BPJ230" s="53">
        <f t="shared" ref="BPJ230" si="693">(38.09)*10.764</f>
        <v>410.00076000000001</v>
      </c>
      <c r="BPK230" s="53">
        <f t="shared" ref="BPK230" si="694">(3.35*1.25+1*2.75)*10.764</f>
        <v>74.675249999999991</v>
      </c>
      <c r="BPL230" s="53">
        <f t="shared" ref="BPL230:BPL234" si="695">BPJ230+BPK230</f>
        <v>484.67601000000002</v>
      </c>
      <c r="BPM230" s="53">
        <v>0</v>
      </c>
      <c r="BPN230" s="53">
        <f>BPL230*(($H$268)+1)+(IF(BPM230&lt;101,BPM230,IF(BPM230&lt;201,BPM230/2,IF(BPM230&lt;=301,BPM230/3,BPM230/4))))</f>
        <v>484.67601000000002</v>
      </c>
      <c r="BPO230" s="159">
        <f>BPY213+1</f>
        <v>1</v>
      </c>
      <c r="BPP230" s="159"/>
      <c r="BPQ230" s="53" t="s">
        <v>162</v>
      </c>
      <c r="BPR230" s="53">
        <f t="shared" ref="BPR230" si="696">(38.09)*10.764</f>
        <v>410.00076000000001</v>
      </c>
      <c r="BPS230" s="53">
        <f t="shared" ref="BPS230" si="697">(3.35*1.25+1*2.75)*10.764</f>
        <v>74.675249999999991</v>
      </c>
      <c r="BPT230" s="53">
        <f t="shared" ref="BPT230:BPT234" si="698">BPR230+BPS230</f>
        <v>484.67601000000002</v>
      </c>
      <c r="BPU230" s="53">
        <v>0</v>
      </c>
      <c r="BPV230" s="53">
        <f>BPT230*(($H$268)+1)+(IF(BPU230&lt;101,BPU230,IF(BPU230&lt;201,BPU230/2,IF(BPU230&lt;=301,BPU230/3,BPU230/4))))</f>
        <v>484.67601000000002</v>
      </c>
      <c r="BPW230" s="159">
        <f>BQG213+1</f>
        <v>1</v>
      </c>
      <c r="BPX230" s="159"/>
      <c r="BPY230" s="53" t="s">
        <v>162</v>
      </c>
      <c r="BPZ230" s="53">
        <f t="shared" ref="BPZ230" si="699">(38.09)*10.764</f>
        <v>410.00076000000001</v>
      </c>
      <c r="BQA230" s="53">
        <f t="shared" ref="BQA230" si="700">(3.35*1.25+1*2.75)*10.764</f>
        <v>74.675249999999991</v>
      </c>
      <c r="BQB230" s="53">
        <f t="shared" ref="BQB230:BQB234" si="701">BPZ230+BQA230</f>
        <v>484.67601000000002</v>
      </c>
      <c r="BQC230" s="53">
        <v>0</v>
      </c>
      <c r="BQD230" s="53">
        <f>BQB230*(($H$268)+1)+(IF(BQC230&lt;101,BQC230,IF(BQC230&lt;201,BQC230/2,IF(BQC230&lt;=301,BQC230/3,BQC230/4))))</f>
        <v>484.67601000000002</v>
      </c>
      <c r="BQE230" s="159">
        <f>BQO213+1</f>
        <v>1</v>
      </c>
      <c r="BQF230" s="159"/>
      <c r="BQG230" s="53" t="s">
        <v>162</v>
      </c>
      <c r="BQH230" s="53">
        <f t="shared" ref="BQH230" si="702">(38.09)*10.764</f>
        <v>410.00076000000001</v>
      </c>
      <c r="BQI230" s="53">
        <f t="shared" ref="BQI230" si="703">(3.35*1.25+1*2.75)*10.764</f>
        <v>74.675249999999991</v>
      </c>
      <c r="BQJ230" s="53">
        <f t="shared" ref="BQJ230:BQJ234" si="704">BQH230+BQI230</f>
        <v>484.67601000000002</v>
      </c>
      <c r="BQK230" s="53">
        <v>0</v>
      </c>
      <c r="BQL230" s="53">
        <f>BQJ230*(($H$268)+1)+(IF(BQK230&lt;101,BQK230,IF(BQK230&lt;201,BQK230/2,IF(BQK230&lt;=301,BQK230/3,BQK230/4))))</f>
        <v>484.67601000000002</v>
      </c>
      <c r="BQM230" s="159">
        <f>BQW213+1</f>
        <v>1</v>
      </c>
      <c r="BQN230" s="159"/>
      <c r="BQO230" s="53" t="s">
        <v>162</v>
      </c>
      <c r="BQP230" s="53">
        <f t="shared" ref="BQP230" si="705">(38.09)*10.764</f>
        <v>410.00076000000001</v>
      </c>
      <c r="BQQ230" s="53">
        <f t="shared" ref="BQQ230" si="706">(3.35*1.25+1*2.75)*10.764</f>
        <v>74.675249999999991</v>
      </c>
      <c r="BQR230" s="53">
        <f t="shared" ref="BQR230:BQR234" si="707">BQP230+BQQ230</f>
        <v>484.67601000000002</v>
      </c>
      <c r="BQS230" s="53">
        <v>0</v>
      </c>
      <c r="BQT230" s="53">
        <f>BQR230*(($H$268)+1)+(IF(BQS230&lt;101,BQS230,IF(BQS230&lt;201,BQS230/2,IF(BQS230&lt;=301,BQS230/3,BQS230/4))))</f>
        <v>484.67601000000002</v>
      </c>
      <c r="BQU230" s="159">
        <f>BRE213+1</f>
        <v>1</v>
      </c>
      <c r="BQV230" s="159"/>
      <c r="BQW230" s="53" t="s">
        <v>162</v>
      </c>
      <c r="BQX230" s="53">
        <f t="shared" ref="BQX230" si="708">(38.09)*10.764</f>
        <v>410.00076000000001</v>
      </c>
      <c r="BQY230" s="53">
        <f t="shared" ref="BQY230" si="709">(3.35*1.25+1*2.75)*10.764</f>
        <v>74.675249999999991</v>
      </c>
      <c r="BQZ230" s="53">
        <f t="shared" ref="BQZ230:BQZ234" si="710">BQX230+BQY230</f>
        <v>484.67601000000002</v>
      </c>
      <c r="BRA230" s="53">
        <v>0</v>
      </c>
      <c r="BRB230" s="53">
        <f>BQZ230*(($H$268)+1)+(IF(BRA230&lt;101,BRA230,IF(BRA230&lt;201,BRA230/2,IF(BRA230&lt;=301,BRA230/3,BRA230/4))))</f>
        <v>484.67601000000002</v>
      </c>
      <c r="BRC230" s="159">
        <f>BRM213+1</f>
        <v>1</v>
      </c>
      <c r="BRD230" s="159"/>
      <c r="BRE230" s="53" t="s">
        <v>162</v>
      </c>
      <c r="BRF230" s="53">
        <f t="shared" ref="BRF230" si="711">(38.09)*10.764</f>
        <v>410.00076000000001</v>
      </c>
      <c r="BRG230" s="53">
        <f t="shared" ref="BRG230" si="712">(3.35*1.25+1*2.75)*10.764</f>
        <v>74.675249999999991</v>
      </c>
      <c r="BRH230" s="53">
        <f t="shared" ref="BRH230:BRH234" si="713">BRF230+BRG230</f>
        <v>484.67601000000002</v>
      </c>
      <c r="BRI230" s="53">
        <v>0</v>
      </c>
      <c r="BRJ230" s="53">
        <f>BRH230*(($H$268)+1)+(IF(BRI230&lt;101,BRI230,IF(BRI230&lt;201,BRI230/2,IF(BRI230&lt;=301,BRI230/3,BRI230/4))))</f>
        <v>484.67601000000002</v>
      </c>
      <c r="BRK230" s="159">
        <f>BRU213+1</f>
        <v>1</v>
      </c>
      <c r="BRL230" s="159"/>
      <c r="BRM230" s="53" t="s">
        <v>162</v>
      </c>
      <c r="BRN230" s="53">
        <f t="shared" ref="BRN230" si="714">(38.09)*10.764</f>
        <v>410.00076000000001</v>
      </c>
      <c r="BRO230" s="53">
        <f t="shared" ref="BRO230" si="715">(3.35*1.25+1*2.75)*10.764</f>
        <v>74.675249999999991</v>
      </c>
      <c r="BRP230" s="53">
        <f t="shared" ref="BRP230:BRP234" si="716">BRN230+BRO230</f>
        <v>484.67601000000002</v>
      </c>
      <c r="BRQ230" s="53">
        <v>0</v>
      </c>
      <c r="BRR230" s="53">
        <f>BRP230*(($H$268)+1)+(IF(BRQ230&lt;101,BRQ230,IF(BRQ230&lt;201,BRQ230/2,IF(BRQ230&lt;=301,BRQ230/3,BRQ230/4))))</f>
        <v>484.67601000000002</v>
      </c>
      <c r="BRS230" s="159">
        <f>BSC213+1</f>
        <v>1</v>
      </c>
      <c r="BRT230" s="159"/>
      <c r="BRU230" s="53" t="s">
        <v>162</v>
      </c>
      <c r="BRV230" s="53">
        <f t="shared" ref="BRV230" si="717">(38.09)*10.764</f>
        <v>410.00076000000001</v>
      </c>
      <c r="BRW230" s="53">
        <f t="shared" ref="BRW230" si="718">(3.35*1.25+1*2.75)*10.764</f>
        <v>74.675249999999991</v>
      </c>
      <c r="BRX230" s="53">
        <f t="shared" ref="BRX230:BRX234" si="719">BRV230+BRW230</f>
        <v>484.67601000000002</v>
      </c>
      <c r="BRY230" s="53">
        <v>0</v>
      </c>
      <c r="BRZ230" s="53">
        <f>BRX230*(($H$268)+1)+(IF(BRY230&lt;101,BRY230,IF(BRY230&lt;201,BRY230/2,IF(BRY230&lt;=301,BRY230/3,BRY230/4))))</f>
        <v>484.67601000000002</v>
      </c>
      <c r="BSA230" s="159">
        <f>BSK213+1</f>
        <v>1</v>
      </c>
      <c r="BSB230" s="159"/>
      <c r="BSC230" s="53" t="s">
        <v>162</v>
      </c>
      <c r="BSD230" s="53">
        <f t="shared" ref="BSD230" si="720">(38.09)*10.764</f>
        <v>410.00076000000001</v>
      </c>
      <c r="BSE230" s="53">
        <f t="shared" ref="BSE230" si="721">(3.35*1.25+1*2.75)*10.764</f>
        <v>74.675249999999991</v>
      </c>
      <c r="BSF230" s="53">
        <f t="shared" ref="BSF230:BSF234" si="722">BSD230+BSE230</f>
        <v>484.67601000000002</v>
      </c>
      <c r="BSG230" s="53">
        <v>0</v>
      </c>
      <c r="BSH230" s="53">
        <f>BSF230*(($H$268)+1)+(IF(BSG230&lt;101,BSG230,IF(BSG230&lt;201,BSG230/2,IF(BSG230&lt;=301,BSG230/3,BSG230/4))))</f>
        <v>484.67601000000002</v>
      </c>
      <c r="BSI230" s="159">
        <f>BSS213+1</f>
        <v>1</v>
      </c>
      <c r="BSJ230" s="159"/>
      <c r="BSK230" s="53" t="s">
        <v>162</v>
      </c>
      <c r="BSL230" s="53">
        <f t="shared" ref="BSL230" si="723">(38.09)*10.764</f>
        <v>410.00076000000001</v>
      </c>
      <c r="BSM230" s="53">
        <f t="shared" ref="BSM230" si="724">(3.35*1.25+1*2.75)*10.764</f>
        <v>74.675249999999991</v>
      </c>
      <c r="BSN230" s="53">
        <f t="shared" ref="BSN230:BSN234" si="725">BSL230+BSM230</f>
        <v>484.67601000000002</v>
      </c>
      <c r="BSO230" s="53">
        <v>0</v>
      </c>
      <c r="BSP230" s="53">
        <f>BSN230*(($H$268)+1)+(IF(BSO230&lt;101,BSO230,IF(BSO230&lt;201,BSO230/2,IF(BSO230&lt;=301,BSO230/3,BSO230/4))))</f>
        <v>484.67601000000002</v>
      </c>
      <c r="BSQ230" s="159">
        <f>BTA213+1</f>
        <v>1</v>
      </c>
      <c r="BSR230" s="159"/>
      <c r="BSS230" s="53" t="s">
        <v>162</v>
      </c>
      <c r="BST230" s="53">
        <f t="shared" ref="BST230" si="726">(38.09)*10.764</f>
        <v>410.00076000000001</v>
      </c>
      <c r="BSU230" s="53">
        <f t="shared" ref="BSU230" si="727">(3.35*1.25+1*2.75)*10.764</f>
        <v>74.675249999999991</v>
      </c>
      <c r="BSV230" s="53">
        <f t="shared" ref="BSV230:BSV234" si="728">BST230+BSU230</f>
        <v>484.67601000000002</v>
      </c>
      <c r="BSW230" s="53">
        <v>0</v>
      </c>
      <c r="BSX230" s="53">
        <f>BSV230*(($H$268)+1)+(IF(BSW230&lt;101,BSW230,IF(BSW230&lt;201,BSW230/2,IF(BSW230&lt;=301,BSW230/3,BSW230/4))))</f>
        <v>484.67601000000002</v>
      </c>
      <c r="BSY230" s="159">
        <f>BTI213+1</f>
        <v>1</v>
      </c>
      <c r="BSZ230" s="159"/>
      <c r="BTA230" s="53" t="s">
        <v>162</v>
      </c>
      <c r="BTB230" s="53">
        <f t="shared" ref="BTB230" si="729">(38.09)*10.764</f>
        <v>410.00076000000001</v>
      </c>
      <c r="BTC230" s="53">
        <f t="shared" ref="BTC230" si="730">(3.35*1.25+1*2.75)*10.764</f>
        <v>74.675249999999991</v>
      </c>
      <c r="BTD230" s="53">
        <f t="shared" ref="BTD230:BTD234" si="731">BTB230+BTC230</f>
        <v>484.67601000000002</v>
      </c>
      <c r="BTE230" s="53">
        <v>0</v>
      </c>
      <c r="BTF230" s="53">
        <f>BTD230*(($H$268)+1)+(IF(BTE230&lt;101,BTE230,IF(BTE230&lt;201,BTE230/2,IF(BTE230&lt;=301,BTE230/3,BTE230/4))))</f>
        <v>484.67601000000002</v>
      </c>
      <c r="BTG230" s="159">
        <f>BTQ213+1</f>
        <v>1</v>
      </c>
      <c r="BTH230" s="159"/>
      <c r="BTI230" s="53" t="s">
        <v>162</v>
      </c>
      <c r="BTJ230" s="53">
        <f t="shared" ref="BTJ230" si="732">(38.09)*10.764</f>
        <v>410.00076000000001</v>
      </c>
      <c r="BTK230" s="53">
        <f t="shared" ref="BTK230" si="733">(3.35*1.25+1*2.75)*10.764</f>
        <v>74.675249999999991</v>
      </c>
      <c r="BTL230" s="53">
        <f t="shared" ref="BTL230:BTL234" si="734">BTJ230+BTK230</f>
        <v>484.67601000000002</v>
      </c>
      <c r="BTM230" s="53">
        <v>0</v>
      </c>
      <c r="BTN230" s="53">
        <f>BTL230*(($H$268)+1)+(IF(BTM230&lt;101,BTM230,IF(BTM230&lt;201,BTM230/2,IF(BTM230&lt;=301,BTM230/3,BTM230/4))))</f>
        <v>484.67601000000002</v>
      </c>
      <c r="BTO230" s="159">
        <f>BTY213+1</f>
        <v>1</v>
      </c>
      <c r="BTP230" s="159"/>
      <c r="BTQ230" s="53" t="s">
        <v>162</v>
      </c>
      <c r="BTR230" s="53">
        <f t="shared" ref="BTR230" si="735">(38.09)*10.764</f>
        <v>410.00076000000001</v>
      </c>
      <c r="BTS230" s="53">
        <f t="shared" ref="BTS230" si="736">(3.35*1.25+1*2.75)*10.764</f>
        <v>74.675249999999991</v>
      </c>
      <c r="BTT230" s="53">
        <f t="shared" ref="BTT230:BTT234" si="737">BTR230+BTS230</f>
        <v>484.67601000000002</v>
      </c>
      <c r="BTU230" s="53">
        <v>0</v>
      </c>
      <c r="BTV230" s="53">
        <f>BTT230*(($H$268)+1)+(IF(BTU230&lt;101,BTU230,IF(BTU230&lt;201,BTU230/2,IF(BTU230&lt;=301,BTU230/3,BTU230/4))))</f>
        <v>484.67601000000002</v>
      </c>
      <c r="BTW230" s="159">
        <f>BUG213+1</f>
        <v>1</v>
      </c>
      <c r="BTX230" s="159"/>
      <c r="BTY230" s="53" t="s">
        <v>162</v>
      </c>
      <c r="BTZ230" s="53">
        <f t="shared" ref="BTZ230" si="738">(38.09)*10.764</f>
        <v>410.00076000000001</v>
      </c>
      <c r="BUA230" s="53">
        <f t="shared" ref="BUA230" si="739">(3.35*1.25+1*2.75)*10.764</f>
        <v>74.675249999999991</v>
      </c>
      <c r="BUB230" s="53">
        <f t="shared" ref="BUB230:BUB234" si="740">BTZ230+BUA230</f>
        <v>484.67601000000002</v>
      </c>
      <c r="BUC230" s="53">
        <v>0</v>
      </c>
      <c r="BUD230" s="53">
        <f>BUB230*(($H$268)+1)+(IF(BUC230&lt;101,BUC230,IF(BUC230&lt;201,BUC230/2,IF(BUC230&lt;=301,BUC230/3,BUC230/4))))</f>
        <v>484.67601000000002</v>
      </c>
      <c r="BUE230" s="159">
        <f>BUO213+1</f>
        <v>1</v>
      </c>
      <c r="BUF230" s="159"/>
      <c r="BUG230" s="53" t="s">
        <v>162</v>
      </c>
      <c r="BUH230" s="53">
        <f t="shared" ref="BUH230" si="741">(38.09)*10.764</f>
        <v>410.00076000000001</v>
      </c>
      <c r="BUI230" s="53">
        <f t="shared" ref="BUI230" si="742">(3.35*1.25+1*2.75)*10.764</f>
        <v>74.675249999999991</v>
      </c>
      <c r="BUJ230" s="53">
        <f t="shared" ref="BUJ230:BUJ234" si="743">BUH230+BUI230</f>
        <v>484.67601000000002</v>
      </c>
      <c r="BUK230" s="53">
        <v>0</v>
      </c>
      <c r="BUL230" s="53">
        <f>BUJ230*(($H$268)+1)+(IF(BUK230&lt;101,BUK230,IF(BUK230&lt;201,BUK230/2,IF(BUK230&lt;=301,BUK230/3,BUK230/4))))</f>
        <v>484.67601000000002</v>
      </c>
      <c r="BUM230" s="159">
        <f>BUW213+1</f>
        <v>1</v>
      </c>
      <c r="BUN230" s="159"/>
      <c r="BUO230" s="53" t="s">
        <v>162</v>
      </c>
      <c r="BUP230" s="53">
        <f t="shared" ref="BUP230" si="744">(38.09)*10.764</f>
        <v>410.00076000000001</v>
      </c>
      <c r="BUQ230" s="53">
        <f t="shared" ref="BUQ230" si="745">(3.35*1.25+1*2.75)*10.764</f>
        <v>74.675249999999991</v>
      </c>
      <c r="BUR230" s="53">
        <f t="shared" ref="BUR230:BUR234" si="746">BUP230+BUQ230</f>
        <v>484.67601000000002</v>
      </c>
      <c r="BUS230" s="53">
        <v>0</v>
      </c>
      <c r="BUT230" s="53">
        <f>BUR230*(($H$268)+1)+(IF(BUS230&lt;101,BUS230,IF(BUS230&lt;201,BUS230/2,IF(BUS230&lt;=301,BUS230/3,BUS230/4))))</f>
        <v>484.67601000000002</v>
      </c>
      <c r="BUU230" s="159">
        <f>BVE213+1</f>
        <v>1</v>
      </c>
      <c r="BUV230" s="159"/>
      <c r="BUW230" s="53" t="s">
        <v>162</v>
      </c>
      <c r="BUX230" s="53">
        <f t="shared" ref="BUX230" si="747">(38.09)*10.764</f>
        <v>410.00076000000001</v>
      </c>
      <c r="BUY230" s="53">
        <f t="shared" ref="BUY230" si="748">(3.35*1.25+1*2.75)*10.764</f>
        <v>74.675249999999991</v>
      </c>
      <c r="BUZ230" s="53">
        <f t="shared" ref="BUZ230:BUZ234" si="749">BUX230+BUY230</f>
        <v>484.67601000000002</v>
      </c>
      <c r="BVA230" s="53">
        <v>0</v>
      </c>
      <c r="BVB230" s="53">
        <f>BUZ230*(($H$268)+1)+(IF(BVA230&lt;101,BVA230,IF(BVA230&lt;201,BVA230/2,IF(BVA230&lt;=301,BVA230/3,BVA230/4))))</f>
        <v>484.67601000000002</v>
      </c>
      <c r="BVC230" s="159">
        <f>BVM213+1</f>
        <v>1</v>
      </c>
      <c r="BVD230" s="159"/>
      <c r="BVE230" s="53" t="s">
        <v>162</v>
      </c>
      <c r="BVF230" s="53">
        <f t="shared" ref="BVF230" si="750">(38.09)*10.764</f>
        <v>410.00076000000001</v>
      </c>
      <c r="BVG230" s="53">
        <f t="shared" ref="BVG230" si="751">(3.35*1.25+1*2.75)*10.764</f>
        <v>74.675249999999991</v>
      </c>
      <c r="BVH230" s="53">
        <f t="shared" ref="BVH230:BVH234" si="752">BVF230+BVG230</f>
        <v>484.67601000000002</v>
      </c>
      <c r="BVI230" s="53">
        <v>0</v>
      </c>
      <c r="BVJ230" s="53">
        <f>BVH230*(($H$268)+1)+(IF(BVI230&lt;101,BVI230,IF(BVI230&lt;201,BVI230/2,IF(BVI230&lt;=301,BVI230/3,BVI230/4))))</f>
        <v>484.67601000000002</v>
      </c>
      <c r="BVK230" s="159">
        <f>BVU213+1</f>
        <v>1</v>
      </c>
      <c r="BVL230" s="159"/>
      <c r="BVM230" s="53" t="s">
        <v>162</v>
      </c>
      <c r="BVN230" s="53">
        <f t="shared" ref="BVN230" si="753">(38.09)*10.764</f>
        <v>410.00076000000001</v>
      </c>
      <c r="BVO230" s="53">
        <f t="shared" ref="BVO230" si="754">(3.35*1.25+1*2.75)*10.764</f>
        <v>74.675249999999991</v>
      </c>
      <c r="BVP230" s="53">
        <f t="shared" ref="BVP230:BVP234" si="755">BVN230+BVO230</f>
        <v>484.67601000000002</v>
      </c>
      <c r="BVQ230" s="53">
        <v>0</v>
      </c>
      <c r="BVR230" s="53">
        <f>BVP230*(($H$268)+1)+(IF(BVQ230&lt;101,BVQ230,IF(BVQ230&lt;201,BVQ230/2,IF(BVQ230&lt;=301,BVQ230/3,BVQ230/4))))</f>
        <v>484.67601000000002</v>
      </c>
      <c r="BVS230" s="159">
        <f>BWC213+1</f>
        <v>1</v>
      </c>
      <c r="BVT230" s="159"/>
      <c r="BVU230" s="53" t="s">
        <v>162</v>
      </c>
      <c r="BVV230" s="53">
        <f t="shared" ref="BVV230" si="756">(38.09)*10.764</f>
        <v>410.00076000000001</v>
      </c>
      <c r="BVW230" s="53">
        <f t="shared" ref="BVW230" si="757">(3.35*1.25+1*2.75)*10.764</f>
        <v>74.675249999999991</v>
      </c>
      <c r="BVX230" s="53">
        <f t="shared" ref="BVX230:BVX234" si="758">BVV230+BVW230</f>
        <v>484.67601000000002</v>
      </c>
      <c r="BVY230" s="53">
        <v>0</v>
      </c>
      <c r="BVZ230" s="53">
        <f>BVX230*(($H$268)+1)+(IF(BVY230&lt;101,BVY230,IF(BVY230&lt;201,BVY230/2,IF(BVY230&lt;=301,BVY230/3,BVY230/4))))</f>
        <v>484.67601000000002</v>
      </c>
      <c r="BWA230" s="159">
        <f>BWK213+1</f>
        <v>1</v>
      </c>
      <c r="BWB230" s="159"/>
      <c r="BWC230" s="53" t="s">
        <v>162</v>
      </c>
      <c r="BWD230" s="53">
        <f t="shared" ref="BWD230" si="759">(38.09)*10.764</f>
        <v>410.00076000000001</v>
      </c>
      <c r="BWE230" s="53">
        <f t="shared" ref="BWE230" si="760">(3.35*1.25+1*2.75)*10.764</f>
        <v>74.675249999999991</v>
      </c>
      <c r="BWF230" s="53">
        <f t="shared" ref="BWF230:BWF234" si="761">BWD230+BWE230</f>
        <v>484.67601000000002</v>
      </c>
      <c r="BWG230" s="53">
        <v>0</v>
      </c>
      <c r="BWH230" s="53">
        <f>BWF230*(($H$268)+1)+(IF(BWG230&lt;101,BWG230,IF(BWG230&lt;201,BWG230/2,IF(BWG230&lt;=301,BWG230/3,BWG230/4))))</f>
        <v>484.67601000000002</v>
      </c>
      <c r="BWI230" s="159">
        <f>BWS213+1</f>
        <v>1</v>
      </c>
      <c r="BWJ230" s="159"/>
      <c r="BWK230" s="53" t="s">
        <v>162</v>
      </c>
      <c r="BWL230" s="53">
        <f t="shared" ref="BWL230" si="762">(38.09)*10.764</f>
        <v>410.00076000000001</v>
      </c>
      <c r="BWM230" s="53">
        <f t="shared" ref="BWM230" si="763">(3.35*1.25+1*2.75)*10.764</f>
        <v>74.675249999999991</v>
      </c>
      <c r="BWN230" s="53">
        <f t="shared" ref="BWN230:BWN234" si="764">BWL230+BWM230</f>
        <v>484.67601000000002</v>
      </c>
      <c r="BWO230" s="53">
        <v>0</v>
      </c>
      <c r="BWP230" s="53">
        <f>BWN230*(($H$268)+1)+(IF(BWO230&lt;101,BWO230,IF(BWO230&lt;201,BWO230/2,IF(BWO230&lt;=301,BWO230/3,BWO230/4))))</f>
        <v>484.67601000000002</v>
      </c>
      <c r="BWQ230" s="159">
        <f>BXA213+1</f>
        <v>1</v>
      </c>
      <c r="BWR230" s="159"/>
      <c r="BWS230" s="53" t="s">
        <v>162</v>
      </c>
      <c r="BWT230" s="53">
        <f t="shared" ref="BWT230" si="765">(38.09)*10.764</f>
        <v>410.00076000000001</v>
      </c>
      <c r="BWU230" s="53">
        <f t="shared" ref="BWU230" si="766">(3.35*1.25+1*2.75)*10.764</f>
        <v>74.675249999999991</v>
      </c>
      <c r="BWV230" s="53">
        <f t="shared" ref="BWV230:BWV234" si="767">BWT230+BWU230</f>
        <v>484.67601000000002</v>
      </c>
      <c r="BWW230" s="53">
        <v>0</v>
      </c>
      <c r="BWX230" s="53">
        <f>BWV230*(($H$268)+1)+(IF(BWW230&lt;101,BWW230,IF(BWW230&lt;201,BWW230/2,IF(BWW230&lt;=301,BWW230/3,BWW230/4))))</f>
        <v>484.67601000000002</v>
      </c>
      <c r="BWY230" s="159">
        <f>BXI213+1</f>
        <v>1</v>
      </c>
      <c r="BWZ230" s="159"/>
      <c r="BXA230" s="53" t="s">
        <v>162</v>
      </c>
      <c r="BXB230" s="53">
        <f t="shared" ref="BXB230" si="768">(38.09)*10.764</f>
        <v>410.00076000000001</v>
      </c>
      <c r="BXC230" s="53">
        <f t="shared" ref="BXC230" si="769">(3.35*1.25+1*2.75)*10.764</f>
        <v>74.675249999999991</v>
      </c>
      <c r="BXD230" s="53">
        <f t="shared" ref="BXD230:BXD234" si="770">BXB230+BXC230</f>
        <v>484.67601000000002</v>
      </c>
      <c r="BXE230" s="53">
        <v>0</v>
      </c>
      <c r="BXF230" s="53">
        <f>BXD230*(($H$268)+1)+(IF(BXE230&lt;101,BXE230,IF(BXE230&lt;201,BXE230/2,IF(BXE230&lt;=301,BXE230/3,BXE230/4))))</f>
        <v>484.67601000000002</v>
      </c>
      <c r="BXG230" s="159">
        <f>BXQ213+1</f>
        <v>1</v>
      </c>
      <c r="BXH230" s="159"/>
      <c r="BXI230" s="53" t="s">
        <v>162</v>
      </c>
      <c r="BXJ230" s="53">
        <f t="shared" ref="BXJ230" si="771">(38.09)*10.764</f>
        <v>410.00076000000001</v>
      </c>
      <c r="BXK230" s="53">
        <f t="shared" ref="BXK230" si="772">(3.35*1.25+1*2.75)*10.764</f>
        <v>74.675249999999991</v>
      </c>
      <c r="BXL230" s="53">
        <f t="shared" ref="BXL230:BXL234" si="773">BXJ230+BXK230</f>
        <v>484.67601000000002</v>
      </c>
      <c r="BXM230" s="53">
        <v>0</v>
      </c>
      <c r="BXN230" s="53">
        <f>BXL230*(($H$268)+1)+(IF(BXM230&lt;101,BXM230,IF(BXM230&lt;201,BXM230/2,IF(BXM230&lt;=301,BXM230/3,BXM230/4))))</f>
        <v>484.67601000000002</v>
      </c>
      <c r="BXO230" s="159">
        <f>BXY213+1</f>
        <v>1</v>
      </c>
      <c r="BXP230" s="159"/>
      <c r="BXQ230" s="53" t="s">
        <v>162</v>
      </c>
      <c r="BXR230" s="53">
        <f t="shared" ref="BXR230" si="774">(38.09)*10.764</f>
        <v>410.00076000000001</v>
      </c>
      <c r="BXS230" s="53">
        <f t="shared" ref="BXS230" si="775">(3.35*1.25+1*2.75)*10.764</f>
        <v>74.675249999999991</v>
      </c>
      <c r="BXT230" s="53">
        <f t="shared" ref="BXT230:BXT234" si="776">BXR230+BXS230</f>
        <v>484.67601000000002</v>
      </c>
      <c r="BXU230" s="53">
        <v>0</v>
      </c>
      <c r="BXV230" s="53">
        <f>BXT230*(($H$268)+1)+(IF(BXU230&lt;101,BXU230,IF(BXU230&lt;201,BXU230/2,IF(BXU230&lt;=301,BXU230/3,BXU230/4))))</f>
        <v>484.67601000000002</v>
      </c>
      <c r="BXW230" s="159">
        <f>BYG213+1</f>
        <v>1</v>
      </c>
      <c r="BXX230" s="159"/>
      <c r="BXY230" s="53" t="s">
        <v>162</v>
      </c>
      <c r="BXZ230" s="53">
        <f t="shared" ref="BXZ230" si="777">(38.09)*10.764</f>
        <v>410.00076000000001</v>
      </c>
      <c r="BYA230" s="53">
        <f t="shared" ref="BYA230" si="778">(3.35*1.25+1*2.75)*10.764</f>
        <v>74.675249999999991</v>
      </c>
      <c r="BYB230" s="53">
        <f t="shared" ref="BYB230:BYB234" si="779">BXZ230+BYA230</f>
        <v>484.67601000000002</v>
      </c>
      <c r="BYC230" s="53">
        <v>0</v>
      </c>
      <c r="BYD230" s="53">
        <f>BYB230*(($H$268)+1)+(IF(BYC230&lt;101,BYC230,IF(BYC230&lt;201,BYC230/2,IF(BYC230&lt;=301,BYC230/3,BYC230/4))))</f>
        <v>484.67601000000002</v>
      </c>
      <c r="BYE230" s="159">
        <f>BYO213+1</f>
        <v>1</v>
      </c>
      <c r="BYF230" s="159"/>
      <c r="BYG230" s="53" t="s">
        <v>162</v>
      </c>
      <c r="BYH230" s="53">
        <f t="shared" ref="BYH230" si="780">(38.09)*10.764</f>
        <v>410.00076000000001</v>
      </c>
      <c r="BYI230" s="53">
        <f t="shared" ref="BYI230" si="781">(3.35*1.25+1*2.75)*10.764</f>
        <v>74.675249999999991</v>
      </c>
      <c r="BYJ230" s="53">
        <f t="shared" ref="BYJ230:BYJ234" si="782">BYH230+BYI230</f>
        <v>484.67601000000002</v>
      </c>
      <c r="BYK230" s="53">
        <v>0</v>
      </c>
      <c r="BYL230" s="53">
        <f>BYJ230*(($H$268)+1)+(IF(BYK230&lt;101,BYK230,IF(BYK230&lt;201,BYK230/2,IF(BYK230&lt;=301,BYK230/3,BYK230/4))))</f>
        <v>484.67601000000002</v>
      </c>
      <c r="BYM230" s="159">
        <f>BYW213+1</f>
        <v>1</v>
      </c>
      <c r="BYN230" s="159"/>
      <c r="BYO230" s="53" t="s">
        <v>162</v>
      </c>
      <c r="BYP230" s="53">
        <f t="shared" ref="BYP230" si="783">(38.09)*10.764</f>
        <v>410.00076000000001</v>
      </c>
      <c r="BYQ230" s="53">
        <f t="shared" ref="BYQ230" si="784">(3.35*1.25+1*2.75)*10.764</f>
        <v>74.675249999999991</v>
      </c>
      <c r="BYR230" s="53">
        <f t="shared" ref="BYR230:BYR234" si="785">BYP230+BYQ230</f>
        <v>484.67601000000002</v>
      </c>
      <c r="BYS230" s="53">
        <v>0</v>
      </c>
      <c r="BYT230" s="53">
        <f>BYR230*(($H$268)+1)+(IF(BYS230&lt;101,BYS230,IF(BYS230&lt;201,BYS230/2,IF(BYS230&lt;=301,BYS230/3,BYS230/4))))</f>
        <v>484.67601000000002</v>
      </c>
      <c r="BYU230" s="159">
        <f>BZE213+1</f>
        <v>1</v>
      </c>
      <c r="BYV230" s="159"/>
      <c r="BYW230" s="53" t="s">
        <v>162</v>
      </c>
      <c r="BYX230" s="53">
        <f t="shared" ref="BYX230" si="786">(38.09)*10.764</f>
        <v>410.00076000000001</v>
      </c>
      <c r="BYY230" s="53">
        <f t="shared" ref="BYY230" si="787">(3.35*1.25+1*2.75)*10.764</f>
        <v>74.675249999999991</v>
      </c>
      <c r="BYZ230" s="53">
        <f t="shared" ref="BYZ230:BYZ234" si="788">BYX230+BYY230</f>
        <v>484.67601000000002</v>
      </c>
      <c r="BZA230" s="53">
        <v>0</v>
      </c>
      <c r="BZB230" s="53">
        <f>BYZ230*(($H$268)+1)+(IF(BZA230&lt;101,BZA230,IF(BZA230&lt;201,BZA230/2,IF(BZA230&lt;=301,BZA230/3,BZA230/4))))</f>
        <v>484.67601000000002</v>
      </c>
      <c r="BZC230" s="159">
        <f>BZM213+1</f>
        <v>1</v>
      </c>
      <c r="BZD230" s="159"/>
      <c r="BZE230" s="53" t="s">
        <v>162</v>
      </c>
      <c r="BZF230" s="53">
        <f t="shared" ref="BZF230" si="789">(38.09)*10.764</f>
        <v>410.00076000000001</v>
      </c>
      <c r="BZG230" s="53">
        <f t="shared" ref="BZG230" si="790">(3.35*1.25+1*2.75)*10.764</f>
        <v>74.675249999999991</v>
      </c>
      <c r="BZH230" s="53">
        <f t="shared" ref="BZH230:BZH234" si="791">BZF230+BZG230</f>
        <v>484.67601000000002</v>
      </c>
      <c r="BZI230" s="53">
        <v>0</v>
      </c>
      <c r="BZJ230" s="53">
        <f>BZH230*(($H$268)+1)+(IF(BZI230&lt;101,BZI230,IF(BZI230&lt;201,BZI230/2,IF(BZI230&lt;=301,BZI230/3,BZI230/4))))</f>
        <v>484.67601000000002</v>
      </c>
      <c r="BZK230" s="159">
        <f>BZU213+1</f>
        <v>1</v>
      </c>
      <c r="BZL230" s="159"/>
      <c r="BZM230" s="53" t="s">
        <v>162</v>
      </c>
      <c r="BZN230" s="53">
        <f t="shared" ref="BZN230" si="792">(38.09)*10.764</f>
        <v>410.00076000000001</v>
      </c>
      <c r="BZO230" s="53">
        <f t="shared" ref="BZO230" si="793">(3.35*1.25+1*2.75)*10.764</f>
        <v>74.675249999999991</v>
      </c>
      <c r="BZP230" s="53">
        <f t="shared" ref="BZP230:BZP234" si="794">BZN230+BZO230</f>
        <v>484.67601000000002</v>
      </c>
      <c r="BZQ230" s="53">
        <v>0</v>
      </c>
      <c r="BZR230" s="53">
        <f>BZP230*(($H$268)+1)+(IF(BZQ230&lt;101,BZQ230,IF(BZQ230&lt;201,BZQ230/2,IF(BZQ230&lt;=301,BZQ230/3,BZQ230/4))))</f>
        <v>484.67601000000002</v>
      </c>
      <c r="BZS230" s="159">
        <f>CAC213+1</f>
        <v>1</v>
      </c>
      <c r="BZT230" s="159"/>
      <c r="BZU230" s="53" t="s">
        <v>162</v>
      </c>
      <c r="BZV230" s="53">
        <f t="shared" ref="BZV230" si="795">(38.09)*10.764</f>
        <v>410.00076000000001</v>
      </c>
      <c r="BZW230" s="53">
        <f t="shared" ref="BZW230" si="796">(3.35*1.25+1*2.75)*10.764</f>
        <v>74.675249999999991</v>
      </c>
      <c r="BZX230" s="53">
        <f t="shared" ref="BZX230:BZX234" si="797">BZV230+BZW230</f>
        <v>484.67601000000002</v>
      </c>
      <c r="BZY230" s="53">
        <v>0</v>
      </c>
      <c r="BZZ230" s="53">
        <f>BZX230*(($H$268)+1)+(IF(BZY230&lt;101,BZY230,IF(BZY230&lt;201,BZY230/2,IF(BZY230&lt;=301,BZY230/3,BZY230/4))))</f>
        <v>484.67601000000002</v>
      </c>
      <c r="CAA230" s="159">
        <f>CAK213+1</f>
        <v>1</v>
      </c>
      <c r="CAB230" s="159"/>
      <c r="CAC230" s="53" t="s">
        <v>162</v>
      </c>
      <c r="CAD230" s="53">
        <f t="shared" ref="CAD230" si="798">(38.09)*10.764</f>
        <v>410.00076000000001</v>
      </c>
      <c r="CAE230" s="53">
        <f t="shared" ref="CAE230" si="799">(3.35*1.25+1*2.75)*10.764</f>
        <v>74.675249999999991</v>
      </c>
      <c r="CAF230" s="53">
        <f t="shared" ref="CAF230:CAF234" si="800">CAD230+CAE230</f>
        <v>484.67601000000002</v>
      </c>
      <c r="CAG230" s="53">
        <v>0</v>
      </c>
      <c r="CAH230" s="53">
        <f>CAF230*(($H$268)+1)+(IF(CAG230&lt;101,CAG230,IF(CAG230&lt;201,CAG230/2,IF(CAG230&lt;=301,CAG230/3,CAG230/4))))</f>
        <v>484.67601000000002</v>
      </c>
      <c r="CAI230" s="159">
        <f>CAS213+1</f>
        <v>1</v>
      </c>
      <c r="CAJ230" s="159"/>
      <c r="CAK230" s="53" t="s">
        <v>162</v>
      </c>
      <c r="CAL230" s="53">
        <f t="shared" ref="CAL230" si="801">(38.09)*10.764</f>
        <v>410.00076000000001</v>
      </c>
      <c r="CAM230" s="53">
        <f t="shared" ref="CAM230" si="802">(3.35*1.25+1*2.75)*10.764</f>
        <v>74.675249999999991</v>
      </c>
      <c r="CAN230" s="53">
        <f t="shared" ref="CAN230:CAN234" si="803">CAL230+CAM230</f>
        <v>484.67601000000002</v>
      </c>
      <c r="CAO230" s="53">
        <v>0</v>
      </c>
      <c r="CAP230" s="53">
        <f>CAN230*(($H$268)+1)+(IF(CAO230&lt;101,CAO230,IF(CAO230&lt;201,CAO230/2,IF(CAO230&lt;=301,CAO230/3,CAO230/4))))</f>
        <v>484.67601000000002</v>
      </c>
      <c r="CAQ230" s="159">
        <f>CBA213+1</f>
        <v>1</v>
      </c>
      <c r="CAR230" s="159"/>
      <c r="CAS230" s="53" t="s">
        <v>162</v>
      </c>
      <c r="CAT230" s="53">
        <f t="shared" ref="CAT230" si="804">(38.09)*10.764</f>
        <v>410.00076000000001</v>
      </c>
      <c r="CAU230" s="53">
        <f t="shared" ref="CAU230" si="805">(3.35*1.25+1*2.75)*10.764</f>
        <v>74.675249999999991</v>
      </c>
      <c r="CAV230" s="53">
        <f t="shared" ref="CAV230:CAV234" si="806">CAT230+CAU230</f>
        <v>484.67601000000002</v>
      </c>
      <c r="CAW230" s="53">
        <v>0</v>
      </c>
      <c r="CAX230" s="53">
        <f>CAV230*(($H$268)+1)+(IF(CAW230&lt;101,CAW230,IF(CAW230&lt;201,CAW230/2,IF(CAW230&lt;=301,CAW230/3,CAW230/4))))</f>
        <v>484.67601000000002</v>
      </c>
      <c r="CAY230" s="159">
        <f>CBI213+1</f>
        <v>1</v>
      </c>
      <c r="CAZ230" s="159"/>
      <c r="CBA230" s="53" t="s">
        <v>162</v>
      </c>
      <c r="CBB230" s="53">
        <f t="shared" ref="CBB230" si="807">(38.09)*10.764</f>
        <v>410.00076000000001</v>
      </c>
      <c r="CBC230" s="53">
        <f t="shared" ref="CBC230" si="808">(3.35*1.25+1*2.75)*10.764</f>
        <v>74.675249999999991</v>
      </c>
      <c r="CBD230" s="53">
        <f t="shared" ref="CBD230:CBD234" si="809">CBB230+CBC230</f>
        <v>484.67601000000002</v>
      </c>
      <c r="CBE230" s="53">
        <v>0</v>
      </c>
      <c r="CBF230" s="53">
        <f>CBD230*(($H$268)+1)+(IF(CBE230&lt;101,CBE230,IF(CBE230&lt;201,CBE230/2,IF(CBE230&lt;=301,CBE230/3,CBE230/4))))</f>
        <v>484.67601000000002</v>
      </c>
      <c r="CBG230" s="159">
        <f>CBQ213+1</f>
        <v>1</v>
      </c>
      <c r="CBH230" s="159"/>
      <c r="CBI230" s="53" t="s">
        <v>162</v>
      </c>
      <c r="CBJ230" s="53">
        <f t="shared" ref="CBJ230" si="810">(38.09)*10.764</f>
        <v>410.00076000000001</v>
      </c>
      <c r="CBK230" s="53">
        <f t="shared" ref="CBK230" si="811">(3.35*1.25+1*2.75)*10.764</f>
        <v>74.675249999999991</v>
      </c>
      <c r="CBL230" s="53">
        <f t="shared" ref="CBL230:CBL234" si="812">CBJ230+CBK230</f>
        <v>484.67601000000002</v>
      </c>
      <c r="CBM230" s="53">
        <v>0</v>
      </c>
      <c r="CBN230" s="53">
        <f>CBL230*(($H$268)+1)+(IF(CBM230&lt;101,CBM230,IF(CBM230&lt;201,CBM230/2,IF(CBM230&lt;=301,CBM230/3,CBM230/4))))</f>
        <v>484.67601000000002</v>
      </c>
      <c r="CBO230" s="159">
        <f>CBY213+1</f>
        <v>1</v>
      </c>
      <c r="CBP230" s="159"/>
      <c r="CBQ230" s="53" t="s">
        <v>162</v>
      </c>
      <c r="CBR230" s="53">
        <f t="shared" ref="CBR230" si="813">(38.09)*10.764</f>
        <v>410.00076000000001</v>
      </c>
      <c r="CBS230" s="53">
        <f t="shared" ref="CBS230" si="814">(3.35*1.25+1*2.75)*10.764</f>
        <v>74.675249999999991</v>
      </c>
      <c r="CBT230" s="53">
        <f t="shared" ref="CBT230:CBT234" si="815">CBR230+CBS230</f>
        <v>484.67601000000002</v>
      </c>
      <c r="CBU230" s="53">
        <v>0</v>
      </c>
      <c r="CBV230" s="53">
        <f>CBT230*(($H$268)+1)+(IF(CBU230&lt;101,CBU230,IF(CBU230&lt;201,CBU230/2,IF(CBU230&lt;=301,CBU230/3,CBU230/4))))</f>
        <v>484.67601000000002</v>
      </c>
      <c r="CBW230" s="159">
        <f>CCG213+1</f>
        <v>1</v>
      </c>
      <c r="CBX230" s="159"/>
      <c r="CBY230" s="53" t="s">
        <v>162</v>
      </c>
      <c r="CBZ230" s="53">
        <f t="shared" ref="CBZ230" si="816">(38.09)*10.764</f>
        <v>410.00076000000001</v>
      </c>
      <c r="CCA230" s="53">
        <f t="shared" ref="CCA230" si="817">(3.35*1.25+1*2.75)*10.764</f>
        <v>74.675249999999991</v>
      </c>
      <c r="CCB230" s="53">
        <f t="shared" ref="CCB230:CCB234" si="818">CBZ230+CCA230</f>
        <v>484.67601000000002</v>
      </c>
      <c r="CCC230" s="53">
        <v>0</v>
      </c>
      <c r="CCD230" s="53">
        <f>CCB230*(($H$268)+1)+(IF(CCC230&lt;101,CCC230,IF(CCC230&lt;201,CCC230/2,IF(CCC230&lt;=301,CCC230/3,CCC230/4))))</f>
        <v>484.67601000000002</v>
      </c>
      <c r="CCE230" s="159">
        <f>CCO213+1</f>
        <v>1</v>
      </c>
      <c r="CCF230" s="159"/>
      <c r="CCG230" s="53" t="s">
        <v>162</v>
      </c>
      <c r="CCH230" s="53">
        <f t="shared" ref="CCH230" si="819">(38.09)*10.764</f>
        <v>410.00076000000001</v>
      </c>
      <c r="CCI230" s="53">
        <f t="shared" ref="CCI230" si="820">(3.35*1.25+1*2.75)*10.764</f>
        <v>74.675249999999991</v>
      </c>
      <c r="CCJ230" s="53">
        <f t="shared" ref="CCJ230:CCJ234" si="821">CCH230+CCI230</f>
        <v>484.67601000000002</v>
      </c>
      <c r="CCK230" s="53">
        <v>0</v>
      </c>
      <c r="CCL230" s="53">
        <f>CCJ230*(($H$268)+1)+(IF(CCK230&lt;101,CCK230,IF(CCK230&lt;201,CCK230/2,IF(CCK230&lt;=301,CCK230/3,CCK230/4))))</f>
        <v>484.67601000000002</v>
      </c>
      <c r="CCM230" s="159">
        <f>CCW213+1</f>
        <v>1</v>
      </c>
      <c r="CCN230" s="159"/>
      <c r="CCO230" s="53" t="s">
        <v>162</v>
      </c>
      <c r="CCP230" s="53">
        <f t="shared" ref="CCP230" si="822">(38.09)*10.764</f>
        <v>410.00076000000001</v>
      </c>
      <c r="CCQ230" s="53">
        <f t="shared" ref="CCQ230" si="823">(3.35*1.25+1*2.75)*10.764</f>
        <v>74.675249999999991</v>
      </c>
      <c r="CCR230" s="53">
        <f t="shared" ref="CCR230:CCR234" si="824">CCP230+CCQ230</f>
        <v>484.67601000000002</v>
      </c>
      <c r="CCS230" s="53">
        <v>0</v>
      </c>
      <c r="CCT230" s="53">
        <f>CCR230*(($H$268)+1)+(IF(CCS230&lt;101,CCS230,IF(CCS230&lt;201,CCS230/2,IF(CCS230&lt;=301,CCS230/3,CCS230/4))))</f>
        <v>484.67601000000002</v>
      </c>
      <c r="CCU230" s="159">
        <f>CDE213+1</f>
        <v>1</v>
      </c>
      <c r="CCV230" s="159"/>
      <c r="CCW230" s="53" t="s">
        <v>162</v>
      </c>
      <c r="CCX230" s="53">
        <f t="shared" ref="CCX230" si="825">(38.09)*10.764</f>
        <v>410.00076000000001</v>
      </c>
      <c r="CCY230" s="53">
        <f t="shared" ref="CCY230" si="826">(3.35*1.25+1*2.75)*10.764</f>
        <v>74.675249999999991</v>
      </c>
      <c r="CCZ230" s="53">
        <f t="shared" ref="CCZ230:CCZ234" si="827">CCX230+CCY230</f>
        <v>484.67601000000002</v>
      </c>
      <c r="CDA230" s="53">
        <v>0</v>
      </c>
      <c r="CDB230" s="53">
        <f>CCZ230*(($H$268)+1)+(IF(CDA230&lt;101,CDA230,IF(CDA230&lt;201,CDA230/2,IF(CDA230&lt;=301,CDA230/3,CDA230/4))))</f>
        <v>484.67601000000002</v>
      </c>
      <c r="CDC230" s="159">
        <f>CDM213+1</f>
        <v>1</v>
      </c>
      <c r="CDD230" s="159"/>
      <c r="CDE230" s="53" t="s">
        <v>162</v>
      </c>
      <c r="CDF230" s="53">
        <f t="shared" ref="CDF230" si="828">(38.09)*10.764</f>
        <v>410.00076000000001</v>
      </c>
      <c r="CDG230" s="53">
        <f t="shared" ref="CDG230" si="829">(3.35*1.25+1*2.75)*10.764</f>
        <v>74.675249999999991</v>
      </c>
      <c r="CDH230" s="53">
        <f t="shared" ref="CDH230:CDH234" si="830">CDF230+CDG230</f>
        <v>484.67601000000002</v>
      </c>
      <c r="CDI230" s="53">
        <v>0</v>
      </c>
      <c r="CDJ230" s="53">
        <f>CDH230*(($H$268)+1)+(IF(CDI230&lt;101,CDI230,IF(CDI230&lt;201,CDI230/2,IF(CDI230&lt;=301,CDI230/3,CDI230/4))))</f>
        <v>484.67601000000002</v>
      </c>
      <c r="CDK230" s="159">
        <f>CDU213+1</f>
        <v>1</v>
      </c>
      <c r="CDL230" s="159"/>
      <c r="CDM230" s="53" t="s">
        <v>162</v>
      </c>
      <c r="CDN230" s="53">
        <f t="shared" ref="CDN230" si="831">(38.09)*10.764</f>
        <v>410.00076000000001</v>
      </c>
      <c r="CDO230" s="53">
        <f t="shared" ref="CDO230" si="832">(3.35*1.25+1*2.75)*10.764</f>
        <v>74.675249999999991</v>
      </c>
      <c r="CDP230" s="53">
        <f t="shared" ref="CDP230:CDP234" si="833">CDN230+CDO230</f>
        <v>484.67601000000002</v>
      </c>
      <c r="CDQ230" s="53">
        <v>0</v>
      </c>
      <c r="CDR230" s="53">
        <f>CDP230*(($H$268)+1)+(IF(CDQ230&lt;101,CDQ230,IF(CDQ230&lt;201,CDQ230/2,IF(CDQ230&lt;=301,CDQ230/3,CDQ230/4))))</f>
        <v>484.67601000000002</v>
      </c>
      <c r="CDS230" s="159">
        <f>CEC213+1</f>
        <v>1</v>
      </c>
      <c r="CDT230" s="159"/>
      <c r="CDU230" s="53" t="s">
        <v>162</v>
      </c>
      <c r="CDV230" s="53">
        <f t="shared" ref="CDV230" si="834">(38.09)*10.764</f>
        <v>410.00076000000001</v>
      </c>
      <c r="CDW230" s="53">
        <f t="shared" ref="CDW230" si="835">(3.35*1.25+1*2.75)*10.764</f>
        <v>74.675249999999991</v>
      </c>
      <c r="CDX230" s="53">
        <f t="shared" ref="CDX230:CDX234" si="836">CDV230+CDW230</f>
        <v>484.67601000000002</v>
      </c>
      <c r="CDY230" s="53">
        <v>0</v>
      </c>
      <c r="CDZ230" s="53">
        <f>CDX230*(($H$268)+1)+(IF(CDY230&lt;101,CDY230,IF(CDY230&lt;201,CDY230/2,IF(CDY230&lt;=301,CDY230/3,CDY230/4))))</f>
        <v>484.67601000000002</v>
      </c>
      <c r="CEA230" s="159">
        <f>CEK213+1</f>
        <v>1</v>
      </c>
      <c r="CEB230" s="159"/>
      <c r="CEC230" s="53" t="s">
        <v>162</v>
      </c>
      <c r="CED230" s="53">
        <f t="shared" ref="CED230" si="837">(38.09)*10.764</f>
        <v>410.00076000000001</v>
      </c>
      <c r="CEE230" s="53">
        <f t="shared" ref="CEE230" si="838">(3.35*1.25+1*2.75)*10.764</f>
        <v>74.675249999999991</v>
      </c>
      <c r="CEF230" s="53">
        <f t="shared" ref="CEF230:CEF234" si="839">CED230+CEE230</f>
        <v>484.67601000000002</v>
      </c>
      <c r="CEG230" s="53">
        <v>0</v>
      </c>
      <c r="CEH230" s="53">
        <f>CEF230*(($H$268)+1)+(IF(CEG230&lt;101,CEG230,IF(CEG230&lt;201,CEG230/2,IF(CEG230&lt;=301,CEG230/3,CEG230/4))))</f>
        <v>484.67601000000002</v>
      </c>
      <c r="CEI230" s="159">
        <f>CES213+1</f>
        <v>1</v>
      </c>
      <c r="CEJ230" s="159"/>
      <c r="CEK230" s="53" t="s">
        <v>162</v>
      </c>
      <c r="CEL230" s="53">
        <f t="shared" ref="CEL230" si="840">(38.09)*10.764</f>
        <v>410.00076000000001</v>
      </c>
      <c r="CEM230" s="53">
        <f t="shared" ref="CEM230" si="841">(3.35*1.25+1*2.75)*10.764</f>
        <v>74.675249999999991</v>
      </c>
      <c r="CEN230" s="53">
        <f t="shared" ref="CEN230:CEN234" si="842">CEL230+CEM230</f>
        <v>484.67601000000002</v>
      </c>
      <c r="CEO230" s="53">
        <v>0</v>
      </c>
      <c r="CEP230" s="53">
        <f>CEN230*(($H$268)+1)+(IF(CEO230&lt;101,CEO230,IF(CEO230&lt;201,CEO230/2,IF(CEO230&lt;=301,CEO230/3,CEO230/4))))</f>
        <v>484.67601000000002</v>
      </c>
      <c r="CEQ230" s="159">
        <f>CFA213+1</f>
        <v>1</v>
      </c>
      <c r="CER230" s="159"/>
      <c r="CES230" s="53" t="s">
        <v>162</v>
      </c>
      <c r="CET230" s="53">
        <f t="shared" ref="CET230" si="843">(38.09)*10.764</f>
        <v>410.00076000000001</v>
      </c>
      <c r="CEU230" s="53">
        <f t="shared" ref="CEU230" si="844">(3.35*1.25+1*2.75)*10.764</f>
        <v>74.675249999999991</v>
      </c>
      <c r="CEV230" s="53">
        <f t="shared" ref="CEV230:CEV234" si="845">CET230+CEU230</f>
        <v>484.67601000000002</v>
      </c>
      <c r="CEW230" s="53">
        <v>0</v>
      </c>
      <c r="CEX230" s="53">
        <f>CEV230*(($H$268)+1)+(IF(CEW230&lt;101,CEW230,IF(CEW230&lt;201,CEW230/2,IF(CEW230&lt;=301,CEW230/3,CEW230/4))))</f>
        <v>484.67601000000002</v>
      </c>
      <c r="CEY230" s="159">
        <f>CFI213+1</f>
        <v>1</v>
      </c>
      <c r="CEZ230" s="159"/>
      <c r="CFA230" s="53" t="s">
        <v>162</v>
      </c>
      <c r="CFB230" s="53">
        <f t="shared" ref="CFB230" si="846">(38.09)*10.764</f>
        <v>410.00076000000001</v>
      </c>
      <c r="CFC230" s="53">
        <f t="shared" ref="CFC230" si="847">(3.35*1.25+1*2.75)*10.764</f>
        <v>74.675249999999991</v>
      </c>
      <c r="CFD230" s="53">
        <f t="shared" ref="CFD230:CFD234" si="848">CFB230+CFC230</f>
        <v>484.67601000000002</v>
      </c>
      <c r="CFE230" s="53">
        <v>0</v>
      </c>
      <c r="CFF230" s="53">
        <f>CFD230*(($H$268)+1)+(IF(CFE230&lt;101,CFE230,IF(CFE230&lt;201,CFE230/2,IF(CFE230&lt;=301,CFE230/3,CFE230/4))))</f>
        <v>484.67601000000002</v>
      </c>
      <c r="CFG230" s="159">
        <f>CFQ213+1</f>
        <v>1</v>
      </c>
      <c r="CFH230" s="159"/>
      <c r="CFI230" s="53" t="s">
        <v>162</v>
      </c>
      <c r="CFJ230" s="53">
        <f t="shared" ref="CFJ230" si="849">(38.09)*10.764</f>
        <v>410.00076000000001</v>
      </c>
      <c r="CFK230" s="53">
        <f t="shared" ref="CFK230" si="850">(3.35*1.25+1*2.75)*10.764</f>
        <v>74.675249999999991</v>
      </c>
      <c r="CFL230" s="53">
        <f t="shared" ref="CFL230:CFL234" si="851">CFJ230+CFK230</f>
        <v>484.67601000000002</v>
      </c>
      <c r="CFM230" s="53">
        <v>0</v>
      </c>
      <c r="CFN230" s="53">
        <f>CFL230*(($H$268)+1)+(IF(CFM230&lt;101,CFM230,IF(CFM230&lt;201,CFM230/2,IF(CFM230&lt;=301,CFM230/3,CFM230/4))))</f>
        <v>484.67601000000002</v>
      </c>
      <c r="CFO230" s="159">
        <f>CFY213+1</f>
        <v>1</v>
      </c>
      <c r="CFP230" s="159"/>
      <c r="CFQ230" s="53" t="s">
        <v>162</v>
      </c>
      <c r="CFR230" s="53">
        <f t="shared" ref="CFR230" si="852">(38.09)*10.764</f>
        <v>410.00076000000001</v>
      </c>
      <c r="CFS230" s="53">
        <f t="shared" ref="CFS230" si="853">(3.35*1.25+1*2.75)*10.764</f>
        <v>74.675249999999991</v>
      </c>
      <c r="CFT230" s="53">
        <f t="shared" ref="CFT230:CFT234" si="854">CFR230+CFS230</f>
        <v>484.67601000000002</v>
      </c>
      <c r="CFU230" s="53">
        <v>0</v>
      </c>
      <c r="CFV230" s="53">
        <f>CFT230*(($H$268)+1)+(IF(CFU230&lt;101,CFU230,IF(CFU230&lt;201,CFU230/2,IF(CFU230&lt;=301,CFU230/3,CFU230/4))))</f>
        <v>484.67601000000002</v>
      </c>
      <c r="CFW230" s="159">
        <f>CGG213+1</f>
        <v>1</v>
      </c>
      <c r="CFX230" s="159"/>
      <c r="CFY230" s="53" t="s">
        <v>162</v>
      </c>
      <c r="CFZ230" s="53">
        <f t="shared" ref="CFZ230" si="855">(38.09)*10.764</f>
        <v>410.00076000000001</v>
      </c>
      <c r="CGA230" s="53">
        <f t="shared" ref="CGA230" si="856">(3.35*1.25+1*2.75)*10.764</f>
        <v>74.675249999999991</v>
      </c>
      <c r="CGB230" s="53">
        <f t="shared" ref="CGB230:CGB234" si="857">CFZ230+CGA230</f>
        <v>484.67601000000002</v>
      </c>
      <c r="CGC230" s="53">
        <v>0</v>
      </c>
      <c r="CGD230" s="53">
        <f>CGB230*(($H$268)+1)+(IF(CGC230&lt;101,CGC230,IF(CGC230&lt;201,CGC230/2,IF(CGC230&lt;=301,CGC230/3,CGC230/4))))</f>
        <v>484.67601000000002</v>
      </c>
      <c r="CGE230" s="159">
        <f>CGO213+1</f>
        <v>1</v>
      </c>
      <c r="CGF230" s="159"/>
      <c r="CGG230" s="53" t="s">
        <v>162</v>
      </c>
      <c r="CGH230" s="53">
        <f t="shared" ref="CGH230" si="858">(38.09)*10.764</f>
        <v>410.00076000000001</v>
      </c>
      <c r="CGI230" s="53">
        <f t="shared" ref="CGI230" si="859">(3.35*1.25+1*2.75)*10.764</f>
        <v>74.675249999999991</v>
      </c>
      <c r="CGJ230" s="53">
        <f t="shared" ref="CGJ230:CGJ234" si="860">CGH230+CGI230</f>
        <v>484.67601000000002</v>
      </c>
      <c r="CGK230" s="53">
        <v>0</v>
      </c>
      <c r="CGL230" s="53">
        <f>CGJ230*(($H$268)+1)+(IF(CGK230&lt;101,CGK230,IF(CGK230&lt;201,CGK230/2,IF(CGK230&lt;=301,CGK230/3,CGK230/4))))</f>
        <v>484.67601000000002</v>
      </c>
      <c r="CGM230" s="159">
        <f>CGW213+1</f>
        <v>1</v>
      </c>
      <c r="CGN230" s="159"/>
      <c r="CGO230" s="53" t="s">
        <v>162</v>
      </c>
      <c r="CGP230" s="53">
        <f t="shared" ref="CGP230" si="861">(38.09)*10.764</f>
        <v>410.00076000000001</v>
      </c>
      <c r="CGQ230" s="53">
        <f t="shared" ref="CGQ230" si="862">(3.35*1.25+1*2.75)*10.764</f>
        <v>74.675249999999991</v>
      </c>
      <c r="CGR230" s="53">
        <f t="shared" ref="CGR230:CGR234" si="863">CGP230+CGQ230</f>
        <v>484.67601000000002</v>
      </c>
      <c r="CGS230" s="53">
        <v>0</v>
      </c>
      <c r="CGT230" s="53">
        <f>CGR230*(($H$268)+1)+(IF(CGS230&lt;101,CGS230,IF(CGS230&lt;201,CGS230/2,IF(CGS230&lt;=301,CGS230/3,CGS230/4))))</f>
        <v>484.67601000000002</v>
      </c>
      <c r="CGU230" s="159">
        <f>CHE213+1</f>
        <v>1</v>
      </c>
      <c r="CGV230" s="159"/>
      <c r="CGW230" s="53" t="s">
        <v>162</v>
      </c>
      <c r="CGX230" s="53">
        <f t="shared" ref="CGX230" si="864">(38.09)*10.764</f>
        <v>410.00076000000001</v>
      </c>
      <c r="CGY230" s="53">
        <f t="shared" ref="CGY230" si="865">(3.35*1.25+1*2.75)*10.764</f>
        <v>74.675249999999991</v>
      </c>
      <c r="CGZ230" s="53">
        <f t="shared" ref="CGZ230:CGZ234" si="866">CGX230+CGY230</f>
        <v>484.67601000000002</v>
      </c>
      <c r="CHA230" s="53">
        <v>0</v>
      </c>
      <c r="CHB230" s="53">
        <f>CGZ230*(($H$268)+1)+(IF(CHA230&lt;101,CHA230,IF(CHA230&lt;201,CHA230/2,IF(CHA230&lt;=301,CHA230/3,CHA230/4))))</f>
        <v>484.67601000000002</v>
      </c>
      <c r="CHC230" s="159">
        <f>CHM213+1</f>
        <v>1</v>
      </c>
      <c r="CHD230" s="159"/>
      <c r="CHE230" s="53" t="s">
        <v>162</v>
      </c>
      <c r="CHF230" s="53">
        <f t="shared" ref="CHF230" si="867">(38.09)*10.764</f>
        <v>410.00076000000001</v>
      </c>
      <c r="CHG230" s="53">
        <f t="shared" ref="CHG230" si="868">(3.35*1.25+1*2.75)*10.764</f>
        <v>74.675249999999991</v>
      </c>
      <c r="CHH230" s="53">
        <f t="shared" ref="CHH230:CHH234" si="869">CHF230+CHG230</f>
        <v>484.67601000000002</v>
      </c>
      <c r="CHI230" s="53">
        <v>0</v>
      </c>
      <c r="CHJ230" s="53">
        <f>CHH230*(($H$268)+1)+(IF(CHI230&lt;101,CHI230,IF(CHI230&lt;201,CHI230/2,IF(CHI230&lt;=301,CHI230/3,CHI230/4))))</f>
        <v>484.67601000000002</v>
      </c>
      <c r="CHK230" s="159">
        <f>CHU213+1</f>
        <v>1</v>
      </c>
      <c r="CHL230" s="159"/>
      <c r="CHM230" s="53" t="s">
        <v>162</v>
      </c>
      <c r="CHN230" s="53">
        <f t="shared" ref="CHN230" si="870">(38.09)*10.764</f>
        <v>410.00076000000001</v>
      </c>
      <c r="CHO230" s="53">
        <f t="shared" ref="CHO230" si="871">(3.35*1.25+1*2.75)*10.764</f>
        <v>74.675249999999991</v>
      </c>
      <c r="CHP230" s="53">
        <f t="shared" ref="CHP230:CHP234" si="872">CHN230+CHO230</f>
        <v>484.67601000000002</v>
      </c>
      <c r="CHQ230" s="53">
        <v>0</v>
      </c>
      <c r="CHR230" s="53">
        <f>CHP230*(($H$268)+1)+(IF(CHQ230&lt;101,CHQ230,IF(CHQ230&lt;201,CHQ230/2,IF(CHQ230&lt;=301,CHQ230/3,CHQ230/4))))</f>
        <v>484.67601000000002</v>
      </c>
      <c r="CHS230" s="159">
        <f>CIC213+1</f>
        <v>1</v>
      </c>
      <c r="CHT230" s="159"/>
      <c r="CHU230" s="53" t="s">
        <v>162</v>
      </c>
      <c r="CHV230" s="53">
        <f t="shared" ref="CHV230" si="873">(38.09)*10.764</f>
        <v>410.00076000000001</v>
      </c>
      <c r="CHW230" s="53">
        <f t="shared" ref="CHW230" si="874">(3.35*1.25+1*2.75)*10.764</f>
        <v>74.675249999999991</v>
      </c>
      <c r="CHX230" s="53">
        <f t="shared" ref="CHX230:CHX234" si="875">CHV230+CHW230</f>
        <v>484.67601000000002</v>
      </c>
      <c r="CHY230" s="53">
        <v>0</v>
      </c>
      <c r="CHZ230" s="53">
        <f>CHX230*(($H$268)+1)+(IF(CHY230&lt;101,CHY230,IF(CHY230&lt;201,CHY230/2,IF(CHY230&lt;=301,CHY230/3,CHY230/4))))</f>
        <v>484.67601000000002</v>
      </c>
      <c r="CIA230" s="159">
        <f>CIK213+1</f>
        <v>1</v>
      </c>
      <c r="CIB230" s="159"/>
      <c r="CIC230" s="53" t="s">
        <v>162</v>
      </c>
      <c r="CID230" s="53">
        <f t="shared" ref="CID230" si="876">(38.09)*10.764</f>
        <v>410.00076000000001</v>
      </c>
      <c r="CIE230" s="53">
        <f t="shared" ref="CIE230" si="877">(3.35*1.25+1*2.75)*10.764</f>
        <v>74.675249999999991</v>
      </c>
      <c r="CIF230" s="53">
        <f t="shared" ref="CIF230:CIF234" si="878">CID230+CIE230</f>
        <v>484.67601000000002</v>
      </c>
      <c r="CIG230" s="53">
        <v>0</v>
      </c>
      <c r="CIH230" s="53">
        <f>CIF230*(($H$268)+1)+(IF(CIG230&lt;101,CIG230,IF(CIG230&lt;201,CIG230/2,IF(CIG230&lt;=301,CIG230/3,CIG230/4))))</f>
        <v>484.67601000000002</v>
      </c>
      <c r="CII230" s="159">
        <f>CIS213+1</f>
        <v>1</v>
      </c>
      <c r="CIJ230" s="159"/>
      <c r="CIK230" s="53" t="s">
        <v>162</v>
      </c>
      <c r="CIL230" s="53">
        <f t="shared" ref="CIL230" si="879">(38.09)*10.764</f>
        <v>410.00076000000001</v>
      </c>
      <c r="CIM230" s="53">
        <f t="shared" ref="CIM230" si="880">(3.35*1.25+1*2.75)*10.764</f>
        <v>74.675249999999991</v>
      </c>
      <c r="CIN230" s="53">
        <f t="shared" ref="CIN230:CIN234" si="881">CIL230+CIM230</f>
        <v>484.67601000000002</v>
      </c>
      <c r="CIO230" s="53">
        <v>0</v>
      </c>
      <c r="CIP230" s="53">
        <f>CIN230*(($H$268)+1)+(IF(CIO230&lt;101,CIO230,IF(CIO230&lt;201,CIO230/2,IF(CIO230&lt;=301,CIO230/3,CIO230/4))))</f>
        <v>484.67601000000002</v>
      </c>
      <c r="CIQ230" s="159">
        <f>CJA213+1</f>
        <v>1</v>
      </c>
      <c r="CIR230" s="159"/>
      <c r="CIS230" s="53" t="s">
        <v>162</v>
      </c>
      <c r="CIT230" s="53">
        <f t="shared" ref="CIT230" si="882">(38.09)*10.764</f>
        <v>410.00076000000001</v>
      </c>
      <c r="CIU230" s="53">
        <f t="shared" ref="CIU230" si="883">(3.35*1.25+1*2.75)*10.764</f>
        <v>74.675249999999991</v>
      </c>
      <c r="CIV230" s="53">
        <f t="shared" ref="CIV230:CIV234" si="884">CIT230+CIU230</f>
        <v>484.67601000000002</v>
      </c>
      <c r="CIW230" s="53">
        <v>0</v>
      </c>
      <c r="CIX230" s="53">
        <f>CIV230*(($H$268)+1)+(IF(CIW230&lt;101,CIW230,IF(CIW230&lt;201,CIW230/2,IF(CIW230&lt;=301,CIW230/3,CIW230/4))))</f>
        <v>484.67601000000002</v>
      </c>
      <c r="CIY230" s="159">
        <f>CJI213+1</f>
        <v>1</v>
      </c>
      <c r="CIZ230" s="159"/>
      <c r="CJA230" s="53" t="s">
        <v>162</v>
      </c>
      <c r="CJB230" s="53">
        <f t="shared" ref="CJB230" si="885">(38.09)*10.764</f>
        <v>410.00076000000001</v>
      </c>
      <c r="CJC230" s="53">
        <f t="shared" ref="CJC230" si="886">(3.35*1.25+1*2.75)*10.764</f>
        <v>74.675249999999991</v>
      </c>
      <c r="CJD230" s="53">
        <f t="shared" ref="CJD230:CJD234" si="887">CJB230+CJC230</f>
        <v>484.67601000000002</v>
      </c>
      <c r="CJE230" s="53">
        <v>0</v>
      </c>
      <c r="CJF230" s="53">
        <f>CJD230*(($H$268)+1)+(IF(CJE230&lt;101,CJE230,IF(CJE230&lt;201,CJE230/2,IF(CJE230&lt;=301,CJE230/3,CJE230/4))))</f>
        <v>484.67601000000002</v>
      </c>
      <c r="CJG230" s="159">
        <f>CJQ213+1</f>
        <v>1</v>
      </c>
      <c r="CJH230" s="159"/>
      <c r="CJI230" s="53" t="s">
        <v>162</v>
      </c>
      <c r="CJJ230" s="53">
        <f t="shared" ref="CJJ230" si="888">(38.09)*10.764</f>
        <v>410.00076000000001</v>
      </c>
      <c r="CJK230" s="53">
        <f t="shared" ref="CJK230" si="889">(3.35*1.25+1*2.75)*10.764</f>
        <v>74.675249999999991</v>
      </c>
      <c r="CJL230" s="53">
        <f t="shared" ref="CJL230:CJL234" si="890">CJJ230+CJK230</f>
        <v>484.67601000000002</v>
      </c>
      <c r="CJM230" s="53">
        <v>0</v>
      </c>
      <c r="CJN230" s="53">
        <f>CJL230*(($H$268)+1)+(IF(CJM230&lt;101,CJM230,IF(CJM230&lt;201,CJM230/2,IF(CJM230&lt;=301,CJM230/3,CJM230/4))))</f>
        <v>484.67601000000002</v>
      </c>
      <c r="CJO230" s="159">
        <f>CJY213+1</f>
        <v>1</v>
      </c>
      <c r="CJP230" s="159"/>
      <c r="CJQ230" s="53" t="s">
        <v>162</v>
      </c>
      <c r="CJR230" s="53">
        <f t="shared" ref="CJR230" si="891">(38.09)*10.764</f>
        <v>410.00076000000001</v>
      </c>
      <c r="CJS230" s="53">
        <f t="shared" ref="CJS230" si="892">(3.35*1.25+1*2.75)*10.764</f>
        <v>74.675249999999991</v>
      </c>
      <c r="CJT230" s="53">
        <f t="shared" ref="CJT230:CJT234" si="893">CJR230+CJS230</f>
        <v>484.67601000000002</v>
      </c>
      <c r="CJU230" s="53">
        <v>0</v>
      </c>
      <c r="CJV230" s="53">
        <f>CJT230*(($H$268)+1)+(IF(CJU230&lt;101,CJU230,IF(CJU230&lt;201,CJU230/2,IF(CJU230&lt;=301,CJU230/3,CJU230/4))))</f>
        <v>484.67601000000002</v>
      </c>
      <c r="CJW230" s="159">
        <f>CKG213+1</f>
        <v>1</v>
      </c>
      <c r="CJX230" s="159"/>
      <c r="CJY230" s="53" t="s">
        <v>162</v>
      </c>
      <c r="CJZ230" s="53">
        <f t="shared" ref="CJZ230" si="894">(38.09)*10.764</f>
        <v>410.00076000000001</v>
      </c>
      <c r="CKA230" s="53">
        <f t="shared" ref="CKA230" si="895">(3.35*1.25+1*2.75)*10.764</f>
        <v>74.675249999999991</v>
      </c>
      <c r="CKB230" s="53">
        <f t="shared" ref="CKB230:CKB234" si="896">CJZ230+CKA230</f>
        <v>484.67601000000002</v>
      </c>
      <c r="CKC230" s="53">
        <v>0</v>
      </c>
      <c r="CKD230" s="53">
        <f>CKB230*(($H$268)+1)+(IF(CKC230&lt;101,CKC230,IF(CKC230&lt;201,CKC230/2,IF(CKC230&lt;=301,CKC230/3,CKC230/4))))</f>
        <v>484.67601000000002</v>
      </c>
      <c r="CKE230" s="159">
        <f>CKO213+1</f>
        <v>1</v>
      </c>
      <c r="CKF230" s="159"/>
      <c r="CKG230" s="53" t="s">
        <v>162</v>
      </c>
      <c r="CKH230" s="53">
        <f t="shared" ref="CKH230" si="897">(38.09)*10.764</f>
        <v>410.00076000000001</v>
      </c>
      <c r="CKI230" s="53">
        <f t="shared" ref="CKI230" si="898">(3.35*1.25+1*2.75)*10.764</f>
        <v>74.675249999999991</v>
      </c>
      <c r="CKJ230" s="53">
        <f t="shared" ref="CKJ230:CKJ234" si="899">CKH230+CKI230</f>
        <v>484.67601000000002</v>
      </c>
      <c r="CKK230" s="53">
        <v>0</v>
      </c>
      <c r="CKL230" s="53">
        <f>CKJ230*(($H$268)+1)+(IF(CKK230&lt;101,CKK230,IF(CKK230&lt;201,CKK230/2,IF(CKK230&lt;=301,CKK230/3,CKK230/4))))</f>
        <v>484.67601000000002</v>
      </c>
      <c r="CKM230" s="159">
        <f>CKW213+1</f>
        <v>1</v>
      </c>
      <c r="CKN230" s="159"/>
      <c r="CKO230" s="53" t="s">
        <v>162</v>
      </c>
      <c r="CKP230" s="53">
        <f t="shared" ref="CKP230" si="900">(38.09)*10.764</f>
        <v>410.00076000000001</v>
      </c>
      <c r="CKQ230" s="53">
        <f t="shared" ref="CKQ230" si="901">(3.35*1.25+1*2.75)*10.764</f>
        <v>74.675249999999991</v>
      </c>
      <c r="CKR230" s="53">
        <f t="shared" ref="CKR230:CKR234" si="902">CKP230+CKQ230</f>
        <v>484.67601000000002</v>
      </c>
      <c r="CKS230" s="53">
        <v>0</v>
      </c>
      <c r="CKT230" s="53">
        <f>CKR230*(($H$268)+1)+(IF(CKS230&lt;101,CKS230,IF(CKS230&lt;201,CKS230/2,IF(CKS230&lt;=301,CKS230/3,CKS230/4))))</f>
        <v>484.67601000000002</v>
      </c>
      <c r="CKU230" s="159">
        <f>CLE213+1</f>
        <v>1</v>
      </c>
      <c r="CKV230" s="159"/>
      <c r="CKW230" s="53" t="s">
        <v>162</v>
      </c>
      <c r="CKX230" s="53">
        <f t="shared" ref="CKX230" si="903">(38.09)*10.764</f>
        <v>410.00076000000001</v>
      </c>
      <c r="CKY230" s="53">
        <f t="shared" ref="CKY230" si="904">(3.35*1.25+1*2.75)*10.764</f>
        <v>74.675249999999991</v>
      </c>
      <c r="CKZ230" s="53">
        <f t="shared" ref="CKZ230:CKZ234" si="905">CKX230+CKY230</f>
        <v>484.67601000000002</v>
      </c>
      <c r="CLA230" s="53">
        <v>0</v>
      </c>
      <c r="CLB230" s="53">
        <f>CKZ230*(($H$268)+1)+(IF(CLA230&lt;101,CLA230,IF(CLA230&lt;201,CLA230/2,IF(CLA230&lt;=301,CLA230/3,CLA230/4))))</f>
        <v>484.67601000000002</v>
      </c>
      <c r="CLC230" s="159">
        <f>CLM213+1</f>
        <v>1</v>
      </c>
      <c r="CLD230" s="159"/>
      <c r="CLE230" s="53" t="s">
        <v>162</v>
      </c>
      <c r="CLF230" s="53">
        <f t="shared" ref="CLF230" si="906">(38.09)*10.764</f>
        <v>410.00076000000001</v>
      </c>
      <c r="CLG230" s="53">
        <f t="shared" ref="CLG230" si="907">(3.35*1.25+1*2.75)*10.764</f>
        <v>74.675249999999991</v>
      </c>
      <c r="CLH230" s="53">
        <f t="shared" ref="CLH230:CLH234" si="908">CLF230+CLG230</f>
        <v>484.67601000000002</v>
      </c>
      <c r="CLI230" s="53">
        <v>0</v>
      </c>
      <c r="CLJ230" s="53">
        <f>CLH230*(($H$268)+1)+(IF(CLI230&lt;101,CLI230,IF(CLI230&lt;201,CLI230/2,IF(CLI230&lt;=301,CLI230/3,CLI230/4))))</f>
        <v>484.67601000000002</v>
      </c>
      <c r="CLK230" s="159">
        <f>CLU213+1</f>
        <v>1</v>
      </c>
      <c r="CLL230" s="159"/>
      <c r="CLM230" s="53" t="s">
        <v>162</v>
      </c>
      <c r="CLN230" s="53">
        <f t="shared" ref="CLN230" si="909">(38.09)*10.764</f>
        <v>410.00076000000001</v>
      </c>
      <c r="CLO230" s="53">
        <f t="shared" ref="CLO230" si="910">(3.35*1.25+1*2.75)*10.764</f>
        <v>74.675249999999991</v>
      </c>
      <c r="CLP230" s="53">
        <f t="shared" ref="CLP230:CLP234" si="911">CLN230+CLO230</f>
        <v>484.67601000000002</v>
      </c>
      <c r="CLQ230" s="53">
        <v>0</v>
      </c>
      <c r="CLR230" s="53">
        <f>CLP230*(($H$268)+1)+(IF(CLQ230&lt;101,CLQ230,IF(CLQ230&lt;201,CLQ230/2,IF(CLQ230&lt;=301,CLQ230/3,CLQ230/4))))</f>
        <v>484.67601000000002</v>
      </c>
      <c r="CLS230" s="159">
        <f>CMC213+1</f>
        <v>1</v>
      </c>
      <c r="CLT230" s="159"/>
      <c r="CLU230" s="53" t="s">
        <v>162</v>
      </c>
      <c r="CLV230" s="53">
        <f t="shared" ref="CLV230" si="912">(38.09)*10.764</f>
        <v>410.00076000000001</v>
      </c>
      <c r="CLW230" s="53">
        <f t="shared" ref="CLW230" si="913">(3.35*1.25+1*2.75)*10.764</f>
        <v>74.675249999999991</v>
      </c>
      <c r="CLX230" s="53">
        <f t="shared" ref="CLX230:CLX234" si="914">CLV230+CLW230</f>
        <v>484.67601000000002</v>
      </c>
      <c r="CLY230" s="53">
        <v>0</v>
      </c>
      <c r="CLZ230" s="53">
        <f>CLX230*(($H$268)+1)+(IF(CLY230&lt;101,CLY230,IF(CLY230&lt;201,CLY230/2,IF(CLY230&lt;=301,CLY230/3,CLY230/4))))</f>
        <v>484.67601000000002</v>
      </c>
      <c r="CMA230" s="159">
        <f>CMK213+1</f>
        <v>1</v>
      </c>
      <c r="CMB230" s="159"/>
      <c r="CMC230" s="53" t="s">
        <v>162</v>
      </c>
      <c r="CMD230" s="53">
        <f t="shared" ref="CMD230" si="915">(38.09)*10.764</f>
        <v>410.00076000000001</v>
      </c>
      <c r="CME230" s="53">
        <f t="shared" ref="CME230" si="916">(3.35*1.25+1*2.75)*10.764</f>
        <v>74.675249999999991</v>
      </c>
      <c r="CMF230" s="53">
        <f t="shared" ref="CMF230:CMF234" si="917">CMD230+CME230</f>
        <v>484.67601000000002</v>
      </c>
      <c r="CMG230" s="53">
        <v>0</v>
      </c>
      <c r="CMH230" s="53">
        <f>CMF230*(($H$268)+1)+(IF(CMG230&lt;101,CMG230,IF(CMG230&lt;201,CMG230/2,IF(CMG230&lt;=301,CMG230/3,CMG230/4))))</f>
        <v>484.67601000000002</v>
      </c>
      <c r="CMI230" s="159">
        <f>CMS213+1</f>
        <v>1</v>
      </c>
      <c r="CMJ230" s="159"/>
      <c r="CMK230" s="53" t="s">
        <v>162</v>
      </c>
      <c r="CML230" s="53">
        <f t="shared" ref="CML230" si="918">(38.09)*10.764</f>
        <v>410.00076000000001</v>
      </c>
      <c r="CMM230" s="53">
        <f t="shared" ref="CMM230" si="919">(3.35*1.25+1*2.75)*10.764</f>
        <v>74.675249999999991</v>
      </c>
      <c r="CMN230" s="53">
        <f t="shared" ref="CMN230:CMN234" si="920">CML230+CMM230</f>
        <v>484.67601000000002</v>
      </c>
      <c r="CMO230" s="53">
        <v>0</v>
      </c>
      <c r="CMP230" s="53">
        <f>CMN230*(($H$268)+1)+(IF(CMO230&lt;101,CMO230,IF(CMO230&lt;201,CMO230/2,IF(CMO230&lt;=301,CMO230/3,CMO230/4))))</f>
        <v>484.67601000000002</v>
      </c>
      <c r="CMQ230" s="159">
        <f>CNA213+1</f>
        <v>1</v>
      </c>
      <c r="CMR230" s="159"/>
      <c r="CMS230" s="53" t="s">
        <v>162</v>
      </c>
      <c r="CMT230" s="53">
        <f t="shared" ref="CMT230" si="921">(38.09)*10.764</f>
        <v>410.00076000000001</v>
      </c>
      <c r="CMU230" s="53">
        <f t="shared" ref="CMU230" si="922">(3.35*1.25+1*2.75)*10.764</f>
        <v>74.675249999999991</v>
      </c>
      <c r="CMV230" s="53">
        <f t="shared" ref="CMV230:CMV234" si="923">CMT230+CMU230</f>
        <v>484.67601000000002</v>
      </c>
      <c r="CMW230" s="53">
        <v>0</v>
      </c>
      <c r="CMX230" s="53">
        <f>CMV230*(($H$268)+1)+(IF(CMW230&lt;101,CMW230,IF(CMW230&lt;201,CMW230/2,IF(CMW230&lt;=301,CMW230/3,CMW230/4))))</f>
        <v>484.67601000000002</v>
      </c>
      <c r="CMY230" s="159">
        <f>CNI213+1</f>
        <v>1</v>
      </c>
      <c r="CMZ230" s="159"/>
      <c r="CNA230" s="53" t="s">
        <v>162</v>
      </c>
      <c r="CNB230" s="53">
        <f t="shared" ref="CNB230" si="924">(38.09)*10.764</f>
        <v>410.00076000000001</v>
      </c>
      <c r="CNC230" s="53">
        <f t="shared" ref="CNC230" si="925">(3.35*1.25+1*2.75)*10.764</f>
        <v>74.675249999999991</v>
      </c>
      <c r="CND230" s="53">
        <f t="shared" ref="CND230:CND234" si="926">CNB230+CNC230</f>
        <v>484.67601000000002</v>
      </c>
      <c r="CNE230" s="53">
        <v>0</v>
      </c>
      <c r="CNF230" s="53">
        <f>CND230*(($H$268)+1)+(IF(CNE230&lt;101,CNE230,IF(CNE230&lt;201,CNE230/2,IF(CNE230&lt;=301,CNE230/3,CNE230/4))))</f>
        <v>484.67601000000002</v>
      </c>
      <c r="CNG230" s="159">
        <f>CNQ213+1</f>
        <v>1</v>
      </c>
      <c r="CNH230" s="159"/>
      <c r="CNI230" s="53" t="s">
        <v>162</v>
      </c>
      <c r="CNJ230" s="53">
        <f t="shared" ref="CNJ230" si="927">(38.09)*10.764</f>
        <v>410.00076000000001</v>
      </c>
      <c r="CNK230" s="53">
        <f t="shared" ref="CNK230" si="928">(3.35*1.25+1*2.75)*10.764</f>
        <v>74.675249999999991</v>
      </c>
      <c r="CNL230" s="53">
        <f t="shared" ref="CNL230:CNL234" si="929">CNJ230+CNK230</f>
        <v>484.67601000000002</v>
      </c>
      <c r="CNM230" s="53">
        <v>0</v>
      </c>
      <c r="CNN230" s="53">
        <f>CNL230*(($H$268)+1)+(IF(CNM230&lt;101,CNM230,IF(CNM230&lt;201,CNM230/2,IF(CNM230&lt;=301,CNM230/3,CNM230/4))))</f>
        <v>484.67601000000002</v>
      </c>
      <c r="CNO230" s="159">
        <f>CNY213+1</f>
        <v>1</v>
      </c>
      <c r="CNP230" s="159"/>
      <c r="CNQ230" s="53" t="s">
        <v>162</v>
      </c>
      <c r="CNR230" s="53">
        <f t="shared" ref="CNR230" si="930">(38.09)*10.764</f>
        <v>410.00076000000001</v>
      </c>
      <c r="CNS230" s="53">
        <f t="shared" ref="CNS230" si="931">(3.35*1.25+1*2.75)*10.764</f>
        <v>74.675249999999991</v>
      </c>
      <c r="CNT230" s="53">
        <f t="shared" ref="CNT230:CNT234" si="932">CNR230+CNS230</f>
        <v>484.67601000000002</v>
      </c>
      <c r="CNU230" s="53">
        <v>0</v>
      </c>
      <c r="CNV230" s="53">
        <f>CNT230*(($H$268)+1)+(IF(CNU230&lt;101,CNU230,IF(CNU230&lt;201,CNU230/2,IF(CNU230&lt;=301,CNU230/3,CNU230/4))))</f>
        <v>484.67601000000002</v>
      </c>
      <c r="CNW230" s="159">
        <f>COG213+1</f>
        <v>1</v>
      </c>
      <c r="CNX230" s="159"/>
      <c r="CNY230" s="53" t="s">
        <v>162</v>
      </c>
      <c r="CNZ230" s="53">
        <f t="shared" ref="CNZ230" si="933">(38.09)*10.764</f>
        <v>410.00076000000001</v>
      </c>
      <c r="COA230" s="53">
        <f t="shared" ref="COA230" si="934">(3.35*1.25+1*2.75)*10.764</f>
        <v>74.675249999999991</v>
      </c>
      <c r="COB230" s="53">
        <f t="shared" ref="COB230:COB234" si="935">CNZ230+COA230</f>
        <v>484.67601000000002</v>
      </c>
      <c r="COC230" s="53">
        <v>0</v>
      </c>
      <c r="COD230" s="53">
        <f>COB230*(($H$268)+1)+(IF(COC230&lt;101,COC230,IF(COC230&lt;201,COC230/2,IF(COC230&lt;=301,COC230/3,COC230/4))))</f>
        <v>484.67601000000002</v>
      </c>
      <c r="COE230" s="159">
        <f>COO213+1</f>
        <v>1</v>
      </c>
      <c r="COF230" s="159"/>
      <c r="COG230" s="53" t="s">
        <v>162</v>
      </c>
      <c r="COH230" s="53">
        <f t="shared" ref="COH230" si="936">(38.09)*10.764</f>
        <v>410.00076000000001</v>
      </c>
      <c r="COI230" s="53">
        <f t="shared" ref="COI230" si="937">(3.35*1.25+1*2.75)*10.764</f>
        <v>74.675249999999991</v>
      </c>
      <c r="COJ230" s="53">
        <f t="shared" ref="COJ230:COJ234" si="938">COH230+COI230</f>
        <v>484.67601000000002</v>
      </c>
      <c r="COK230" s="53">
        <v>0</v>
      </c>
      <c r="COL230" s="53">
        <f>COJ230*(($H$268)+1)+(IF(COK230&lt;101,COK230,IF(COK230&lt;201,COK230/2,IF(COK230&lt;=301,COK230/3,COK230/4))))</f>
        <v>484.67601000000002</v>
      </c>
      <c r="COM230" s="159">
        <f>COW213+1</f>
        <v>1</v>
      </c>
      <c r="CON230" s="159"/>
      <c r="COO230" s="53" t="s">
        <v>162</v>
      </c>
      <c r="COP230" s="53">
        <f t="shared" ref="COP230" si="939">(38.09)*10.764</f>
        <v>410.00076000000001</v>
      </c>
      <c r="COQ230" s="53">
        <f t="shared" ref="COQ230" si="940">(3.35*1.25+1*2.75)*10.764</f>
        <v>74.675249999999991</v>
      </c>
      <c r="COR230" s="53">
        <f t="shared" ref="COR230:COR234" si="941">COP230+COQ230</f>
        <v>484.67601000000002</v>
      </c>
      <c r="COS230" s="53">
        <v>0</v>
      </c>
      <c r="COT230" s="53">
        <f>COR230*(($H$268)+1)+(IF(COS230&lt;101,COS230,IF(COS230&lt;201,COS230/2,IF(COS230&lt;=301,COS230/3,COS230/4))))</f>
        <v>484.67601000000002</v>
      </c>
      <c r="COU230" s="159">
        <f>CPE213+1</f>
        <v>1</v>
      </c>
      <c r="COV230" s="159"/>
      <c r="COW230" s="53" t="s">
        <v>162</v>
      </c>
      <c r="COX230" s="53">
        <f t="shared" ref="COX230" si="942">(38.09)*10.764</f>
        <v>410.00076000000001</v>
      </c>
      <c r="COY230" s="53">
        <f t="shared" ref="COY230" si="943">(3.35*1.25+1*2.75)*10.764</f>
        <v>74.675249999999991</v>
      </c>
      <c r="COZ230" s="53">
        <f t="shared" ref="COZ230:COZ234" si="944">COX230+COY230</f>
        <v>484.67601000000002</v>
      </c>
      <c r="CPA230" s="53">
        <v>0</v>
      </c>
      <c r="CPB230" s="53">
        <f>COZ230*(($H$268)+1)+(IF(CPA230&lt;101,CPA230,IF(CPA230&lt;201,CPA230/2,IF(CPA230&lt;=301,CPA230/3,CPA230/4))))</f>
        <v>484.67601000000002</v>
      </c>
      <c r="CPC230" s="159">
        <f>CPM213+1</f>
        <v>1</v>
      </c>
      <c r="CPD230" s="159"/>
      <c r="CPE230" s="53" t="s">
        <v>162</v>
      </c>
      <c r="CPF230" s="53">
        <f t="shared" ref="CPF230" si="945">(38.09)*10.764</f>
        <v>410.00076000000001</v>
      </c>
      <c r="CPG230" s="53">
        <f t="shared" ref="CPG230" si="946">(3.35*1.25+1*2.75)*10.764</f>
        <v>74.675249999999991</v>
      </c>
      <c r="CPH230" s="53">
        <f t="shared" ref="CPH230:CPH234" si="947">CPF230+CPG230</f>
        <v>484.67601000000002</v>
      </c>
      <c r="CPI230" s="53">
        <v>0</v>
      </c>
      <c r="CPJ230" s="53">
        <f>CPH230*(($H$268)+1)+(IF(CPI230&lt;101,CPI230,IF(CPI230&lt;201,CPI230/2,IF(CPI230&lt;=301,CPI230/3,CPI230/4))))</f>
        <v>484.67601000000002</v>
      </c>
      <c r="CPK230" s="159">
        <f>CPU213+1</f>
        <v>1</v>
      </c>
      <c r="CPL230" s="159"/>
      <c r="CPM230" s="53" t="s">
        <v>162</v>
      </c>
      <c r="CPN230" s="53">
        <f t="shared" ref="CPN230" si="948">(38.09)*10.764</f>
        <v>410.00076000000001</v>
      </c>
      <c r="CPO230" s="53">
        <f t="shared" ref="CPO230" si="949">(3.35*1.25+1*2.75)*10.764</f>
        <v>74.675249999999991</v>
      </c>
      <c r="CPP230" s="53">
        <f t="shared" ref="CPP230:CPP234" si="950">CPN230+CPO230</f>
        <v>484.67601000000002</v>
      </c>
      <c r="CPQ230" s="53">
        <v>0</v>
      </c>
      <c r="CPR230" s="53">
        <f>CPP230*(($H$268)+1)+(IF(CPQ230&lt;101,CPQ230,IF(CPQ230&lt;201,CPQ230/2,IF(CPQ230&lt;=301,CPQ230/3,CPQ230/4))))</f>
        <v>484.67601000000002</v>
      </c>
      <c r="CPS230" s="159">
        <f>CQC213+1</f>
        <v>1</v>
      </c>
      <c r="CPT230" s="159"/>
      <c r="CPU230" s="53" t="s">
        <v>162</v>
      </c>
      <c r="CPV230" s="53">
        <f t="shared" ref="CPV230" si="951">(38.09)*10.764</f>
        <v>410.00076000000001</v>
      </c>
      <c r="CPW230" s="53">
        <f t="shared" ref="CPW230" si="952">(3.35*1.25+1*2.75)*10.764</f>
        <v>74.675249999999991</v>
      </c>
      <c r="CPX230" s="53">
        <f t="shared" ref="CPX230:CPX234" si="953">CPV230+CPW230</f>
        <v>484.67601000000002</v>
      </c>
      <c r="CPY230" s="53">
        <v>0</v>
      </c>
      <c r="CPZ230" s="53">
        <f>CPX230*(($H$268)+1)+(IF(CPY230&lt;101,CPY230,IF(CPY230&lt;201,CPY230/2,IF(CPY230&lt;=301,CPY230/3,CPY230/4))))</f>
        <v>484.67601000000002</v>
      </c>
      <c r="CQA230" s="159">
        <f>CQK213+1</f>
        <v>1</v>
      </c>
      <c r="CQB230" s="159"/>
      <c r="CQC230" s="53" t="s">
        <v>162</v>
      </c>
      <c r="CQD230" s="53">
        <f t="shared" ref="CQD230" si="954">(38.09)*10.764</f>
        <v>410.00076000000001</v>
      </c>
      <c r="CQE230" s="53">
        <f t="shared" ref="CQE230" si="955">(3.35*1.25+1*2.75)*10.764</f>
        <v>74.675249999999991</v>
      </c>
      <c r="CQF230" s="53">
        <f t="shared" ref="CQF230:CQF234" si="956">CQD230+CQE230</f>
        <v>484.67601000000002</v>
      </c>
      <c r="CQG230" s="53">
        <v>0</v>
      </c>
      <c r="CQH230" s="53">
        <f>CQF230*(($H$268)+1)+(IF(CQG230&lt;101,CQG230,IF(CQG230&lt;201,CQG230/2,IF(CQG230&lt;=301,CQG230/3,CQG230/4))))</f>
        <v>484.67601000000002</v>
      </c>
      <c r="CQI230" s="159">
        <f>CQS213+1</f>
        <v>1</v>
      </c>
      <c r="CQJ230" s="159"/>
      <c r="CQK230" s="53" t="s">
        <v>162</v>
      </c>
      <c r="CQL230" s="53">
        <f t="shared" ref="CQL230" si="957">(38.09)*10.764</f>
        <v>410.00076000000001</v>
      </c>
      <c r="CQM230" s="53">
        <f t="shared" ref="CQM230" si="958">(3.35*1.25+1*2.75)*10.764</f>
        <v>74.675249999999991</v>
      </c>
      <c r="CQN230" s="53">
        <f t="shared" ref="CQN230:CQN234" si="959">CQL230+CQM230</f>
        <v>484.67601000000002</v>
      </c>
      <c r="CQO230" s="53">
        <v>0</v>
      </c>
      <c r="CQP230" s="53">
        <f>CQN230*(($H$268)+1)+(IF(CQO230&lt;101,CQO230,IF(CQO230&lt;201,CQO230/2,IF(CQO230&lt;=301,CQO230/3,CQO230/4))))</f>
        <v>484.67601000000002</v>
      </c>
      <c r="CQQ230" s="159">
        <f>CRA213+1</f>
        <v>1</v>
      </c>
      <c r="CQR230" s="159"/>
      <c r="CQS230" s="53" t="s">
        <v>162</v>
      </c>
      <c r="CQT230" s="53">
        <f t="shared" ref="CQT230" si="960">(38.09)*10.764</f>
        <v>410.00076000000001</v>
      </c>
      <c r="CQU230" s="53">
        <f t="shared" ref="CQU230" si="961">(3.35*1.25+1*2.75)*10.764</f>
        <v>74.675249999999991</v>
      </c>
      <c r="CQV230" s="53">
        <f t="shared" ref="CQV230:CQV234" si="962">CQT230+CQU230</f>
        <v>484.67601000000002</v>
      </c>
      <c r="CQW230" s="53">
        <v>0</v>
      </c>
      <c r="CQX230" s="53">
        <f>CQV230*(($H$268)+1)+(IF(CQW230&lt;101,CQW230,IF(CQW230&lt;201,CQW230/2,IF(CQW230&lt;=301,CQW230/3,CQW230/4))))</f>
        <v>484.67601000000002</v>
      </c>
      <c r="CQY230" s="159">
        <f>CRI213+1</f>
        <v>1</v>
      </c>
      <c r="CQZ230" s="159"/>
      <c r="CRA230" s="53" t="s">
        <v>162</v>
      </c>
      <c r="CRB230" s="53">
        <f t="shared" ref="CRB230" si="963">(38.09)*10.764</f>
        <v>410.00076000000001</v>
      </c>
      <c r="CRC230" s="53">
        <f t="shared" ref="CRC230" si="964">(3.35*1.25+1*2.75)*10.764</f>
        <v>74.675249999999991</v>
      </c>
      <c r="CRD230" s="53">
        <f t="shared" ref="CRD230:CRD234" si="965">CRB230+CRC230</f>
        <v>484.67601000000002</v>
      </c>
      <c r="CRE230" s="53">
        <v>0</v>
      </c>
      <c r="CRF230" s="53">
        <f>CRD230*(($H$268)+1)+(IF(CRE230&lt;101,CRE230,IF(CRE230&lt;201,CRE230/2,IF(CRE230&lt;=301,CRE230/3,CRE230/4))))</f>
        <v>484.67601000000002</v>
      </c>
      <c r="CRG230" s="159">
        <f>CRQ213+1</f>
        <v>1</v>
      </c>
      <c r="CRH230" s="159"/>
      <c r="CRI230" s="53" t="s">
        <v>162</v>
      </c>
      <c r="CRJ230" s="53">
        <f t="shared" ref="CRJ230" si="966">(38.09)*10.764</f>
        <v>410.00076000000001</v>
      </c>
      <c r="CRK230" s="53">
        <f t="shared" ref="CRK230" si="967">(3.35*1.25+1*2.75)*10.764</f>
        <v>74.675249999999991</v>
      </c>
      <c r="CRL230" s="53">
        <f t="shared" ref="CRL230:CRL234" si="968">CRJ230+CRK230</f>
        <v>484.67601000000002</v>
      </c>
      <c r="CRM230" s="53">
        <v>0</v>
      </c>
      <c r="CRN230" s="53">
        <f>CRL230*(($H$268)+1)+(IF(CRM230&lt;101,CRM230,IF(CRM230&lt;201,CRM230/2,IF(CRM230&lt;=301,CRM230/3,CRM230/4))))</f>
        <v>484.67601000000002</v>
      </c>
      <c r="CRO230" s="159">
        <f>CRY213+1</f>
        <v>1</v>
      </c>
      <c r="CRP230" s="159"/>
      <c r="CRQ230" s="53" t="s">
        <v>162</v>
      </c>
      <c r="CRR230" s="53">
        <f t="shared" ref="CRR230" si="969">(38.09)*10.764</f>
        <v>410.00076000000001</v>
      </c>
      <c r="CRS230" s="53">
        <f t="shared" ref="CRS230" si="970">(3.35*1.25+1*2.75)*10.764</f>
        <v>74.675249999999991</v>
      </c>
      <c r="CRT230" s="53">
        <f t="shared" ref="CRT230:CRT234" si="971">CRR230+CRS230</f>
        <v>484.67601000000002</v>
      </c>
      <c r="CRU230" s="53">
        <v>0</v>
      </c>
      <c r="CRV230" s="53">
        <f>CRT230*(($H$268)+1)+(IF(CRU230&lt;101,CRU230,IF(CRU230&lt;201,CRU230/2,IF(CRU230&lt;=301,CRU230/3,CRU230/4))))</f>
        <v>484.67601000000002</v>
      </c>
      <c r="CRW230" s="159">
        <f>CSG213+1</f>
        <v>1</v>
      </c>
      <c r="CRX230" s="159"/>
      <c r="CRY230" s="53" t="s">
        <v>162</v>
      </c>
      <c r="CRZ230" s="53">
        <f t="shared" ref="CRZ230" si="972">(38.09)*10.764</f>
        <v>410.00076000000001</v>
      </c>
      <c r="CSA230" s="53">
        <f t="shared" ref="CSA230" si="973">(3.35*1.25+1*2.75)*10.764</f>
        <v>74.675249999999991</v>
      </c>
      <c r="CSB230" s="53">
        <f t="shared" ref="CSB230:CSB234" si="974">CRZ230+CSA230</f>
        <v>484.67601000000002</v>
      </c>
      <c r="CSC230" s="53">
        <v>0</v>
      </c>
      <c r="CSD230" s="53">
        <f>CSB230*(($H$268)+1)+(IF(CSC230&lt;101,CSC230,IF(CSC230&lt;201,CSC230/2,IF(CSC230&lt;=301,CSC230/3,CSC230/4))))</f>
        <v>484.67601000000002</v>
      </c>
      <c r="CSE230" s="159">
        <f>CSO213+1</f>
        <v>1</v>
      </c>
      <c r="CSF230" s="159"/>
      <c r="CSG230" s="53" t="s">
        <v>162</v>
      </c>
      <c r="CSH230" s="53">
        <f t="shared" ref="CSH230" si="975">(38.09)*10.764</f>
        <v>410.00076000000001</v>
      </c>
      <c r="CSI230" s="53">
        <f t="shared" ref="CSI230" si="976">(3.35*1.25+1*2.75)*10.764</f>
        <v>74.675249999999991</v>
      </c>
      <c r="CSJ230" s="53">
        <f t="shared" ref="CSJ230:CSJ234" si="977">CSH230+CSI230</f>
        <v>484.67601000000002</v>
      </c>
      <c r="CSK230" s="53">
        <v>0</v>
      </c>
      <c r="CSL230" s="53">
        <f>CSJ230*(($H$268)+1)+(IF(CSK230&lt;101,CSK230,IF(CSK230&lt;201,CSK230/2,IF(CSK230&lt;=301,CSK230/3,CSK230/4))))</f>
        <v>484.67601000000002</v>
      </c>
      <c r="CSM230" s="159">
        <f>CSW213+1</f>
        <v>1</v>
      </c>
      <c r="CSN230" s="159"/>
      <c r="CSO230" s="53" t="s">
        <v>162</v>
      </c>
      <c r="CSP230" s="53">
        <f t="shared" ref="CSP230" si="978">(38.09)*10.764</f>
        <v>410.00076000000001</v>
      </c>
      <c r="CSQ230" s="53">
        <f t="shared" ref="CSQ230" si="979">(3.35*1.25+1*2.75)*10.764</f>
        <v>74.675249999999991</v>
      </c>
      <c r="CSR230" s="53">
        <f t="shared" ref="CSR230:CSR234" si="980">CSP230+CSQ230</f>
        <v>484.67601000000002</v>
      </c>
      <c r="CSS230" s="53">
        <v>0</v>
      </c>
      <c r="CST230" s="53">
        <f>CSR230*(($H$268)+1)+(IF(CSS230&lt;101,CSS230,IF(CSS230&lt;201,CSS230/2,IF(CSS230&lt;=301,CSS230/3,CSS230/4))))</f>
        <v>484.67601000000002</v>
      </c>
      <c r="CSU230" s="159">
        <f>CTE213+1</f>
        <v>1</v>
      </c>
      <c r="CSV230" s="159"/>
      <c r="CSW230" s="53" t="s">
        <v>162</v>
      </c>
      <c r="CSX230" s="53">
        <f t="shared" ref="CSX230" si="981">(38.09)*10.764</f>
        <v>410.00076000000001</v>
      </c>
      <c r="CSY230" s="53">
        <f t="shared" ref="CSY230" si="982">(3.35*1.25+1*2.75)*10.764</f>
        <v>74.675249999999991</v>
      </c>
      <c r="CSZ230" s="53">
        <f t="shared" ref="CSZ230:CSZ234" si="983">CSX230+CSY230</f>
        <v>484.67601000000002</v>
      </c>
      <c r="CTA230" s="53">
        <v>0</v>
      </c>
      <c r="CTB230" s="53">
        <f>CSZ230*(($H$268)+1)+(IF(CTA230&lt;101,CTA230,IF(CTA230&lt;201,CTA230/2,IF(CTA230&lt;=301,CTA230/3,CTA230/4))))</f>
        <v>484.67601000000002</v>
      </c>
      <c r="CTC230" s="159">
        <f>CTM213+1</f>
        <v>1</v>
      </c>
      <c r="CTD230" s="159"/>
      <c r="CTE230" s="53" t="s">
        <v>162</v>
      </c>
      <c r="CTF230" s="53">
        <f t="shared" ref="CTF230" si="984">(38.09)*10.764</f>
        <v>410.00076000000001</v>
      </c>
      <c r="CTG230" s="53">
        <f t="shared" ref="CTG230" si="985">(3.35*1.25+1*2.75)*10.764</f>
        <v>74.675249999999991</v>
      </c>
      <c r="CTH230" s="53">
        <f t="shared" ref="CTH230:CTH234" si="986">CTF230+CTG230</f>
        <v>484.67601000000002</v>
      </c>
      <c r="CTI230" s="53">
        <v>0</v>
      </c>
      <c r="CTJ230" s="53">
        <f>CTH230*(($H$268)+1)+(IF(CTI230&lt;101,CTI230,IF(CTI230&lt;201,CTI230/2,IF(CTI230&lt;=301,CTI230/3,CTI230/4))))</f>
        <v>484.67601000000002</v>
      </c>
      <c r="CTK230" s="159">
        <f>CTU213+1</f>
        <v>1</v>
      </c>
      <c r="CTL230" s="159"/>
      <c r="CTM230" s="53" t="s">
        <v>162</v>
      </c>
      <c r="CTN230" s="53">
        <f t="shared" ref="CTN230" si="987">(38.09)*10.764</f>
        <v>410.00076000000001</v>
      </c>
      <c r="CTO230" s="53">
        <f t="shared" ref="CTO230" si="988">(3.35*1.25+1*2.75)*10.764</f>
        <v>74.675249999999991</v>
      </c>
      <c r="CTP230" s="53">
        <f t="shared" ref="CTP230:CTP234" si="989">CTN230+CTO230</f>
        <v>484.67601000000002</v>
      </c>
      <c r="CTQ230" s="53">
        <v>0</v>
      </c>
      <c r="CTR230" s="53">
        <f>CTP230*(($H$268)+1)+(IF(CTQ230&lt;101,CTQ230,IF(CTQ230&lt;201,CTQ230/2,IF(CTQ230&lt;=301,CTQ230/3,CTQ230/4))))</f>
        <v>484.67601000000002</v>
      </c>
      <c r="CTS230" s="159">
        <f>CUC213+1</f>
        <v>1</v>
      </c>
      <c r="CTT230" s="159"/>
      <c r="CTU230" s="53" t="s">
        <v>162</v>
      </c>
      <c r="CTV230" s="53">
        <f t="shared" ref="CTV230" si="990">(38.09)*10.764</f>
        <v>410.00076000000001</v>
      </c>
      <c r="CTW230" s="53">
        <f t="shared" ref="CTW230" si="991">(3.35*1.25+1*2.75)*10.764</f>
        <v>74.675249999999991</v>
      </c>
      <c r="CTX230" s="53">
        <f t="shared" ref="CTX230:CTX234" si="992">CTV230+CTW230</f>
        <v>484.67601000000002</v>
      </c>
      <c r="CTY230" s="53">
        <v>0</v>
      </c>
      <c r="CTZ230" s="53">
        <f>CTX230*(($H$268)+1)+(IF(CTY230&lt;101,CTY230,IF(CTY230&lt;201,CTY230/2,IF(CTY230&lt;=301,CTY230/3,CTY230/4))))</f>
        <v>484.67601000000002</v>
      </c>
      <c r="CUA230" s="159">
        <f>CUK213+1</f>
        <v>1</v>
      </c>
      <c r="CUB230" s="159"/>
      <c r="CUC230" s="53" t="s">
        <v>162</v>
      </c>
      <c r="CUD230" s="53">
        <f t="shared" ref="CUD230" si="993">(38.09)*10.764</f>
        <v>410.00076000000001</v>
      </c>
      <c r="CUE230" s="53">
        <f t="shared" ref="CUE230" si="994">(3.35*1.25+1*2.75)*10.764</f>
        <v>74.675249999999991</v>
      </c>
      <c r="CUF230" s="53">
        <f t="shared" ref="CUF230:CUF234" si="995">CUD230+CUE230</f>
        <v>484.67601000000002</v>
      </c>
      <c r="CUG230" s="53">
        <v>0</v>
      </c>
      <c r="CUH230" s="53">
        <f>CUF230*(($H$268)+1)+(IF(CUG230&lt;101,CUG230,IF(CUG230&lt;201,CUG230/2,IF(CUG230&lt;=301,CUG230/3,CUG230/4))))</f>
        <v>484.67601000000002</v>
      </c>
      <c r="CUI230" s="159">
        <f>CUS213+1</f>
        <v>1</v>
      </c>
      <c r="CUJ230" s="159"/>
      <c r="CUK230" s="53" t="s">
        <v>162</v>
      </c>
      <c r="CUL230" s="53">
        <f t="shared" ref="CUL230" si="996">(38.09)*10.764</f>
        <v>410.00076000000001</v>
      </c>
      <c r="CUM230" s="53">
        <f t="shared" ref="CUM230" si="997">(3.35*1.25+1*2.75)*10.764</f>
        <v>74.675249999999991</v>
      </c>
      <c r="CUN230" s="53">
        <f t="shared" ref="CUN230:CUN234" si="998">CUL230+CUM230</f>
        <v>484.67601000000002</v>
      </c>
      <c r="CUO230" s="53">
        <v>0</v>
      </c>
      <c r="CUP230" s="53">
        <f>CUN230*(($H$268)+1)+(IF(CUO230&lt;101,CUO230,IF(CUO230&lt;201,CUO230/2,IF(CUO230&lt;=301,CUO230/3,CUO230/4))))</f>
        <v>484.67601000000002</v>
      </c>
      <c r="CUQ230" s="159">
        <f>CVA213+1</f>
        <v>1</v>
      </c>
      <c r="CUR230" s="159"/>
      <c r="CUS230" s="53" t="s">
        <v>162</v>
      </c>
      <c r="CUT230" s="53">
        <f t="shared" ref="CUT230" si="999">(38.09)*10.764</f>
        <v>410.00076000000001</v>
      </c>
      <c r="CUU230" s="53">
        <f t="shared" ref="CUU230" si="1000">(3.35*1.25+1*2.75)*10.764</f>
        <v>74.675249999999991</v>
      </c>
      <c r="CUV230" s="53">
        <f t="shared" ref="CUV230:CUV234" si="1001">CUT230+CUU230</f>
        <v>484.67601000000002</v>
      </c>
      <c r="CUW230" s="53">
        <v>0</v>
      </c>
      <c r="CUX230" s="53">
        <f>CUV230*(($H$268)+1)+(IF(CUW230&lt;101,CUW230,IF(CUW230&lt;201,CUW230/2,IF(CUW230&lt;=301,CUW230/3,CUW230/4))))</f>
        <v>484.67601000000002</v>
      </c>
      <c r="CUY230" s="159">
        <f>CVI213+1</f>
        <v>1</v>
      </c>
      <c r="CUZ230" s="159"/>
      <c r="CVA230" s="53" t="s">
        <v>162</v>
      </c>
      <c r="CVB230" s="53">
        <f t="shared" ref="CVB230" si="1002">(38.09)*10.764</f>
        <v>410.00076000000001</v>
      </c>
      <c r="CVC230" s="53">
        <f t="shared" ref="CVC230" si="1003">(3.35*1.25+1*2.75)*10.764</f>
        <v>74.675249999999991</v>
      </c>
      <c r="CVD230" s="53">
        <f t="shared" ref="CVD230:CVD234" si="1004">CVB230+CVC230</f>
        <v>484.67601000000002</v>
      </c>
      <c r="CVE230" s="53">
        <v>0</v>
      </c>
      <c r="CVF230" s="53">
        <f>CVD230*(($H$268)+1)+(IF(CVE230&lt;101,CVE230,IF(CVE230&lt;201,CVE230/2,IF(CVE230&lt;=301,CVE230/3,CVE230/4))))</f>
        <v>484.67601000000002</v>
      </c>
      <c r="CVG230" s="159">
        <f>CVQ213+1</f>
        <v>1</v>
      </c>
      <c r="CVH230" s="159"/>
      <c r="CVI230" s="53" t="s">
        <v>162</v>
      </c>
      <c r="CVJ230" s="53">
        <f t="shared" ref="CVJ230" si="1005">(38.09)*10.764</f>
        <v>410.00076000000001</v>
      </c>
      <c r="CVK230" s="53">
        <f t="shared" ref="CVK230" si="1006">(3.35*1.25+1*2.75)*10.764</f>
        <v>74.675249999999991</v>
      </c>
      <c r="CVL230" s="53">
        <f t="shared" ref="CVL230:CVL234" si="1007">CVJ230+CVK230</f>
        <v>484.67601000000002</v>
      </c>
      <c r="CVM230" s="53">
        <v>0</v>
      </c>
      <c r="CVN230" s="53">
        <f>CVL230*(($H$268)+1)+(IF(CVM230&lt;101,CVM230,IF(CVM230&lt;201,CVM230/2,IF(CVM230&lt;=301,CVM230/3,CVM230/4))))</f>
        <v>484.67601000000002</v>
      </c>
      <c r="CVO230" s="159">
        <f>CVY213+1</f>
        <v>1</v>
      </c>
      <c r="CVP230" s="159"/>
      <c r="CVQ230" s="53" t="s">
        <v>162</v>
      </c>
      <c r="CVR230" s="53">
        <f t="shared" ref="CVR230" si="1008">(38.09)*10.764</f>
        <v>410.00076000000001</v>
      </c>
      <c r="CVS230" s="53">
        <f t="shared" ref="CVS230" si="1009">(3.35*1.25+1*2.75)*10.764</f>
        <v>74.675249999999991</v>
      </c>
      <c r="CVT230" s="53">
        <f t="shared" ref="CVT230:CVT234" si="1010">CVR230+CVS230</f>
        <v>484.67601000000002</v>
      </c>
      <c r="CVU230" s="53">
        <v>0</v>
      </c>
      <c r="CVV230" s="53">
        <f>CVT230*(($H$268)+1)+(IF(CVU230&lt;101,CVU230,IF(CVU230&lt;201,CVU230/2,IF(CVU230&lt;=301,CVU230/3,CVU230/4))))</f>
        <v>484.67601000000002</v>
      </c>
      <c r="CVW230" s="159">
        <f>CWG213+1</f>
        <v>1</v>
      </c>
      <c r="CVX230" s="159"/>
      <c r="CVY230" s="53" t="s">
        <v>162</v>
      </c>
      <c r="CVZ230" s="53">
        <f t="shared" ref="CVZ230" si="1011">(38.09)*10.764</f>
        <v>410.00076000000001</v>
      </c>
      <c r="CWA230" s="53">
        <f t="shared" ref="CWA230" si="1012">(3.35*1.25+1*2.75)*10.764</f>
        <v>74.675249999999991</v>
      </c>
      <c r="CWB230" s="53">
        <f t="shared" ref="CWB230:CWB234" si="1013">CVZ230+CWA230</f>
        <v>484.67601000000002</v>
      </c>
      <c r="CWC230" s="53">
        <v>0</v>
      </c>
      <c r="CWD230" s="53">
        <f>CWB230*(($H$268)+1)+(IF(CWC230&lt;101,CWC230,IF(CWC230&lt;201,CWC230/2,IF(CWC230&lt;=301,CWC230/3,CWC230/4))))</f>
        <v>484.67601000000002</v>
      </c>
      <c r="CWE230" s="159">
        <f>CWO213+1</f>
        <v>1</v>
      </c>
      <c r="CWF230" s="159"/>
      <c r="CWG230" s="53" t="s">
        <v>162</v>
      </c>
      <c r="CWH230" s="53">
        <f t="shared" ref="CWH230" si="1014">(38.09)*10.764</f>
        <v>410.00076000000001</v>
      </c>
      <c r="CWI230" s="53">
        <f t="shared" ref="CWI230" si="1015">(3.35*1.25+1*2.75)*10.764</f>
        <v>74.675249999999991</v>
      </c>
      <c r="CWJ230" s="53">
        <f t="shared" ref="CWJ230:CWJ234" si="1016">CWH230+CWI230</f>
        <v>484.67601000000002</v>
      </c>
      <c r="CWK230" s="53">
        <v>0</v>
      </c>
      <c r="CWL230" s="53">
        <f>CWJ230*(($H$268)+1)+(IF(CWK230&lt;101,CWK230,IF(CWK230&lt;201,CWK230/2,IF(CWK230&lt;=301,CWK230/3,CWK230/4))))</f>
        <v>484.67601000000002</v>
      </c>
      <c r="CWM230" s="159">
        <f>CWW213+1</f>
        <v>1</v>
      </c>
      <c r="CWN230" s="159"/>
      <c r="CWO230" s="53" t="s">
        <v>162</v>
      </c>
      <c r="CWP230" s="53">
        <f t="shared" ref="CWP230" si="1017">(38.09)*10.764</f>
        <v>410.00076000000001</v>
      </c>
      <c r="CWQ230" s="53">
        <f t="shared" ref="CWQ230" si="1018">(3.35*1.25+1*2.75)*10.764</f>
        <v>74.675249999999991</v>
      </c>
      <c r="CWR230" s="53">
        <f t="shared" ref="CWR230:CWR234" si="1019">CWP230+CWQ230</f>
        <v>484.67601000000002</v>
      </c>
      <c r="CWS230" s="53">
        <v>0</v>
      </c>
      <c r="CWT230" s="53">
        <f>CWR230*(($H$268)+1)+(IF(CWS230&lt;101,CWS230,IF(CWS230&lt;201,CWS230/2,IF(CWS230&lt;=301,CWS230/3,CWS230/4))))</f>
        <v>484.67601000000002</v>
      </c>
      <c r="CWU230" s="159">
        <f>CXE213+1</f>
        <v>1</v>
      </c>
      <c r="CWV230" s="159"/>
      <c r="CWW230" s="53" t="s">
        <v>162</v>
      </c>
      <c r="CWX230" s="53">
        <f t="shared" ref="CWX230" si="1020">(38.09)*10.764</f>
        <v>410.00076000000001</v>
      </c>
      <c r="CWY230" s="53">
        <f t="shared" ref="CWY230" si="1021">(3.35*1.25+1*2.75)*10.764</f>
        <v>74.675249999999991</v>
      </c>
      <c r="CWZ230" s="53">
        <f t="shared" ref="CWZ230:CWZ234" si="1022">CWX230+CWY230</f>
        <v>484.67601000000002</v>
      </c>
      <c r="CXA230" s="53">
        <v>0</v>
      </c>
      <c r="CXB230" s="53">
        <f>CWZ230*(($H$268)+1)+(IF(CXA230&lt;101,CXA230,IF(CXA230&lt;201,CXA230/2,IF(CXA230&lt;=301,CXA230/3,CXA230/4))))</f>
        <v>484.67601000000002</v>
      </c>
      <c r="CXC230" s="159">
        <f>CXM213+1</f>
        <v>1</v>
      </c>
      <c r="CXD230" s="159"/>
      <c r="CXE230" s="53" t="s">
        <v>162</v>
      </c>
      <c r="CXF230" s="53">
        <f t="shared" ref="CXF230" si="1023">(38.09)*10.764</f>
        <v>410.00076000000001</v>
      </c>
      <c r="CXG230" s="53">
        <f t="shared" ref="CXG230" si="1024">(3.35*1.25+1*2.75)*10.764</f>
        <v>74.675249999999991</v>
      </c>
      <c r="CXH230" s="53">
        <f t="shared" ref="CXH230:CXH234" si="1025">CXF230+CXG230</f>
        <v>484.67601000000002</v>
      </c>
      <c r="CXI230" s="53">
        <v>0</v>
      </c>
      <c r="CXJ230" s="53">
        <f>CXH230*(($H$268)+1)+(IF(CXI230&lt;101,CXI230,IF(CXI230&lt;201,CXI230/2,IF(CXI230&lt;=301,CXI230/3,CXI230/4))))</f>
        <v>484.67601000000002</v>
      </c>
      <c r="CXK230" s="159">
        <f>CXU213+1</f>
        <v>1</v>
      </c>
      <c r="CXL230" s="159"/>
      <c r="CXM230" s="53" t="s">
        <v>162</v>
      </c>
      <c r="CXN230" s="53">
        <f t="shared" ref="CXN230" si="1026">(38.09)*10.764</f>
        <v>410.00076000000001</v>
      </c>
      <c r="CXO230" s="53">
        <f t="shared" ref="CXO230" si="1027">(3.35*1.25+1*2.75)*10.764</f>
        <v>74.675249999999991</v>
      </c>
      <c r="CXP230" s="53">
        <f t="shared" ref="CXP230:CXP234" si="1028">CXN230+CXO230</f>
        <v>484.67601000000002</v>
      </c>
      <c r="CXQ230" s="53">
        <v>0</v>
      </c>
      <c r="CXR230" s="53">
        <f>CXP230*(($H$268)+1)+(IF(CXQ230&lt;101,CXQ230,IF(CXQ230&lt;201,CXQ230/2,IF(CXQ230&lt;=301,CXQ230/3,CXQ230/4))))</f>
        <v>484.67601000000002</v>
      </c>
      <c r="CXS230" s="159">
        <f>CYC213+1</f>
        <v>1</v>
      </c>
      <c r="CXT230" s="159"/>
      <c r="CXU230" s="53" t="s">
        <v>162</v>
      </c>
      <c r="CXV230" s="53">
        <f t="shared" ref="CXV230" si="1029">(38.09)*10.764</f>
        <v>410.00076000000001</v>
      </c>
      <c r="CXW230" s="53">
        <f t="shared" ref="CXW230" si="1030">(3.35*1.25+1*2.75)*10.764</f>
        <v>74.675249999999991</v>
      </c>
      <c r="CXX230" s="53">
        <f t="shared" ref="CXX230:CXX234" si="1031">CXV230+CXW230</f>
        <v>484.67601000000002</v>
      </c>
      <c r="CXY230" s="53">
        <v>0</v>
      </c>
      <c r="CXZ230" s="53">
        <f>CXX230*(($H$268)+1)+(IF(CXY230&lt;101,CXY230,IF(CXY230&lt;201,CXY230/2,IF(CXY230&lt;=301,CXY230/3,CXY230/4))))</f>
        <v>484.67601000000002</v>
      </c>
      <c r="CYA230" s="159">
        <f>CYK213+1</f>
        <v>1</v>
      </c>
      <c r="CYB230" s="159"/>
      <c r="CYC230" s="53" t="s">
        <v>162</v>
      </c>
      <c r="CYD230" s="53">
        <f t="shared" ref="CYD230" si="1032">(38.09)*10.764</f>
        <v>410.00076000000001</v>
      </c>
      <c r="CYE230" s="53">
        <f t="shared" ref="CYE230" si="1033">(3.35*1.25+1*2.75)*10.764</f>
        <v>74.675249999999991</v>
      </c>
      <c r="CYF230" s="53">
        <f t="shared" ref="CYF230:CYF234" si="1034">CYD230+CYE230</f>
        <v>484.67601000000002</v>
      </c>
      <c r="CYG230" s="53">
        <v>0</v>
      </c>
      <c r="CYH230" s="53">
        <f>CYF230*(($H$268)+1)+(IF(CYG230&lt;101,CYG230,IF(CYG230&lt;201,CYG230/2,IF(CYG230&lt;=301,CYG230/3,CYG230/4))))</f>
        <v>484.67601000000002</v>
      </c>
      <c r="CYI230" s="159">
        <f>CYS213+1</f>
        <v>1</v>
      </c>
      <c r="CYJ230" s="159"/>
      <c r="CYK230" s="53" t="s">
        <v>162</v>
      </c>
      <c r="CYL230" s="53">
        <f t="shared" ref="CYL230" si="1035">(38.09)*10.764</f>
        <v>410.00076000000001</v>
      </c>
      <c r="CYM230" s="53">
        <f t="shared" ref="CYM230" si="1036">(3.35*1.25+1*2.75)*10.764</f>
        <v>74.675249999999991</v>
      </c>
      <c r="CYN230" s="53">
        <f t="shared" ref="CYN230:CYN234" si="1037">CYL230+CYM230</f>
        <v>484.67601000000002</v>
      </c>
      <c r="CYO230" s="53">
        <v>0</v>
      </c>
      <c r="CYP230" s="53">
        <f>CYN230*(($H$268)+1)+(IF(CYO230&lt;101,CYO230,IF(CYO230&lt;201,CYO230/2,IF(CYO230&lt;=301,CYO230/3,CYO230/4))))</f>
        <v>484.67601000000002</v>
      </c>
      <c r="CYQ230" s="159">
        <f>CZA213+1</f>
        <v>1</v>
      </c>
      <c r="CYR230" s="159"/>
      <c r="CYS230" s="53" t="s">
        <v>162</v>
      </c>
      <c r="CYT230" s="53">
        <f t="shared" ref="CYT230" si="1038">(38.09)*10.764</f>
        <v>410.00076000000001</v>
      </c>
      <c r="CYU230" s="53">
        <f t="shared" ref="CYU230" si="1039">(3.35*1.25+1*2.75)*10.764</f>
        <v>74.675249999999991</v>
      </c>
      <c r="CYV230" s="53">
        <f t="shared" ref="CYV230:CYV234" si="1040">CYT230+CYU230</f>
        <v>484.67601000000002</v>
      </c>
      <c r="CYW230" s="53">
        <v>0</v>
      </c>
      <c r="CYX230" s="53">
        <f>CYV230*(($H$268)+1)+(IF(CYW230&lt;101,CYW230,IF(CYW230&lt;201,CYW230/2,IF(CYW230&lt;=301,CYW230/3,CYW230/4))))</f>
        <v>484.67601000000002</v>
      </c>
      <c r="CYY230" s="159">
        <f>CZI213+1</f>
        <v>1</v>
      </c>
      <c r="CYZ230" s="159"/>
      <c r="CZA230" s="53" t="s">
        <v>162</v>
      </c>
      <c r="CZB230" s="53">
        <f t="shared" ref="CZB230" si="1041">(38.09)*10.764</f>
        <v>410.00076000000001</v>
      </c>
      <c r="CZC230" s="53">
        <f t="shared" ref="CZC230" si="1042">(3.35*1.25+1*2.75)*10.764</f>
        <v>74.675249999999991</v>
      </c>
      <c r="CZD230" s="53">
        <f t="shared" ref="CZD230:CZD234" si="1043">CZB230+CZC230</f>
        <v>484.67601000000002</v>
      </c>
      <c r="CZE230" s="53">
        <v>0</v>
      </c>
      <c r="CZF230" s="53">
        <f>CZD230*(($H$268)+1)+(IF(CZE230&lt;101,CZE230,IF(CZE230&lt;201,CZE230/2,IF(CZE230&lt;=301,CZE230/3,CZE230/4))))</f>
        <v>484.67601000000002</v>
      </c>
      <c r="CZG230" s="159">
        <f>CZQ213+1</f>
        <v>1</v>
      </c>
      <c r="CZH230" s="159"/>
      <c r="CZI230" s="53" t="s">
        <v>162</v>
      </c>
      <c r="CZJ230" s="53">
        <f t="shared" ref="CZJ230" si="1044">(38.09)*10.764</f>
        <v>410.00076000000001</v>
      </c>
      <c r="CZK230" s="53">
        <f t="shared" ref="CZK230" si="1045">(3.35*1.25+1*2.75)*10.764</f>
        <v>74.675249999999991</v>
      </c>
      <c r="CZL230" s="53">
        <f t="shared" ref="CZL230:CZL234" si="1046">CZJ230+CZK230</f>
        <v>484.67601000000002</v>
      </c>
      <c r="CZM230" s="53">
        <v>0</v>
      </c>
      <c r="CZN230" s="53">
        <f>CZL230*(($H$268)+1)+(IF(CZM230&lt;101,CZM230,IF(CZM230&lt;201,CZM230/2,IF(CZM230&lt;=301,CZM230/3,CZM230/4))))</f>
        <v>484.67601000000002</v>
      </c>
      <c r="CZO230" s="159">
        <f>CZY213+1</f>
        <v>1</v>
      </c>
      <c r="CZP230" s="159"/>
      <c r="CZQ230" s="53" t="s">
        <v>162</v>
      </c>
      <c r="CZR230" s="53">
        <f t="shared" ref="CZR230" si="1047">(38.09)*10.764</f>
        <v>410.00076000000001</v>
      </c>
      <c r="CZS230" s="53">
        <f t="shared" ref="CZS230" si="1048">(3.35*1.25+1*2.75)*10.764</f>
        <v>74.675249999999991</v>
      </c>
      <c r="CZT230" s="53">
        <f t="shared" ref="CZT230:CZT234" si="1049">CZR230+CZS230</f>
        <v>484.67601000000002</v>
      </c>
      <c r="CZU230" s="53">
        <v>0</v>
      </c>
      <c r="CZV230" s="53">
        <f>CZT230*(($H$268)+1)+(IF(CZU230&lt;101,CZU230,IF(CZU230&lt;201,CZU230/2,IF(CZU230&lt;=301,CZU230/3,CZU230/4))))</f>
        <v>484.67601000000002</v>
      </c>
      <c r="CZW230" s="159">
        <f>DAG213+1</f>
        <v>1</v>
      </c>
      <c r="CZX230" s="159"/>
      <c r="CZY230" s="53" t="s">
        <v>162</v>
      </c>
      <c r="CZZ230" s="53">
        <f t="shared" ref="CZZ230" si="1050">(38.09)*10.764</f>
        <v>410.00076000000001</v>
      </c>
      <c r="DAA230" s="53">
        <f t="shared" ref="DAA230" si="1051">(3.35*1.25+1*2.75)*10.764</f>
        <v>74.675249999999991</v>
      </c>
      <c r="DAB230" s="53">
        <f t="shared" ref="DAB230:DAB234" si="1052">CZZ230+DAA230</f>
        <v>484.67601000000002</v>
      </c>
      <c r="DAC230" s="53">
        <v>0</v>
      </c>
      <c r="DAD230" s="53">
        <f>DAB230*(($H$268)+1)+(IF(DAC230&lt;101,DAC230,IF(DAC230&lt;201,DAC230/2,IF(DAC230&lt;=301,DAC230/3,DAC230/4))))</f>
        <v>484.67601000000002</v>
      </c>
      <c r="DAE230" s="159">
        <f>DAO213+1</f>
        <v>1</v>
      </c>
      <c r="DAF230" s="159"/>
      <c r="DAG230" s="53" t="s">
        <v>162</v>
      </c>
      <c r="DAH230" s="53">
        <f t="shared" ref="DAH230" si="1053">(38.09)*10.764</f>
        <v>410.00076000000001</v>
      </c>
      <c r="DAI230" s="53">
        <f t="shared" ref="DAI230" si="1054">(3.35*1.25+1*2.75)*10.764</f>
        <v>74.675249999999991</v>
      </c>
      <c r="DAJ230" s="53">
        <f t="shared" ref="DAJ230:DAJ234" si="1055">DAH230+DAI230</f>
        <v>484.67601000000002</v>
      </c>
      <c r="DAK230" s="53">
        <v>0</v>
      </c>
      <c r="DAL230" s="53">
        <f>DAJ230*(($H$268)+1)+(IF(DAK230&lt;101,DAK230,IF(DAK230&lt;201,DAK230/2,IF(DAK230&lt;=301,DAK230/3,DAK230/4))))</f>
        <v>484.67601000000002</v>
      </c>
      <c r="DAM230" s="159">
        <f>DAW213+1</f>
        <v>1</v>
      </c>
      <c r="DAN230" s="159"/>
      <c r="DAO230" s="53" t="s">
        <v>162</v>
      </c>
      <c r="DAP230" s="53">
        <f t="shared" ref="DAP230" si="1056">(38.09)*10.764</f>
        <v>410.00076000000001</v>
      </c>
      <c r="DAQ230" s="53">
        <f t="shared" ref="DAQ230" si="1057">(3.35*1.25+1*2.75)*10.764</f>
        <v>74.675249999999991</v>
      </c>
      <c r="DAR230" s="53">
        <f t="shared" ref="DAR230:DAR234" si="1058">DAP230+DAQ230</f>
        <v>484.67601000000002</v>
      </c>
      <c r="DAS230" s="53">
        <v>0</v>
      </c>
      <c r="DAT230" s="53">
        <f>DAR230*(($H$268)+1)+(IF(DAS230&lt;101,DAS230,IF(DAS230&lt;201,DAS230/2,IF(DAS230&lt;=301,DAS230/3,DAS230/4))))</f>
        <v>484.67601000000002</v>
      </c>
      <c r="DAU230" s="159">
        <f>DBE213+1</f>
        <v>1</v>
      </c>
      <c r="DAV230" s="159"/>
      <c r="DAW230" s="53" t="s">
        <v>162</v>
      </c>
      <c r="DAX230" s="53">
        <f t="shared" ref="DAX230" si="1059">(38.09)*10.764</f>
        <v>410.00076000000001</v>
      </c>
      <c r="DAY230" s="53">
        <f t="shared" ref="DAY230" si="1060">(3.35*1.25+1*2.75)*10.764</f>
        <v>74.675249999999991</v>
      </c>
      <c r="DAZ230" s="53">
        <f t="shared" ref="DAZ230:DAZ234" si="1061">DAX230+DAY230</f>
        <v>484.67601000000002</v>
      </c>
      <c r="DBA230" s="53">
        <v>0</v>
      </c>
      <c r="DBB230" s="53">
        <f>DAZ230*(($H$268)+1)+(IF(DBA230&lt;101,DBA230,IF(DBA230&lt;201,DBA230/2,IF(DBA230&lt;=301,DBA230/3,DBA230/4))))</f>
        <v>484.67601000000002</v>
      </c>
      <c r="DBC230" s="159">
        <f>DBM213+1</f>
        <v>1</v>
      </c>
      <c r="DBD230" s="159"/>
      <c r="DBE230" s="53" t="s">
        <v>162</v>
      </c>
      <c r="DBF230" s="53">
        <f t="shared" ref="DBF230" si="1062">(38.09)*10.764</f>
        <v>410.00076000000001</v>
      </c>
      <c r="DBG230" s="53">
        <f t="shared" ref="DBG230" si="1063">(3.35*1.25+1*2.75)*10.764</f>
        <v>74.675249999999991</v>
      </c>
      <c r="DBH230" s="53">
        <f t="shared" ref="DBH230:DBH234" si="1064">DBF230+DBG230</f>
        <v>484.67601000000002</v>
      </c>
      <c r="DBI230" s="53">
        <v>0</v>
      </c>
      <c r="DBJ230" s="53">
        <f>DBH230*(($H$268)+1)+(IF(DBI230&lt;101,DBI230,IF(DBI230&lt;201,DBI230/2,IF(DBI230&lt;=301,DBI230/3,DBI230/4))))</f>
        <v>484.67601000000002</v>
      </c>
      <c r="DBK230" s="159">
        <f>DBU213+1</f>
        <v>1</v>
      </c>
      <c r="DBL230" s="159"/>
      <c r="DBM230" s="53" t="s">
        <v>162</v>
      </c>
      <c r="DBN230" s="53">
        <f t="shared" ref="DBN230" si="1065">(38.09)*10.764</f>
        <v>410.00076000000001</v>
      </c>
      <c r="DBO230" s="53">
        <f t="shared" ref="DBO230" si="1066">(3.35*1.25+1*2.75)*10.764</f>
        <v>74.675249999999991</v>
      </c>
      <c r="DBP230" s="53">
        <f t="shared" ref="DBP230:DBP234" si="1067">DBN230+DBO230</f>
        <v>484.67601000000002</v>
      </c>
      <c r="DBQ230" s="53">
        <v>0</v>
      </c>
      <c r="DBR230" s="53">
        <f>DBP230*(($H$268)+1)+(IF(DBQ230&lt;101,DBQ230,IF(DBQ230&lt;201,DBQ230/2,IF(DBQ230&lt;=301,DBQ230/3,DBQ230/4))))</f>
        <v>484.67601000000002</v>
      </c>
      <c r="DBS230" s="159">
        <f>DCC213+1</f>
        <v>1</v>
      </c>
      <c r="DBT230" s="159"/>
      <c r="DBU230" s="53" t="s">
        <v>162</v>
      </c>
      <c r="DBV230" s="53">
        <f t="shared" ref="DBV230" si="1068">(38.09)*10.764</f>
        <v>410.00076000000001</v>
      </c>
      <c r="DBW230" s="53">
        <f t="shared" ref="DBW230" si="1069">(3.35*1.25+1*2.75)*10.764</f>
        <v>74.675249999999991</v>
      </c>
      <c r="DBX230" s="53">
        <f t="shared" ref="DBX230:DBX234" si="1070">DBV230+DBW230</f>
        <v>484.67601000000002</v>
      </c>
      <c r="DBY230" s="53">
        <v>0</v>
      </c>
      <c r="DBZ230" s="53">
        <f>DBX230*(($H$268)+1)+(IF(DBY230&lt;101,DBY230,IF(DBY230&lt;201,DBY230/2,IF(DBY230&lt;=301,DBY230/3,DBY230/4))))</f>
        <v>484.67601000000002</v>
      </c>
      <c r="DCA230" s="159">
        <f>DCK213+1</f>
        <v>1</v>
      </c>
      <c r="DCB230" s="159"/>
      <c r="DCC230" s="53" t="s">
        <v>162</v>
      </c>
      <c r="DCD230" s="53">
        <f t="shared" ref="DCD230" si="1071">(38.09)*10.764</f>
        <v>410.00076000000001</v>
      </c>
      <c r="DCE230" s="53">
        <f t="shared" ref="DCE230" si="1072">(3.35*1.25+1*2.75)*10.764</f>
        <v>74.675249999999991</v>
      </c>
      <c r="DCF230" s="53">
        <f t="shared" ref="DCF230:DCF234" si="1073">DCD230+DCE230</f>
        <v>484.67601000000002</v>
      </c>
      <c r="DCG230" s="53">
        <v>0</v>
      </c>
      <c r="DCH230" s="53">
        <f>DCF230*(($H$268)+1)+(IF(DCG230&lt;101,DCG230,IF(DCG230&lt;201,DCG230/2,IF(DCG230&lt;=301,DCG230/3,DCG230/4))))</f>
        <v>484.67601000000002</v>
      </c>
      <c r="DCI230" s="159">
        <f>DCS213+1</f>
        <v>1</v>
      </c>
      <c r="DCJ230" s="159"/>
      <c r="DCK230" s="53" t="s">
        <v>162</v>
      </c>
      <c r="DCL230" s="53">
        <f t="shared" ref="DCL230" si="1074">(38.09)*10.764</f>
        <v>410.00076000000001</v>
      </c>
      <c r="DCM230" s="53">
        <f t="shared" ref="DCM230" si="1075">(3.35*1.25+1*2.75)*10.764</f>
        <v>74.675249999999991</v>
      </c>
      <c r="DCN230" s="53">
        <f t="shared" ref="DCN230:DCN234" si="1076">DCL230+DCM230</f>
        <v>484.67601000000002</v>
      </c>
      <c r="DCO230" s="53">
        <v>0</v>
      </c>
      <c r="DCP230" s="53">
        <f>DCN230*(($H$268)+1)+(IF(DCO230&lt;101,DCO230,IF(DCO230&lt;201,DCO230/2,IF(DCO230&lt;=301,DCO230/3,DCO230/4))))</f>
        <v>484.67601000000002</v>
      </c>
      <c r="DCQ230" s="159">
        <f>DDA213+1</f>
        <v>1</v>
      </c>
      <c r="DCR230" s="159"/>
      <c r="DCS230" s="53" t="s">
        <v>162</v>
      </c>
      <c r="DCT230" s="53">
        <f t="shared" ref="DCT230" si="1077">(38.09)*10.764</f>
        <v>410.00076000000001</v>
      </c>
      <c r="DCU230" s="53">
        <f t="shared" ref="DCU230" si="1078">(3.35*1.25+1*2.75)*10.764</f>
        <v>74.675249999999991</v>
      </c>
      <c r="DCV230" s="53">
        <f t="shared" ref="DCV230:DCV234" si="1079">DCT230+DCU230</f>
        <v>484.67601000000002</v>
      </c>
      <c r="DCW230" s="53">
        <v>0</v>
      </c>
      <c r="DCX230" s="53">
        <f>DCV230*(($H$268)+1)+(IF(DCW230&lt;101,DCW230,IF(DCW230&lt;201,DCW230/2,IF(DCW230&lt;=301,DCW230/3,DCW230/4))))</f>
        <v>484.67601000000002</v>
      </c>
      <c r="DCY230" s="159">
        <f>DDI213+1</f>
        <v>1</v>
      </c>
      <c r="DCZ230" s="159"/>
      <c r="DDA230" s="53" t="s">
        <v>162</v>
      </c>
      <c r="DDB230" s="53">
        <f t="shared" ref="DDB230" si="1080">(38.09)*10.764</f>
        <v>410.00076000000001</v>
      </c>
      <c r="DDC230" s="53">
        <f t="shared" ref="DDC230" si="1081">(3.35*1.25+1*2.75)*10.764</f>
        <v>74.675249999999991</v>
      </c>
      <c r="DDD230" s="53">
        <f t="shared" ref="DDD230:DDD234" si="1082">DDB230+DDC230</f>
        <v>484.67601000000002</v>
      </c>
      <c r="DDE230" s="53">
        <v>0</v>
      </c>
      <c r="DDF230" s="53">
        <f>DDD230*(($H$268)+1)+(IF(DDE230&lt;101,DDE230,IF(DDE230&lt;201,DDE230/2,IF(DDE230&lt;=301,DDE230/3,DDE230/4))))</f>
        <v>484.67601000000002</v>
      </c>
      <c r="DDG230" s="159">
        <f>DDQ213+1</f>
        <v>1</v>
      </c>
      <c r="DDH230" s="159"/>
      <c r="DDI230" s="53" t="s">
        <v>162</v>
      </c>
      <c r="DDJ230" s="53">
        <f t="shared" ref="DDJ230" si="1083">(38.09)*10.764</f>
        <v>410.00076000000001</v>
      </c>
      <c r="DDK230" s="53">
        <f t="shared" ref="DDK230" si="1084">(3.35*1.25+1*2.75)*10.764</f>
        <v>74.675249999999991</v>
      </c>
      <c r="DDL230" s="53">
        <f t="shared" ref="DDL230:DDL234" si="1085">DDJ230+DDK230</f>
        <v>484.67601000000002</v>
      </c>
      <c r="DDM230" s="53">
        <v>0</v>
      </c>
      <c r="DDN230" s="53">
        <f>DDL230*(($H$268)+1)+(IF(DDM230&lt;101,DDM230,IF(DDM230&lt;201,DDM230/2,IF(DDM230&lt;=301,DDM230/3,DDM230/4))))</f>
        <v>484.67601000000002</v>
      </c>
      <c r="DDO230" s="159">
        <f>DDY213+1</f>
        <v>1</v>
      </c>
      <c r="DDP230" s="159"/>
      <c r="DDQ230" s="53" t="s">
        <v>162</v>
      </c>
      <c r="DDR230" s="53">
        <f t="shared" ref="DDR230" si="1086">(38.09)*10.764</f>
        <v>410.00076000000001</v>
      </c>
      <c r="DDS230" s="53">
        <f t="shared" ref="DDS230" si="1087">(3.35*1.25+1*2.75)*10.764</f>
        <v>74.675249999999991</v>
      </c>
      <c r="DDT230" s="53">
        <f t="shared" ref="DDT230:DDT234" si="1088">DDR230+DDS230</f>
        <v>484.67601000000002</v>
      </c>
      <c r="DDU230" s="53">
        <v>0</v>
      </c>
      <c r="DDV230" s="53">
        <f>DDT230*(($H$268)+1)+(IF(DDU230&lt;101,DDU230,IF(DDU230&lt;201,DDU230/2,IF(DDU230&lt;=301,DDU230/3,DDU230/4))))</f>
        <v>484.67601000000002</v>
      </c>
      <c r="DDW230" s="159">
        <f>DEG213+1</f>
        <v>1</v>
      </c>
      <c r="DDX230" s="159"/>
      <c r="DDY230" s="53" t="s">
        <v>162</v>
      </c>
      <c r="DDZ230" s="53">
        <f t="shared" ref="DDZ230" si="1089">(38.09)*10.764</f>
        <v>410.00076000000001</v>
      </c>
      <c r="DEA230" s="53">
        <f t="shared" ref="DEA230" si="1090">(3.35*1.25+1*2.75)*10.764</f>
        <v>74.675249999999991</v>
      </c>
      <c r="DEB230" s="53">
        <f t="shared" ref="DEB230:DEB234" si="1091">DDZ230+DEA230</f>
        <v>484.67601000000002</v>
      </c>
      <c r="DEC230" s="53">
        <v>0</v>
      </c>
      <c r="DED230" s="53">
        <f>DEB230*(($H$268)+1)+(IF(DEC230&lt;101,DEC230,IF(DEC230&lt;201,DEC230/2,IF(DEC230&lt;=301,DEC230/3,DEC230/4))))</f>
        <v>484.67601000000002</v>
      </c>
      <c r="DEE230" s="159">
        <f>DEO213+1</f>
        <v>1</v>
      </c>
      <c r="DEF230" s="159"/>
      <c r="DEG230" s="53" t="s">
        <v>162</v>
      </c>
      <c r="DEH230" s="53">
        <f t="shared" ref="DEH230" si="1092">(38.09)*10.764</f>
        <v>410.00076000000001</v>
      </c>
      <c r="DEI230" s="53">
        <f t="shared" ref="DEI230" si="1093">(3.35*1.25+1*2.75)*10.764</f>
        <v>74.675249999999991</v>
      </c>
      <c r="DEJ230" s="53">
        <f t="shared" ref="DEJ230:DEJ234" si="1094">DEH230+DEI230</f>
        <v>484.67601000000002</v>
      </c>
      <c r="DEK230" s="53">
        <v>0</v>
      </c>
      <c r="DEL230" s="53">
        <f>DEJ230*(($H$268)+1)+(IF(DEK230&lt;101,DEK230,IF(DEK230&lt;201,DEK230/2,IF(DEK230&lt;=301,DEK230/3,DEK230/4))))</f>
        <v>484.67601000000002</v>
      </c>
      <c r="DEM230" s="159">
        <f>DEW213+1</f>
        <v>1</v>
      </c>
      <c r="DEN230" s="159"/>
      <c r="DEO230" s="53" t="s">
        <v>162</v>
      </c>
      <c r="DEP230" s="53">
        <f t="shared" ref="DEP230" si="1095">(38.09)*10.764</f>
        <v>410.00076000000001</v>
      </c>
      <c r="DEQ230" s="53">
        <f t="shared" ref="DEQ230" si="1096">(3.35*1.25+1*2.75)*10.764</f>
        <v>74.675249999999991</v>
      </c>
      <c r="DER230" s="53">
        <f t="shared" ref="DER230:DER234" si="1097">DEP230+DEQ230</f>
        <v>484.67601000000002</v>
      </c>
      <c r="DES230" s="53">
        <v>0</v>
      </c>
      <c r="DET230" s="53">
        <f>DER230*(($H$268)+1)+(IF(DES230&lt;101,DES230,IF(DES230&lt;201,DES230/2,IF(DES230&lt;=301,DES230/3,DES230/4))))</f>
        <v>484.67601000000002</v>
      </c>
      <c r="DEU230" s="159">
        <f>DFE213+1</f>
        <v>1</v>
      </c>
      <c r="DEV230" s="159"/>
      <c r="DEW230" s="53" t="s">
        <v>162</v>
      </c>
      <c r="DEX230" s="53">
        <f t="shared" ref="DEX230" si="1098">(38.09)*10.764</f>
        <v>410.00076000000001</v>
      </c>
      <c r="DEY230" s="53">
        <f t="shared" ref="DEY230" si="1099">(3.35*1.25+1*2.75)*10.764</f>
        <v>74.675249999999991</v>
      </c>
      <c r="DEZ230" s="53">
        <f t="shared" ref="DEZ230:DEZ234" si="1100">DEX230+DEY230</f>
        <v>484.67601000000002</v>
      </c>
      <c r="DFA230" s="53">
        <v>0</v>
      </c>
      <c r="DFB230" s="53">
        <f>DEZ230*(($H$268)+1)+(IF(DFA230&lt;101,DFA230,IF(DFA230&lt;201,DFA230/2,IF(DFA230&lt;=301,DFA230/3,DFA230/4))))</f>
        <v>484.67601000000002</v>
      </c>
      <c r="DFC230" s="159">
        <f>DFM213+1</f>
        <v>1</v>
      </c>
      <c r="DFD230" s="159"/>
      <c r="DFE230" s="53" t="s">
        <v>162</v>
      </c>
      <c r="DFF230" s="53">
        <f t="shared" ref="DFF230" si="1101">(38.09)*10.764</f>
        <v>410.00076000000001</v>
      </c>
      <c r="DFG230" s="53">
        <f t="shared" ref="DFG230" si="1102">(3.35*1.25+1*2.75)*10.764</f>
        <v>74.675249999999991</v>
      </c>
      <c r="DFH230" s="53">
        <f t="shared" ref="DFH230:DFH234" si="1103">DFF230+DFG230</f>
        <v>484.67601000000002</v>
      </c>
      <c r="DFI230" s="53">
        <v>0</v>
      </c>
      <c r="DFJ230" s="53">
        <f>DFH230*(($H$268)+1)+(IF(DFI230&lt;101,DFI230,IF(DFI230&lt;201,DFI230/2,IF(DFI230&lt;=301,DFI230/3,DFI230/4))))</f>
        <v>484.67601000000002</v>
      </c>
      <c r="DFK230" s="159">
        <f>DFU213+1</f>
        <v>1</v>
      </c>
      <c r="DFL230" s="159"/>
      <c r="DFM230" s="53" t="s">
        <v>162</v>
      </c>
      <c r="DFN230" s="53">
        <f t="shared" ref="DFN230" si="1104">(38.09)*10.764</f>
        <v>410.00076000000001</v>
      </c>
      <c r="DFO230" s="53">
        <f t="shared" ref="DFO230" si="1105">(3.35*1.25+1*2.75)*10.764</f>
        <v>74.675249999999991</v>
      </c>
      <c r="DFP230" s="53">
        <f t="shared" ref="DFP230:DFP234" si="1106">DFN230+DFO230</f>
        <v>484.67601000000002</v>
      </c>
      <c r="DFQ230" s="53">
        <v>0</v>
      </c>
      <c r="DFR230" s="53">
        <f>DFP230*(($H$268)+1)+(IF(DFQ230&lt;101,DFQ230,IF(DFQ230&lt;201,DFQ230/2,IF(DFQ230&lt;=301,DFQ230/3,DFQ230/4))))</f>
        <v>484.67601000000002</v>
      </c>
      <c r="DFS230" s="159">
        <f>DGC213+1</f>
        <v>1</v>
      </c>
      <c r="DFT230" s="159"/>
      <c r="DFU230" s="53" t="s">
        <v>162</v>
      </c>
      <c r="DFV230" s="53">
        <f t="shared" ref="DFV230" si="1107">(38.09)*10.764</f>
        <v>410.00076000000001</v>
      </c>
      <c r="DFW230" s="53">
        <f t="shared" ref="DFW230" si="1108">(3.35*1.25+1*2.75)*10.764</f>
        <v>74.675249999999991</v>
      </c>
      <c r="DFX230" s="53">
        <f t="shared" ref="DFX230:DFX234" si="1109">DFV230+DFW230</f>
        <v>484.67601000000002</v>
      </c>
      <c r="DFY230" s="53">
        <v>0</v>
      </c>
      <c r="DFZ230" s="53">
        <f>DFX230*(($H$268)+1)+(IF(DFY230&lt;101,DFY230,IF(DFY230&lt;201,DFY230/2,IF(DFY230&lt;=301,DFY230/3,DFY230/4))))</f>
        <v>484.67601000000002</v>
      </c>
      <c r="DGA230" s="159">
        <f>DGK213+1</f>
        <v>1</v>
      </c>
      <c r="DGB230" s="159"/>
      <c r="DGC230" s="53" t="s">
        <v>162</v>
      </c>
      <c r="DGD230" s="53">
        <f t="shared" ref="DGD230" si="1110">(38.09)*10.764</f>
        <v>410.00076000000001</v>
      </c>
      <c r="DGE230" s="53">
        <f t="shared" ref="DGE230" si="1111">(3.35*1.25+1*2.75)*10.764</f>
        <v>74.675249999999991</v>
      </c>
      <c r="DGF230" s="53">
        <f t="shared" ref="DGF230:DGF234" si="1112">DGD230+DGE230</f>
        <v>484.67601000000002</v>
      </c>
      <c r="DGG230" s="53">
        <v>0</v>
      </c>
      <c r="DGH230" s="53">
        <f>DGF230*(($H$268)+1)+(IF(DGG230&lt;101,DGG230,IF(DGG230&lt;201,DGG230/2,IF(DGG230&lt;=301,DGG230/3,DGG230/4))))</f>
        <v>484.67601000000002</v>
      </c>
      <c r="DGI230" s="159">
        <f>DGS213+1</f>
        <v>1</v>
      </c>
      <c r="DGJ230" s="159"/>
      <c r="DGK230" s="53" t="s">
        <v>162</v>
      </c>
      <c r="DGL230" s="53">
        <f t="shared" ref="DGL230" si="1113">(38.09)*10.764</f>
        <v>410.00076000000001</v>
      </c>
      <c r="DGM230" s="53">
        <f t="shared" ref="DGM230" si="1114">(3.35*1.25+1*2.75)*10.764</f>
        <v>74.675249999999991</v>
      </c>
      <c r="DGN230" s="53">
        <f t="shared" ref="DGN230:DGN234" si="1115">DGL230+DGM230</f>
        <v>484.67601000000002</v>
      </c>
      <c r="DGO230" s="53">
        <v>0</v>
      </c>
      <c r="DGP230" s="53">
        <f>DGN230*(($H$268)+1)+(IF(DGO230&lt;101,DGO230,IF(DGO230&lt;201,DGO230/2,IF(DGO230&lt;=301,DGO230/3,DGO230/4))))</f>
        <v>484.67601000000002</v>
      </c>
      <c r="DGQ230" s="159">
        <f>DHA213+1</f>
        <v>1</v>
      </c>
      <c r="DGR230" s="159"/>
      <c r="DGS230" s="53" t="s">
        <v>162</v>
      </c>
      <c r="DGT230" s="53">
        <f t="shared" ref="DGT230" si="1116">(38.09)*10.764</f>
        <v>410.00076000000001</v>
      </c>
      <c r="DGU230" s="53">
        <f t="shared" ref="DGU230" si="1117">(3.35*1.25+1*2.75)*10.764</f>
        <v>74.675249999999991</v>
      </c>
      <c r="DGV230" s="53">
        <f t="shared" ref="DGV230:DGV234" si="1118">DGT230+DGU230</f>
        <v>484.67601000000002</v>
      </c>
      <c r="DGW230" s="53">
        <v>0</v>
      </c>
      <c r="DGX230" s="53">
        <f>DGV230*(($H$268)+1)+(IF(DGW230&lt;101,DGW230,IF(DGW230&lt;201,DGW230/2,IF(DGW230&lt;=301,DGW230/3,DGW230/4))))</f>
        <v>484.67601000000002</v>
      </c>
      <c r="DGY230" s="159">
        <f>DHI213+1</f>
        <v>1</v>
      </c>
      <c r="DGZ230" s="159"/>
      <c r="DHA230" s="53" t="s">
        <v>162</v>
      </c>
      <c r="DHB230" s="53">
        <f t="shared" ref="DHB230" si="1119">(38.09)*10.764</f>
        <v>410.00076000000001</v>
      </c>
      <c r="DHC230" s="53">
        <f t="shared" ref="DHC230" si="1120">(3.35*1.25+1*2.75)*10.764</f>
        <v>74.675249999999991</v>
      </c>
      <c r="DHD230" s="53">
        <f t="shared" ref="DHD230:DHD234" si="1121">DHB230+DHC230</f>
        <v>484.67601000000002</v>
      </c>
      <c r="DHE230" s="53">
        <v>0</v>
      </c>
      <c r="DHF230" s="53">
        <f>DHD230*(($H$268)+1)+(IF(DHE230&lt;101,DHE230,IF(DHE230&lt;201,DHE230/2,IF(DHE230&lt;=301,DHE230/3,DHE230/4))))</f>
        <v>484.67601000000002</v>
      </c>
      <c r="DHG230" s="159">
        <f>DHQ213+1</f>
        <v>1</v>
      </c>
      <c r="DHH230" s="159"/>
      <c r="DHI230" s="53" t="s">
        <v>162</v>
      </c>
      <c r="DHJ230" s="53">
        <f t="shared" ref="DHJ230" si="1122">(38.09)*10.764</f>
        <v>410.00076000000001</v>
      </c>
      <c r="DHK230" s="53">
        <f t="shared" ref="DHK230" si="1123">(3.35*1.25+1*2.75)*10.764</f>
        <v>74.675249999999991</v>
      </c>
      <c r="DHL230" s="53">
        <f t="shared" ref="DHL230:DHL234" si="1124">DHJ230+DHK230</f>
        <v>484.67601000000002</v>
      </c>
      <c r="DHM230" s="53">
        <v>0</v>
      </c>
      <c r="DHN230" s="53">
        <f>DHL230*(($H$268)+1)+(IF(DHM230&lt;101,DHM230,IF(DHM230&lt;201,DHM230/2,IF(DHM230&lt;=301,DHM230/3,DHM230/4))))</f>
        <v>484.67601000000002</v>
      </c>
      <c r="DHO230" s="159">
        <f>DHY213+1</f>
        <v>1</v>
      </c>
      <c r="DHP230" s="159"/>
      <c r="DHQ230" s="53" t="s">
        <v>162</v>
      </c>
      <c r="DHR230" s="53">
        <f t="shared" ref="DHR230" si="1125">(38.09)*10.764</f>
        <v>410.00076000000001</v>
      </c>
      <c r="DHS230" s="53">
        <f t="shared" ref="DHS230" si="1126">(3.35*1.25+1*2.75)*10.764</f>
        <v>74.675249999999991</v>
      </c>
      <c r="DHT230" s="53">
        <f t="shared" ref="DHT230:DHT234" si="1127">DHR230+DHS230</f>
        <v>484.67601000000002</v>
      </c>
      <c r="DHU230" s="53">
        <v>0</v>
      </c>
      <c r="DHV230" s="53">
        <f>DHT230*(($H$268)+1)+(IF(DHU230&lt;101,DHU230,IF(DHU230&lt;201,DHU230/2,IF(DHU230&lt;=301,DHU230/3,DHU230/4))))</f>
        <v>484.67601000000002</v>
      </c>
      <c r="DHW230" s="159">
        <f>DIG213+1</f>
        <v>1</v>
      </c>
      <c r="DHX230" s="159"/>
      <c r="DHY230" s="53" t="s">
        <v>162</v>
      </c>
      <c r="DHZ230" s="53">
        <f t="shared" ref="DHZ230" si="1128">(38.09)*10.764</f>
        <v>410.00076000000001</v>
      </c>
      <c r="DIA230" s="53">
        <f t="shared" ref="DIA230" si="1129">(3.35*1.25+1*2.75)*10.764</f>
        <v>74.675249999999991</v>
      </c>
      <c r="DIB230" s="53">
        <f t="shared" ref="DIB230:DIB234" si="1130">DHZ230+DIA230</f>
        <v>484.67601000000002</v>
      </c>
      <c r="DIC230" s="53">
        <v>0</v>
      </c>
      <c r="DID230" s="53">
        <f>DIB230*(($H$268)+1)+(IF(DIC230&lt;101,DIC230,IF(DIC230&lt;201,DIC230/2,IF(DIC230&lt;=301,DIC230/3,DIC230/4))))</f>
        <v>484.67601000000002</v>
      </c>
      <c r="DIE230" s="159">
        <f>DIO213+1</f>
        <v>1</v>
      </c>
      <c r="DIF230" s="159"/>
      <c r="DIG230" s="53" t="s">
        <v>162</v>
      </c>
      <c r="DIH230" s="53">
        <f t="shared" ref="DIH230" si="1131">(38.09)*10.764</f>
        <v>410.00076000000001</v>
      </c>
      <c r="DII230" s="53">
        <f t="shared" ref="DII230" si="1132">(3.35*1.25+1*2.75)*10.764</f>
        <v>74.675249999999991</v>
      </c>
      <c r="DIJ230" s="53">
        <f t="shared" ref="DIJ230:DIJ234" si="1133">DIH230+DII230</f>
        <v>484.67601000000002</v>
      </c>
      <c r="DIK230" s="53">
        <v>0</v>
      </c>
      <c r="DIL230" s="53">
        <f>DIJ230*(($H$268)+1)+(IF(DIK230&lt;101,DIK230,IF(DIK230&lt;201,DIK230/2,IF(DIK230&lt;=301,DIK230/3,DIK230/4))))</f>
        <v>484.67601000000002</v>
      </c>
      <c r="DIM230" s="159">
        <f>DIW213+1</f>
        <v>1</v>
      </c>
      <c r="DIN230" s="159"/>
      <c r="DIO230" s="53" t="s">
        <v>162</v>
      </c>
      <c r="DIP230" s="53">
        <f t="shared" ref="DIP230" si="1134">(38.09)*10.764</f>
        <v>410.00076000000001</v>
      </c>
      <c r="DIQ230" s="53">
        <f t="shared" ref="DIQ230" si="1135">(3.35*1.25+1*2.75)*10.764</f>
        <v>74.675249999999991</v>
      </c>
      <c r="DIR230" s="53">
        <f t="shared" ref="DIR230:DIR234" si="1136">DIP230+DIQ230</f>
        <v>484.67601000000002</v>
      </c>
      <c r="DIS230" s="53">
        <v>0</v>
      </c>
      <c r="DIT230" s="53">
        <f>DIR230*(($H$268)+1)+(IF(DIS230&lt;101,DIS230,IF(DIS230&lt;201,DIS230/2,IF(DIS230&lt;=301,DIS230/3,DIS230/4))))</f>
        <v>484.67601000000002</v>
      </c>
      <c r="DIU230" s="159">
        <f>DJE213+1</f>
        <v>1</v>
      </c>
      <c r="DIV230" s="159"/>
      <c r="DIW230" s="53" t="s">
        <v>162</v>
      </c>
      <c r="DIX230" s="53">
        <f t="shared" ref="DIX230" si="1137">(38.09)*10.764</f>
        <v>410.00076000000001</v>
      </c>
      <c r="DIY230" s="53">
        <f t="shared" ref="DIY230" si="1138">(3.35*1.25+1*2.75)*10.764</f>
        <v>74.675249999999991</v>
      </c>
      <c r="DIZ230" s="53">
        <f t="shared" ref="DIZ230:DIZ234" si="1139">DIX230+DIY230</f>
        <v>484.67601000000002</v>
      </c>
      <c r="DJA230" s="53">
        <v>0</v>
      </c>
      <c r="DJB230" s="53">
        <f>DIZ230*(($H$268)+1)+(IF(DJA230&lt;101,DJA230,IF(DJA230&lt;201,DJA230/2,IF(DJA230&lt;=301,DJA230/3,DJA230/4))))</f>
        <v>484.67601000000002</v>
      </c>
      <c r="DJC230" s="159">
        <f>DJM213+1</f>
        <v>1</v>
      </c>
      <c r="DJD230" s="159"/>
      <c r="DJE230" s="53" t="s">
        <v>162</v>
      </c>
      <c r="DJF230" s="53">
        <f t="shared" ref="DJF230" si="1140">(38.09)*10.764</f>
        <v>410.00076000000001</v>
      </c>
      <c r="DJG230" s="53">
        <f t="shared" ref="DJG230" si="1141">(3.35*1.25+1*2.75)*10.764</f>
        <v>74.675249999999991</v>
      </c>
      <c r="DJH230" s="53">
        <f t="shared" ref="DJH230:DJH234" si="1142">DJF230+DJG230</f>
        <v>484.67601000000002</v>
      </c>
      <c r="DJI230" s="53">
        <v>0</v>
      </c>
      <c r="DJJ230" s="53">
        <f>DJH230*(($H$268)+1)+(IF(DJI230&lt;101,DJI230,IF(DJI230&lt;201,DJI230/2,IF(DJI230&lt;=301,DJI230/3,DJI230/4))))</f>
        <v>484.67601000000002</v>
      </c>
      <c r="DJK230" s="159">
        <f>DJU213+1</f>
        <v>1</v>
      </c>
      <c r="DJL230" s="159"/>
      <c r="DJM230" s="53" t="s">
        <v>162</v>
      </c>
      <c r="DJN230" s="53">
        <f t="shared" ref="DJN230" si="1143">(38.09)*10.764</f>
        <v>410.00076000000001</v>
      </c>
      <c r="DJO230" s="53">
        <f t="shared" ref="DJO230" si="1144">(3.35*1.25+1*2.75)*10.764</f>
        <v>74.675249999999991</v>
      </c>
      <c r="DJP230" s="53">
        <f t="shared" ref="DJP230:DJP234" si="1145">DJN230+DJO230</f>
        <v>484.67601000000002</v>
      </c>
      <c r="DJQ230" s="53">
        <v>0</v>
      </c>
      <c r="DJR230" s="53">
        <f>DJP230*(($H$268)+1)+(IF(DJQ230&lt;101,DJQ230,IF(DJQ230&lt;201,DJQ230/2,IF(DJQ230&lt;=301,DJQ230/3,DJQ230/4))))</f>
        <v>484.67601000000002</v>
      </c>
      <c r="DJS230" s="159">
        <f>DKC213+1</f>
        <v>1</v>
      </c>
      <c r="DJT230" s="159"/>
      <c r="DJU230" s="53" t="s">
        <v>162</v>
      </c>
      <c r="DJV230" s="53">
        <f t="shared" ref="DJV230" si="1146">(38.09)*10.764</f>
        <v>410.00076000000001</v>
      </c>
      <c r="DJW230" s="53">
        <f t="shared" ref="DJW230" si="1147">(3.35*1.25+1*2.75)*10.764</f>
        <v>74.675249999999991</v>
      </c>
      <c r="DJX230" s="53">
        <f t="shared" ref="DJX230:DJX234" si="1148">DJV230+DJW230</f>
        <v>484.67601000000002</v>
      </c>
      <c r="DJY230" s="53">
        <v>0</v>
      </c>
      <c r="DJZ230" s="53">
        <f>DJX230*(($H$268)+1)+(IF(DJY230&lt;101,DJY230,IF(DJY230&lt;201,DJY230/2,IF(DJY230&lt;=301,DJY230/3,DJY230/4))))</f>
        <v>484.67601000000002</v>
      </c>
      <c r="DKA230" s="159">
        <f>DKK213+1</f>
        <v>1</v>
      </c>
      <c r="DKB230" s="159"/>
      <c r="DKC230" s="53" t="s">
        <v>162</v>
      </c>
      <c r="DKD230" s="53">
        <f t="shared" ref="DKD230" si="1149">(38.09)*10.764</f>
        <v>410.00076000000001</v>
      </c>
      <c r="DKE230" s="53">
        <f t="shared" ref="DKE230" si="1150">(3.35*1.25+1*2.75)*10.764</f>
        <v>74.675249999999991</v>
      </c>
      <c r="DKF230" s="53">
        <f t="shared" ref="DKF230:DKF234" si="1151">DKD230+DKE230</f>
        <v>484.67601000000002</v>
      </c>
      <c r="DKG230" s="53">
        <v>0</v>
      </c>
      <c r="DKH230" s="53">
        <f>DKF230*(($H$268)+1)+(IF(DKG230&lt;101,DKG230,IF(DKG230&lt;201,DKG230/2,IF(DKG230&lt;=301,DKG230/3,DKG230/4))))</f>
        <v>484.67601000000002</v>
      </c>
      <c r="DKI230" s="159">
        <f>DKS213+1</f>
        <v>1</v>
      </c>
      <c r="DKJ230" s="159"/>
      <c r="DKK230" s="53" t="s">
        <v>162</v>
      </c>
      <c r="DKL230" s="53">
        <f t="shared" ref="DKL230" si="1152">(38.09)*10.764</f>
        <v>410.00076000000001</v>
      </c>
      <c r="DKM230" s="53">
        <f t="shared" ref="DKM230" si="1153">(3.35*1.25+1*2.75)*10.764</f>
        <v>74.675249999999991</v>
      </c>
      <c r="DKN230" s="53">
        <f t="shared" ref="DKN230:DKN234" si="1154">DKL230+DKM230</f>
        <v>484.67601000000002</v>
      </c>
      <c r="DKO230" s="53">
        <v>0</v>
      </c>
      <c r="DKP230" s="53">
        <f>DKN230*(($H$268)+1)+(IF(DKO230&lt;101,DKO230,IF(DKO230&lt;201,DKO230/2,IF(DKO230&lt;=301,DKO230/3,DKO230/4))))</f>
        <v>484.67601000000002</v>
      </c>
      <c r="DKQ230" s="159">
        <f>DLA213+1</f>
        <v>1</v>
      </c>
      <c r="DKR230" s="159"/>
      <c r="DKS230" s="53" t="s">
        <v>162</v>
      </c>
      <c r="DKT230" s="53">
        <f t="shared" ref="DKT230" si="1155">(38.09)*10.764</f>
        <v>410.00076000000001</v>
      </c>
      <c r="DKU230" s="53">
        <f t="shared" ref="DKU230" si="1156">(3.35*1.25+1*2.75)*10.764</f>
        <v>74.675249999999991</v>
      </c>
      <c r="DKV230" s="53">
        <f t="shared" ref="DKV230:DKV234" si="1157">DKT230+DKU230</f>
        <v>484.67601000000002</v>
      </c>
      <c r="DKW230" s="53">
        <v>0</v>
      </c>
      <c r="DKX230" s="53">
        <f>DKV230*(($H$268)+1)+(IF(DKW230&lt;101,DKW230,IF(DKW230&lt;201,DKW230/2,IF(DKW230&lt;=301,DKW230/3,DKW230/4))))</f>
        <v>484.67601000000002</v>
      </c>
      <c r="DKY230" s="159">
        <f>DLI213+1</f>
        <v>1</v>
      </c>
      <c r="DKZ230" s="159"/>
      <c r="DLA230" s="53" t="s">
        <v>162</v>
      </c>
      <c r="DLB230" s="53">
        <f t="shared" ref="DLB230" si="1158">(38.09)*10.764</f>
        <v>410.00076000000001</v>
      </c>
      <c r="DLC230" s="53">
        <f t="shared" ref="DLC230" si="1159">(3.35*1.25+1*2.75)*10.764</f>
        <v>74.675249999999991</v>
      </c>
      <c r="DLD230" s="53">
        <f t="shared" ref="DLD230:DLD234" si="1160">DLB230+DLC230</f>
        <v>484.67601000000002</v>
      </c>
      <c r="DLE230" s="53">
        <v>0</v>
      </c>
      <c r="DLF230" s="53">
        <f>DLD230*(($H$268)+1)+(IF(DLE230&lt;101,DLE230,IF(DLE230&lt;201,DLE230/2,IF(DLE230&lt;=301,DLE230/3,DLE230/4))))</f>
        <v>484.67601000000002</v>
      </c>
      <c r="DLG230" s="159">
        <f>DLQ213+1</f>
        <v>1</v>
      </c>
      <c r="DLH230" s="159"/>
      <c r="DLI230" s="53" t="s">
        <v>162</v>
      </c>
      <c r="DLJ230" s="53">
        <f t="shared" ref="DLJ230" si="1161">(38.09)*10.764</f>
        <v>410.00076000000001</v>
      </c>
      <c r="DLK230" s="53">
        <f t="shared" ref="DLK230" si="1162">(3.35*1.25+1*2.75)*10.764</f>
        <v>74.675249999999991</v>
      </c>
      <c r="DLL230" s="53">
        <f t="shared" ref="DLL230:DLL234" si="1163">DLJ230+DLK230</f>
        <v>484.67601000000002</v>
      </c>
      <c r="DLM230" s="53">
        <v>0</v>
      </c>
      <c r="DLN230" s="53">
        <f>DLL230*(($H$268)+1)+(IF(DLM230&lt;101,DLM230,IF(DLM230&lt;201,DLM230/2,IF(DLM230&lt;=301,DLM230/3,DLM230/4))))</f>
        <v>484.67601000000002</v>
      </c>
      <c r="DLO230" s="159">
        <f>DLY213+1</f>
        <v>1</v>
      </c>
      <c r="DLP230" s="159"/>
      <c r="DLQ230" s="53" t="s">
        <v>162</v>
      </c>
      <c r="DLR230" s="53">
        <f t="shared" ref="DLR230" si="1164">(38.09)*10.764</f>
        <v>410.00076000000001</v>
      </c>
      <c r="DLS230" s="53">
        <f t="shared" ref="DLS230" si="1165">(3.35*1.25+1*2.75)*10.764</f>
        <v>74.675249999999991</v>
      </c>
      <c r="DLT230" s="53">
        <f t="shared" ref="DLT230:DLT234" si="1166">DLR230+DLS230</f>
        <v>484.67601000000002</v>
      </c>
      <c r="DLU230" s="53">
        <v>0</v>
      </c>
      <c r="DLV230" s="53">
        <f>DLT230*(($H$268)+1)+(IF(DLU230&lt;101,DLU230,IF(DLU230&lt;201,DLU230/2,IF(DLU230&lt;=301,DLU230/3,DLU230/4))))</f>
        <v>484.67601000000002</v>
      </c>
      <c r="DLW230" s="159">
        <f>DMG213+1</f>
        <v>1</v>
      </c>
      <c r="DLX230" s="159"/>
      <c r="DLY230" s="53" t="s">
        <v>162</v>
      </c>
      <c r="DLZ230" s="53">
        <f t="shared" ref="DLZ230" si="1167">(38.09)*10.764</f>
        <v>410.00076000000001</v>
      </c>
      <c r="DMA230" s="53">
        <f t="shared" ref="DMA230" si="1168">(3.35*1.25+1*2.75)*10.764</f>
        <v>74.675249999999991</v>
      </c>
      <c r="DMB230" s="53">
        <f t="shared" ref="DMB230:DMB234" si="1169">DLZ230+DMA230</f>
        <v>484.67601000000002</v>
      </c>
      <c r="DMC230" s="53">
        <v>0</v>
      </c>
      <c r="DMD230" s="53">
        <f>DMB230*(($H$268)+1)+(IF(DMC230&lt;101,DMC230,IF(DMC230&lt;201,DMC230/2,IF(DMC230&lt;=301,DMC230/3,DMC230/4))))</f>
        <v>484.67601000000002</v>
      </c>
      <c r="DME230" s="159">
        <f>DMO213+1</f>
        <v>1</v>
      </c>
      <c r="DMF230" s="159"/>
      <c r="DMG230" s="53" t="s">
        <v>162</v>
      </c>
      <c r="DMH230" s="53">
        <f t="shared" ref="DMH230" si="1170">(38.09)*10.764</f>
        <v>410.00076000000001</v>
      </c>
      <c r="DMI230" s="53">
        <f t="shared" ref="DMI230" si="1171">(3.35*1.25+1*2.75)*10.764</f>
        <v>74.675249999999991</v>
      </c>
      <c r="DMJ230" s="53">
        <f t="shared" ref="DMJ230:DMJ234" si="1172">DMH230+DMI230</f>
        <v>484.67601000000002</v>
      </c>
      <c r="DMK230" s="53">
        <v>0</v>
      </c>
      <c r="DML230" s="53">
        <f>DMJ230*(($H$268)+1)+(IF(DMK230&lt;101,DMK230,IF(DMK230&lt;201,DMK230/2,IF(DMK230&lt;=301,DMK230/3,DMK230/4))))</f>
        <v>484.67601000000002</v>
      </c>
      <c r="DMM230" s="159">
        <f>DMW213+1</f>
        <v>1</v>
      </c>
      <c r="DMN230" s="159"/>
      <c r="DMO230" s="53" t="s">
        <v>162</v>
      </c>
      <c r="DMP230" s="53">
        <f t="shared" ref="DMP230" si="1173">(38.09)*10.764</f>
        <v>410.00076000000001</v>
      </c>
      <c r="DMQ230" s="53">
        <f t="shared" ref="DMQ230" si="1174">(3.35*1.25+1*2.75)*10.764</f>
        <v>74.675249999999991</v>
      </c>
      <c r="DMR230" s="53">
        <f t="shared" ref="DMR230:DMR234" si="1175">DMP230+DMQ230</f>
        <v>484.67601000000002</v>
      </c>
      <c r="DMS230" s="53">
        <v>0</v>
      </c>
      <c r="DMT230" s="53">
        <f>DMR230*(($H$268)+1)+(IF(DMS230&lt;101,DMS230,IF(DMS230&lt;201,DMS230/2,IF(DMS230&lt;=301,DMS230/3,DMS230/4))))</f>
        <v>484.67601000000002</v>
      </c>
      <c r="DMU230" s="159">
        <f>DNE213+1</f>
        <v>1</v>
      </c>
      <c r="DMV230" s="159"/>
      <c r="DMW230" s="53" t="s">
        <v>162</v>
      </c>
      <c r="DMX230" s="53">
        <f t="shared" ref="DMX230" si="1176">(38.09)*10.764</f>
        <v>410.00076000000001</v>
      </c>
      <c r="DMY230" s="53">
        <f t="shared" ref="DMY230" si="1177">(3.35*1.25+1*2.75)*10.764</f>
        <v>74.675249999999991</v>
      </c>
      <c r="DMZ230" s="53">
        <f t="shared" ref="DMZ230:DMZ234" si="1178">DMX230+DMY230</f>
        <v>484.67601000000002</v>
      </c>
      <c r="DNA230" s="53">
        <v>0</v>
      </c>
      <c r="DNB230" s="53">
        <f>DMZ230*(($H$268)+1)+(IF(DNA230&lt;101,DNA230,IF(DNA230&lt;201,DNA230/2,IF(DNA230&lt;=301,DNA230/3,DNA230/4))))</f>
        <v>484.67601000000002</v>
      </c>
      <c r="DNC230" s="159">
        <f>DNM213+1</f>
        <v>1</v>
      </c>
      <c r="DND230" s="159"/>
      <c r="DNE230" s="53" t="s">
        <v>162</v>
      </c>
      <c r="DNF230" s="53">
        <f t="shared" ref="DNF230" si="1179">(38.09)*10.764</f>
        <v>410.00076000000001</v>
      </c>
      <c r="DNG230" s="53">
        <f t="shared" ref="DNG230" si="1180">(3.35*1.25+1*2.75)*10.764</f>
        <v>74.675249999999991</v>
      </c>
      <c r="DNH230" s="53">
        <f t="shared" ref="DNH230:DNH234" si="1181">DNF230+DNG230</f>
        <v>484.67601000000002</v>
      </c>
      <c r="DNI230" s="53">
        <v>0</v>
      </c>
      <c r="DNJ230" s="53">
        <f>DNH230*(($H$268)+1)+(IF(DNI230&lt;101,DNI230,IF(DNI230&lt;201,DNI230/2,IF(DNI230&lt;=301,DNI230/3,DNI230/4))))</f>
        <v>484.67601000000002</v>
      </c>
      <c r="DNK230" s="159">
        <f>DNU213+1</f>
        <v>1</v>
      </c>
      <c r="DNL230" s="159"/>
      <c r="DNM230" s="53" t="s">
        <v>162</v>
      </c>
      <c r="DNN230" s="53">
        <f t="shared" ref="DNN230" si="1182">(38.09)*10.764</f>
        <v>410.00076000000001</v>
      </c>
      <c r="DNO230" s="53">
        <f t="shared" ref="DNO230" si="1183">(3.35*1.25+1*2.75)*10.764</f>
        <v>74.675249999999991</v>
      </c>
      <c r="DNP230" s="53">
        <f t="shared" ref="DNP230:DNP234" si="1184">DNN230+DNO230</f>
        <v>484.67601000000002</v>
      </c>
      <c r="DNQ230" s="53">
        <v>0</v>
      </c>
      <c r="DNR230" s="53">
        <f>DNP230*(($H$268)+1)+(IF(DNQ230&lt;101,DNQ230,IF(DNQ230&lt;201,DNQ230/2,IF(DNQ230&lt;=301,DNQ230/3,DNQ230/4))))</f>
        <v>484.67601000000002</v>
      </c>
      <c r="DNS230" s="159">
        <f>DOC213+1</f>
        <v>1</v>
      </c>
      <c r="DNT230" s="159"/>
      <c r="DNU230" s="53" t="s">
        <v>162</v>
      </c>
      <c r="DNV230" s="53">
        <f t="shared" ref="DNV230" si="1185">(38.09)*10.764</f>
        <v>410.00076000000001</v>
      </c>
      <c r="DNW230" s="53">
        <f t="shared" ref="DNW230" si="1186">(3.35*1.25+1*2.75)*10.764</f>
        <v>74.675249999999991</v>
      </c>
      <c r="DNX230" s="53">
        <f t="shared" ref="DNX230:DNX234" si="1187">DNV230+DNW230</f>
        <v>484.67601000000002</v>
      </c>
      <c r="DNY230" s="53">
        <v>0</v>
      </c>
      <c r="DNZ230" s="53">
        <f>DNX230*(($H$268)+1)+(IF(DNY230&lt;101,DNY230,IF(DNY230&lt;201,DNY230/2,IF(DNY230&lt;=301,DNY230/3,DNY230/4))))</f>
        <v>484.67601000000002</v>
      </c>
      <c r="DOA230" s="159">
        <f>DOK213+1</f>
        <v>1</v>
      </c>
      <c r="DOB230" s="159"/>
      <c r="DOC230" s="53" t="s">
        <v>162</v>
      </c>
      <c r="DOD230" s="53">
        <f t="shared" ref="DOD230" si="1188">(38.09)*10.764</f>
        <v>410.00076000000001</v>
      </c>
      <c r="DOE230" s="53">
        <f t="shared" ref="DOE230" si="1189">(3.35*1.25+1*2.75)*10.764</f>
        <v>74.675249999999991</v>
      </c>
      <c r="DOF230" s="53">
        <f t="shared" ref="DOF230:DOF234" si="1190">DOD230+DOE230</f>
        <v>484.67601000000002</v>
      </c>
      <c r="DOG230" s="53">
        <v>0</v>
      </c>
      <c r="DOH230" s="53">
        <f>DOF230*(($H$268)+1)+(IF(DOG230&lt;101,DOG230,IF(DOG230&lt;201,DOG230/2,IF(DOG230&lt;=301,DOG230/3,DOG230/4))))</f>
        <v>484.67601000000002</v>
      </c>
      <c r="DOI230" s="159">
        <f>DOS213+1</f>
        <v>1</v>
      </c>
      <c r="DOJ230" s="159"/>
      <c r="DOK230" s="53" t="s">
        <v>162</v>
      </c>
      <c r="DOL230" s="53">
        <f t="shared" ref="DOL230" si="1191">(38.09)*10.764</f>
        <v>410.00076000000001</v>
      </c>
      <c r="DOM230" s="53">
        <f t="shared" ref="DOM230" si="1192">(3.35*1.25+1*2.75)*10.764</f>
        <v>74.675249999999991</v>
      </c>
      <c r="DON230" s="53">
        <f t="shared" ref="DON230:DON234" si="1193">DOL230+DOM230</f>
        <v>484.67601000000002</v>
      </c>
      <c r="DOO230" s="53">
        <v>0</v>
      </c>
      <c r="DOP230" s="53">
        <f>DON230*(($H$268)+1)+(IF(DOO230&lt;101,DOO230,IF(DOO230&lt;201,DOO230/2,IF(DOO230&lt;=301,DOO230/3,DOO230/4))))</f>
        <v>484.67601000000002</v>
      </c>
      <c r="DOQ230" s="159">
        <f>DPA213+1</f>
        <v>1</v>
      </c>
      <c r="DOR230" s="159"/>
      <c r="DOS230" s="53" t="s">
        <v>162</v>
      </c>
      <c r="DOT230" s="53">
        <f t="shared" ref="DOT230" si="1194">(38.09)*10.764</f>
        <v>410.00076000000001</v>
      </c>
      <c r="DOU230" s="53">
        <f t="shared" ref="DOU230" si="1195">(3.35*1.25+1*2.75)*10.764</f>
        <v>74.675249999999991</v>
      </c>
      <c r="DOV230" s="53">
        <f t="shared" ref="DOV230:DOV234" si="1196">DOT230+DOU230</f>
        <v>484.67601000000002</v>
      </c>
      <c r="DOW230" s="53">
        <v>0</v>
      </c>
      <c r="DOX230" s="53">
        <f>DOV230*(($H$268)+1)+(IF(DOW230&lt;101,DOW230,IF(DOW230&lt;201,DOW230/2,IF(DOW230&lt;=301,DOW230/3,DOW230/4))))</f>
        <v>484.67601000000002</v>
      </c>
      <c r="DOY230" s="159">
        <f>DPI213+1</f>
        <v>1</v>
      </c>
      <c r="DOZ230" s="159"/>
      <c r="DPA230" s="53" t="s">
        <v>162</v>
      </c>
      <c r="DPB230" s="53">
        <f t="shared" ref="DPB230" si="1197">(38.09)*10.764</f>
        <v>410.00076000000001</v>
      </c>
      <c r="DPC230" s="53">
        <f t="shared" ref="DPC230" si="1198">(3.35*1.25+1*2.75)*10.764</f>
        <v>74.675249999999991</v>
      </c>
      <c r="DPD230" s="53">
        <f t="shared" ref="DPD230:DPD234" si="1199">DPB230+DPC230</f>
        <v>484.67601000000002</v>
      </c>
      <c r="DPE230" s="53">
        <v>0</v>
      </c>
      <c r="DPF230" s="53">
        <f>DPD230*(($H$268)+1)+(IF(DPE230&lt;101,DPE230,IF(DPE230&lt;201,DPE230/2,IF(DPE230&lt;=301,DPE230/3,DPE230/4))))</f>
        <v>484.67601000000002</v>
      </c>
      <c r="DPG230" s="159">
        <f>DPQ213+1</f>
        <v>1</v>
      </c>
      <c r="DPH230" s="159"/>
      <c r="DPI230" s="53" t="s">
        <v>162</v>
      </c>
      <c r="DPJ230" s="53">
        <f t="shared" ref="DPJ230" si="1200">(38.09)*10.764</f>
        <v>410.00076000000001</v>
      </c>
      <c r="DPK230" s="53">
        <f t="shared" ref="DPK230" si="1201">(3.35*1.25+1*2.75)*10.764</f>
        <v>74.675249999999991</v>
      </c>
      <c r="DPL230" s="53">
        <f t="shared" ref="DPL230:DPL234" si="1202">DPJ230+DPK230</f>
        <v>484.67601000000002</v>
      </c>
      <c r="DPM230" s="53">
        <v>0</v>
      </c>
      <c r="DPN230" s="53">
        <f>DPL230*(($H$268)+1)+(IF(DPM230&lt;101,DPM230,IF(DPM230&lt;201,DPM230/2,IF(DPM230&lt;=301,DPM230/3,DPM230/4))))</f>
        <v>484.67601000000002</v>
      </c>
      <c r="DPO230" s="159">
        <f>DPY213+1</f>
        <v>1</v>
      </c>
      <c r="DPP230" s="159"/>
      <c r="DPQ230" s="53" t="s">
        <v>162</v>
      </c>
      <c r="DPR230" s="53">
        <f t="shared" ref="DPR230" si="1203">(38.09)*10.764</f>
        <v>410.00076000000001</v>
      </c>
      <c r="DPS230" s="53">
        <f t="shared" ref="DPS230" si="1204">(3.35*1.25+1*2.75)*10.764</f>
        <v>74.675249999999991</v>
      </c>
      <c r="DPT230" s="53">
        <f t="shared" ref="DPT230:DPT234" si="1205">DPR230+DPS230</f>
        <v>484.67601000000002</v>
      </c>
      <c r="DPU230" s="53">
        <v>0</v>
      </c>
      <c r="DPV230" s="53">
        <f>DPT230*(($H$268)+1)+(IF(DPU230&lt;101,DPU230,IF(DPU230&lt;201,DPU230/2,IF(DPU230&lt;=301,DPU230/3,DPU230/4))))</f>
        <v>484.67601000000002</v>
      </c>
      <c r="DPW230" s="159">
        <f>DQG213+1</f>
        <v>1</v>
      </c>
      <c r="DPX230" s="159"/>
      <c r="DPY230" s="53" t="s">
        <v>162</v>
      </c>
      <c r="DPZ230" s="53">
        <f t="shared" ref="DPZ230" si="1206">(38.09)*10.764</f>
        <v>410.00076000000001</v>
      </c>
      <c r="DQA230" s="53">
        <f t="shared" ref="DQA230" si="1207">(3.35*1.25+1*2.75)*10.764</f>
        <v>74.675249999999991</v>
      </c>
      <c r="DQB230" s="53">
        <f t="shared" ref="DQB230:DQB234" si="1208">DPZ230+DQA230</f>
        <v>484.67601000000002</v>
      </c>
      <c r="DQC230" s="53">
        <v>0</v>
      </c>
      <c r="DQD230" s="53">
        <f>DQB230*(($H$268)+1)+(IF(DQC230&lt;101,DQC230,IF(DQC230&lt;201,DQC230/2,IF(DQC230&lt;=301,DQC230/3,DQC230/4))))</f>
        <v>484.67601000000002</v>
      </c>
      <c r="DQE230" s="159">
        <f>DQO213+1</f>
        <v>1</v>
      </c>
      <c r="DQF230" s="159"/>
      <c r="DQG230" s="53" t="s">
        <v>162</v>
      </c>
      <c r="DQH230" s="53">
        <f t="shared" ref="DQH230" si="1209">(38.09)*10.764</f>
        <v>410.00076000000001</v>
      </c>
      <c r="DQI230" s="53">
        <f t="shared" ref="DQI230" si="1210">(3.35*1.25+1*2.75)*10.764</f>
        <v>74.675249999999991</v>
      </c>
      <c r="DQJ230" s="53">
        <f t="shared" ref="DQJ230:DQJ234" si="1211">DQH230+DQI230</f>
        <v>484.67601000000002</v>
      </c>
      <c r="DQK230" s="53">
        <v>0</v>
      </c>
      <c r="DQL230" s="53">
        <f>DQJ230*(($H$268)+1)+(IF(DQK230&lt;101,DQK230,IF(DQK230&lt;201,DQK230/2,IF(DQK230&lt;=301,DQK230/3,DQK230/4))))</f>
        <v>484.67601000000002</v>
      </c>
      <c r="DQM230" s="159">
        <f>DQW213+1</f>
        <v>1</v>
      </c>
      <c r="DQN230" s="159"/>
      <c r="DQO230" s="53" t="s">
        <v>162</v>
      </c>
      <c r="DQP230" s="53">
        <f t="shared" ref="DQP230" si="1212">(38.09)*10.764</f>
        <v>410.00076000000001</v>
      </c>
      <c r="DQQ230" s="53">
        <f t="shared" ref="DQQ230" si="1213">(3.35*1.25+1*2.75)*10.764</f>
        <v>74.675249999999991</v>
      </c>
      <c r="DQR230" s="53">
        <f t="shared" ref="DQR230:DQR234" si="1214">DQP230+DQQ230</f>
        <v>484.67601000000002</v>
      </c>
      <c r="DQS230" s="53">
        <v>0</v>
      </c>
      <c r="DQT230" s="53">
        <f>DQR230*(($H$268)+1)+(IF(DQS230&lt;101,DQS230,IF(DQS230&lt;201,DQS230/2,IF(DQS230&lt;=301,DQS230/3,DQS230/4))))</f>
        <v>484.67601000000002</v>
      </c>
      <c r="DQU230" s="159">
        <f>DRE213+1</f>
        <v>1</v>
      </c>
      <c r="DQV230" s="159"/>
      <c r="DQW230" s="53" t="s">
        <v>162</v>
      </c>
      <c r="DQX230" s="53">
        <f t="shared" ref="DQX230" si="1215">(38.09)*10.764</f>
        <v>410.00076000000001</v>
      </c>
      <c r="DQY230" s="53">
        <f t="shared" ref="DQY230" si="1216">(3.35*1.25+1*2.75)*10.764</f>
        <v>74.675249999999991</v>
      </c>
      <c r="DQZ230" s="53">
        <f t="shared" ref="DQZ230:DQZ234" si="1217">DQX230+DQY230</f>
        <v>484.67601000000002</v>
      </c>
      <c r="DRA230" s="53">
        <v>0</v>
      </c>
      <c r="DRB230" s="53">
        <f>DQZ230*(($H$268)+1)+(IF(DRA230&lt;101,DRA230,IF(DRA230&lt;201,DRA230/2,IF(DRA230&lt;=301,DRA230/3,DRA230/4))))</f>
        <v>484.67601000000002</v>
      </c>
      <c r="DRC230" s="159">
        <f>DRM213+1</f>
        <v>1</v>
      </c>
      <c r="DRD230" s="159"/>
      <c r="DRE230" s="53" t="s">
        <v>162</v>
      </c>
      <c r="DRF230" s="53">
        <f t="shared" ref="DRF230" si="1218">(38.09)*10.764</f>
        <v>410.00076000000001</v>
      </c>
      <c r="DRG230" s="53">
        <f t="shared" ref="DRG230" si="1219">(3.35*1.25+1*2.75)*10.764</f>
        <v>74.675249999999991</v>
      </c>
      <c r="DRH230" s="53">
        <f t="shared" ref="DRH230:DRH234" si="1220">DRF230+DRG230</f>
        <v>484.67601000000002</v>
      </c>
      <c r="DRI230" s="53">
        <v>0</v>
      </c>
      <c r="DRJ230" s="53">
        <f>DRH230*(($H$268)+1)+(IF(DRI230&lt;101,DRI230,IF(DRI230&lt;201,DRI230/2,IF(DRI230&lt;=301,DRI230/3,DRI230/4))))</f>
        <v>484.67601000000002</v>
      </c>
      <c r="DRK230" s="159">
        <f>DRU213+1</f>
        <v>1</v>
      </c>
      <c r="DRL230" s="159"/>
      <c r="DRM230" s="53" t="s">
        <v>162</v>
      </c>
      <c r="DRN230" s="53">
        <f t="shared" ref="DRN230" si="1221">(38.09)*10.764</f>
        <v>410.00076000000001</v>
      </c>
      <c r="DRO230" s="53">
        <f t="shared" ref="DRO230" si="1222">(3.35*1.25+1*2.75)*10.764</f>
        <v>74.675249999999991</v>
      </c>
      <c r="DRP230" s="53">
        <f t="shared" ref="DRP230:DRP234" si="1223">DRN230+DRO230</f>
        <v>484.67601000000002</v>
      </c>
      <c r="DRQ230" s="53">
        <v>0</v>
      </c>
      <c r="DRR230" s="53">
        <f>DRP230*(($H$268)+1)+(IF(DRQ230&lt;101,DRQ230,IF(DRQ230&lt;201,DRQ230/2,IF(DRQ230&lt;=301,DRQ230/3,DRQ230/4))))</f>
        <v>484.67601000000002</v>
      </c>
      <c r="DRS230" s="159">
        <f>DSC213+1</f>
        <v>1</v>
      </c>
      <c r="DRT230" s="159"/>
      <c r="DRU230" s="53" t="s">
        <v>162</v>
      </c>
      <c r="DRV230" s="53">
        <f t="shared" ref="DRV230" si="1224">(38.09)*10.764</f>
        <v>410.00076000000001</v>
      </c>
      <c r="DRW230" s="53">
        <f t="shared" ref="DRW230" si="1225">(3.35*1.25+1*2.75)*10.764</f>
        <v>74.675249999999991</v>
      </c>
      <c r="DRX230" s="53">
        <f t="shared" ref="DRX230:DRX234" si="1226">DRV230+DRW230</f>
        <v>484.67601000000002</v>
      </c>
      <c r="DRY230" s="53">
        <v>0</v>
      </c>
      <c r="DRZ230" s="53">
        <f>DRX230*(($H$268)+1)+(IF(DRY230&lt;101,DRY230,IF(DRY230&lt;201,DRY230/2,IF(DRY230&lt;=301,DRY230/3,DRY230/4))))</f>
        <v>484.67601000000002</v>
      </c>
      <c r="DSA230" s="159">
        <f>DSK213+1</f>
        <v>1</v>
      </c>
      <c r="DSB230" s="159"/>
      <c r="DSC230" s="53" t="s">
        <v>162</v>
      </c>
      <c r="DSD230" s="53">
        <f t="shared" ref="DSD230" si="1227">(38.09)*10.764</f>
        <v>410.00076000000001</v>
      </c>
      <c r="DSE230" s="53">
        <f t="shared" ref="DSE230" si="1228">(3.35*1.25+1*2.75)*10.764</f>
        <v>74.675249999999991</v>
      </c>
      <c r="DSF230" s="53">
        <f t="shared" ref="DSF230:DSF234" si="1229">DSD230+DSE230</f>
        <v>484.67601000000002</v>
      </c>
      <c r="DSG230" s="53">
        <v>0</v>
      </c>
      <c r="DSH230" s="53">
        <f>DSF230*(($H$268)+1)+(IF(DSG230&lt;101,DSG230,IF(DSG230&lt;201,DSG230/2,IF(DSG230&lt;=301,DSG230/3,DSG230/4))))</f>
        <v>484.67601000000002</v>
      </c>
      <c r="DSI230" s="159">
        <f>DSS213+1</f>
        <v>1</v>
      </c>
      <c r="DSJ230" s="159"/>
      <c r="DSK230" s="53" t="s">
        <v>162</v>
      </c>
      <c r="DSL230" s="53">
        <f t="shared" ref="DSL230" si="1230">(38.09)*10.764</f>
        <v>410.00076000000001</v>
      </c>
      <c r="DSM230" s="53">
        <f t="shared" ref="DSM230" si="1231">(3.35*1.25+1*2.75)*10.764</f>
        <v>74.675249999999991</v>
      </c>
      <c r="DSN230" s="53">
        <f t="shared" ref="DSN230:DSN234" si="1232">DSL230+DSM230</f>
        <v>484.67601000000002</v>
      </c>
      <c r="DSO230" s="53">
        <v>0</v>
      </c>
      <c r="DSP230" s="53">
        <f>DSN230*(($H$268)+1)+(IF(DSO230&lt;101,DSO230,IF(DSO230&lt;201,DSO230/2,IF(DSO230&lt;=301,DSO230/3,DSO230/4))))</f>
        <v>484.67601000000002</v>
      </c>
      <c r="DSQ230" s="159">
        <f>DTA213+1</f>
        <v>1</v>
      </c>
      <c r="DSR230" s="159"/>
      <c r="DSS230" s="53" t="s">
        <v>162</v>
      </c>
      <c r="DST230" s="53">
        <f t="shared" ref="DST230" si="1233">(38.09)*10.764</f>
        <v>410.00076000000001</v>
      </c>
      <c r="DSU230" s="53">
        <f t="shared" ref="DSU230" si="1234">(3.35*1.25+1*2.75)*10.764</f>
        <v>74.675249999999991</v>
      </c>
      <c r="DSV230" s="53">
        <f t="shared" ref="DSV230:DSV234" si="1235">DST230+DSU230</f>
        <v>484.67601000000002</v>
      </c>
      <c r="DSW230" s="53">
        <v>0</v>
      </c>
      <c r="DSX230" s="53">
        <f>DSV230*(($H$268)+1)+(IF(DSW230&lt;101,DSW230,IF(DSW230&lt;201,DSW230/2,IF(DSW230&lt;=301,DSW230/3,DSW230/4))))</f>
        <v>484.67601000000002</v>
      </c>
      <c r="DSY230" s="159">
        <f>DTI213+1</f>
        <v>1</v>
      </c>
      <c r="DSZ230" s="159"/>
      <c r="DTA230" s="53" t="s">
        <v>162</v>
      </c>
      <c r="DTB230" s="53">
        <f t="shared" ref="DTB230" si="1236">(38.09)*10.764</f>
        <v>410.00076000000001</v>
      </c>
      <c r="DTC230" s="53">
        <f t="shared" ref="DTC230" si="1237">(3.35*1.25+1*2.75)*10.764</f>
        <v>74.675249999999991</v>
      </c>
      <c r="DTD230" s="53">
        <f t="shared" ref="DTD230:DTD234" si="1238">DTB230+DTC230</f>
        <v>484.67601000000002</v>
      </c>
      <c r="DTE230" s="53">
        <v>0</v>
      </c>
      <c r="DTF230" s="53">
        <f>DTD230*(($H$268)+1)+(IF(DTE230&lt;101,DTE230,IF(DTE230&lt;201,DTE230/2,IF(DTE230&lt;=301,DTE230/3,DTE230/4))))</f>
        <v>484.67601000000002</v>
      </c>
      <c r="DTG230" s="159">
        <f>DTQ213+1</f>
        <v>1</v>
      </c>
      <c r="DTH230" s="159"/>
      <c r="DTI230" s="53" t="s">
        <v>162</v>
      </c>
      <c r="DTJ230" s="53">
        <f t="shared" ref="DTJ230" si="1239">(38.09)*10.764</f>
        <v>410.00076000000001</v>
      </c>
      <c r="DTK230" s="53">
        <f t="shared" ref="DTK230" si="1240">(3.35*1.25+1*2.75)*10.764</f>
        <v>74.675249999999991</v>
      </c>
      <c r="DTL230" s="53">
        <f t="shared" ref="DTL230:DTL234" si="1241">DTJ230+DTK230</f>
        <v>484.67601000000002</v>
      </c>
      <c r="DTM230" s="53">
        <v>0</v>
      </c>
      <c r="DTN230" s="53">
        <f>DTL230*(($H$268)+1)+(IF(DTM230&lt;101,DTM230,IF(DTM230&lt;201,DTM230/2,IF(DTM230&lt;=301,DTM230/3,DTM230/4))))</f>
        <v>484.67601000000002</v>
      </c>
      <c r="DTO230" s="159">
        <f>DTY213+1</f>
        <v>1</v>
      </c>
      <c r="DTP230" s="159"/>
      <c r="DTQ230" s="53" t="s">
        <v>162</v>
      </c>
      <c r="DTR230" s="53">
        <f t="shared" ref="DTR230" si="1242">(38.09)*10.764</f>
        <v>410.00076000000001</v>
      </c>
      <c r="DTS230" s="53">
        <f t="shared" ref="DTS230" si="1243">(3.35*1.25+1*2.75)*10.764</f>
        <v>74.675249999999991</v>
      </c>
      <c r="DTT230" s="53">
        <f t="shared" ref="DTT230:DTT234" si="1244">DTR230+DTS230</f>
        <v>484.67601000000002</v>
      </c>
      <c r="DTU230" s="53">
        <v>0</v>
      </c>
      <c r="DTV230" s="53">
        <f>DTT230*(($H$268)+1)+(IF(DTU230&lt;101,DTU230,IF(DTU230&lt;201,DTU230/2,IF(DTU230&lt;=301,DTU230/3,DTU230/4))))</f>
        <v>484.67601000000002</v>
      </c>
      <c r="DTW230" s="159">
        <f>DUG213+1</f>
        <v>1</v>
      </c>
      <c r="DTX230" s="159"/>
      <c r="DTY230" s="53" t="s">
        <v>162</v>
      </c>
      <c r="DTZ230" s="53">
        <f t="shared" ref="DTZ230" si="1245">(38.09)*10.764</f>
        <v>410.00076000000001</v>
      </c>
      <c r="DUA230" s="53">
        <f t="shared" ref="DUA230" si="1246">(3.35*1.25+1*2.75)*10.764</f>
        <v>74.675249999999991</v>
      </c>
      <c r="DUB230" s="53">
        <f t="shared" ref="DUB230:DUB234" si="1247">DTZ230+DUA230</f>
        <v>484.67601000000002</v>
      </c>
      <c r="DUC230" s="53">
        <v>0</v>
      </c>
      <c r="DUD230" s="53">
        <f>DUB230*(($H$268)+1)+(IF(DUC230&lt;101,DUC230,IF(DUC230&lt;201,DUC230/2,IF(DUC230&lt;=301,DUC230/3,DUC230/4))))</f>
        <v>484.67601000000002</v>
      </c>
      <c r="DUE230" s="159">
        <f>DUO213+1</f>
        <v>1</v>
      </c>
      <c r="DUF230" s="159"/>
      <c r="DUG230" s="53" t="s">
        <v>162</v>
      </c>
      <c r="DUH230" s="53">
        <f t="shared" ref="DUH230" si="1248">(38.09)*10.764</f>
        <v>410.00076000000001</v>
      </c>
      <c r="DUI230" s="53">
        <f t="shared" ref="DUI230" si="1249">(3.35*1.25+1*2.75)*10.764</f>
        <v>74.675249999999991</v>
      </c>
      <c r="DUJ230" s="53">
        <f t="shared" ref="DUJ230:DUJ234" si="1250">DUH230+DUI230</f>
        <v>484.67601000000002</v>
      </c>
      <c r="DUK230" s="53">
        <v>0</v>
      </c>
      <c r="DUL230" s="53">
        <f>DUJ230*(($H$268)+1)+(IF(DUK230&lt;101,DUK230,IF(DUK230&lt;201,DUK230/2,IF(DUK230&lt;=301,DUK230/3,DUK230/4))))</f>
        <v>484.67601000000002</v>
      </c>
      <c r="DUM230" s="159">
        <f>DUW213+1</f>
        <v>1</v>
      </c>
      <c r="DUN230" s="159"/>
      <c r="DUO230" s="53" t="s">
        <v>162</v>
      </c>
      <c r="DUP230" s="53">
        <f t="shared" ref="DUP230" si="1251">(38.09)*10.764</f>
        <v>410.00076000000001</v>
      </c>
      <c r="DUQ230" s="53">
        <f t="shared" ref="DUQ230" si="1252">(3.35*1.25+1*2.75)*10.764</f>
        <v>74.675249999999991</v>
      </c>
      <c r="DUR230" s="53">
        <f t="shared" ref="DUR230:DUR234" si="1253">DUP230+DUQ230</f>
        <v>484.67601000000002</v>
      </c>
      <c r="DUS230" s="53">
        <v>0</v>
      </c>
      <c r="DUT230" s="53">
        <f>DUR230*(($H$268)+1)+(IF(DUS230&lt;101,DUS230,IF(DUS230&lt;201,DUS230/2,IF(DUS230&lt;=301,DUS230/3,DUS230/4))))</f>
        <v>484.67601000000002</v>
      </c>
      <c r="DUU230" s="159">
        <f>DVE213+1</f>
        <v>1</v>
      </c>
      <c r="DUV230" s="159"/>
      <c r="DUW230" s="53" t="s">
        <v>162</v>
      </c>
      <c r="DUX230" s="53">
        <f t="shared" ref="DUX230" si="1254">(38.09)*10.764</f>
        <v>410.00076000000001</v>
      </c>
      <c r="DUY230" s="53">
        <f t="shared" ref="DUY230" si="1255">(3.35*1.25+1*2.75)*10.764</f>
        <v>74.675249999999991</v>
      </c>
      <c r="DUZ230" s="53">
        <f t="shared" ref="DUZ230:DUZ234" si="1256">DUX230+DUY230</f>
        <v>484.67601000000002</v>
      </c>
      <c r="DVA230" s="53">
        <v>0</v>
      </c>
      <c r="DVB230" s="53">
        <f>DUZ230*(($H$268)+1)+(IF(DVA230&lt;101,DVA230,IF(DVA230&lt;201,DVA230/2,IF(DVA230&lt;=301,DVA230/3,DVA230/4))))</f>
        <v>484.67601000000002</v>
      </c>
      <c r="DVC230" s="159">
        <f>DVM213+1</f>
        <v>1</v>
      </c>
      <c r="DVD230" s="159"/>
      <c r="DVE230" s="53" t="s">
        <v>162</v>
      </c>
      <c r="DVF230" s="53">
        <f t="shared" ref="DVF230" si="1257">(38.09)*10.764</f>
        <v>410.00076000000001</v>
      </c>
      <c r="DVG230" s="53">
        <f t="shared" ref="DVG230" si="1258">(3.35*1.25+1*2.75)*10.764</f>
        <v>74.675249999999991</v>
      </c>
      <c r="DVH230" s="53">
        <f t="shared" ref="DVH230:DVH234" si="1259">DVF230+DVG230</f>
        <v>484.67601000000002</v>
      </c>
      <c r="DVI230" s="53">
        <v>0</v>
      </c>
      <c r="DVJ230" s="53">
        <f>DVH230*(($H$268)+1)+(IF(DVI230&lt;101,DVI230,IF(DVI230&lt;201,DVI230/2,IF(DVI230&lt;=301,DVI230/3,DVI230/4))))</f>
        <v>484.67601000000002</v>
      </c>
      <c r="DVK230" s="159">
        <f>DVU213+1</f>
        <v>1</v>
      </c>
      <c r="DVL230" s="159"/>
      <c r="DVM230" s="53" t="s">
        <v>162</v>
      </c>
      <c r="DVN230" s="53">
        <f t="shared" ref="DVN230" si="1260">(38.09)*10.764</f>
        <v>410.00076000000001</v>
      </c>
      <c r="DVO230" s="53">
        <f t="shared" ref="DVO230" si="1261">(3.35*1.25+1*2.75)*10.764</f>
        <v>74.675249999999991</v>
      </c>
      <c r="DVP230" s="53">
        <f t="shared" ref="DVP230:DVP234" si="1262">DVN230+DVO230</f>
        <v>484.67601000000002</v>
      </c>
      <c r="DVQ230" s="53">
        <v>0</v>
      </c>
      <c r="DVR230" s="53">
        <f>DVP230*(($H$268)+1)+(IF(DVQ230&lt;101,DVQ230,IF(DVQ230&lt;201,DVQ230/2,IF(DVQ230&lt;=301,DVQ230/3,DVQ230/4))))</f>
        <v>484.67601000000002</v>
      </c>
      <c r="DVS230" s="159">
        <f>DWC213+1</f>
        <v>1</v>
      </c>
      <c r="DVT230" s="159"/>
      <c r="DVU230" s="53" t="s">
        <v>162</v>
      </c>
      <c r="DVV230" s="53">
        <f t="shared" ref="DVV230" si="1263">(38.09)*10.764</f>
        <v>410.00076000000001</v>
      </c>
      <c r="DVW230" s="53">
        <f t="shared" ref="DVW230" si="1264">(3.35*1.25+1*2.75)*10.764</f>
        <v>74.675249999999991</v>
      </c>
      <c r="DVX230" s="53">
        <f t="shared" ref="DVX230:DVX234" si="1265">DVV230+DVW230</f>
        <v>484.67601000000002</v>
      </c>
      <c r="DVY230" s="53">
        <v>0</v>
      </c>
      <c r="DVZ230" s="53">
        <f>DVX230*(($H$268)+1)+(IF(DVY230&lt;101,DVY230,IF(DVY230&lt;201,DVY230/2,IF(DVY230&lt;=301,DVY230/3,DVY230/4))))</f>
        <v>484.67601000000002</v>
      </c>
      <c r="DWA230" s="159">
        <f>DWK213+1</f>
        <v>1</v>
      </c>
      <c r="DWB230" s="159"/>
      <c r="DWC230" s="53" t="s">
        <v>162</v>
      </c>
      <c r="DWD230" s="53">
        <f t="shared" ref="DWD230" si="1266">(38.09)*10.764</f>
        <v>410.00076000000001</v>
      </c>
      <c r="DWE230" s="53">
        <f t="shared" ref="DWE230" si="1267">(3.35*1.25+1*2.75)*10.764</f>
        <v>74.675249999999991</v>
      </c>
      <c r="DWF230" s="53">
        <f t="shared" ref="DWF230:DWF234" si="1268">DWD230+DWE230</f>
        <v>484.67601000000002</v>
      </c>
      <c r="DWG230" s="53">
        <v>0</v>
      </c>
      <c r="DWH230" s="53">
        <f>DWF230*(($H$268)+1)+(IF(DWG230&lt;101,DWG230,IF(DWG230&lt;201,DWG230/2,IF(DWG230&lt;=301,DWG230/3,DWG230/4))))</f>
        <v>484.67601000000002</v>
      </c>
      <c r="DWI230" s="159">
        <f>DWS213+1</f>
        <v>1</v>
      </c>
      <c r="DWJ230" s="159"/>
      <c r="DWK230" s="53" t="s">
        <v>162</v>
      </c>
      <c r="DWL230" s="53">
        <f t="shared" ref="DWL230" si="1269">(38.09)*10.764</f>
        <v>410.00076000000001</v>
      </c>
      <c r="DWM230" s="53">
        <f t="shared" ref="DWM230" si="1270">(3.35*1.25+1*2.75)*10.764</f>
        <v>74.675249999999991</v>
      </c>
      <c r="DWN230" s="53">
        <f t="shared" ref="DWN230:DWN234" si="1271">DWL230+DWM230</f>
        <v>484.67601000000002</v>
      </c>
      <c r="DWO230" s="53">
        <v>0</v>
      </c>
      <c r="DWP230" s="53">
        <f>DWN230*(($H$268)+1)+(IF(DWO230&lt;101,DWO230,IF(DWO230&lt;201,DWO230/2,IF(DWO230&lt;=301,DWO230/3,DWO230/4))))</f>
        <v>484.67601000000002</v>
      </c>
      <c r="DWQ230" s="159">
        <f>DXA213+1</f>
        <v>1</v>
      </c>
      <c r="DWR230" s="159"/>
      <c r="DWS230" s="53" t="s">
        <v>162</v>
      </c>
      <c r="DWT230" s="53">
        <f t="shared" ref="DWT230" si="1272">(38.09)*10.764</f>
        <v>410.00076000000001</v>
      </c>
      <c r="DWU230" s="53">
        <f t="shared" ref="DWU230" si="1273">(3.35*1.25+1*2.75)*10.764</f>
        <v>74.675249999999991</v>
      </c>
      <c r="DWV230" s="53">
        <f t="shared" ref="DWV230:DWV234" si="1274">DWT230+DWU230</f>
        <v>484.67601000000002</v>
      </c>
      <c r="DWW230" s="53">
        <v>0</v>
      </c>
      <c r="DWX230" s="53">
        <f>DWV230*(($H$268)+1)+(IF(DWW230&lt;101,DWW230,IF(DWW230&lt;201,DWW230/2,IF(DWW230&lt;=301,DWW230/3,DWW230/4))))</f>
        <v>484.67601000000002</v>
      </c>
      <c r="DWY230" s="159">
        <f>DXI213+1</f>
        <v>1</v>
      </c>
      <c r="DWZ230" s="159"/>
      <c r="DXA230" s="53" t="s">
        <v>162</v>
      </c>
      <c r="DXB230" s="53">
        <f t="shared" ref="DXB230" si="1275">(38.09)*10.764</f>
        <v>410.00076000000001</v>
      </c>
      <c r="DXC230" s="53">
        <f t="shared" ref="DXC230" si="1276">(3.35*1.25+1*2.75)*10.764</f>
        <v>74.675249999999991</v>
      </c>
      <c r="DXD230" s="53">
        <f t="shared" ref="DXD230:DXD234" si="1277">DXB230+DXC230</f>
        <v>484.67601000000002</v>
      </c>
      <c r="DXE230" s="53">
        <v>0</v>
      </c>
      <c r="DXF230" s="53">
        <f>DXD230*(($H$268)+1)+(IF(DXE230&lt;101,DXE230,IF(DXE230&lt;201,DXE230/2,IF(DXE230&lt;=301,DXE230/3,DXE230/4))))</f>
        <v>484.67601000000002</v>
      </c>
      <c r="DXG230" s="159">
        <f>DXQ213+1</f>
        <v>1</v>
      </c>
      <c r="DXH230" s="159"/>
      <c r="DXI230" s="53" t="s">
        <v>162</v>
      </c>
      <c r="DXJ230" s="53">
        <f t="shared" ref="DXJ230" si="1278">(38.09)*10.764</f>
        <v>410.00076000000001</v>
      </c>
      <c r="DXK230" s="53">
        <f t="shared" ref="DXK230" si="1279">(3.35*1.25+1*2.75)*10.764</f>
        <v>74.675249999999991</v>
      </c>
      <c r="DXL230" s="53">
        <f t="shared" ref="DXL230:DXL234" si="1280">DXJ230+DXK230</f>
        <v>484.67601000000002</v>
      </c>
      <c r="DXM230" s="53">
        <v>0</v>
      </c>
      <c r="DXN230" s="53">
        <f>DXL230*(($H$268)+1)+(IF(DXM230&lt;101,DXM230,IF(DXM230&lt;201,DXM230/2,IF(DXM230&lt;=301,DXM230/3,DXM230/4))))</f>
        <v>484.67601000000002</v>
      </c>
      <c r="DXO230" s="159">
        <f>DXY213+1</f>
        <v>1</v>
      </c>
      <c r="DXP230" s="159"/>
      <c r="DXQ230" s="53" t="s">
        <v>162</v>
      </c>
      <c r="DXR230" s="53">
        <f t="shared" ref="DXR230" si="1281">(38.09)*10.764</f>
        <v>410.00076000000001</v>
      </c>
      <c r="DXS230" s="53">
        <f t="shared" ref="DXS230" si="1282">(3.35*1.25+1*2.75)*10.764</f>
        <v>74.675249999999991</v>
      </c>
      <c r="DXT230" s="53">
        <f t="shared" ref="DXT230:DXT234" si="1283">DXR230+DXS230</f>
        <v>484.67601000000002</v>
      </c>
      <c r="DXU230" s="53">
        <v>0</v>
      </c>
      <c r="DXV230" s="53">
        <f>DXT230*(($H$268)+1)+(IF(DXU230&lt;101,DXU230,IF(DXU230&lt;201,DXU230/2,IF(DXU230&lt;=301,DXU230/3,DXU230/4))))</f>
        <v>484.67601000000002</v>
      </c>
      <c r="DXW230" s="159">
        <f>DYG213+1</f>
        <v>1</v>
      </c>
      <c r="DXX230" s="159"/>
      <c r="DXY230" s="53" t="s">
        <v>162</v>
      </c>
      <c r="DXZ230" s="53">
        <f t="shared" ref="DXZ230" si="1284">(38.09)*10.764</f>
        <v>410.00076000000001</v>
      </c>
      <c r="DYA230" s="53">
        <f t="shared" ref="DYA230" si="1285">(3.35*1.25+1*2.75)*10.764</f>
        <v>74.675249999999991</v>
      </c>
      <c r="DYB230" s="53">
        <f t="shared" ref="DYB230:DYB234" si="1286">DXZ230+DYA230</f>
        <v>484.67601000000002</v>
      </c>
      <c r="DYC230" s="53">
        <v>0</v>
      </c>
      <c r="DYD230" s="53">
        <f>DYB230*(($H$268)+1)+(IF(DYC230&lt;101,DYC230,IF(DYC230&lt;201,DYC230/2,IF(DYC230&lt;=301,DYC230/3,DYC230/4))))</f>
        <v>484.67601000000002</v>
      </c>
      <c r="DYE230" s="159">
        <f>DYO213+1</f>
        <v>1</v>
      </c>
      <c r="DYF230" s="159"/>
      <c r="DYG230" s="53" t="s">
        <v>162</v>
      </c>
      <c r="DYH230" s="53">
        <f t="shared" ref="DYH230" si="1287">(38.09)*10.764</f>
        <v>410.00076000000001</v>
      </c>
      <c r="DYI230" s="53">
        <f t="shared" ref="DYI230" si="1288">(3.35*1.25+1*2.75)*10.764</f>
        <v>74.675249999999991</v>
      </c>
      <c r="DYJ230" s="53">
        <f t="shared" ref="DYJ230:DYJ234" si="1289">DYH230+DYI230</f>
        <v>484.67601000000002</v>
      </c>
      <c r="DYK230" s="53">
        <v>0</v>
      </c>
      <c r="DYL230" s="53">
        <f>DYJ230*(($H$268)+1)+(IF(DYK230&lt;101,DYK230,IF(DYK230&lt;201,DYK230/2,IF(DYK230&lt;=301,DYK230/3,DYK230/4))))</f>
        <v>484.67601000000002</v>
      </c>
      <c r="DYM230" s="159">
        <f>DYW213+1</f>
        <v>1</v>
      </c>
      <c r="DYN230" s="159"/>
      <c r="DYO230" s="53" t="s">
        <v>162</v>
      </c>
      <c r="DYP230" s="53">
        <f t="shared" ref="DYP230" si="1290">(38.09)*10.764</f>
        <v>410.00076000000001</v>
      </c>
      <c r="DYQ230" s="53">
        <f t="shared" ref="DYQ230" si="1291">(3.35*1.25+1*2.75)*10.764</f>
        <v>74.675249999999991</v>
      </c>
      <c r="DYR230" s="53">
        <f t="shared" ref="DYR230:DYR234" si="1292">DYP230+DYQ230</f>
        <v>484.67601000000002</v>
      </c>
      <c r="DYS230" s="53">
        <v>0</v>
      </c>
      <c r="DYT230" s="53">
        <f>DYR230*(($H$268)+1)+(IF(DYS230&lt;101,DYS230,IF(DYS230&lt;201,DYS230/2,IF(DYS230&lt;=301,DYS230/3,DYS230/4))))</f>
        <v>484.67601000000002</v>
      </c>
      <c r="DYU230" s="159">
        <f>DZE213+1</f>
        <v>1</v>
      </c>
      <c r="DYV230" s="159"/>
      <c r="DYW230" s="53" t="s">
        <v>162</v>
      </c>
      <c r="DYX230" s="53">
        <f t="shared" ref="DYX230" si="1293">(38.09)*10.764</f>
        <v>410.00076000000001</v>
      </c>
      <c r="DYY230" s="53">
        <f t="shared" ref="DYY230" si="1294">(3.35*1.25+1*2.75)*10.764</f>
        <v>74.675249999999991</v>
      </c>
      <c r="DYZ230" s="53">
        <f t="shared" ref="DYZ230:DYZ234" si="1295">DYX230+DYY230</f>
        <v>484.67601000000002</v>
      </c>
      <c r="DZA230" s="53">
        <v>0</v>
      </c>
      <c r="DZB230" s="53">
        <f>DYZ230*(($H$268)+1)+(IF(DZA230&lt;101,DZA230,IF(DZA230&lt;201,DZA230/2,IF(DZA230&lt;=301,DZA230/3,DZA230/4))))</f>
        <v>484.67601000000002</v>
      </c>
      <c r="DZC230" s="159">
        <f>DZM213+1</f>
        <v>1</v>
      </c>
      <c r="DZD230" s="159"/>
      <c r="DZE230" s="53" t="s">
        <v>162</v>
      </c>
      <c r="DZF230" s="53">
        <f t="shared" ref="DZF230" si="1296">(38.09)*10.764</f>
        <v>410.00076000000001</v>
      </c>
      <c r="DZG230" s="53">
        <f t="shared" ref="DZG230" si="1297">(3.35*1.25+1*2.75)*10.764</f>
        <v>74.675249999999991</v>
      </c>
      <c r="DZH230" s="53">
        <f t="shared" ref="DZH230:DZH234" si="1298">DZF230+DZG230</f>
        <v>484.67601000000002</v>
      </c>
      <c r="DZI230" s="53">
        <v>0</v>
      </c>
      <c r="DZJ230" s="53">
        <f>DZH230*(($H$268)+1)+(IF(DZI230&lt;101,DZI230,IF(DZI230&lt;201,DZI230/2,IF(DZI230&lt;=301,DZI230/3,DZI230/4))))</f>
        <v>484.67601000000002</v>
      </c>
      <c r="DZK230" s="159">
        <f>DZU213+1</f>
        <v>1</v>
      </c>
      <c r="DZL230" s="159"/>
      <c r="DZM230" s="53" t="s">
        <v>162</v>
      </c>
      <c r="DZN230" s="53">
        <f t="shared" ref="DZN230" si="1299">(38.09)*10.764</f>
        <v>410.00076000000001</v>
      </c>
      <c r="DZO230" s="53">
        <f t="shared" ref="DZO230" si="1300">(3.35*1.25+1*2.75)*10.764</f>
        <v>74.675249999999991</v>
      </c>
      <c r="DZP230" s="53">
        <f t="shared" ref="DZP230:DZP234" si="1301">DZN230+DZO230</f>
        <v>484.67601000000002</v>
      </c>
      <c r="DZQ230" s="53">
        <v>0</v>
      </c>
      <c r="DZR230" s="53">
        <f>DZP230*(($H$268)+1)+(IF(DZQ230&lt;101,DZQ230,IF(DZQ230&lt;201,DZQ230/2,IF(DZQ230&lt;=301,DZQ230/3,DZQ230/4))))</f>
        <v>484.67601000000002</v>
      </c>
      <c r="DZS230" s="159">
        <f>EAC213+1</f>
        <v>1</v>
      </c>
      <c r="DZT230" s="159"/>
      <c r="DZU230" s="53" t="s">
        <v>162</v>
      </c>
      <c r="DZV230" s="53">
        <f t="shared" ref="DZV230" si="1302">(38.09)*10.764</f>
        <v>410.00076000000001</v>
      </c>
      <c r="DZW230" s="53">
        <f t="shared" ref="DZW230" si="1303">(3.35*1.25+1*2.75)*10.764</f>
        <v>74.675249999999991</v>
      </c>
      <c r="DZX230" s="53">
        <f t="shared" ref="DZX230:DZX234" si="1304">DZV230+DZW230</f>
        <v>484.67601000000002</v>
      </c>
      <c r="DZY230" s="53">
        <v>0</v>
      </c>
      <c r="DZZ230" s="53">
        <f>DZX230*(($H$268)+1)+(IF(DZY230&lt;101,DZY230,IF(DZY230&lt;201,DZY230/2,IF(DZY230&lt;=301,DZY230/3,DZY230/4))))</f>
        <v>484.67601000000002</v>
      </c>
      <c r="EAA230" s="159">
        <f>EAK213+1</f>
        <v>1</v>
      </c>
      <c r="EAB230" s="159"/>
      <c r="EAC230" s="53" t="s">
        <v>162</v>
      </c>
      <c r="EAD230" s="53">
        <f t="shared" ref="EAD230" si="1305">(38.09)*10.764</f>
        <v>410.00076000000001</v>
      </c>
      <c r="EAE230" s="53">
        <f t="shared" ref="EAE230" si="1306">(3.35*1.25+1*2.75)*10.764</f>
        <v>74.675249999999991</v>
      </c>
      <c r="EAF230" s="53">
        <f t="shared" ref="EAF230:EAF234" si="1307">EAD230+EAE230</f>
        <v>484.67601000000002</v>
      </c>
      <c r="EAG230" s="53">
        <v>0</v>
      </c>
      <c r="EAH230" s="53">
        <f>EAF230*(($H$268)+1)+(IF(EAG230&lt;101,EAG230,IF(EAG230&lt;201,EAG230/2,IF(EAG230&lt;=301,EAG230/3,EAG230/4))))</f>
        <v>484.67601000000002</v>
      </c>
      <c r="EAI230" s="159">
        <f>EAS213+1</f>
        <v>1</v>
      </c>
      <c r="EAJ230" s="159"/>
      <c r="EAK230" s="53" t="s">
        <v>162</v>
      </c>
      <c r="EAL230" s="53">
        <f t="shared" ref="EAL230" si="1308">(38.09)*10.764</f>
        <v>410.00076000000001</v>
      </c>
      <c r="EAM230" s="53">
        <f t="shared" ref="EAM230" si="1309">(3.35*1.25+1*2.75)*10.764</f>
        <v>74.675249999999991</v>
      </c>
      <c r="EAN230" s="53">
        <f t="shared" ref="EAN230:EAN234" si="1310">EAL230+EAM230</f>
        <v>484.67601000000002</v>
      </c>
      <c r="EAO230" s="53">
        <v>0</v>
      </c>
      <c r="EAP230" s="53">
        <f>EAN230*(($H$268)+1)+(IF(EAO230&lt;101,EAO230,IF(EAO230&lt;201,EAO230/2,IF(EAO230&lt;=301,EAO230/3,EAO230/4))))</f>
        <v>484.67601000000002</v>
      </c>
      <c r="EAQ230" s="159">
        <f>EBA213+1</f>
        <v>1</v>
      </c>
      <c r="EAR230" s="159"/>
      <c r="EAS230" s="53" t="s">
        <v>162</v>
      </c>
      <c r="EAT230" s="53">
        <f t="shared" ref="EAT230" si="1311">(38.09)*10.764</f>
        <v>410.00076000000001</v>
      </c>
      <c r="EAU230" s="53">
        <f t="shared" ref="EAU230" si="1312">(3.35*1.25+1*2.75)*10.764</f>
        <v>74.675249999999991</v>
      </c>
      <c r="EAV230" s="53">
        <f t="shared" ref="EAV230:EAV234" si="1313">EAT230+EAU230</f>
        <v>484.67601000000002</v>
      </c>
      <c r="EAW230" s="53">
        <v>0</v>
      </c>
      <c r="EAX230" s="53">
        <f>EAV230*(($H$268)+1)+(IF(EAW230&lt;101,EAW230,IF(EAW230&lt;201,EAW230/2,IF(EAW230&lt;=301,EAW230/3,EAW230/4))))</f>
        <v>484.67601000000002</v>
      </c>
      <c r="EAY230" s="159">
        <f>EBI213+1</f>
        <v>1</v>
      </c>
      <c r="EAZ230" s="159"/>
      <c r="EBA230" s="53" t="s">
        <v>162</v>
      </c>
      <c r="EBB230" s="53">
        <f t="shared" ref="EBB230" si="1314">(38.09)*10.764</f>
        <v>410.00076000000001</v>
      </c>
      <c r="EBC230" s="53">
        <f t="shared" ref="EBC230" si="1315">(3.35*1.25+1*2.75)*10.764</f>
        <v>74.675249999999991</v>
      </c>
      <c r="EBD230" s="53">
        <f t="shared" ref="EBD230:EBD234" si="1316">EBB230+EBC230</f>
        <v>484.67601000000002</v>
      </c>
      <c r="EBE230" s="53">
        <v>0</v>
      </c>
      <c r="EBF230" s="53">
        <f>EBD230*(($H$268)+1)+(IF(EBE230&lt;101,EBE230,IF(EBE230&lt;201,EBE230/2,IF(EBE230&lt;=301,EBE230/3,EBE230/4))))</f>
        <v>484.67601000000002</v>
      </c>
      <c r="EBG230" s="159">
        <f>EBQ213+1</f>
        <v>1</v>
      </c>
      <c r="EBH230" s="159"/>
      <c r="EBI230" s="53" t="s">
        <v>162</v>
      </c>
      <c r="EBJ230" s="53">
        <f t="shared" ref="EBJ230" si="1317">(38.09)*10.764</f>
        <v>410.00076000000001</v>
      </c>
      <c r="EBK230" s="53">
        <f t="shared" ref="EBK230" si="1318">(3.35*1.25+1*2.75)*10.764</f>
        <v>74.675249999999991</v>
      </c>
      <c r="EBL230" s="53">
        <f t="shared" ref="EBL230:EBL234" si="1319">EBJ230+EBK230</f>
        <v>484.67601000000002</v>
      </c>
      <c r="EBM230" s="53">
        <v>0</v>
      </c>
      <c r="EBN230" s="53">
        <f>EBL230*(($H$268)+1)+(IF(EBM230&lt;101,EBM230,IF(EBM230&lt;201,EBM230/2,IF(EBM230&lt;=301,EBM230/3,EBM230/4))))</f>
        <v>484.67601000000002</v>
      </c>
      <c r="EBO230" s="159">
        <f>EBY213+1</f>
        <v>1</v>
      </c>
      <c r="EBP230" s="159"/>
      <c r="EBQ230" s="53" t="s">
        <v>162</v>
      </c>
      <c r="EBR230" s="53">
        <f t="shared" ref="EBR230" si="1320">(38.09)*10.764</f>
        <v>410.00076000000001</v>
      </c>
      <c r="EBS230" s="53">
        <f t="shared" ref="EBS230" si="1321">(3.35*1.25+1*2.75)*10.764</f>
        <v>74.675249999999991</v>
      </c>
      <c r="EBT230" s="53">
        <f t="shared" ref="EBT230:EBT234" si="1322">EBR230+EBS230</f>
        <v>484.67601000000002</v>
      </c>
      <c r="EBU230" s="53">
        <v>0</v>
      </c>
      <c r="EBV230" s="53">
        <f>EBT230*(($H$268)+1)+(IF(EBU230&lt;101,EBU230,IF(EBU230&lt;201,EBU230/2,IF(EBU230&lt;=301,EBU230/3,EBU230/4))))</f>
        <v>484.67601000000002</v>
      </c>
      <c r="EBW230" s="159">
        <f>ECG213+1</f>
        <v>1</v>
      </c>
      <c r="EBX230" s="159"/>
      <c r="EBY230" s="53" t="s">
        <v>162</v>
      </c>
      <c r="EBZ230" s="53">
        <f t="shared" ref="EBZ230" si="1323">(38.09)*10.764</f>
        <v>410.00076000000001</v>
      </c>
      <c r="ECA230" s="53">
        <f t="shared" ref="ECA230" si="1324">(3.35*1.25+1*2.75)*10.764</f>
        <v>74.675249999999991</v>
      </c>
      <c r="ECB230" s="53">
        <f t="shared" ref="ECB230:ECB234" si="1325">EBZ230+ECA230</f>
        <v>484.67601000000002</v>
      </c>
      <c r="ECC230" s="53">
        <v>0</v>
      </c>
      <c r="ECD230" s="53">
        <f>ECB230*(($H$268)+1)+(IF(ECC230&lt;101,ECC230,IF(ECC230&lt;201,ECC230/2,IF(ECC230&lt;=301,ECC230/3,ECC230/4))))</f>
        <v>484.67601000000002</v>
      </c>
      <c r="ECE230" s="159">
        <f>ECO213+1</f>
        <v>1</v>
      </c>
      <c r="ECF230" s="159"/>
      <c r="ECG230" s="53" t="s">
        <v>162</v>
      </c>
      <c r="ECH230" s="53">
        <f t="shared" ref="ECH230" si="1326">(38.09)*10.764</f>
        <v>410.00076000000001</v>
      </c>
      <c r="ECI230" s="53">
        <f t="shared" ref="ECI230" si="1327">(3.35*1.25+1*2.75)*10.764</f>
        <v>74.675249999999991</v>
      </c>
      <c r="ECJ230" s="53">
        <f t="shared" ref="ECJ230:ECJ234" si="1328">ECH230+ECI230</f>
        <v>484.67601000000002</v>
      </c>
      <c r="ECK230" s="53">
        <v>0</v>
      </c>
      <c r="ECL230" s="53">
        <f>ECJ230*(($H$268)+1)+(IF(ECK230&lt;101,ECK230,IF(ECK230&lt;201,ECK230/2,IF(ECK230&lt;=301,ECK230/3,ECK230/4))))</f>
        <v>484.67601000000002</v>
      </c>
      <c r="ECM230" s="159">
        <f>ECW213+1</f>
        <v>1</v>
      </c>
      <c r="ECN230" s="159"/>
      <c r="ECO230" s="53" t="s">
        <v>162</v>
      </c>
      <c r="ECP230" s="53">
        <f t="shared" ref="ECP230" si="1329">(38.09)*10.764</f>
        <v>410.00076000000001</v>
      </c>
      <c r="ECQ230" s="53">
        <f t="shared" ref="ECQ230" si="1330">(3.35*1.25+1*2.75)*10.764</f>
        <v>74.675249999999991</v>
      </c>
      <c r="ECR230" s="53">
        <f t="shared" ref="ECR230:ECR234" si="1331">ECP230+ECQ230</f>
        <v>484.67601000000002</v>
      </c>
      <c r="ECS230" s="53">
        <v>0</v>
      </c>
      <c r="ECT230" s="53">
        <f>ECR230*(($H$268)+1)+(IF(ECS230&lt;101,ECS230,IF(ECS230&lt;201,ECS230/2,IF(ECS230&lt;=301,ECS230/3,ECS230/4))))</f>
        <v>484.67601000000002</v>
      </c>
      <c r="ECU230" s="159">
        <f>EDE213+1</f>
        <v>1</v>
      </c>
      <c r="ECV230" s="159"/>
      <c r="ECW230" s="53" t="s">
        <v>162</v>
      </c>
      <c r="ECX230" s="53">
        <f t="shared" ref="ECX230" si="1332">(38.09)*10.764</f>
        <v>410.00076000000001</v>
      </c>
      <c r="ECY230" s="53">
        <f t="shared" ref="ECY230" si="1333">(3.35*1.25+1*2.75)*10.764</f>
        <v>74.675249999999991</v>
      </c>
      <c r="ECZ230" s="53">
        <f t="shared" ref="ECZ230:ECZ234" si="1334">ECX230+ECY230</f>
        <v>484.67601000000002</v>
      </c>
      <c r="EDA230" s="53">
        <v>0</v>
      </c>
      <c r="EDB230" s="53">
        <f>ECZ230*(($H$268)+1)+(IF(EDA230&lt;101,EDA230,IF(EDA230&lt;201,EDA230/2,IF(EDA230&lt;=301,EDA230/3,EDA230/4))))</f>
        <v>484.67601000000002</v>
      </c>
      <c r="EDC230" s="159">
        <f>EDM213+1</f>
        <v>1</v>
      </c>
      <c r="EDD230" s="159"/>
      <c r="EDE230" s="53" t="s">
        <v>162</v>
      </c>
      <c r="EDF230" s="53">
        <f t="shared" ref="EDF230" si="1335">(38.09)*10.764</f>
        <v>410.00076000000001</v>
      </c>
      <c r="EDG230" s="53">
        <f t="shared" ref="EDG230" si="1336">(3.35*1.25+1*2.75)*10.764</f>
        <v>74.675249999999991</v>
      </c>
      <c r="EDH230" s="53">
        <f t="shared" ref="EDH230:EDH234" si="1337">EDF230+EDG230</f>
        <v>484.67601000000002</v>
      </c>
      <c r="EDI230" s="53">
        <v>0</v>
      </c>
      <c r="EDJ230" s="53">
        <f>EDH230*(($H$268)+1)+(IF(EDI230&lt;101,EDI230,IF(EDI230&lt;201,EDI230/2,IF(EDI230&lt;=301,EDI230/3,EDI230/4))))</f>
        <v>484.67601000000002</v>
      </c>
      <c r="EDK230" s="159">
        <f>EDU213+1</f>
        <v>1</v>
      </c>
      <c r="EDL230" s="159"/>
      <c r="EDM230" s="53" t="s">
        <v>162</v>
      </c>
      <c r="EDN230" s="53">
        <f t="shared" ref="EDN230" si="1338">(38.09)*10.764</f>
        <v>410.00076000000001</v>
      </c>
      <c r="EDO230" s="53">
        <f t="shared" ref="EDO230" si="1339">(3.35*1.25+1*2.75)*10.764</f>
        <v>74.675249999999991</v>
      </c>
      <c r="EDP230" s="53">
        <f t="shared" ref="EDP230:EDP234" si="1340">EDN230+EDO230</f>
        <v>484.67601000000002</v>
      </c>
      <c r="EDQ230" s="53">
        <v>0</v>
      </c>
      <c r="EDR230" s="53">
        <f>EDP230*(($H$268)+1)+(IF(EDQ230&lt;101,EDQ230,IF(EDQ230&lt;201,EDQ230/2,IF(EDQ230&lt;=301,EDQ230/3,EDQ230/4))))</f>
        <v>484.67601000000002</v>
      </c>
      <c r="EDS230" s="159">
        <f>EEC213+1</f>
        <v>1</v>
      </c>
      <c r="EDT230" s="159"/>
      <c r="EDU230" s="53" t="s">
        <v>162</v>
      </c>
      <c r="EDV230" s="53">
        <f t="shared" ref="EDV230" si="1341">(38.09)*10.764</f>
        <v>410.00076000000001</v>
      </c>
      <c r="EDW230" s="53">
        <f t="shared" ref="EDW230" si="1342">(3.35*1.25+1*2.75)*10.764</f>
        <v>74.675249999999991</v>
      </c>
      <c r="EDX230" s="53">
        <f t="shared" ref="EDX230:EDX234" si="1343">EDV230+EDW230</f>
        <v>484.67601000000002</v>
      </c>
      <c r="EDY230" s="53">
        <v>0</v>
      </c>
      <c r="EDZ230" s="53">
        <f>EDX230*(($H$268)+1)+(IF(EDY230&lt;101,EDY230,IF(EDY230&lt;201,EDY230/2,IF(EDY230&lt;=301,EDY230/3,EDY230/4))))</f>
        <v>484.67601000000002</v>
      </c>
      <c r="EEA230" s="159">
        <f>EEK213+1</f>
        <v>1</v>
      </c>
      <c r="EEB230" s="159"/>
      <c r="EEC230" s="53" t="s">
        <v>162</v>
      </c>
      <c r="EED230" s="53">
        <f t="shared" ref="EED230" si="1344">(38.09)*10.764</f>
        <v>410.00076000000001</v>
      </c>
      <c r="EEE230" s="53">
        <f t="shared" ref="EEE230" si="1345">(3.35*1.25+1*2.75)*10.764</f>
        <v>74.675249999999991</v>
      </c>
      <c r="EEF230" s="53">
        <f t="shared" ref="EEF230:EEF234" si="1346">EED230+EEE230</f>
        <v>484.67601000000002</v>
      </c>
      <c r="EEG230" s="53">
        <v>0</v>
      </c>
      <c r="EEH230" s="53">
        <f>EEF230*(($H$268)+1)+(IF(EEG230&lt;101,EEG230,IF(EEG230&lt;201,EEG230/2,IF(EEG230&lt;=301,EEG230/3,EEG230/4))))</f>
        <v>484.67601000000002</v>
      </c>
      <c r="EEI230" s="159">
        <f>EES213+1</f>
        <v>1</v>
      </c>
      <c r="EEJ230" s="159"/>
      <c r="EEK230" s="53" t="s">
        <v>162</v>
      </c>
      <c r="EEL230" s="53">
        <f t="shared" ref="EEL230" si="1347">(38.09)*10.764</f>
        <v>410.00076000000001</v>
      </c>
      <c r="EEM230" s="53">
        <f t="shared" ref="EEM230" si="1348">(3.35*1.25+1*2.75)*10.764</f>
        <v>74.675249999999991</v>
      </c>
      <c r="EEN230" s="53">
        <f t="shared" ref="EEN230:EEN234" si="1349">EEL230+EEM230</f>
        <v>484.67601000000002</v>
      </c>
      <c r="EEO230" s="53">
        <v>0</v>
      </c>
      <c r="EEP230" s="53">
        <f>EEN230*(($H$268)+1)+(IF(EEO230&lt;101,EEO230,IF(EEO230&lt;201,EEO230/2,IF(EEO230&lt;=301,EEO230/3,EEO230/4))))</f>
        <v>484.67601000000002</v>
      </c>
      <c r="EEQ230" s="159">
        <f>EFA213+1</f>
        <v>1</v>
      </c>
      <c r="EER230" s="159"/>
      <c r="EES230" s="53" t="s">
        <v>162</v>
      </c>
      <c r="EET230" s="53">
        <f t="shared" ref="EET230" si="1350">(38.09)*10.764</f>
        <v>410.00076000000001</v>
      </c>
      <c r="EEU230" s="53">
        <f t="shared" ref="EEU230" si="1351">(3.35*1.25+1*2.75)*10.764</f>
        <v>74.675249999999991</v>
      </c>
      <c r="EEV230" s="53">
        <f t="shared" ref="EEV230:EEV234" si="1352">EET230+EEU230</f>
        <v>484.67601000000002</v>
      </c>
      <c r="EEW230" s="53">
        <v>0</v>
      </c>
      <c r="EEX230" s="53">
        <f>EEV230*(($H$268)+1)+(IF(EEW230&lt;101,EEW230,IF(EEW230&lt;201,EEW230/2,IF(EEW230&lt;=301,EEW230/3,EEW230/4))))</f>
        <v>484.67601000000002</v>
      </c>
      <c r="EEY230" s="159">
        <f>EFI213+1</f>
        <v>1</v>
      </c>
      <c r="EEZ230" s="159"/>
      <c r="EFA230" s="53" t="s">
        <v>162</v>
      </c>
      <c r="EFB230" s="53">
        <f t="shared" ref="EFB230" si="1353">(38.09)*10.764</f>
        <v>410.00076000000001</v>
      </c>
      <c r="EFC230" s="53">
        <f t="shared" ref="EFC230" si="1354">(3.35*1.25+1*2.75)*10.764</f>
        <v>74.675249999999991</v>
      </c>
      <c r="EFD230" s="53">
        <f t="shared" ref="EFD230:EFD234" si="1355">EFB230+EFC230</f>
        <v>484.67601000000002</v>
      </c>
      <c r="EFE230" s="53">
        <v>0</v>
      </c>
      <c r="EFF230" s="53">
        <f>EFD230*(($H$268)+1)+(IF(EFE230&lt;101,EFE230,IF(EFE230&lt;201,EFE230/2,IF(EFE230&lt;=301,EFE230/3,EFE230/4))))</f>
        <v>484.67601000000002</v>
      </c>
      <c r="EFG230" s="159">
        <f>EFQ213+1</f>
        <v>1</v>
      </c>
      <c r="EFH230" s="159"/>
      <c r="EFI230" s="53" t="s">
        <v>162</v>
      </c>
      <c r="EFJ230" s="53">
        <f t="shared" ref="EFJ230" si="1356">(38.09)*10.764</f>
        <v>410.00076000000001</v>
      </c>
      <c r="EFK230" s="53">
        <f t="shared" ref="EFK230" si="1357">(3.35*1.25+1*2.75)*10.764</f>
        <v>74.675249999999991</v>
      </c>
      <c r="EFL230" s="53">
        <f t="shared" ref="EFL230:EFL234" si="1358">EFJ230+EFK230</f>
        <v>484.67601000000002</v>
      </c>
      <c r="EFM230" s="53">
        <v>0</v>
      </c>
      <c r="EFN230" s="53">
        <f>EFL230*(($H$268)+1)+(IF(EFM230&lt;101,EFM230,IF(EFM230&lt;201,EFM230/2,IF(EFM230&lt;=301,EFM230/3,EFM230/4))))</f>
        <v>484.67601000000002</v>
      </c>
      <c r="EFO230" s="159">
        <f>EFY213+1</f>
        <v>1</v>
      </c>
      <c r="EFP230" s="159"/>
      <c r="EFQ230" s="53" t="s">
        <v>162</v>
      </c>
      <c r="EFR230" s="53">
        <f t="shared" ref="EFR230" si="1359">(38.09)*10.764</f>
        <v>410.00076000000001</v>
      </c>
      <c r="EFS230" s="53">
        <f t="shared" ref="EFS230" si="1360">(3.35*1.25+1*2.75)*10.764</f>
        <v>74.675249999999991</v>
      </c>
      <c r="EFT230" s="53">
        <f t="shared" ref="EFT230:EFT234" si="1361">EFR230+EFS230</f>
        <v>484.67601000000002</v>
      </c>
      <c r="EFU230" s="53">
        <v>0</v>
      </c>
      <c r="EFV230" s="53">
        <f>EFT230*(($H$268)+1)+(IF(EFU230&lt;101,EFU230,IF(EFU230&lt;201,EFU230/2,IF(EFU230&lt;=301,EFU230/3,EFU230/4))))</f>
        <v>484.67601000000002</v>
      </c>
      <c r="EFW230" s="159">
        <f>EGG213+1</f>
        <v>1</v>
      </c>
      <c r="EFX230" s="159"/>
      <c r="EFY230" s="53" t="s">
        <v>162</v>
      </c>
      <c r="EFZ230" s="53">
        <f t="shared" ref="EFZ230" si="1362">(38.09)*10.764</f>
        <v>410.00076000000001</v>
      </c>
      <c r="EGA230" s="53">
        <f t="shared" ref="EGA230" si="1363">(3.35*1.25+1*2.75)*10.764</f>
        <v>74.675249999999991</v>
      </c>
      <c r="EGB230" s="53">
        <f t="shared" ref="EGB230:EGB234" si="1364">EFZ230+EGA230</f>
        <v>484.67601000000002</v>
      </c>
      <c r="EGC230" s="53">
        <v>0</v>
      </c>
      <c r="EGD230" s="53">
        <f>EGB230*(($H$268)+1)+(IF(EGC230&lt;101,EGC230,IF(EGC230&lt;201,EGC230/2,IF(EGC230&lt;=301,EGC230/3,EGC230/4))))</f>
        <v>484.67601000000002</v>
      </c>
      <c r="EGE230" s="159">
        <f>EGO213+1</f>
        <v>1</v>
      </c>
      <c r="EGF230" s="159"/>
      <c r="EGG230" s="53" t="s">
        <v>162</v>
      </c>
      <c r="EGH230" s="53">
        <f t="shared" ref="EGH230" si="1365">(38.09)*10.764</f>
        <v>410.00076000000001</v>
      </c>
      <c r="EGI230" s="53">
        <f t="shared" ref="EGI230" si="1366">(3.35*1.25+1*2.75)*10.764</f>
        <v>74.675249999999991</v>
      </c>
      <c r="EGJ230" s="53">
        <f t="shared" ref="EGJ230:EGJ234" si="1367">EGH230+EGI230</f>
        <v>484.67601000000002</v>
      </c>
      <c r="EGK230" s="53">
        <v>0</v>
      </c>
      <c r="EGL230" s="53">
        <f>EGJ230*(($H$268)+1)+(IF(EGK230&lt;101,EGK230,IF(EGK230&lt;201,EGK230/2,IF(EGK230&lt;=301,EGK230/3,EGK230/4))))</f>
        <v>484.67601000000002</v>
      </c>
      <c r="EGM230" s="159">
        <f>EGW213+1</f>
        <v>1</v>
      </c>
      <c r="EGN230" s="159"/>
      <c r="EGO230" s="53" t="s">
        <v>162</v>
      </c>
      <c r="EGP230" s="53">
        <f t="shared" ref="EGP230" si="1368">(38.09)*10.764</f>
        <v>410.00076000000001</v>
      </c>
      <c r="EGQ230" s="53">
        <f t="shared" ref="EGQ230" si="1369">(3.35*1.25+1*2.75)*10.764</f>
        <v>74.675249999999991</v>
      </c>
      <c r="EGR230" s="53">
        <f t="shared" ref="EGR230:EGR234" si="1370">EGP230+EGQ230</f>
        <v>484.67601000000002</v>
      </c>
      <c r="EGS230" s="53">
        <v>0</v>
      </c>
      <c r="EGT230" s="53">
        <f>EGR230*(($H$268)+1)+(IF(EGS230&lt;101,EGS230,IF(EGS230&lt;201,EGS230/2,IF(EGS230&lt;=301,EGS230/3,EGS230/4))))</f>
        <v>484.67601000000002</v>
      </c>
      <c r="EGU230" s="159">
        <f>EHE213+1</f>
        <v>1</v>
      </c>
      <c r="EGV230" s="159"/>
      <c r="EGW230" s="53" t="s">
        <v>162</v>
      </c>
      <c r="EGX230" s="53">
        <f t="shared" ref="EGX230" si="1371">(38.09)*10.764</f>
        <v>410.00076000000001</v>
      </c>
      <c r="EGY230" s="53">
        <f t="shared" ref="EGY230" si="1372">(3.35*1.25+1*2.75)*10.764</f>
        <v>74.675249999999991</v>
      </c>
      <c r="EGZ230" s="53">
        <f t="shared" ref="EGZ230:EGZ234" si="1373">EGX230+EGY230</f>
        <v>484.67601000000002</v>
      </c>
      <c r="EHA230" s="53">
        <v>0</v>
      </c>
      <c r="EHB230" s="53">
        <f>EGZ230*(($H$268)+1)+(IF(EHA230&lt;101,EHA230,IF(EHA230&lt;201,EHA230/2,IF(EHA230&lt;=301,EHA230/3,EHA230/4))))</f>
        <v>484.67601000000002</v>
      </c>
      <c r="EHC230" s="159">
        <f>EHM213+1</f>
        <v>1</v>
      </c>
      <c r="EHD230" s="159"/>
      <c r="EHE230" s="53" t="s">
        <v>162</v>
      </c>
      <c r="EHF230" s="53">
        <f t="shared" ref="EHF230" si="1374">(38.09)*10.764</f>
        <v>410.00076000000001</v>
      </c>
      <c r="EHG230" s="53">
        <f t="shared" ref="EHG230" si="1375">(3.35*1.25+1*2.75)*10.764</f>
        <v>74.675249999999991</v>
      </c>
      <c r="EHH230" s="53">
        <f t="shared" ref="EHH230:EHH234" si="1376">EHF230+EHG230</f>
        <v>484.67601000000002</v>
      </c>
      <c r="EHI230" s="53">
        <v>0</v>
      </c>
      <c r="EHJ230" s="53">
        <f>EHH230*(($H$268)+1)+(IF(EHI230&lt;101,EHI230,IF(EHI230&lt;201,EHI230/2,IF(EHI230&lt;=301,EHI230/3,EHI230/4))))</f>
        <v>484.67601000000002</v>
      </c>
      <c r="EHK230" s="159">
        <f>EHU213+1</f>
        <v>1</v>
      </c>
      <c r="EHL230" s="159"/>
      <c r="EHM230" s="53" t="s">
        <v>162</v>
      </c>
      <c r="EHN230" s="53">
        <f t="shared" ref="EHN230" si="1377">(38.09)*10.764</f>
        <v>410.00076000000001</v>
      </c>
      <c r="EHO230" s="53">
        <f t="shared" ref="EHO230" si="1378">(3.35*1.25+1*2.75)*10.764</f>
        <v>74.675249999999991</v>
      </c>
      <c r="EHP230" s="53">
        <f t="shared" ref="EHP230:EHP234" si="1379">EHN230+EHO230</f>
        <v>484.67601000000002</v>
      </c>
      <c r="EHQ230" s="53">
        <v>0</v>
      </c>
      <c r="EHR230" s="53">
        <f>EHP230*(($H$268)+1)+(IF(EHQ230&lt;101,EHQ230,IF(EHQ230&lt;201,EHQ230/2,IF(EHQ230&lt;=301,EHQ230/3,EHQ230/4))))</f>
        <v>484.67601000000002</v>
      </c>
      <c r="EHS230" s="159">
        <f>EIC213+1</f>
        <v>1</v>
      </c>
      <c r="EHT230" s="159"/>
      <c r="EHU230" s="53" t="s">
        <v>162</v>
      </c>
      <c r="EHV230" s="53">
        <f t="shared" ref="EHV230" si="1380">(38.09)*10.764</f>
        <v>410.00076000000001</v>
      </c>
      <c r="EHW230" s="53">
        <f t="shared" ref="EHW230" si="1381">(3.35*1.25+1*2.75)*10.764</f>
        <v>74.675249999999991</v>
      </c>
      <c r="EHX230" s="53">
        <f t="shared" ref="EHX230:EHX234" si="1382">EHV230+EHW230</f>
        <v>484.67601000000002</v>
      </c>
      <c r="EHY230" s="53">
        <v>0</v>
      </c>
      <c r="EHZ230" s="53">
        <f>EHX230*(($H$268)+1)+(IF(EHY230&lt;101,EHY230,IF(EHY230&lt;201,EHY230/2,IF(EHY230&lt;=301,EHY230/3,EHY230/4))))</f>
        <v>484.67601000000002</v>
      </c>
      <c r="EIA230" s="159">
        <f>EIK213+1</f>
        <v>1</v>
      </c>
      <c r="EIB230" s="159"/>
      <c r="EIC230" s="53" t="s">
        <v>162</v>
      </c>
      <c r="EID230" s="53">
        <f t="shared" ref="EID230" si="1383">(38.09)*10.764</f>
        <v>410.00076000000001</v>
      </c>
      <c r="EIE230" s="53">
        <f t="shared" ref="EIE230" si="1384">(3.35*1.25+1*2.75)*10.764</f>
        <v>74.675249999999991</v>
      </c>
      <c r="EIF230" s="53">
        <f t="shared" ref="EIF230:EIF234" si="1385">EID230+EIE230</f>
        <v>484.67601000000002</v>
      </c>
      <c r="EIG230" s="53">
        <v>0</v>
      </c>
      <c r="EIH230" s="53">
        <f>EIF230*(($H$268)+1)+(IF(EIG230&lt;101,EIG230,IF(EIG230&lt;201,EIG230/2,IF(EIG230&lt;=301,EIG230/3,EIG230/4))))</f>
        <v>484.67601000000002</v>
      </c>
      <c r="EII230" s="159">
        <f>EIS213+1</f>
        <v>1</v>
      </c>
      <c r="EIJ230" s="159"/>
      <c r="EIK230" s="53" t="s">
        <v>162</v>
      </c>
      <c r="EIL230" s="53">
        <f t="shared" ref="EIL230" si="1386">(38.09)*10.764</f>
        <v>410.00076000000001</v>
      </c>
      <c r="EIM230" s="53">
        <f t="shared" ref="EIM230" si="1387">(3.35*1.25+1*2.75)*10.764</f>
        <v>74.675249999999991</v>
      </c>
      <c r="EIN230" s="53">
        <f t="shared" ref="EIN230:EIN234" si="1388">EIL230+EIM230</f>
        <v>484.67601000000002</v>
      </c>
      <c r="EIO230" s="53">
        <v>0</v>
      </c>
      <c r="EIP230" s="53">
        <f>EIN230*(($H$268)+1)+(IF(EIO230&lt;101,EIO230,IF(EIO230&lt;201,EIO230/2,IF(EIO230&lt;=301,EIO230/3,EIO230/4))))</f>
        <v>484.67601000000002</v>
      </c>
      <c r="EIQ230" s="159">
        <f>EJA213+1</f>
        <v>1</v>
      </c>
      <c r="EIR230" s="159"/>
      <c r="EIS230" s="53" t="s">
        <v>162</v>
      </c>
      <c r="EIT230" s="53">
        <f t="shared" ref="EIT230" si="1389">(38.09)*10.764</f>
        <v>410.00076000000001</v>
      </c>
      <c r="EIU230" s="53">
        <f t="shared" ref="EIU230" si="1390">(3.35*1.25+1*2.75)*10.764</f>
        <v>74.675249999999991</v>
      </c>
      <c r="EIV230" s="53">
        <f t="shared" ref="EIV230:EIV234" si="1391">EIT230+EIU230</f>
        <v>484.67601000000002</v>
      </c>
      <c r="EIW230" s="53">
        <v>0</v>
      </c>
      <c r="EIX230" s="53">
        <f>EIV230*(($H$268)+1)+(IF(EIW230&lt;101,EIW230,IF(EIW230&lt;201,EIW230/2,IF(EIW230&lt;=301,EIW230/3,EIW230/4))))</f>
        <v>484.67601000000002</v>
      </c>
      <c r="EIY230" s="159">
        <f>EJI213+1</f>
        <v>1</v>
      </c>
      <c r="EIZ230" s="159"/>
      <c r="EJA230" s="53" t="s">
        <v>162</v>
      </c>
      <c r="EJB230" s="53">
        <f t="shared" ref="EJB230" si="1392">(38.09)*10.764</f>
        <v>410.00076000000001</v>
      </c>
      <c r="EJC230" s="53">
        <f t="shared" ref="EJC230" si="1393">(3.35*1.25+1*2.75)*10.764</f>
        <v>74.675249999999991</v>
      </c>
      <c r="EJD230" s="53">
        <f t="shared" ref="EJD230:EJD234" si="1394">EJB230+EJC230</f>
        <v>484.67601000000002</v>
      </c>
      <c r="EJE230" s="53">
        <v>0</v>
      </c>
      <c r="EJF230" s="53">
        <f>EJD230*(($H$268)+1)+(IF(EJE230&lt;101,EJE230,IF(EJE230&lt;201,EJE230/2,IF(EJE230&lt;=301,EJE230/3,EJE230/4))))</f>
        <v>484.67601000000002</v>
      </c>
      <c r="EJG230" s="159">
        <f>EJQ213+1</f>
        <v>1</v>
      </c>
      <c r="EJH230" s="159"/>
      <c r="EJI230" s="53" t="s">
        <v>162</v>
      </c>
      <c r="EJJ230" s="53">
        <f t="shared" ref="EJJ230" si="1395">(38.09)*10.764</f>
        <v>410.00076000000001</v>
      </c>
      <c r="EJK230" s="53">
        <f t="shared" ref="EJK230" si="1396">(3.35*1.25+1*2.75)*10.764</f>
        <v>74.675249999999991</v>
      </c>
      <c r="EJL230" s="53">
        <f t="shared" ref="EJL230:EJL234" si="1397">EJJ230+EJK230</f>
        <v>484.67601000000002</v>
      </c>
      <c r="EJM230" s="53">
        <v>0</v>
      </c>
      <c r="EJN230" s="53">
        <f>EJL230*(($H$268)+1)+(IF(EJM230&lt;101,EJM230,IF(EJM230&lt;201,EJM230/2,IF(EJM230&lt;=301,EJM230/3,EJM230/4))))</f>
        <v>484.67601000000002</v>
      </c>
      <c r="EJO230" s="159">
        <f>EJY213+1</f>
        <v>1</v>
      </c>
      <c r="EJP230" s="159"/>
      <c r="EJQ230" s="53" t="s">
        <v>162</v>
      </c>
      <c r="EJR230" s="53">
        <f t="shared" ref="EJR230" si="1398">(38.09)*10.764</f>
        <v>410.00076000000001</v>
      </c>
      <c r="EJS230" s="53">
        <f t="shared" ref="EJS230" si="1399">(3.35*1.25+1*2.75)*10.764</f>
        <v>74.675249999999991</v>
      </c>
      <c r="EJT230" s="53">
        <f t="shared" ref="EJT230:EJT234" si="1400">EJR230+EJS230</f>
        <v>484.67601000000002</v>
      </c>
      <c r="EJU230" s="53">
        <v>0</v>
      </c>
      <c r="EJV230" s="53">
        <f>EJT230*(($H$268)+1)+(IF(EJU230&lt;101,EJU230,IF(EJU230&lt;201,EJU230/2,IF(EJU230&lt;=301,EJU230/3,EJU230/4))))</f>
        <v>484.67601000000002</v>
      </c>
      <c r="EJW230" s="159">
        <f>EKG213+1</f>
        <v>1</v>
      </c>
      <c r="EJX230" s="159"/>
      <c r="EJY230" s="53" t="s">
        <v>162</v>
      </c>
      <c r="EJZ230" s="53">
        <f t="shared" ref="EJZ230" si="1401">(38.09)*10.764</f>
        <v>410.00076000000001</v>
      </c>
      <c r="EKA230" s="53">
        <f t="shared" ref="EKA230" si="1402">(3.35*1.25+1*2.75)*10.764</f>
        <v>74.675249999999991</v>
      </c>
      <c r="EKB230" s="53">
        <f t="shared" ref="EKB230:EKB234" si="1403">EJZ230+EKA230</f>
        <v>484.67601000000002</v>
      </c>
      <c r="EKC230" s="53">
        <v>0</v>
      </c>
      <c r="EKD230" s="53">
        <f>EKB230*(($H$268)+1)+(IF(EKC230&lt;101,EKC230,IF(EKC230&lt;201,EKC230/2,IF(EKC230&lt;=301,EKC230/3,EKC230/4))))</f>
        <v>484.67601000000002</v>
      </c>
      <c r="EKE230" s="159">
        <f>EKO213+1</f>
        <v>1</v>
      </c>
      <c r="EKF230" s="159"/>
      <c r="EKG230" s="53" t="s">
        <v>162</v>
      </c>
      <c r="EKH230" s="53">
        <f t="shared" ref="EKH230" si="1404">(38.09)*10.764</f>
        <v>410.00076000000001</v>
      </c>
      <c r="EKI230" s="53">
        <f t="shared" ref="EKI230" si="1405">(3.35*1.25+1*2.75)*10.764</f>
        <v>74.675249999999991</v>
      </c>
      <c r="EKJ230" s="53">
        <f t="shared" ref="EKJ230:EKJ234" si="1406">EKH230+EKI230</f>
        <v>484.67601000000002</v>
      </c>
      <c r="EKK230" s="53">
        <v>0</v>
      </c>
      <c r="EKL230" s="53">
        <f>EKJ230*(($H$268)+1)+(IF(EKK230&lt;101,EKK230,IF(EKK230&lt;201,EKK230/2,IF(EKK230&lt;=301,EKK230/3,EKK230/4))))</f>
        <v>484.67601000000002</v>
      </c>
      <c r="EKM230" s="159">
        <f>EKW213+1</f>
        <v>1</v>
      </c>
      <c r="EKN230" s="159"/>
      <c r="EKO230" s="53" t="s">
        <v>162</v>
      </c>
      <c r="EKP230" s="53">
        <f t="shared" ref="EKP230" si="1407">(38.09)*10.764</f>
        <v>410.00076000000001</v>
      </c>
      <c r="EKQ230" s="53">
        <f t="shared" ref="EKQ230" si="1408">(3.35*1.25+1*2.75)*10.764</f>
        <v>74.675249999999991</v>
      </c>
      <c r="EKR230" s="53">
        <f t="shared" ref="EKR230:EKR234" si="1409">EKP230+EKQ230</f>
        <v>484.67601000000002</v>
      </c>
      <c r="EKS230" s="53">
        <v>0</v>
      </c>
      <c r="EKT230" s="53">
        <f>EKR230*(($H$268)+1)+(IF(EKS230&lt;101,EKS230,IF(EKS230&lt;201,EKS230/2,IF(EKS230&lt;=301,EKS230/3,EKS230/4))))</f>
        <v>484.67601000000002</v>
      </c>
      <c r="EKU230" s="159">
        <f>ELE213+1</f>
        <v>1</v>
      </c>
      <c r="EKV230" s="159"/>
      <c r="EKW230" s="53" t="s">
        <v>162</v>
      </c>
      <c r="EKX230" s="53">
        <f t="shared" ref="EKX230" si="1410">(38.09)*10.764</f>
        <v>410.00076000000001</v>
      </c>
      <c r="EKY230" s="53">
        <f t="shared" ref="EKY230" si="1411">(3.35*1.25+1*2.75)*10.764</f>
        <v>74.675249999999991</v>
      </c>
      <c r="EKZ230" s="53">
        <f t="shared" ref="EKZ230:EKZ234" si="1412">EKX230+EKY230</f>
        <v>484.67601000000002</v>
      </c>
      <c r="ELA230" s="53">
        <v>0</v>
      </c>
      <c r="ELB230" s="53">
        <f>EKZ230*(($H$268)+1)+(IF(ELA230&lt;101,ELA230,IF(ELA230&lt;201,ELA230/2,IF(ELA230&lt;=301,ELA230/3,ELA230/4))))</f>
        <v>484.67601000000002</v>
      </c>
      <c r="ELC230" s="159">
        <f>ELM213+1</f>
        <v>1</v>
      </c>
      <c r="ELD230" s="159"/>
      <c r="ELE230" s="53" t="s">
        <v>162</v>
      </c>
      <c r="ELF230" s="53">
        <f t="shared" ref="ELF230" si="1413">(38.09)*10.764</f>
        <v>410.00076000000001</v>
      </c>
      <c r="ELG230" s="53">
        <f t="shared" ref="ELG230" si="1414">(3.35*1.25+1*2.75)*10.764</f>
        <v>74.675249999999991</v>
      </c>
      <c r="ELH230" s="53">
        <f t="shared" ref="ELH230:ELH234" si="1415">ELF230+ELG230</f>
        <v>484.67601000000002</v>
      </c>
      <c r="ELI230" s="53">
        <v>0</v>
      </c>
      <c r="ELJ230" s="53">
        <f>ELH230*(($H$268)+1)+(IF(ELI230&lt;101,ELI230,IF(ELI230&lt;201,ELI230/2,IF(ELI230&lt;=301,ELI230/3,ELI230/4))))</f>
        <v>484.67601000000002</v>
      </c>
      <c r="ELK230" s="159">
        <f>ELU213+1</f>
        <v>1</v>
      </c>
      <c r="ELL230" s="159"/>
      <c r="ELM230" s="53" t="s">
        <v>162</v>
      </c>
      <c r="ELN230" s="53">
        <f t="shared" ref="ELN230" si="1416">(38.09)*10.764</f>
        <v>410.00076000000001</v>
      </c>
      <c r="ELO230" s="53">
        <f t="shared" ref="ELO230" si="1417">(3.35*1.25+1*2.75)*10.764</f>
        <v>74.675249999999991</v>
      </c>
      <c r="ELP230" s="53">
        <f t="shared" ref="ELP230:ELP234" si="1418">ELN230+ELO230</f>
        <v>484.67601000000002</v>
      </c>
      <c r="ELQ230" s="53">
        <v>0</v>
      </c>
      <c r="ELR230" s="53">
        <f>ELP230*(($H$268)+1)+(IF(ELQ230&lt;101,ELQ230,IF(ELQ230&lt;201,ELQ230/2,IF(ELQ230&lt;=301,ELQ230/3,ELQ230/4))))</f>
        <v>484.67601000000002</v>
      </c>
      <c r="ELS230" s="159">
        <f>EMC213+1</f>
        <v>1</v>
      </c>
      <c r="ELT230" s="159"/>
      <c r="ELU230" s="53" t="s">
        <v>162</v>
      </c>
      <c r="ELV230" s="53">
        <f t="shared" ref="ELV230" si="1419">(38.09)*10.764</f>
        <v>410.00076000000001</v>
      </c>
      <c r="ELW230" s="53">
        <f t="shared" ref="ELW230" si="1420">(3.35*1.25+1*2.75)*10.764</f>
        <v>74.675249999999991</v>
      </c>
      <c r="ELX230" s="53">
        <f t="shared" ref="ELX230:ELX234" si="1421">ELV230+ELW230</f>
        <v>484.67601000000002</v>
      </c>
      <c r="ELY230" s="53">
        <v>0</v>
      </c>
      <c r="ELZ230" s="53">
        <f>ELX230*(($H$268)+1)+(IF(ELY230&lt;101,ELY230,IF(ELY230&lt;201,ELY230/2,IF(ELY230&lt;=301,ELY230/3,ELY230/4))))</f>
        <v>484.67601000000002</v>
      </c>
      <c r="EMA230" s="159">
        <f>EMK213+1</f>
        <v>1</v>
      </c>
      <c r="EMB230" s="159"/>
      <c r="EMC230" s="53" t="s">
        <v>162</v>
      </c>
      <c r="EMD230" s="53">
        <f t="shared" ref="EMD230" si="1422">(38.09)*10.764</f>
        <v>410.00076000000001</v>
      </c>
      <c r="EME230" s="53">
        <f t="shared" ref="EME230" si="1423">(3.35*1.25+1*2.75)*10.764</f>
        <v>74.675249999999991</v>
      </c>
      <c r="EMF230" s="53">
        <f t="shared" ref="EMF230:EMF234" si="1424">EMD230+EME230</f>
        <v>484.67601000000002</v>
      </c>
      <c r="EMG230" s="53">
        <v>0</v>
      </c>
      <c r="EMH230" s="53">
        <f>EMF230*(($H$268)+1)+(IF(EMG230&lt;101,EMG230,IF(EMG230&lt;201,EMG230/2,IF(EMG230&lt;=301,EMG230/3,EMG230/4))))</f>
        <v>484.67601000000002</v>
      </c>
      <c r="EMI230" s="159">
        <f>EMS213+1</f>
        <v>1</v>
      </c>
      <c r="EMJ230" s="159"/>
      <c r="EMK230" s="53" t="s">
        <v>162</v>
      </c>
      <c r="EML230" s="53">
        <f t="shared" ref="EML230" si="1425">(38.09)*10.764</f>
        <v>410.00076000000001</v>
      </c>
      <c r="EMM230" s="53">
        <f t="shared" ref="EMM230" si="1426">(3.35*1.25+1*2.75)*10.764</f>
        <v>74.675249999999991</v>
      </c>
      <c r="EMN230" s="53">
        <f t="shared" ref="EMN230:EMN234" si="1427">EML230+EMM230</f>
        <v>484.67601000000002</v>
      </c>
      <c r="EMO230" s="53">
        <v>0</v>
      </c>
      <c r="EMP230" s="53">
        <f>EMN230*(($H$268)+1)+(IF(EMO230&lt;101,EMO230,IF(EMO230&lt;201,EMO230/2,IF(EMO230&lt;=301,EMO230/3,EMO230/4))))</f>
        <v>484.67601000000002</v>
      </c>
      <c r="EMQ230" s="159">
        <f>ENA213+1</f>
        <v>1</v>
      </c>
      <c r="EMR230" s="159"/>
      <c r="EMS230" s="53" t="s">
        <v>162</v>
      </c>
      <c r="EMT230" s="53">
        <f t="shared" ref="EMT230" si="1428">(38.09)*10.764</f>
        <v>410.00076000000001</v>
      </c>
      <c r="EMU230" s="53">
        <f t="shared" ref="EMU230" si="1429">(3.35*1.25+1*2.75)*10.764</f>
        <v>74.675249999999991</v>
      </c>
      <c r="EMV230" s="53">
        <f t="shared" ref="EMV230:EMV234" si="1430">EMT230+EMU230</f>
        <v>484.67601000000002</v>
      </c>
      <c r="EMW230" s="53">
        <v>0</v>
      </c>
      <c r="EMX230" s="53">
        <f>EMV230*(($H$268)+1)+(IF(EMW230&lt;101,EMW230,IF(EMW230&lt;201,EMW230/2,IF(EMW230&lt;=301,EMW230/3,EMW230/4))))</f>
        <v>484.67601000000002</v>
      </c>
      <c r="EMY230" s="159">
        <f>ENI213+1</f>
        <v>1</v>
      </c>
      <c r="EMZ230" s="159"/>
      <c r="ENA230" s="53" t="s">
        <v>162</v>
      </c>
      <c r="ENB230" s="53">
        <f t="shared" ref="ENB230" si="1431">(38.09)*10.764</f>
        <v>410.00076000000001</v>
      </c>
      <c r="ENC230" s="53">
        <f t="shared" ref="ENC230" si="1432">(3.35*1.25+1*2.75)*10.764</f>
        <v>74.675249999999991</v>
      </c>
      <c r="END230" s="53">
        <f t="shared" ref="END230:END234" si="1433">ENB230+ENC230</f>
        <v>484.67601000000002</v>
      </c>
      <c r="ENE230" s="53">
        <v>0</v>
      </c>
      <c r="ENF230" s="53">
        <f>END230*(($H$268)+1)+(IF(ENE230&lt;101,ENE230,IF(ENE230&lt;201,ENE230/2,IF(ENE230&lt;=301,ENE230/3,ENE230/4))))</f>
        <v>484.67601000000002</v>
      </c>
      <c r="ENG230" s="159">
        <f>ENQ213+1</f>
        <v>1</v>
      </c>
      <c r="ENH230" s="159"/>
      <c r="ENI230" s="53" t="s">
        <v>162</v>
      </c>
      <c r="ENJ230" s="53">
        <f t="shared" ref="ENJ230" si="1434">(38.09)*10.764</f>
        <v>410.00076000000001</v>
      </c>
      <c r="ENK230" s="53">
        <f t="shared" ref="ENK230" si="1435">(3.35*1.25+1*2.75)*10.764</f>
        <v>74.675249999999991</v>
      </c>
      <c r="ENL230" s="53">
        <f t="shared" ref="ENL230:ENL234" si="1436">ENJ230+ENK230</f>
        <v>484.67601000000002</v>
      </c>
      <c r="ENM230" s="53">
        <v>0</v>
      </c>
      <c r="ENN230" s="53">
        <f>ENL230*(($H$268)+1)+(IF(ENM230&lt;101,ENM230,IF(ENM230&lt;201,ENM230/2,IF(ENM230&lt;=301,ENM230/3,ENM230/4))))</f>
        <v>484.67601000000002</v>
      </c>
      <c r="ENO230" s="159">
        <f>ENY213+1</f>
        <v>1</v>
      </c>
      <c r="ENP230" s="159"/>
      <c r="ENQ230" s="53" t="s">
        <v>162</v>
      </c>
      <c r="ENR230" s="53">
        <f t="shared" ref="ENR230" si="1437">(38.09)*10.764</f>
        <v>410.00076000000001</v>
      </c>
      <c r="ENS230" s="53">
        <f t="shared" ref="ENS230" si="1438">(3.35*1.25+1*2.75)*10.764</f>
        <v>74.675249999999991</v>
      </c>
      <c r="ENT230" s="53">
        <f t="shared" ref="ENT230:ENT234" si="1439">ENR230+ENS230</f>
        <v>484.67601000000002</v>
      </c>
      <c r="ENU230" s="53">
        <v>0</v>
      </c>
      <c r="ENV230" s="53">
        <f>ENT230*(($H$268)+1)+(IF(ENU230&lt;101,ENU230,IF(ENU230&lt;201,ENU230/2,IF(ENU230&lt;=301,ENU230/3,ENU230/4))))</f>
        <v>484.67601000000002</v>
      </c>
      <c r="ENW230" s="159">
        <f>EOG213+1</f>
        <v>1</v>
      </c>
      <c r="ENX230" s="159"/>
      <c r="ENY230" s="53" t="s">
        <v>162</v>
      </c>
      <c r="ENZ230" s="53">
        <f t="shared" ref="ENZ230" si="1440">(38.09)*10.764</f>
        <v>410.00076000000001</v>
      </c>
      <c r="EOA230" s="53">
        <f t="shared" ref="EOA230" si="1441">(3.35*1.25+1*2.75)*10.764</f>
        <v>74.675249999999991</v>
      </c>
      <c r="EOB230" s="53">
        <f t="shared" ref="EOB230:EOB234" si="1442">ENZ230+EOA230</f>
        <v>484.67601000000002</v>
      </c>
      <c r="EOC230" s="53">
        <v>0</v>
      </c>
      <c r="EOD230" s="53">
        <f>EOB230*(($H$268)+1)+(IF(EOC230&lt;101,EOC230,IF(EOC230&lt;201,EOC230/2,IF(EOC230&lt;=301,EOC230/3,EOC230/4))))</f>
        <v>484.67601000000002</v>
      </c>
      <c r="EOE230" s="159">
        <f>EOO213+1</f>
        <v>1</v>
      </c>
      <c r="EOF230" s="159"/>
      <c r="EOG230" s="53" t="s">
        <v>162</v>
      </c>
      <c r="EOH230" s="53">
        <f t="shared" ref="EOH230" si="1443">(38.09)*10.764</f>
        <v>410.00076000000001</v>
      </c>
      <c r="EOI230" s="53">
        <f t="shared" ref="EOI230" si="1444">(3.35*1.25+1*2.75)*10.764</f>
        <v>74.675249999999991</v>
      </c>
      <c r="EOJ230" s="53">
        <f t="shared" ref="EOJ230:EOJ234" si="1445">EOH230+EOI230</f>
        <v>484.67601000000002</v>
      </c>
      <c r="EOK230" s="53">
        <v>0</v>
      </c>
      <c r="EOL230" s="53">
        <f>EOJ230*(($H$268)+1)+(IF(EOK230&lt;101,EOK230,IF(EOK230&lt;201,EOK230/2,IF(EOK230&lt;=301,EOK230/3,EOK230/4))))</f>
        <v>484.67601000000002</v>
      </c>
      <c r="EOM230" s="159">
        <f>EOW213+1</f>
        <v>1</v>
      </c>
      <c r="EON230" s="159"/>
      <c r="EOO230" s="53" t="s">
        <v>162</v>
      </c>
      <c r="EOP230" s="53">
        <f t="shared" ref="EOP230" si="1446">(38.09)*10.764</f>
        <v>410.00076000000001</v>
      </c>
      <c r="EOQ230" s="53">
        <f t="shared" ref="EOQ230" si="1447">(3.35*1.25+1*2.75)*10.764</f>
        <v>74.675249999999991</v>
      </c>
      <c r="EOR230" s="53">
        <f t="shared" ref="EOR230:EOR234" si="1448">EOP230+EOQ230</f>
        <v>484.67601000000002</v>
      </c>
      <c r="EOS230" s="53">
        <v>0</v>
      </c>
      <c r="EOT230" s="53">
        <f>EOR230*(($H$268)+1)+(IF(EOS230&lt;101,EOS230,IF(EOS230&lt;201,EOS230/2,IF(EOS230&lt;=301,EOS230/3,EOS230/4))))</f>
        <v>484.67601000000002</v>
      </c>
      <c r="EOU230" s="159">
        <f>EPE213+1</f>
        <v>1</v>
      </c>
      <c r="EOV230" s="159"/>
      <c r="EOW230" s="53" t="s">
        <v>162</v>
      </c>
      <c r="EOX230" s="53">
        <f t="shared" ref="EOX230" si="1449">(38.09)*10.764</f>
        <v>410.00076000000001</v>
      </c>
      <c r="EOY230" s="53">
        <f t="shared" ref="EOY230" si="1450">(3.35*1.25+1*2.75)*10.764</f>
        <v>74.675249999999991</v>
      </c>
      <c r="EOZ230" s="53">
        <f t="shared" ref="EOZ230:EOZ234" si="1451">EOX230+EOY230</f>
        <v>484.67601000000002</v>
      </c>
      <c r="EPA230" s="53">
        <v>0</v>
      </c>
      <c r="EPB230" s="53">
        <f>EOZ230*(($H$268)+1)+(IF(EPA230&lt;101,EPA230,IF(EPA230&lt;201,EPA230/2,IF(EPA230&lt;=301,EPA230/3,EPA230/4))))</f>
        <v>484.67601000000002</v>
      </c>
      <c r="EPC230" s="159">
        <f>EPM213+1</f>
        <v>1</v>
      </c>
      <c r="EPD230" s="159"/>
      <c r="EPE230" s="53" t="s">
        <v>162</v>
      </c>
      <c r="EPF230" s="53">
        <f t="shared" ref="EPF230" si="1452">(38.09)*10.764</f>
        <v>410.00076000000001</v>
      </c>
      <c r="EPG230" s="53">
        <f t="shared" ref="EPG230" si="1453">(3.35*1.25+1*2.75)*10.764</f>
        <v>74.675249999999991</v>
      </c>
      <c r="EPH230" s="53">
        <f t="shared" ref="EPH230:EPH234" si="1454">EPF230+EPG230</f>
        <v>484.67601000000002</v>
      </c>
      <c r="EPI230" s="53">
        <v>0</v>
      </c>
      <c r="EPJ230" s="53">
        <f>EPH230*(($H$268)+1)+(IF(EPI230&lt;101,EPI230,IF(EPI230&lt;201,EPI230/2,IF(EPI230&lt;=301,EPI230/3,EPI230/4))))</f>
        <v>484.67601000000002</v>
      </c>
      <c r="EPK230" s="159">
        <f>EPU213+1</f>
        <v>1</v>
      </c>
      <c r="EPL230" s="159"/>
      <c r="EPM230" s="53" t="s">
        <v>162</v>
      </c>
      <c r="EPN230" s="53">
        <f t="shared" ref="EPN230" si="1455">(38.09)*10.764</f>
        <v>410.00076000000001</v>
      </c>
      <c r="EPO230" s="53">
        <f t="shared" ref="EPO230" si="1456">(3.35*1.25+1*2.75)*10.764</f>
        <v>74.675249999999991</v>
      </c>
      <c r="EPP230" s="53">
        <f t="shared" ref="EPP230:EPP234" si="1457">EPN230+EPO230</f>
        <v>484.67601000000002</v>
      </c>
      <c r="EPQ230" s="53">
        <v>0</v>
      </c>
      <c r="EPR230" s="53">
        <f>EPP230*(($H$268)+1)+(IF(EPQ230&lt;101,EPQ230,IF(EPQ230&lt;201,EPQ230/2,IF(EPQ230&lt;=301,EPQ230/3,EPQ230/4))))</f>
        <v>484.67601000000002</v>
      </c>
      <c r="EPS230" s="159">
        <f>EQC213+1</f>
        <v>1</v>
      </c>
      <c r="EPT230" s="159"/>
      <c r="EPU230" s="53" t="s">
        <v>162</v>
      </c>
      <c r="EPV230" s="53">
        <f t="shared" ref="EPV230" si="1458">(38.09)*10.764</f>
        <v>410.00076000000001</v>
      </c>
      <c r="EPW230" s="53">
        <f t="shared" ref="EPW230" si="1459">(3.35*1.25+1*2.75)*10.764</f>
        <v>74.675249999999991</v>
      </c>
      <c r="EPX230" s="53">
        <f t="shared" ref="EPX230:EPX234" si="1460">EPV230+EPW230</f>
        <v>484.67601000000002</v>
      </c>
      <c r="EPY230" s="53">
        <v>0</v>
      </c>
      <c r="EPZ230" s="53">
        <f>EPX230*(($H$268)+1)+(IF(EPY230&lt;101,EPY230,IF(EPY230&lt;201,EPY230/2,IF(EPY230&lt;=301,EPY230/3,EPY230/4))))</f>
        <v>484.67601000000002</v>
      </c>
      <c r="EQA230" s="159">
        <f>EQK213+1</f>
        <v>1</v>
      </c>
      <c r="EQB230" s="159"/>
      <c r="EQC230" s="53" t="s">
        <v>162</v>
      </c>
      <c r="EQD230" s="53">
        <f t="shared" ref="EQD230" si="1461">(38.09)*10.764</f>
        <v>410.00076000000001</v>
      </c>
      <c r="EQE230" s="53">
        <f t="shared" ref="EQE230" si="1462">(3.35*1.25+1*2.75)*10.764</f>
        <v>74.675249999999991</v>
      </c>
      <c r="EQF230" s="53">
        <f t="shared" ref="EQF230:EQF234" si="1463">EQD230+EQE230</f>
        <v>484.67601000000002</v>
      </c>
      <c r="EQG230" s="53">
        <v>0</v>
      </c>
      <c r="EQH230" s="53">
        <f>EQF230*(($H$268)+1)+(IF(EQG230&lt;101,EQG230,IF(EQG230&lt;201,EQG230/2,IF(EQG230&lt;=301,EQG230/3,EQG230/4))))</f>
        <v>484.67601000000002</v>
      </c>
      <c r="EQI230" s="159">
        <f>EQS213+1</f>
        <v>1</v>
      </c>
      <c r="EQJ230" s="159"/>
      <c r="EQK230" s="53" t="s">
        <v>162</v>
      </c>
      <c r="EQL230" s="53">
        <f t="shared" ref="EQL230" si="1464">(38.09)*10.764</f>
        <v>410.00076000000001</v>
      </c>
      <c r="EQM230" s="53">
        <f t="shared" ref="EQM230" si="1465">(3.35*1.25+1*2.75)*10.764</f>
        <v>74.675249999999991</v>
      </c>
      <c r="EQN230" s="53">
        <f t="shared" ref="EQN230:EQN234" si="1466">EQL230+EQM230</f>
        <v>484.67601000000002</v>
      </c>
      <c r="EQO230" s="53">
        <v>0</v>
      </c>
      <c r="EQP230" s="53">
        <f>EQN230*(($H$268)+1)+(IF(EQO230&lt;101,EQO230,IF(EQO230&lt;201,EQO230/2,IF(EQO230&lt;=301,EQO230/3,EQO230/4))))</f>
        <v>484.67601000000002</v>
      </c>
      <c r="EQQ230" s="159">
        <f>ERA213+1</f>
        <v>1</v>
      </c>
      <c r="EQR230" s="159"/>
      <c r="EQS230" s="53" t="s">
        <v>162</v>
      </c>
      <c r="EQT230" s="53">
        <f t="shared" ref="EQT230" si="1467">(38.09)*10.764</f>
        <v>410.00076000000001</v>
      </c>
      <c r="EQU230" s="53">
        <f t="shared" ref="EQU230" si="1468">(3.35*1.25+1*2.75)*10.764</f>
        <v>74.675249999999991</v>
      </c>
      <c r="EQV230" s="53">
        <f t="shared" ref="EQV230:EQV234" si="1469">EQT230+EQU230</f>
        <v>484.67601000000002</v>
      </c>
      <c r="EQW230" s="53">
        <v>0</v>
      </c>
      <c r="EQX230" s="53">
        <f>EQV230*(($H$268)+1)+(IF(EQW230&lt;101,EQW230,IF(EQW230&lt;201,EQW230/2,IF(EQW230&lt;=301,EQW230/3,EQW230/4))))</f>
        <v>484.67601000000002</v>
      </c>
      <c r="EQY230" s="159">
        <f>ERI213+1</f>
        <v>1</v>
      </c>
      <c r="EQZ230" s="159"/>
      <c r="ERA230" s="53" t="s">
        <v>162</v>
      </c>
      <c r="ERB230" s="53">
        <f t="shared" ref="ERB230" si="1470">(38.09)*10.764</f>
        <v>410.00076000000001</v>
      </c>
      <c r="ERC230" s="53">
        <f t="shared" ref="ERC230" si="1471">(3.35*1.25+1*2.75)*10.764</f>
        <v>74.675249999999991</v>
      </c>
      <c r="ERD230" s="53">
        <f t="shared" ref="ERD230:ERD234" si="1472">ERB230+ERC230</f>
        <v>484.67601000000002</v>
      </c>
      <c r="ERE230" s="53">
        <v>0</v>
      </c>
      <c r="ERF230" s="53">
        <f>ERD230*(($H$268)+1)+(IF(ERE230&lt;101,ERE230,IF(ERE230&lt;201,ERE230/2,IF(ERE230&lt;=301,ERE230/3,ERE230/4))))</f>
        <v>484.67601000000002</v>
      </c>
      <c r="ERG230" s="159">
        <f>ERQ213+1</f>
        <v>1</v>
      </c>
      <c r="ERH230" s="159"/>
      <c r="ERI230" s="53" t="s">
        <v>162</v>
      </c>
      <c r="ERJ230" s="53">
        <f t="shared" ref="ERJ230" si="1473">(38.09)*10.764</f>
        <v>410.00076000000001</v>
      </c>
      <c r="ERK230" s="53">
        <f t="shared" ref="ERK230" si="1474">(3.35*1.25+1*2.75)*10.764</f>
        <v>74.675249999999991</v>
      </c>
      <c r="ERL230" s="53">
        <f t="shared" ref="ERL230:ERL234" si="1475">ERJ230+ERK230</f>
        <v>484.67601000000002</v>
      </c>
      <c r="ERM230" s="53">
        <v>0</v>
      </c>
      <c r="ERN230" s="53">
        <f>ERL230*(($H$268)+1)+(IF(ERM230&lt;101,ERM230,IF(ERM230&lt;201,ERM230/2,IF(ERM230&lt;=301,ERM230/3,ERM230/4))))</f>
        <v>484.67601000000002</v>
      </c>
      <c r="ERO230" s="159">
        <f>ERY213+1</f>
        <v>1</v>
      </c>
      <c r="ERP230" s="159"/>
      <c r="ERQ230" s="53" t="s">
        <v>162</v>
      </c>
      <c r="ERR230" s="53">
        <f t="shared" ref="ERR230" si="1476">(38.09)*10.764</f>
        <v>410.00076000000001</v>
      </c>
      <c r="ERS230" s="53">
        <f t="shared" ref="ERS230" si="1477">(3.35*1.25+1*2.75)*10.764</f>
        <v>74.675249999999991</v>
      </c>
      <c r="ERT230" s="53">
        <f t="shared" ref="ERT230:ERT234" si="1478">ERR230+ERS230</f>
        <v>484.67601000000002</v>
      </c>
      <c r="ERU230" s="53">
        <v>0</v>
      </c>
      <c r="ERV230" s="53">
        <f>ERT230*(($H$268)+1)+(IF(ERU230&lt;101,ERU230,IF(ERU230&lt;201,ERU230/2,IF(ERU230&lt;=301,ERU230/3,ERU230/4))))</f>
        <v>484.67601000000002</v>
      </c>
      <c r="ERW230" s="159">
        <f>ESG213+1</f>
        <v>1</v>
      </c>
      <c r="ERX230" s="159"/>
      <c r="ERY230" s="53" t="s">
        <v>162</v>
      </c>
      <c r="ERZ230" s="53">
        <f t="shared" ref="ERZ230" si="1479">(38.09)*10.764</f>
        <v>410.00076000000001</v>
      </c>
      <c r="ESA230" s="53">
        <f t="shared" ref="ESA230" si="1480">(3.35*1.25+1*2.75)*10.764</f>
        <v>74.675249999999991</v>
      </c>
      <c r="ESB230" s="53">
        <f t="shared" ref="ESB230:ESB234" si="1481">ERZ230+ESA230</f>
        <v>484.67601000000002</v>
      </c>
      <c r="ESC230" s="53">
        <v>0</v>
      </c>
      <c r="ESD230" s="53">
        <f>ESB230*(($H$268)+1)+(IF(ESC230&lt;101,ESC230,IF(ESC230&lt;201,ESC230/2,IF(ESC230&lt;=301,ESC230/3,ESC230/4))))</f>
        <v>484.67601000000002</v>
      </c>
      <c r="ESE230" s="159">
        <f>ESO213+1</f>
        <v>1</v>
      </c>
      <c r="ESF230" s="159"/>
      <c r="ESG230" s="53" t="s">
        <v>162</v>
      </c>
      <c r="ESH230" s="53">
        <f t="shared" ref="ESH230" si="1482">(38.09)*10.764</f>
        <v>410.00076000000001</v>
      </c>
      <c r="ESI230" s="53">
        <f t="shared" ref="ESI230" si="1483">(3.35*1.25+1*2.75)*10.764</f>
        <v>74.675249999999991</v>
      </c>
      <c r="ESJ230" s="53">
        <f t="shared" ref="ESJ230:ESJ234" si="1484">ESH230+ESI230</f>
        <v>484.67601000000002</v>
      </c>
      <c r="ESK230" s="53">
        <v>0</v>
      </c>
      <c r="ESL230" s="53">
        <f>ESJ230*(($H$268)+1)+(IF(ESK230&lt;101,ESK230,IF(ESK230&lt;201,ESK230/2,IF(ESK230&lt;=301,ESK230/3,ESK230/4))))</f>
        <v>484.67601000000002</v>
      </c>
      <c r="ESM230" s="159">
        <f>ESW213+1</f>
        <v>1</v>
      </c>
      <c r="ESN230" s="159"/>
      <c r="ESO230" s="53" t="s">
        <v>162</v>
      </c>
      <c r="ESP230" s="53">
        <f t="shared" ref="ESP230" si="1485">(38.09)*10.764</f>
        <v>410.00076000000001</v>
      </c>
      <c r="ESQ230" s="53">
        <f t="shared" ref="ESQ230" si="1486">(3.35*1.25+1*2.75)*10.764</f>
        <v>74.675249999999991</v>
      </c>
      <c r="ESR230" s="53">
        <f t="shared" ref="ESR230:ESR234" si="1487">ESP230+ESQ230</f>
        <v>484.67601000000002</v>
      </c>
      <c r="ESS230" s="53">
        <v>0</v>
      </c>
      <c r="EST230" s="53">
        <f>ESR230*(($H$268)+1)+(IF(ESS230&lt;101,ESS230,IF(ESS230&lt;201,ESS230/2,IF(ESS230&lt;=301,ESS230/3,ESS230/4))))</f>
        <v>484.67601000000002</v>
      </c>
      <c r="ESU230" s="159">
        <f>ETE213+1</f>
        <v>1</v>
      </c>
      <c r="ESV230" s="159"/>
      <c r="ESW230" s="53" t="s">
        <v>162</v>
      </c>
      <c r="ESX230" s="53">
        <f t="shared" ref="ESX230" si="1488">(38.09)*10.764</f>
        <v>410.00076000000001</v>
      </c>
      <c r="ESY230" s="53">
        <f t="shared" ref="ESY230" si="1489">(3.35*1.25+1*2.75)*10.764</f>
        <v>74.675249999999991</v>
      </c>
      <c r="ESZ230" s="53">
        <f t="shared" ref="ESZ230:ESZ234" si="1490">ESX230+ESY230</f>
        <v>484.67601000000002</v>
      </c>
      <c r="ETA230" s="53">
        <v>0</v>
      </c>
      <c r="ETB230" s="53">
        <f>ESZ230*(($H$268)+1)+(IF(ETA230&lt;101,ETA230,IF(ETA230&lt;201,ETA230/2,IF(ETA230&lt;=301,ETA230/3,ETA230/4))))</f>
        <v>484.67601000000002</v>
      </c>
      <c r="ETC230" s="159">
        <f>ETM213+1</f>
        <v>1</v>
      </c>
      <c r="ETD230" s="159"/>
      <c r="ETE230" s="53" t="s">
        <v>162</v>
      </c>
      <c r="ETF230" s="53">
        <f t="shared" ref="ETF230" si="1491">(38.09)*10.764</f>
        <v>410.00076000000001</v>
      </c>
      <c r="ETG230" s="53">
        <f t="shared" ref="ETG230" si="1492">(3.35*1.25+1*2.75)*10.764</f>
        <v>74.675249999999991</v>
      </c>
      <c r="ETH230" s="53">
        <f t="shared" ref="ETH230:ETH234" si="1493">ETF230+ETG230</f>
        <v>484.67601000000002</v>
      </c>
      <c r="ETI230" s="53">
        <v>0</v>
      </c>
      <c r="ETJ230" s="53">
        <f>ETH230*(($H$268)+1)+(IF(ETI230&lt;101,ETI230,IF(ETI230&lt;201,ETI230/2,IF(ETI230&lt;=301,ETI230/3,ETI230/4))))</f>
        <v>484.67601000000002</v>
      </c>
      <c r="ETK230" s="159">
        <f>ETU213+1</f>
        <v>1</v>
      </c>
      <c r="ETL230" s="159"/>
      <c r="ETM230" s="53" t="s">
        <v>162</v>
      </c>
      <c r="ETN230" s="53">
        <f t="shared" ref="ETN230" si="1494">(38.09)*10.764</f>
        <v>410.00076000000001</v>
      </c>
      <c r="ETO230" s="53">
        <f t="shared" ref="ETO230" si="1495">(3.35*1.25+1*2.75)*10.764</f>
        <v>74.675249999999991</v>
      </c>
      <c r="ETP230" s="53">
        <f t="shared" ref="ETP230:ETP234" si="1496">ETN230+ETO230</f>
        <v>484.67601000000002</v>
      </c>
      <c r="ETQ230" s="53">
        <v>0</v>
      </c>
      <c r="ETR230" s="53">
        <f>ETP230*(($H$268)+1)+(IF(ETQ230&lt;101,ETQ230,IF(ETQ230&lt;201,ETQ230/2,IF(ETQ230&lt;=301,ETQ230/3,ETQ230/4))))</f>
        <v>484.67601000000002</v>
      </c>
      <c r="ETS230" s="159">
        <f>EUC213+1</f>
        <v>1</v>
      </c>
      <c r="ETT230" s="159"/>
      <c r="ETU230" s="53" t="s">
        <v>162</v>
      </c>
      <c r="ETV230" s="53">
        <f t="shared" ref="ETV230" si="1497">(38.09)*10.764</f>
        <v>410.00076000000001</v>
      </c>
      <c r="ETW230" s="53">
        <f t="shared" ref="ETW230" si="1498">(3.35*1.25+1*2.75)*10.764</f>
        <v>74.675249999999991</v>
      </c>
      <c r="ETX230" s="53">
        <f t="shared" ref="ETX230:ETX234" si="1499">ETV230+ETW230</f>
        <v>484.67601000000002</v>
      </c>
      <c r="ETY230" s="53">
        <v>0</v>
      </c>
      <c r="ETZ230" s="53">
        <f>ETX230*(($H$268)+1)+(IF(ETY230&lt;101,ETY230,IF(ETY230&lt;201,ETY230/2,IF(ETY230&lt;=301,ETY230/3,ETY230/4))))</f>
        <v>484.67601000000002</v>
      </c>
      <c r="EUA230" s="159">
        <f>EUK213+1</f>
        <v>1</v>
      </c>
      <c r="EUB230" s="159"/>
      <c r="EUC230" s="53" t="s">
        <v>162</v>
      </c>
      <c r="EUD230" s="53">
        <f t="shared" ref="EUD230" si="1500">(38.09)*10.764</f>
        <v>410.00076000000001</v>
      </c>
      <c r="EUE230" s="53">
        <f t="shared" ref="EUE230" si="1501">(3.35*1.25+1*2.75)*10.764</f>
        <v>74.675249999999991</v>
      </c>
      <c r="EUF230" s="53">
        <f t="shared" ref="EUF230:EUF234" si="1502">EUD230+EUE230</f>
        <v>484.67601000000002</v>
      </c>
      <c r="EUG230" s="53">
        <v>0</v>
      </c>
      <c r="EUH230" s="53">
        <f>EUF230*(($H$268)+1)+(IF(EUG230&lt;101,EUG230,IF(EUG230&lt;201,EUG230/2,IF(EUG230&lt;=301,EUG230/3,EUG230/4))))</f>
        <v>484.67601000000002</v>
      </c>
      <c r="EUI230" s="159">
        <f>EUS213+1</f>
        <v>1</v>
      </c>
      <c r="EUJ230" s="159"/>
      <c r="EUK230" s="53" t="s">
        <v>162</v>
      </c>
      <c r="EUL230" s="53">
        <f t="shared" ref="EUL230" si="1503">(38.09)*10.764</f>
        <v>410.00076000000001</v>
      </c>
      <c r="EUM230" s="53">
        <f t="shared" ref="EUM230" si="1504">(3.35*1.25+1*2.75)*10.764</f>
        <v>74.675249999999991</v>
      </c>
      <c r="EUN230" s="53">
        <f t="shared" ref="EUN230:EUN234" si="1505">EUL230+EUM230</f>
        <v>484.67601000000002</v>
      </c>
      <c r="EUO230" s="53">
        <v>0</v>
      </c>
      <c r="EUP230" s="53">
        <f>EUN230*(($H$268)+1)+(IF(EUO230&lt;101,EUO230,IF(EUO230&lt;201,EUO230/2,IF(EUO230&lt;=301,EUO230/3,EUO230/4))))</f>
        <v>484.67601000000002</v>
      </c>
      <c r="EUQ230" s="159">
        <f>EVA213+1</f>
        <v>1</v>
      </c>
      <c r="EUR230" s="159"/>
      <c r="EUS230" s="53" t="s">
        <v>162</v>
      </c>
      <c r="EUT230" s="53">
        <f t="shared" ref="EUT230" si="1506">(38.09)*10.764</f>
        <v>410.00076000000001</v>
      </c>
      <c r="EUU230" s="53">
        <f t="shared" ref="EUU230" si="1507">(3.35*1.25+1*2.75)*10.764</f>
        <v>74.675249999999991</v>
      </c>
      <c r="EUV230" s="53">
        <f t="shared" ref="EUV230:EUV234" si="1508">EUT230+EUU230</f>
        <v>484.67601000000002</v>
      </c>
      <c r="EUW230" s="53">
        <v>0</v>
      </c>
      <c r="EUX230" s="53">
        <f>EUV230*(($H$268)+1)+(IF(EUW230&lt;101,EUW230,IF(EUW230&lt;201,EUW230/2,IF(EUW230&lt;=301,EUW230/3,EUW230/4))))</f>
        <v>484.67601000000002</v>
      </c>
      <c r="EUY230" s="159">
        <f>EVI213+1</f>
        <v>1</v>
      </c>
      <c r="EUZ230" s="159"/>
      <c r="EVA230" s="53" t="s">
        <v>162</v>
      </c>
      <c r="EVB230" s="53">
        <f t="shared" ref="EVB230" si="1509">(38.09)*10.764</f>
        <v>410.00076000000001</v>
      </c>
      <c r="EVC230" s="53">
        <f t="shared" ref="EVC230" si="1510">(3.35*1.25+1*2.75)*10.764</f>
        <v>74.675249999999991</v>
      </c>
      <c r="EVD230" s="53">
        <f t="shared" ref="EVD230:EVD234" si="1511">EVB230+EVC230</f>
        <v>484.67601000000002</v>
      </c>
      <c r="EVE230" s="53">
        <v>0</v>
      </c>
      <c r="EVF230" s="53">
        <f>EVD230*(($H$268)+1)+(IF(EVE230&lt;101,EVE230,IF(EVE230&lt;201,EVE230/2,IF(EVE230&lt;=301,EVE230/3,EVE230/4))))</f>
        <v>484.67601000000002</v>
      </c>
      <c r="EVG230" s="159">
        <f>EVQ213+1</f>
        <v>1</v>
      </c>
      <c r="EVH230" s="159"/>
      <c r="EVI230" s="53" t="s">
        <v>162</v>
      </c>
      <c r="EVJ230" s="53">
        <f t="shared" ref="EVJ230" si="1512">(38.09)*10.764</f>
        <v>410.00076000000001</v>
      </c>
      <c r="EVK230" s="53">
        <f t="shared" ref="EVK230" si="1513">(3.35*1.25+1*2.75)*10.764</f>
        <v>74.675249999999991</v>
      </c>
      <c r="EVL230" s="53">
        <f t="shared" ref="EVL230:EVL234" si="1514">EVJ230+EVK230</f>
        <v>484.67601000000002</v>
      </c>
      <c r="EVM230" s="53">
        <v>0</v>
      </c>
      <c r="EVN230" s="53">
        <f>EVL230*(($H$268)+1)+(IF(EVM230&lt;101,EVM230,IF(EVM230&lt;201,EVM230/2,IF(EVM230&lt;=301,EVM230/3,EVM230/4))))</f>
        <v>484.67601000000002</v>
      </c>
      <c r="EVO230" s="159">
        <f>EVY213+1</f>
        <v>1</v>
      </c>
      <c r="EVP230" s="159"/>
      <c r="EVQ230" s="53" t="s">
        <v>162</v>
      </c>
      <c r="EVR230" s="53">
        <f t="shared" ref="EVR230" si="1515">(38.09)*10.764</f>
        <v>410.00076000000001</v>
      </c>
      <c r="EVS230" s="53">
        <f t="shared" ref="EVS230" si="1516">(3.35*1.25+1*2.75)*10.764</f>
        <v>74.675249999999991</v>
      </c>
      <c r="EVT230" s="53">
        <f t="shared" ref="EVT230:EVT234" si="1517">EVR230+EVS230</f>
        <v>484.67601000000002</v>
      </c>
      <c r="EVU230" s="53">
        <v>0</v>
      </c>
      <c r="EVV230" s="53">
        <f>EVT230*(($H$268)+1)+(IF(EVU230&lt;101,EVU230,IF(EVU230&lt;201,EVU230/2,IF(EVU230&lt;=301,EVU230/3,EVU230/4))))</f>
        <v>484.67601000000002</v>
      </c>
      <c r="EVW230" s="159">
        <f>EWG213+1</f>
        <v>1</v>
      </c>
      <c r="EVX230" s="159"/>
      <c r="EVY230" s="53" t="s">
        <v>162</v>
      </c>
      <c r="EVZ230" s="53">
        <f t="shared" ref="EVZ230" si="1518">(38.09)*10.764</f>
        <v>410.00076000000001</v>
      </c>
      <c r="EWA230" s="53">
        <f t="shared" ref="EWA230" si="1519">(3.35*1.25+1*2.75)*10.764</f>
        <v>74.675249999999991</v>
      </c>
      <c r="EWB230" s="53">
        <f t="shared" ref="EWB230:EWB234" si="1520">EVZ230+EWA230</f>
        <v>484.67601000000002</v>
      </c>
      <c r="EWC230" s="53">
        <v>0</v>
      </c>
      <c r="EWD230" s="53">
        <f>EWB230*(($H$268)+1)+(IF(EWC230&lt;101,EWC230,IF(EWC230&lt;201,EWC230/2,IF(EWC230&lt;=301,EWC230/3,EWC230/4))))</f>
        <v>484.67601000000002</v>
      </c>
      <c r="EWE230" s="159">
        <f>EWO213+1</f>
        <v>1</v>
      </c>
      <c r="EWF230" s="159"/>
      <c r="EWG230" s="53" t="s">
        <v>162</v>
      </c>
      <c r="EWH230" s="53">
        <f t="shared" ref="EWH230" si="1521">(38.09)*10.764</f>
        <v>410.00076000000001</v>
      </c>
      <c r="EWI230" s="53">
        <f t="shared" ref="EWI230" si="1522">(3.35*1.25+1*2.75)*10.764</f>
        <v>74.675249999999991</v>
      </c>
      <c r="EWJ230" s="53">
        <f t="shared" ref="EWJ230:EWJ234" si="1523">EWH230+EWI230</f>
        <v>484.67601000000002</v>
      </c>
      <c r="EWK230" s="53">
        <v>0</v>
      </c>
      <c r="EWL230" s="53">
        <f>EWJ230*(($H$268)+1)+(IF(EWK230&lt;101,EWK230,IF(EWK230&lt;201,EWK230/2,IF(EWK230&lt;=301,EWK230/3,EWK230/4))))</f>
        <v>484.67601000000002</v>
      </c>
      <c r="EWM230" s="159">
        <f>EWW213+1</f>
        <v>1</v>
      </c>
      <c r="EWN230" s="159"/>
      <c r="EWO230" s="53" t="s">
        <v>162</v>
      </c>
      <c r="EWP230" s="53">
        <f t="shared" ref="EWP230" si="1524">(38.09)*10.764</f>
        <v>410.00076000000001</v>
      </c>
      <c r="EWQ230" s="53">
        <f t="shared" ref="EWQ230" si="1525">(3.35*1.25+1*2.75)*10.764</f>
        <v>74.675249999999991</v>
      </c>
      <c r="EWR230" s="53">
        <f t="shared" ref="EWR230:EWR234" si="1526">EWP230+EWQ230</f>
        <v>484.67601000000002</v>
      </c>
      <c r="EWS230" s="53">
        <v>0</v>
      </c>
      <c r="EWT230" s="53">
        <f>EWR230*(($H$268)+1)+(IF(EWS230&lt;101,EWS230,IF(EWS230&lt;201,EWS230/2,IF(EWS230&lt;=301,EWS230/3,EWS230/4))))</f>
        <v>484.67601000000002</v>
      </c>
      <c r="EWU230" s="159">
        <f>EXE213+1</f>
        <v>1</v>
      </c>
      <c r="EWV230" s="159"/>
      <c r="EWW230" s="53" t="s">
        <v>162</v>
      </c>
      <c r="EWX230" s="53">
        <f t="shared" ref="EWX230" si="1527">(38.09)*10.764</f>
        <v>410.00076000000001</v>
      </c>
      <c r="EWY230" s="53">
        <f t="shared" ref="EWY230" si="1528">(3.35*1.25+1*2.75)*10.764</f>
        <v>74.675249999999991</v>
      </c>
      <c r="EWZ230" s="53">
        <f t="shared" ref="EWZ230:EWZ234" si="1529">EWX230+EWY230</f>
        <v>484.67601000000002</v>
      </c>
      <c r="EXA230" s="53">
        <v>0</v>
      </c>
      <c r="EXB230" s="53">
        <f>EWZ230*(($H$268)+1)+(IF(EXA230&lt;101,EXA230,IF(EXA230&lt;201,EXA230/2,IF(EXA230&lt;=301,EXA230/3,EXA230/4))))</f>
        <v>484.67601000000002</v>
      </c>
      <c r="EXC230" s="159">
        <f>EXM213+1</f>
        <v>1</v>
      </c>
      <c r="EXD230" s="159"/>
      <c r="EXE230" s="53" t="s">
        <v>162</v>
      </c>
      <c r="EXF230" s="53">
        <f t="shared" ref="EXF230" si="1530">(38.09)*10.764</f>
        <v>410.00076000000001</v>
      </c>
      <c r="EXG230" s="53">
        <f t="shared" ref="EXG230" si="1531">(3.35*1.25+1*2.75)*10.764</f>
        <v>74.675249999999991</v>
      </c>
      <c r="EXH230" s="53">
        <f t="shared" ref="EXH230:EXH234" si="1532">EXF230+EXG230</f>
        <v>484.67601000000002</v>
      </c>
      <c r="EXI230" s="53">
        <v>0</v>
      </c>
      <c r="EXJ230" s="53">
        <f>EXH230*(($H$268)+1)+(IF(EXI230&lt;101,EXI230,IF(EXI230&lt;201,EXI230/2,IF(EXI230&lt;=301,EXI230/3,EXI230/4))))</f>
        <v>484.67601000000002</v>
      </c>
      <c r="EXK230" s="159">
        <f>EXU213+1</f>
        <v>1</v>
      </c>
      <c r="EXL230" s="159"/>
      <c r="EXM230" s="53" t="s">
        <v>162</v>
      </c>
      <c r="EXN230" s="53">
        <f t="shared" ref="EXN230" si="1533">(38.09)*10.764</f>
        <v>410.00076000000001</v>
      </c>
      <c r="EXO230" s="53">
        <f t="shared" ref="EXO230" si="1534">(3.35*1.25+1*2.75)*10.764</f>
        <v>74.675249999999991</v>
      </c>
      <c r="EXP230" s="53">
        <f t="shared" ref="EXP230:EXP234" si="1535">EXN230+EXO230</f>
        <v>484.67601000000002</v>
      </c>
      <c r="EXQ230" s="53">
        <v>0</v>
      </c>
      <c r="EXR230" s="53">
        <f>EXP230*(($H$268)+1)+(IF(EXQ230&lt;101,EXQ230,IF(EXQ230&lt;201,EXQ230/2,IF(EXQ230&lt;=301,EXQ230/3,EXQ230/4))))</f>
        <v>484.67601000000002</v>
      </c>
      <c r="EXS230" s="159">
        <f>EYC213+1</f>
        <v>1</v>
      </c>
      <c r="EXT230" s="159"/>
      <c r="EXU230" s="53" t="s">
        <v>162</v>
      </c>
      <c r="EXV230" s="53">
        <f t="shared" ref="EXV230" si="1536">(38.09)*10.764</f>
        <v>410.00076000000001</v>
      </c>
      <c r="EXW230" s="53">
        <f t="shared" ref="EXW230" si="1537">(3.35*1.25+1*2.75)*10.764</f>
        <v>74.675249999999991</v>
      </c>
      <c r="EXX230" s="53">
        <f t="shared" ref="EXX230:EXX234" si="1538">EXV230+EXW230</f>
        <v>484.67601000000002</v>
      </c>
      <c r="EXY230" s="53">
        <v>0</v>
      </c>
      <c r="EXZ230" s="53">
        <f>EXX230*(($H$268)+1)+(IF(EXY230&lt;101,EXY230,IF(EXY230&lt;201,EXY230/2,IF(EXY230&lt;=301,EXY230/3,EXY230/4))))</f>
        <v>484.67601000000002</v>
      </c>
      <c r="EYA230" s="159">
        <f>EYK213+1</f>
        <v>1</v>
      </c>
      <c r="EYB230" s="159"/>
      <c r="EYC230" s="53" t="s">
        <v>162</v>
      </c>
      <c r="EYD230" s="53">
        <f t="shared" ref="EYD230" si="1539">(38.09)*10.764</f>
        <v>410.00076000000001</v>
      </c>
      <c r="EYE230" s="53">
        <f t="shared" ref="EYE230" si="1540">(3.35*1.25+1*2.75)*10.764</f>
        <v>74.675249999999991</v>
      </c>
      <c r="EYF230" s="53">
        <f t="shared" ref="EYF230:EYF234" si="1541">EYD230+EYE230</f>
        <v>484.67601000000002</v>
      </c>
      <c r="EYG230" s="53">
        <v>0</v>
      </c>
      <c r="EYH230" s="53">
        <f>EYF230*(($H$268)+1)+(IF(EYG230&lt;101,EYG230,IF(EYG230&lt;201,EYG230/2,IF(EYG230&lt;=301,EYG230/3,EYG230/4))))</f>
        <v>484.67601000000002</v>
      </c>
      <c r="EYI230" s="159">
        <f>EYS213+1</f>
        <v>1</v>
      </c>
      <c r="EYJ230" s="159"/>
      <c r="EYK230" s="53" t="s">
        <v>162</v>
      </c>
      <c r="EYL230" s="53">
        <f t="shared" ref="EYL230" si="1542">(38.09)*10.764</f>
        <v>410.00076000000001</v>
      </c>
      <c r="EYM230" s="53">
        <f t="shared" ref="EYM230" si="1543">(3.35*1.25+1*2.75)*10.764</f>
        <v>74.675249999999991</v>
      </c>
      <c r="EYN230" s="53">
        <f t="shared" ref="EYN230:EYN234" si="1544">EYL230+EYM230</f>
        <v>484.67601000000002</v>
      </c>
      <c r="EYO230" s="53">
        <v>0</v>
      </c>
      <c r="EYP230" s="53">
        <f>EYN230*(($H$268)+1)+(IF(EYO230&lt;101,EYO230,IF(EYO230&lt;201,EYO230/2,IF(EYO230&lt;=301,EYO230/3,EYO230/4))))</f>
        <v>484.67601000000002</v>
      </c>
      <c r="EYQ230" s="159">
        <f>EZA213+1</f>
        <v>1</v>
      </c>
      <c r="EYR230" s="159"/>
      <c r="EYS230" s="53" t="s">
        <v>162</v>
      </c>
      <c r="EYT230" s="53">
        <f t="shared" ref="EYT230" si="1545">(38.09)*10.764</f>
        <v>410.00076000000001</v>
      </c>
      <c r="EYU230" s="53">
        <f t="shared" ref="EYU230" si="1546">(3.35*1.25+1*2.75)*10.764</f>
        <v>74.675249999999991</v>
      </c>
      <c r="EYV230" s="53">
        <f t="shared" ref="EYV230:EYV234" si="1547">EYT230+EYU230</f>
        <v>484.67601000000002</v>
      </c>
      <c r="EYW230" s="53">
        <v>0</v>
      </c>
      <c r="EYX230" s="53">
        <f>EYV230*(($H$268)+1)+(IF(EYW230&lt;101,EYW230,IF(EYW230&lt;201,EYW230/2,IF(EYW230&lt;=301,EYW230/3,EYW230/4))))</f>
        <v>484.67601000000002</v>
      </c>
      <c r="EYY230" s="159">
        <f>EZI213+1</f>
        <v>1</v>
      </c>
      <c r="EYZ230" s="159"/>
      <c r="EZA230" s="53" t="s">
        <v>162</v>
      </c>
      <c r="EZB230" s="53">
        <f t="shared" ref="EZB230" si="1548">(38.09)*10.764</f>
        <v>410.00076000000001</v>
      </c>
      <c r="EZC230" s="53">
        <f t="shared" ref="EZC230" si="1549">(3.35*1.25+1*2.75)*10.764</f>
        <v>74.675249999999991</v>
      </c>
      <c r="EZD230" s="53">
        <f t="shared" ref="EZD230:EZD234" si="1550">EZB230+EZC230</f>
        <v>484.67601000000002</v>
      </c>
      <c r="EZE230" s="53">
        <v>0</v>
      </c>
      <c r="EZF230" s="53">
        <f>EZD230*(($H$268)+1)+(IF(EZE230&lt;101,EZE230,IF(EZE230&lt;201,EZE230/2,IF(EZE230&lt;=301,EZE230/3,EZE230/4))))</f>
        <v>484.67601000000002</v>
      </c>
      <c r="EZG230" s="159">
        <f>EZQ213+1</f>
        <v>1</v>
      </c>
      <c r="EZH230" s="159"/>
      <c r="EZI230" s="53" t="s">
        <v>162</v>
      </c>
      <c r="EZJ230" s="53">
        <f t="shared" ref="EZJ230" si="1551">(38.09)*10.764</f>
        <v>410.00076000000001</v>
      </c>
      <c r="EZK230" s="53">
        <f t="shared" ref="EZK230" si="1552">(3.35*1.25+1*2.75)*10.764</f>
        <v>74.675249999999991</v>
      </c>
      <c r="EZL230" s="53">
        <f t="shared" ref="EZL230:EZL234" si="1553">EZJ230+EZK230</f>
        <v>484.67601000000002</v>
      </c>
      <c r="EZM230" s="53">
        <v>0</v>
      </c>
      <c r="EZN230" s="53">
        <f>EZL230*(($H$268)+1)+(IF(EZM230&lt;101,EZM230,IF(EZM230&lt;201,EZM230/2,IF(EZM230&lt;=301,EZM230/3,EZM230/4))))</f>
        <v>484.67601000000002</v>
      </c>
      <c r="EZO230" s="159">
        <f>EZY213+1</f>
        <v>1</v>
      </c>
      <c r="EZP230" s="159"/>
      <c r="EZQ230" s="53" t="s">
        <v>162</v>
      </c>
      <c r="EZR230" s="53">
        <f t="shared" ref="EZR230" si="1554">(38.09)*10.764</f>
        <v>410.00076000000001</v>
      </c>
      <c r="EZS230" s="53">
        <f t="shared" ref="EZS230" si="1555">(3.35*1.25+1*2.75)*10.764</f>
        <v>74.675249999999991</v>
      </c>
      <c r="EZT230" s="53">
        <f t="shared" ref="EZT230:EZT234" si="1556">EZR230+EZS230</f>
        <v>484.67601000000002</v>
      </c>
      <c r="EZU230" s="53">
        <v>0</v>
      </c>
      <c r="EZV230" s="53">
        <f>EZT230*(($H$268)+1)+(IF(EZU230&lt;101,EZU230,IF(EZU230&lt;201,EZU230/2,IF(EZU230&lt;=301,EZU230/3,EZU230/4))))</f>
        <v>484.67601000000002</v>
      </c>
      <c r="EZW230" s="159">
        <f>FAG213+1</f>
        <v>1</v>
      </c>
      <c r="EZX230" s="159"/>
      <c r="EZY230" s="53" t="s">
        <v>162</v>
      </c>
      <c r="EZZ230" s="53">
        <f t="shared" ref="EZZ230" si="1557">(38.09)*10.764</f>
        <v>410.00076000000001</v>
      </c>
      <c r="FAA230" s="53">
        <f t="shared" ref="FAA230" si="1558">(3.35*1.25+1*2.75)*10.764</f>
        <v>74.675249999999991</v>
      </c>
      <c r="FAB230" s="53">
        <f t="shared" ref="FAB230:FAB234" si="1559">EZZ230+FAA230</f>
        <v>484.67601000000002</v>
      </c>
      <c r="FAC230" s="53">
        <v>0</v>
      </c>
      <c r="FAD230" s="53">
        <f>FAB230*(($H$268)+1)+(IF(FAC230&lt;101,FAC230,IF(FAC230&lt;201,FAC230/2,IF(FAC230&lt;=301,FAC230/3,FAC230/4))))</f>
        <v>484.67601000000002</v>
      </c>
      <c r="FAE230" s="159">
        <f>FAO213+1</f>
        <v>1</v>
      </c>
      <c r="FAF230" s="159"/>
      <c r="FAG230" s="53" t="s">
        <v>162</v>
      </c>
      <c r="FAH230" s="53">
        <f t="shared" ref="FAH230" si="1560">(38.09)*10.764</f>
        <v>410.00076000000001</v>
      </c>
      <c r="FAI230" s="53">
        <f t="shared" ref="FAI230" si="1561">(3.35*1.25+1*2.75)*10.764</f>
        <v>74.675249999999991</v>
      </c>
      <c r="FAJ230" s="53">
        <f t="shared" ref="FAJ230:FAJ234" si="1562">FAH230+FAI230</f>
        <v>484.67601000000002</v>
      </c>
      <c r="FAK230" s="53">
        <v>0</v>
      </c>
      <c r="FAL230" s="53">
        <f>FAJ230*(($H$268)+1)+(IF(FAK230&lt;101,FAK230,IF(FAK230&lt;201,FAK230/2,IF(FAK230&lt;=301,FAK230/3,FAK230/4))))</f>
        <v>484.67601000000002</v>
      </c>
      <c r="FAM230" s="159">
        <f>FAW213+1</f>
        <v>1</v>
      </c>
      <c r="FAN230" s="159"/>
      <c r="FAO230" s="53" t="s">
        <v>162</v>
      </c>
      <c r="FAP230" s="53">
        <f t="shared" ref="FAP230" si="1563">(38.09)*10.764</f>
        <v>410.00076000000001</v>
      </c>
      <c r="FAQ230" s="53">
        <f t="shared" ref="FAQ230" si="1564">(3.35*1.25+1*2.75)*10.764</f>
        <v>74.675249999999991</v>
      </c>
      <c r="FAR230" s="53">
        <f t="shared" ref="FAR230:FAR234" si="1565">FAP230+FAQ230</f>
        <v>484.67601000000002</v>
      </c>
      <c r="FAS230" s="53">
        <v>0</v>
      </c>
      <c r="FAT230" s="53">
        <f>FAR230*(($H$268)+1)+(IF(FAS230&lt;101,FAS230,IF(FAS230&lt;201,FAS230/2,IF(FAS230&lt;=301,FAS230/3,FAS230/4))))</f>
        <v>484.67601000000002</v>
      </c>
      <c r="FAU230" s="159">
        <f>FBE213+1</f>
        <v>1</v>
      </c>
      <c r="FAV230" s="159"/>
      <c r="FAW230" s="53" t="s">
        <v>162</v>
      </c>
      <c r="FAX230" s="53">
        <f t="shared" ref="FAX230" si="1566">(38.09)*10.764</f>
        <v>410.00076000000001</v>
      </c>
      <c r="FAY230" s="53">
        <f t="shared" ref="FAY230" si="1567">(3.35*1.25+1*2.75)*10.764</f>
        <v>74.675249999999991</v>
      </c>
      <c r="FAZ230" s="53">
        <f t="shared" ref="FAZ230:FAZ234" si="1568">FAX230+FAY230</f>
        <v>484.67601000000002</v>
      </c>
      <c r="FBA230" s="53">
        <v>0</v>
      </c>
      <c r="FBB230" s="53">
        <f>FAZ230*(($H$268)+1)+(IF(FBA230&lt;101,FBA230,IF(FBA230&lt;201,FBA230/2,IF(FBA230&lt;=301,FBA230/3,FBA230/4))))</f>
        <v>484.67601000000002</v>
      </c>
      <c r="FBC230" s="159">
        <f>FBM213+1</f>
        <v>1</v>
      </c>
      <c r="FBD230" s="159"/>
      <c r="FBE230" s="53" t="s">
        <v>162</v>
      </c>
      <c r="FBF230" s="53">
        <f t="shared" ref="FBF230" si="1569">(38.09)*10.764</f>
        <v>410.00076000000001</v>
      </c>
      <c r="FBG230" s="53">
        <f t="shared" ref="FBG230" si="1570">(3.35*1.25+1*2.75)*10.764</f>
        <v>74.675249999999991</v>
      </c>
      <c r="FBH230" s="53">
        <f t="shared" ref="FBH230:FBH234" si="1571">FBF230+FBG230</f>
        <v>484.67601000000002</v>
      </c>
      <c r="FBI230" s="53">
        <v>0</v>
      </c>
      <c r="FBJ230" s="53">
        <f>FBH230*(($H$268)+1)+(IF(FBI230&lt;101,FBI230,IF(FBI230&lt;201,FBI230/2,IF(FBI230&lt;=301,FBI230/3,FBI230/4))))</f>
        <v>484.67601000000002</v>
      </c>
      <c r="FBK230" s="159">
        <f>FBU213+1</f>
        <v>1</v>
      </c>
      <c r="FBL230" s="159"/>
      <c r="FBM230" s="53" t="s">
        <v>162</v>
      </c>
      <c r="FBN230" s="53">
        <f t="shared" ref="FBN230" si="1572">(38.09)*10.764</f>
        <v>410.00076000000001</v>
      </c>
      <c r="FBO230" s="53">
        <f t="shared" ref="FBO230" si="1573">(3.35*1.25+1*2.75)*10.764</f>
        <v>74.675249999999991</v>
      </c>
      <c r="FBP230" s="53">
        <f t="shared" ref="FBP230:FBP234" si="1574">FBN230+FBO230</f>
        <v>484.67601000000002</v>
      </c>
      <c r="FBQ230" s="53">
        <v>0</v>
      </c>
      <c r="FBR230" s="53">
        <f>FBP230*(($H$268)+1)+(IF(FBQ230&lt;101,FBQ230,IF(FBQ230&lt;201,FBQ230/2,IF(FBQ230&lt;=301,FBQ230/3,FBQ230/4))))</f>
        <v>484.67601000000002</v>
      </c>
      <c r="FBS230" s="159">
        <f>FCC213+1</f>
        <v>1</v>
      </c>
      <c r="FBT230" s="159"/>
      <c r="FBU230" s="53" t="s">
        <v>162</v>
      </c>
      <c r="FBV230" s="53">
        <f t="shared" ref="FBV230" si="1575">(38.09)*10.764</f>
        <v>410.00076000000001</v>
      </c>
      <c r="FBW230" s="53">
        <f t="shared" ref="FBW230" si="1576">(3.35*1.25+1*2.75)*10.764</f>
        <v>74.675249999999991</v>
      </c>
      <c r="FBX230" s="53">
        <f t="shared" ref="FBX230:FBX234" si="1577">FBV230+FBW230</f>
        <v>484.67601000000002</v>
      </c>
      <c r="FBY230" s="53">
        <v>0</v>
      </c>
      <c r="FBZ230" s="53">
        <f>FBX230*(($H$268)+1)+(IF(FBY230&lt;101,FBY230,IF(FBY230&lt;201,FBY230/2,IF(FBY230&lt;=301,FBY230/3,FBY230/4))))</f>
        <v>484.67601000000002</v>
      </c>
      <c r="FCA230" s="159">
        <f>FCK213+1</f>
        <v>1</v>
      </c>
      <c r="FCB230" s="159"/>
      <c r="FCC230" s="53" t="s">
        <v>162</v>
      </c>
      <c r="FCD230" s="53">
        <f t="shared" ref="FCD230" si="1578">(38.09)*10.764</f>
        <v>410.00076000000001</v>
      </c>
      <c r="FCE230" s="53">
        <f t="shared" ref="FCE230" si="1579">(3.35*1.25+1*2.75)*10.764</f>
        <v>74.675249999999991</v>
      </c>
      <c r="FCF230" s="53">
        <f t="shared" ref="FCF230:FCF234" si="1580">FCD230+FCE230</f>
        <v>484.67601000000002</v>
      </c>
      <c r="FCG230" s="53">
        <v>0</v>
      </c>
      <c r="FCH230" s="53">
        <f>FCF230*(($H$268)+1)+(IF(FCG230&lt;101,FCG230,IF(FCG230&lt;201,FCG230/2,IF(FCG230&lt;=301,FCG230/3,FCG230/4))))</f>
        <v>484.67601000000002</v>
      </c>
      <c r="FCI230" s="159">
        <f>FCS213+1</f>
        <v>1</v>
      </c>
      <c r="FCJ230" s="159"/>
      <c r="FCK230" s="53" t="s">
        <v>162</v>
      </c>
      <c r="FCL230" s="53">
        <f t="shared" ref="FCL230" si="1581">(38.09)*10.764</f>
        <v>410.00076000000001</v>
      </c>
      <c r="FCM230" s="53">
        <f t="shared" ref="FCM230" si="1582">(3.35*1.25+1*2.75)*10.764</f>
        <v>74.675249999999991</v>
      </c>
      <c r="FCN230" s="53">
        <f t="shared" ref="FCN230:FCN234" si="1583">FCL230+FCM230</f>
        <v>484.67601000000002</v>
      </c>
      <c r="FCO230" s="53">
        <v>0</v>
      </c>
      <c r="FCP230" s="53">
        <f>FCN230*(($H$268)+1)+(IF(FCO230&lt;101,FCO230,IF(FCO230&lt;201,FCO230/2,IF(FCO230&lt;=301,FCO230/3,FCO230/4))))</f>
        <v>484.67601000000002</v>
      </c>
      <c r="FCQ230" s="159">
        <f>FDA213+1</f>
        <v>1</v>
      </c>
      <c r="FCR230" s="159"/>
      <c r="FCS230" s="53" t="s">
        <v>162</v>
      </c>
      <c r="FCT230" s="53">
        <f t="shared" ref="FCT230" si="1584">(38.09)*10.764</f>
        <v>410.00076000000001</v>
      </c>
      <c r="FCU230" s="53">
        <f t="shared" ref="FCU230" si="1585">(3.35*1.25+1*2.75)*10.764</f>
        <v>74.675249999999991</v>
      </c>
      <c r="FCV230" s="53">
        <f t="shared" ref="FCV230:FCV234" si="1586">FCT230+FCU230</f>
        <v>484.67601000000002</v>
      </c>
      <c r="FCW230" s="53">
        <v>0</v>
      </c>
      <c r="FCX230" s="53">
        <f>FCV230*(($H$268)+1)+(IF(FCW230&lt;101,FCW230,IF(FCW230&lt;201,FCW230/2,IF(FCW230&lt;=301,FCW230/3,FCW230/4))))</f>
        <v>484.67601000000002</v>
      </c>
      <c r="FCY230" s="159">
        <f>FDI213+1</f>
        <v>1</v>
      </c>
      <c r="FCZ230" s="159"/>
      <c r="FDA230" s="53" t="s">
        <v>162</v>
      </c>
      <c r="FDB230" s="53">
        <f t="shared" ref="FDB230" si="1587">(38.09)*10.764</f>
        <v>410.00076000000001</v>
      </c>
      <c r="FDC230" s="53">
        <f t="shared" ref="FDC230" si="1588">(3.35*1.25+1*2.75)*10.764</f>
        <v>74.675249999999991</v>
      </c>
      <c r="FDD230" s="53">
        <f t="shared" ref="FDD230:FDD234" si="1589">FDB230+FDC230</f>
        <v>484.67601000000002</v>
      </c>
      <c r="FDE230" s="53">
        <v>0</v>
      </c>
      <c r="FDF230" s="53">
        <f>FDD230*(($H$268)+1)+(IF(FDE230&lt;101,FDE230,IF(FDE230&lt;201,FDE230/2,IF(FDE230&lt;=301,FDE230/3,FDE230/4))))</f>
        <v>484.67601000000002</v>
      </c>
      <c r="FDG230" s="159">
        <f>FDQ213+1</f>
        <v>1</v>
      </c>
      <c r="FDH230" s="159"/>
      <c r="FDI230" s="53" t="s">
        <v>162</v>
      </c>
      <c r="FDJ230" s="53">
        <f t="shared" ref="FDJ230" si="1590">(38.09)*10.764</f>
        <v>410.00076000000001</v>
      </c>
      <c r="FDK230" s="53">
        <f t="shared" ref="FDK230" si="1591">(3.35*1.25+1*2.75)*10.764</f>
        <v>74.675249999999991</v>
      </c>
      <c r="FDL230" s="53">
        <f t="shared" ref="FDL230:FDL234" si="1592">FDJ230+FDK230</f>
        <v>484.67601000000002</v>
      </c>
      <c r="FDM230" s="53">
        <v>0</v>
      </c>
      <c r="FDN230" s="53">
        <f>FDL230*(($H$268)+1)+(IF(FDM230&lt;101,FDM230,IF(FDM230&lt;201,FDM230/2,IF(FDM230&lt;=301,FDM230/3,FDM230/4))))</f>
        <v>484.67601000000002</v>
      </c>
      <c r="FDO230" s="159">
        <f>FDY213+1</f>
        <v>1</v>
      </c>
      <c r="FDP230" s="159"/>
      <c r="FDQ230" s="53" t="s">
        <v>162</v>
      </c>
      <c r="FDR230" s="53">
        <f t="shared" ref="FDR230" si="1593">(38.09)*10.764</f>
        <v>410.00076000000001</v>
      </c>
      <c r="FDS230" s="53">
        <f t="shared" ref="FDS230" si="1594">(3.35*1.25+1*2.75)*10.764</f>
        <v>74.675249999999991</v>
      </c>
      <c r="FDT230" s="53">
        <f t="shared" ref="FDT230:FDT234" si="1595">FDR230+FDS230</f>
        <v>484.67601000000002</v>
      </c>
      <c r="FDU230" s="53">
        <v>0</v>
      </c>
      <c r="FDV230" s="53">
        <f>FDT230*(($H$268)+1)+(IF(FDU230&lt;101,FDU230,IF(FDU230&lt;201,FDU230/2,IF(FDU230&lt;=301,FDU230/3,FDU230/4))))</f>
        <v>484.67601000000002</v>
      </c>
      <c r="FDW230" s="159">
        <f>FEG213+1</f>
        <v>1</v>
      </c>
      <c r="FDX230" s="159"/>
      <c r="FDY230" s="53" t="s">
        <v>162</v>
      </c>
      <c r="FDZ230" s="53">
        <f t="shared" ref="FDZ230" si="1596">(38.09)*10.764</f>
        <v>410.00076000000001</v>
      </c>
      <c r="FEA230" s="53">
        <f t="shared" ref="FEA230" si="1597">(3.35*1.25+1*2.75)*10.764</f>
        <v>74.675249999999991</v>
      </c>
      <c r="FEB230" s="53">
        <f t="shared" ref="FEB230:FEB234" si="1598">FDZ230+FEA230</f>
        <v>484.67601000000002</v>
      </c>
      <c r="FEC230" s="53">
        <v>0</v>
      </c>
      <c r="FED230" s="53">
        <f>FEB230*(($H$268)+1)+(IF(FEC230&lt;101,FEC230,IF(FEC230&lt;201,FEC230/2,IF(FEC230&lt;=301,FEC230/3,FEC230/4))))</f>
        <v>484.67601000000002</v>
      </c>
      <c r="FEE230" s="159">
        <f>FEO213+1</f>
        <v>1</v>
      </c>
      <c r="FEF230" s="159"/>
      <c r="FEG230" s="53" t="s">
        <v>162</v>
      </c>
      <c r="FEH230" s="53">
        <f t="shared" ref="FEH230" si="1599">(38.09)*10.764</f>
        <v>410.00076000000001</v>
      </c>
      <c r="FEI230" s="53">
        <f t="shared" ref="FEI230" si="1600">(3.35*1.25+1*2.75)*10.764</f>
        <v>74.675249999999991</v>
      </c>
      <c r="FEJ230" s="53">
        <f t="shared" ref="FEJ230:FEJ234" si="1601">FEH230+FEI230</f>
        <v>484.67601000000002</v>
      </c>
      <c r="FEK230" s="53">
        <v>0</v>
      </c>
      <c r="FEL230" s="53">
        <f>FEJ230*(($H$268)+1)+(IF(FEK230&lt;101,FEK230,IF(FEK230&lt;201,FEK230/2,IF(FEK230&lt;=301,FEK230/3,FEK230/4))))</f>
        <v>484.67601000000002</v>
      </c>
      <c r="FEM230" s="159">
        <f>FEW213+1</f>
        <v>1</v>
      </c>
      <c r="FEN230" s="159"/>
      <c r="FEO230" s="53" t="s">
        <v>162</v>
      </c>
      <c r="FEP230" s="53">
        <f t="shared" ref="FEP230" si="1602">(38.09)*10.764</f>
        <v>410.00076000000001</v>
      </c>
      <c r="FEQ230" s="53">
        <f t="shared" ref="FEQ230" si="1603">(3.35*1.25+1*2.75)*10.764</f>
        <v>74.675249999999991</v>
      </c>
      <c r="FER230" s="53">
        <f t="shared" ref="FER230:FER234" si="1604">FEP230+FEQ230</f>
        <v>484.67601000000002</v>
      </c>
      <c r="FES230" s="53">
        <v>0</v>
      </c>
      <c r="FET230" s="53">
        <f>FER230*(($H$268)+1)+(IF(FES230&lt;101,FES230,IF(FES230&lt;201,FES230/2,IF(FES230&lt;=301,FES230/3,FES230/4))))</f>
        <v>484.67601000000002</v>
      </c>
      <c r="FEU230" s="159">
        <f>FFE213+1</f>
        <v>1</v>
      </c>
      <c r="FEV230" s="159"/>
      <c r="FEW230" s="53" t="s">
        <v>162</v>
      </c>
      <c r="FEX230" s="53">
        <f t="shared" ref="FEX230" si="1605">(38.09)*10.764</f>
        <v>410.00076000000001</v>
      </c>
      <c r="FEY230" s="53">
        <f t="shared" ref="FEY230" si="1606">(3.35*1.25+1*2.75)*10.764</f>
        <v>74.675249999999991</v>
      </c>
      <c r="FEZ230" s="53">
        <f t="shared" ref="FEZ230:FEZ234" si="1607">FEX230+FEY230</f>
        <v>484.67601000000002</v>
      </c>
      <c r="FFA230" s="53">
        <v>0</v>
      </c>
      <c r="FFB230" s="53">
        <f>FEZ230*(($H$268)+1)+(IF(FFA230&lt;101,FFA230,IF(FFA230&lt;201,FFA230/2,IF(FFA230&lt;=301,FFA230/3,FFA230/4))))</f>
        <v>484.67601000000002</v>
      </c>
      <c r="FFC230" s="159">
        <f>FFM213+1</f>
        <v>1</v>
      </c>
      <c r="FFD230" s="159"/>
      <c r="FFE230" s="53" t="s">
        <v>162</v>
      </c>
      <c r="FFF230" s="53">
        <f t="shared" ref="FFF230" si="1608">(38.09)*10.764</f>
        <v>410.00076000000001</v>
      </c>
      <c r="FFG230" s="53">
        <f t="shared" ref="FFG230" si="1609">(3.35*1.25+1*2.75)*10.764</f>
        <v>74.675249999999991</v>
      </c>
      <c r="FFH230" s="53">
        <f t="shared" ref="FFH230:FFH234" si="1610">FFF230+FFG230</f>
        <v>484.67601000000002</v>
      </c>
      <c r="FFI230" s="53">
        <v>0</v>
      </c>
      <c r="FFJ230" s="53">
        <f>FFH230*(($H$268)+1)+(IF(FFI230&lt;101,FFI230,IF(FFI230&lt;201,FFI230/2,IF(FFI230&lt;=301,FFI230/3,FFI230/4))))</f>
        <v>484.67601000000002</v>
      </c>
      <c r="FFK230" s="159">
        <f>FFU213+1</f>
        <v>1</v>
      </c>
      <c r="FFL230" s="159"/>
      <c r="FFM230" s="53" t="s">
        <v>162</v>
      </c>
      <c r="FFN230" s="53">
        <f t="shared" ref="FFN230" si="1611">(38.09)*10.764</f>
        <v>410.00076000000001</v>
      </c>
      <c r="FFO230" s="53">
        <f t="shared" ref="FFO230" si="1612">(3.35*1.25+1*2.75)*10.764</f>
        <v>74.675249999999991</v>
      </c>
      <c r="FFP230" s="53">
        <f t="shared" ref="FFP230:FFP234" si="1613">FFN230+FFO230</f>
        <v>484.67601000000002</v>
      </c>
      <c r="FFQ230" s="53">
        <v>0</v>
      </c>
      <c r="FFR230" s="53">
        <f>FFP230*(($H$268)+1)+(IF(FFQ230&lt;101,FFQ230,IF(FFQ230&lt;201,FFQ230/2,IF(FFQ230&lt;=301,FFQ230/3,FFQ230/4))))</f>
        <v>484.67601000000002</v>
      </c>
      <c r="FFS230" s="159">
        <f>FGC213+1</f>
        <v>1</v>
      </c>
      <c r="FFT230" s="159"/>
      <c r="FFU230" s="53" t="s">
        <v>162</v>
      </c>
      <c r="FFV230" s="53">
        <f t="shared" ref="FFV230" si="1614">(38.09)*10.764</f>
        <v>410.00076000000001</v>
      </c>
      <c r="FFW230" s="53">
        <f t="shared" ref="FFW230" si="1615">(3.35*1.25+1*2.75)*10.764</f>
        <v>74.675249999999991</v>
      </c>
      <c r="FFX230" s="53">
        <f t="shared" ref="FFX230:FFX234" si="1616">FFV230+FFW230</f>
        <v>484.67601000000002</v>
      </c>
      <c r="FFY230" s="53">
        <v>0</v>
      </c>
      <c r="FFZ230" s="53">
        <f>FFX230*(($H$268)+1)+(IF(FFY230&lt;101,FFY230,IF(FFY230&lt;201,FFY230/2,IF(FFY230&lt;=301,FFY230/3,FFY230/4))))</f>
        <v>484.67601000000002</v>
      </c>
      <c r="FGA230" s="159">
        <f>FGK213+1</f>
        <v>1</v>
      </c>
      <c r="FGB230" s="159"/>
      <c r="FGC230" s="53" t="s">
        <v>162</v>
      </c>
      <c r="FGD230" s="53">
        <f t="shared" ref="FGD230" si="1617">(38.09)*10.764</f>
        <v>410.00076000000001</v>
      </c>
      <c r="FGE230" s="53">
        <f t="shared" ref="FGE230" si="1618">(3.35*1.25+1*2.75)*10.764</f>
        <v>74.675249999999991</v>
      </c>
      <c r="FGF230" s="53">
        <f t="shared" ref="FGF230:FGF234" si="1619">FGD230+FGE230</f>
        <v>484.67601000000002</v>
      </c>
      <c r="FGG230" s="53">
        <v>0</v>
      </c>
      <c r="FGH230" s="53">
        <f>FGF230*(($H$268)+1)+(IF(FGG230&lt;101,FGG230,IF(FGG230&lt;201,FGG230/2,IF(FGG230&lt;=301,FGG230/3,FGG230/4))))</f>
        <v>484.67601000000002</v>
      </c>
      <c r="FGI230" s="159">
        <f>FGS213+1</f>
        <v>1</v>
      </c>
      <c r="FGJ230" s="159"/>
      <c r="FGK230" s="53" t="s">
        <v>162</v>
      </c>
      <c r="FGL230" s="53">
        <f t="shared" ref="FGL230" si="1620">(38.09)*10.764</f>
        <v>410.00076000000001</v>
      </c>
      <c r="FGM230" s="53">
        <f t="shared" ref="FGM230" si="1621">(3.35*1.25+1*2.75)*10.764</f>
        <v>74.675249999999991</v>
      </c>
      <c r="FGN230" s="53">
        <f t="shared" ref="FGN230:FGN234" si="1622">FGL230+FGM230</f>
        <v>484.67601000000002</v>
      </c>
      <c r="FGO230" s="53">
        <v>0</v>
      </c>
      <c r="FGP230" s="53">
        <f>FGN230*(($H$268)+1)+(IF(FGO230&lt;101,FGO230,IF(FGO230&lt;201,FGO230/2,IF(FGO230&lt;=301,FGO230/3,FGO230/4))))</f>
        <v>484.67601000000002</v>
      </c>
      <c r="FGQ230" s="159">
        <f>FHA213+1</f>
        <v>1</v>
      </c>
      <c r="FGR230" s="159"/>
      <c r="FGS230" s="53" t="s">
        <v>162</v>
      </c>
      <c r="FGT230" s="53">
        <f t="shared" ref="FGT230" si="1623">(38.09)*10.764</f>
        <v>410.00076000000001</v>
      </c>
      <c r="FGU230" s="53">
        <f t="shared" ref="FGU230" si="1624">(3.35*1.25+1*2.75)*10.764</f>
        <v>74.675249999999991</v>
      </c>
      <c r="FGV230" s="53">
        <f t="shared" ref="FGV230:FGV234" si="1625">FGT230+FGU230</f>
        <v>484.67601000000002</v>
      </c>
      <c r="FGW230" s="53">
        <v>0</v>
      </c>
      <c r="FGX230" s="53">
        <f>FGV230*(($H$268)+1)+(IF(FGW230&lt;101,FGW230,IF(FGW230&lt;201,FGW230/2,IF(FGW230&lt;=301,FGW230/3,FGW230/4))))</f>
        <v>484.67601000000002</v>
      </c>
      <c r="FGY230" s="159">
        <f>FHI213+1</f>
        <v>1</v>
      </c>
      <c r="FGZ230" s="159"/>
      <c r="FHA230" s="53" t="s">
        <v>162</v>
      </c>
      <c r="FHB230" s="53">
        <f t="shared" ref="FHB230" si="1626">(38.09)*10.764</f>
        <v>410.00076000000001</v>
      </c>
      <c r="FHC230" s="53">
        <f t="shared" ref="FHC230" si="1627">(3.35*1.25+1*2.75)*10.764</f>
        <v>74.675249999999991</v>
      </c>
      <c r="FHD230" s="53">
        <f t="shared" ref="FHD230:FHD234" si="1628">FHB230+FHC230</f>
        <v>484.67601000000002</v>
      </c>
      <c r="FHE230" s="53">
        <v>0</v>
      </c>
      <c r="FHF230" s="53">
        <f>FHD230*(($H$268)+1)+(IF(FHE230&lt;101,FHE230,IF(FHE230&lt;201,FHE230/2,IF(FHE230&lt;=301,FHE230/3,FHE230/4))))</f>
        <v>484.67601000000002</v>
      </c>
      <c r="FHG230" s="159">
        <f>FHQ213+1</f>
        <v>1</v>
      </c>
      <c r="FHH230" s="159"/>
      <c r="FHI230" s="53" t="s">
        <v>162</v>
      </c>
      <c r="FHJ230" s="53">
        <f t="shared" ref="FHJ230" si="1629">(38.09)*10.764</f>
        <v>410.00076000000001</v>
      </c>
      <c r="FHK230" s="53">
        <f t="shared" ref="FHK230" si="1630">(3.35*1.25+1*2.75)*10.764</f>
        <v>74.675249999999991</v>
      </c>
      <c r="FHL230" s="53">
        <f t="shared" ref="FHL230:FHL234" si="1631">FHJ230+FHK230</f>
        <v>484.67601000000002</v>
      </c>
      <c r="FHM230" s="53">
        <v>0</v>
      </c>
      <c r="FHN230" s="53">
        <f>FHL230*(($H$268)+1)+(IF(FHM230&lt;101,FHM230,IF(FHM230&lt;201,FHM230/2,IF(FHM230&lt;=301,FHM230/3,FHM230/4))))</f>
        <v>484.67601000000002</v>
      </c>
      <c r="FHO230" s="159">
        <f>FHY213+1</f>
        <v>1</v>
      </c>
      <c r="FHP230" s="159"/>
      <c r="FHQ230" s="53" t="s">
        <v>162</v>
      </c>
      <c r="FHR230" s="53">
        <f t="shared" ref="FHR230" si="1632">(38.09)*10.764</f>
        <v>410.00076000000001</v>
      </c>
      <c r="FHS230" s="53">
        <f t="shared" ref="FHS230" si="1633">(3.35*1.25+1*2.75)*10.764</f>
        <v>74.675249999999991</v>
      </c>
      <c r="FHT230" s="53">
        <f t="shared" ref="FHT230:FHT234" si="1634">FHR230+FHS230</f>
        <v>484.67601000000002</v>
      </c>
      <c r="FHU230" s="53">
        <v>0</v>
      </c>
      <c r="FHV230" s="53">
        <f>FHT230*(($H$268)+1)+(IF(FHU230&lt;101,FHU230,IF(FHU230&lt;201,FHU230/2,IF(FHU230&lt;=301,FHU230/3,FHU230/4))))</f>
        <v>484.67601000000002</v>
      </c>
      <c r="FHW230" s="159">
        <f>FIG213+1</f>
        <v>1</v>
      </c>
      <c r="FHX230" s="159"/>
      <c r="FHY230" s="53" t="s">
        <v>162</v>
      </c>
      <c r="FHZ230" s="53">
        <f t="shared" ref="FHZ230" si="1635">(38.09)*10.764</f>
        <v>410.00076000000001</v>
      </c>
      <c r="FIA230" s="53">
        <f t="shared" ref="FIA230" si="1636">(3.35*1.25+1*2.75)*10.764</f>
        <v>74.675249999999991</v>
      </c>
      <c r="FIB230" s="53">
        <f t="shared" ref="FIB230:FIB234" si="1637">FHZ230+FIA230</f>
        <v>484.67601000000002</v>
      </c>
      <c r="FIC230" s="53">
        <v>0</v>
      </c>
      <c r="FID230" s="53">
        <f>FIB230*(($H$268)+1)+(IF(FIC230&lt;101,FIC230,IF(FIC230&lt;201,FIC230/2,IF(FIC230&lt;=301,FIC230/3,FIC230/4))))</f>
        <v>484.67601000000002</v>
      </c>
      <c r="FIE230" s="159">
        <f>FIO213+1</f>
        <v>1</v>
      </c>
      <c r="FIF230" s="159"/>
      <c r="FIG230" s="53" t="s">
        <v>162</v>
      </c>
      <c r="FIH230" s="53">
        <f t="shared" ref="FIH230" si="1638">(38.09)*10.764</f>
        <v>410.00076000000001</v>
      </c>
      <c r="FII230" s="53">
        <f t="shared" ref="FII230" si="1639">(3.35*1.25+1*2.75)*10.764</f>
        <v>74.675249999999991</v>
      </c>
      <c r="FIJ230" s="53">
        <f t="shared" ref="FIJ230:FIJ234" si="1640">FIH230+FII230</f>
        <v>484.67601000000002</v>
      </c>
      <c r="FIK230" s="53">
        <v>0</v>
      </c>
      <c r="FIL230" s="53">
        <f>FIJ230*(($H$268)+1)+(IF(FIK230&lt;101,FIK230,IF(FIK230&lt;201,FIK230/2,IF(FIK230&lt;=301,FIK230/3,FIK230/4))))</f>
        <v>484.67601000000002</v>
      </c>
      <c r="FIM230" s="159">
        <f>FIW213+1</f>
        <v>1</v>
      </c>
      <c r="FIN230" s="159"/>
      <c r="FIO230" s="53" t="s">
        <v>162</v>
      </c>
      <c r="FIP230" s="53">
        <f t="shared" ref="FIP230" si="1641">(38.09)*10.764</f>
        <v>410.00076000000001</v>
      </c>
      <c r="FIQ230" s="53">
        <f t="shared" ref="FIQ230" si="1642">(3.35*1.25+1*2.75)*10.764</f>
        <v>74.675249999999991</v>
      </c>
      <c r="FIR230" s="53">
        <f t="shared" ref="FIR230:FIR234" si="1643">FIP230+FIQ230</f>
        <v>484.67601000000002</v>
      </c>
      <c r="FIS230" s="53">
        <v>0</v>
      </c>
      <c r="FIT230" s="53">
        <f>FIR230*(($H$268)+1)+(IF(FIS230&lt;101,FIS230,IF(FIS230&lt;201,FIS230/2,IF(FIS230&lt;=301,FIS230/3,FIS230/4))))</f>
        <v>484.67601000000002</v>
      </c>
      <c r="FIU230" s="159">
        <f>FJE213+1</f>
        <v>1</v>
      </c>
      <c r="FIV230" s="159"/>
      <c r="FIW230" s="53" t="s">
        <v>162</v>
      </c>
      <c r="FIX230" s="53">
        <f t="shared" ref="FIX230" si="1644">(38.09)*10.764</f>
        <v>410.00076000000001</v>
      </c>
      <c r="FIY230" s="53">
        <f t="shared" ref="FIY230" si="1645">(3.35*1.25+1*2.75)*10.764</f>
        <v>74.675249999999991</v>
      </c>
      <c r="FIZ230" s="53">
        <f t="shared" ref="FIZ230:FIZ234" si="1646">FIX230+FIY230</f>
        <v>484.67601000000002</v>
      </c>
      <c r="FJA230" s="53">
        <v>0</v>
      </c>
      <c r="FJB230" s="53">
        <f>FIZ230*(($H$268)+1)+(IF(FJA230&lt;101,FJA230,IF(FJA230&lt;201,FJA230/2,IF(FJA230&lt;=301,FJA230/3,FJA230/4))))</f>
        <v>484.67601000000002</v>
      </c>
      <c r="FJC230" s="159">
        <f>FJM213+1</f>
        <v>1</v>
      </c>
      <c r="FJD230" s="159"/>
      <c r="FJE230" s="53" t="s">
        <v>162</v>
      </c>
      <c r="FJF230" s="53">
        <f t="shared" ref="FJF230" si="1647">(38.09)*10.764</f>
        <v>410.00076000000001</v>
      </c>
      <c r="FJG230" s="53">
        <f t="shared" ref="FJG230" si="1648">(3.35*1.25+1*2.75)*10.764</f>
        <v>74.675249999999991</v>
      </c>
      <c r="FJH230" s="53">
        <f t="shared" ref="FJH230:FJH234" si="1649">FJF230+FJG230</f>
        <v>484.67601000000002</v>
      </c>
      <c r="FJI230" s="53">
        <v>0</v>
      </c>
      <c r="FJJ230" s="53">
        <f>FJH230*(($H$268)+1)+(IF(FJI230&lt;101,FJI230,IF(FJI230&lt;201,FJI230/2,IF(FJI230&lt;=301,FJI230/3,FJI230/4))))</f>
        <v>484.67601000000002</v>
      </c>
      <c r="FJK230" s="159">
        <f>FJU213+1</f>
        <v>1</v>
      </c>
      <c r="FJL230" s="159"/>
      <c r="FJM230" s="53" t="s">
        <v>162</v>
      </c>
      <c r="FJN230" s="53">
        <f t="shared" ref="FJN230" si="1650">(38.09)*10.764</f>
        <v>410.00076000000001</v>
      </c>
      <c r="FJO230" s="53">
        <f t="shared" ref="FJO230" si="1651">(3.35*1.25+1*2.75)*10.764</f>
        <v>74.675249999999991</v>
      </c>
      <c r="FJP230" s="53">
        <f t="shared" ref="FJP230:FJP234" si="1652">FJN230+FJO230</f>
        <v>484.67601000000002</v>
      </c>
      <c r="FJQ230" s="53">
        <v>0</v>
      </c>
      <c r="FJR230" s="53">
        <f>FJP230*(($H$268)+1)+(IF(FJQ230&lt;101,FJQ230,IF(FJQ230&lt;201,FJQ230/2,IF(FJQ230&lt;=301,FJQ230/3,FJQ230/4))))</f>
        <v>484.67601000000002</v>
      </c>
      <c r="FJS230" s="159">
        <f>FKC213+1</f>
        <v>1</v>
      </c>
      <c r="FJT230" s="159"/>
      <c r="FJU230" s="53" t="s">
        <v>162</v>
      </c>
      <c r="FJV230" s="53">
        <f t="shared" ref="FJV230" si="1653">(38.09)*10.764</f>
        <v>410.00076000000001</v>
      </c>
      <c r="FJW230" s="53">
        <f t="shared" ref="FJW230" si="1654">(3.35*1.25+1*2.75)*10.764</f>
        <v>74.675249999999991</v>
      </c>
      <c r="FJX230" s="53">
        <f t="shared" ref="FJX230:FJX234" si="1655">FJV230+FJW230</f>
        <v>484.67601000000002</v>
      </c>
      <c r="FJY230" s="53">
        <v>0</v>
      </c>
      <c r="FJZ230" s="53">
        <f>FJX230*(($H$268)+1)+(IF(FJY230&lt;101,FJY230,IF(FJY230&lt;201,FJY230/2,IF(FJY230&lt;=301,FJY230/3,FJY230/4))))</f>
        <v>484.67601000000002</v>
      </c>
      <c r="FKA230" s="159">
        <f>FKK213+1</f>
        <v>1</v>
      </c>
      <c r="FKB230" s="159"/>
      <c r="FKC230" s="53" t="s">
        <v>162</v>
      </c>
      <c r="FKD230" s="53">
        <f t="shared" ref="FKD230" si="1656">(38.09)*10.764</f>
        <v>410.00076000000001</v>
      </c>
      <c r="FKE230" s="53">
        <f t="shared" ref="FKE230" si="1657">(3.35*1.25+1*2.75)*10.764</f>
        <v>74.675249999999991</v>
      </c>
      <c r="FKF230" s="53">
        <f t="shared" ref="FKF230:FKF234" si="1658">FKD230+FKE230</f>
        <v>484.67601000000002</v>
      </c>
      <c r="FKG230" s="53">
        <v>0</v>
      </c>
      <c r="FKH230" s="53">
        <f>FKF230*(($H$268)+1)+(IF(FKG230&lt;101,FKG230,IF(FKG230&lt;201,FKG230/2,IF(FKG230&lt;=301,FKG230/3,FKG230/4))))</f>
        <v>484.67601000000002</v>
      </c>
      <c r="FKI230" s="159">
        <f>FKS213+1</f>
        <v>1</v>
      </c>
      <c r="FKJ230" s="159"/>
      <c r="FKK230" s="53" t="s">
        <v>162</v>
      </c>
      <c r="FKL230" s="53">
        <f t="shared" ref="FKL230" si="1659">(38.09)*10.764</f>
        <v>410.00076000000001</v>
      </c>
      <c r="FKM230" s="53">
        <f t="shared" ref="FKM230" si="1660">(3.35*1.25+1*2.75)*10.764</f>
        <v>74.675249999999991</v>
      </c>
      <c r="FKN230" s="53">
        <f t="shared" ref="FKN230:FKN234" si="1661">FKL230+FKM230</f>
        <v>484.67601000000002</v>
      </c>
      <c r="FKO230" s="53">
        <v>0</v>
      </c>
      <c r="FKP230" s="53">
        <f>FKN230*(($H$268)+1)+(IF(FKO230&lt;101,FKO230,IF(FKO230&lt;201,FKO230/2,IF(FKO230&lt;=301,FKO230/3,FKO230/4))))</f>
        <v>484.67601000000002</v>
      </c>
      <c r="FKQ230" s="159">
        <f>FLA213+1</f>
        <v>1</v>
      </c>
      <c r="FKR230" s="159"/>
      <c r="FKS230" s="53" t="s">
        <v>162</v>
      </c>
      <c r="FKT230" s="53">
        <f t="shared" ref="FKT230" si="1662">(38.09)*10.764</f>
        <v>410.00076000000001</v>
      </c>
      <c r="FKU230" s="53">
        <f t="shared" ref="FKU230" si="1663">(3.35*1.25+1*2.75)*10.764</f>
        <v>74.675249999999991</v>
      </c>
      <c r="FKV230" s="53">
        <f t="shared" ref="FKV230:FKV234" si="1664">FKT230+FKU230</f>
        <v>484.67601000000002</v>
      </c>
      <c r="FKW230" s="53">
        <v>0</v>
      </c>
      <c r="FKX230" s="53">
        <f>FKV230*(($H$268)+1)+(IF(FKW230&lt;101,FKW230,IF(FKW230&lt;201,FKW230/2,IF(FKW230&lt;=301,FKW230/3,FKW230/4))))</f>
        <v>484.67601000000002</v>
      </c>
      <c r="FKY230" s="159">
        <f>FLI213+1</f>
        <v>1</v>
      </c>
      <c r="FKZ230" s="159"/>
      <c r="FLA230" s="53" t="s">
        <v>162</v>
      </c>
      <c r="FLB230" s="53">
        <f t="shared" ref="FLB230" si="1665">(38.09)*10.764</f>
        <v>410.00076000000001</v>
      </c>
      <c r="FLC230" s="53">
        <f t="shared" ref="FLC230" si="1666">(3.35*1.25+1*2.75)*10.764</f>
        <v>74.675249999999991</v>
      </c>
      <c r="FLD230" s="53">
        <f t="shared" ref="FLD230:FLD234" si="1667">FLB230+FLC230</f>
        <v>484.67601000000002</v>
      </c>
      <c r="FLE230" s="53">
        <v>0</v>
      </c>
      <c r="FLF230" s="53">
        <f>FLD230*(($H$268)+1)+(IF(FLE230&lt;101,FLE230,IF(FLE230&lt;201,FLE230/2,IF(FLE230&lt;=301,FLE230/3,FLE230/4))))</f>
        <v>484.67601000000002</v>
      </c>
      <c r="FLG230" s="159">
        <f>FLQ213+1</f>
        <v>1</v>
      </c>
      <c r="FLH230" s="159"/>
      <c r="FLI230" s="53" t="s">
        <v>162</v>
      </c>
      <c r="FLJ230" s="53">
        <f t="shared" ref="FLJ230" si="1668">(38.09)*10.764</f>
        <v>410.00076000000001</v>
      </c>
      <c r="FLK230" s="53">
        <f t="shared" ref="FLK230" si="1669">(3.35*1.25+1*2.75)*10.764</f>
        <v>74.675249999999991</v>
      </c>
      <c r="FLL230" s="53">
        <f t="shared" ref="FLL230:FLL234" si="1670">FLJ230+FLK230</f>
        <v>484.67601000000002</v>
      </c>
      <c r="FLM230" s="53">
        <v>0</v>
      </c>
      <c r="FLN230" s="53">
        <f>FLL230*(($H$268)+1)+(IF(FLM230&lt;101,FLM230,IF(FLM230&lt;201,FLM230/2,IF(FLM230&lt;=301,FLM230/3,FLM230/4))))</f>
        <v>484.67601000000002</v>
      </c>
      <c r="FLO230" s="159">
        <f>FLY213+1</f>
        <v>1</v>
      </c>
      <c r="FLP230" s="159"/>
      <c r="FLQ230" s="53" t="s">
        <v>162</v>
      </c>
      <c r="FLR230" s="53">
        <f t="shared" ref="FLR230" si="1671">(38.09)*10.764</f>
        <v>410.00076000000001</v>
      </c>
      <c r="FLS230" s="53">
        <f t="shared" ref="FLS230" si="1672">(3.35*1.25+1*2.75)*10.764</f>
        <v>74.675249999999991</v>
      </c>
      <c r="FLT230" s="53">
        <f t="shared" ref="FLT230:FLT234" si="1673">FLR230+FLS230</f>
        <v>484.67601000000002</v>
      </c>
      <c r="FLU230" s="53">
        <v>0</v>
      </c>
      <c r="FLV230" s="53">
        <f>FLT230*(($H$268)+1)+(IF(FLU230&lt;101,FLU230,IF(FLU230&lt;201,FLU230/2,IF(FLU230&lt;=301,FLU230/3,FLU230/4))))</f>
        <v>484.67601000000002</v>
      </c>
      <c r="FLW230" s="159">
        <f>FMG213+1</f>
        <v>1</v>
      </c>
      <c r="FLX230" s="159"/>
      <c r="FLY230" s="53" t="s">
        <v>162</v>
      </c>
      <c r="FLZ230" s="53">
        <f t="shared" ref="FLZ230" si="1674">(38.09)*10.764</f>
        <v>410.00076000000001</v>
      </c>
      <c r="FMA230" s="53">
        <f t="shared" ref="FMA230" si="1675">(3.35*1.25+1*2.75)*10.764</f>
        <v>74.675249999999991</v>
      </c>
      <c r="FMB230" s="53">
        <f t="shared" ref="FMB230:FMB234" si="1676">FLZ230+FMA230</f>
        <v>484.67601000000002</v>
      </c>
      <c r="FMC230" s="53">
        <v>0</v>
      </c>
      <c r="FMD230" s="53">
        <f>FMB230*(($H$268)+1)+(IF(FMC230&lt;101,FMC230,IF(FMC230&lt;201,FMC230/2,IF(FMC230&lt;=301,FMC230/3,FMC230/4))))</f>
        <v>484.67601000000002</v>
      </c>
      <c r="FME230" s="159">
        <f>FMO213+1</f>
        <v>1</v>
      </c>
      <c r="FMF230" s="159"/>
      <c r="FMG230" s="53" t="s">
        <v>162</v>
      </c>
      <c r="FMH230" s="53">
        <f t="shared" ref="FMH230" si="1677">(38.09)*10.764</f>
        <v>410.00076000000001</v>
      </c>
      <c r="FMI230" s="53">
        <f t="shared" ref="FMI230" si="1678">(3.35*1.25+1*2.75)*10.764</f>
        <v>74.675249999999991</v>
      </c>
      <c r="FMJ230" s="53">
        <f t="shared" ref="FMJ230:FMJ234" si="1679">FMH230+FMI230</f>
        <v>484.67601000000002</v>
      </c>
      <c r="FMK230" s="53">
        <v>0</v>
      </c>
      <c r="FML230" s="53">
        <f>FMJ230*(($H$268)+1)+(IF(FMK230&lt;101,FMK230,IF(FMK230&lt;201,FMK230/2,IF(FMK230&lt;=301,FMK230/3,FMK230/4))))</f>
        <v>484.67601000000002</v>
      </c>
      <c r="FMM230" s="159">
        <f>FMW213+1</f>
        <v>1</v>
      </c>
      <c r="FMN230" s="159"/>
      <c r="FMO230" s="53" t="s">
        <v>162</v>
      </c>
      <c r="FMP230" s="53">
        <f t="shared" ref="FMP230" si="1680">(38.09)*10.764</f>
        <v>410.00076000000001</v>
      </c>
      <c r="FMQ230" s="53">
        <f t="shared" ref="FMQ230" si="1681">(3.35*1.25+1*2.75)*10.764</f>
        <v>74.675249999999991</v>
      </c>
      <c r="FMR230" s="53">
        <f t="shared" ref="FMR230:FMR234" si="1682">FMP230+FMQ230</f>
        <v>484.67601000000002</v>
      </c>
      <c r="FMS230" s="53">
        <v>0</v>
      </c>
      <c r="FMT230" s="53">
        <f>FMR230*(($H$268)+1)+(IF(FMS230&lt;101,FMS230,IF(FMS230&lt;201,FMS230/2,IF(FMS230&lt;=301,FMS230/3,FMS230/4))))</f>
        <v>484.67601000000002</v>
      </c>
      <c r="FMU230" s="159">
        <f>FNE213+1</f>
        <v>1</v>
      </c>
      <c r="FMV230" s="159"/>
      <c r="FMW230" s="53" t="s">
        <v>162</v>
      </c>
      <c r="FMX230" s="53">
        <f t="shared" ref="FMX230" si="1683">(38.09)*10.764</f>
        <v>410.00076000000001</v>
      </c>
      <c r="FMY230" s="53">
        <f t="shared" ref="FMY230" si="1684">(3.35*1.25+1*2.75)*10.764</f>
        <v>74.675249999999991</v>
      </c>
      <c r="FMZ230" s="53">
        <f t="shared" ref="FMZ230:FMZ234" si="1685">FMX230+FMY230</f>
        <v>484.67601000000002</v>
      </c>
      <c r="FNA230" s="53">
        <v>0</v>
      </c>
      <c r="FNB230" s="53">
        <f>FMZ230*(($H$268)+1)+(IF(FNA230&lt;101,FNA230,IF(FNA230&lt;201,FNA230/2,IF(FNA230&lt;=301,FNA230/3,FNA230/4))))</f>
        <v>484.67601000000002</v>
      </c>
      <c r="FNC230" s="159">
        <f>FNM213+1</f>
        <v>1</v>
      </c>
      <c r="FND230" s="159"/>
      <c r="FNE230" s="53" t="s">
        <v>162</v>
      </c>
      <c r="FNF230" s="53">
        <f t="shared" ref="FNF230" si="1686">(38.09)*10.764</f>
        <v>410.00076000000001</v>
      </c>
      <c r="FNG230" s="53">
        <f t="shared" ref="FNG230" si="1687">(3.35*1.25+1*2.75)*10.764</f>
        <v>74.675249999999991</v>
      </c>
      <c r="FNH230" s="53">
        <f t="shared" ref="FNH230:FNH234" si="1688">FNF230+FNG230</f>
        <v>484.67601000000002</v>
      </c>
      <c r="FNI230" s="53">
        <v>0</v>
      </c>
      <c r="FNJ230" s="53">
        <f>FNH230*(($H$268)+1)+(IF(FNI230&lt;101,FNI230,IF(FNI230&lt;201,FNI230/2,IF(FNI230&lt;=301,FNI230/3,FNI230/4))))</f>
        <v>484.67601000000002</v>
      </c>
      <c r="FNK230" s="159">
        <f>FNU213+1</f>
        <v>1</v>
      </c>
      <c r="FNL230" s="159"/>
      <c r="FNM230" s="53" t="s">
        <v>162</v>
      </c>
      <c r="FNN230" s="53">
        <f t="shared" ref="FNN230" si="1689">(38.09)*10.764</f>
        <v>410.00076000000001</v>
      </c>
      <c r="FNO230" s="53">
        <f t="shared" ref="FNO230" si="1690">(3.35*1.25+1*2.75)*10.764</f>
        <v>74.675249999999991</v>
      </c>
      <c r="FNP230" s="53">
        <f t="shared" ref="FNP230:FNP234" si="1691">FNN230+FNO230</f>
        <v>484.67601000000002</v>
      </c>
      <c r="FNQ230" s="53">
        <v>0</v>
      </c>
      <c r="FNR230" s="53">
        <f>FNP230*(($H$268)+1)+(IF(FNQ230&lt;101,FNQ230,IF(FNQ230&lt;201,FNQ230/2,IF(FNQ230&lt;=301,FNQ230/3,FNQ230/4))))</f>
        <v>484.67601000000002</v>
      </c>
      <c r="FNS230" s="159">
        <f>FOC213+1</f>
        <v>1</v>
      </c>
      <c r="FNT230" s="159"/>
      <c r="FNU230" s="53" t="s">
        <v>162</v>
      </c>
      <c r="FNV230" s="53">
        <f t="shared" ref="FNV230" si="1692">(38.09)*10.764</f>
        <v>410.00076000000001</v>
      </c>
      <c r="FNW230" s="53">
        <f t="shared" ref="FNW230" si="1693">(3.35*1.25+1*2.75)*10.764</f>
        <v>74.675249999999991</v>
      </c>
      <c r="FNX230" s="53">
        <f t="shared" ref="FNX230:FNX234" si="1694">FNV230+FNW230</f>
        <v>484.67601000000002</v>
      </c>
      <c r="FNY230" s="53">
        <v>0</v>
      </c>
      <c r="FNZ230" s="53">
        <f>FNX230*(($H$268)+1)+(IF(FNY230&lt;101,FNY230,IF(FNY230&lt;201,FNY230/2,IF(FNY230&lt;=301,FNY230/3,FNY230/4))))</f>
        <v>484.67601000000002</v>
      </c>
      <c r="FOA230" s="159">
        <f>FOK213+1</f>
        <v>1</v>
      </c>
      <c r="FOB230" s="159"/>
      <c r="FOC230" s="53" t="s">
        <v>162</v>
      </c>
      <c r="FOD230" s="53">
        <f t="shared" ref="FOD230" si="1695">(38.09)*10.764</f>
        <v>410.00076000000001</v>
      </c>
      <c r="FOE230" s="53">
        <f t="shared" ref="FOE230" si="1696">(3.35*1.25+1*2.75)*10.764</f>
        <v>74.675249999999991</v>
      </c>
      <c r="FOF230" s="53">
        <f t="shared" ref="FOF230:FOF234" si="1697">FOD230+FOE230</f>
        <v>484.67601000000002</v>
      </c>
      <c r="FOG230" s="53">
        <v>0</v>
      </c>
      <c r="FOH230" s="53">
        <f>FOF230*(($H$268)+1)+(IF(FOG230&lt;101,FOG230,IF(FOG230&lt;201,FOG230/2,IF(FOG230&lt;=301,FOG230/3,FOG230/4))))</f>
        <v>484.67601000000002</v>
      </c>
      <c r="FOI230" s="159">
        <f>FOS213+1</f>
        <v>1</v>
      </c>
      <c r="FOJ230" s="159"/>
      <c r="FOK230" s="53" t="s">
        <v>162</v>
      </c>
      <c r="FOL230" s="53">
        <f t="shared" ref="FOL230" si="1698">(38.09)*10.764</f>
        <v>410.00076000000001</v>
      </c>
      <c r="FOM230" s="53">
        <f t="shared" ref="FOM230" si="1699">(3.35*1.25+1*2.75)*10.764</f>
        <v>74.675249999999991</v>
      </c>
      <c r="FON230" s="53">
        <f t="shared" ref="FON230:FON234" si="1700">FOL230+FOM230</f>
        <v>484.67601000000002</v>
      </c>
      <c r="FOO230" s="53">
        <v>0</v>
      </c>
      <c r="FOP230" s="53">
        <f>FON230*(($H$268)+1)+(IF(FOO230&lt;101,FOO230,IF(FOO230&lt;201,FOO230/2,IF(FOO230&lt;=301,FOO230/3,FOO230/4))))</f>
        <v>484.67601000000002</v>
      </c>
      <c r="FOQ230" s="159">
        <f>FPA213+1</f>
        <v>1</v>
      </c>
      <c r="FOR230" s="159"/>
      <c r="FOS230" s="53" t="s">
        <v>162</v>
      </c>
      <c r="FOT230" s="53">
        <f t="shared" ref="FOT230" si="1701">(38.09)*10.764</f>
        <v>410.00076000000001</v>
      </c>
      <c r="FOU230" s="53">
        <f t="shared" ref="FOU230" si="1702">(3.35*1.25+1*2.75)*10.764</f>
        <v>74.675249999999991</v>
      </c>
      <c r="FOV230" s="53">
        <f t="shared" ref="FOV230:FOV234" si="1703">FOT230+FOU230</f>
        <v>484.67601000000002</v>
      </c>
      <c r="FOW230" s="53">
        <v>0</v>
      </c>
      <c r="FOX230" s="53">
        <f>FOV230*(($H$268)+1)+(IF(FOW230&lt;101,FOW230,IF(FOW230&lt;201,FOW230/2,IF(FOW230&lt;=301,FOW230/3,FOW230/4))))</f>
        <v>484.67601000000002</v>
      </c>
      <c r="FOY230" s="159">
        <f>FPI213+1</f>
        <v>1</v>
      </c>
      <c r="FOZ230" s="159"/>
      <c r="FPA230" s="53" t="s">
        <v>162</v>
      </c>
      <c r="FPB230" s="53">
        <f t="shared" ref="FPB230" si="1704">(38.09)*10.764</f>
        <v>410.00076000000001</v>
      </c>
      <c r="FPC230" s="53">
        <f t="shared" ref="FPC230" si="1705">(3.35*1.25+1*2.75)*10.764</f>
        <v>74.675249999999991</v>
      </c>
      <c r="FPD230" s="53">
        <f t="shared" ref="FPD230:FPD234" si="1706">FPB230+FPC230</f>
        <v>484.67601000000002</v>
      </c>
      <c r="FPE230" s="53">
        <v>0</v>
      </c>
      <c r="FPF230" s="53">
        <f>FPD230*(($H$268)+1)+(IF(FPE230&lt;101,FPE230,IF(FPE230&lt;201,FPE230/2,IF(FPE230&lt;=301,FPE230/3,FPE230/4))))</f>
        <v>484.67601000000002</v>
      </c>
      <c r="FPG230" s="159">
        <f>FPQ213+1</f>
        <v>1</v>
      </c>
      <c r="FPH230" s="159"/>
      <c r="FPI230" s="53" t="s">
        <v>162</v>
      </c>
      <c r="FPJ230" s="53">
        <f t="shared" ref="FPJ230" si="1707">(38.09)*10.764</f>
        <v>410.00076000000001</v>
      </c>
      <c r="FPK230" s="53">
        <f t="shared" ref="FPK230" si="1708">(3.35*1.25+1*2.75)*10.764</f>
        <v>74.675249999999991</v>
      </c>
      <c r="FPL230" s="53">
        <f t="shared" ref="FPL230:FPL234" si="1709">FPJ230+FPK230</f>
        <v>484.67601000000002</v>
      </c>
      <c r="FPM230" s="53">
        <v>0</v>
      </c>
      <c r="FPN230" s="53">
        <f>FPL230*(($H$268)+1)+(IF(FPM230&lt;101,FPM230,IF(FPM230&lt;201,FPM230/2,IF(FPM230&lt;=301,FPM230/3,FPM230/4))))</f>
        <v>484.67601000000002</v>
      </c>
      <c r="FPO230" s="159">
        <f>FPY213+1</f>
        <v>1</v>
      </c>
      <c r="FPP230" s="159"/>
      <c r="FPQ230" s="53" t="s">
        <v>162</v>
      </c>
      <c r="FPR230" s="53">
        <f t="shared" ref="FPR230" si="1710">(38.09)*10.764</f>
        <v>410.00076000000001</v>
      </c>
      <c r="FPS230" s="53">
        <f t="shared" ref="FPS230" si="1711">(3.35*1.25+1*2.75)*10.764</f>
        <v>74.675249999999991</v>
      </c>
      <c r="FPT230" s="53">
        <f t="shared" ref="FPT230:FPT234" si="1712">FPR230+FPS230</f>
        <v>484.67601000000002</v>
      </c>
      <c r="FPU230" s="53">
        <v>0</v>
      </c>
      <c r="FPV230" s="53">
        <f>FPT230*(($H$268)+1)+(IF(FPU230&lt;101,FPU230,IF(FPU230&lt;201,FPU230/2,IF(FPU230&lt;=301,FPU230/3,FPU230/4))))</f>
        <v>484.67601000000002</v>
      </c>
      <c r="FPW230" s="159">
        <f>FQG213+1</f>
        <v>1</v>
      </c>
      <c r="FPX230" s="159"/>
      <c r="FPY230" s="53" t="s">
        <v>162</v>
      </c>
      <c r="FPZ230" s="53">
        <f t="shared" ref="FPZ230" si="1713">(38.09)*10.764</f>
        <v>410.00076000000001</v>
      </c>
      <c r="FQA230" s="53">
        <f t="shared" ref="FQA230" si="1714">(3.35*1.25+1*2.75)*10.764</f>
        <v>74.675249999999991</v>
      </c>
      <c r="FQB230" s="53">
        <f t="shared" ref="FQB230:FQB234" si="1715">FPZ230+FQA230</f>
        <v>484.67601000000002</v>
      </c>
      <c r="FQC230" s="53">
        <v>0</v>
      </c>
      <c r="FQD230" s="53">
        <f>FQB230*(($H$268)+1)+(IF(FQC230&lt;101,FQC230,IF(FQC230&lt;201,FQC230/2,IF(FQC230&lt;=301,FQC230/3,FQC230/4))))</f>
        <v>484.67601000000002</v>
      </c>
      <c r="FQE230" s="159">
        <f>FQO213+1</f>
        <v>1</v>
      </c>
      <c r="FQF230" s="159"/>
      <c r="FQG230" s="53" t="s">
        <v>162</v>
      </c>
      <c r="FQH230" s="53">
        <f t="shared" ref="FQH230" si="1716">(38.09)*10.764</f>
        <v>410.00076000000001</v>
      </c>
      <c r="FQI230" s="53">
        <f t="shared" ref="FQI230" si="1717">(3.35*1.25+1*2.75)*10.764</f>
        <v>74.675249999999991</v>
      </c>
      <c r="FQJ230" s="53">
        <f t="shared" ref="FQJ230:FQJ234" si="1718">FQH230+FQI230</f>
        <v>484.67601000000002</v>
      </c>
      <c r="FQK230" s="53">
        <v>0</v>
      </c>
      <c r="FQL230" s="53">
        <f>FQJ230*(($H$268)+1)+(IF(FQK230&lt;101,FQK230,IF(FQK230&lt;201,FQK230/2,IF(FQK230&lt;=301,FQK230/3,FQK230/4))))</f>
        <v>484.67601000000002</v>
      </c>
      <c r="FQM230" s="159">
        <f>FQW213+1</f>
        <v>1</v>
      </c>
      <c r="FQN230" s="159"/>
      <c r="FQO230" s="53" t="s">
        <v>162</v>
      </c>
      <c r="FQP230" s="53">
        <f t="shared" ref="FQP230" si="1719">(38.09)*10.764</f>
        <v>410.00076000000001</v>
      </c>
      <c r="FQQ230" s="53">
        <f t="shared" ref="FQQ230" si="1720">(3.35*1.25+1*2.75)*10.764</f>
        <v>74.675249999999991</v>
      </c>
      <c r="FQR230" s="53">
        <f t="shared" ref="FQR230:FQR234" si="1721">FQP230+FQQ230</f>
        <v>484.67601000000002</v>
      </c>
      <c r="FQS230" s="53">
        <v>0</v>
      </c>
      <c r="FQT230" s="53">
        <f>FQR230*(($H$268)+1)+(IF(FQS230&lt;101,FQS230,IF(FQS230&lt;201,FQS230/2,IF(FQS230&lt;=301,FQS230/3,FQS230/4))))</f>
        <v>484.67601000000002</v>
      </c>
      <c r="FQU230" s="159">
        <f>FRE213+1</f>
        <v>1</v>
      </c>
      <c r="FQV230" s="159"/>
      <c r="FQW230" s="53" t="s">
        <v>162</v>
      </c>
      <c r="FQX230" s="53">
        <f t="shared" ref="FQX230" si="1722">(38.09)*10.764</f>
        <v>410.00076000000001</v>
      </c>
      <c r="FQY230" s="53">
        <f t="shared" ref="FQY230" si="1723">(3.35*1.25+1*2.75)*10.764</f>
        <v>74.675249999999991</v>
      </c>
      <c r="FQZ230" s="53">
        <f t="shared" ref="FQZ230:FQZ234" si="1724">FQX230+FQY230</f>
        <v>484.67601000000002</v>
      </c>
      <c r="FRA230" s="53">
        <v>0</v>
      </c>
      <c r="FRB230" s="53">
        <f>FQZ230*(($H$268)+1)+(IF(FRA230&lt;101,FRA230,IF(FRA230&lt;201,FRA230/2,IF(FRA230&lt;=301,FRA230/3,FRA230/4))))</f>
        <v>484.67601000000002</v>
      </c>
      <c r="FRC230" s="159">
        <f>FRM213+1</f>
        <v>1</v>
      </c>
      <c r="FRD230" s="159"/>
      <c r="FRE230" s="53" t="s">
        <v>162</v>
      </c>
      <c r="FRF230" s="53">
        <f t="shared" ref="FRF230" si="1725">(38.09)*10.764</f>
        <v>410.00076000000001</v>
      </c>
      <c r="FRG230" s="53">
        <f t="shared" ref="FRG230" si="1726">(3.35*1.25+1*2.75)*10.764</f>
        <v>74.675249999999991</v>
      </c>
      <c r="FRH230" s="53">
        <f t="shared" ref="FRH230:FRH234" si="1727">FRF230+FRG230</f>
        <v>484.67601000000002</v>
      </c>
      <c r="FRI230" s="53">
        <v>0</v>
      </c>
      <c r="FRJ230" s="53">
        <f>FRH230*(($H$268)+1)+(IF(FRI230&lt;101,FRI230,IF(FRI230&lt;201,FRI230/2,IF(FRI230&lt;=301,FRI230/3,FRI230/4))))</f>
        <v>484.67601000000002</v>
      </c>
      <c r="FRK230" s="159">
        <f>FRU213+1</f>
        <v>1</v>
      </c>
      <c r="FRL230" s="159"/>
      <c r="FRM230" s="53" t="s">
        <v>162</v>
      </c>
      <c r="FRN230" s="53">
        <f t="shared" ref="FRN230" si="1728">(38.09)*10.764</f>
        <v>410.00076000000001</v>
      </c>
      <c r="FRO230" s="53">
        <f t="shared" ref="FRO230" si="1729">(3.35*1.25+1*2.75)*10.764</f>
        <v>74.675249999999991</v>
      </c>
      <c r="FRP230" s="53">
        <f t="shared" ref="FRP230:FRP234" si="1730">FRN230+FRO230</f>
        <v>484.67601000000002</v>
      </c>
      <c r="FRQ230" s="53">
        <v>0</v>
      </c>
      <c r="FRR230" s="53">
        <f>FRP230*(($H$268)+1)+(IF(FRQ230&lt;101,FRQ230,IF(FRQ230&lt;201,FRQ230/2,IF(FRQ230&lt;=301,FRQ230/3,FRQ230/4))))</f>
        <v>484.67601000000002</v>
      </c>
      <c r="FRS230" s="159">
        <f>FSC213+1</f>
        <v>1</v>
      </c>
      <c r="FRT230" s="159"/>
      <c r="FRU230" s="53" t="s">
        <v>162</v>
      </c>
      <c r="FRV230" s="53">
        <f t="shared" ref="FRV230" si="1731">(38.09)*10.764</f>
        <v>410.00076000000001</v>
      </c>
      <c r="FRW230" s="53">
        <f t="shared" ref="FRW230" si="1732">(3.35*1.25+1*2.75)*10.764</f>
        <v>74.675249999999991</v>
      </c>
      <c r="FRX230" s="53">
        <f t="shared" ref="FRX230:FRX234" si="1733">FRV230+FRW230</f>
        <v>484.67601000000002</v>
      </c>
      <c r="FRY230" s="53">
        <v>0</v>
      </c>
      <c r="FRZ230" s="53">
        <f>FRX230*(($H$268)+1)+(IF(FRY230&lt;101,FRY230,IF(FRY230&lt;201,FRY230/2,IF(FRY230&lt;=301,FRY230/3,FRY230/4))))</f>
        <v>484.67601000000002</v>
      </c>
      <c r="FSA230" s="159">
        <f>FSK213+1</f>
        <v>1</v>
      </c>
      <c r="FSB230" s="159"/>
      <c r="FSC230" s="53" t="s">
        <v>162</v>
      </c>
      <c r="FSD230" s="53">
        <f t="shared" ref="FSD230" si="1734">(38.09)*10.764</f>
        <v>410.00076000000001</v>
      </c>
      <c r="FSE230" s="53">
        <f t="shared" ref="FSE230" si="1735">(3.35*1.25+1*2.75)*10.764</f>
        <v>74.675249999999991</v>
      </c>
      <c r="FSF230" s="53">
        <f t="shared" ref="FSF230:FSF234" si="1736">FSD230+FSE230</f>
        <v>484.67601000000002</v>
      </c>
      <c r="FSG230" s="53">
        <v>0</v>
      </c>
      <c r="FSH230" s="53">
        <f>FSF230*(($H$268)+1)+(IF(FSG230&lt;101,FSG230,IF(FSG230&lt;201,FSG230/2,IF(FSG230&lt;=301,FSG230/3,FSG230/4))))</f>
        <v>484.67601000000002</v>
      </c>
      <c r="FSI230" s="159">
        <f>FSS213+1</f>
        <v>1</v>
      </c>
      <c r="FSJ230" s="159"/>
      <c r="FSK230" s="53" t="s">
        <v>162</v>
      </c>
      <c r="FSL230" s="53">
        <f t="shared" ref="FSL230" si="1737">(38.09)*10.764</f>
        <v>410.00076000000001</v>
      </c>
      <c r="FSM230" s="53">
        <f t="shared" ref="FSM230" si="1738">(3.35*1.25+1*2.75)*10.764</f>
        <v>74.675249999999991</v>
      </c>
      <c r="FSN230" s="53">
        <f t="shared" ref="FSN230:FSN234" si="1739">FSL230+FSM230</f>
        <v>484.67601000000002</v>
      </c>
      <c r="FSO230" s="53">
        <v>0</v>
      </c>
      <c r="FSP230" s="53">
        <f>FSN230*(($H$268)+1)+(IF(FSO230&lt;101,FSO230,IF(FSO230&lt;201,FSO230/2,IF(FSO230&lt;=301,FSO230/3,FSO230/4))))</f>
        <v>484.67601000000002</v>
      </c>
      <c r="FSQ230" s="159">
        <f>FTA213+1</f>
        <v>1</v>
      </c>
      <c r="FSR230" s="159"/>
      <c r="FSS230" s="53" t="s">
        <v>162</v>
      </c>
      <c r="FST230" s="53">
        <f t="shared" ref="FST230" si="1740">(38.09)*10.764</f>
        <v>410.00076000000001</v>
      </c>
      <c r="FSU230" s="53">
        <f t="shared" ref="FSU230" si="1741">(3.35*1.25+1*2.75)*10.764</f>
        <v>74.675249999999991</v>
      </c>
      <c r="FSV230" s="53">
        <f t="shared" ref="FSV230:FSV234" si="1742">FST230+FSU230</f>
        <v>484.67601000000002</v>
      </c>
      <c r="FSW230" s="53">
        <v>0</v>
      </c>
      <c r="FSX230" s="53">
        <f>FSV230*(($H$268)+1)+(IF(FSW230&lt;101,FSW230,IF(FSW230&lt;201,FSW230/2,IF(FSW230&lt;=301,FSW230/3,FSW230/4))))</f>
        <v>484.67601000000002</v>
      </c>
      <c r="FSY230" s="159">
        <f>FTI213+1</f>
        <v>1</v>
      </c>
      <c r="FSZ230" s="159"/>
      <c r="FTA230" s="53" t="s">
        <v>162</v>
      </c>
      <c r="FTB230" s="53">
        <f t="shared" ref="FTB230" si="1743">(38.09)*10.764</f>
        <v>410.00076000000001</v>
      </c>
      <c r="FTC230" s="53">
        <f t="shared" ref="FTC230" si="1744">(3.35*1.25+1*2.75)*10.764</f>
        <v>74.675249999999991</v>
      </c>
      <c r="FTD230" s="53">
        <f t="shared" ref="FTD230:FTD234" si="1745">FTB230+FTC230</f>
        <v>484.67601000000002</v>
      </c>
      <c r="FTE230" s="53">
        <v>0</v>
      </c>
      <c r="FTF230" s="53">
        <f>FTD230*(($H$268)+1)+(IF(FTE230&lt;101,FTE230,IF(FTE230&lt;201,FTE230/2,IF(FTE230&lt;=301,FTE230/3,FTE230/4))))</f>
        <v>484.67601000000002</v>
      </c>
      <c r="FTG230" s="159">
        <f>FTQ213+1</f>
        <v>1</v>
      </c>
      <c r="FTH230" s="159"/>
      <c r="FTI230" s="53" t="s">
        <v>162</v>
      </c>
      <c r="FTJ230" s="53">
        <f t="shared" ref="FTJ230" si="1746">(38.09)*10.764</f>
        <v>410.00076000000001</v>
      </c>
      <c r="FTK230" s="53">
        <f t="shared" ref="FTK230" si="1747">(3.35*1.25+1*2.75)*10.764</f>
        <v>74.675249999999991</v>
      </c>
      <c r="FTL230" s="53">
        <f t="shared" ref="FTL230:FTL234" si="1748">FTJ230+FTK230</f>
        <v>484.67601000000002</v>
      </c>
      <c r="FTM230" s="53">
        <v>0</v>
      </c>
      <c r="FTN230" s="53">
        <f>FTL230*(($H$268)+1)+(IF(FTM230&lt;101,FTM230,IF(FTM230&lt;201,FTM230/2,IF(FTM230&lt;=301,FTM230/3,FTM230/4))))</f>
        <v>484.67601000000002</v>
      </c>
      <c r="FTO230" s="159">
        <f>FTY213+1</f>
        <v>1</v>
      </c>
      <c r="FTP230" s="159"/>
      <c r="FTQ230" s="53" t="s">
        <v>162</v>
      </c>
      <c r="FTR230" s="53">
        <f t="shared" ref="FTR230" si="1749">(38.09)*10.764</f>
        <v>410.00076000000001</v>
      </c>
      <c r="FTS230" s="53">
        <f t="shared" ref="FTS230" si="1750">(3.35*1.25+1*2.75)*10.764</f>
        <v>74.675249999999991</v>
      </c>
      <c r="FTT230" s="53">
        <f t="shared" ref="FTT230:FTT234" si="1751">FTR230+FTS230</f>
        <v>484.67601000000002</v>
      </c>
      <c r="FTU230" s="53">
        <v>0</v>
      </c>
      <c r="FTV230" s="53">
        <f>FTT230*(($H$268)+1)+(IF(FTU230&lt;101,FTU230,IF(FTU230&lt;201,FTU230/2,IF(FTU230&lt;=301,FTU230/3,FTU230/4))))</f>
        <v>484.67601000000002</v>
      </c>
      <c r="FTW230" s="159">
        <f>FUG213+1</f>
        <v>1</v>
      </c>
      <c r="FTX230" s="159"/>
      <c r="FTY230" s="53" t="s">
        <v>162</v>
      </c>
      <c r="FTZ230" s="53">
        <f t="shared" ref="FTZ230" si="1752">(38.09)*10.764</f>
        <v>410.00076000000001</v>
      </c>
      <c r="FUA230" s="53">
        <f t="shared" ref="FUA230" si="1753">(3.35*1.25+1*2.75)*10.764</f>
        <v>74.675249999999991</v>
      </c>
      <c r="FUB230" s="53">
        <f t="shared" ref="FUB230:FUB234" si="1754">FTZ230+FUA230</f>
        <v>484.67601000000002</v>
      </c>
      <c r="FUC230" s="53">
        <v>0</v>
      </c>
      <c r="FUD230" s="53">
        <f>FUB230*(($H$268)+1)+(IF(FUC230&lt;101,FUC230,IF(FUC230&lt;201,FUC230/2,IF(FUC230&lt;=301,FUC230/3,FUC230/4))))</f>
        <v>484.67601000000002</v>
      </c>
      <c r="FUE230" s="159">
        <f>FUO213+1</f>
        <v>1</v>
      </c>
      <c r="FUF230" s="159"/>
      <c r="FUG230" s="53" t="s">
        <v>162</v>
      </c>
      <c r="FUH230" s="53">
        <f t="shared" ref="FUH230" si="1755">(38.09)*10.764</f>
        <v>410.00076000000001</v>
      </c>
      <c r="FUI230" s="53">
        <f t="shared" ref="FUI230" si="1756">(3.35*1.25+1*2.75)*10.764</f>
        <v>74.675249999999991</v>
      </c>
      <c r="FUJ230" s="53">
        <f t="shared" ref="FUJ230:FUJ234" si="1757">FUH230+FUI230</f>
        <v>484.67601000000002</v>
      </c>
      <c r="FUK230" s="53">
        <v>0</v>
      </c>
      <c r="FUL230" s="53">
        <f>FUJ230*(($H$268)+1)+(IF(FUK230&lt;101,FUK230,IF(FUK230&lt;201,FUK230/2,IF(FUK230&lt;=301,FUK230/3,FUK230/4))))</f>
        <v>484.67601000000002</v>
      </c>
      <c r="FUM230" s="159">
        <f>FUW213+1</f>
        <v>1</v>
      </c>
      <c r="FUN230" s="159"/>
      <c r="FUO230" s="53" t="s">
        <v>162</v>
      </c>
      <c r="FUP230" s="53">
        <f t="shared" ref="FUP230" si="1758">(38.09)*10.764</f>
        <v>410.00076000000001</v>
      </c>
      <c r="FUQ230" s="53">
        <f t="shared" ref="FUQ230" si="1759">(3.35*1.25+1*2.75)*10.764</f>
        <v>74.675249999999991</v>
      </c>
      <c r="FUR230" s="53">
        <f t="shared" ref="FUR230:FUR234" si="1760">FUP230+FUQ230</f>
        <v>484.67601000000002</v>
      </c>
      <c r="FUS230" s="53">
        <v>0</v>
      </c>
      <c r="FUT230" s="53">
        <f>FUR230*(($H$268)+1)+(IF(FUS230&lt;101,FUS230,IF(FUS230&lt;201,FUS230/2,IF(FUS230&lt;=301,FUS230/3,FUS230/4))))</f>
        <v>484.67601000000002</v>
      </c>
      <c r="FUU230" s="159">
        <f>FVE213+1</f>
        <v>1</v>
      </c>
      <c r="FUV230" s="159"/>
      <c r="FUW230" s="53" t="s">
        <v>162</v>
      </c>
      <c r="FUX230" s="53">
        <f t="shared" ref="FUX230" si="1761">(38.09)*10.764</f>
        <v>410.00076000000001</v>
      </c>
      <c r="FUY230" s="53">
        <f t="shared" ref="FUY230" si="1762">(3.35*1.25+1*2.75)*10.764</f>
        <v>74.675249999999991</v>
      </c>
      <c r="FUZ230" s="53">
        <f t="shared" ref="FUZ230:FUZ234" si="1763">FUX230+FUY230</f>
        <v>484.67601000000002</v>
      </c>
      <c r="FVA230" s="53">
        <v>0</v>
      </c>
      <c r="FVB230" s="53">
        <f>FUZ230*(($H$268)+1)+(IF(FVA230&lt;101,FVA230,IF(FVA230&lt;201,FVA230/2,IF(FVA230&lt;=301,FVA230/3,FVA230/4))))</f>
        <v>484.67601000000002</v>
      </c>
      <c r="FVC230" s="159">
        <f>FVM213+1</f>
        <v>1</v>
      </c>
      <c r="FVD230" s="159"/>
      <c r="FVE230" s="53" t="s">
        <v>162</v>
      </c>
      <c r="FVF230" s="53">
        <f t="shared" ref="FVF230" si="1764">(38.09)*10.764</f>
        <v>410.00076000000001</v>
      </c>
      <c r="FVG230" s="53">
        <f t="shared" ref="FVG230" si="1765">(3.35*1.25+1*2.75)*10.764</f>
        <v>74.675249999999991</v>
      </c>
      <c r="FVH230" s="53">
        <f t="shared" ref="FVH230:FVH234" si="1766">FVF230+FVG230</f>
        <v>484.67601000000002</v>
      </c>
      <c r="FVI230" s="53">
        <v>0</v>
      </c>
      <c r="FVJ230" s="53">
        <f>FVH230*(($H$268)+1)+(IF(FVI230&lt;101,FVI230,IF(FVI230&lt;201,FVI230/2,IF(FVI230&lt;=301,FVI230/3,FVI230/4))))</f>
        <v>484.67601000000002</v>
      </c>
      <c r="FVK230" s="159">
        <f>FVU213+1</f>
        <v>1</v>
      </c>
      <c r="FVL230" s="159"/>
      <c r="FVM230" s="53" t="s">
        <v>162</v>
      </c>
      <c r="FVN230" s="53">
        <f t="shared" ref="FVN230" si="1767">(38.09)*10.764</f>
        <v>410.00076000000001</v>
      </c>
      <c r="FVO230" s="53">
        <f t="shared" ref="FVO230" si="1768">(3.35*1.25+1*2.75)*10.764</f>
        <v>74.675249999999991</v>
      </c>
      <c r="FVP230" s="53">
        <f t="shared" ref="FVP230:FVP234" si="1769">FVN230+FVO230</f>
        <v>484.67601000000002</v>
      </c>
      <c r="FVQ230" s="53">
        <v>0</v>
      </c>
      <c r="FVR230" s="53">
        <f>FVP230*(($H$268)+1)+(IF(FVQ230&lt;101,FVQ230,IF(FVQ230&lt;201,FVQ230/2,IF(FVQ230&lt;=301,FVQ230/3,FVQ230/4))))</f>
        <v>484.67601000000002</v>
      </c>
      <c r="FVS230" s="159">
        <f>FWC213+1</f>
        <v>1</v>
      </c>
      <c r="FVT230" s="159"/>
      <c r="FVU230" s="53" t="s">
        <v>162</v>
      </c>
      <c r="FVV230" s="53">
        <f t="shared" ref="FVV230" si="1770">(38.09)*10.764</f>
        <v>410.00076000000001</v>
      </c>
      <c r="FVW230" s="53">
        <f t="shared" ref="FVW230" si="1771">(3.35*1.25+1*2.75)*10.764</f>
        <v>74.675249999999991</v>
      </c>
      <c r="FVX230" s="53">
        <f t="shared" ref="FVX230:FVX234" si="1772">FVV230+FVW230</f>
        <v>484.67601000000002</v>
      </c>
      <c r="FVY230" s="53">
        <v>0</v>
      </c>
      <c r="FVZ230" s="53">
        <f>FVX230*(($H$268)+1)+(IF(FVY230&lt;101,FVY230,IF(FVY230&lt;201,FVY230/2,IF(FVY230&lt;=301,FVY230/3,FVY230/4))))</f>
        <v>484.67601000000002</v>
      </c>
      <c r="FWA230" s="159">
        <f>FWK213+1</f>
        <v>1</v>
      </c>
      <c r="FWB230" s="159"/>
      <c r="FWC230" s="53" t="s">
        <v>162</v>
      </c>
      <c r="FWD230" s="53">
        <f t="shared" ref="FWD230" si="1773">(38.09)*10.764</f>
        <v>410.00076000000001</v>
      </c>
      <c r="FWE230" s="53">
        <f t="shared" ref="FWE230" si="1774">(3.35*1.25+1*2.75)*10.764</f>
        <v>74.675249999999991</v>
      </c>
      <c r="FWF230" s="53">
        <f t="shared" ref="FWF230:FWF234" si="1775">FWD230+FWE230</f>
        <v>484.67601000000002</v>
      </c>
      <c r="FWG230" s="53">
        <v>0</v>
      </c>
      <c r="FWH230" s="53">
        <f>FWF230*(($H$268)+1)+(IF(FWG230&lt;101,FWG230,IF(FWG230&lt;201,FWG230/2,IF(FWG230&lt;=301,FWG230/3,FWG230/4))))</f>
        <v>484.67601000000002</v>
      </c>
      <c r="FWI230" s="159">
        <f>FWS213+1</f>
        <v>1</v>
      </c>
      <c r="FWJ230" s="159"/>
      <c r="FWK230" s="53" t="s">
        <v>162</v>
      </c>
      <c r="FWL230" s="53">
        <f t="shared" ref="FWL230" si="1776">(38.09)*10.764</f>
        <v>410.00076000000001</v>
      </c>
      <c r="FWM230" s="53">
        <f t="shared" ref="FWM230" si="1777">(3.35*1.25+1*2.75)*10.764</f>
        <v>74.675249999999991</v>
      </c>
      <c r="FWN230" s="53">
        <f t="shared" ref="FWN230:FWN234" si="1778">FWL230+FWM230</f>
        <v>484.67601000000002</v>
      </c>
      <c r="FWO230" s="53">
        <v>0</v>
      </c>
      <c r="FWP230" s="53">
        <f>FWN230*(($H$268)+1)+(IF(FWO230&lt;101,FWO230,IF(FWO230&lt;201,FWO230/2,IF(FWO230&lt;=301,FWO230/3,FWO230/4))))</f>
        <v>484.67601000000002</v>
      </c>
      <c r="FWQ230" s="159">
        <f>FXA213+1</f>
        <v>1</v>
      </c>
      <c r="FWR230" s="159"/>
      <c r="FWS230" s="53" t="s">
        <v>162</v>
      </c>
      <c r="FWT230" s="53">
        <f t="shared" ref="FWT230" si="1779">(38.09)*10.764</f>
        <v>410.00076000000001</v>
      </c>
      <c r="FWU230" s="53">
        <f t="shared" ref="FWU230" si="1780">(3.35*1.25+1*2.75)*10.764</f>
        <v>74.675249999999991</v>
      </c>
      <c r="FWV230" s="53">
        <f t="shared" ref="FWV230:FWV234" si="1781">FWT230+FWU230</f>
        <v>484.67601000000002</v>
      </c>
      <c r="FWW230" s="53">
        <v>0</v>
      </c>
      <c r="FWX230" s="53">
        <f>FWV230*(($H$268)+1)+(IF(FWW230&lt;101,FWW230,IF(FWW230&lt;201,FWW230/2,IF(FWW230&lt;=301,FWW230/3,FWW230/4))))</f>
        <v>484.67601000000002</v>
      </c>
      <c r="FWY230" s="159">
        <f>FXI213+1</f>
        <v>1</v>
      </c>
      <c r="FWZ230" s="159"/>
      <c r="FXA230" s="53" t="s">
        <v>162</v>
      </c>
      <c r="FXB230" s="53">
        <f t="shared" ref="FXB230" si="1782">(38.09)*10.764</f>
        <v>410.00076000000001</v>
      </c>
      <c r="FXC230" s="53">
        <f t="shared" ref="FXC230" si="1783">(3.35*1.25+1*2.75)*10.764</f>
        <v>74.675249999999991</v>
      </c>
      <c r="FXD230" s="53">
        <f t="shared" ref="FXD230:FXD234" si="1784">FXB230+FXC230</f>
        <v>484.67601000000002</v>
      </c>
      <c r="FXE230" s="53">
        <v>0</v>
      </c>
      <c r="FXF230" s="53">
        <f>FXD230*(($H$268)+1)+(IF(FXE230&lt;101,FXE230,IF(FXE230&lt;201,FXE230/2,IF(FXE230&lt;=301,FXE230/3,FXE230/4))))</f>
        <v>484.67601000000002</v>
      </c>
      <c r="FXG230" s="159">
        <f>FXQ213+1</f>
        <v>1</v>
      </c>
      <c r="FXH230" s="159"/>
      <c r="FXI230" s="53" t="s">
        <v>162</v>
      </c>
      <c r="FXJ230" s="53">
        <f t="shared" ref="FXJ230" si="1785">(38.09)*10.764</f>
        <v>410.00076000000001</v>
      </c>
      <c r="FXK230" s="53">
        <f t="shared" ref="FXK230" si="1786">(3.35*1.25+1*2.75)*10.764</f>
        <v>74.675249999999991</v>
      </c>
      <c r="FXL230" s="53">
        <f t="shared" ref="FXL230:FXL234" si="1787">FXJ230+FXK230</f>
        <v>484.67601000000002</v>
      </c>
      <c r="FXM230" s="53">
        <v>0</v>
      </c>
      <c r="FXN230" s="53">
        <f>FXL230*(($H$268)+1)+(IF(FXM230&lt;101,FXM230,IF(FXM230&lt;201,FXM230/2,IF(FXM230&lt;=301,FXM230/3,FXM230/4))))</f>
        <v>484.67601000000002</v>
      </c>
      <c r="FXO230" s="159">
        <f>FXY213+1</f>
        <v>1</v>
      </c>
      <c r="FXP230" s="159"/>
      <c r="FXQ230" s="53" t="s">
        <v>162</v>
      </c>
      <c r="FXR230" s="53">
        <f t="shared" ref="FXR230" si="1788">(38.09)*10.764</f>
        <v>410.00076000000001</v>
      </c>
      <c r="FXS230" s="53">
        <f t="shared" ref="FXS230" si="1789">(3.35*1.25+1*2.75)*10.764</f>
        <v>74.675249999999991</v>
      </c>
      <c r="FXT230" s="53">
        <f t="shared" ref="FXT230:FXT234" si="1790">FXR230+FXS230</f>
        <v>484.67601000000002</v>
      </c>
      <c r="FXU230" s="53">
        <v>0</v>
      </c>
      <c r="FXV230" s="53">
        <f>FXT230*(($H$268)+1)+(IF(FXU230&lt;101,FXU230,IF(FXU230&lt;201,FXU230/2,IF(FXU230&lt;=301,FXU230/3,FXU230/4))))</f>
        <v>484.67601000000002</v>
      </c>
      <c r="FXW230" s="159">
        <f>FYG213+1</f>
        <v>1</v>
      </c>
      <c r="FXX230" s="159"/>
      <c r="FXY230" s="53" t="s">
        <v>162</v>
      </c>
      <c r="FXZ230" s="53">
        <f t="shared" ref="FXZ230" si="1791">(38.09)*10.764</f>
        <v>410.00076000000001</v>
      </c>
      <c r="FYA230" s="53">
        <f t="shared" ref="FYA230" si="1792">(3.35*1.25+1*2.75)*10.764</f>
        <v>74.675249999999991</v>
      </c>
      <c r="FYB230" s="53">
        <f t="shared" ref="FYB230:FYB234" si="1793">FXZ230+FYA230</f>
        <v>484.67601000000002</v>
      </c>
      <c r="FYC230" s="53">
        <v>0</v>
      </c>
      <c r="FYD230" s="53">
        <f>FYB230*(($H$268)+1)+(IF(FYC230&lt;101,FYC230,IF(FYC230&lt;201,FYC230/2,IF(FYC230&lt;=301,FYC230/3,FYC230/4))))</f>
        <v>484.67601000000002</v>
      </c>
      <c r="FYE230" s="159">
        <f>FYO213+1</f>
        <v>1</v>
      </c>
      <c r="FYF230" s="159"/>
      <c r="FYG230" s="53" t="s">
        <v>162</v>
      </c>
      <c r="FYH230" s="53">
        <f t="shared" ref="FYH230" si="1794">(38.09)*10.764</f>
        <v>410.00076000000001</v>
      </c>
      <c r="FYI230" s="53">
        <f t="shared" ref="FYI230" si="1795">(3.35*1.25+1*2.75)*10.764</f>
        <v>74.675249999999991</v>
      </c>
      <c r="FYJ230" s="53">
        <f t="shared" ref="FYJ230:FYJ234" si="1796">FYH230+FYI230</f>
        <v>484.67601000000002</v>
      </c>
      <c r="FYK230" s="53">
        <v>0</v>
      </c>
      <c r="FYL230" s="53">
        <f>FYJ230*(($H$268)+1)+(IF(FYK230&lt;101,FYK230,IF(FYK230&lt;201,FYK230/2,IF(FYK230&lt;=301,FYK230/3,FYK230/4))))</f>
        <v>484.67601000000002</v>
      </c>
      <c r="FYM230" s="159">
        <f>FYW213+1</f>
        <v>1</v>
      </c>
      <c r="FYN230" s="159"/>
      <c r="FYO230" s="53" t="s">
        <v>162</v>
      </c>
      <c r="FYP230" s="53">
        <f t="shared" ref="FYP230" si="1797">(38.09)*10.764</f>
        <v>410.00076000000001</v>
      </c>
      <c r="FYQ230" s="53">
        <f t="shared" ref="FYQ230" si="1798">(3.35*1.25+1*2.75)*10.764</f>
        <v>74.675249999999991</v>
      </c>
      <c r="FYR230" s="53">
        <f t="shared" ref="FYR230:FYR234" si="1799">FYP230+FYQ230</f>
        <v>484.67601000000002</v>
      </c>
      <c r="FYS230" s="53">
        <v>0</v>
      </c>
      <c r="FYT230" s="53">
        <f>FYR230*(($H$268)+1)+(IF(FYS230&lt;101,FYS230,IF(FYS230&lt;201,FYS230/2,IF(FYS230&lt;=301,FYS230/3,FYS230/4))))</f>
        <v>484.67601000000002</v>
      </c>
      <c r="FYU230" s="159">
        <f>FZE213+1</f>
        <v>1</v>
      </c>
      <c r="FYV230" s="159"/>
      <c r="FYW230" s="53" t="s">
        <v>162</v>
      </c>
      <c r="FYX230" s="53">
        <f t="shared" ref="FYX230" si="1800">(38.09)*10.764</f>
        <v>410.00076000000001</v>
      </c>
      <c r="FYY230" s="53">
        <f t="shared" ref="FYY230" si="1801">(3.35*1.25+1*2.75)*10.764</f>
        <v>74.675249999999991</v>
      </c>
      <c r="FYZ230" s="53">
        <f t="shared" ref="FYZ230:FYZ234" si="1802">FYX230+FYY230</f>
        <v>484.67601000000002</v>
      </c>
      <c r="FZA230" s="53">
        <v>0</v>
      </c>
      <c r="FZB230" s="53">
        <f>FYZ230*(($H$268)+1)+(IF(FZA230&lt;101,FZA230,IF(FZA230&lt;201,FZA230/2,IF(FZA230&lt;=301,FZA230/3,FZA230/4))))</f>
        <v>484.67601000000002</v>
      </c>
      <c r="FZC230" s="159">
        <f>FZM213+1</f>
        <v>1</v>
      </c>
      <c r="FZD230" s="159"/>
      <c r="FZE230" s="53" t="s">
        <v>162</v>
      </c>
      <c r="FZF230" s="53">
        <f t="shared" ref="FZF230" si="1803">(38.09)*10.764</f>
        <v>410.00076000000001</v>
      </c>
      <c r="FZG230" s="53">
        <f t="shared" ref="FZG230" si="1804">(3.35*1.25+1*2.75)*10.764</f>
        <v>74.675249999999991</v>
      </c>
      <c r="FZH230" s="53">
        <f t="shared" ref="FZH230:FZH234" si="1805">FZF230+FZG230</f>
        <v>484.67601000000002</v>
      </c>
      <c r="FZI230" s="53">
        <v>0</v>
      </c>
      <c r="FZJ230" s="53">
        <f>FZH230*(($H$268)+1)+(IF(FZI230&lt;101,FZI230,IF(FZI230&lt;201,FZI230/2,IF(FZI230&lt;=301,FZI230/3,FZI230/4))))</f>
        <v>484.67601000000002</v>
      </c>
      <c r="FZK230" s="159">
        <f>FZU213+1</f>
        <v>1</v>
      </c>
      <c r="FZL230" s="159"/>
      <c r="FZM230" s="53" t="s">
        <v>162</v>
      </c>
      <c r="FZN230" s="53">
        <f t="shared" ref="FZN230" si="1806">(38.09)*10.764</f>
        <v>410.00076000000001</v>
      </c>
      <c r="FZO230" s="53">
        <f t="shared" ref="FZO230" si="1807">(3.35*1.25+1*2.75)*10.764</f>
        <v>74.675249999999991</v>
      </c>
      <c r="FZP230" s="53">
        <f t="shared" ref="FZP230:FZP234" si="1808">FZN230+FZO230</f>
        <v>484.67601000000002</v>
      </c>
      <c r="FZQ230" s="53">
        <v>0</v>
      </c>
      <c r="FZR230" s="53">
        <f>FZP230*(($H$268)+1)+(IF(FZQ230&lt;101,FZQ230,IF(FZQ230&lt;201,FZQ230/2,IF(FZQ230&lt;=301,FZQ230/3,FZQ230/4))))</f>
        <v>484.67601000000002</v>
      </c>
      <c r="FZS230" s="159">
        <f>GAC213+1</f>
        <v>1</v>
      </c>
      <c r="FZT230" s="159"/>
      <c r="FZU230" s="53" t="s">
        <v>162</v>
      </c>
      <c r="FZV230" s="53">
        <f t="shared" ref="FZV230" si="1809">(38.09)*10.764</f>
        <v>410.00076000000001</v>
      </c>
      <c r="FZW230" s="53">
        <f t="shared" ref="FZW230" si="1810">(3.35*1.25+1*2.75)*10.764</f>
        <v>74.675249999999991</v>
      </c>
      <c r="FZX230" s="53">
        <f t="shared" ref="FZX230:FZX234" si="1811">FZV230+FZW230</f>
        <v>484.67601000000002</v>
      </c>
      <c r="FZY230" s="53">
        <v>0</v>
      </c>
      <c r="FZZ230" s="53">
        <f>FZX230*(($H$268)+1)+(IF(FZY230&lt;101,FZY230,IF(FZY230&lt;201,FZY230/2,IF(FZY230&lt;=301,FZY230/3,FZY230/4))))</f>
        <v>484.67601000000002</v>
      </c>
      <c r="GAA230" s="159">
        <f>GAK213+1</f>
        <v>1</v>
      </c>
      <c r="GAB230" s="159"/>
      <c r="GAC230" s="53" t="s">
        <v>162</v>
      </c>
      <c r="GAD230" s="53">
        <f t="shared" ref="GAD230" si="1812">(38.09)*10.764</f>
        <v>410.00076000000001</v>
      </c>
      <c r="GAE230" s="53">
        <f t="shared" ref="GAE230" si="1813">(3.35*1.25+1*2.75)*10.764</f>
        <v>74.675249999999991</v>
      </c>
      <c r="GAF230" s="53">
        <f t="shared" ref="GAF230:GAF234" si="1814">GAD230+GAE230</f>
        <v>484.67601000000002</v>
      </c>
      <c r="GAG230" s="53">
        <v>0</v>
      </c>
      <c r="GAH230" s="53">
        <f>GAF230*(($H$268)+1)+(IF(GAG230&lt;101,GAG230,IF(GAG230&lt;201,GAG230/2,IF(GAG230&lt;=301,GAG230/3,GAG230/4))))</f>
        <v>484.67601000000002</v>
      </c>
      <c r="GAI230" s="159">
        <f>GAS213+1</f>
        <v>1</v>
      </c>
      <c r="GAJ230" s="159"/>
      <c r="GAK230" s="53" t="s">
        <v>162</v>
      </c>
      <c r="GAL230" s="53">
        <f t="shared" ref="GAL230" si="1815">(38.09)*10.764</f>
        <v>410.00076000000001</v>
      </c>
      <c r="GAM230" s="53">
        <f t="shared" ref="GAM230" si="1816">(3.35*1.25+1*2.75)*10.764</f>
        <v>74.675249999999991</v>
      </c>
      <c r="GAN230" s="53">
        <f t="shared" ref="GAN230:GAN234" si="1817">GAL230+GAM230</f>
        <v>484.67601000000002</v>
      </c>
      <c r="GAO230" s="53">
        <v>0</v>
      </c>
      <c r="GAP230" s="53">
        <f>GAN230*(($H$268)+1)+(IF(GAO230&lt;101,GAO230,IF(GAO230&lt;201,GAO230/2,IF(GAO230&lt;=301,GAO230/3,GAO230/4))))</f>
        <v>484.67601000000002</v>
      </c>
      <c r="GAQ230" s="159">
        <f>GBA213+1</f>
        <v>1</v>
      </c>
      <c r="GAR230" s="159"/>
      <c r="GAS230" s="53" t="s">
        <v>162</v>
      </c>
      <c r="GAT230" s="53">
        <f t="shared" ref="GAT230" si="1818">(38.09)*10.764</f>
        <v>410.00076000000001</v>
      </c>
      <c r="GAU230" s="53">
        <f t="shared" ref="GAU230" si="1819">(3.35*1.25+1*2.75)*10.764</f>
        <v>74.675249999999991</v>
      </c>
      <c r="GAV230" s="53">
        <f t="shared" ref="GAV230:GAV234" si="1820">GAT230+GAU230</f>
        <v>484.67601000000002</v>
      </c>
      <c r="GAW230" s="53">
        <v>0</v>
      </c>
      <c r="GAX230" s="53">
        <f>GAV230*(($H$268)+1)+(IF(GAW230&lt;101,GAW230,IF(GAW230&lt;201,GAW230/2,IF(GAW230&lt;=301,GAW230/3,GAW230/4))))</f>
        <v>484.67601000000002</v>
      </c>
      <c r="GAY230" s="159">
        <f>GBI213+1</f>
        <v>1</v>
      </c>
      <c r="GAZ230" s="159"/>
      <c r="GBA230" s="53" t="s">
        <v>162</v>
      </c>
      <c r="GBB230" s="53">
        <f t="shared" ref="GBB230" si="1821">(38.09)*10.764</f>
        <v>410.00076000000001</v>
      </c>
      <c r="GBC230" s="53">
        <f t="shared" ref="GBC230" si="1822">(3.35*1.25+1*2.75)*10.764</f>
        <v>74.675249999999991</v>
      </c>
      <c r="GBD230" s="53">
        <f t="shared" ref="GBD230:GBD234" si="1823">GBB230+GBC230</f>
        <v>484.67601000000002</v>
      </c>
      <c r="GBE230" s="53">
        <v>0</v>
      </c>
      <c r="GBF230" s="53">
        <f>GBD230*(($H$268)+1)+(IF(GBE230&lt;101,GBE230,IF(GBE230&lt;201,GBE230/2,IF(GBE230&lt;=301,GBE230/3,GBE230/4))))</f>
        <v>484.67601000000002</v>
      </c>
      <c r="GBG230" s="159">
        <f>GBQ213+1</f>
        <v>1</v>
      </c>
      <c r="GBH230" s="159"/>
      <c r="GBI230" s="53" t="s">
        <v>162</v>
      </c>
      <c r="GBJ230" s="53">
        <f t="shared" ref="GBJ230" si="1824">(38.09)*10.764</f>
        <v>410.00076000000001</v>
      </c>
      <c r="GBK230" s="53">
        <f t="shared" ref="GBK230" si="1825">(3.35*1.25+1*2.75)*10.764</f>
        <v>74.675249999999991</v>
      </c>
      <c r="GBL230" s="53">
        <f t="shared" ref="GBL230:GBL234" si="1826">GBJ230+GBK230</f>
        <v>484.67601000000002</v>
      </c>
      <c r="GBM230" s="53">
        <v>0</v>
      </c>
      <c r="GBN230" s="53">
        <f>GBL230*(($H$268)+1)+(IF(GBM230&lt;101,GBM230,IF(GBM230&lt;201,GBM230/2,IF(GBM230&lt;=301,GBM230/3,GBM230/4))))</f>
        <v>484.67601000000002</v>
      </c>
      <c r="GBO230" s="159">
        <f>GBY213+1</f>
        <v>1</v>
      </c>
      <c r="GBP230" s="159"/>
      <c r="GBQ230" s="53" t="s">
        <v>162</v>
      </c>
      <c r="GBR230" s="53">
        <f t="shared" ref="GBR230" si="1827">(38.09)*10.764</f>
        <v>410.00076000000001</v>
      </c>
      <c r="GBS230" s="53">
        <f t="shared" ref="GBS230" si="1828">(3.35*1.25+1*2.75)*10.764</f>
        <v>74.675249999999991</v>
      </c>
      <c r="GBT230" s="53">
        <f t="shared" ref="GBT230:GBT234" si="1829">GBR230+GBS230</f>
        <v>484.67601000000002</v>
      </c>
      <c r="GBU230" s="53">
        <v>0</v>
      </c>
      <c r="GBV230" s="53">
        <f>GBT230*(($H$268)+1)+(IF(GBU230&lt;101,GBU230,IF(GBU230&lt;201,GBU230/2,IF(GBU230&lt;=301,GBU230/3,GBU230/4))))</f>
        <v>484.67601000000002</v>
      </c>
      <c r="GBW230" s="159">
        <f>GCG213+1</f>
        <v>1</v>
      </c>
      <c r="GBX230" s="159"/>
      <c r="GBY230" s="53" t="s">
        <v>162</v>
      </c>
      <c r="GBZ230" s="53">
        <f t="shared" ref="GBZ230" si="1830">(38.09)*10.764</f>
        <v>410.00076000000001</v>
      </c>
      <c r="GCA230" s="53">
        <f t="shared" ref="GCA230" si="1831">(3.35*1.25+1*2.75)*10.764</f>
        <v>74.675249999999991</v>
      </c>
      <c r="GCB230" s="53">
        <f t="shared" ref="GCB230:GCB234" si="1832">GBZ230+GCA230</f>
        <v>484.67601000000002</v>
      </c>
      <c r="GCC230" s="53">
        <v>0</v>
      </c>
      <c r="GCD230" s="53">
        <f>GCB230*(($H$268)+1)+(IF(GCC230&lt;101,GCC230,IF(GCC230&lt;201,GCC230/2,IF(GCC230&lt;=301,GCC230/3,GCC230/4))))</f>
        <v>484.67601000000002</v>
      </c>
      <c r="GCE230" s="159">
        <f>GCO213+1</f>
        <v>1</v>
      </c>
      <c r="GCF230" s="159"/>
      <c r="GCG230" s="53" t="s">
        <v>162</v>
      </c>
      <c r="GCH230" s="53">
        <f t="shared" ref="GCH230" si="1833">(38.09)*10.764</f>
        <v>410.00076000000001</v>
      </c>
      <c r="GCI230" s="53">
        <f t="shared" ref="GCI230" si="1834">(3.35*1.25+1*2.75)*10.764</f>
        <v>74.675249999999991</v>
      </c>
      <c r="GCJ230" s="53">
        <f t="shared" ref="GCJ230:GCJ234" si="1835">GCH230+GCI230</f>
        <v>484.67601000000002</v>
      </c>
      <c r="GCK230" s="53">
        <v>0</v>
      </c>
      <c r="GCL230" s="53">
        <f>GCJ230*(($H$268)+1)+(IF(GCK230&lt;101,GCK230,IF(GCK230&lt;201,GCK230/2,IF(GCK230&lt;=301,GCK230/3,GCK230/4))))</f>
        <v>484.67601000000002</v>
      </c>
      <c r="GCM230" s="159">
        <f>GCW213+1</f>
        <v>1</v>
      </c>
      <c r="GCN230" s="159"/>
      <c r="GCO230" s="53" t="s">
        <v>162</v>
      </c>
      <c r="GCP230" s="53">
        <f t="shared" ref="GCP230" si="1836">(38.09)*10.764</f>
        <v>410.00076000000001</v>
      </c>
      <c r="GCQ230" s="53">
        <f t="shared" ref="GCQ230" si="1837">(3.35*1.25+1*2.75)*10.764</f>
        <v>74.675249999999991</v>
      </c>
      <c r="GCR230" s="53">
        <f t="shared" ref="GCR230:GCR234" si="1838">GCP230+GCQ230</f>
        <v>484.67601000000002</v>
      </c>
      <c r="GCS230" s="53">
        <v>0</v>
      </c>
      <c r="GCT230" s="53">
        <f>GCR230*(($H$268)+1)+(IF(GCS230&lt;101,GCS230,IF(GCS230&lt;201,GCS230/2,IF(GCS230&lt;=301,GCS230/3,GCS230/4))))</f>
        <v>484.67601000000002</v>
      </c>
      <c r="GCU230" s="159">
        <f>GDE213+1</f>
        <v>1</v>
      </c>
      <c r="GCV230" s="159"/>
      <c r="GCW230" s="53" t="s">
        <v>162</v>
      </c>
      <c r="GCX230" s="53">
        <f t="shared" ref="GCX230" si="1839">(38.09)*10.764</f>
        <v>410.00076000000001</v>
      </c>
      <c r="GCY230" s="53">
        <f t="shared" ref="GCY230" si="1840">(3.35*1.25+1*2.75)*10.764</f>
        <v>74.675249999999991</v>
      </c>
      <c r="GCZ230" s="53">
        <f t="shared" ref="GCZ230:GCZ234" si="1841">GCX230+GCY230</f>
        <v>484.67601000000002</v>
      </c>
      <c r="GDA230" s="53">
        <v>0</v>
      </c>
      <c r="GDB230" s="53">
        <f>GCZ230*(($H$268)+1)+(IF(GDA230&lt;101,GDA230,IF(GDA230&lt;201,GDA230/2,IF(GDA230&lt;=301,GDA230/3,GDA230/4))))</f>
        <v>484.67601000000002</v>
      </c>
      <c r="GDC230" s="159">
        <f>GDM213+1</f>
        <v>1</v>
      </c>
      <c r="GDD230" s="159"/>
      <c r="GDE230" s="53" t="s">
        <v>162</v>
      </c>
      <c r="GDF230" s="53">
        <f t="shared" ref="GDF230" si="1842">(38.09)*10.764</f>
        <v>410.00076000000001</v>
      </c>
      <c r="GDG230" s="53">
        <f t="shared" ref="GDG230" si="1843">(3.35*1.25+1*2.75)*10.764</f>
        <v>74.675249999999991</v>
      </c>
      <c r="GDH230" s="53">
        <f t="shared" ref="GDH230:GDH234" si="1844">GDF230+GDG230</f>
        <v>484.67601000000002</v>
      </c>
      <c r="GDI230" s="53">
        <v>0</v>
      </c>
      <c r="GDJ230" s="53">
        <f>GDH230*(($H$268)+1)+(IF(GDI230&lt;101,GDI230,IF(GDI230&lt;201,GDI230/2,IF(GDI230&lt;=301,GDI230/3,GDI230/4))))</f>
        <v>484.67601000000002</v>
      </c>
      <c r="GDK230" s="159">
        <f>GDU213+1</f>
        <v>1</v>
      </c>
      <c r="GDL230" s="159"/>
      <c r="GDM230" s="53" t="s">
        <v>162</v>
      </c>
      <c r="GDN230" s="53">
        <f t="shared" ref="GDN230" si="1845">(38.09)*10.764</f>
        <v>410.00076000000001</v>
      </c>
      <c r="GDO230" s="53">
        <f t="shared" ref="GDO230" si="1846">(3.35*1.25+1*2.75)*10.764</f>
        <v>74.675249999999991</v>
      </c>
      <c r="GDP230" s="53">
        <f t="shared" ref="GDP230:GDP234" si="1847">GDN230+GDO230</f>
        <v>484.67601000000002</v>
      </c>
      <c r="GDQ230" s="53">
        <v>0</v>
      </c>
      <c r="GDR230" s="53">
        <f>GDP230*(($H$268)+1)+(IF(GDQ230&lt;101,GDQ230,IF(GDQ230&lt;201,GDQ230/2,IF(GDQ230&lt;=301,GDQ230/3,GDQ230/4))))</f>
        <v>484.67601000000002</v>
      </c>
      <c r="GDS230" s="159">
        <f>GEC213+1</f>
        <v>1</v>
      </c>
      <c r="GDT230" s="159"/>
      <c r="GDU230" s="53" t="s">
        <v>162</v>
      </c>
      <c r="GDV230" s="53">
        <f t="shared" ref="GDV230" si="1848">(38.09)*10.764</f>
        <v>410.00076000000001</v>
      </c>
      <c r="GDW230" s="53">
        <f t="shared" ref="GDW230" si="1849">(3.35*1.25+1*2.75)*10.764</f>
        <v>74.675249999999991</v>
      </c>
      <c r="GDX230" s="53">
        <f t="shared" ref="GDX230:GDX234" si="1850">GDV230+GDW230</f>
        <v>484.67601000000002</v>
      </c>
      <c r="GDY230" s="53">
        <v>0</v>
      </c>
      <c r="GDZ230" s="53">
        <f>GDX230*(($H$268)+1)+(IF(GDY230&lt;101,GDY230,IF(GDY230&lt;201,GDY230/2,IF(GDY230&lt;=301,GDY230/3,GDY230/4))))</f>
        <v>484.67601000000002</v>
      </c>
      <c r="GEA230" s="159">
        <f>GEK213+1</f>
        <v>1</v>
      </c>
      <c r="GEB230" s="159"/>
      <c r="GEC230" s="53" t="s">
        <v>162</v>
      </c>
      <c r="GED230" s="53">
        <f t="shared" ref="GED230" si="1851">(38.09)*10.764</f>
        <v>410.00076000000001</v>
      </c>
      <c r="GEE230" s="53">
        <f t="shared" ref="GEE230" si="1852">(3.35*1.25+1*2.75)*10.764</f>
        <v>74.675249999999991</v>
      </c>
      <c r="GEF230" s="53">
        <f t="shared" ref="GEF230:GEF234" si="1853">GED230+GEE230</f>
        <v>484.67601000000002</v>
      </c>
      <c r="GEG230" s="53">
        <v>0</v>
      </c>
      <c r="GEH230" s="53">
        <f>GEF230*(($H$268)+1)+(IF(GEG230&lt;101,GEG230,IF(GEG230&lt;201,GEG230/2,IF(GEG230&lt;=301,GEG230/3,GEG230/4))))</f>
        <v>484.67601000000002</v>
      </c>
      <c r="GEI230" s="159">
        <f>GES213+1</f>
        <v>1</v>
      </c>
      <c r="GEJ230" s="159"/>
      <c r="GEK230" s="53" t="s">
        <v>162</v>
      </c>
      <c r="GEL230" s="53">
        <f t="shared" ref="GEL230" si="1854">(38.09)*10.764</f>
        <v>410.00076000000001</v>
      </c>
      <c r="GEM230" s="53">
        <f t="shared" ref="GEM230" si="1855">(3.35*1.25+1*2.75)*10.764</f>
        <v>74.675249999999991</v>
      </c>
      <c r="GEN230" s="53">
        <f t="shared" ref="GEN230:GEN234" si="1856">GEL230+GEM230</f>
        <v>484.67601000000002</v>
      </c>
      <c r="GEO230" s="53">
        <v>0</v>
      </c>
      <c r="GEP230" s="53">
        <f>GEN230*(($H$268)+1)+(IF(GEO230&lt;101,GEO230,IF(GEO230&lt;201,GEO230/2,IF(GEO230&lt;=301,GEO230/3,GEO230/4))))</f>
        <v>484.67601000000002</v>
      </c>
      <c r="GEQ230" s="159">
        <f>GFA213+1</f>
        <v>1</v>
      </c>
      <c r="GER230" s="159"/>
      <c r="GES230" s="53" t="s">
        <v>162</v>
      </c>
      <c r="GET230" s="53">
        <f t="shared" ref="GET230" si="1857">(38.09)*10.764</f>
        <v>410.00076000000001</v>
      </c>
      <c r="GEU230" s="53">
        <f t="shared" ref="GEU230" si="1858">(3.35*1.25+1*2.75)*10.764</f>
        <v>74.675249999999991</v>
      </c>
      <c r="GEV230" s="53">
        <f t="shared" ref="GEV230:GEV234" si="1859">GET230+GEU230</f>
        <v>484.67601000000002</v>
      </c>
      <c r="GEW230" s="53">
        <v>0</v>
      </c>
      <c r="GEX230" s="53">
        <f>GEV230*(($H$268)+1)+(IF(GEW230&lt;101,GEW230,IF(GEW230&lt;201,GEW230/2,IF(GEW230&lt;=301,GEW230/3,GEW230/4))))</f>
        <v>484.67601000000002</v>
      </c>
      <c r="GEY230" s="159">
        <f>GFI213+1</f>
        <v>1</v>
      </c>
      <c r="GEZ230" s="159"/>
      <c r="GFA230" s="53" t="s">
        <v>162</v>
      </c>
      <c r="GFB230" s="53">
        <f t="shared" ref="GFB230" si="1860">(38.09)*10.764</f>
        <v>410.00076000000001</v>
      </c>
      <c r="GFC230" s="53">
        <f t="shared" ref="GFC230" si="1861">(3.35*1.25+1*2.75)*10.764</f>
        <v>74.675249999999991</v>
      </c>
      <c r="GFD230" s="53">
        <f t="shared" ref="GFD230:GFD234" si="1862">GFB230+GFC230</f>
        <v>484.67601000000002</v>
      </c>
      <c r="GFE230" s="53">
        <v>0</v>
      </c>
      <c r="GFF230" s="53">
        <f>GFD230*(($H$268)+1)+(IF(GFE230&lt;101,GFE230,IF(GFE230&lt;201,GFE230/2,IF(GFE230&lt;=301,GFE230/3,GFE230/4))))</f>
        <v>484.67601000000002</v>
      </c>
      <c r="GFG230" s="159">
        <f>GFQ213+1</f>
        <v>1</v>
      </c>
      <c r="GFH230" s="159"/>
      <c r="GFI230" s="53" t="s">
        <v>162</v>
      </c>
      <c r="GFJ230" s="53">
        <f t="shared" ref="GFJ230" si="1863">(38.09)*10.764</f>
        <v>410.00076000000001</v>
      </c>
      <c r="GFK230" s="53">
        <f t="shared" ref="GFK230" si="1864">(3.35*1.25+1*2.75)*10.764</f>
        <v>74.675249999999991</v>
      </c>
      <c r="GFL230" s="53">
        <f t="shared" ref="GFL230:GFL234" si="1865">GFJ230+GFK230</f>
        <v>484.67601000000002</v>
      </c>
      <c r="GFM230" s="53">
        <v>0</v>
      </c>
      <c r="GFN230" s="53">
        <f>GFL230*(($H$268)+1)+(IF(GFM230&lt;101,GFM230,IF(GFM230&lt;201,GFM230/2,IF(GFM230&lt;=301,GFM230/3,GFM230/4))))</f>
        <v>484.67601000000002</v>
      </c>
      <c r="GFO230" s="159">
        <f>GFY213+1</f>
        <v>1</v>
      </c>
      <c r="GFP230" s="159"/>
      <c r="GFQ230" s="53" t="s">
        <v>162</v>
      </c>
      <c r="GFR230" s="53">
        <f t="shared" ref="GFR230" si="1866">(38.09)*10.764</f>
        <v>410.00076000000001</v>
      </c>
      <c r="GFS230" s="53">
        <f t="shared" ref="GFS230" si="1867">(3.35*1.25+1*2.75)*10.764</f>
        <v>74.675249999999991</v>
      </c>
      <c r="GFT230" s="53">
        <f t="shared" ref="GFT230:GFT234" si="1868">GFR230+GFS230</f>
        <v>484.67601000000002</v>
      </c>
      <c r="GFU230" s="53">
        <v>0</v>
      </c>
      <c r="GFV230" s="53">
        <f>GFT230*(($H$268)+1)+(IF(GFU230&lt;101,GFU230,IF(GFU230&lt;201,GFU230/2,IF(GFU230&lt;=301,GFU230/3,GFU230/4))))</f>
        <v>484.67601000000002</v>
      </c>
      <c r="GFW230" s="159">
        <f>GGG213+1</f>
        <v>1</v>
      </c>
      <c r="GFX230" s="159"/>
      <c r="GFY230" s="53" t="s">
        <v>162</v>
      </c>
      <c r="GFZ230" s="53">
        <f t="shared" ref="GFZ230" si="1869">(38.09)*10.764</f>
        <v>410.00076000000001</v>
      </c>
      <c r="GGA230" s="53">
        <f t="shared" ref="GGA230" si="1870">(3.35*1.25+1*2.75)*10.764</f>
        <v>74.675249999999991</v>
      </c>
      <c r="GGB230" s="53">
        <f t="shared" ref="GGB230:GGB234" si="1871">GFZ230+GGA230</f>
        <v>484.67601000000002</v>
      </c>
      <c r="GGC230" s="53">
        <v>0</v>
      </c>
      <c r="GGD230" s="53">
        <f>GGB230*(($H$268)+1)+(IF(GGC230&lt;101,GGC230,IF(GGC230&lt;201,GGC230/2,IF(GGC230&lt;=301,GGC230/3,GGC230/4))))</f>
        <v>484.67601000000002</v>
      </c>
      <c r="GGE230" s="159">
        <f>GGO213+1</f>
        <v>1</v>
      </c>
      <c r="GGF230" s="159"/>
      <c r="GGG230" s="53" t="s">
        <v>162</v>
      </c>
      <c r="GGH230" s="53">
        <f t="shared" ref="GGH230" si="1872">(38.09)*10.764</f>
        <v>410.00076000000001</v>
      </c>
      <c r="GGI230" s="53">
        <f t="shared" ref="GGI230" si="1873">(3.35*1.25+1*2.75)*10.764</f>
        <v>74.675249999999991</v>
      </c>
      <c r="GGJ230" s="53">
        <f t="shared" ref="GGJ230:GGJ234" si="1874">GGH230+GGI230</f>
        <v>484.67601000000002</v>
      </c>
      <c r="GGK230" s="53">
        <v>0</v>
      </c>
      <c r="GGL230" s="53">
        <f>GGJ230*(($H$268)+1)+(IF(GGK230&lt;101,GGK230,IF(GGK230&lt;201,GGK230/2,IF(GGK230&lt;=301,GGK230/3,GGK230/4))))</f>
        <v>484.67601000000002</v>
      </c>
      <c r="GGM230" s="159">
        <f>GGW213+1</f>
        <v>1</v>
      </c>
      <c r="GGN230" s="159"/>
      <c r="GGO230" s="53" t="s">
        <v>162</v>
      </c>
      <c r="GGP230" s="53">
        <f t="shared" ref="GGP230" si="1875">(38.09)*10.764</f>
        <v>410.00076000000001</v>
      </c>
      <c r="GGQ230" s="53">
        <f t="shared" ref="GGQ230" si="1876">(3.35*1.25+1*2.75)*10.764</f>
        <v>74.675249999999991</v>
      </c>
      <c r="GGR230" s="53">
        <f t="shared" ref="GGR230:GGR234" si="1877">GGP230+GGQ230</f>
        <v>484.67601000000002</v>
      </c>
      <c r="GGS230" s="53">
        <v>0</v>
      </c>
      <c r="GGT230" s="53">
        <f>GGR230*(($H$268)+1)+(IF(GGS230&lt;101,GGS230,IF(GGS230&lt;201,GGS230/2,IF(GGS230&lt;=301,GGS230/3,GGS230/4))))</f>
        <v>484.67601000000002</v>
      </c>
      <c r="GGU230" s="159">
        <f>GHE213+1</f>
        <v>1</v>
      </c>
      <c r="GGV230" s="159"/>
      <c r="GGW230" s="53" t="s">
        <v>162</v>
      </c>
      <c r="GGX230" s="53">
        <f t="shared" ref="GGX230" si="1878">(38.09)*10.764</f>
        <v>410.00076000000001</v>
      </c>
      <c r="GGY230" s="53">
        <f t="shared" ref="GGY230" si="1879">(3.35*1.25+1*2.75)*10.764</f>
        <v>74.675249999999991</v>
      </c>
      <c r="GGZ230" s="53">
        <f t="shared" ref="GGZ230:GGZ234" si="1880">GGX230+GGY230</f>
        <v>484.67601000000002</v>
      </c>
      <c r="GHA230" s="53">
        <v>0</v>
      </c>
      <c r="GHB230" s="53">
        <f>GGZ230*(($H$268)+1)+(IF(GHA230&lt;101,GHA230,IF(GHA230&lt;201,GHA230/2,IF(GHA230&lt;=301,GHA230/3,GHA230/4))))</f>
        <v>484.67601000000002</v>
      </c>
      <c r="GHC230" s="159">
        <f>GHM213+1</f>
        <v>1</v>
      </c>
      <c r="GHD230" s="159"/>
      <c r="GHE230" s="53" t="s">
        <v>162</v>
      </c>
      <c r="GHF230" s="53">
        <f t="shared" ref="GHF230" si="1881">(38.09)*10.764</f>
        <v>410.00076000000001</v>
      </c>
      <c r="GHG230" s="53">
        <f t="shared" ref="GHG230" si="1882">(3.35*1.25+1*2.75)*10.764</f>
        <v>74.675249999999991</v>
      </c>
      <c r="GHH230" s="53">
        <f t="shared" ref="GHH230:GHH234" si="1883">GHF230+GHG230</f>
        <v>484.67601000000002</v>
      </c>
      <c r="GHI230" s="53">
        <v>0</v>
      </c>
      <c r="GHJ230" s="53">
        <f>GHH230*(($H$268)+1)+(IF(GHI230&lt;101,GHI230,IF(GHI230&lt;201,GHI230/2,IF(GHI230&lt;=301,GHI230/3,GHI230/4))))</f>
        <v>484.67601000000002</v>
      </c>
      <c r="GHK230" s="159">
        <f>GHU213+1</f>
        <v>1</v>
      </c>
      <c r="GHL230" s="159"/>
      <c r="GHM230" s="53" t="s">
        <v>162</v>
      </c>
      <c r="GHN230" s="53">
        <f t="shared" ref="GHN230" si="1884">(38.09)*10.764</f>
        <v>410.00076000000001</v>
      </c>
      <c r="GHO230" s="53">
        <f t="shared" ref="GHO230" si="1885">(3.35*1.25+1*2.75)*10.764</f>
        <v>74.675249999999991</v>
      </c>
      <c r="GHP230" s="53">
        <f t="shared" ref="GHP230:GHP234" si="1886">GHN230+GHO230</f>
        <v>484.67601000000002</v>
      </c>
      <c r="GHQ230" s="53">
        <v>0</v>
      </c>
      <c r="GHR230" s="53">
        <f>GHP230*(($H$268)+1)+(IF(GHQ230&lt;101,GHQ230,IF(GHQ230&lt;201,GHQ230/2,IF(GHQ230&lt;=301,GHQ230/3,GHQ230/4))))</f>
        <v>484.67601000000002</v>
      </c>
      <c r="GHS230" s="159">
        <f>GIC213+1</f>
        <v>1</v>
      </c>
      <c r="GHT230" s="159"/>
      <c r="GHU230" s="53" t="s">
        <v>162</v>
      </c>
      <c r="GHV230" s="53">
        <f t="shared" ref="GHV230" si="1887">(38.09)*10.764</f>
        <v>410.00076000000001</v>
      </c>
      <c r="GHW230" s="53">
        <f t="shared" ref="GHW230" si="1888">(3.35*1.25+1*2.75)*10.764</f>
        <v>74.675249999999991</v>
      </c>
      <c r="GHX230" s="53">
        <f t="shared" ref="GHX230:GHX234" si="1889">GHV230+GHW230</f>
        <v>484.67601000000002</v>
      </c>
      <c r="GHY230" s="53">
        <v>0</v>
      </c>
      <c r="GHZ230" s="53">
        <f>GHX230*(($H$268)+1)+(IF(GHY230&lt;101,GHY230,IF(GHY230&lt;201,GHY230/2,IF(GHY230&lt;=301,GHY230/3,GHY230/4))))</f>
        <v>484.67601000000002</v>
      </c>
      <c r="GIA230" s="159">
        <f>GIK213+1</f>
        <v>1</v>
      </c>
      <c r="GIB230" s="159"/>
      <c r="GIC230" s="53" t="s">
        <v>162</v>
      </c>
      <c r="GID230" s="53">
        <f t="shared" ref="GID230" si="1890">(38.09)*10.764</f>
        <v>410.00076000000001</v>
      </c>
      <c r="GIE230" s="53">
        <f t="shared" ref="GIE230" si="1891">(3.35*1.25+1*2.75)*10.764</f>
        <v>74.675249999999991</v>
      </c>
      <c r="GIF230" s="53">
        <f t="shared" ref="GIF230:GIF234" si="1892">GID230+GIE230</f>
        <v>484.67601000000002</v>
      </c>
      <c r="GIG230" s="53">
        <v>0</v>
      </c>
      <c r="GIH230" s="53">
        <f>GIF230*(($H$268)+1)+(IF(GIG230&lt;101,GIG230,IF(GIG230&lt;201,GIG230/2,IF(GIG230&lt;=301,GIG230/3,GIG230/4))))</f>
        <v>484.67601000000002</v>
      </c>
      <c r="GII230" s="159">
        <f>GIS213+1</f>
        <v>1</v>
      </c>
      <c r="GIJ230" s="159"/>
      <c r="GIK230" s="53" t="s">
        <v>162</v>
      </c>
      <c r="GIL230" s="53">
        <f t="shared" ref="GIL230" si="1893">(38.09)*10.764</f>
        <v>410.00076000000001</v>
      </c>
      <c r="GIM230" s="53">
        <f t="shared" ref="GIM230" si="1894">(3.35*1.25+1*2.75)*10.764</f>
        <v>74.675249999999991</v>
      </c>
      <c r="GIN230" s="53">
        <f t="shared" ref="GIN230:GIN234" si="1895">GIL230+GIM230</f>
        <v>484.67601000000002</v>
      </c>
      <c r="GIO230" s="53">
        <v>0</v>
      </c>
      <c r="GIP230" s="53">
        <f>GIN230*(($H$268)+1)+(IF(GIO230&lt;101,GIO230,IF(GIO230&lt;201,GIO230/2,IF(GIO230&lt;=301,GIO230/3,GIO230/4))))</f>
        <v>484.67601000000002</v>
      </c>
      <c r="GIQ230" s="159">
        <f>GJA213+1</f>
        <v>1</v>
      </c>
      <c r="GIR230" s="159"/>
      <c r="GIS230" s="53" t="s">
        <v>162</v>
      </c>
      <c r="GIT230" s="53">
        <f t="shared" ref="GIT230" si="1896">(38.09)*10.764</f>
        <v>410.00076000000001</v>
      </c>
      <c r="GIU230" s="53">
        <f t="shared" ref="GIU230" si="1897">(3.35*1.25+1*2.75)*10.764</f>
        <v>74.675249999999991</v>
      </c>
      <c r="GIV230" s="53">
        <f t="shared" ref="GIV230:GIV234" si="1898">GIT230+GIU230</f>
        <v>484.67601000000002</v>
      </c>
      <c r="GIW230" s="53">
        <v>0</v>
      </c>
      <c r="GIX230" s="53">
        <f>GIV230*(($H$268)+1)+(IF(GIW230&lt;101,GIW230,IF(GIW230&lt;201,GIW230/2,IF(GIW230&lt;=301,GIW230/3,GIW230/4))))</f>
        <v>484.67601000000002</v>
      </c>
      <c r="GIY230" s="159">
        <f>GJI213+1</f>
        <v>1</v>
      </c>
      <c r="GIZ230" s="159"/>
      <c r="GJA230" s="53" t="s">
        <v>162</v>
      </c>
      <c r="GJB230" s="53">
        <f t="shared" ref="GJB230" si="1899">(38.09)*10.764</f>
        <v>410.00076000000001</v>
      </c>
      <c r="GJC230" s="53">
        <f t="shared" ref="GJC230" si="1900">(3.35*1.25+1*2.75)*10.764</f>
        <v>74.675249999999991</v>
      </c>
      <c r="GJD230" s="53">
        <f t="shared" ref="GJD230:GJD234" si="1901">GJB230+GJC230</f>
        <v>484.67601000000002</v>
      </c>
      <c r="GJE230" s="53">
        <v>0</v>
      </c>
      <c r="GJF230" s="53">
        <f>GJD230*(($H$268)+1)+(IF(GJE230&lt;101,GJE230,IF(GJE230&lt;201,GJE230/2,IF(GJE230&lt;=301,GJE230/3,GJE230/4))))</f>
        <v>484.67601000000002</v>
      </c>
      <c r="GJG230" s="159">
        <f>GJQ213+1</f>
        <v>1</v>
      </c>
      <c r="GJH230" s="159"/>
      <c r="GJI230" s="53" t="s">
        <v>162</v>
      </c>
      <c r="GJJ230" s="53">
        <f t="shared" ref="GJJ230" si="1902">(38.09)*10.764</f>
        <v>410.00076000000001</v>
      </c>
      <c r="GJK230" s="53">
        <f t="shared" ref="GJK230" si="1903">(3.35*1.25+1*2.75)*10.764</f>
        <v>74.675249999999991</v>
      </c>
      <c r="GJL230" s="53">
        <f t="shared" ref="GJL230:GJL234" si="1904">GJJ230+GJK230</f>
        <v>484.67601000000002</v>
      </c>
      <c r="GJM230" s="53">
        <v>0</v>
      </c>
      <c r="GJN230" s="53">
        <f>GJL230*(($H$268)+1)+(IF(GJM230&lt;101,GJM230,IF(GJM230&lt;201,GJM230/2,IF(GJM230&lt;=301,GJM230/3,GJM230/4))))</f>
        <v>484.67601000000002</v>
      </c>
      <c r="GJO230" s="159">
        <f>GJY213+1</f>
        <v>1</v>
      </c>
      <c r="GJP230" s="159"/>
      <c r="GJQ230" s="53" t="s">
        <v>162</v>
      </c>
      <c r="GJR230" s="53">
        <f t="shared" ref="GJR230" si="1905">(38.09)*10.764</f>
        <v>410.00076000000001</v>
      </c>
      <c r="GJS230" s="53">
        <f t="shared" ref="GJS230" si="1906">(3.35*1.25+1*2.75)*10.764</f>
        <v>74.675249999999991</v>
      </c>
      <c r="GJT230" s="53">
        <f t="shared" ref="GJT230:GJT234" si="1907">GJR230+GJS230</f>
        <v>484.67601000000002</v>
      </c>
      <c r="GJU230" s="53">
        <v>0</v>
      </c>
      <c r="GJV230" s="53">
        <f>GJT230*(($H$268)+1)+(IF(GJU230&lt;101,GJU230,IF(GJU230&lt;201,GJU230/2,IF(GJU230&lt;=301,GJU230/3,GJU230/4))))</f>
        <v>484.67601000000002</v>
      </c>
      <c r="GJW230" s="159">
        <f>GKG213+1</f>
        <v>1</v>
      </c>
      <c r="GJX230" s="159"/>
      <c r="GJY230" s="53" t="s">
        <v>162</v>
      </c>
      <c r="GJZ230" s="53">
        <f t="shared" ref="GJZ230" si="1908">(38.09)*10.764</f>
        <v>410.00076000000001</v>
      </c>
      <c r="GKA230" s="53">
        <f t="shared" ref="GKA230" si="1909">(3.35*1.25+1*2.75)*10.764</f>
        <v>74.675249999999991</v>
      </c>
      <c r="GKB230" s="53">
        <f t="shared" ref="GKB230:GKB234" si="1910">GJZ230+GKA230</f>
        <v>484.67601000000002</v>
      </c>
      <c r="GKC230" s="53">
        <v>0</v>
      </c>
      <c r="GKD230" s="53">
        <f>GKB230*(($H$268)+1)+(IF(GKC230&lt;101,GKC230,IF(GKC230&lt;201,GKC230/2,IF(GKC230&lt;=301,GKC230/3,GKC230/4))))</f>
        <v>484.67601000000002</v>
      </c>
      <c r="GKE230" s="159">
        <f>GKO213+1</f>
        <v>1</v>
      </c>
      <c r="GKF230" s="159"/>
      <c r="GKG230" s="53" t="s">
        <v>162</v>
      </c>
      <c r="GKH230" s="53">
        <f t="shared" ref="GKH230" si="1911">(38.09)*10.764</f>
        <v>410.00076000000001</v>
      </c>
      <c r="GKI230" s="53">
        <f t="shared" ref="GKI230" si="1912">(3.35*1.25+1*2.75)*10.764</f>
        <v>74.675249999999991</v>
      </c>
      <c r="GKJ230" s="53">
        <f t="shared" ref="GKJ230:GKJ234" si="1913">GKH230+GKI230</f>
        <v>484.67601000000002</v>
      </c>
      <c r="GKK230" s="53">
        <v>0</v>
      </c>
      <c r="GKL230" s="53">
        <f>GKJ230*(($H$268)+1)+(IF(GKK230&lt;101,GKK230,IF(GKK230&lt;201,GKK230/2,IF(GKK230&lt;=301,GKK230/3,GKK230/4))))</f>
        <v>484.67601000000002</v>
      </c>
      <c r="GKM230" s="159">
        <f>GKW213+1</f>
        <v>1</v>
      </c>
      <c r="GKN230" s="159"/>
      <c r="GKO230" s="53" t="s">
        <v>162</v>
      </c>
      <c r="GKP230" s="53">
        <f t="shared" ref="GKP230" si="1914">(38.09)*10.764</f>
        <v>410.00076000000001</v>
      </c>
      <c r="GKQ230" s="53">
        <f t="shared" ref="GKQ230" si="1915">(3.35*1.25+1*2.75)*10.764</f>
        <v>74.675249999999991</v>
      </c>
      <c r="GKR230" s="53">
        <f t="shared" ref="GKR230:GKR234" si="1916">GKP230+GKQ230</f>
        <v>484.67601000000002</v>
      </c>
      <c r="GKS230" s="53">
        <v>0</v>
      </c>
      <c r="GKT230" s="53">
        <f>GKR230*(($H$268)+1)+(IF(GKS230&lt;101,GKS230,IF(GKS230&lt;201,GKS230/2,IF(GKS230&lt;=301,GKS230/3,GKS230/4))))</f>
        <v>484.67601000000002</v>
      </c>
      <c r="GKU230" s="159">
        <f>GLE213+1</f>
        <v>1</v>
      </c>
      <c r="GKV230" s="159"/>
      <c r="GKW230" s="53" t="s">
        <v>162</v>
      </c>
      <c r="GKX230" s="53">
        <f t="shared" ref="GKX230" si="1917">(38.09)*10.764</f>
        <v>410.00076000000001</v>
      </c>
      <c r="GKY230" s="53">
        <f t="shared" ref="GKY230" si="1918">(3.35*1.25+1*2.75)*10.764</f>
        <v>74.675249999999991</v>
      </c>
      <c r="GKZ230" s="53">
        <f t="shared" ref="GKZ230:GKZ234" si="1919">GKX230+GKY230</f>
        <v>484.67601000000002</v>
      </c>
      <c r="GLA230" s="53">
        <v>0</v>
      </c>
      <c r="GLB230" s="53">
        <f>GKZ230*(($H$268)+1)+(IF(GLA230&lt;101,GLA230,IF(GLA230&lt;201,GLA230/2,IF(GLA230&lt;=301,GLA230/3,GLA230/4))))</f>
        <v>484.67601000000002</v>
      </c>
      <c r="GLC230" s="159">
        <f>GLM213+1</f>
        <v>1</v>
      </c>
      <c r="GLD230" s="159"/>
      <c r="GLE230" s="53" t="s">
        <v>162</v>
      </c>
      <c r="GLF230" s="53">
        <f t="shared" ref="GLF230" si="1920">(38.09)*10.764</f>
        <v>410.00076000000001</v>
      </c>
      <c r="GLG230" s="53">
        <f t="shared" ref="GLG230" si="1921">(3.35*1.25+1*2.75)*10.764</f>
        <v>74.675249999999991</v>
      </c>
      <c r="GLH230" s="53">
        <f t="shared" ref="GLH230:GLH234" si="1922">GLF230+GLG230</f>
        <v>484.67601000000002</v>
      </c>
      <c r="GLI230" s="53">
        <v>0</v>
      </c>
      <c r="GLJ230" s="53">
        <f>GLH230*(($H$268)+1)+(IF(GLI230&lt;101,GLI230,IF(GLI230&lt;201,GLI230/2,IF(GLI230&lt;=301,GLI230/3,GLI230/4))))</f>
        <v>484.67601000000002</v>
      </c>
      <c r="GLK230" s="159">
        <f>GLU213+1</f>
        <v>1</v>
      </c>
      <c r="GLL230" s="159"/>
      <c r="GLM230" s="53" t="s">
        <v>162</v>
      </c>
      <c r="GLN230" s="53">
        <f t="shared" ref="GLN230" si="1923">(38.09)*10.764</f>
        <v>410.00076000000001</v>
      </c>
      <c r="GLO230" s="53">
        <f t="shared" ref="GLO230" si="1924">(3.35*1.25+1*2.75)*10.764</f>
        <v>74.675249999999991</v>
      </c>
      <c r="GLP230" s="53">
        <f t="shared" ref="GLP230:GLP234" si="1925">GLN230+GLO230</f>
        <v>484.67601000000002</v>
      </c>
      <c r="GLQ230" s="53">
        <v>0</v>
      </c>
      <c r="GLR230" s="53">
        <f>GLP230*(($H$268)+1)+(IF(GLQ230&lt;101,GLQ230,IF(GLQ230&lt;201,GLQ230/2,IF(GLQ230&lt;=301,GLQ230/3,GLQ230/4))))</f>
        <v>484.67601000000002</v>
      </c>
      <c r="GLS230" s="159">
        <f>GMC213+1</f>
        <v>1</v>
      </c>
      <c r="GLT230" s="159"/>
      <c r="GLU230" s="53" t="s">
        <v>162</v>
      </c>
      <c r="GLV230" s="53">
        <f t="shared" ref="GLV230" si="1926">(38.09)*10.764</f>
        <v>410.00076000000001</v>
      </c>
      <c r="GLW230" s="53">
        <f t="shared" ref="GLW230" si="1927">(3.35*1.25+1*2.75)*10.764</f>
        <v>74.675249999999991</v>
      </c>
      <c r="GLX230" s="53">
        <f t="shared" ref="GLX230:GLX234" si="1928">GLV230+GLW230</f>
        <v>484.67601000000002</v>
      </c>
      <c r="GLY230" s="53">
        <v>0</v>
      </c>
      <c r="GLZ230" s="53">
        <f>GLX230*(($H$268)+1)+(IF(GLY230&lt;101,GLY230,IF(GLY230&lt;201,GLY230/2,IF(GLY230&lt;=301,GLY230/3,GLY230/4))))</f>
        <v>484.67601000000002</v>
      </c>
      <c r="GMA230" s="159">
        <f>GMK213+1</f>
        <v>1</v>
      </c>
      <c r="GMB230" s="159"/>
      <c r="GMC230" s="53" t="s">
        <v>162</v>
      </c>
      <c r="GMD230" s="53">
        <f t="shared" ref="GMD230" si="1929">(38.09)*10.764</f>
        <v>410.00076000000001</v>
      </c>
      <c r="GME230" s="53">
        <f t="shared" ref="GME230" si="1930">(3.35*1.25+1*2.75)*10.764</f>
        <v>74.675249999999991</v>
      </c>
      <c r="GMF230" s="53">
        <f t="shared" ref="GMF230:GMF234" si="1931">GMD230+GME230</f>
        <v>484.67601000000002</v>
      </c>
      <c r="GMG230" s="53">
        <v>0</v>
      </c>
      <c r="GMH230" s="53">
        <f>GMF230*(($H$268)+1)+(IF(GMG230&lt;101,GMG230,IF(GMG230&lt;201,GMG230/2,IF(GMG230&lt;=301,GMG230/3,GMG230/4))))</f>
        <v>484.67601000000002</v>
      </c>
      <c r="GMI230" s="159">
        <f>GMS213+1</f>
        <v>1</v>
      </c>
      <c r="GMJ230" s="159"/>
      <c r="GMK230" s="53" t="s">
        <v>162</v>
      </c>
      <c r="GML230" s="53">
        <f t="shared" ref="GML230" si="1932">(38.09)*10.764</f>
        <v>410.00076000000001</v>
      </c>
      <c r="GMM230" s="53">
        <f t="shared" ref="GMM230" si="1933">(3.35*1.25+1*2.75)*10.764</f>
        <v>74.675249999999991</v>
      </c>
      <c r="GMN230" s="53">
        <f t="shared" ref="GMN230:GMN234" si="1934">GML230+GMM230</f>
        <v>484.67601000000002</v>
      </c>
      <c r="GMO230" s="53">
        <v>0</v>
      </c>
      <c r="GMP230" s="53">
        <f>GMN230*(($H$268)+1)+(IF(GMO230&lt;101,GMO230,IF(GMO230&lt;201,GMO230/2,IF(GMO230&lt;=301,GMO230/3,GMO230/4))))</f>
        <v>484.67601000000002</v>
      </c>
      <c r="GMQ230" s="159">
        <f>GNA213+1</f>
        <v>1</v>
      </c>
      <c r="GMR230" s="159"/>
      <c r="GMS230" s="53" t="s">
        <v>162</v>
      </c>
      <c r="GMT230" s="53">
        <f t="shared" ref="GMT230" si="1935">(38.09)*10.764</f>
        <v>410.00076000000001</v>
      </c>
      <c r="GMU230" s="53">
        <f t="shared" ref="GMU230" si="1936">(3.35*1.25+1*2.75)*10.764</f>
        <v>74.675249999999991</v>
      </c>
      <c r="GMV230" s="53">
        <f t="shared" ref="GMV230:GMV234" si="1937">GMT230+GMU230</f>
        <v>484.67601000000002</v>
      </c>
      <c r="GMW230" s="53">
        <v>0</v>
      </c>
      <c r="GMX230" s="53">
        <f>GMV230*(($H$268)+1)+(IF(GMW230&lt;101,GMW230,IF(GMW230&lt;201,GMW230/2,IF(GMW230&lt;=301,GMW230/3,GMW230/4))))</f>
        <v>484.67601000000002</v>
      </c>
      <c r="GMY230" s="159">
        <f>GNI213+1</f>
        <v>1</v>
      </c>
      <c r="GMZ230" s="159"/>
      <c r="GNA230" s="53" t="s">
        <v>162</v>
      </c>
      <c r="GNB230" s="53">
        <f t="shared" ref="GNB230" si="1938">(38.09)*10.764</f>
        <v>410.00076000000001</v>
      </c>
      <c r="GNC230" s="53">
        <f t="shared" ref="GNC230" si="1939">(3.35*1.25+1*2.75)*10.764</f>
        <v>74.675249999999991</v>
      </c>
      <c r="GND230" s="53">
        <f t="shared" ref="GND230:GND234" si="1940">GNB230+GNC230</f>
        <v>484.67601000000002</v>
      </c>
      <c r="GNE230" s="53">
        <v>0</v>
      </c>
      <c r="GNF230" s="53">
        <f>GND230*(($H$268)+1)+(IF(GNE230&lt;101,GNE230,IF(GNE230&lt;201,GNE230/2,IF(GNE230&lt;=301,GNE230/3,GNE230/4))))</f>
        <v>484.67601000000002</v>
      </c>
      <c r="GNG230" s="159">
        <f>GNQ213+1</f>
        <v>1</v>
      </c>
      <c r="GNH230" s="159"/>
      <c r="GNI230" s="53" t="s">
        <v>162</v>
      </c>
      <c r="GNJ230" s="53">
        <f t="shared" ref="GNJ230" si="1941">(38.09)*10.764</f>
        <v>410.00076000000001</v>
      </c>
      <c r="GNK230" s="53">
        <f t="shared" ref="GNK230" si="1942">(3.35*1.25+1*2.75)*10.764</f>
        <v>74.675249999999991</v>
      </c>
      <c r="GNL230" s="53">
        <f t="shared" ref="GNL230:GNL234" si="1943">GNJ230+GNK230</f>
        <v>484.67601000000002</v>
      </c>
      <c r="GNM230" s="53">
        <v>0</v>
      </c>
      <c r="GNN230" s="53">
        <f>GNL230*(($H$268)+1)+(IF(GNM230&lt;101,GNM230,IF(GNM230&lt;201,GNM230/2,IF(GNM230&lt;=301,GNM230/3,GNM230/4))))</f>
        <v>484.67601000000002</v>
      </c>
      <c r="GNO230" s="159">
        <f>GNY213+1</f>
        <v>1</v>
      </c>
      <c r="GNP230" s="159"/>
      <c r="GNQ230" s="53" t="s">
        <v>162</v>
      </c>
      <c r="GNR230" s="53">
        <f t="shared" ref="GNR230" si="1944">(38.09)*10.764</f>
        <v>410.00076000000001</v>
      </c>
      <c r="GNS230" s="53">
        <f t="shared" ref="GNS230" si="1945">(3.35*1.25+1*2.75)*10.764</f>
        <v>74.675249999999991</v>
      </c>
      <c r="GNT230" s="53">
        <f t="shared" ref="GNT230:GNT234" si="1946">GNR230+GNS230</f>
        <v>484.67601000000002</v>
      </c>
      <c r="GNU230" s="53">
        <v>0</v>
      </c>
      <c r="GNV230" s="53">
        <f>GNT230*(($H$268)+1)+(IF(GNU230&lt;101,GNU230,IF(GNU230&lt;201,GNU230/2,IF(GNU230&lt;=301,GNU230/3,GNU230/4))))</f>
        <v>484.67601000000002</v>
      </c>
      <c r="GNW230" s="159">
        <f>GOG213+1</f>
        <v>1</v>
      </c>
      <c r="GNX230" s="159"/>
      <c r="GNY230" s="53" t="s">
        <v>162</v>
      </c>
      <c r="GNZ230" s="53">
        <f t="shared" ref="GNZ230" si="1947">(38.09)*10.764</f>
        <v>410.00076000000001</v>
      </c>
      <c r="GOA230" s="53">
        <f t="shared" ref="GOA230" si="1948">(3.35*1.25+1*2.75)*10.764</f>
        <v>74.675249999999991</v>
      </c>
      <c r="GOB230" s="53">
        <f t="shared" ref="GOB230:GOB234" si="1949">GNZ230+GOA230</f>
        <v>484.67601000000002</v>
      </c>
      <c r="GOC230" s="53">
        <v>0</v>
      </c>
      <c r="GOD230" s="53">
        <f>GOB230*(($H$268)+1)+(IF(GOC230&lt;101,GOC230,IF(GOC230&lt;201,GOC230/2,IF(GOC230&lt;=301,GOC230/3,GOC230/4))))</f>
        <v>484.67601000000002</v>
      </c>
      <c r="GOE230" s="159">
        <f>GOO213+1</f>
        <v>1</v>
      </c>
      <c r="GOF230" s="159"/>
      <c r="GOG230" s="53" t="s">
        <v>162</v>
      </c>
      <c r="GOH230" s="53">
        <f t="shared" ref="GOH230" si="1950">(38.09)*10.764</f>
        <v>410.00076000000001</v>
      </c>
      <c r="GOI230" s="53">
        <f t="shared" ref="GOI230" si="1951">(3.35*1.25+1*2.75)*10.764</f>
        <v>74.675249999999991</v>
      </c>
      <c r="GOJ230" s="53">
        <f t="shared" ref="GOJ230:GOJ234" si="1952">GOH230+GOI230</f>
        <v>484.67601000000002</v>
      </c>
      <c r="GOK230" s="53">
        <v>0</v>
      </c>
      <c r="GOL230" s="53">
        <f>GOJ230*(($H$268)+1)+(IF(GOK230&lt;101,GOK230,IF(GOK230&lt;201,GOK230/2,IF(GOK230&lt;=301,GOK230/3,GOK230/4))))</f>
        <v>484.67601000000002</v>
      </c>
      <c r="GOM230" s="159">
        <f>GOW213+1</f>
        <v>1</v>
      </c>
      <c r="GON230" s="159"/>
      <c r="GOO230" s="53" t="s">
        <v>162</v>
      </c>
      <c r="GOP230" s="53">
        <f t="shared" ref="GOP230" si="1953">(38.09)*10.764</f>
        <v>410.00076000000001</v>
      </c>
      <c r="GOQ230" s="53">
        <f t="shared" ref="GOQ230" si="1954">(3.35*1.25+1*2.75)*10.764</f>
        <v>74.675249999999991</v>
      </c>
      <c r="GOR230" s="53">
        <f t="shared" ref="GOR230:GOR234" si="1955">GOP230+GOQ230</f>
        <v>484.67601000000002</v>
      </c>
      <c r="GOS230" s="53">
        <v>0</v>
      </c>
      <c r="GOT230" s="53">
        <f>GOR230*(($H$268)+1)+(IF(GOS230&lt;101,GOS230,IF(GOS230&lt;201,GOS230/2,IF(GOS230&lt;=301,GOS230/3,GOS230/4))))</f>
        <v>484.67601000000002</v>
      </c>
      <c r="GOU230" s="159">
        <f>GPE213+1</f>
        <v>1</v>
      </c>
      <c r="GOV230" s="159"/>
      <c r="GOW230" s="53" t="s">
        <v>162</v>
      </c>
      <c r="GOX230" s="53">
        <f t="shared" ref="GOX230" si="1956">(38.09)*10.764</f>
        <v>410.00076000000001</v>
      </c>
      <c r="GOY230" s="53">
        <f t="shared" ref="GOY230" si="1957">(3.35*1.25+1*2.75)*10.764</f>
        <v>74.675249999999991</v>
      </c>
      <c r="GOZ230" s="53">
        <f t="shared" ref="GOZ230:GOZ234" si="1958">GOX230+GOY230</f>
        <v>484.67601000000002</v>
      </c>
      <c r="GPA230" s="53">
        <v>0</v>
      </c>
      <c r="GPB230" s="53">
        <f>GOZ230*(($H$268)+1)+(IF(GPA230&lt;101,GPA230,IF(GPA230&lt;201,GPA230/2,IF(GPA230&lt;=301,GPA230/3,GPA230/4))))</f>
        <v>484.67601000000002</v>
      </c>
      <c r="GPC230" s="159">
        <f>GPM213+1</f>
        <v>1</v>
      </c>
      <c r="GPD230" s="159"/>
      <c r="GPE230" s="53" t="s">
        <v>162</v>
      </c>
      <c r="GPF230" s="53">
        <f t="shared" ref="GPF230" si="1959">(38.09)*10.764</f>
        <v>410.00076000000001</v>
      </c>
      <c r="GPG230" s="53">
        <f t="shared" ref="GPG230" si="1960">(3.35*1.25+1*2.75)*10.764</f>
        <v>74.675249999999991</v>
      </c>
      <c r="GPH230" s="53">
        <f t="shared" ref="GPH230:GPH234" si="1961">GPF230+GPG230</f>
        <v>484.67601000000002</v>
      </c>
      <c r="GPI230" s="53">
        <v>0</v>
      </c>
      <c r="GPJ230" s="53">
        <f>GPH230*(($H$268)+1)+(IF(GPI230&lt;101,GPI230,IF(GPI230&lt;201,GPI230/2,IF(GPI230&lt;=301,GPI230/3,GPI230/4))))</f>
        <v>484.67601000000002</v>
      </c>
      <c r="GPK230" s="159">
        <f>GPU213+1</f>
        <v>1</v>
      </c>
      <c r="GPL230" s="159"/>
      <c r="GPM230" s="53" t="s">
        <v>162</v>
      </c>
      <c r="GPN230" s="53">
        <f t="shared" ref="GPN230" si="1962">(38.09)*10.764</f>
        <v>410.00076000000001</v>
      </c>
      <c r="GPO230" s="53">
        <f t="shared" ref="GPO230" si="1963">(3.35*1.25+1*2.75)*10.764</f>
        <v>74.675249999999991</v>
      </c>
      <c r="GPP230" s="53">
        <f t="shared" ref="GPP230:GPP234" si="1964">GPN230+GPO230</f>
        <v>484.67601000000002</v>
      </c>
      <c r="GPQ230" s="53">
        <v>0</v>
      </c>
      <c r="GPR230" s="53">
        <f>GPP230*(($H$268)+1)+(IF(GPQ230&lt;101,GPQ230,IF(GPQ230&lt;201,GPQ230/2,IF(GPQ230&lt;=301,GPQ230/3,GPQ230/4))))</f>
        <v>484.67601000000002</v>
      </c>
      <c r="GPS230" s="159">
        <f>GQC213+1</f>
        <v>1</v>
      </c>
      <c r="GPT230" s="159"/>
      <c r="GPU230" s="53" t="s">
        <v>162</v>
      </c>
      <c r="GPV230" s="53">
        <f t="shared" ref="GPV230" si="1965">(38.09)*10.764</f>
        <v>410.00076000000001</v>
      </c>
      <c r="GPW230" s="53">
        <f t="shared" ref="GPW230" si="1966">(3.35*1.25+1*2.75)*10.764</f>
        <v>74.675249999999991</v>
      </c>
      <c r="GPX230" s="53">
        <f t="shared" ref="GPX230:GPX234" si="1967">GPV230+GPW230</f>
        <v>484.67601000000002</v>
      </c>
      <c r="GPY230" s="53">
        <v>0</v>
      </c>
      <c r="GPZ230" s="53">
        <f>GPX230*(($H$268)+1)+(IF(GPY230&lt;101,GPY230,IF(GPY230&lt;201,GPY230/2,IF(GPY230&lt;=301,GPY230/3,GPY230/4))))</f>
        <v>484.67601000000002</v>
      </c>
      <c r="GQA230" s="159">
        <f>GQK213+1</f>
        <v>1</v>
      </c>
      <c r="GQB230" s="159"/>
      <c r="GQC230" s="53" t="s">
        <v>162</v>
      </c>
      <c r="GQD230" s="53">
        <f t="shared" ref="GQD230" si="1968">(38.09)*10.764</f>
        <v>410.00076000000001</v>
      </c>
      <c r="GQE230" s="53">
        <f t="shared" ref="GQE230" si="1969">(3.35*1.25+1*2.75)*10.764</f>
        <v>74.675249999999991</v>
      </c>
      <c r="GQF230" s="53">
        <f t="shared" ref="GQF230:GQF234" si="1970">GQD230+GQE230</f>
        <v>484.67601000000002</v>
      </c>
      <c r="GQG230" s="53">
        <v>0</v>
      </c>
      <c r="GQH230" s="53">
        <f>GQF230*(($H$268)+1)+(IF(GQG230&lt;101,GQG230,IF(GQG230&lt;201,GQG230/2,IF(GQG230&lt;=301,GQG230/3,GQG230/4))))</f>
        <v>484.67601000000002</v>
      </c>
      <c r="GQI230" s="159">
        <f>GQS213+1</f>
        <v>1</v>
      </c>
      <c r="GQJ230" s="159"/>
      <c r="GQK230" s="53" t="s">
        <v>162</v>
      </c>
      <c r="GQL230" s="53">
        <f t="shared" ref="GQL230" si="1971">(38.09)*10.764</f>
        <v>410.00076000000001</v>
      </c>
      <c r="GQM230" s="53">
        <f t="shared" ref="GQM230" si="1972">(3.35*1.25+1*2.75)*10.764</f>
        <v>74.675249999999991</v>
      </c>
      <c r="GQN230" s="53">
        <f t="shared" ref="GQN230:GQN234" si="1973">GQL230+GQM230</f>
        <v>484.67601000000002</v>
      </c>
      <c r="GQO230" s="53">
        <v>0</v>
      </c>
      <c r="GQP230" s="53">
        <f>GQN230*(($H$268)+1)+(IF(GQO230&lt;101,GQO230,IF(GQO230&lt;201,GQO230/2,IF(GQO230&lt;=301,GQO230/3,GQO230/4))))</f>
        <v>484.67601000000002</v>
      </c>
      <c r="GQQ230" s="159">
        <f>GRA213+1</f>
        <v>1</v>
      </c>
      <c r="GQR230" s="159"/>
      <c r="GQS230" s="53" t="s">
        <v>162</v>
      </c>
      <c r="GQT230" s="53">
        <f t="shared" ref="GQT230" si="1974">(38.09)*10.764</f>
        <v>410.00076000000001</v>
      </c>
      <c r="GQU230" s="53">
        <f t="shared" ref="GQU230" si="1975">(3.35*1.25+1*2.75)*10.764</f>
        <v>74.675249999999991</v>
      </c>
      <c r="GQV230" s="53">
        <f t="shared" ref="GQV230:GQV234" si="1976">GQT230+GQU230</f>
        <v>484.67601000000002</v>
      </c>
      <c r="GQW230" s="53">
        <v>0</v>
      </c>
      <c r="GQX230" s="53">
        <f>GQV230*(($H$268)+1)+(IF(GQW230&lt;101,GQW230,IF(GQW230&lt;201,GQW230/2,IF(GQW230&lt;=301,GQW230/3,GQW230/4))))</f>
        <v>484.67601000000002</v>
      </c>
      <c r="GQY230" s="159">
        <f>GRI213+1</f>
        <v>1</v>
      </c>
      <c r="GQZ230" s="159"/>
      <c r="GRA230" s="53" t="s">
        <v>162</v>
      </c>
      <c r="GRB230" s="53">
        <f t="shared" ref="GRB230" si="1977">(38.09)*10.764</f>
        <v>410.00076000000001</v>
      </c>
      <c r="GRC230" s="53">
        <f t="shared" ref="GRC230" si="1978">(3.35*1.25+1*2.75)*10.764</f>
        <v>74.675249999999991</v>
      </c>
      <c r="GRD230" s="53">
        <f t="shared" ref="GRD230:GRD234" si="1979">GRB230+GRC230</f>
        <v>484.67601000000002</v>
      </c>
      <c r="GRE230" s="53">
        <v>0</v>
      </c>
      <c r="GRF230" s="53">
        <f>GRD230*(($H$268)+1)+(IF(GRE230&lt;101,GRE230,IF(GRE230&lt;201,GRE230/2,IF(GRE230&lt;=301,GRE230/3,GRE230/4))))</f>
        <v>484.67601000000002</v>
      </c>
      <c r="GRG230" s="159">
        <f>GRQ213+1</f>
        <v>1</v>
      </c>
      <c r="GRH230" s="159"/>
      <c r="GRI230" s="53" t="s">
        <v>162</v>
      </c>
      <c r="GRJ230" s="53">
        <f t="shared" ref="GRJ230" si="1980">(38.09)*10.764</f>
        <v>410.00076000000001</v>
      </c>
      <c r="GRK230" s="53">
        <f t="shared" ref="GRK230" si="1981">(3.35*1.25+1*2.75)*10.764</f>
        <v>74.675249999999991</v>
      </c>
      <c r="GRL230" s="53">
        <f t="shared" ref="GRL230:GRL234" si="1982">GRJ230+GRK230</f>
        <v>484.67601000000002</v>
      </c>
      <c r="GRM230" s="53">
        <v>0</v>
      </c>
      <c r="GRN230" s="53">
        <f>GRL230*(($H$268)+1)+(IF(GRM230&lt;101,GRM230,IF(GRM230&lt;201,GRM230/2,IF(GRM230&lt;=301,GRM230/3,GRM230/4))))</f>
        <v>484.67601000000002</v>
      </c>
      <c r="GRO230" s="159">
        <f>GRY213+1</f>
        <v>1</v>
      </c>
      <c r="GRP230" s="159"/>
      <c r="GRQ230" s="53" t="s">
        <v>162</v>
      </c>
      <c r="GRR230" s="53">
        <f t="shared" ref="GRR230" si="1983">(38.09)*10.764</f>
        <v>410.00076000000001</v>
      </c>
      <c r="GRS230" s="53">
        <f t="shared" ref="GRS230" si="1984">(3.35*1.25+1*2.75)*10.764</f>
        <v>74.675249999999991</v>
      </c>
      <c r="GRT230" s="53">
        <f t="shared" ref="GRT230:GRT234" si="1985">GRR230+GRS230</f>
        <v>484.67601000000002</v>
      </c>
      <c r="GRU230" s="53">
        <v>0</v>
      </c>
      <c r="GRV230" s="53">
        <f>GRT230*(($H$268)+1)+(IF(GRU230&lt;101,GRU230,IF(GRU230&lt;201,GRU230/2,IF(GRU230&lt;=301,GRU230/3,GRU230/4))))</f>
        <v>484.67601000000002</v>
      </c>
      <c r="GRW230" s="159">
        <f>GSG213+1</f>
        <v>1</v>
      </c>
      <c r="GRX230" s="159"/>
      <c r="GRY230" s="53" t="s">
        <v>162</v>
      </c>
      <c r="GRZ230" s="53">
        <f t="shared" ref="GRZ230" si="1986">(38.09)*10.764</f>
        <v>410.00076000000001</v>
      </c>
      <c r="GSA230" s="53">
        <f t="shared" ref="GSA230" si="1987">(3.35*1.25+1*2.75)*10.764</f>
        <v>74.675249999999991</v>
      </c>
      <c r="GSB230" s="53">
        <f t="shared" ref="GSB230:GSB234" si="1988">GRZ230+GSA230</f>
        <v>484.67601000000002</v>
      </c>
      <c r="GSC230" s="53">
        <v>0</v>
      </c>
      <c r="GSD230" s="53">
        <f>GSB230*(($H$268)+1)+(IF(GSC230&lt;101,GSC230,IF(GSC230&lt;201,GSC230/2,IF(GSC230&lt;=301,GSC230/3,GSC230/4))))</f>
        <v>484.67601000000002</v>
      </c>
      <c r="GSE230" s="159">
        <f>GSO213+1</f>
        <v>1</v>
      </c>
      <c r="GSF230" s="159"/>
      <c r="GSG230" s="53" t="s">
        <v>162</v>
      </c>
      <c r="GSH230" s="53">
        <f t="shared" ref="GSH230" si="1989">(38.09)*10.764</f>
        <v>410.00076000000001</v>
      </c>
      <c r="GSI230" s="53">
        <f t="shared" ref="GSI230" si="1990">(3.35*1.25+1*2.75)*10.764</f>
        <v>74.675249999999991</v>
      </c>
      <c r="GSJ230" s="53">
        <f t="shared" ref="GSJ230:GSJ234" si="1991">GSH230+GSI230</f>
        <v>484.67601000000002</v>
      </c>
      <c r="GSK230" s="53">
        <v>0</v>
      </c>
      <c r="GSL230" s="53">
        <f>GSJ230*(($H$268)+1)+(IF(GSK230&lt;101,GSK230,IF(GSK230&lt;201,GSK230/2,IF(GSK230&lt;=301,GSK230/3,GSK230/4))))</f>
        <v>484.67601000000002</v>
      </c>
      <c r="GSM230" s="159">
        <f>GSW213+1</f>
        <v>1</v>
      </c>
      <c r="GSN230" s="159"/>
      <c r="GSO230" s="53" t="s">
        <v>162</v>
      </c>
      <c r="GSP230" s="53">
        <f t="shared" ref="GSP230" si="1992">(38.09)*10.764</f>
        <v>410.00076000000001</v>
      </c>
      <c r="GSQ230" s="53">
        <f t="shared" ref="GSQ230" si="1993">(3.35*1.25+1*2.75)*10.764</f>
        <v>74.675249999999991</v>
      </c>
      <c r="GSR230" s="53">
        <f t="shared" ref="GSR230:GSR234" si="1994">GSP230+GSQ230</f>
        <v>484.67601000000002</v>
      </c>
      <c r="GSS230" s="53">
        <v>0</v>
      </c>
      <c r="GST230" s="53">
        <f>GSR230*(($H$268)+1)+(IF(GSS230&lt;101,GSS230,IF(GSS230&lt;201,GSS230/2,IF(GSS230&lt;=301,GSS230/3,GSS230/4))))</f>
        <v>484.67601000000002</v>
      </c>
      <c r="GSU230" s="159">
        <f>GTE213+1</f>
        <v>1</v>
      </c>
      <c r="GSV230" s="159"/>
      <c r="GSW230" s="53" t="s">
        <v>162</v>
      </c>
      <c r="GSX230" s="53">
        <f t="shared" ref="GSX230" si="1995">(38.09)*10.764</f>
        <v>410.00076000000001</v>
      </c>
      <c r="GSY230" s="53">
        <f t="shared" ref="GSY230" si="1996">(3.35*1.25+1*2.75)*10.764</f>
        <v>74.675249999999991</v>
      </c>
      <c r="GSZ230" s="53">
        <f t="shared" ref="GSZ230:GSZ234" si="1997">GSX230+GSY230</f>
        <v>484.67601000000002</v>
      </c>
      <c r="GTA230" s="53">
        <v>0</v>
      </c>
      <c r="GTB230" s="53">
        <f>GSZ230*(($H$268)+1)+(IF(GTA230&lt;101,GTA230,IF(GTA230&lt;201,GTA230/2,IF(GTA230&lt;=301,GTA230/3,GTA230/4))))</f>
        <v>484.67601000000002</v>
      </c>
      <c r="GTC230" s="159">
        <f>GTM213+1</f>
        <v>1</v>
      </c>
      <c r="GTD230" s="159"/>
      <c r="GTE230" s="53" t="s">
        <v>162</v>
      </c>
      <c r="GTF230" s="53">
        <f t="shared" ref="GTF230" si="1998">(38.09)*10.764</f>
        <v>410.00076000000001</v>
      </c>
      <c r="GTG230" s="53">
        <f t="shared" ref="GTG230" si="1999">(3.35*1.25+1*2.75)*10.764</f>
        <v>74.675249999999991</v>
      </c>
      <c r="GTH230" s="53">
        <f t="shared" ref="GTH230:GTH234" si="2000">GTF230+GTG230</f>
        <v>484.67601000000002</v>
      </c>
      <c r="GTI230" s="53">
        <v>0</v>
      </c>
      <c r="GTJ230" s="53">
        <f>GTH230*(($H$268)+1)+(IF(GTI230&lt;101,GTI230,IF(GTI230&lt;201,GTI230/2,IF(GTI230&lt;=301,GTI230/3,GTI230/4))))</f>
        <v>484.67601000000002</v>
      </c>
      <c r="GTK230" s="159">
        <f>GTU213+1</f>
        <v>1</v>
      </c>
      <c r="GTL230" s="159"/>
      <c r="GTM230" s="53" t="s">
        <v>162</v>
      </c>
      <c r="GTN230" s="53">
        <f t="shared" ref="GTN230" si="2001">(38.09)*10.764</f>
        <v>410.00076000000001</v>
      </c>
      <c r="GTO230" s="53">
        <f t="shared" ref="GTO230" si="2002">(3.35*1.25+1*2.75)*10.764</f>
        <v>74.675249999999991</v>
      </c>
      <c r="GTP230" s="53">
        <f t="shared" ref="GTP230:GTP234" si="2003">GTN230+GTO230</f>
        <v>484.67601000000002</v>
      </c>
      <c r="GTQ230" s="53">
        <v>0</v>
      </c>
      <c r="GTR230" s="53">
        <f>GTP230*(($H$268)+1)+(IF(GTQ230&lt;101,GTQ230,IF(GTQ230&lt;201,GTQ230/2,IF(GTQ230&lt;=301,GTQ230/3,GTQ230/4))))</f>
        <v>484.67601000000002</v>
      </c>
      <c r="GTS230" s="159">
        <f>GUC213+1</f>
        <v>1</v>
      </c>
      <c r="GTT230" s="159"/>
      <c r="GTU230" s="53" t="s">
        <v>162</v>
      </c>
      <c r="GTV230" s="53">
        <f t="shared" ref="GTV230" si="2004">(38.09)*10.764</f>
        <v>410.00076000000001</v>
      </c>
      <c r="GTW230" s="53">
        <f t="shared" ref="GTW230" si="2005">(3.35*1.25+1*2.75)*10.764</f>
        <v>74.675249999999991</v>
      </c>
      <c r="GTX230" s="53">
        <f t="shared" ref="GTX230:GTX234" si="2006">GTV230+GTW230</f>
        <v>484.67601000000002</v>
      </c>
      <c r="GTY230" s="53">
        <v>0</v>
      </c>
      <c r="GTZ230" s="53">
        <f>GTX230*(($H$268)+1)+(IF(GTY230&lt;101,GTY230,IF(GTY230&lt;201,GTY230/2,IF(GTY230&lt;=301,GTY230/3,GTY230/4))))</f>
        <v>484.67601000000002</v>
      </c>
      <c r="GUA230" s="159">
        <f>GUK213+1</f>
        <v>1</v>
      </c>
      <c r="GUB230" s="159"/>
      <c r="GUC230" s="53" t="s">
        <v>162</v>
      </c>
      <c r="GUD230" s="53">
        <f t="shared" ref="GUD230" si="2007">(38.09)*10.764</f>
        <v>410.00076000000001</v>
      </c>
      <c r="GUE230" s="53">
        <f t="shared" ref="GUE230" si="2008">(3.35*1.25+1*2.75)*10.764</f>
        <v>74.675249999999991</v>
      </c>
      <c r="GUF230" s="53">
        <f t="shared" ref="GUF230:GUF234" si="2009">GUD230+GUE230</f>
        <v>484.67601000000002</v>
      </c>
      <c r="GUG230" s="53">
        <v>0</v>
      </c>
      <c r="GUH230" s="53">
        <f>GUF230*(($H$268)+1)+(IF(GUG230&lt;101,GUG230,IF(GUG230&lt;201,GUG230/2,IF(GUG230&lt;=301,GUG230/3,GUG230/4))))</f>
        <v>484.67601000000002</v>
      </c>
      <c r="GUI230" s="159">
        <f>GUS213+1</f>
        <v>1</v>
      </c>
      <c r="GUJ230" s="159"/>
      <c r="GUK230" s="53" t="s">
        <v>162</v>
      </c>
      <c r="GUL230" s="53">
        <f t="shared" ref="GUL230" si="2010">(38.09)*10.764</f>
        <v>410.00076000000001</v>
      </c>
      <c r="GUM230" s="53">
        <f t="shared" ref="GUM230" si="2011">(3.35*1.25+1*2.75)*10.764</f>
        <v>74.675249999999991</v>
      </c>
      <c r="GUN230" s="53">
        <f t="shared" ref="GUN230:GUN234" si="2012">GUL230+GUM230</f>
        <v>484.67601000000002</v>
      </c>
      <c r="GUO230" s="53">
        <v>0</v>
      </c>
      <c r="GUP230" s="53">
        <f>GUN230*(($H$268)+1)+(IF(GUO230&lt;101,GUO230,IF(GUO230&lt;201,GUO230/2,IF(GUO230&lt;=301,GUO230/3,GUO230/4))))</f>
        <v>484.67601000000002</v>
      </c>
      <c r="GUQ230" s="159">
        <f>GVA213+1</f>
        <v>1</v>
      </c>
      <c r="GUR230" s="159"/>
      <c r="GUS230" s="53" t="s">
        <v>162</v>
      </c>
      <c r="GUT230" s="53">
        <f t="shared" ref="GUT230" si="2013">(38.09)*10.764</f>
        <v>410.00076000000001</v>
      </c>
      <c r="GUU230" s="53">
        <f t="shared" ref="GUU230" si="2014">(3.35*1.25+1*2.75)*10.764</f>
        <v>74.675249999999991</v>
      </c>
      <c r="GUV230" s="53">
        <f t="shared" ref="GUV230:GUV234" si="2015">GUT230+GUU230</f>
        <v>484.67601000000002</v>
      </c>
      <c r="GUW230" s="53">
        <v>0</v>
      </c>
      <c r="GUX230" s="53">
        <f>GUV230*(($H$268)+1)+(IF(GUW230&lt;101,GUW230,IF(GUW230&lt;201,GUW230/2,IF(GUW230&lt;=301,GUW230/3,GUW230/4))))</f>
        <v>484.67601000000002</v>
      </c>
      <c r="GUY230" s="159">
        <f>GVI213+1</f>
        <v>1</v>
      </c>
      <c r="GUZ230" s="159"/>
      <c r="GVA230" s="53" t="s">
        <v>162</v>
      </c>
      <c r="GVB230" s="53">
        <f t="shared" ref="GVB230" si="2016">(38.09)*10.764</f>
        <v>410.00076000000001</v>
      </c>
      <c r="GVC230" s="53">
        <f t="shared" ref="GVC230" si="2017">(3.35*1.25+1*2.75)*10.764</f>
        <v>74.675249999999991</v>
      </c>
      <c r="GVD230" s="53">
        <f t="shared" ref="GVD230:GVD234" si="2018">GVB230+GVC230</f>
        <v>484.67601000000002</v>
      </c>
      <c r="GVE230" s="53">
        <v>0</v>
      </c>
      <c r="GVF230" s="53">
        <f>GVD230*(($H$268)+1)+(IF(GVE230&lt;101,GVE230,IF(GVE230&lt;201,GVE230/2,IF(GVE230&lt;=301,GVE230/3,GVE230/4))))</f>
        <v>484.67601000000002</v>
      </c>
      <c r="GVG230" s="159">
        <f>GVQ213+1</f>
        <v>1</v>
      </c>
      <c r="GVH230" s="159"/>
      <c r="GVI230" s="53" t="s">
        <v>162</v>
      </c>
      <c r="GVJ230" s="53">
        <f t="shared" ref="GVJ230" si="2019">(38.09)*10.764</f>
        <v>410.00076000000001</v>
      </c>
      <c r="GVK230" s="53">
        <f t="shared" ref="GVK230" si="2020">(3.35*1.25+1*2.75)*10.764</f>
        <v>74.675249999999991</v>
      </c>
      <c r="GVL230" s="53">
        <f t="shared" ref="GVL230:GVL234" si="2021">GVJ230+GVK230</f>
        <v>484.67601000000002</v>
      </c>
      <c r="GVM230" s="53">
        <v>0</v>
      </c>
      <c r="GVN230" s="53">
        <f>GVL230*(($H$268)+1)+(IF(GVM230&lt;101,GVM230,IF(GVM230&lt;201,GVM230/2,IF(GVM230&lt;=301,GVM230/3,GVM230/4))))</f>
        <v>484.67601000000002</v>
      </c>
      <c r="GVO230" s="159">
        <f>GVY213+1</f>
        <v>1</v>
      </c>
      <c r="GVP230" s="159"/>
      <c r="GVQ230" s="53" t="s">
        <v>162</v>
      </c>
      <c r="GVR230" s="53">
        <f t="shared" ref="GVR230" si="2022">(38.09)*10.764</f>
        <v>410.00076000000001</v>
      </c>
      <c r="GVS230" s="53">
        <f t="shared" ref="GVS230" si="2023">(3.35*1.25+1*2.75)*10.764</f>
        <v>74.675249999999991</v>
      </c>
      <c r="GVT230" s="53">
        <f t="shared" ref="GVT230:GVT234" si="2024">GVR230+GVS230</f>
        <v>484.67601000000002</v>
      </c>
      <c r="GVU230" s="53">
        <v>0</v>
      </c>
      <c r="GVV230" s="53">
        <f>GVT230*(($H$268)+1)+(IF(GVU230&lt;101,GVU230,IF(GVU230&lt;201,GVU230/2,IF(GVU230&lt;=301,GVU230/3,GVU230/4))))</f>
        <v>484.67601000000002</v>
      </c>
      <c r="GVW230" s="159">
        <f>GWG213+1</f>
        <v>1</v>
      </c>
      <c r="GVX230" s="159"/>
      <c r="GVY230" s="53" t="s">
        <v>162</v>
      </c>
      <c r="GVZ230" s="53">
        <f t="shared" ref="GVZ230" si="2025">(38.09)*10.764</f>
        <v>410.00076000000001</v>
      </c>
      <c r="GWA230" s="53">
        <f t="shared" ref="GWA230" si="2026">(3.35*1.25+1*2.75)*10.764</f>
        <v>74.675249999999991</v>
      </c>
      <c r="GWB230" s="53">
        <f t="shared" ref="GWB230:GWB234" si="2027">GVZ230+GWA230</f>
        <v>484.67601000000002</v>
      </c>
      <c r="GWC230" s="53">
        <v>0</v>
      </c>
      <c r="GWD230" s="53">
        <f>GWB230*(($H$268)+1)+(IF(GWC230&lt;101,GWC230,IF(GWC230&lt;201,GWC230/2,IF(GWC230&lt;=301,GWC230/3,GWC230/4))))</f>
        <v>484.67601000000002</v>
      </c>
      <c r="GWE230" s="159">
        <f>GWO213+1</f>
        <v>1</v>
      </c>
      <c r="GWF230" s="159"/>
      <c r="GWG230" s="53" t="s">
        <v>162</v>
      </c>
      <c r="GWH230" s="53">
        <f t="shared" ref="GWH230" si="2028">(38.09)*10.764</f>
        <v>410.00076000000001</v>
      </c>
      <c r="GWI230" s="53">
        <f t="shared" ref="GWI230" si="2029">(3.35*1.25+1*2.75)*10.764</f>
        <v>74.675249999999991</v>
      </c>
      <c r="GWJ230" s="53">
        <f t="shared" ref="GWJ230:GWJ234" si="2030">GWH230+GWI230</f>
        <v>484.67601000000002</v>
      </c>
      <c r="GWK230" s="53">
        <v>0</v>
      </c>
      <c r="GWL230" s="53">
        <f>GWJ230*(($H$268)+1)+(IF(GWK230&lt;101,GWK230,IF(GWK230&lt;201,GWK230/2,IF(GWK230&lt;=301,GWK230/3,GWK230/4))))</f>
        <v>484.67601000000002</v>
      </c>
      <c r="GWM230" s="159">
        <f>GWW213+1</f>
        <v>1</v>
      </c>
      <c r="GWN230" s="159"/>
      <c r="GWO230" s="53" t="s">
        <v>162</v>
      </c>
      <c r="GWP230" s="53">
        <f t="shared" ref="GWP230" si="2031">(38.09)*10.764</f>
        <v>410.00076000000001</v>
      </c>
      <c r="GWQ230" s="53">
        <f t="shared" ref="GWQ230" si="2032">(3.35*1.25+1*2.75)*10.764</f>
        <v>74.675249999999991</v>
      </c>
      <c r="GWR230" s="53">
        <f t="shared" ref="GWR230:GWR234" si="2033">GWP230+GWQ230</f>
        <v>484.67601000000002</v>
      </c>
      <c r="GWS230" s="53">
        <v>0</v>
      </c>
      <c r="GWT230" s="53">
        <f>GWR230*(($H$268)+1)+(IF(GWS230&lt;101,GWS230,IF(GWS230&lt;201,GWS230/2,IF(GWS230&lt;=301,GWS230/3,GWS230/4))))</f>
        <v>484.67601000000002</v>
      </c>
      <c r="GWU230" s="159">
        <f>GXE213+1</f>
        <v>1</v>
      </c>
      <c r="GWV230" s="159"/>
      <c r="GWW230" s="53" t="s">
        <v>162</v>
      </c>
      <c r="GWX230" s="53">
        <f t="shared" ref="GWX230" si="2034">(38.09)*10.764</f>
        <v>410.00076000000001</v>
      </c>
      <c r="GWY230" s="53">
        <f t="shared" ref="GWY230" si="2035">(3.35*1.25+1*2.75)*10.764</f>
        <v>74.675249999999991</v>
      </c>
      <c r="GWZ230" s="53">
        <f t="shared" ref="GWZ230:GWZ234" si="2036">GWX230+GWY230</f>
        <v>484.67601000000002</v>
      </c>
      <c r="GXA230" s="53">
        <v>0</v>
      </c>
      <c r="GXB230" s="53">
        <f>GWZ230*(($H$268)+1)+(IF(GXA230&lt;101,GXA230,IF(GXA230&lt;201,GXA230/2,IF(GXA230&lt;=301,GXA230/3,GXA230/4))))</f>
        <v>484.67601000000002</v>
      </c>
      <c r="GXC230" s="159">
        <f>GXM213+1</f>
        <v>1</v>
      </c>
      <c r="GXD230" s="159"/>
      <c r="GXE230" s="53" t="s">
        <v>162</v>
      </c>
      <c r="GXF230" s="53">
        <f t="shared" ref="GXF230" si="2037">(38.09)*10.764</f>
        <v>410.00076000000001</v>
      </c>
      <c r="GXG230" s="53">
        <f t="shared" ref="GXG230" si="2038">(3.35*1.25+1*2.75)*10.764</f>
        <v>74.675249999999991</v>
      </c>
      <c r="GXH230" s="53">
        <f t="shared" ref="GXH230:GXH234" si="2039">GXF230+GXG230</f>
        <v>484.67601000000002</v>
      </c>
      <c r="GXI230" s="53">
        <v>0</v>
      </c>
      <c r="GXJ230" s="53">
        <f>GXH230*(($H$268)+1)+(IF(GXI230&lt;101,GXI230,IF(GXI230&lt;201,GXI230/2,IF(GXI230&lt;=301,GXI230/3,GXI230/4))))</f>
        <v>484.67601000000002</v>
      </c>
      <c r="GXK230" s="159">
        <f>GXU213+1</f>
        <v>1</v>
      </c>
      <c r="GXL230" s="159"/>
      <c r="GXM230" s="53" t="s">
        <v>162</v>
      </c>
      <c r="GXN230" s="53">
        <f t="shared" ref="GXN230" si="2040">(38.09)*10.764</f>
        <v>410.00076000000001</v>
      </c>
      <c r="GXO230" s="53">
        <f t="shared" ref="GXO230" si="2041">(3.35*1.25+1*2.75)*10.764</f>
        <v>74.675249999999991</v>
      </c>
      <c r="GXP230" s="53">
        <f t="shared" ref="GXP230:GXP234" si="2042">GXN230+GXO230</f>
        <v>484.67601000000002</v>
      </c>
      <c r="GXQ230" s="53">
        <v>0</v>
      </c>
      <c r="GXR230" s="53">
        <f>GXP230*(($H$268)+1)+(IF(GXQ230&lt;101,GXQ230,IF(GXQ230&lt;201,GXQ230/2,IF(GXQ230&lt;=301,GXQ230/3,GXQ230/4))))</f>
        <v>484.67601000000002</v>
      </c>
      <c r="GXS230" s="159">
        <f>GYC213+1</f>
        <v>1</v>
      </c>
      <c r="GXT230" s="159"/>
      <c r="GXU230" s="53" t="s">
        <v>162</v>
      </c>
      <c r="GXV230" s="53">
        <f t="shared" ref="GXV230" si="2043">(38.09)*10.764</f>
        <v>410.00076000000001</v>
      </c>
      <c r="GXW230" s="53">
        <f t="shared" ref="GXW230" si="2044">(3.35*1.25+1*2.75)*10.764</f>
        <v>74.675249999999991</v>
      </c>
      <c r="GXX230" s="53">
        <f t="shared" ref="GXX230:GXX234" si="2045">GXV230+GXW230</f>
        <v>484.67601000000002</v>
      </c>
      <c r="GXY230" s="53">
        <v>0</v>
      </c>
      <c r="GXZ230" s="53">
        <f>GXX230*(($H$268)+1)+(IF(GXY230&lt;101,GXY230,IF(GXY230&lt;201,GXY230/2,IF(GXY230&lt;=301,GXY230/3,GXY230/4))))</f>
        <v>484.67601000000002</v>
      </c>
      <c r="GYA230" s="159">
        <f>GYK213+1</f>
        <v>1</v>
      </c>
      <c r="GYB230" s="159"/>
      <c r="GYC230" s="53" t="s">
        <v>162</v>
      </c>
      <c r="GYD230" s="53">
        <f t="shared" ref="GYD230" si="2046">(38.09)*10.764</f>
        <v>410.00076000000001</v>
      </c>
      <c r="GYE230" s="53">
        <f t="shared" ref="GYE230" si="2047">(3.35*1.25+1*2.75)*10.764</f>
        <v>74.675249999999991</v>
      </c>
      <c r="GYF230" s="53">
        <f t="shared" ref="GYF230:GYF234" si="2048">GYD230+GYE230</f>
        <v>484.67601000000002</v>
      </c>
      <c r="GYG230" s="53">
        <v>0</v>
      </c>
      <c r="GYH230" s="53">
        <f>GYF230*(($H$268)+1)+(IF(GYG230&lt;101,GYG230,IF(GYG230&lt;201,GYG230/2,IF(GYG230&lt;=301,GYG230/3,GYG230/4))))</f>
        <v>484.67601000000002</v>
      </c>
      <c r="GYI230" s="159">
        <f>GYS213+1</f>
        <v>1</v>
      </c>
      <c r="GYJ230" s="159"/>
      <c r="GYK230" s="53" t="s">
        <v>162</v>
      </c>
      <c r="GYL230" s="53">
        <f t="shared" ref="GYL230" si="2049">(38.09)*10.764</f>
        <v>410.00076000000001</v>
      </c>
      <c r="GYM230" s="53">
        <f t="shared" ref="GYM230" si="2050">(3.35*1.25+1*2.75)*10.764</f>
        <v>74.675249999999991</v>
      </c>
      <c r="GYN230" s="53">
        <f t="shared" ref="GYN230:GYN234" si="2051">GYL230+GYM230</f>
        <v>484.67601000000002</v>
      </c>
      <c r="GYO230" s="53">
        <v>0</v>
      </c>
      <c r="GYP230" s="53">
        <f>GYN230*(($H$268)+1)+(IF(GYO230&lt;101,GYO230,IF(GYO230&lt;201,GYO230/2,IF(GYO230&lt;=301,GYO230/3,GYO230/4))))</f>
        <v>484.67601000000002</v>
      </c>
      <c r="GYQ230" s="159">
        <f>GZA213+1</f>
        <v>1</v>
      </c>
      <c r="GYR230" s="159"/>
      <c r="GYS230" s="53" t="s">
        <v>162</v>
      </c>
      <c r="GYT230" s="53">
        <f t="shared" ref="GYT230" si="2052">(38.09)*10.764</f>
        <v>410.00076000000001</v>
      </c>
      <c r="GYU230" s="53">
        <f t="shared" ref="GYU230" si="2053">(3.35*1.25+1*2.75)*10.764</f>
        <v>74.675249999999991</v>
      </c>
      <c r="GYV230" s="53">
        <f t="shared" ref="GYV230:GYV234" si="2054">GYT230+GYU230</f>
        <v>484.67601000000002</v>
      </c>
      <c r="GYW230" s="53">
        <v>0</v>
      </c>
      <c r="GYX230" s="53">
        <f>GYV230*(($H$268)+1)+(IF(GYW230&lt;101,GYW230,IF(GYW230&lt;201,GYW230/2,IF(GYW230&lt;=301,GYW230/3,GYW230/4))))</f>
        <v>484.67601000000002</v>
      </c>
      <c r="GYY230" s="159">
        <f>GZI213+1</f>
        <v>1</v>
      </c>
      <c r="GYZ230" s="159"/>
      <c r="GZA230" s="53" t="s">
        <v>162</v>
      </c>
      <c r="GZB230" s="53">
        <f t="shared" ref="GZB230" si="2055">(38.09)*10.764</f>
        <v>410.00076000000001</v>
      </c>
      <c r="GZC230" s="53">
        <f t="shared" ref="GZC230" si="2056">(3.35*1.25+1*2.75)*10.764</f>
        <v>74.675249999999991</v>
      </c>
      <c r="GZD230" s="53">
        <f t="shared" ref="GZD230:GZD234" si="2057">GZB230+GZC230</f>
        <v>484.67601000000002</v>
      </c>
      <c r="GZE230" s="53">
        <v>0</v>
      </c>
      <c r="GZF230" s="53">
        <f>GZD230*(($H$268)+1)+(IF(GZE230&lt;101,GZE230,IF(GZE230&lt;201,GZE230/2,IF(GZE230&lt;=301,GZE230/3,GZE230/4))))</f>
        <v>484.67601000000002</v>
      </c>
      <c r="GZG230" s="159">
        <f>GZQ213+1</f>
        <v>1</v>
      </c>
      <c r="GZH230" s="159"/>
      <c r="GZI230" s="53" t="s">
        <v>162</v>
      </c>
      <c r="GZJ230" s="53">
        <f t="shared" ref="GZJ230" si="2058">(38.09)*10.764</f>
        <v>410.00076000000001</v>
      </c>
      <c r="GZK230" s="53">
        <f t="shared" ref="GZK230" si="2059">(3.35*1.25+1*2.75)*10.764</f>
        <v>74.675249999999991</v>
      </c>
      <c r="GZL230" s="53">
        <f t="shared" ref="GZL230:GZL234" si="2060">GZJ230+GZK230</f>
        <v>484.67601000000002</v>
      </c>
      <c r="GZM230" s="53">
        <v>0</v>
      </c>
      <c r="GZN230" s="53">
        <f>GZL230*(($H$268)+1)+(IF(GZM230&lt;101,GZM230,IF(GZM230&lt;201,GZM230/2,IF(GZM230&lt;=301,GZM230/3,GZM230/4))))</f>
        <v>484.67601000000002</v>
      </c>
      <c r="GZO230" s="159">
        <f>GZY213+1</f>
        <v>1</v>
      </c>
      <c r="GZP230" s="159"/>
      <c r="GZQ230" s="53" t="s">
        <v>162</v>
      </c>
      <c r="GZR230" s="53">
        <f t="shared" ref="GZR230" si="2061">(38.09)*10.764</f>
        <v>410.00076000000001</v>
      </c>
      <c r="GZS230" s="53">
        <f t="shared" ref="GZS230" si="2062">(3.35*1.25+1*2.75)*10.764</f>
        <v>74.675249999999991</v>
      </c>
      <c r="GZT230" s="53">
        <f t="shared" ref="GZT230:GZT234" si="2063">GZR230+GZS230</f>
        <v>484.67601000000002</v>
      </c>
      <c r="GZU230" s="53">
        <v>0</v>
      </c>
      <c r="GZV230" s="53">
        <f>GZT230*(($H$268)+1)+(IF(GZU230&lt;101,GZU230,IF(GZU230&lt;201,GZU230/2,IF(GZU230&lt;=301,GZU230/3,GZU230/4))))</f>
        <v>484.67601000000002</v>
      </c>
      <c r="GZW230" s="159">
        <f>HAG213+1</f>
        <v>1</v>
      </c>
      <c r="GZX230" s="159"/>
      <c r="GZY230" s="53" t="s">
        <v>162</v>
      </c>
      <c r="GZZ230" s="53">
        <f t="shared" ref="GZZ230" si="2064">(38.09)*10.764</f>
        <v>410.00076000000001</v>
      </c>
      <c r="HAA230" s="53">
        <f t="shared" ref="HAA230" si="2065">(3.35*1.25+1*2.75)*10.764</f>
        <v>74.675249999999991</v>
      </c>
      <c r="HAB230" s="53">
        <f t="shared" ref="HAB230:HAB234" si="2066">GZZ230+HAA230</f>
        <v>484.67601000000002</v>
      </c>
      <c r="HAC230" s="53">
        <v>0</v>
      </c>
      <c r="HAD230" s="53">
        <f>HAB230*(($H$268)+1)+(IF(HAC230&lt;101,HAC230,IF(HAC230&lt;201,HAC230/2,IF(HAC230&lt;=301,HAC230/3,HAC230/4))))</f>
        <v>484.67601000000002</v>
      </c>
      <c r="HAE230" s="159">
        <f>HAO213+1</f>
        <v>1</v>
      </c>
      <c r="HAF230" s="159"/>
      <c r="HAG230" s="53" t="s">
        <v>162</v>
      </c>
      <c r="HAH230" s="53">
        <f t="shared" ref="HAH230" si="2067">(38.09)*10.764</f>
        <v>410.00076000000001</v>
      </c>
      <c r="HAI230" s="53">
        <f t="shared" ref="HAI230" si="2068">(3.35*1.25+1*2.75)*10.764</f>
        <v>74.675249999999991</v>
      </c>
      <c r="HAJ230" s="53">
        <f t="shared" ref="HAJ230:HAJ234" si="2069">HAH230+HAI230</f>
        <v>484.67601000000002</v>
      </c>
      <c r="HAK230" s="53">
        <v>0</v>
      </c>
      <c r="HAL230" s="53">
        <f>HAJ230*(($H$268)+1)+(IF(HAK230&lt;101,HAK230,IF(HAK230&lt;201,HAK230/2,IF(HAK230&lt;=301,HAK230/3,HAK230/4))))</f>
        <v>484.67601000000002</v>
      </c>
      <c r="HAM230" s="159">
        <f>HAW213+1</f>
        <v>1</v>
      </c>
      <c r="HAN230" s="159"/>
      <c r="HAO230" s="53" t="s">
        <v>162</v>
      </c>
      <c r="HAP230" s="53">
        <f t="shared" ref="HAP230" si="2070">(38.09)*10.764</f>
        <v>410.00076000000001</v>
      </c>
      <c r="HAQ230" s="53">
        <f t="shared" ref="HAQ230" si="2071">(3.35*1.25+1*2.75)*10.764</f>
        <v>74.675249999999991</v>
      </c>
      <c r="HAR230" s="53">
        <f t="shared" ref="HAR230:HAR234" si="2072">HAP230+HAQ230</f>
        <v>484.67601000000002</v>
      </c>
      <c r="HAS230" s="53">
        <v>0</v>
      </c>
      <c r="HAT230" s="53">
        <f>HAR230*(($H$268)+1)+(IF(HAS230&lt;101,HAS230,IF(HAS230&lt;201,HAS230/2,IF(HAS230&lt;=301,HAS230/3,HAS230/4))))</f>
        <v>484.67601000000002</v>
      </c>
      <c r="HAU230" s="159">
        <f>HBE213+1</f>
        <v>1</v>
      </c>
      <c r="HAV230" s="159"/>
      <c r="HAW230" s="53" t="s">
        <v>162</v>
      </c>
      <c r="HAX230" s="53">
        <f t="shared" ref="HAX230" si="2073">(38.09)*10.764</f>
        <v>410.00076000000001</v>
      </c>
      <c r="HAY230" s="53">
        <f t="shared" ref="HAY230" si="2074">(3.35*1.25+1*2.75)*10.764</f>
        <v>74.675249999999991</v>
      </c>
      <c r="HAZ230" s="53">
        <f t="shared" ref="HAZ230:HAZ234" si="2075">HAX230+HAY230</f>
        <v>484.67601000000002</v>
      </c>
      <c r="HBA230" s="53">
        <v>0</v>
      </c>
      <c r="HBB230" s="53">
        <f>HAZ230*(($H$268)+1)+(IF(HBA230&lt;101,HBA230,IF(HBA230&lt;201,HBA230/2,IF(HBA230&lt;=301,HBA230/3,HBA230/4))))</f>
        <v>484.67601000000002</v>
      </c>
      <c r="HBC230" s="159">
        <f>HBM213+1</f>
        <v>1</v>
      </c>
      <c r="HBD230" s="159"/>
      <c r="HBE230" s="53" t="s">
        <v>162</v>
      </c>
      <c r="HBF230" s="53">
        <f t="shared" ref="HBF230" si="2076">(38.09)*10.764</f>
        <v>410.00076000000001</v>
      </c>
      <c r="HBG230" s="53">
        <f t="shared" ref="HBG230" si="2077">(3.35*1.25+1*2.75)*10.764</f>
        <v>74.675249999999991</v>
      </c>
      <c r="HBH230" s="53">
        <f t="shared" ref="HBH230:HBH234" si="2078">HBF230+HBG230</f>
        <v>484.67601000000002</v>
      </c>
      <c r="HBI230" s="53">
        <v>0</v>
      </c>
      <c r="HBJ230" s="53">
        <f>HBH230*(($H$268)+1)+(IF(HBI230&lt;101,HBI230,IF(HBI230&lt;201,HBI230/2,IF(HBI230&lt;=301,HBI230/3,HBI230/4))))</f>
        <v>484.67601000000002</v>
      </c>
      <c r="HBK230" s="159">
        <f>HBU213+1</f>
        <v>1</v>
      </c>
      <c r="HBL230" s="159"/>
      <c r="HBM230" s="53" t="s">
        <v>162</v>
      </c>
      <c r="HBN230" s="53">
        <f t="shared" ref="HBN230" si="2079">(38.09)*10.764</f>
        <v>410.00076000000001</v>
      </c>
      <c r="HBO230" s="53">
        <f t="shared" ref="HBO230" si="2080">(3.35*1.25+1*2.75)*10.764</f>
        <v>74.675249999999991</v>
      </c>
      <c r="HBP230" s="53">
        <f t="shared" ref="HBP230:HBP234" si="2081">HBN230+HBO230</f>
        <v>484.67601000000002</v>
      </c>
      <c r="HBQ230" s="53">
        <v>0</v>
      </c>
      <c r="HBR230" s="53">
        <f>HBP230*(($H$268)+1)+(IF(HBQ230&lt;101,HBQ230,IF(HBQ230&lt;201,HBQ230/2,IF(HBQ230&lt;=301,HBQ230/3,HBQ230/4))))</f>
        <v>484.67601000000002</v>
      </c>
      <c r="HBS230" s="159">
        <f>HCC213+1</f>
        <v>1</v>
      </c>
      <c r="HBT230" s="159"/>
      <c r="HBU230" s="53" t="s">
        <v>162</v>
      </c>
      <c r="HBV230" s="53">
        <f t="shared" ref="HBV230" si="2082">(38.09)*10.764</f>
        <v>410.00076000000001</v>
      </c>
      <c r="HBW230" s="53">
        <f t="shared" ref="HBW230" si="2083">(3.35*1.25+1*2.75)*10.764</f>
        <v>74.675249999999991</v>
      </c>
      <c r="HBX230" s="53">
        <f t="shared" ref="HBX230:HBX234" si="2084">HBV230+HBW230</f>
        <v>484.67601000000002</v>
      </c>
      <c r="HBY230" s="53">
        <v>0</v>
      </c>
      <c r="HBZ230" s="53">
        <f>HBX230*(($H$268)+1)+(IF(HBY230&lt;101,HBY230,IF(HBY230&lt;201,HBY230/2,IF(HBY230&lt;=301,HBY230/3,HBY230/4))))</f>
        <v>484.67601000000002</v>
      </c>
      <c r="HCA230" s="159">
        <f>HCK213+1</f>
        <v>1</v>
      </c>
      <c r="HCB230" s="159"/>
      <c r="HCC230" s="53" t="s">
        <v>162</v>
      </c>
      <c r="HCD230" s="53">
        <f t="shared" ref="HCD230" si="2085">(38.09)*10.764</f>
        <v>410.00076000000001</v>
      </c>
      <c r="HCE230" s="53">
        <f t="shared" ref="HCE230" si="2086">(3.35*1.25+1*2.75)*10.764</f>
        <v>74.675249999999991</v>
      </c>
      <c r="HCF230" s="53">
        <f t="shared" ref="HCF230:HCF234" si="2087">HCD230+HCE230</f>
        <v>484.67601000000002</v>
      </c>
      <c r="HCG230" s="53">
        <v>0</v>
      </c>
      <c r="HCH230" s="53">
        <f>HCF230*(($H$268)+1)+(IF(HCG230&lt;101,HCG230,IF(HCG230&lt;201,HCG230/2,IF(HCG230&lt;=301,HCG230/3,HCG230/4))))</f>
        <v>484.67601000000002</v>
      </c>
      <c r="HCI230" s="159">
        <f>HCS213+1</f>
        <v>1</v>
      </c>
      <c r="HCJ230" s="159"/>
      <c r="HCK230" s="53" t="s">
        <v>162</v>
      </c>
      <c r="HCL230" s="53">
        <f t="shared" ref="HCL230" si="2088">(38.09)*10.764</f>
        <v>410.00076000000001</v>
      </c>
      <c r="HCM230" s="53">
        <f t="shared" ref="HCM230" si="2089">(3.35*1.25+1*2.75)*10.764</f>
        <v>74.675249999999991</v>
      </c>
      <c r="HCN230" s="53">
        <f t="shared" ref="HCN230:HCN234" si="2090">HCL230+HCM230</f>
        <v>484.67601000000002</v>
      </c>
      <c r="HCO230" s="53">
        <v>0</v>
      </c>
      <c r="HCP230" s="53">
        <f>HCN230*(($H$268)+1)+(IF(HCO230&lt;101,HCO230,IF(HCO230&lt;201,HCO230/2,IF(HCO230&lt;=301,HCO230/3,HCO230/4))))</f>
        <v>484.67601000000002</v>
      </c>
      <c r="HCQ230" s="159">
        <f>HDA213+1</f>
        <v>1</v>
      </c>
      <c r="HCR230" s="159"/>
      <c r="HCS230" s="53" t="s">
        <v>162</v>
      </c>
      <c r="HCT230" s="53">
        <f t="shared" ref="HCT230" si="2091">(38.09)*10.764</f>
        <v>410.00076000000001</v>
      </c>
      <c r="HCU230" s="53">
        <f t="shared" ref="HCU230" si="2092">(3.35*1.25+1*2.75)*10.764</f>
        <v>74.675249999999991</v>
      </c>
      <c r="HCV230" s="53">
        <f t="shared" ref="HCV230:HCV234" si="2093">HCT230+HCU230</f>
        <v>484.67601000000002</v>
      </c>
      <c r="HCW230" s="53">
        <v>0</v>
      </c>
      <c r="HCX230" s="53">
        <f>HCV230*(($H$268)+1)+(IF(HCW230&lt;101,HCW230,IF(HCW230&lt;201,HCW230/2,IF(HCW230&lt;=301,HCW230/3,HCW230/4))))</f>
        <v>484.67601000000002</v>
      </c>
      <c r="HCY230" s="159">
        <f>HDI213+1</f>
        <v>1</v>
      </c>
      <c r="HCZ230" s="159"/>
      <c r="HDA230" s="53" t="s">
        <v>162</v>
      </c>
      <c r="HDB230" s="53">
        <f t="shared" ref="HDB230" si="2094">(38.09)*10.764</f>
        <v>410.00076000000001</v>
      </c>
      <c r="HDC230" s="53">
        <f t="shared" ref="HDC230" si="2095">(3.35*1.25+1*2.75)*10.764</f>
        <v>74.675249999999991</v>
      </c>
      <c r="HDD230" s="53">
        <f t="shared" ref="HDD230:HDD234" si="2096">HDB230+HDC230</f>
        <v>484.67601000000002</v>
      </c>
      <c r="HDE230" s="53">
        <v>0</v>
      </c>
      <c r="HDF230" s="53">
        <f>HDD230*(($H$268)+1)+(IF(HDE230&lt;101,HDE230,IF(HDE230&lt;201,HDE230/2,IF(HDE230&lt;=301,HDE230/3,HDE230/4))))</f>
        <v>484.67601000000002</v>
      </c>
      <c r="HDG230" s="159">
        <f>HDQ213+1</f>
        <v>1</v>
      </c>
      <c r="HDH230" s="159"/>
      <c r="HDI230" s="53" t="s">
        <v>162</v>
      </c>
      <c r="HDJ230" s="53">
        <f t="shared" ref="HDJ230" si="2097">(38.09)*10.764</f>
        <v>410.00076000000001</v>
      </c>
      <c r="HDK230" s="53">
        <f t="shared" ref="HDK230" si="2098">(3.35*1.25+1*2.75)*10.764</f>
        <v>74.675249999999991</v>
      </c>
      <c r="HDL230" s="53">
        <f t="shared" ref="HDL230:HDL234" si="2099">HDJ230+HDK230</f>
        <v>484.67601000000002</v>
      </c>
      <c r="HDM230" s="53">
        <v>0</v>
      </c>
      <c r="HDN230" s="53">
        <f>HDL230*(($H$268)+1)+(IF(HDM230&lt;101,HDM230,IF(HDM230&lt;201,HDM230/2,IF(HDM230&lt;=301,HDM230/3,HDM230/4))))</f>
        <v>484.67601000000002</v>
      </c>
      <c r="HDO230" s="159">
        <f>HDY213+1</f>
        <v>1</v>
      </c>
      <c r="HDP230" s="159"/>
      <c r="HDQ230" s="53" t="s">
        <v>162</v>
      </c>
      <c r="HDR230" s="53">
        <f t="shared" ref="HDR230" si="2100">(38.09)*10.764</f>
        <v>410.00076000000001</v>
      </c>
      <c r="HDS230" s="53">
        <f t="shared" ref="HDS230" si="2101">(3.35*1.25+1*2.75)*10.764</f>
        <v>74.675249999999991</v>
      </c>
      <c r="HDT230" s="53">
        <f t="shared" ref="HDT230:HDT234" si="2102">HDR230+HDS230</f>
        <v>484.67601000000002</v>
      </c>
      <c r="HDU230" s="53">
        <v>0</v>
      </c>
      <c r="HDV230" s="53">
        <f>HDT230*(($H$268)+1)+(IF(HDU230&lt;101,HDU230,IF(HDU230&lt;201,HDU230/2,IF(HDU230&lt;=301,HDU230/3,HDU230/4))))</f>
        <v>484.67601000000002</v>
      </c>
      <c r="HDW230" s="159">
        <f>HEG213+1</f>
        <v>1</v>
      </c>
      <c r="HDX230" s="159"/>
      <c r="HDY230" s="53" t="s">
        <v>162</v>
      </c>
      <c r="HDZ230" s="53">
        <f t="shared" ref="HDZ230" si="2103">(38.09)*10.764</f>
        <v>410.00076000000001</v>
      </c>
      <c r="HEA230" s="53">
        <f t="shared" ref="HEA230" si="2104">(3.35*1.25+1*2.75)*10.764</f>
        <v>74.675249999999991</v>
      </c>
      <c r="HEB230" s="53">
        <f t="shared" ref="HEB230:HEB234" si="2105">HDZ230+HEA230</f>
        <v>484.67601000000002</v>
      </c>
      <c r="HEC230" s="53">
        <v>0</v>
      </c>
      <c r="HED230" s="53">
        <f>HEB230*(($H$268)+1)+(IF(HEC230&lt;101,HEC230,IF(HEC230&lt;201,HEC230/2,IF(HEC230&lt;=301,HEC230/3,HEC230/4))))</f>
        <v>484.67601000000002</v>
      </c>
      <c r="HEE230" s="159">
        <f>HEO213+1</f>
        <v>1</v>
      </c>
      <c r="HEF230" s="159"/>
      <c r="HEG230" s="53" t="s">
        <v>162</v>
      </c>
      <c r="HEH230" s="53">
        <f t="shared" ref="HEH230" si="2106">(38.09)*10.764</f>
        <v>410.00076000000001</v>
      </c>
      <c r="HEI230" s="53">
        <f t="shared" ref="HEI230" si="2107">(3.35*1.25+1*2.75)*10.764</f>
        <v>74.675249999999991</v>
      </c>
      <c r="HEJ230" s="53">
        <f t="shared" ref="HEJ230:HEJ234" si="2108">HEH230+HEI230</f>
        <v>484.67601000000002</v>
      </c>
      <c r="HEK230" s="53">
        <v>0</v>
      </c>
      <c r="HEL230" s="53">
        <f>HEJ230*(($H$268)+1)+(IF(HEK230&lt;101,HEK230,IF(HEK230&lt;201,HEK230/2,IF(HEK230&lt;=301,HEK230/3,HEK230/4))))</f>
        <v>484.67601000000002</v>
      </c>
      <c r="HEM230" s="159">
        <f>HEW213+1</f>
        <v>1</v>
      </c>
      <c r="HEN230" s="159"/>
      <c r="HEO230" s="53" t="s">
        <v>162</v>
      </c>
      <c r="HEP230" s="53">
        <f t="shared" ref="HEP230" si="2109">(38.09)*10.764</f>
        <v>410.00076000000001</v>
      </c>
      <c r="HEQ230" s="53">
        <f t="shared" ref="HEQ230" si="2110">(3.35*1.25+1*2.75)*10.764</f>
        <v>74.675249999999991</v>
      </c>
      <c r="HER230" s="53">
        <f t="shared" ref="HER230:HER234" si="2111">HEP230+HEQ230</f>
        <v>484.67601000000002</v>
      </c>
      <c r="HES230" s="53">
        <v>0</v>
      </c>
      <c r="HET230" s="53">
        <f>HER230*(($H$268)+1)+(IF(HES230&lt;101,HES230,IF(HES230&lt;201,HES230/2,IF(HES230&lt;=301,HES230/3,HES230/4))))</f>
        <v>484.67601000000002</v>
      </c>
      <c r="HEU230" s="159">
        <f>HFE213+1</f>
        <v>1</v>
      </c>
      <c r="HEV230" s="159"/>
      <c r="HEW230" s="53" t="s">
        <v>162</v>
      </c>
      <c r="HEX230" s="53">
        <f t="shared" ref="HEX230" si="2112">(38.09)*10.764</f>
        <v>410.00076000000001</v>
      </c>
      <c r="HEY230" s="53">
        <f t="shared" ref="HEY230" si="2113">(3.35*1.25+1*2.75)*10.764</f>
        <v>74.675249999999991</v>
      </c>
      <c r="HEZ230" s="53">
        <f t="shared" ref="HEZ230:HEZ234" si="2114">HEX230+HEY230</f>
        <v>484.67601000000002</v>
      </c>
      <c r="HFA230" s="53">
        <v>0</v>
      </c>
      <c r="HFB230" s="53">
        <f>HEZ230*(($H$268)+1)+(IF(HFA230&lt;101,HFA230,IF(HFA230&lt;201,HFA230/2,IF(HFA230&lt;=301,HFA230/3,HFA230/4))))</f>
        <v>484.67601000000002</v>
      </c>
      <c r="HFC230" s="159">
        <f>HFM213+1</f>
        <v>1</v>
      </c>
      <c r="HFD230" s="159"/>
      <c r="HFE230" s="53" t="s">
        <v>162</v>
      </c>
      <c r="HFF230" s="53">
        <f t="shared" ref="HFF230" si="2115">(38.09)*10.764</f>
        <v>410.00076000000001</v>
      </c>
      <c r="HFG230" s="53">
        <f t="shared" ref="HFG230" si="2116">(3.35*1.25+1*2.75)*10.764</f>
        <v>74.675249999999991</v>
      </c>
      <c r="HFH230" s="53">
        <f t="shared" ref="HFH230:HFH234" si="2117">HFF230+HFG230</f>
        <v>484.67601000000002</v>
      </c>
      <c r="HFI230" s="53">
        <v>0</v>
      </c>
      <c r="HFJ230" s="53">
        <f>HFH230*(($H$268)+1)+(IF(HFI230&lt;101,HFI230,IF(HFI230&lt;201,HFI230/2,IF(HFI230&lt;=301,HFI230/3,HFI230/4))))</f>
        <v>484.67601000000002</v>
      </c>
      <c r="HFK230" s="159">
        <f>HFU213+1</f>
        <v>1</v>
      </c>
      <c r="HFL230" s="159"/>
      <c r="HFM230" s="53" t="s">
        <v>162</v>
      </c>
      <c r="HFN230" s="53">
        <f t="shared" ref="HFN230" si="2118">(38.09)*10.764</f>
        <v>410.00076000000001</v>
      </c>
      <c r="HFO230" s="53">
        <f t="shared" ref="HFO230" si="2119">(3.35*1.25+1*2.75)*10.764</f>
        <v>74.675249999999991</v>
      </c>
      <c r="HFP230" s="53">
        <f t="shared" ref="HFP230:HFP234" si="2120">HFN230+HFO230</f>
        <v>484.67601000000002</v>
      </c>
      <c r="HFQ230" s="53">
        <v>0</v>
      </c>
      <c r="HFR230" s="53">
        <f>HFP230*(($H$268)+1)+(IF(HFQ230&lt;101,HFQ230,IF(HFQ230&lt;201,HFQ230/2,IF(HFQ230&lt;=301,HFQ230/3,HFQ230/4))))</f>
        <v>484.67601000000002</v>
      </c>
      <c r="HFS230" s="159">
        <f>HGC213+1</f>
        <v>1</v>
      </c>
      <c r="HFT230" s="159"/>
      <c r="HFU230" s="53" t="s">
        <v>162</v>
      </c>
      <c r="HFV230" s="53">
        <f t="shared" ref="HFV230" si="2121">(38.09)*10.764</f>
        <v>410.00076000000001</v>
      </c>
      <c r="HFW230" s="53">
        <f t="shared" ref="HFW230" si="2122">(3.35*1.25+1*2.75)*10.764</f>
        <v>74.675249999999991</v>
      </c>
      <c r="HFX230" s="53">
        <f t="shared" ref="HFX230:HFX234" si="2123">HFV230+HFW230</f>
        <v>484.67601000000002</v>
      </c>
      <c r="HFY230" s="53">
        <v>0</v>
      </c>
      <c r="HFZ230" s="53">
        <f>HFX230*(($H$268)+1)+(IF(HFY230&lt;101,HFY230,IF(HFY230&lt;201,HFY230/2,IF(HFY230&lt;=301,HFY230/3,HFY230/4))))</f>
        <v>484.67601000000002</v>
      </c>
      <c r="HGA230" s="159">
        <f>HGK213+1</f>
        <v>1</v>
      </c>
      <c r="HGB230" s="159"/>
      <c r="HGC230" s="53" t="s">
        <v>162</v>
      </c>
      <c r="HGD230" s="53">
        <f t="shared" ref="HGD230" si="2124">(38.09)*10.764</f>
        <v>410.00076000000001</v>
      </c>
      <c r="HGE230" s="53">
        <f t="shared" ref="HGE230" si="2125">(3.35*1.25+1*2.75)*10.764</f>
        <v>74.675249999999991</v>
      </c>
      <c r="HGF230" s="53">
        <f t="shared" ref="HGF230:HGF234" si="2126">HGD230+HGE230</f>
        <v>484.67601000000002</v>
      </c>
      <c r="HGG230" s="53">
        <v>0</v>
      </c>
      <c r="HGH230" s="53">
        <f>HGF230*(($H$268)+1)+(IF(HGG230&lt;101,HGG230,IF(HGG230&lt;201,HGG230/2,IF(HGG230&lt;=301,HGG230/3,HGG230/4))))</f>
        <v>484.67601000000002</v>
      </c>
      <c r="HGI230" s="159">
        <f>HGS213+1</f>
        <v>1</v>
      </c>
      <c r="HGJ230" s="159"/>
      <c r="HGK230" s="53" t="s">
        <v>162</v>
      </c>
      <c r="HGL230" s="53">
        <f t="shared" ref="HGL230" si="2127">(38.09)*10.764</f>
        <v>410.00076000000001</v>
      </c>
      <c r="HGM230" s="53">
        <f t="shared" ref="HGM230" si="2128">(3.35*1.25+1*2.75)*10.764</f>
        <v>74.675249999999991</v>
      </c>
      <c r="HGN230" s="53">
        <f t="shared" ref="HGN230:HGN234" si="2129">HGL230+HGM230</f>
        <v>484.67601000000002</v>
      </c>
      <c r="HGO230" s="53">
        <v>0</v>
      </c>
      <c r="HGP230" s="53">
        <f>HGN230*(($H$268)+1)+(IF(HGO230&lt;101,HGO230,IF(HGO230&lt;201,HGO230/2,IF(HGO230&lt;=301,HGO230/3,HGO230/4))))</f>
        <v>484.67601000000002</v>
      </c>
      <c r="HGQ230" s="159">
        <f>HHA213+1</f>
        <v>1</v>
      </c>
      <c r="HGR230" s="159"/>
      <c r="HGS230" s="53" t="s">
        <v>162</v>
      </c>
      <c r="HGT230" s="53">
        <f t="shared" ref="HGT230" si="2130">(38.09)*10.764</f>
        <v>410.00076000000001</v>
      </c>
      <c r="HGU230" s="53">
        <f t="shared" ref="HGU230" si="2131">(3.35*1.25+1*2.75)*10.764</f>
        <v>74.675249999999991</v>
      </c>
      <c r="HGV230" s="53">
        <f t="shared" ref="HGV230:HGV234" si="2132">HGT230+HGU230</f>
        <v>484.67601000000002</v>
      </c>
      <c r="HGW230" s="53">
        <v>0</v>
      </c>
      <c r="HGX230" s="53">
        <f>HGV230*(($H$268)+1)+(IF(HGW230&lt;101,HGW230,IF(HGW230&lt;201,HGW230/2,IF(HGW230&lt;=301,HGW230/3,HGW230/4))))</f>
        <v>484.67601000000002</v>
      </c>
      <c r="HGY230" s="159">
        <f>HHI213+1</f>
        <v>1</v>
      </c>
      <c r="HGZ230" s="159"/>
      <c r="HHA230" s="53" t="s">
        <v>162</v>
      </c>
      <c r="HHB230" s="53">
        <f t="shared" ref="HHB230" si="2133">(38.09)*10.764</f>
        <v>410.00076000000001</v>
      </c>
      <c r="HHC230" s="53">
        <f t="shared" ref="HHC230" si="2134">(3.35*1.25+1*2.75)*10.764</f>
        <v>74.675249999999991</v>
      </c>
      <c r="HHD230" s="53">
        <f t="shared" ref="HHD230:HHD234" si="2135">HHB230+HHC230</f>
        <v>484.67601000000002</v>
      </c>
      <c r="HHE230" s="53">
        <v>0</v>
      </c>
      <c r="HHF230" s="53">
        <f>HHD230*(($H$268)+1)+(IF(HHE230&lt;101,HHE230,IF(HHE230&lt;201,HHE230/2,IF(HHE230&lt;=301,HHE230/3,HHE230/4))))</f>
        <v>484.67601000000002</v>
      </c>
      <c r="HHG230" s="159">
        <f>HHQ213+1</f>
        <v>1</v>
      </c>
      <c r="HHH230" s="159"/>
      <c r="HHI230" s="53" t="s">
        <v>162</v>
      </c>
      <c r="HHJ230" s="53">
        <f t="shared" ref="HHJ230" si="2136">(38.09)*10.764</f>
        <v>410.00076000000001</v>
      </c>
      <c r="HHK230" s="53">
        <f t="shared" ref="HHK230" si="2137">(3.35*1.25+1*2.75)*10.764</f>
        <v>74.675249999999991</v>
      </c>
      <c r="HHL230" s="53">
        <f t="shared" ref="HHL230:HHL234" si="2138">HHJ230+HHK230</f>
        <v>484.67601000000002</v>
      </c>
      <c r="HHM230" s="53">
        <v>0</v>
      </c>
      <c r="HHN230" s="53">
        <f>HHL230*(($H$268)+1)+(IF(HHM230&lt;101,HHM230,IF(HHM230&lt;201,HHM230/2,IF(HHM230&lt;=301,HHM230/3,HHM230/4))))</f>
        <v>484.67601000000002</v>
      </c>
      <c r="HHO230" s="159">
        <f>HHY213+1</f>
        <v>1</v>
      </c>
      <c r="HHP230" s="159"/>
      <c r="HHQ230" s="53" t="s">
        <v>162</v>
      </c>
      <c r="HHR230" s="53">
        <f t="shared" ref="HHR230" si="2139">(38.09)*10.764</f>
        <v>410.00076000000001</v>
      </c>
      <c r="HHS230" s="53">
        <f t="shared" ref="HHS230" si="2140">(3.35*1.25+1*2.75)*10.764</f>
        <v>74.675249999999991</v>
      </c>
      <c r="HHT230" s="53">
        <f t="shared" ref="HHT230:HHT234" si="2141">HHR230+HHS230</f>
        <v>484.67601000000002</v>
      </c>
      <c r="HHU230" s="53">
        <v>0</v>
      </c>
      <c r="HHV230" s="53">
        <f>HHT230*(($H$268)+1)+(IF(HHU230&lt;101,HHU230,IF(HHU230&lt;201,HHU230/2,IF(HHU230&lt;=301,HHU230/3,HHU230/4))))</f>
        <v>484.67601000000002</v>
      </c>
      <c r="HHW230" s="159">
        <f>HIG213+1</f>
        <v>1</v>
      </c>
      <c r="HHX230" s="159"/>
      <c r="HHY230" s="53" t="s">
        <v>162</v>
      </c>
      <c r="HHZ230" s="53">
        <f t="shared" ref="HHZ230" si="2142">(38.09)*10.764</f>
        <v>410.00076000000001</v>
      </c>
      <c r="HIA230" s="53">
        <f t="shared" ref="HIA230" si="2143">(3.35*1.25+1*2.75)*10.764</f>
        <v>74.675249999999991</v>
      </c>
      <c r="HIB230" s="53">
        <f t="shared" ref="HIB230:HIB234" si="2144">HHZ230+HIA230</f>
        <v>484.67601000000002</v>
      </c>
      <c r="HIC230" s="53">
        <v>0</v>
      </c>
      <c r="HID230" s="53">
        <f>HIB230*(($H$268)+1)+(IF(HIC230&lt;101,HIC230,IF(HIC230&lt;201,HIC230/2,IF(HIC230&lt;=301,HIC230/3,HIC230/4))))</f>
        <v>484.67601000000002</v>
      </c>
      <c r="HIE230" s="159">
        <f>HIO213+1</f>
        <v>1</v>
      </c>
      <c r="HIF230" s="159"/>
      <c r="HIG230" s="53" t="s">
        <v>162</v>
      </c>
      <c r="HIH230" s="53">
        <f t="shared" ref="HIH230" si="2145">(38.09)*10.764</f>
        <v>410.00076000000001</v>
      </c>
      <c r="HII230" s="53">
        <f t="shared" ref="HII230" si="2146">(3.35*1.25+1*2.75)*10.764</f>
        <v>74.675249999999991</v>
      </c>
      <c r="HIJ230" s="53">
        <f t="shared" ref="HIJ230:HIJ234" si="2147">HIH230+HII230</f>
        <v>484.67601000000002</v>
      </c>
      <c r="HIK230" s="53">
        <v>0</v>
      </c>
      <c r="HIL230" s="53">
        <f>HIJ230*(($H$268)+1)+(IF(HIK230&lt;101,HIK230,IF(HIK230&lt;201,HIK230/2,IF(HIK230&lt;=301,HIK230/3,HIK230/4))))</f>
        <v>484.67601000000002</v>
      </c>
      <c r="HIM230" s="159">
        <f>HIW213+1</f>
        <v>1</v>
      </c>
      <c r="HIN230" s="159"/>
      <c r="HIO230" s="53" t="s">
        <v>162</v>
      </c>
      <c r="HIP230" s="53">
        <f t="shared" ref="HIP230" si="2148">(38.09)*10.764</f>
        <v>410.00076000000001</v>
      </c>
      <c r="HIQ230" s="53">
        <f t="shared" ref="HIQ230" si="2149">(3.35*1.25+1*2.75)*10.764</f>
        <v>74.675249999999991</v>
      </c>
      <c r="HIR230" s="53">
        <f t="shared" ref="HIR230:HIR234" si="2150">HIP230+HIQ230</f>
        <v>484.67601000000002</v>
      </c>
      <c r="HIS230" s="53">
        <v>0</v>
      </c>
      <c r="HIT230" s="53">
        <f>HIR230*(($H$268)+1)+(IF(HIS230&lt;101,HIS230,IF(HIS230&lt;201,HIS230/2,IF(HIS230&lt;=301,HIS230/3,HIS230/4))))</f>
        <v>484.67601000000002</v>
      </c>
      <c r="HIU230" s="159">
        <f>HJE213+1</f>
        <v>1</v>
      </c>
      <c r="HIV230" s="159"/>
      <c r="HIW230" s="53" t="s">
        <v>162</v>
      </c>
      <c r="HIX230" s="53">
        <f t="shared" ref="HIX230" si="2151">(38.09)*10.764</f>
        <v>410.00076000000001</v>
      </c>
      <c r="HIY230" s="53">
        <f t="shared" ref="HIY230" si="2152">(3.35*1.25+1*2.75)*10.764</f>
        <v>74.675249999999991</v>
      </c>
      <c r="HIZ230" s="53">
        <f t="shared" ref="HIZ230:HIZ234" si="2153">HIX230+HIY230</f>
        <v>484.67601000000002</v>
      </c>
      <c r="HJA230" s="53">
        <v>0</v>
      </c>
      <c r="HJB230" s="53">
        <f>HIZ230*(($H$268)+1)+(IF(HJA230&lt;101,HJA230,IF(HJA230&lt;201,HJA230/2,IF(HJA230&lt;=301,HJA230/3,HJA230/4))))</f>
        <v>484.67601000000002</v>
      </c>
      <c r="HJC230" s="159">
        <f>HJM213+1</f>
        <v>1</v>
      </c>
      <c r="HJD230" s="159"/>
      <c r="HJE230" s="53" t="s">
        <v>162</v>
      </c>
      <c r="HJF230" s="53">
        <f t="shared" ref="HJF230" si="2154">(38.09)*10.764</f>
        <v>410.00076000000001</v>
      </c>
      <c r="HJG230" s="53">
        <f t="shared" ref="HJG230" si="2155">(3.35*1.25+1*2.75)*10.764</f>
        <v>74.675249999999991</v>
      </c>
      <c r="HJH230" s="53">
        <f t="shared" ref="HJH230:HJH234" si="2156">HJF230+HJG230</f>
        <v>484.67601000000002</v>
      </c>
      <c r="HJI230" s="53">
        <v>0</v>
      </c>
      <c r="HJJ230" s="53">
        <f>HJH230*(($H$268)+1)+(IF(HJI230&lt;101,HJI230,IF(HJI230&lt;201,HJI230/2,IF(HJI230&lt;=301,HJI230/3,HJI230/4))))</f>
        <v>484.67601000000002</v>
      </c>
      <c r="HJK230" s="159">
        <f>HJU213+1</f>
        <v>1</v>
      </c>
      <c r="HJL230" s="159"/>
      <c r="HJM230" s="53" t="s">
        <v>162</v>
      </c>
      <c r="HJN230" s="53">
        <f t="shared" ref="HJN230" si="2157">(38.09)*10.764</f>
        <v>410.00076000000001</v>
      </c>
      <c r="HJO230" s="53">
        <f t="shared" ref="HJO230" si="2158">(3.35*1.25+1*2.75)*10.764</f>
        <v>74.675249999999991</v>
      </c>
      <c r="HJP230" s="53">
        <f t="shared" ref="HJP230:HJP234" si="2159">HJN230+HJO230</f>
        <v>484.67601000000002</v>
      </c>
      <c r="HJQ230" s="53">
        <v>0</v>
      </c>
      <c r="HJR230" s="53">
        <f>HJP230*(($H$268)+1)+(IF(HJQ230&lt;101,HJQ230,IF(HJQ230&lt;201,HJQ230/2,IF(HJQ230&lt;=301,HJQ230/3,HJQ230/4))))</f>
        <v>484.67601000000002</v>
      </c>
      <c r="HJS230" s="159">
        <f>HKC213+1</f>
        <v>1</v>
      </c>
      <c r="HJT230" s="159"/>
      <c r="HJU230" s="53" t="s">
        <v>162</v>
      </c>
      <c r="HJV230" s="53">
        <f t="shared" ref="HJV230" si="2160">(38.09)*10.764</f>
        <v>410.00076000000001</v>
      </c>
      <c r="HJW230" s="53">
        <f t="shared" ref="HJW230" si="2161">(3.35*1.25+1*2.75)*10.764</f>
        <v>74.675249999999991</v>
      </c>
      <c r="HJX230" s="53">
        <f t="shared" ref="HJX230:HJX234" si="2162">HJV230+HJW230</f>
        <v>484.67601000000002</v>
      </c>
      <c r="HJY230" s="53">
        <v>0</v>
      </c>
      <c r="HJZ230" s="53">
        <f>HJX230*(($H$268)+1)+(IF(HJY230&lt;101,HJY230,IF(HJY230&lt;201,HJY230/2,IF(HJY230&lt;=301,HJY230/3,HJY230/4))))</f>
        <v>484.67601000000002</v>
      </c>
      <c r="HKA230" s="159">
        <f>HKK213+1</f>
        <v>1</v>
      </c>
      <c r="HKB230" s="159"/>
      <c r="HKC230" s="53" t="s">
        <v>162</v>
      </c>
      <c r="HKD230" s="53">
        <f t="shared" ref="HKD230" si="2163">(38.09)*10.764</f>
        <v>410.00076000000001</v>
      </c>
      <c r="HKE230" s="53">
        <f t="shared" ref="HKE230" si="2164">(3.35*1.25+1*2.75)*10.764</f>
        <v>74.675249999999991</v>
      </c>
      <c r="HKF230" s="53">
        <f t="shared" ref="HKF230:HKF234" si="2165">HKD230+HKE230</f>
        <v>484.67601000000002</v>
      </c>
      <c r="HKG230" s="53">
        <v>0</v>
      </c>
      <c r="HKH230" s="53">
        <f>HKF230*(($H$268)+1)+(IF(HKG230&lt;101,HKG230,IF(HKG230&lt;201,HKG230/2,IF(HKG230&lt;=301,HKG230/3,HKG230/4))))</f>
        <v>484.67601000000002</v>
      </c>
      <c r="HKI230" s="159">
        <f>HKS213+1</f>
        <v>1</v>
      </c>
      <c r="HKJ230" s="159"/>
      <c r="HKK230" s="53" t="s">
        <v>162</v>
      </c>
      <c r="HKL230" s="53">
        <f t="shared" ref="HKL230" si="2166">(38.09)*10.764</f>
        <v>410.00076000000001</v>
      </c>
      <c r="HKM230" s="53">
        <f t="shared" ref="HKM230" si="2167">(3.35*1.25+1*2.75)*10.764</f>
        <v>74.675249999999991</v>
      </c>
      <c r="HKN230" s="53">
        <f t="shared" ref="HKN230:HKN234" si="2168">HKL230+HKM230</f>
        <v>484.67601000000002</v>
      </c>
      <c r="HKO230" s="53">
        <v>0</v>
      </c>
      <c r="HKP230" s="53">
        <f>HKN230*(($H$268)+1)+(IF(HKO230&lt;101,HKO230,IF(HKO230&lt;201,HKO230/2,IF(HKO230&lt;=301,HKO230/3,HKO230/4))))</f>
        <v>484.67601000000002</v>
      </c>
      <c r="HKQ230" s="159">
        <f>HLA213+1</f>
        <v>1</v>
      </c>
      <c r="HKR230" s="159"/>
      <c r="HKS230" s="53" t="s">
        <v>162</v>
      </c>
      <c r="HKT230" s="53">
        <f t="shared" ref="HKT230" si="2169">(38.09)*10.764</f>
        <v>410.00076000000001</v>
      </c>
      <c r="HKU230" s="53">
        <f t="shared" ref="HKU230" si="2170">(3.35*1.25+1*2.75)*10.764</f>
        <v>74.675249999999991</v>
      </c>
      <c r="HKV230" s="53">
        <f t="shared" ref="HKV230:HKV234" si="2171">HKT230+HKU230</f>
        <v>484.67601000000002</v>
      </c>
      <c r="HKW230" s="53">
        <v>0</v>
      </c>
      <c r="HKX230" s="53">
        <f>HKV230*(($H$268)+1)+(IF(HKW230&lt;101,HKW230,IF(HKW230&lt;201,HKW230/2,IF(HKW230&lt;=301,HKW230/3,HKW230/4))))</f>
        <v>484.67601000000002</v>
      </c>
      <c r="HKY230" s="159">
        <f>HLI213+1</f>
        <v>1</v>
      </c>
      <c r="HKZ230" s="159"/>
      <c r="HLA230" s="53" t="s">
        <v>162</v>
      </c>
      <c r="HLB230" s="53">
        <f t="shared" ref="HLB230" si="2172">(38.09)*10.764</f>
        <v>410.00076000000001</v>
      </c>
      <c r="HLC230" s="53">
        <f t="shared" ref="HLC230" si="2173">(3.35*1.25+1*2.75)*10.764</f>
        <v>74.675249999999991</v>
      </c>
      <c r="HLD230" s="53">
        <f t="shared" ref="HLD230:HLD234" si="2174">HLB230+HLC230</f>
        <v>484.67601000000002</v>
      </c>
      <c r="HLE230" s="53">
        <v>0</v>
      </c>
      <c r="HLF230" s="53">
        <f>HLD230*(($H$268)+1)+(IF(HLE230&lt;101,HLE230,IF(HLE230&lt;201,HLE230/2,IF(HLE230&lt;=301,HLE230/3,HLE230/4))))</f>
        <v>484.67601000000002</v>
      </c>
      <c r="HLG230" s="159">
        <f>HLQ213+1</f>
        <v>1</v>
      </c>
      <c r="HLH230" s="159"/>
      <c r="HLI230" s="53" t="s">
        <v>162</v>
      </c>
      <c r="HLJ230" s="53">
        <f t="shared" ref="HLJ230" si="2175">(38.09)*10.764</f>
        <v>410.00076000000001</v>
      </c>
      <c r="HLK230" s="53">
        <f t="shared" ref="HLK230" si="2176">(3.35*1.25+1*2.75)*10.764</f>
        <v>74.675249999999991</v>
      </c>
      <c r="HLL230" s="53">
        <f t="shared" ref="HLL230:HLL234" si="2177">HLJ230+HLK230</f>
        <v>484.67601000000002</v>
      </c>
      <c r="HLM230" s="53">
        <v>0</v>
      </c>
      <c r="HLN230" s="53">
        <f>HLL230*(($H$268)+1)+(IF(HLM230&lt;101,HLM230,IF(HLM230&lt;201,HLM230/2,IF(HLM230&lt;=301,HLM230/3,HLM230/4))))</f>
        <v>484.67601000000002</v>
      </c>
      <c r="HLO230" s="159">
        <f>HLY213+1</f>
        <v>1</v>
      </c>
      <c r="HLP230" s="159"/>
      <c r="HLQ230" s="53" t="s">
        <v>162</v>
      </c>
      <c r="HLR230" s="53">
        <f t="shared" ref="HLR230" si="2178">(38.09)*10.764</f>
        <v>410.00076000000001</v>
      </c>
      <c r="HLS230" s="53">
        <f t="shared" ref="HLS230" si="2179">(3.35*1.25+1*2.75)*10.764</f>
        <v>74.675249999999991</v>
      </c>
      <c r="HLT230" s="53">
        <f t="shared" ref="HLT230:HLT234" si="2180">HLR230+HLS230</f>
        <v>484.67601000000002</v>
      </c>
      <c r="HLU230" s="53">
        <v>0</v>
      </c>
      <c r="HLV230" s="53">
        <f>HLT230*(($H$268)+1)+(IF(HLU230&lt;101,HLU230,IF(HLU230&lt;201,HLU230/2,IF(HLU230&lt;=301,HLU230/3,HLU230/4))))</f>
        <v>484.67601000000002</v>
      </c>
      <c r="HLW230" s="159">
        <f>HMG213+1</f>
        <v>1</v>
      </c>
      <c r="HLX230" s="159"/>
      <c r="HLY230" s="53" t="s">
        <v>162</v>
      </c>
      <c r="HLZ230" s="53">
        <f t="shared" ref="HLZ230" si="2181">(38.09)*10.764</f>
        <v>410.00076000000001</v>
      </c>
      <c r="HMA230" s="53">
        <f t="shared" ref="HMA230" si="2182">(3.35*1.25+1*2.75)*10.764</f>
        <v>74.675249999999991</v>
      </c>
      <c r="HMB230" s="53">
        <f t="shared" ref="HMB230:HMB234" si="2183">HLZ230+HMA230</f>
        <v>484.67601000000002</v>
      </c>
      <c r="HMC230" s="53">
        <v>0</v>
      </c>
      <c r="HMD230" s="53">
        <f>HMB230*(($H$268)+1)+(IF(HMC230&lt;101,HMC230,IF(HMC230&lt;201,HMC230/2,IF(HMC230&lt;=301,HMC230/3,HMC230/4))))</f>
        <v>484.67601000000002</v>
      </c>
      <c r="HME230" s="159">
        <f>HMO213+1</f>
        <v>1</v>
      </c>
      <c r="HMF230" s="159"/>
      <c r="HMG230" s="53" t="s">
        <v>162</v>
      </c>
      <c r="HMH230" s="53">
        <f t="shared" ref="HMH230" si="2184">(38.09)*10.764</f>
        <v>410.00076000000001</v>
      </c>
      <c r="HMI230" s="53">
        <f t="shared" ref="HMI230" si="2185">(3.35*1.25+1*2.75)*10.764</f>
        <v>74.675249999999991</v>
      </c>
      <c r="HMJ230" s="53">
        <f t="shared" ref="HMJ230:HMJ234" si="2186">HMH230+HMI230</f>
        <v>484.67601000000002</v>
      </c>
      <c r="HMK230" s="53">
        <v>0</v>
      </c>
      <c r="HML230" s="53">
        <f>HMJ230*(($H$268)+1)+(IF(HMK230&lt;101,HMK230,IF(HMK230&lt;201,HMK230/2,IF(HMK230&lt;=301,HMK230/3,HMK230/4))))</f>
        <v>484.67601000000002</v>
      </c>
      <c r="HMM230" s="159">
        <f>HMW213+1</f>
        <v>1</v>
      </c>
      <c r="HMN230" s="159"/>
      <c r="HMO230" s="53" t="s">
        <v>162</v>
      </c>
      <c r="HMP230" s="53">
        <f t="shared" ref="HMP230" si="2187">(38.09)*10.764</f>
        <v>410.00076000000001</v>
      </c>
      <c r="HMQ230" s="53">
        <f t="shared" ref="HMQ230" si="2188">(3.35*1.25+1*2.75)*10.764</f>
        <v>74.675249999999991</v>
      </c>
      <c r="HMR230" s="53">
        <f t="shared" ref="HMR230:HMR234" si="2189">HMP230+HMQ230</f>
        <v>484.67601000000002</v>
      </c>
      <c r="HMS230" s="53">
        <v>0</v>
      </c>
      <c r="HMT230" s="53">
        <f>HMR230*(($H$268)+1)+(IF(HMS230&lt;101,HMS230,IF(HMS230&lt;201,HMS230/2,IF(HMS230&lt;=301,HMS230/3,HMS230/4))))</f>
        <v>484.67601000000002</v>
      </c>
      <c r="HMU230" s="159">
        <f>HNE213+1</f>
        <v>1</v>
      </c>
      <c r="HMV230" s="159"/>
      <c r="HMW230" s="53" t="s">
        <v>162</v>
      </c>
      <c r="HMX230" s="53">
        <f t="shared" ref="HMX230" si="2190">(38.09)*10.764</f>
        <v>410.00076000000001</v>
      </c>
      <c r="HMY230" s="53">
        <f t="shared" ref="HMY230" si="2191">(3.35*1.25+1*2.75)*10.764</f>
        <v>74.675249999999991</v>
      </c>
      <c r="HMZ230" s="53">
        <f t="shared" ref="HMZ230:HMZ234" si="2192">HMX230+HMY230</f>
        <v>484.67601000000002</v>
      </c>
      <c r="HNA230" s="53">
        <v>0</v>
      </c>
      <c r="HNB230" s="53">
        <f>HMZ230*(($H$268)+1)+(IF(HNA230&lt;101,HNA230,IF(HNA230&lt;201,HNA230/2,IF(HNA230&lt;=301,HNA230/3,HNA230/4))))</f>
        <v>484.67601000000002</v>
      </c>
      <c r="HNC230" s="159">
        <f>HNM213+1</f>
        <v>1</v>
      </c>
      <c r="HND230" s="159"/>
      <c r="HNE230" s="53" t="s">
        <v>162</v>
      </c>
      <c r="HNF230" s="53">
        <f t="shared" ref="HNF230" si="2193">(38.09)*10.764</f>
        <v>410.00076000000001</v>
      </c>
      <c r="HNG230" s="53">
        <f t="shared" ref="HNG230" si="2194">(3.35*1.25+1*2.75)*10.764</f>
        <v>74.675249999999991</v>
      </c>
      <c r="HNH230" s="53">
        <f t="shared" ref="HNH230:HNH234" si="2195">HNF230+HNG230</f>
        <v>484.67601000000002</v>
      </c>
      <c r="HNI230" s="53">
        <v>0</v>
      </c>
      <c r="HNJ230" s="53">
        <f>HNH230*(($H$268)+1)+(IF(HNI230&lt;101,HNI230,IF(HNI230&lt;201,HNI230/2,IF(HNI230&lt;=301,HNI230/3,HNI230/4))))</f>
        <v>484.67601000000002</v>
      </c>
      <c r="HNK230" s="159">
        <f>HNU213+1</f>
        <v>1</v>
      </c>
      <c r="HNL230" s="159"/>
      <c r="HNM230" s="53" t="s">
        <v>162</v>
      </c>
      <c r="HNN230" s="53">
        <f t="shared" ref="HNN230" si="2196">(38.09)*10.764</f>
        <v>410.00076000000001</v>
      </c>
      <c r="HNO230" s="53">
        <f t="shared" ref="HNO230" si="2197">(3.35*1.25+1*2.75)*10.764</f>
        <v>74.675249999999991</v>
      </c>
      <c r="HNP230" s="53">
        <f t="shared" ref="HNP230:HNP234" si="2198">HNN230+HNO230</f>
        <v>484.67601000000002</v>
      </c>
      <c r="HNQ230" s="53">
        <v>0</v>
      </c>
      <c r="HNR230" s="53">
        <f>HNP230*(($H$268)+1)+(IF(HNQ230&lt;101,HNQ230,IF(HNQ230&lt;201,HNQ230/2,IF(HNQ230&lt;=301,HNQ230/3,HNQ230/4))))</f>
        <v>484.67601000000002</v>
      </c>
      <c r="HNS230" s="159">
        <f>HOC213+1</f>
        <v>1</v>
      </c>
      <c r="HNT230" s="159"/>
      <c r="HNU230" s="53" t="s">
        <v>162</v>
      </c>
      <c r="HNV230" s="53">
        <f t="shared" ref="HNV230" si="2199">(38.09)*10.764</f>
        <v>410.00076000000001</v>
      </c>
      <c r="HNW230" s="53">
        <f t="shared" ref="HNW230" si="2200">(3.35*1.25+1*2.75)*10.764</f>
        <v>74.675249999999991</v>
      </c>
      <c r="HNX230" s="53">
        <f t="shared" ref="HNX230:HNX234" si="2201">HNV230+HNW230</f>
        <v>484.67601000000002</v>
      </c>
      <c r="HNY230" s="53">
        <v>0</v>
      </c>
      <c r="HNZ230" s="53">
        <f>HNX230*(($H$268)+1)+(IF(HNY230&lt;101,HNY230,IF(HNY230&lt;201,HNY230/2,IF(HNY230&lt;=301,HNY230/3,HNY230/4))))</f>
        <v>484.67601000000002</v>
      </c>
      <c r="HOA230" s="159">
        <f>HOK213+1</f>
        <v>1</v>
      </c>
      <c r="HOB230" s="159"/>
      <c r="HOC230" s="53" t="s">
        <v>162</v>
      </c>
      <c r="HOD230" s="53">
        <f t="shared" ref="HOD230" si="2202">(38.09)*10.764</f>
        <v>410.00076000000001</v>
      </c>
      <c r="HOE230" s="53">
        <f t="shared" ref="HOE230" si="2203">(3.35*1.25+1*2.75)*10.764</f>
        <v>74.675249999999991</v>
      </c>
      <c r="HOF230" s="53">
        <f t="shared" ref="HOF230:HOF234" si="2204">HOD230+HOE230</f>
        <v>484.67601000000002</v>
      </c>
      <c r="HOG230" s="53">
        <v>0</v>
      </c>
      <c r="HOH230" s="53">
        <f>HOF230*(($H$268)+1)+(IF(HOG230&lt;101,HOG230,IF(HOG230&lt;201,HOG230/2,IF(HOG230&lt;=301,HOG230/3,HOG230/4))))</f>
        <v>484.67601000000002</v>
      </c>
      <c r="HOI230" s="159">
        <f>HOS213+1</f>
        <v>1</v>
      </c>
      <c r="HOJ230" s="159"/>
      <c r="HOK230" s="53" t="s">
        <v>162</v>
      </c>
      <c r="HOL230" s="53">
        <f t="shared" ref="HOL230" si="2205">(38.09)*10.764</f>
        <v>410.00076000000001</v>
      </c>
      <c r="HOM230" s="53">
        <f t="shared" ref="HOM230" si="2206">(3.35*1.25+1*2.75)*10.764</f>
        <v>74.675249999999991</v>
      </c>
      <c r="HON230" s="53">
        <f t="shared" ref="HON230:HON234" si="2207">HOL230+HOM230</f>
        <v>484.67601000000002</v>
      </c>
      <c r="HOO230" s="53">
        <v>0</v>
      </c>
      <c r="HOP230" s="53">
        <f>HON230*(($H$268)+1)+(IF(HOO230&lt;101,HOO230,IF(HOO230&lt;201,HOO230/2,IF(HOO230&lt;=301,HOO230/3,HOO230/4))))</f>
        <v>484.67601000000002</v>
      </c>
      <c r="HOQ230" s="159">
        <f>HPA213+1</f>
        <v>1</v>
      </c>
      <c r="HOR230" s="159"/>
      <c r="HOS230" s="53" t="s">
        <v>162</v>
      </c>
      <c r="HOT230" s="53">
        <f t="shared" ref="HOT230" si="2208">(38.09)*10.764</f>
        <v>410.00076000000001</v>
      </c>
      <c r="HOU230" s="53">
        <f t="shared" ref="HOU230" si="2209">(3.35*1.25+1*2.75)*10.764</f>
        <v>74.675249999999991</v>
      </c>
      <c r="HOV230" s="53">
        <f t="shared" ref="HOV230:HOV234" si="2210">HOT230+HOU230</f>
        <v>484.67601000000002</v>
      </c>
      <c r="HOW230" s="53">
        <v>0</v>
      </c>
      <c r="HOX230" s="53">
        <f>HOV230*(($H$268)+1)+(IF(HOW230&lt;101,HOW230,IF(HOW230&lt;201,HOW230/2,IF(HOW230&lt;=301,HOW230/3,HOW230/4))))</f>
        <v>484.67601000000002</v>
      </c>
      <c r="HOY230" s="159">
        <f>HPI213+1</f>
        <v>1</v>
      </c>
      <c r="HOZ230" s="159"/>
      <c r="HPA230" s="53" t="s">
        <v>162</v>
      </c>
      <c r="HPB230" s="53">
        <f t="shared" ref="HPB230" si="2211">(38.09)*10.764</f>
        <v>410.00076000000001</v>
      </c>
      <c r="HPC230" s="53">
        <f t="shared" ref="HPC230" si="2212">(3.35*1.25+1*2.75)*10.764</f>
        <v>74.675249999999991</v>
      </c>
      <c r="HPD230" s="53">
        <f t="shared" ref="HPD230:HPD234" si="2213">HPB230+HPC230</f>
        <v>484.67601000000002</v>
      </c>
      <c r="HPE230" s="53">
        <v>0</v>
      </c>
      <c r="HPF230" s="53">
        <f>HPD230*(($H$268)+1)+(IF(HPE230&lt;101,HPE230,IF(HPE230&lt;201,HPE230/2,IF(HPE230&lt;=301,HPE230/3,HPE230/4))))</f>
        <v>484.67601000000002</v>
      </c>
      <c r="HPG230" s="159">
        <f>HPQ213+1</f>
        <v>1</v>
      </c>
      <c r="HPH230" s="159"/>
      <c r="HPI230" s="53" t="s">
        <v>162</v>
      </c>
      <c r="HPJ230" s="53">
        <f t="shared" ref="HPJ230" si="2214">(38.09)*10.764</f>
        <v>410.00076000000001</v>
      </c>
      <c r="HPK230" s="53">
        <f t="shared" ref="HPK230" si="2215">(3.35*1.25+1*2.75)*10.764</f>
        <v>74.675249999999991</v>
      </c>
      <c r="HPL230" s="53">
        <f t="shared" ref="HPL230:HPL234" si="2216">HPJ230+HPK230</f>
        <v>484.67601000000002</v>
      </c>
      <c r="HPM230" s="53">
        <v>0</v>
      </c>
      <c r="HPN230" s="53">
        <f>HPL230*(($H$268)+1)+(IF(HPM230&lt;101,HPM230,IF(HPM230&lt;201,HPM230/2,IF(HPM230&lt;=301,HPM230/3,HPM230/4))))</f>
        <v>484.67601000000002</v>
      </c>
      <c r="HPO230" s="159">
        <f>HPY213+1</f>
        <v>1</v>
      </c>
      <c r="HPP230" s="159"/>
      <c r="HPQ230" s="53" t="s">
        <v>162</v>
      </c>
      <c r="HPR230" s="53">
        <f t="shared" ref="HPR230" si="2217">(38.09)*10.764</f>
        <v>410.00076000000001</v>
      </c>
      <c r="HPS230" s="53">
        <f t="shared" ref="HPS230" si="2218">(3.35*1.25+1*2.75)*10.764</f>
        <v>74.675249999999991</v>
      </c>
      <c r="HPT230" s="53">
        <f t="shared" ref="HPT230:HPT234" si="2219">HPR230+HPS230</f>
        <v>484.67601000000002</v>
      </c>
      <c r="HPU230" s="53">
        <v>0</v>
      </c>
      <c r="HPV230" s="53">
        <f>HPT230*(($H$268)+1)+(IF(HPU230&lt;101,HPU230,IF(HPU230&lt;201,HPU230/2,IF(HPU230&lt;=301,HPU230/3,HPU230/4))))</f>
        <v>484.67601000000002</v>
      </c>
      <c r="HPW230" s="159">
        <f>HQG213+1</f>
        <v>1</v>
      </c>
      <c r="HPX230" s="159"/>
      <c r="HPY230" s="53" t="s">
        <v>162</v>
      </c>
      <c r="HPZ230" s="53">
        <f t="shared" ref="HPZ230" si="2220">(38.09)*10.764</f>
        <v>410.00076000000001</v>
      </c>
      <c r="HQA230" s="53">
        <f t="shared" ref="HQA230" si="2221">(3.35*1.25+1*2.75)*10.764</f>
        <v>74.675249999999991</v>
      </c>
      <c r="HQB230" s="53">
        <f t="shared" ref="HQB230:HQB234" si="2222">HPZ230+HQA230</f>
        <v>484.67601000000002</v>
      </c>
      <c r="HQC230" s="53">
        <v>0</v>
      </c>
      <c r="HQD230" s="53">
        <f>HQB230*(($H$268)+1)+(IF(HQC230&lt;101,HQC230,IF(HQC230&lt;201,HQC230/2,IF(HQC230&lt;=301,HQC230/3,HQC230/4))))</f>
        <v>484.67601000000002</v>
      </c>
      <c r="HQE230" s="159">
        <f>HQO213+1</f>
        <v>1</v>
      </c>
      <c r="HQF230" s="159"/>
      <c r="HQG230" s="53" t="s">
        <v>162</v>
      </c>
      <c r="HQH230" s="53">
        <f t="shared" ref="HQH230" si="2223">(38.09)*10.764</f>
        <v>410.00076000000001</v>
      </c>
      <c r="HQI230" s="53">
        <f t="shared" ref="HQI230" si="2224">(3.35*1.25+1*2.75)*10.764</f>
        <v>74.675249999999991</v>
      </c>
      <c r="HQJ230" s="53">
        <f t="shared" ref="HQJ230:HQJ234" si="2225">HQH230+HQI230</f>
        <v>484.67601000000002</v>
      </c>
      <c r="HQK230" s="53">
        <v>0</v>
      </c>
      <c r="HQL230" s="53">
        <f>HQJ230*(($H$268)+1)+(IF(HQK230&lt;101,HQK230,IF(HQK230&lt;201,HQK230/2,IF(HQK230&lt;=301,HQK230/3,HQK230/4))))</f>
        <v>484.67601000000002</v>
      </c>
      <c r="HQM230" s="159">
        <f>HQW213+1</f>
        <v>1</v>
      </c>
      <c r="HQN230" s="159"/>
      <c r="HQO230" s="53" t="s">
        <v>162</v>
      </c>
      <c r="HQP230" s="53">
        <f t="shared" ref="HQP230" si="2226">(38.09)*10.764</f>
        <v>410.00076000000001</v>
      </c>
      <c r="HQQ230" s="53">
        <f t="shared" ref="HQQ230" si="2227">(3.35*1.25+1*2.75)*10.764</f>
        <v>74.675249999999991</v>
      </c>
      <c r="HQR230" s="53">
        <f t="shared" ref="HQR230:HQR234" si="2228">HQP230+HQQ230</f>
        <v>484.67601000000002</v>
      </c>
      <c r="HQS230" s="53">
        <v>0</v>
      </c>
      <c r="HQT230" s="53">
        <f>HQR230*(($H$268)+1)+(IF(HQS230&lt;101,HQS230,IF(HQS230&lt;201,HQS230/2,IF(HQS230&lt;=301,HQS230/3,HQS230/4))))</f>
        <v>484.67601000000002</v>
      </c>
      <c r="HQU230" s="159">
        <f>HRE213+1</f>
        <v>1</v>
      </c>
      <c r="HQV230" s="159"/>
      <c r="HQW230" s="53" t="s">
        <v>162</v>
      </c>
      <c r="HQX230" s="53">
        <f t="shared" ref="HQX230" si="2229">(38.09)*10.764</f>
        <v>410.00076000000001</v>
      </c>
      <c r="HQY230" s="53">
        <f t="shared" ref="HQY230" si="2230">(3.35*1.25+1*2.75)*10.764</f>
        <v>74.675249999999991</v>
      </c>
      <c r="HQZ230" s="53">
        <f t="shared" ref="HQZ230:HQZ234" si="2231">HQX230+HQY230</f>
        <v>484.67601000000002</v>
      </c>
      <c r="HRA230" s="53">
        <v>0</v>
      </c>
      <c r="HRB230" s="53">
        <f>HQZ230*(($H$268)+1)+(IF(HRA230&lt;101,HRA230,IF(HRA230&lt;201,HRA230/2,IF(HRA230&lt;=301,HRA230/3,HRA230/4))))</f>
        <v>484.67601000000002</v>
      </c>
      <c r="HRC230" s="159">
        <f>HRM213+1</f>
        <v>1</v>
      </c>
      <c r="HRD230" s="159"/>
      <c r="HRE230" s="53" t="s">
        <v>162</v>
      </c>
      <c r="HRF230" s="53">
        <f t="shared" ref="HRF230" si="2232">(38.09)*10.764</f>
        <v>410.00076000000001</v>
      </c>
      <c r="HRG230" s="53">
        <f t="shared" ref="HRG230" si="2233">(3.35*1.25+1*2.75)*10.764</f>
        <v>74.675249999999991</v>
      </c>
      <c r="HRH230" s="53">
        <f t="shared" ref="HRH230:HRH234" si="2234">HRF230+HRG230</f>
        <v>484.67601000000002</v>
      </c>
      <c r="HRI230" s="53">
        <v>0</v>
      </c>
      <c r="HRJ230" s="53">
        <f>HRH230*(($H$268)+1)+(IF(HRI230&lt;101,HRI230,IF(HRI230&lt;201,HRI230/2,IF(HRI230&lt;=301,HRI230/3,HRI230/4))))</f>
        <v>484.67601000000002</v>
      </c>
      <c r="HRK230" s="159">
        <f>HRU213+1</f>
        <v>1</v>
      </c>
      <c r="HRL230" s="159"/>
      <c r="HRM230" s="53" t="s">
        <v>162</v>
      </c>
      <c r="HRN230" s="53">
        <f t="shared" ref="HRN230" si="2235">(38.09)*10.764</f>
        <v>410.00076000000001</v>
      </c>
      <c r="HRO230" s="53">
        <f t="shared" ref="HRO230" si="2236">(3.35*1.25+1*2.75)*10.764</f>
        <v>74.675249999999991</v>
      </c>
      <c r="HRP230" s="53">
        <f t="shared" ref="HRP230:HRP234" si="2237">HRN230+HRO230</f>
        <v>484.67601000000002</v>
      </c>
      <c r="HRQ230" s="53">
        <v>0</v>
      </c>
      <c r="HRR230" s="53">
        <f>HRP230*(($H$268)+1)+(IF(HRQ230&lt;101,HRQ230,IF(HRQ230&lt;201,HRQ230/2,IF(HRQ230&lt;=301,HRQ230/3,HRQ230/4))))</f>
        <v>484.67601000000002</v>
      </c>
      <c r="HRS230" s="159">
        <f>HSC213+1</f>
        <v>1</v>
      </c>
      <c r="HRT230" s="159"/>
      <c r="HRU230" s="53" t="s">
        <v>162</v>
      </c>
      <c r="HRV230" s="53">
        <f t="shared" ref="HRV230" si="2238">(38.09)*10.764</f>
        <v>410.00076000000001</v>
      </c>
      <c r="HRW230" s="53">
        <f t="shared" ref="HRW230" si="2239">(3.35*1.25+1*2.75)*10.764</f>
        <v>74.675249999999991</v>
      </c>
      <c r="HRX230" s="53">
        <f t="shared" ref="HRX230:HRX234" si="2240">HRV230+HRW230</f>
        <v>484.67601000000002</v>
      </c>
      <c r="HRY230" s="53">
        <v>0</v>
      </c>
      <c r="HRZ230" s="53">
        <f>HRX230*(($H$268)+1)+(IF(HRY230&lt;101,HRY230,IF(HRY230&lt;201,HRY230/2,IF(HRY230&lt;=301,HRY230/3,HRY230/4))))</f>
        <v>484.67601000000002</v>
      </c>
      <c r="HSA230" s="159">
        <f>HSK213+1</f>
        <v>1</v>
      </c>
      <c r="HSB230" s="159"/>
      <c r="HSC230" s="53" t="s">
        <v>162</v>
      </c>
      <c r="HSD230" s="53">
        <f t="shared" ref="HSD230" si="2241">(38.09)*10.764</f>
        <v>410.00076000000001</v>
      </c>
      <c r="HSE230" s="53">
        <f t="shared" ref="HSE230" si="2242">(3.35*1.25+1*2.75)*10.764</f>
        <v>74.675249999999991</v>
      </c>
      <c r="HSF230" s="53">
        <f t="shared" ref="HSF230:HSF234" si="2243">HSD230+HSE230</f>
        <v>484.67601000000002</v>
      </c>
      <c r="HSG230" s="53">
        <v>0</v>
      </c>
      <c r="HSH230" s="53">
        <f>HSF230*(($H$268)+1)+(IF(HSG230&lt;101,HSG230,IF(HSG230&lt;201,HSG230/2,IF(HSG230&lt;=301,HSG230/3,HSG230/4))))</f>
        <v>484.67601000000002</v>
      </c>
      <c r="HSI230" s="159">
        <f>HSS213+1</f>
        <v>1</v>
      </c>
      <c r="HSJ230" s="159"/>
      <c r="HSK230" s="53" t="s">
        <v>162</v>
      </c>
      <c r="HSL230" s="53">
        <f t="shared" ref="HSL230" si="2244">(38.09)*10.764</f>
        <v>410.00076000000001</v>
      </c>
      <c r="HSM230" s="53">
        <f t="shared" ref="HSM230" si="2245">(3.35*1.25+1*2.75)*10.764</f>
        <v>74.675249999999991</v>
      </c>
      <c r="HSN230" s="53">
        <f t="shared" ref="HSN230:HSN234" si="2246">HSL230+HSM230</f>
        <v>484.67601000000002</v>
      </c>
      <c r="HSO230" s="53">
        <v>0</v>
      </c>
      <c r="HSP230" s="53">
        <f>HSN230*(($H$268)+1)+(IF(HSO230&lt;101,HSO230,IF(HSO230&lt;201,HSO230/2,IF(HSO230&lt;=301,HSO230/3,HSO230/4))))</f>
        <v>484.67601000000002</v>
      </c>
      <c r="HSQ230" s="159">
        <f>HTA213+1</f>
        <v>1</v>
      </c>
      <c r="HSR230" s="159"/>
      <c r="HSS230" s="53" t="s">
        <v>162</v>
      </c>
      <c r="HST230" s="53">
        <f t="shared" ref="HST230" si="2247">(38.09)*10.764</f>
        <v>410.00076000000001</v>
      </c>
      <c r="HSU230" s="53">
        <f t="shared" ref="HSU230" si="2248">(3.35*1.25+1*2.75)*10.764</f>
        <v>74.675249999999991</v>
      </c>
      <c r="HSV230" s="53">
        <f t="shared" ref="HSV230:HSV234" si="2249">HST230+HSU230</f>
        <v>484.67601000000002</v>
      </c>
      <c r="HSW230" s="53">
        <v>0</v>
      </c>
      <c r="HSX230" s="53">
        <f>HSV230*(($H$268)+1)+(IF(HSW230&lt;101,HSW230,IF(HSW230&lt;201,HSW230/2,IF(HSW230&lt;=301,HSW230/3,HSW230/4))))</f>
        <v>484.67601000000002</v>
      </c>
      <c r="HSY230" s="159">
        <f>HTI213+1</f>
        <v>1</v>
      </c>
      <c r="HSZ230" s="159"/>
      <c r="HTA230" s="53" t="s">
        <v>162</v>
      </c>
      <c r="HTB230" s="53">
        <f t="shared" ref="HTB230" si="2250">(38.09)*10.764</f>
        <v>410.00076000000001</v>
      </c>
      <c r="HTC230" s="53">
        <f t="shared" ref="HTC230" si="2251">(3.35*1.25+1*2.75)*10.764</f>
        <v>74.675249999999991</v>
      </c>
      <c r="HTD230" s="53">
        <f t="shared" ref="HTD230:HTD234" si="2252">HTB230+HTC230</f>
        <v>484.67601000000002</v>
      </c>
      <c r="HTE230" s="53">
        <v>0</v>
      </c>
      <c r="HTF230" s="53">
        <f>HTD230*(($H$268)+1)+(IF(HTE230&lt;101,HTE230,IF(HTE230&lt;201,HTE230/2,IF(HTE230&lt;=301,HTE230/3,HTE230/4))))</f>
        <v>484.67601000000002</v>
      </c>
      <c r="HTG230" s="159">
        <f>HTQ213+1</f>
        <v>1</v>
      </c>
      <c r="HTH230" s="159"/>
      <c r="HTI230" s="53" t="s">
        <v>162</v>
      </c>
      <c r="HTJ230" s="53">
        <f t="shared" ref="HTJ230" si="2253">(38.09)*10.764</f>
        <v>410.00076000000001</v>
      </c>
      <c r="HTK230" s="53">
        <f t="shared" ref="HTK230" si="2254">(3.35*1.25+1*2.75)*10.764</f>
        <v>74.675249999999991</v>
      </c>
      <c r="HTL230" s="53">
        <f t="shared" ref="HTL230:HTL234" si="2255">HTJ230+HTK230</f>
        <v>484.67601000000002</v>
      </c>
      <c r="HTM230" s="53">
        <v>0</v>
      </c>
      <c r="HTN230" s="53">
        <f>HTL230*(($H$268)+1)+(IF(HTM230&lt;101,HTM230,IF(HTM230&lt;201,HTM230/2,IF(HTM230&lt;=301,HTM230/3,HTM230/4))))</f>
        <v>484.67601000000002</v>
      </c>
      <c r="HTO230" s="159">
        <f>HTY213+1</f>
        <v>1</v>
      </c>
      <c r="HTP230" s="159"/>
      <c r="HTQ230" s="53" t="s">
        <v>162</v>
      </c>
      <c r="HTR230" s="53">
        <f t="shared" ref="HTR230" si="2256">(38.09)*10.764</f>
        <v>410.00076000000001</v>
      </c>
      <c r="HTS230" s="53">
        <f t="shared" ref="HTS230" si="2257">(3.35*1.25+1*2.75)*10.764</f>
        <v>74.675249999999991</v>
      </c>
      <c r="HTT230" s="53">
        <f t="shared" ref="HTT230:HTT234" si="2258">HTR230+HTS230</f>
        <v>484.67601000000002</v>
      </c>
      <c r="HTU230" s="53">
        <v>0</v>
      </c>
      <c r="HTV230" s="53">
        <f>HTT230*(($H$268)+1)+(IF(HTU230&lt;101,HTU230,IF(HTU230&lt;201,HTU230/2,IF(HTU230&lt;=301,HTU230/3,HTU230/4))))</f>
        <v>484.67601000000002</v>
      </c>
      <c r="HTW230" s="159">
        <f>HUG213+1</f>
        <v>1</v>
      </c>
      <c r="HTX230" s="159"/>
      <c r="HTY230" s="53" t="s">
        <v>162</v>
      </c>
      <c r="HTZ230" s="53">
        <f t="shared" ref="HTZ230" si="2259">(38.09)*10.764</f>
        <v>410.00076000000001</v>
      </c>
      <c r="HUA230" s="53">
        <f t="shared" ref="HUA230" si="2260">(3.35*1.25+1*2.75)*10.764</f>
        <v>74.675249999999991</v>
      </c>
      <c r="HUB230" s="53">
        <f t="shared" ref="HUB230:HUB234" si="2261">HTZ230+HUA230</f>
        <v>484.67601000000002</v>
      </c>
      <c r="HUC230" s="53">
        <v>0</v>
      </c>
      <c r="HUD230" s="53">
        <f>HUB230*(($H$268)+1)+(IF(HUC230&lt;101,HUC230,IF(HUC230&lt;201,HUC230/2,IF(HUC230&lt;=301,HUC230/3,HUC230/4))))</f>
        <v>484.67601000000002</v>
      </c>
      <c r="HUE230" s="159">
        <f>HUO213+1</f>
        <v>1</v>
      </c>
      <c r="HUF230" s="159"/>
      <c r="HUG230" s="53" t="s">
        <v>162</v>
      </c>
      <c r="HUH230" s="53">
        <f t="shared" ref="HUH230" si="2262">(38.09)*10.764</f>
        <v>410.00076000000001</v>
      </c>
      <c r="HUI230" s="53">
        <f t="shared" ref="HUI230" si="2263">(3.35*1.25+1*2.75)*10.764</f>
        <v>74.675249999999991</v>
      </c>
      <c r="HUJ230" s="53">
        <f t="shared" ref="HUJ230:HUJ234" si="2264">HUH230+HUI230</f>
        <v>484.67601000000002</v>
      </c>
      <c r="HUK230" s="53">
        <v>0</v>
      </c>
      <c r="HUL230" s="53">
        <f>HUJ230*(($H$268)+1)+(IF(HUK230&lt;101,HUK230,IF(HUK230&lt;201,HUK230/2,IF(HUK230&lt;=301,HUK230/3,HUK230/4))))</f>
        <v>484.67601000000002</v>
      </c>
      <c r="HUM230" s="159">
        <f>HUW213+1</f>
        <v>1</v>
      </c>
      <c r="HUN230" s="159"/>
      <c r="HUO230" s="53" t="s">
        <v>162</v>
      </c>
      <c r="HUP230" s="53">
        <f t="shared" ref="HUP230" si="2265">(38.09)*10.764</f>
        <v>410.00076000000001</v>
      </c>
      <c r="HUQ230" s="53">
        <f t="shared" ref="HUQ230" si="2266">(3.35*1.25+1*2.75)*10.764</f>
        <v>74.675249999999991</v>
      </c>
      <c r="HUR230" s="53">
        <f t="shared" ref="HUR230:HUR234" si="2267">HUP230+HUQ230</f>
        <v>484.67601000000002</v>
      </c>
      <c r="HUS230" s="53">
        <v>0</v>
      </c>
      <c r="HUT230" s="53">
        <f>HUR230*(($H$268)+1)+(IF(HUS230&lt;101,HUS230,IF(HUS230&lt;201,HUS230/2,IF(HUS230&lt;=301,HUS230/3,HUS230/4))))</f>
        <v>484.67601000000002</v>
      </c>
      <c r="HUU230" s="159">
        <f>HVE213+1</f>
        <v>1</v>
      </c>
      <c r="HUV230" s="159"/>
      <c r="HUW230" s="53" t="s">
        <v>162</v>
      </c>
      <c r="HUX230" s="53">
        <f t="shared" ref="HUX230" si="2268">(38.09)*10.764</f>
        <v>410.00076000000001</v>
      </c>
      <c r="HUY230" s="53">
        <f t="shared" ref="HUY230" si="2269">(3.35*1.25+1*2.75)*10.764</f>
        <v>74.675249999999991</v>
      </c>
      <c r="HUZ230" s="53">
        <f t="shared" ref="HUZ230:HUZ234" si="2270">HUX230+HUY230</f>
        <v>484.67601000000002</v>
      </c>
      <c r="HVA230" s="53">
        <v>0</v>
      </c>
      <c r="HVB230" s="53">
        <f>HUZ230*(($H$268)+1)+(IF(HVA230&lt;101,HVA230,IF(HVA230&lt;201,HVA230/2,IF(HVA230&lt;=301,HVA230/3,HVA230/4))))</f>
        <v>484.67601000000002</v>
      </c>
      <c r="HVC230" s="159">
        <f>HVM213+1</f>
        <v>1</v>
      </c>
      <c r="HVD230" s="159"/>
      <c r="HVE230" s="53" t="s">
        <v>162</v>
      </c>
      <c r="HVF230" s="53">
        <f t="shared" ref="HVF230" si="2271">(38.09)*10.764</f>
        <v>410.00076000000001</v>
      </c>
      <c r="HVG230" s="53">
        <f t="shared" ref="HVG230" si="2272">(3.35*1.25+1*2.75)*10.764</f>
        <v>74.675249999999991</v>
      </c>
      <c r="HVH230" s="53">
        <f t="shared" ref="HVH230:HVH234" si="2273">HVF230+HVG230</f>
        <v>484.67601000000002</v>
      </c>
      <c r="HVI230" s="53">
        <v>0</v>
      </c>
      <c r="HVJ230" s="53">
        <f>HVH230*(($H$268)+1)+(IF(HVI230&lt;101,HVI230,IF(HVI230&lt;201,HVI230/2,IF(HVI230&lt;=301,HVI230/3,HVI230/4))))</f>
        <v>484.67601000000002</v>
      </c>
      <c r="HVK230" s="159">
        <f>HVU213+1</f>
        <v>1</v>
      </c>
      <c r="HVL230" s="159"/>
      <c r="HVM230" s="53" t="s">
        <v>162</v>
      </c>
      <c r="HVN230" s="53">
        <f t="shared" ref="HVN230" si="2274">(38.09)*10.764</f>
        <v>410.00076000000001</v>
      </c>
      <c r="HVO230" s="53">
        <f t="shared" ref="HVO230" si="2275">(3.35*1.25+1*2.75)*10.764</f>
        <v>74.675249999999991</v>
      </c>
      <c r="HVP230" s="53">
        <f t="shared" ref="HVP230:HVP234" si="2276">HVN230+HVO230</f>
        <v>484.67601000000002</v>
      </c>
      <c r="HVQ230" s="53">
        <v>0</v>
      </c>
      <c r="HVR230" s="53">
        <f>HVP230*(($H$268)+1)+(IF(HVQ230&lt;101,HVQ230,IF(HVQ230&lt;201,HVQ230/2,IF(HVQ230&lt;=301,HVQ230/3,HVQ230/4))))</f>
        <v>484.67601000000002</v>
      </c>
      <c r="HVS230" s="159">
        <f>HWC213+1</f>
        <v>1</v>
      </c>
      <c r="HVT230" s="159"/>
      <c r="HVU230" s="53" t="s">
        <v>162</v>
      </c>
      <c r="HVV230" s="53">
        <f t="shared" ref="HVV230" si="2277">(38.09)*10.764</f>
        <v>410.00076000000001</v>
      </c>
      <c r="HVW230" s="53">
        <f t="shared" ref="HVW230" si="2278">(3.35*1.25+1*2.75)*10.764</f>
        <v>74.675249999999991</v>
      </c>
      <c r="HVX230" s="53">
        <f t="shared" ref="HVX230:HVX234" si="2279">HVV230+HVW230</f>
        <v>484.67601000000002</v>
      </c>
      <c r="HVY230" s="53">
        <v>0</v>
      </c>
      <c r="HVZ230" s="53">
        <f>HVX230*(($H$268)+1)+(IF(HVY230&lt;101,HVY230,IF(HVY230&lt;201,HVY230/2,IF(HVY230&lt;=301,HVY230/3,HVY230/4))))</f>
        <v>484.67601000000002</v>
      </c>
      <c r="HWA230" s="159">
        <f>HWK213+1</f>
        <v>1</v>
      </c>
      <c r="HWB230" s="159"/>
      <c r="HWC230" s="53" t="s">
        <v>162</v>
      </c>
      <c r="HWD230" s="53">
        <f t="shared" ref="HWD230" si="2280">(38.09)*10.764</f>
        <v>410.00076000000001</v>
      </c>
      <c r="HWE230" s="53">
        <f t="shared" ref="HWE230" si="2281">(3.35*1.25+1*2.75)*10.764</f>
        <v>74.675249999999991</v>
      </c>
      <c r="HWF230" s="53">
        <f t="shared" ref="HWF230:HWF234" si="2282">HWD230+HWE230</f>
        <v>484.67601000000002</v>
      </c>
      <c r="HWG230" s="53">
        <v>0</v>
      </c>
      <c r="HWH230" s="53">
        <f>HWF230*(($H$268)+1)+(IF(HWG230&lt;101,HWG230,IF(HWG230&lt;201,HWG230/2,IF(HWG230&lt;=301,HWG230/3,HWG230/4))))</f>
        <v>484.67601000000002</v>
      </c>
      <c r="HWI230" s="159">
        <f>HWS213+1</f>
        <v>1</v>
      </c>
      <c r="HWJ230" s="159"/>
      <c r="HWK230" s="53" t="s">
        <v>162</v>
      </c>
      <c r="HWL230" s="53">
        <f t="shared" ref="HWL230" si="2283">(38.09)*10.764</f>
        <v>410.00076000000001</v>
      </c>
      <c r="HWM230" s="53">
        <f t="shared" ref="HWM230" si="2284">(3.35*1.25+1*2.75)*10.764</f>
        <v>74.675249999999991</v>
      </c>
      <c r="HWN230" s="53">
        <f t="shared" ref="HWN230:HWN234" si="2285">HWL230+HWM230</f>
        <v>484.67601000000002</v>
      </c>
      <c r="HWO230" s="53">
        <v>0</v>
      </c>
      <c r="HWP230" s="53">
        <f>HWN230*(($H$268)+1)+(IF(HWO230&lt;101,HWO230,IF(HWO230&lt;201,HWO230/2,IF(HWO230&lt;=301,HWO230/3,HWO230/4))))</f>
        <v>484.67601000000002</v>
      </c>
      <c r="HWQ230" s="159">
        <f>HXA213+1</f>
        <v>1</v>
      </c>
      <c r="HWR230" s="159"/>
      <c r="HWS230" s="53" t="s">
        <v>162</v>
      </c>
      <c r="HWT230" s="53">
        <f t="shared" ref="HWT230" si="2286">(38.09)*10.764</f>
        <v>410.00076000000001</v>
      </c>
      <c r="HWU230" s="53">
        <f t="shared" ref="HWU230" si="2287">(3.35*1.25+1*2.75)*10.764</f>
        <v>74.675249999999991</v>
      </c>
      <c r="HWV230" s="53">
        <f t="shared" ref="HWV230:HWV234" si="2288">HWT230+HWU230</f>
        <v>484.67601000000002</v>
      </c>
      <c r="HWW230" s="53">
        <v>0</v>
      </c>
      <c r="HWX230" s="53">
        <f>HWV230*(($H$268)+1)+(IF(HWW230&lt;101,HWW230,IF(HWW230&lt;201,HWW230/2,IF(HWW230&lt;=301,HWW230/3,HWW230/4))))</f>
        <v>484.67601000000002</v>
      </c>
      <c r="HWY230" s="159">
        <f>HXI213+1</f>
        <v>1</v>
      </c>
      <c r="HWZ230" s="159"/>
      <c r="HXA230" s="53" t="s">
        <v>162</v>
      </c>
      <c r="HXB230" s="53">
        <f t="shared" ref="HXB230" si="2289">(38.09)*10.764</f>
        <v>410.00076000000001</v>
      </c>
      <c r="HXC230" s="53">
        <f t="shared" ref="HXC230" si="2290">(3.35*1.25+1*2.75)*10.764</f>
        <v>74.675249999999991</v>
      </c>
      <c r="HXD230" s="53">
        <f t="shared" ref="HXD230:HXD234" si="2291">HXB230+HXC230</f>
        <v>484.67601000000002</v>
      </c>
      <c r="HXE230" s="53">
        <v>0</v>
      </c>
      <c r="HXF230" s="53">
        <f>HXD230*(($H$268)+1)+(IF(HXE230&lt;101,HXE230,IF(HXE230&lt;201,HXE230/2,IF(HXE230&lt;=301,HXE230/3,HXE230/4))))</f>
        <v>484.67601000000002</v>
      </c>
      <c r="HXG230" s="159">
        <f>HXQ213+1</f>
        <v>1</v>
      </c>
      <c r="HXH230" s="159"/>
      <c r="HXI230" s="53" t="s">
        <v>162</v>
      </c>
      <c r="HXJ230" s="53">
        <f t="shared" ref="HXJ230" si="2292">(38.09)*10.764</f>
        <v>410.00076000000001</v>
      </c>
      <c r="HXK230" s="53">
        <f t="shared" ref="HXK230" si="2293">(3.35*1.25+1*2.75)*10.764</f>
        <v>74.675249999999991</v>
      </c>
      <c r="HXL230" s="53">
        <f t="shared" ref="HXL230:HXL234" si="2294">HXJ230+HXK230</f>
        <v>484.67601000000002</v>
      </c>
      <c r="HXM230" s="53">
        <v>0</v>
      </c>
      <c r="HXN230" s="53">
        <f>HXL230*(($H$268)+1)+(IF(HXM230&lt;101,HXM230,IF(HXM230&lt;201,HXM230/2,IF(HXM230&lt;=301,HXM230/3,HXM230/4))))</f>
        <v>484.67601000000002</v>
      </c>
      <c r="HXO230" s="159">
        <f>HXY213+1</f>
        <v>1</v>
      </c>
      <c r="HXP230" s="159"/>
      <c r="HXQ230" s="53" t="s">
        <v>162</v>
      </c>
      <c r="HXR230" s="53">
        <f t="shared" ref="HXR230" si="2295">(38.09)*10.764</f>
        <v>410.00076000000001</v>
      </c>
      <c r="HXS230" s="53">
        <f t="shared" ref="HXS230" si="2296">(3.35*1.25+1*2.75)*10.764</f>
        <v>74.675249999999991</v>
      </c>
      <c r="HXT230" s="53">
        <f t="shared" ref="HXT230:HXT234" si="2297">HXR230+HXS230</f>
        <v>484.67601000000002</v>
      </c>
      <c r="HXU230" s="53">
        <v>0</v>
      </c>
      <c r="HXV230" s="53">
        <f>HXT230*(($H$268)+1)+(IF(HXU230&lt;101,HXU230,IF(HXU230&lt;201,HXU230/2,IF(HXU230&lt;=301,HXU230/3,HXU230/4))))</f>
        <v>484.67601000000002</v>
      </c>
      <c r="HXW230" s="159">
        <f>HYG213+1</f>
        <v>1</v>
      </c>
      <c r="HXX230" s="159"/>
      <c r="HXY230" s="53" t="s">
        <v>162</v>
      </c>
      <c r="HXZ230" s="53">
        <f t="shared" ref="HXZ230" si="2298">(38.09)*10.764</f>
        <v>410.00076000000001</v>
      </c>
      <c r="HYA230" s="53">
        <f t="shared" ref="HYA230" si="2299">(3.35*1.25+1*2.75)*10.764</f>
        <v>74.675249999999991</v>
      </c>
      <c r="HYB230" s="53">
        <f t="shared" ref="HYB230:HYB234" si="2300">HXZ230+HYA230</f>
        <v>484.67601000000002</v>
      </c>
      <c r="HYC230" s="53">
        <v>0</v>
      </c>
      <c r="HYD230" s="53">
        <f>HYB230*(($H$268)+1)+(IF(HYC230&lt;101,HYC230,IF(HYC230&lt;201,HYC230/2,IF(HYC230&lt;=301,HYC230/3,HYC230/4))))</f>
        <v>484.67601000000002</v>
      </c>
      <c r="HYE230" s="159">
        <f>HYO213+1</f>
        <v>1</v>
      </c>
      <c r="HYF230" s="159"/>
      <c r="HYG230" s="53" t="s">
        <v>162</v>
      </c>
      <c r="HYH230" s="53">
        <f t="shared" ref="HYH230" si="2301">(38.09)*10.764</f>
        <v>410.00076000000001</v>
      </c>
      <c r="HYI230" s="53">
        <f t="shared" ref="HYI230" si="2302">(3.35*1.25+1*2.75)*10.764</f>
        <v>74.675249999999991</v>
      </c>
      <c r="HYJ230" s="53">
        <f t="shared" ref="HYJ230:HYJ234" si="2303">HYH230+HYI230</f>
        <v>484.67601000000002</v>
      </c>
      <c r="HYK230" s="53">
        <v>0</v>
      </c>
      <c r="HYL230" s="53">
        <f>HYJ230*(($H$268)+1)+(IF(HYK230&lt;101,HYK230,IF(HYK230&lt;201,HYK230/2,IF(HYK230&lt;=301,HYK230/3,HYK230/4))))</f>
        <v>484.67601000000002</v>
      </c>
      <c r="HYM230" s="159">
        <f>HYW213+1</f>
        <v>1</v>
      </c>
      <c r="HYN230" s="159"/>
      <c r="HYO230" s="53" t="s">
        <v>162</v>
      </c>
      <c r="HYP230" s="53">
        <f t="shared" ref="HYP230" si="2304">(38.09)*10.764</f>
        <v>410.00076000000001</v>
      </c>
      <c r="HYQ230" s="53">
        <f t="shared" ref="HYQ230" si="2305">(3.35*1.25+1*2.75)*10.764</f>
        <v>74.675249999999991</v>
      </c>
      <c r="HYR230" s="53">
        <f t="shared" ref="HYR230:HYR234" si="2306">HYP230+HYQ230</f>
        <v>484.67601000000002</v>
      </c>
      <c r="HYS230" s="53">
        <v>0</v>
      </c>
      <c r="HYT230" s="53">
        <f>HYR230*(($H$268)+1)+(IF(HYS230&lt;101,HYS230,IF(HYS230&lt;201,HYS230/2,IF(HYS230&lt;=301,HYS230/3,HYS230/4))))</f>
        <v>484.67601000000002</v>
      </c>
      <c r="HYU230" s="159">
        <f>HZE213+1</f>
        <v>1</v>
      </c>
      <c r="HYV230" s="159"/>
      <c r="HYW230" s="53" t="s">
        <v>162</v>
      </c>
      <c r="HYX230" s="53">
        <f t="shared" ref="HYX230" si="2307">(38.09)*10.764</f>
        <v>410.00076000000001</v>
      </c>
      <c r="HYY230" s="53">
        <f t="shared" ref="HYY230" si="2308">(3.35*1.25+1*2.75)*10.764</f>
        <v>74.675249999999991</v>
      </c>
      <c r="HYZ230" s="53">
        <f t="shared" ref="HYZ230:HYZ234" si="2309">HYX230+HYY230</f>
        <v>484.67601000000002</v>
      </c>
      <c r="HZA230" s="53">
        <v>0</v>
      </c>
      <c r="HZB230" s="53">
        <f>HYZ230*(($H$268)+1)+(IF(HZA230&lt;101,HZA230,IF(HZA230&lt;201,HZA230/2,IF(HZA230&lt;=301,HZA230/3,HZA230/4))))</f>
        <v>484.67601000000002</v>
      </c>
      <c r="HZC230" s="159">
        <f>HZM213+1</f>
        <v>1</v>
      </c>
      <c r="HZD230" s="159"/>
      <c r="HZE230" s="53" t="s">
        <v>162</v>
      </c>
      <c r="HZF230" s="53">
        <f t="shared" ref="HZF230" si="2310">(38.09)*10.764</f>
        <v>410.00076000000001</v>
      </c>
      <c r="HZG230" s="53">
        <f t="shared" ref="HZG230" si="2311">(3.35*1.25+1*2.75)*10.764</f>
        <v>74.675249999999991</v>
      </c>
      <c r="HZH230" s="53">
        <f t="shared" ref="HZH230:HZH234" si="2312">HZF230+HZG230</f>
        <v>484.67601000000002</v>
      </c>
      <c r="HZI230" s="53">
        <v>0</v>
      </c>
      <c r="HZJ230" s="53">
        <f>HZH230*(($H$268)+1)+(IF(HZI230&lt;101,HZI230,IF(HZI230&lt;201,HZI230/2,IF(HZI230&lt;=301,HZI230/3,HZI230/4))))</f>
        <v>484.67601000000002</v>
      </c>
      <c r="HZK230" s="159">
        <f>HZU213+1</f>
        <v>1</v>
      </c>
      <c r="HZL230" s="159"/>
      <c r="HZM230" s="53" t="s">
        <v>162</v>
      </c>
      <c r="HZN230" s="53">
        <f t="shared" ref="HZN230" si="2313">(38.09)*10.764</f>
        <v>410.00076000000001</v>
      </c>
      <c r="HZO230" s="53">
        <f t="shared" ref="HZO230" si="2314">(3.35*1.25+1*2.75)*10.764</f>
        <v>74.675249999999991</v>
      </c>
      <c r="HZP230" s="53">
        <f t="shared" ref="HZP230:HZP234" si="2315">HZN230+HZO230</f>
        <v>484.67601000000002</v>
      </c>
      <c r="HZQ230" s="53">
        <v>0</v>
      </c>
      <c r="HZR230" s="53">
        <f>HZP230*(($H$268)+1)+(IF(HZQ230&lt;101,HZQ230,IF(HZQ230&lt;201,HZQ230/2,IF(HZQ230&lt;=301,HZQ230/3,HZQ230/4))))</f>
        <v>484.67601000000002</v>
      </c>
      <c r="HZS230" s="159">
        <f>IAC213+1</f>
        <v>1</v>
      </c>
      <c r="HZT230" s="159"/>
      <c r="HZU230" s="53" t="s">
        <v>162</v>
      </c>
      <c r="HZV230" s="53">
        <f t="shared" ref="HZV230" si="2316">(38.09)*10.764</f>
        <v>410.00076000000001</v>
      </c>
      <c r="HZW230" s="53">
        <f t="shared" ref="HZW230" si="2317">(3.35*1.25+1*2.75)*10.764</f>
        <v>74.675249999999991</v>
      </c>
      <c r="HZX230" s="53">
        <f t="shared" ref="HZX230:HZX234" si="2318">HZV230+HZW230</f>
        <v>484.67601000000002</v>
      </c>
      <c r="HZY230" s="53">
        <v>0</v>
      </c>
      <c r="HZZ230" s="53">
        <f>HZX230*(($H$268)+1)+(IF(HZY230&lt;101,HZY230,IF(HZY230&lt;201,HZY230/2,IF(HZY230&lt;=301,HZY230/3,HZY230/4))))</f>
        <v>484.67601000000002</v>
      </c>
      <c r="IAA230" s="159">
        <f>IAK213+1</f>
        <v>1</v>
      </c>
      <c r="IAB230" s="159"/>
      <c r="IAC230" s="53" t="s">
        <v>162</v>
      </c>
      <c r="IAD230" s="53">
        <f t="shared" ref="IAD230" si="2319">(38.09)*10.764</f>
        <v>410.00076000000001</v>
      </c>
      <c r="IAE230" s="53">
        <f t="shared" ref="IAE230" si="2320">(3.35*1.25+1*2.75)*10.764</f>
        <v>74.675249999999991</v>
      </c>
      <c r="IAF230" s="53">
        <f t="shared" ref="IAF230:IAF234" si="2321">IAD230+IAE230</f>
        <v>484.67601000000002</v>
      </c>
      <c r="IAG230" s="53">
        <v>0</v>
      </c>
      <c r="IAH230" s="53">
        <f>IAF230*(($H$268)+1)+(IF(IAG230&lt;101,IAG230,IF(IAG230&lt;201,IAG230/2,IF(IAG230&lt;=301,IAG230/3,IAG230/4))))</f>
        <v>484.67601000000002</v>
      </c>
      <c r="IAI230" s="159">
        <f>IAS213+1</f>
        <v>1</v>
      </c>
      <c r="IAJ230" s="159"/>
      <c r="IAK230" s="53" t="s">
        <v>162</v>
      </c>
      <c r="IAL230" s="53">
        <f t="shared" ref="IAL230" si="2322">(38.09)*10.764</f>
        <v>410.00076000000001</v>
      </c>
      <c r="IAM230" s="53">
        <f t="shared" ref="IAM230" si="2323">(3.35*1.25+1*2.75)*10.764</f>
        <v>74.675249999999991</v>
      </c>
      <c r="IAN230" s="53">
        <f t="shared" ref="IAN230:IAN234" si="2324">IAL230+IAM230</f>
        <v>484.67601000000002</v>
      </c>
      <c r="IAO230" s="53">
        <v>0</v>
      </c>
      <c r="IAP230" s="53">
        <f>IAN230*(($H$268)+1)+(IF(IAO230&lt;101,IAO230,IF(IAO230&lt;201,IAO230/2,IF(IAO230&lt;=301,IAO230/3,IAO230/4))))</f>
        <v>484.67601000000002</v>
      </c>
      <c r="IAQ230" s="159">
        <f>IBA213+1</f>
        <v>1</v>
      </c>
      <c r="IAR230" s="159"/>
      <c r="IAS230" s="53" t="s">
        <v>162</v>
      </c>
      <c r="IAT230" s="53">
        <f t="shared" ref="IAT230" si="2325">(38.09)*10.764</f>
        <v>410.00076000000001</v>
      </c>
      <c r="IAU230" s="53">
        <f t="shared" ref="IAU230" si="2326">(3.35*1.25+1*2.75)*10.764</f>
        <v>74.675249999999991</v>
      </c>
      <c r="IAV230" s="53">
        <f t="shared" ref="IAV230:IAV234" si="2327">IAT230+IAU230</f>
        <v>484.67601000000002</v>
      </c>
      <c r="IAW230" s="53">
        <v>0</v>
      </c>
      <c r="IAX230" s="53">
        <f>IAV230*(($H$268)+1)+(IF(IAW230&lt;101,IAW230,IF(IAW230&lt;201,IAW230/2,IF(IAW230&lt;=301,IAW230/3,IAW230/4))))</f>
        <v>484.67601000000002</v>
      </c>
      <c r="IAY230" s="159">
        <f>IBI213+1</f>
        <v>1</v>
      </c>
      <c r="IAZ230" s="159"/>
      <c r="IBA230" s="53" t="s">
        <v>162</v>
      </c>
      <c r="IBB230" s="53">
        <f t="shared" ref="IBB230" si="2328">(38.09)*10.764</f>
        <v>410.00076000000001</v>
      </c>
      <c r="IBC230" s="53">
        <f t="shared" ref="IBC230" si="2329">(3.35*1.25+1*2.75)*10.764</f>
        <v>74.675249999999991</v>
      </c>
      <c r="IBD230" s="53">
        <f t="shared" ref="IBD230:IBD234" si="2330">IBB230+IBC230</f>
        <v>484.67601000000002</v>
      </c>
      <c r="IBE230" s="53">
        <v>0</v>
      </c>
      <c r="IBF230" s="53">
        <f>IBD230*(($H$268)+1)+(IF(IBE230&lt;101,IBE230,IF(IBE230&lt;201,IBE230/2,IF(IBE230&lt;=301,IBE230/3,IBE230/4))))</f>
        <v>484.67601000000002</v>
      </c>
      <c r="IBG230" s="159">
        <f>IBQ213+1</f>
        <v>1</v>
      </c>
      <c r="IBH230" s="159"/>
      <c r="IBI230" s="53" t="s">
        <v>162</v>
      </c>
      <c r="IBJ230" s="53">
        <f t="shared" ref="IBJ230" si="2331">(38.09)*10.764</f>
        <v>410.00076000000001</v>
      </c>
      <c r="IBK230" s="53">
        <f t="shared" ref="IBK230" si="2332">(3.35*1.25+1*2.75)*10.764</f>
        <v>74.675249999999991</v>
      </c>
      <c r="IBL230" s="53">
        <f t="shared" ref="IBL230:IBL234" si="2333">IBJ230+IBK230</f>
        <v>484.67601000000002</v>
      </c>
      <c r="IBM230" s="53">
        <v>0</v>
      </c>
      <c r="IBN230" s="53">
        <f>IBL230*(($H$268)+1)+(IF(IBM230&lt;101,IBM230,IF(IBM230&lt;201,IBM230/2,IF(IBM230&lt;=301,IBM230/3,IBM230/4))))</f>
        <v>484.67601000000002</v>
      </c>
      <c r="IBO230" s="159">
        <f>IBY213+1</f>
        <v>1</v>
      </c>
      <c r="IBP230" s="159"/>
      <c r="IBQ230" s="53" t="s">
        <v>162</v>
      </c>
      <c r="IBR230" s="53">
        <f t="shared" ref="IBR230" si="2334">(38.09)*10.764</f>
        <v>410.00076000000001</v>
      </c>
      <c r="IBS230" s="53">
        <f t="shared" ref="IBS230" si="2335">(3.35*1.25+1*2.75)*10.764</f>
        <v>74.675249999999991</v>
      </c>
      <c r="IBT230" s="53">
        <f t="shared" ref="IBT230:IBT234" si="2336">IBR230+IBS230</f>
        <v>484.67601000000002</v>
      </c>
      <c r="IBU230" s="53">
        <v>0</v>
      </c>
      <c r="IBV230" s="53">
        <f>IBT230*(($H$268)+1)+(IF(IBU230&lt;101,IBU230,IF(IBU230&lt;201,IBU230/2,IF(IBU230&lt;=301,IBU230/3,IBU230/4))))</f>
        <v>484.67601000000002</v>
      </c>
      <c r="IBW230" s="159">
        <f>ICG213+1</f>
        <v>1</v>
      </c>
      <c r="IBX230" s="159"/>
      <c r="IBY230" s="53" t="s">
        <v>162</v>
      </c>
      <c r="IBZ230" s="53">
        <f t="shared" ref="IBZ230" si="2337">(38.09)*10.764</f>
        <v>410.00076000000001</v>
      </c>
      <c r="ICA230" s="53">
        <f t="shared" ref="ICA230" si="2338">(3.35*1.25+1*2.75)*10.764</f>
        <v>74.675249999999991</v>
      </c>
      <c r="ICB230" s="53">
        <f t="shared" ref="ICB230:ICB234" si="2339">IBZ230+ICA230</f>
        <v>484.67601000000002</v>
      </c>
      <c r="ICC230" s="53">
        <v>0</v>
      </c>
      <c r="ICD230" s="53">
        <f>ICB230*(($H$268)+1)+(IF(ICC230&lt;101,ICC230,IF(ICC230&lt;201,ICC230/2,IF(ICC230&lt;=301,ICC230/3,ICC230/4))))</f>
        <v>484.67601000000002</v>
      </c>
      <c r="ICE230" s="159">
        <f>ICO213+1</f>
        <v>1</v>
      </c>
      <c r="ICF230" s="159"/>
      <c r="ICG230" s="53" t="s">
        <v>162</v>
      </c>
      <c r="ICH230" s="53">
        <f t="shared" ref="ICH230" si="2340">(38.09)*10.764</f>
        <v>410.00076000000001</v>
      </c>
      <c r="ICI230" s="53">
        <f t="shared" ref="ICI230" si="2341">(3.35*1.25+1*2.75)*10.764</f>
        <v>74.675249999999991</v>
      </c>
      <c r="ICJ230" s="53">
        <f t="shared" ref="ICJ230:ICJ234" si="2342">ICH230+ICI230</f>
        <v>484.67601000000002</v>
      </c>
      <c r="ICK230" s="53">
        <v>0</v>
      </c>
      <c r="ICL230" s="53">
        <f>ICJ230*(($H$268)+1)+(IF(ICK230&lt;101,ICK230,IF(ICK230&lt;201,ICK230/2,IF(ICK230&lt;=301,ICK230/3,ICK230/4))))</f>
        <v>484.67601000000002</v>
      </c>
      <c r="ICM230" s="159">
        <f>ICW213+1</f>
        <v>1</v>
      </c>
      <c r="ICN230" s="159"/>
      <c r="ICO230" s="53" t="s">
        <v>162</v>
      </c>
      <c r="ICP230" s="53">
        <f t="shared" ref="ICP230" si="2343">(38.09)*10.764</f>
        <v>410.00076000000001</v>
      </c>
      <c r="ICQ230" s="53">
        <f t="shared" ref="ICQ230" si="2344">(3.35*1.25+1*2.75)*10.764</f>
        <v>74.675249999999991</v>
      </c>
      <c r="ICR230" s="53">
        <f t="shared" ref="ICR230:ICR234" si="2345">ICP230+ICQ230</f>
        <v>484.67601000000002</v>
      </c>
      <c r="ICS230" s="53">
        <v>0</v>
      </c>
      <c r="ICT230" s="53">
        <f>ICR230*(($H$268)+1)+(IF(ICS230&lt;101,ICS230,IF(ICS230&lt;201,ICS230/2,IF(ICS230&lt;=301,ICS230/3,ICS230/4))))</f>
        <v>484.67601000000002</v>
      </c>
      <c r="ICU230" s="159">
        <f>IDE213+1</f>
        <v>1</v>
      </c>
      <c r="ICV230" s="159"/>
      <c r="ICW230" s="53" t="s">
        <v>162</v>
      </c>
      <c r="ICX230" s="53">
        <f t="shared" ref="ICX230" si="2346">(38.09)*10.764</f>
        <v>410.00076000000001</v>
      </c>
      <c r="ICY230" s="53">
        <f t="shared" ref="ICY230" si="2347">(3.35*1.25+1*2.75)*10.764</f>
        <v>74.675249999999991</v>
      </c>
      <c r="ICZ230" s="53">
        <f t="shared" ref="ICZ230:ICZ234" si="2348">ICX230+ICY230</f>
        <v>484.67601000000002</v>
      </c>
      <c r="IDA230" s="53">
        <v>0</v>
      </c>
      <c r="IDB230" s="53">
        <f>ICZ230*(($H$268)+1)+(IF(IDA230&lt;101,IDA230,IF(IDA230&lt;201,IDA230/2,IF(IDA230&lt;=301,IDA230/3,IDA230/4))))</f>
        <v>484.67601000000002</v>
      </c>
      <c r="IDC230" s="159">
        <f>IDM213+1</f>
        <v>1</v>
      </c>
      <c r="IDD230" s="159"/>
      <c r="IDE230" s="53" t="s">
        <v>162</v>
      </c>
      <c r="IDF230" s="53">
        <f t="shared" ref="IDF230" si="2349">(38.09)*10.764</f>
        <v>410.00076000000001</v>
      </c>
      <c r="IDG230" s="53">
        <f t="shared" ref="IDG230" si="2350">(3.35*1.25+1*2.75)*10.764</f>
        <v>74.675249999999991</v>
      </c>
      <c r="IDH230" s="53">
        <f t="shared" ref="IDH230:IDH234" si="2351">IDF230+IDG230</f>
        <v>484.67601000000002</v>
      </c>
      <c r="IDI230" s="53">
        <v>0</v>
      </c>
      <c r="IDJ230" s="53">
        <f>IDH230*(($H$268)+1)+(IF(IDI230&lt;101,IDI230,IF(IDI230&lt;201,IDI230/2,IF(IDI230&lt;=301,IDI230/3,IDI230/4))))</f>
        <v>484.67601000000002</v>
      </c>
      <c r="IDK230" s="159">
        <f>IDU213+1</f>
        <v>1</v>
      </c>
      <c r="IDL230" s="159"/>
      <c r="IDM230" s="53" t="s">
        <v>162</v>
      </c>
      <c r="IDN230" s="53">
        <f t="shared" ref="IDN230" si="2352">(38.09)*10.764</f>
        <v>410.00076000000001</v>
      </c>
      <c r="IDO230" s="53">
        <f t="shared" ref="IDO230" si="2353">(3.35*1.25+1*2.75)*10.764</f>
        <v>74.675249999999991</v>
      </c>
      <c r="IDP230" s="53">
        <f t="shared" ref="IDP230:IDP234" si="2354">IDN230+IDO230</f>
        <v>484.67601000000002</v>
      </c>
      <c r="IDQ230" s="53">
        <v>0</v>
      </c>
      <c r="IDR230" s="53">
        <f>IDP230*(($H$268)+1)+(IF(IDQ230&lt;101,IDQ230,IF(IDQ230&lt;201,IDQ230/2,IF(IDQ230&lt;=301,IDQ230/3,IDQ230/4))))</f>
        <v>484.67601000000002</v>
      </c>
      <c r="IDS230" s="159">
        <f>IEC213+1</f>
        <v>1</v>
      </c>
      <c r="IDT230" s="159"/>
      <c r="IDU230" s="53" t="s">
        <v>162</v>
      </c>
      <c r="IDV230" s="53">
        <f t="shared" ref="IDV230" si="2355">(38.09)*10.764</f>
        <v>410.00076000000001</v>
      </c>
      <c r="IDW230" s="53">
        <f t="shared" ref="IDW230" si="2356">(3.35*1.25+1*2.75)*10.764</f>
        <v>74.675249999999991</v>
      </c>
      <c r="IDX230" s="53">
        <f t="shared" ref="IDX230:IDX234" si="2357">IDV230+IDW230</f>
        <v>484.67601000000002</v>
      </c>
      <c r="IDY230" s="53">
        <v>0</v>
      </c>
      <c r="IDZ230" s="53">
        <f>IDX230*(($H$268)+1)+(IF(IDY230&lt;101,IDY230,IF(IDY230&lt;201,IDY230/2,IF(IDY230&lt;=301,IDY230/3,IDY230/4))))</f>
        <v>484.67601000000002</v>
      </c>
      <c r="IEA230" s="159">
        <f>IEK213+1</f>
        <v>1</v>
      </c>
      <c r="IEB230" s="159"/>
      <c r="IEC230" s="53" t="s">
        <v>162</v>
      </c>
      <c r="IED230" s="53">
        <f t="shared" ref="IED230" si="2358">(38.09)*10.764</f>
        <v>410.00076000000001</v>
      </c>
      <c r="IEE230" s="53">
        <f t="shared" ref="IEE230" si="2359">(3.35*1.25+1*2.75)*10.764</f>
        <v>74.675249999999991</v>
      </c>
      <c r="IEF230" s="53">
        <f t="shared" ref="IEF230:IEF234" si="2360">IED230+IEE230</f>
        <v>484.67601000000002</v>
      </c>
      <c r="IEG230" s="53">
        <v>0</v>
      </c>
      <c r="IEH230" s="53">
        <f>IEF230*(($H$268)+1)+(IF(IEG230&lt;101,IEG230,IF(IEG230&lt;201,IEG230/2,IF(IEG230&lt;=301,IEG230/3,IEG230/4))))</f>
        <v>484.67601000000002</v>
      </c>
      <c r="IEI230" s="159">
        <f>IES213+1</f>
        <v>1</v>
      </c>
      <c r="IEJ230" s="159"/>
      <c r="IEK230" s="53" t="s">
        <v>162</v>
      </c>
      <c r="IEL230" s="53">
        <f t="shared" ref="IEL230" si="2361">(38.09)*10.764</f>
        <v>410.00076000000001</v>
      </c>
      <c r="IEM230" s="53">
        <f t="shared" ref="IEM230" si="2362">(3.35*1.25+1*2.75)*10.764</f>
        <v>74.675249999999991</v>
      </c>
      <c r="IEN230" s="53">
        <f t="shared" ref="IEN230:IEN234" si="2363">IEL230+IEM230</f>
        <v>484.67601000000002</v>
      </c>
      <c r="IEO230" s="53">
        <v>0</v>
      </c>
      <c r="IEP230" s="53">
        <f>IEN230*(($H$268)+1)+(IF(IEO230&lt;101,IEO230,IF(IEO230&lt;201,IEO230/2,IF(IEO230&lt;=301,IEO230/3,IEO230/4))))</f>
        <v>484.67601000000002</v>
      </c>
      <c r="IEQ230" s="159">
        <f>IFA213+1</f>
        <v>1</v>
      </c>
      <c r="IER230" s="159"/>
      <c r="IES230" s="53" t="s">
        <v>162</v>
      </c>
      <c r="IET230" s="53">
        <f t="shared" ref="IET230" si="2364">(38.09)*10.764</f>
        <v>410.00076000000001</v>
      </c>
      <c r="IEU230" s="53">
        <f t="shared" ref="IEU230" si="2365">(3.35*1.25+1*2.75)*10.764</f>
        <v>74.675249999999991</v>
      </c>
      <c r="IEV230" s="53">
        <f t="shared" ref="IEV230:IEV234" si="2366">IET230+IEU230</f>
        <v>484.67601000000002</v>
      </c>
      <c r="IEW230" s="53">
        <v>0</v>
      </c>
      <c r="IEX230" s="53">
        <f>IEV230*(($H$268)+1)+(IF(IEW230&lt;101,IEW230,IF(IEW230&lt;201,IEW230/2,IF(IEW230&lt;=301,IEW230/3,IEW230/4))))</f>
        <v>484.67601000000002</v>
      </c>
      <c r="IEY230" s="159">
        <f>IFI213+1</f>
        <v>1</v>
      </c>
      <c r="IEZ230" s="159"/>
      <c r="IFA230" s="53" t="s">
        <v>162</v>
      </c>
      <c r="IFB230" s="53">
        <f t="shared" ref="IFB230" si="2367">(38.09)*10.764</f>
        <v>410.00076000000001</v>
      </c>
      <c r="IFC230" s="53">
        <f t="shared" ref="IFC230" si="2368">(3.35*1.25+1*2.75)*10.764</f>
        <v>74.675249999999991</v>
      </c>
      <c r="IFD230" s="53">
        <f t="shared" ref="IFD230:IFD234" si="2369">IFB230+IFC230</f>
        <v>484.67601000000002</v>
      </c>
      <c r="IFE230" s="53">
        <v>0</v>
      </c>
      <c r="IFF230" s="53">
        <f>IFD230*(($H$268)+1)+(IF(IFE230&lt;101,IFE230,IF(IFE230&lt;201,IFE230/2,IF(IFE230&lt;=301,IFE230/3,IFE230/4))))</f>
        <v>484.67601000000002</v>
      </c>
      <c r="IFG230" s="159">
        <f>IFQ213+1</f>
        <v>1</v>
      </c>
      <c r="IFH230" s="159"/>
      <c r="IFI230" s="53" t="s">
        <v>162</v>
      </c>
      <c r="IFJ230" s="53">
        <f t="shared" ref="IFJ230" si="2370">(38.09)*10.764</f>
        <v>410.00076000000001</v>
      </c>
      <c r="IFK230" s="53">
        <f t="shared" ref="IFK230" si="2371">(3.35*1.25+1*2.75)*10.764</f>
        <v>74.675249999999991</v>
      </c>
      <c r="IFL230" s="53">
        <f t="shared" ref="IFL230:IFL234" si="2372">IFJ230+IFK230</f>
        <v>484.67601000000002</v>
      </c>
      <c r="IFM230" s="53">
        <v>0</v>
      </c>
      <c r="IFN230" s="53">
        <f>IFL230*(($H$268)+1)+(IF(IFM230&lt;101,IFM230,IF(IFM230&lt;201,IFM230/2,IF(IFM230&lt;=301,IFM230/3,IFM230/4))))</f>
        <v>484.67601000000002</v>
      </c>
      <c r="IFO230" s="159">
        <f>IFY213+1</f>
        <v>1</v>
      </c>
      <c r="IFP230" s="159"/>
      <c r="IFQ230" s="53" t="s">
        <v>162</v>
      </c>
      <c r="IFR230" s="53">
        <f t="shared" ref="IFR230" si="2373">(38.09)*10.764</f>
        <v>410.00076000000001</v>
      </c>
      <c r="IFS230" s="53">
        <f t="shared" ref="IFS230" si="2374">(3.35*1.25+1*2.75)*10.764</f>
        <v>74.675249999999991</v>
      </c>
      <c r="IFT230" s="53">
        <f t="shared" ref="IFT230:IFT234" si="2375">IFR230+IFS230</f>
        <v>484.67601000000002</v>
      </c>
      <c r="IFU230" s="53">
        <v>0</v>
      </c>
      <c r="IFV230" s="53">
        <f>IFT230*(($H$268)+1)+(IF(IFU230&lt;101,IFU230,IF(IFU230&lt;201,IFU230/2,IF(IFU230&lt;=301,IFU230/3,IFU230/4))))</f>
        <v>484.67601000000002</v>
      </c>
      <c r="IFW230" s="159">
        <f>IGG213+1</f>
        <v>1</v>
      </c>
      <c r="IFX230" s="159"/>
      <c r="IFY230" s="53" t="s">
        <v>162</v>
      </c>
      <c r="IFZ230" s="53">
        <f t="shared" ref="IFZ230" si="2376">(38.09)*10.764</f>
        <v>410.00076000000001</v>
      </c>
      <c r="IGA230" s="53">
        <f t="shared" ref="IGA230" si="2377">(3.35*1.25+1*2.75)*10.764</f>
        <v>74.675249999999991</v>
      </c>
      <c r="IGB230" s="53">
        <f t="shared" ref="IGB230:IGB234" si="2378">IFZ230+IGA230</f>
        <v>484.67601000000002</v>
      </c>
      <c r="IGC230" s="53">
        <v>0</v>
      </c>
      <c r="IGD230" s="53">
        <f>IGB230*(($H$268)+1)+(IF(IGC230&lt;101,IGC230,IF(IGC230&lt;201,IGC230/2,IF(IGC230&lt;=301,IGC230/3,IGC230/4))))</f>
        <v>484.67601000000002</v>
      </c>
      <c r="IGE230" s="159">
        <f>IGO213+1</f>
        <v>1</v>
      </c>
      <c r="IGF230" s="159"/>
      <c r="IGG230" s="53" t="s">
        <v>162</v>
      </c>
      <c r="IGH230" s="53">
        <f t="shared" ref="IGH230" si="2379">(38.09)*10.764</f>
        <v>410.00076000000001</v>
      </c>
      <c r="IGI230" s="53">
        <f t="shared" ref="IGI230" si="2380">(3.35*1.25+1*2.75)*10.764</f>
        <v>74.675249999999991</v>
      </c>
      <c r="IGJ230" s="53">
        <f t="shared" ref="IGJ230:IGJ234" si="2381">IGH230+IGI230</f>
        <v>484.67601000000002</v>
      </c>
      <c r="IGK230" s="53">
        <v>0</v>
      </c>
      <c r="IGL230" s="53">
        <f>IGJ230*(($H$268)+1)+(IF(IGK230&lt;101,IGK230,IF(IGK230&lt;201,IGK230/2,IF(IGK230&lt;=301,IGK230/3,IGK230/4))))</f>
        <v>484.67601000000002</v>
      </c>
      <c r="IGM230" s="159">
        <f>IGW213+1</f>
        <v>1</v>
      </c>
      <c r="IGN230" s="159"/>
      <c r="IGO230" s="53" t="s">
        <v>162</v>
      </c>
      <c r="IGP230" s="53">
        <f t="shared" ref="IGP230" si="2382">(38.09)*10.764</f>
        <v>410.00076000000001</v>
      </c>
      <c r="IGQ230" s="53">
        <f t="shared" ref="IGQ230" si="2383">(3.35*1.25+1*2.75)*10.764</f>
        <v>74.675249999999991</v>
      </c>
      <c r="IGR230" s="53">
        <f t="shared" ref="IGR230:IGR234" si="2384">IGP230+IGQ230</f>
        <v>484.67601000000002</v>
      </c>
      <c r="IGS230" s="53">
        <v>0</v>
      </c>
      <c r="IGT230" s="53">
        <f>IGR230*(($H$268)+1)+(IF(IGS230&lt;101,IGS230,IF(IGS230&lt;201,IGS230/2,IF(IGS230&lt;=301,IGS230/3,IGS230/4))))</f>
        <v>484.67601000000002</v>
      </c>
      <c r="IGU230" s="159">
        <f>IHE213+1</f>
        <v>1</v>
      </c>
      <c r="IGV230" s="159"/>
      <c r="IGW230" s="53" t="s">
        <v>162</v>
      </c>
      <c r="IGX230" s="53">
        <f t="shared" ref="IGX230" si="2385">(38.09)*10.764</f>
        <v>410.00076000000001</v>
      </c>
      <c r="IGY230" s="53">
        <f t="shared" ref="IGY230" si="2386">(3.35*1.25+1*2.75)*10.764</f>
        <v>74.675249999999991</v>
      </c>
      <c r="IGZ230" s="53">
        <f t="shared" ref="IGZ230:IGZ234" si="2387">IGX230+IGY230</f>
        <v>484.67601000000002</v>
      </c>
      <c r="IHA230" s="53">
        <v>0</v>
      </c>
      <c r="IHB230" s="53">
        <f>IGZ230*(($H$268)+1)+(IF(IHA230&lt;101,IHA230,IF(IHA230&lt;201,IHA230/2,IF(IHA230&lt;=301,IHA230/3,IHA230/4))))</f>
        <v>484.67601000000002</v>
      </c>
      <c r="IHC230" s="159">
        <f>IHM213+1</f>
        <v>1</v>
      </c>
      <c r="IHD230" s="159"/>
      <c r="IHE230" s="53" t="s">
        <v>162</v>
      </c>
      <c r="IHF230" s="53">
        <f t="shared" ref="IHF230" si="2388">(38.09)*10.764</f>
        <v>410.00076000000001</v>
      </c>
      <c r="IHG230" s="53">
        <f t="shared" ref="IHG230" si="2389">(3.35*1.25+1*2.75)*10.764</f>
        <v>74.675249999999991</v>
      </c>
      <c r="IHH230" s="53">
        <f t="shared" ref="IHH230:IHH234" si="2390">IHF230+IHG230</f>
        <v>484.67601000000002</v>
      </c>
      <c r="IHI230" s="53">
        <v>0</v>
      </c>
      <c r="IHJ230" s="53">
        <f>IHH230*(($H$268)+1)+(IF(IHI230&lt;101,IHI230,IF(IHI230&lt;201,IHI230/2,IF(IHI230&lt;=301,IHI230/3,IHI230/4))))</f>
        <v>484.67601000000002</v>
      </c>
      <c r="IHK230" s="159">
        <f>IHU213+1</f>
        <v>1</v>
      </c>
      <c r="IHL230" s="159"/>
      <c r="IHM230" s="53" t="s">
        <v>162</v>
      </c>
      <c r="IHN230" s="53">
        <f t="shared" ref="IHN230" si="2391">(38.09)*10.764</f>
        <v>410.00076000000001</v>
      </c>
      <c r="IHO230" s="53">
        <f t="shared" ref="IHO230" si="2392">(3.35*1.25+1*2.75)*10.764</f>
        <v>74.675249999999991</v>
      </c>
      <c r="IHP230" s="53">
        <f t="shared" ref="IHP230:IHP234" si="2393">IHN230+IHO230</f>
        <v>484.67601000000002</v>
      </c>
      <c r="IHQ230" s="53">
        <v>0</v>
      </c>
      <c r="IHR230" s="53">
        <f>IHP230*(($H$268)+1)+(IF(IHQ230&lt;101,IHQ230,IF(IHQ230&lt;201,IHQ230/2,IF(IHQ230&lt;=301,IHQ230/3,IHQ230/4))))</f>
        <v>484.67601000000002</v>
      </c>
      <c r="IHS230" s="159">
        <f>IIC213+1</f>
        <v>1</v>
      </c>
      <c r="IHT230" s="159"/>
      <c r="IHU230" s="53" t="s">
        <v>162</v>
      </c>
      <c r="IHV230" s="53">
        <f t="shared" ref="IHV230" si="2394">(38.09)*10.764</f>
        <v>410.00076000000001</v>
      </c>
      <c r="IHW230" s="53">
        <f t="shared" ref="IHW230" si="2395">(3.35*1.25+1*2.75)*10.764</f>
        <v>74.675249999999991</v>
      </c>
      <c r="IHX230" s="53">
        <f t="shared" ref="IHX230:IHX234" si="2396">IHV230+IHW230</f>
        <v>484.67601000000002</v>
      </c>
      <c r="IHY230" s="53">
        <v>0</v>
      </c>
      <c r="IHZ230" s="53">
        <f>IHX230*(($H$268)+1)+(IF(IHY230&lt;101,IHY230,IF(IHY230&lt;201,IHY230/2,IF(IHY230&lt;=301,IHY230/3,IHY230/4))))</f>
        <v>484.67601000000002</v>
      </c>
      <c r="IIA230" s="159">
        <f>IIK213+1</f>
        <v>1</v>
      </c>
      <c r="IIB230" s="159"/>
      <c r="IIC230" s="53" t="s">
        <v>162</v>
      </c>
      <c r="IID230" s="53">
        <f t="shared" ref="IID230" si="2397">(38.09)*10.764</f>
        <v>410.00076000000001</v>
      </c>
      <c r="IIE230" s="53">
        <f t="shared" ref="IIE230" si="2398">(3.35*1.25+1*2.75)*10.764</f>
        <v>74.675249999999991</v>
      </c>
      <c r="IIF230" s="53">
        <f t="shared" ref="IIF230:IIF234" si="2399">IID230+IIE230</f>
        <v>484.67601000000002</v>
      </c>
      <c r="IIG230" s="53">
        <v>0</v>
      </c>
      <c r="IIH230" s="53">
        <f>IIF230*(($H$268)+1)+(IF(IIG230&lt;101,IIG230,IF(IIG230&lt;201,IIG230/2,IF(IIG230&lt;=301,IIG230/3,IIG230/4))))</f>
        <v>484.67601000000002</v>
      </c>
      <c r="III230" s="159">
        <f>IIS213+1</f>
        <v>1</v>
      </c>
      <c r="IIJ230" s="159"/>
      <c r="IIK230" s="53" t="s">
        <v>162</v>
      </c>
      <c r="IIL230" s="53">
        <f t="shared" ref="IIL230" si="2400">(38.09)*10.764</f>
        <v>410.00076000000001</v>
      </c>
      <c r="IIM230" s="53">
        <f t="shared" ref="IIM230" si="2401">(3.35*1.25+1*2.75)*10.764</f>
        <v>74.675249999999991</v>
      </c>
      <c r="IIN230" s="53">
        <f t="shared" ref="IIN230:IIN234" si="2402">IIL230+IIM230</f>
        <v>484.67601000000002</v>
      </c>
      <c r="IIO230" s="53">
        <v>0</v>
      </c>
      <c r="IIP230" s="53">
        <f>IIN230*(($H$268)+1)+(IF(IIO230&lt;101,IIO230,IF(IIO230&lt;201,IIO230/2,IF(IIO230&lt;=301,IIO230/3,IIO230/4))))</f>
        <v>484.67601000000002</v>
      </c>
      <c r="IIQ230" s="159">
        <f>IJA213+1</f>
        <v>1</v>
      </c>
      <c r="IIR230" s="159"/>
      <c r="IIS230" s="53" t="s">
        <v>162</v>
      </c>
      <c r="IIT230" s="53">
        <f t="shared" ref="IIT230" si="2403">(38.09)*10.764</f>
        <v>410.00076000000001</v>
      </c>
      <c r="IIU230" s="53">
        <f t="shared" ref="IIU230" si="2404">(3.35*1.25+1*2.75)*10.764</f>
        <v>74.675249999999991</v>
      </c>
      <c r="IIV230" s="53">
        <f t="shared" ref="IIV230:IIV234" si="2405">IIT230+IIU230</f>
        <v>484.67601000000002</v>
      </c>
      <c r="IIW230" s="53">
        <v>0</v>
      </c>
      <c r="IIX230" s="53">
        <f>IIV230*(($H$268)+1)+(IF(IIW230&lt;101,IIW230,IF(IIW230&lt;201,IIW230/2,IF(IIW230&lt;=301,IIW230/3,IIW230/4))))</f>
        <v>484.67601000000002</v>
      </c>
      <c r="IIY230" s="159">
        <f>IJI213+1</f>
        <v>1</v>
      </c>
      <c r="IIZ230" s="159"/>
      <c r="IJA230" s="53" t="s">
        <v>162</v>
      </c>
      <c r="IJB230" s="53">
        <f t="shared" ref="IJB230" si="2406">(38.09)*10.764</f>
        <v>410.00076000000001</v>
      </c>
      <c r="IJC230" s="53">
        <f t="shared" ref="IJC230" si="2407">(3.35*1.25+1*2.75)*10.764</f>
        <v>74.675249999999991</v>
      </c>
      <c r="IJD230" s="53">
        <f t="shared" ref="IJD230:IJD234" si="2408">IJB230+IJC230</f>
        <v>484.67601000000002</v>
      </c>
      <c r="IJE230" s="53">
        <v>0</v>
      </c>
      <c r="IJF230" s="53">
        <f>IJD230*(($H$268)+1)+(IF(IJE230&lt;101,IJE230,IF(IJE230&lt;201,IJE230/2,IF(IJE230&lt;=301,IJE230/3,IJE230/4))))</f>
        <v>484.67601000000002</v>
      </c>
      <c r="IJG230" s="159">
        <f>IJQ213+1</f>
        <v>1</v>
      </c>
      <c r="IJH230" s="159"/>
      <c r="IJI230" s="53" t="s">
        <v>162</v>
      </c>
      <c r="IJJ230" s="53">
        <f t="shared" ref="IJJ230" si="2409">(38.09)*10.764</f>
        <v>410.00076000000001</v>
      </c>
      <c r="IJK230" s="53">
        <f t="shared" ref="IJK230" si="2410">(3.35*1.25+1*2.75)*10.764</f>
        <v>74.675249999999991</v>
      </c>
      <c r="IJL230" s="53">
        <f t="shared" ref="IJL230:IJL234" si="2411">IJJ230+IJK230</f>
        <v>484.67601000000002</v>
      </c>
      <c r="IJM230" s="53">
        <v>0</v>
      </c>
      <c r="IJN230" s="53">
        <f>IJL230*(($H$268)+1)+(IF(IJM230&lt;101,IJM230,IF(IJM230&lt;201,IJM230/2,IF(IJM230&lt;=301,IJM230/3,IJM230/4))))</f>
        <v>484.67601000000002</v>
      </c>
      <c r="IJO230" s="159">
        <f>IJY213+1</f>
        <v>1</v>
      </c>
      <c r="IJP230" s="159"/>
      <c r="IJQ230" s="53" t="s">
        <v>162</v>
      </c>
      <c r="IJR230" s="53">
        <f t="shared" ref="IJR230" si="2412">(38.09)*10.764</f>
        <v>410.00076000000001</v>
      </c>
      <c r="IJS230" s="53">
        <f t="shared" ref="IJS230" si="2413">(3.35*1.25+1*2.75)*10.764</f>
        <v>74.675249999999991</v>
      </c>
      <c r="IJT230" s="53">
        <f t="shared" ref="IJT230:IJT234" si="2414">IJR230+IJS230</f>
        <v>484.67601000000002</v>
      </c>
      <c r="IJU230" s="53">
        <v>0</v>
      </c>
      <c r="IJV230" s="53">
        <f>IJT230*(($H$268)+1)+(IF(IJU230&lt;101,IJU230,IF(IJU230&lt;201,IJU230/2,IF(IJU230&lt;=301,IJU230/3,IJU230/4))))</f>
        <v>484.67601000000002</v>
      </c>
      <c r="IJW230" s="159">
        <f>IKG213+1</f>
        <v>1</v>
      </c>
      <c r="IJX230" s="159"/>
      <c r="IJY230" s="53" t="s">
        <v>162</v>
      </c>
      <c r="IJZ230" s="53">
        <f t="shared" ref="IJZ230" si="2415">(38.09)*10.764</f>
        <v>410.00076000000001</v>
      </c>
      <c r="IKA230" s="53">
        <f t="shared" ref="IKA230" si="2416">(3.35*1.25+1*2.75)*10.764</f>
        <v>74.675249999999991</v>
      </c>
      <c r="IKB230" s="53">
        <f t="shared" ref="IKB230:IKB234" si="2417">IJZ230+IKA230</f>
        <v>484.67601000000002</v>
      </c>
      <c r="IKC230" s="53">
        <v>0</v>
      </c>
      <c r="IKD230" s="53">
        <f>IKB230*(($H$268)+1)+(IF(IKC230&lt;101,IKC230,IF(IKC230&lt;201,IKC230/2,IF(IKC230&lt;=301,IKC230/3,IKC230/4))))</f>
        <v>484.67601000000002</v>
      </c>
      <c r="IKE230" s="159">
        <f>IKO213+1</f>
        <v>1</v>
      </c>
      <c r="IKF230" s="159"/>
      <c r="IKG230" s="53" t="s">
        <v>162</v>
      </c>
      <c r="IKH230" s="53">
        <f t="shared" ref="IKH230" si="2418">(38.09)*10.764</f>
        <v>410.00076000000001</v>
      </c>
      <c r="IKI230" s="53">
        <f t="shared" ref="IKI230" si="2419">(3.35*1.25+1*2.75)*10.764</f>
        <v>74.675249999999991</v>
      </c>
      <c r="IKJ230" s="53">
        <f t="shared" ref="IKJ230:IKJ234" si="2420">IKH230+IKI230</f>
        <v>484.67601000000002</v>
      </c>
      <c r="IKK230" s="53">
        <v>0</v>
      </c>
      <c r="IKL230" s="53">
        <f>IKJ230*(($H$268)+1)+(IF(IKK230&lt;101,IKK230,IF(IKK230&lt;201,IKK230/2,IF(IKK230&lt;=301,IKK230/3,IKK230/4))))</f>
        <v>484.67601000000002</v>
      </c>
      <c r="IKM230" s="159">
        <f>IKW213+1</f>
        <v>1</v>
      </c>
      <c r="IKN230" s="159"/>
      <c r="IKO230" s="53" t="s">
        <v>162</v>
      </c>
      <c r="IKP230" s="53">
        <f t="shared" ref="IKP230" si="2421">(38.09)*10.764</f>
        <v>410.00076000000001</v>
      </c>
      <c r="IKQ230" s="53">
        <f t="shared" ref="IKQ230" si="2422">(3.35*1.25+1*2.75)*10.764</f>
        <v>74.675249999999991</v>
      </c>
      <c r="IKR230" s="53">
        <f t="shared" ref="IKR230:IKR234" si="2423">IKP230+IKQ230</f>
        <v>484.67601000000002</v>
      </c>
      <c r="IKS230" s="53">
        <v>0</v>
      </c>
      <c r="IKT230" s="53">
        <f>IKR230*(($H$268)+1)+(IF(IKS230&lt;101,IKS230,IF(IKS230&lt;201,IKS230/2,IF(IKS230&lt;=301,IKS230/3,IKS230/4))))</f>
        <v>484.67601000000002</v>
      </c>
      <c r="IKU230" s="159">
        <f>ILE213+1</f>
        <v>1</v>
      </c>
      <c r="IKV230" s="159"/>
      <c r="IKW230" s="53" t="s">
        <v>162</v>
      </c>
      <c r="IKX230" s="53">
        <f t="shared" ref="IKX230" si="2424">(38.09)*10.764</f>
        <v>410.00076000000001</v>
      </c>
      <c r="IKY230" s="53">
        <f t="shared" ref="IKY230" si="2425">(3.35*1.25+1*2.75)*10.764</f>
        <v>74.675249999999991</v>
      </c>
      <c r="IKZ230" s="53">
        <f t="shared" ref="IKZ230:IKZ234" si="2426">IKX230+IKY230</f>
        <v>484.67601000000002</v>
      </c>
      <c r="ILA230" s="53">
        <v>0</v>
      </c>
      <c r="ILB230" s="53">
        <f>IKZ230*(($H$268)+1)+(IF(ILA230&lt;101,ILA230,IF(ILA230&lt;201,ILA230/2,IF(ILA230&lt;=301,ILA230/3,ILA230/4))))</f>
        <v>484.67601000000002</v>
      </c>
      <c r="ILC230" s="159">
        <f>ILM213+1</f>
        <v>1</v>
      </c>
      <c r="ILD230" s="159"/>
      <c r="ILE230" s="53" t="s">
        <v>162</v>
      </c>
      <c r="ILF230" s="53">
        <f t="shared" ref="ILF230" si="2427">(38.09)*10.764</f>
        <v>410.00076000000001</v>
      </c>
      <c r="ILG230" s="53">
        <f t="shared" ref="ILG230" si="2428">(3.35*1.25+1*2.75)*10.764</f>
        <v>74.675249999999991</v>
      </c>
      <c r="ILH230" s="53">
        <f t="shared" ref="ILH230:ILH234" si="2429">ILF230+ILG230</f>
        <v>484.67601000000002</v>
      </c>
      <c r="ILI230" s="53">
        <v>0</v>
      </c>
      <c r="ILJ230" s="53">
        <f>ILH230*(($H$268)+1)+(IF(ILI230&lt;101,ILI230,IF(ILI230&lt;201,ILI230/2,IF(ILI230&lt;=301,ILI230/3,ILI230/4))))</f>
        <v>484.67601000000002</v>
      </c>
      <c r="ILK230" s="159">
        <f>ILU213+1</f>
        <v>1</v>
      </c>
      <c r="ILL230" s="159"/>
      <c r="ILM230" s="53" t="s">
        <v>162</v>
      </c>
      <c r="ILN230" s="53">
        <f t="shared" ref="ILN230" si="2430">(38.09)*10.764</f>
        <v>410.00076000000001</v>
      </c>
      <c r="ILO230" s="53">
        <f t="shared" ref="ILO230" si="2431">(3.35*1.25+1*2.75)*10.764</f>
        <v>74.675249999999991</v>
      </c>
      <c r="ILP230" s="53">
        <f t="shared" ref="ILP230:ILP234" si="2432">ILN230+ILO230</f>
        <v>484.67601000000002</v>
      </c>
      <c r="ILQ230" s="53">
        <v>0</v>
      </c>
      <c r="ILR230" s="53">
        <f>ILP230*(($H$268)+1)+(IF(ILQ230&lt;101,ILQ230,IF(ILQ230&lt;201,ILQ230/2,IF(ILQ230&lt;=301,ILQ230/3,ILQ230/4))))</f>
        <v>484.67601000000002</v>
      </c>
      <c r="ILS230" s="159">
        <f>IMC213+1</f>
        <v>1</v>
      </c>
      <c r="ILT230" s="159"/>
      <c r="ILU230" s="53" t="s">
        <v>162</v>
      </c>
      <c r="ILV230" s="53">
        <f t="shared" ref="ILV230" si="2433">(38.09)*10.764</f>
        <v>410.00076000000001</v>
      </c>
      <c r="ILW230" s="53">
        <f t="shared" ref="ILW230" si="2434">(3.35*1.25+1*2.75)*10.764</f>
        <v>74.675249999999991</v>
      </c>
      <c r="ILX230" s="53">
        <f t="shared" ref="ILX230:ILX234" si="2435">ILV230+ILW230</f>
        <v>484.67601000000002</v>
      </c>
      <c r="ILY230" s="53">
        <v>0</v>
      </c>
      <c r="ILZ230" s="53">
        <f>ILX230*(($H$268)+1)+(IF(ILY230&lt;101,ILY230,IF(ILY230&lt;201,ILY230/2,IF(ILY230&lt;=301,ILY230/3,ILY230/4))))</f>
        <v>484.67601000000002</v>
      </c>
      <c r="IMA230" s="159">
        <f>IMK213+1</f>
        <v>1</v>
      </c>
      <c r="IMB230" s="159"/>
      <c r="IMC230" s="53" t="s">
        <v>162</v>
      </c>
      <c r="IMD230" s="53">
        <f t="shared" ref="IMD230" si="2436">(38.09)*10.764</f>
        <v>410.00076000000001</v>
      </c>
      <c r="IME230" s="53">
        <f t="shared" ref="IME230" si="2437">(3.35*1.25+1*2.75)*10.764</f>
        <v>74.675249999999991</v>
      </c>
      <c r="IMF230" s="53">
        <f t="shared" ref="IMF230:IMF234" si="2438">IMD230+IME230</f>
        <v>484.67601000000002</v>
      </c>
      <c r="IMG230" s="53">
        <v>0</v>
      </c>
      <c r="IMH230" s="53">
        <f>IMF230*(($H$268)+1)+(IF(IMG230&lt;101,IMG230,IF(IMG230&lt;201,IMG230/2,IF(IMG230&lt;=301,IMG230/3,IMG230/4))))</f>
        <v>484.67601000000002</v>
      </c>
      <c r="IMI230" s="159">
        <f>IMS213+1</f>
        <v>1</v>
      </c>
      <c r="IMJ230" s="159"/>
      <c r="IMK230" s="53" t="s">
        <v>162</v>
      </c>
      <c r="IML230" s="53">
        <f t="shared" ref="IML230" si="2439">(38.09)*10.764</f>
        <v>410.00076000000001</v>
      </c>
      <c r="IMM230" s="53">
        <f t="shared" ref="IMM230" si="2440">(3.35*1.25+1*2.75)*10.764</f>
        <v>74.675249999999991</v>
      </c>
      <c r="IMN230" s="53">
        <f t="shared" ref="IMN230:IMN234" si="2441">IML230+IMM230</f>
        <v>484.67601000000002</v>
      </c>
      <c r="IMO230" s="53">
        <v>0</v>
      </c>
      <c r="IMP230" s="53">
        <f>IMN230*(($H$268)+1)+(IF(IMO230&lt;101,IMO230,IF(IMO230&lt;201,IMO230/2,IF(IMO230&lt;=301,IMO230/3,IMO230/4))))</f>
        <v>484.67601000000002</v>
      </c>
      <c r="IMQ230" s="159">
        <f>INA213+1</f>
        <v>1</v>
      </c>
      <c r="IMR230" s="159"/>
      <c r="IMS230" s="53" t="s">
        <v>162</v>
      </c>
      <c r="IMT230" s="53">
        <f t="shared" ref="IMT230" si="2442">(38.09)*10.764</f>
        <v>410.00076000000001</v>
      </c>
      <c r="IMU230" s="53">
        <f t="shared" ref="IMU230" si="2443">(3.35*1.25+1*2.75)*10.764</f>
        <v>74.675249999999991</v>
      </c>
      <c r="IMV230" s="53">
        <f t="shared" ref="IMV230:IMV234" si="2444">IMT230+IMU230</f>
        <v>484.67601000000002</v>
      </c>
      <c r="IMW230" s="53">
        <v>0</v>
      </c>
      <c r="IMX230" s="53">
        <f>IMV230*(($H$268)+1)+(IF(IMW230&lt;101,IMW230,IF(IMW230&lt;201,IMW230/2,IF(IMW230&lt;=301,IMW230/3,IMW230/4))))</f>
        <v>484.67601000000002</v>
      </c>
      <c r="IMY230" s="159">
        <f>INI213+1</f>
        <v>1</v>
      </c>
      <c r="IMZ230" s="159"/>
      <c r="INA230" s="53" t="s">
        <v>162</v>
      </c>
      <c r="INB230" s="53">
        <f t="shared" ref="INB230" si="2445">(38.09)*10.764</f>
        <v>410.00076000000001</v>
      </c>
      <c r="INC230" s="53">
        <f t="shared" ref="INC230" si="2446">(3.35*1.25+1*2.75)*10.764</f>
        <v>74.675249999999991</v>
      </c>
      <c r="IND230" s="53">
        <f t="shared" ref="IND230:IND234" si="2447">INB230+INC230</f>
        <v>484.67601000000002</v>
      </c>
      <c r="INE230" s="53">
        <v>0</v>
      </c>
      <c r="INF230" s="53">
        <f>IND230*(($H$268)+1)+(IF(INE230&lt;101,INE230,IF(INE230&lt;201,INE230/2,IF(INE230&lt;=301,INE230/3,INE230/4))))</f>
        <v>484.67601000000002</v>
      </c>
      <c r="ING230" s="159">
        <f>INQ213+1</f>
        <v>1</v>
      </c>
      <c r="INH230" s="159"/>
      <c r="INI230" s="53" t="s">
        <v>162</v>
      </c>
      <c r="INJ230" s="53">
        <f t="shared" ref="INJ230" si="2448">(38.09)*10.764</f>
        <v>410.00076000000001</v>
      </c>
      <c r="INK230" s="53">
        <f t="shared" ref="INK230" si="2449">(3.35*1.25+1*2.75)*10.764</f>
        <v>74.675249999999991</v>
      </c>
      <c r="INL230" s="53">
        <f t="shared" ref="INL230:INL234" si="2450">INJ230+INK230</f>
        <v>484.67601000000002</v>
      </c>
      <c r="INM230" s="53">
        <v>0</v>
      </c>
      <c r="INN230" s="53">
        <f>INL230*(($H$268)+1)+(IF(INM230&lt;101,INM230,IF(INM230&lt;201,INM230/2,IF(INM230&lt;=301,INM230/3,INM230/4))))</f>
        <v>484.67601000000002</v>
      </c>
      <c r="INO230" s="159">
        <f>INY213+1</f>
        <v>1</v>
      </c>
      <c r="INP230" s="159"/>
      <c r="INQ230" s="53" t="s">
        <v>162</v>
      </c>
      <c r="INR230" s="53">
        <f t="shared" ref="INR230" si="2451">(38.09)*10.764</f>
        <v>410.00076000000001</v>
      </c>
      <c r="INS230" s="53">
        <f t="shared" ref="INS230" si="2452">(3.35*1.25+1*2.75)*10.764</f>
        <v>74.675249999999991</v>
      </c>
      <c r="INT230" s="53">
        <f t="shared" ref="INT230:INT234" si="2453">INR230+INS230</f>
        <v>484.67601000000002</v>
      </c>
      <c r="INU230" s="53">
        <v>0</v>
      </c>
      <c r="INV230" s="53">
        <f>INT230*(($H$268)+1)+(IF(INU230&lt;101,INU230,IF(INU230&lt;201,INU230/2,IF(INU230&lt;=301,INU230/3,INU230/4))))</f>
        <v>484.67601000000002</v>
      </c>
      <c r="INW230" s="159">
        <f>IOG213+1</f>
        <v>1</v>
      </c>
      <c r="INX230" s="159"/>
      <c r="INY230" s="53" t="s">
        <v>162</v>
      </c>
      <c r="INZ230" s="53">
        <f t="shared" ref="INZ230" si="2454">(38.09)*10.764</f>
        <v>410.00076000000001</v>
      </c>
      <c r="IOA230" s="53">
        <f t="shared" ref="IOA230" si="2455">(3.35*1.25+1*2.75)*10.764</f>
        <v>74.675249999999991</v>
      </c>
      <c r="IOB230" s="53">
        <f t="shared" ref="IOB230:IOB234" si="2456">INZ230+IOA230</f>
        <v>484.67601000000002</v>
      </c>
      <c r="IOC230" s="53">
        <v>0</v>
      </c>
      <c r="IOD230" s="53">
        <f>IOB230*(($H$268)+1)+(IF(IOC230&lt;101,IOC230,IF(IOC230&lt;201,IOC230/2,IF(IOC230&lt;=301,IOC230/3,IOC230/4))))</f>
        <v>484.67601000000002</v>
      </c>
      <c r="IOE230" s="159">
        <f>IOO213+1</f>
        <v>1</v>
      </c>
      <c r="IOF230" s="159"/>
      <c r="IOG230" s="53" t="s">
        <v>162</v>
      </c>
      <c r="IOH230" s="53">
        <f t="shared" ref="IOH230" si="2457">(38.09)*10.764</f>
        <v>410.00076000000001</v>
      </c>
      <c r="IOI230" s="53">
        <f t="shared" ref="IOI230" si="2458">(3.35*1.25+1*2.75)*10.764</f>
        <v>74.675249999999991</v>
      </c>
      <c r="IOJ230" s="53">
        <f t="shared" ref="IOJ230:IOJ234" si="2459">IOH230+IOI230</f>
        <v>484.67601000000002</v>
      </c>
      <c r="IOK230" s="53">
        <v>0</v>
      </c>
      <c r="IOL230" s="53">
        <f>IOJ230*(($H$268)+1)+(IF(IOK230&lt;101,IOK230,IF(IOK230&lt;201,IOK230/2,IF(IOK230&lt;=301,IOK230/3,IOK230/4))))</f>
        <v>484.67601000000002</v>
      </c>
      <c r="IOM230" s="159">
        <f>IOW213+1</f>
        <v>1</v>
      </c>
      <c r="ION230" s="159"/>
      <c r="IOO230" s="53" t="s">
        <v>162</v>
      </c>
      <c r="IOP230" s="53">
        <f t="shared" ref="IOP230" si="2460">(38.09)*10.764</f>
        <v>410.00076000000001</v>
      </c>
      <c r="IOQ230" s="53">
        <f t="shared" ref="IOQ230" si="2461">(3.35*1.25+1*2.75)*10.764</f>
        <v>74.675249999999991</v>
      </c>
      <c r="IOR230" s="53">
        <f t="shared" ref="IOR230:IOR234" si="2462">IOP230+IOQ230</f>
        <v>484.67601000000002</v>
      </c>
      <c r="IOS230" s="53">
        <v>0</v>
      </c>
      <c r="IOT230" s="53">
        <f>IOR230*(($H$268)+1)+(IF(IOS230&lt;101,IOS230,IF(IOS230&lt;201,IOS230/2,IF(IOS230&lt;=301,IOS230/3,IOS230/4))))</f>
        <v>484.67601000000002</v>
      </c>
      <c r="IOU230" s="159">
        <f>IPE213+1</f>
        <v>1</v>
      </c>
      <c r="IOV230" s="159"/>
      <c r="IOW230" s="53" t="s">
        <v>162</v>
      </c>
      <c r="IOX230" s="53">
        <f t="shared" ref="IOX230" si="2463">(38.09)*10.764</f>
        <v>410.00076000000001</v>
      </c>
      <c r="IOY230" s="53">
        <f t="shared" ref="IOY230" si="2464">(3.35*1.25+1*2.75)*10.764</f>
        <v>74.675249999999991</v>
      </c>
      <c r="IOZ230" s="53">
        <f t="shared" ref="IOZ230:IOZ234" si="2465">IOX230+IOY230</f>
        <v>484.67601000000002</v>
      </c>
      <c r="IPA230" s="53">
        <v>0</v>
      </c>
      <c r="IPB230" s="53">
        <f>IOZ230*(($H$268)+1)+(IF(IPA230&lt;101,IPA230,IF(IPA230&lt;201,IPA230/2,IF(IPA230&lt;=301,IPA230/3,IPA230/4))))</f>
        <v>484.67601000000002</v>
      </c>
      <c r="IPC230" s="159">
        <f>IPM213+1</f>
        <v>1</v>
      </c>
      <c r="IPD230" s="159"/>
      <c r="IPE230" s="53" t="s">
        <v>162</v>
      </c>
      <c r="IPF230" s="53">
        <f t="shared" ref="IPF230" si="2466">(38.09)*10.764</f>
        <v>410.00076000000001</v>
      </c>
      <c r="IPG230" s="53">
        <f t="shared" ref="IPG230" si="2467">(3.35*1.25+1*2.75)*10.764</f>
        <v>74.675249999999991</v>
      </c>
      <c r="IPH230" s="53">
        <f t="shared" ref="IPH230:IPH234" si="2468">IPF230+IPG230</f>
        <v>484.67601000000002</v>
      </c>
      <c r="IPI230" s="53">
        <v>0</v>
      </c>
      <c r="IPJ230" s="53">
        <f>IPH230*(($H$268)+1)+(IF(IPI230&lt;101,IPI230,IF(IPI230&lt;201,IPI230/2,IF(IPI230&lt;=301,IPI230/3,IPI230/4))))</f>
        <v>484.67601000000002</v>
      </c>
      <c r="IPK230" s="159">
        <f>IPU213+1</f>
        <v>1</v>
      </c>
      <c r="IPL230" s="159"/>
      <c r="IPM230" s="53" t="s">
        <v>162</v>
      </c>
      <c r="IPN230" s="53">
        <f t="shared" ref="IPN230" si="2469">(38.09)*10.764</f>
        <v>410.00076000000001</v>
      </c>
      <c r="IPO230" s="53">
        <f t="shared" ref="IPO230" si="2470">(3.35*1.25+1*2.75)*10.764</f>
        <v>74.675249999999991</v>
      </c>
      <c r="IPP230" s="53">
        <f t="shared" ref="IPP230:IPP234" si="2471">IPN230+IPO230</f>
        <v>484.67601000000002</v>
      </c>
      <c r="IPQ230" s="53">
        <v>0</v>
      </c>
      <c r="IPR230" s="53">
        <f>IPP230*(($H$268)+1)+(IF(IPQ230&lt;101,IPQ230,IF(IPQ230&lt;201,IPQ230/2,IF(IPQ230&lt;=301,IPQ230/3,IPQ230/4))))</f>
        <v>484.67601000000002</v>
      </c>
      <c r="IPS230" s="159">
        <f>IQC213+1</f>
        <v>1</v>
      </c>
      <c r="IPT230" s="159"/>
      <c r="IPU230" s="53" t="s">
        <v>162</v>
      </c>
      <c r="IPV230" s="53">
        <f t="shared" ref="IPV230" si="2472">(38.09)*10.764</f>
        <v>410.00076000000001</v>
      </c>
      <c r="IPW230" s="53">
        <f t="shared" ref="IPW230" si="2473">(3.35*1.25+1*2.75)*10.764</f>
        <v>74.675249999999991</v>
      </c>
      <c r="IPX230" s="53">
        <f t="shared" ref="IPX230:IPX234" si="2474">IPV230+IPW230</f>
        <v>484.67601000000002</v>
      </c>
      <c r="IPY230" s="53">
        <v>0</v>
      </c>
      <c r="IPZ230" s="53">
        <f>IPX230*(($H$268)+1)+(IF(IPY230&lt;101,IPY230,IF(IPY230&lt;201,IPY230/2,IF(IPY230&lt;=301,IPY230/3,IPY230/4))))</f>
        <v>484.67601000000002</v>
      </c>
      <c r="IQA230" s="159">
        <f>IQK213+1</f>
        <v>1</v>
      </c>
      <c r="IQB230" s="159"/>
      <c r="IQC230" s="53" t="s">
        <v>162</v>
      </c>
      <c r="IQD230" s="53">
        <f t="shared" ref="IQD230" si="2475">(38.09)*10.764</f>
        <v>410.00076000000001</v>
      </c>
      <c r="IQE230" s="53">
        <f t="shared" ref="IQE230" si="2476">(3.35*1.25+1*2.75)*10.764</f>
        <v>74.675249999999991</v>
      </c>
      <c r="IQF230" s="53">
        <f t="shared" ref="IQF230:IQF234" si="2477">IQD230+IQE230</f>
        <v>484.67601000000002</v>
      </c>
      <c r="IQG230" s="53">
        <v>0</v>
      </c>
      <c r="IQH230" s="53">
        <f>IQF230*(($H$268)+1)+(IF(IQG230&lt;101,IQG230,IF(IQG230&lt;201,IQG230/2,IF(IQG230&lt;=301,IQG230/3,IQG230/4))))</f>
        <v>484.67601000000002</v>
      </c>
      <c r="IQI230" s="159">
        <f>IQS213+1</f>
        <v>1</v>
      </c>
      <c r="IQJ230" s="159"/>
      <c r="IQK230" s="53" t="s">
        <v>162</v>
      </c>
      <c r="IQL230" s="53">
        <f t="shared" ref="IQL230" si="2478">(38.09)*10.764</f>
        <v>410.00076000000001</v>
      </c>
      <c r="IQM230" s="53">
        <f t="shared" ref="IQM230" si="2479">(3.35*1.25+1*2.75)*10.764</f>
        <v>74.675249999999991</v>
      </c>
      <c r="IQN230" s="53">
        <f t="shared" ref="IQN230:IQN234" si="2480">IQL230+IQM230</f>
        <v>484.67601000000002</v>
      </c>
      <c r="IQO230" s="53">
        <v>0</v>
      </c>
      <c r="IQP230" s="53">
        <f>IQN230*(($H$268)+1)+(IF(IQO230&lt;101,IQO230,IF(IQO230&lt;201,IQO230/2,IF(IQO230&lt;=301,IQO230/3,IQO230/4))))</f>
        <v>484.67601000000002</v>
      </c>
      <c r="IQQ230" s="159">
        <f>IRA213+1</f>
        <v>1</v>
      </c>
      <c r="IQR230" s="159"/>
      <c r="IQS230" s="53" t="s">
        <v>162</v>
      </c>
      <c r="IQT230" s="53">
        <f t="shared" ref="IQT230" si="2481">(38.09)*10.764</f>
        <v>410.00076000000001</v>
      </c>
      <c r="IQU230" s="53">
        <f t="shared" ref="IQU230" si="2482">(3.35*1.25+1*2.75)*10.764</f>
        <v>74.675249999999991</v>
      </c>
      <c r="IQV230" s="53">
        <f t="shared" ref="IQV230:IQV234" si="2483">IQT230+IQU230</f>
        <v>484.67601000000002</v>
      </c>
      <c r="IQW230" s="53">
        <v>0</v>
      </c>
      <c r="IQX230" s="53">
        <f>IQV230*(($H$268)+1)+(IF(IQW230&lt;101,IQW230,IF(IQW230&lt;201,IQW230/2,IF(IQW230&lt;=301,IQW230/3,IQW230/4))))</f>
        <v>484.67601000000002</v>
      </c>
      <c r="IQY230" s="159">
        <f>IRI213+1</f>
        <v>1</v>
      </c>
      <c r="IQZ230" s="159"/>
      <c r="IRA230" s="53" t="s">
        <v>162</v>
      </c>
      <c r="IRB230" s="53">
        <f t="shared" ref="IRB230" si="2484">(38.09)*10.764</f>
        <v>410.00076000000001</v>
      </c>
      <c r="IRC230" s="53">
        <f t="shared" ref="IRC230" si="2485">(3.35*1.25+1*2.75)*10.764</f>
        <v>74.675249999999991</v>
      </c>
      <c r="IRD230" s="53">
        <f t="shared" ref="IRD230:IRD234" si="2486">IRB230+IRC230</f>
        <v>484.67601000000002</v>
      </c>
      <c r="IRE230" s="53">
        <v>0</v>
      </c>
      <c r="IRF230" s="53">
        <f>IRD230*(($H$268)+1)+(IF(IRE230&lt;101,IRE230,IF(IRE230&lt;201,IRE230/2,IF(IRE230&lt;=301,IRE230/3,IRE230/4))))</f>
        <v>484.67601000000002</v>
      </c>
      <c r="IRG230" s="159">
        <f>IRQ213+1</f>
        <v>1</v>
      </c>
      <c r="IRH230" s="159"/>
      <c r="IRI230" s="53" t="s">
        <v>162</v>
      </c>
      <c r="IRJ230" s="53">
        <f t="shared" ref="IRJ230" si="2487">(38.09)*10.764</f>
        <v>410.00076000000001</v>
      </c>
      <c r="IRK230" s="53">
        <f t="shared" ref="IRK230" si="2488">(3.35*1.25+1*2.75)*10.764</f>
        <v>74.675249999999991</v>
      </c>
      <c r="IRL230" s="53">
        <f t="shared" ref="IRL230:IRL234" si="2489">IRJ230+IRK230</f>
        <v>484.67601000000002</v>
      </c>
      <c r="IRM230" s="53">
        <v>0</v>
      </c>
      <c r="IRN230" s="53">
        <f>IRL230*(($H$268)+1)+(IF(IRM230&lt;101,IRM230,IF(IRM230&lt;201,IRM230/2,IF(IRM230&lt;=301,IRM230/3,IRM230/4))))</f>
        <v>484.67601000000002</v>
      </c>
      <c r="IRO230" s="159">
        <f>IRY213+1</f>
        <v>1</v>
      </c>
      <c r="IRP230" s="159"/>
      <c r="IRQ230" s="53" t="s">
        <v>162</v>
      </c>
      <c r="IRR230" s="53">
        <f t="shared" ref="IRR230" si="2490">(38.09)*10.764</f>
        <v>410.00076000000001</v>
      </c>
      <c r="IRS230" s="53">
        <f t="shared" ref="IRS230" si="2491">(3.35*1.25+1*2.75)*10.764</f>
        <v>74.675249999999991</v>
      </c>
      <c r="IRT230" s="53">
        <f t="shared" ref="IRT230:IRT234" si="2492">IRR230+IRS230</f>
        <v>484.67601000000002</v>
      </c>
      <c r="IRU230" s="53">
        <v>0</v>
      </c>
      <c r="IRV230" s="53">
        <f>IRT230*(($H$268)+1)+(IF(IRU230&lt;101,IRU230,IF(IRU230&lt;201,IRU230/2,IF(IRU230&lt;=301,IRU230/3,IRU230/4))))</f>
        <v>484.67601000000002</v>
      </c>
      <c r="IRW230" s="159">
        <f>ISG213+1</f>
        <v>1</v>
      </c>
      <c r="IRX230" s="159"/>
      <c r="IRY230" s="53" t="s">
        <v>162</v>
      </c>
      <c r="IRZ230" s="53">
        <f t="shared" ref="IRZ230" si="2493">(38.09)*10.764</f>
        <v>410.00076000000001</v>
      </c>
      <c r="ISA230" s="53">
        <f t="shared" ref="ISA230" si="2494">(3.35*1.25+1*2.75)*10.764</f>
        <v>74.675249999999991</v>
      </c>
      <c r="ISB230" s="53">
        <f t="shared" ref="ISB230:ISB234" si="2495">IRZ230+ISA230</f>
        <v>484.67601000000002</v>
      </c>
      <c r="ISC230" s="53">
        <v>0</v>
      </c>
      <c r="ISD230" s="53">
        <f>ISB230*(($H$268)+1)+(IF(ISC230&lt;101,ISC230,IF(ISC230&lt;201,ISC230/2,IF(ISC230&lt;=301,ISC230/3,ISC230/4))))</f>
        <v>484.67601000000002</v>
      </c>
      <c r="ISE230" s="159">
        <f>ISO213+1</f>
        <v>1</v>
      </c>
      <c r="ISF230" s="159"/>
      <c r="ISG230" s="53" t="s">
        <v>162</v>
      </c>
      <c r="ISH230" s="53">
        <f t="shared" ref="ISH230" si="2496">(38.09)*10.764</f>
        <v>410.00076000000001</v>
      </c>
      <c r="ISI230" s="53">
        <f t="shared" ref="ISI230" si="2497">(3.35*1.25+1*2.75)*10.764</f>
        <v>74.675249999999991</v>
      </c>
      <c r="ISJ230" s="53">
        <f t="shared" ref="ISJ230:ISJ234" si="2498">ISH230+ISI230</f>
        <v>484.67601000000002</v>
      </c>
      <c r="ISK230" s="53">
        <v>0</v>
      </c>
      <c r="ISL230" s="53">
        <f>ISJ230*(($H$268)+1)+(IF(ISK230&lt;101,ISK230,IF(ISK230&lt;201,ISK230/2,IF(ISK230&lt;=301,ISK230/3,ISK230/4))))</f>
        <v>484.67601000000002</v>
      </c>
      <c r="ISM230" s="159">
        <f>ISW213+1</f>
        <v>1</v>
      </c>
      <c r="ISN230" s="159"/>
      <c r="ISO230" s="53" t="s">
        <v>162</v>
      </c>
      <c r="ISP230" s="53">
        <f t="shared" ref="ISP230" si="2499">(38.09)*10.764</f>
        <v>410.00076000000001</v>
      </c>
      <c r="ISQ230" s="53">
        <f t="shared" ref="ISQ230" si="2500">(3.35*1.25+1*2.75)*10.764</f>
        <v>74.675249999999991</v>
      </c>
      <c r="ISR230" s="53">
        <f t="shared" ref="ISR230:ISR234" si="2501">ISP230+ISQ230</f>
        <v>484.67601000000002</v>
      </c>
      <c r="ISS230" s="53">
        <v>0</v>
      </c>
      <c r="IST230" s="53">
        <f>ISR230*(($H$268)+1)+(IF(ISS230&lt;101,ISS230,IF(ISS230&lt;201,ISS230/2,IF(ISS230&lt;=301,ISS230/3,ISS230/4))))</f>
        <v>484.67601000000002</v>
      </c>
      <c r="ISU230" s="159">
        <f>ITE213+1</f>
        <v>1</v>
      </c>
      <c r="ISV230" s="159"/>
      <c r="ISW230" s="53" t="s">
        <v>162</v>
      </c>
      <c r="ISX230" s="53">
        <f t="shared" ref="ISX230" si="2502">(38.09)*10.764</f>
        <v>410.00076000000001</v>
      </c>
      <c r="ISY230" s="53">
        <f t="shared" ref="ISY230" si="2503">(3.35*1.25+1*2.75)*10.764</f>
        <v>74.675249999999991</v>
      </c>
      <c r="ISZ230" s="53">
        <f t="shared" ref="ISZ230:ISZ234" si="2504">ISX230+ISY230</f>
        <v>484.67601000000002</v>
      </c>
      <c r="ITA230" s="53">
        <v>0</v>
      </c>
      <c r="ITB230" s="53">
        <f>ISZ230*(($H$268)+1)+(IF(ITA230&lt;101,ITA230,IF(ITA230&lt;201,ITA230/2,IF(ITA230&lt;=301,ITA230/3,ITA230/4))))</f>
        <v>484.67601000000002</v>
      </c>
      <c r="ITC230" s="159">
        <f>ITM213+1</f>
        <v>1</v>
      </c>
      <c r="ITD230" s="159"/>
      <c r="ITE230" s="53" t="s">
        <v>162</v>
      </c>
      <c r="ITF230" s="53">
        <f t="shared" ref="ITF230" si="2505">(38.09)*10.764</f>
        <v>410.00076000000001</v>
      </c>
      <c r="ITG230" s="53">
        <f t="shared" ref="ITG230" si="2506">(3.35*1.25+1*2.75)*10.764</f>
        <v>74.675249999999991</v>
      </c>
      <c r="ITH230" s="53">
        <f t="shared" ref="ITH230:ITH234" si="2507">ITF230+ITG230</f>
        <v>484.67601000000002</v>
      </c>
      <c r="ITI230" s="53">
        <v>0</v>
      </c>
      <c r="ITJ230" s="53">
        <f>ITH230*(($H$268)+1)+(IF(ITI230&lt;101,ITI230,IF(ITI230&lt;201,ITI230/2,IF(ITI230&lt;=301,ITI230/3,ITI230/4))))</f>
        <v>484.67601000000002</v>
      </c>
      <c r="ITK230" s="159">
        <f>ITU213+1</f>
        <v>1</v>
      </c>
      <c r="ITL230" s="159"/>
      <c r="ITM230" s="53" t="s">
        <v>162</v>
      </c>
      <c r="ITN230" s="53">
        <f t="shared" ref="ITN230" si="2508">(38.09)*10.764</f>
        <v>410.00076000000001</v>
      </c>
      <c r="ITO230" s="53">
        <f t="shared" ref="ITO230" si="2509">(3.35*1.25+1*2.75)*10.764</f>
        <v>74.675249999999991</v>
      </c>
      <c r="ITP230" s="53">
        <f t="shared" ref="ITP230:ITP234" si="2510">ITN230+ITO230</f>
        <v>484.67601000000002</v>
      </c>
      <c r="ITQ230" s="53">
        <v>0</v>
      </c>
      <c r="ITR230" s="53">
        <f>ITP230*(($H$268)+1)+(IF(ITQ230&lt;101,ITQ230,IF(ITQ230&lt;201,ITQ230/2,IF(ITQ230&lt;=301,ITQ230/3,ITQ230/4))))</f>
        <v>484.67601000000002</v>
      </c>
      <c r="ITS230" s="159">
        <f>IUC213+1</f>
        <v>1</v>
      </c>
      <c r="ITT230" s="159"/>
      <c r="ITU230" s="53" t="s">
        <v>162</v>
      </c>
      <c r="ITV230" s="53">
        <f t="shared" ref="ITV230" si="2511">(38.09)*10.764</f>
        <v>410.00076000000001</v>
      </c>
      <c r="ITW230" s="53">
        <f t="shared" ref="ITW230" si="2512">(3.35*1.25+1*2.75)*10.764</f>
        <v>74.675249999999991</v>
      </c>
      <c r="ITX230" s="53">
        <f t="shared" ref="ITX230:ITX234" si="2513">ITV230+ITW230</f>
        <v>484.67601000000002</v>
      </c>
      <c r="ITY230" s="53">
        <v>0</v>
      </c>
      <c r="ITZ230" s="53">
        <f>ITX230*(($H$268)+1)+(IF(ITY230&lt;101,ITY230,IF(ITY230&lt;201,ITY230/2,IF(ITY230&lt;=301,ITY230/3,ITY230/4))))</f>
        <v>484.67601000000002</v>
      </c>
      <c r="IUA230" s="159">
        <f>IUK213+1</f>
        <v>1</v>
      </c>
      <c r="IUB230" s="159"/>
      <c r="IUC230" s="53" t="s">
        <v>162</v>
      </c>
      <c r="IUD230" s="53">
        <f t="shared" ref="IUD230" si="2514">(38.09)*10.764</f>
        <v>410.00076000000001</v>
      </c>
      <c r="IUE230" s="53">
        <f t="shared" ref="IUE230" si="2515">(3.35*1.25+1*2.75)*10.764</f>
        <v>74.675249999999991</v>
      </c>
      <c r="IUF230" s="53">
        <f t="shared" ref="IUF230:IUF234" si="2516">IUD230+IUE230</f>
        <v>484.67601000000002</v>
      </c>
      <c r="IUG230" s="53">
        <v>0</v>
      </c>
      <c r="IUH230" s="53">
        <f>IUF230*(($H$268)+1)+(IF(IUG230&lt;101,IUG230,IF(IUG230&lt;201,IUG230/2,IF(IUG230&lt;=301,IUG230/3,IUG230/4))))</f>
        <v>484.67601000000002</v>
      </c>
      <c r="IUI230" s="159">
        <f>IUS213+1</f>
        <v>1</v>
      </c>
      <c r="IUJ230" s="159"/>
      <c r="IUK230" s="53" t="s">
        <v>162</v>
      </c>
      <c r="IUL230" s="53">
        <f t="shared" ref="IUL230" si="2517">(38.09)*10.764</f>
        <v>410.00076000000001</v>
      </c>
      <c r="IUM230" s="53">
        <f t="shared" ref="IUM230" si="2518">(3.35*1.25+1*2.75)*10.764</f>
        <v>74.675249999999991</v>
      </c>
      <c r="IUN230" s="53">
        <f t="shared" ref="IUN230:IUN234" si="2519">IUL230+IUM230</f>
        <v>484.67601000000002</v>
      </c>
      <c r="IUO230" s="53">
        <v>0</v>
      </c>
      <c r="IUP230" s="53">
        <f>IUN230*(($H$268)+1)+(IF(IUO230&lt;101,IUO230,IF(IUO230&lt;201,IUO230/2,IF(IUO230&lt;=301,IUO230/3,IUO230/4))))</f>
        <v>484.67601000000002</v>
      </c>
      <c r="IUQ230" s="159">
        <f>IVA213+1</f>
        <v>1</v>
      </c>
      <c r="IUR230" s="159"/>
      <c r="IUS230" s="53" t="s">
        <v>162</v>
      </c>
      <c r="IUT230" s="53">
        <f t="shared" ref="IUT230" si="2520">(38.09)*10.764</f>
        <v>410.00076000000001</v>
      </c>
      <c r="IUU230" s="53">
        <f t="shared" ref="IUU230" si="2521">(3.35*1.25+1*2.75)*10.764</f>
        <v>74.675249999999991</v>
      </c>
      <c r="IUV230" s="53">
        <f t="shared" ref="IUV230:IUV234" si="2522">IUT230+IUU230</f>
        <v>484.67601000000002</v>
      </c>
      <c r="IUW230" s="53">
        <v>0</v>
      </c>
      <c r="IUX230" s="53">
        <f>IUV230*(($H$268)+1)+(IF(IUW230&lt;101,IUW230,IF(IUW230&lt;201,IUW230/2,IF(IUW230&lt;=301,IUW230/3,IUW230/4))))</f>
        <v>484.67601000000002</v>
      </c>
      <c r="IUY230" s="159">
        <f>IVI213+1</f>
        <v>1</v>
      </c>
      <c r="IUZ230" s="159"/>
      <c r="IVA230" s="53" t="s">
        <v>162</v>
      </c>
      <c r="IVB230" s="53">
        <f t="shared" ref="IVB230" si="2523">(38.09)*10.764</f>
        <v>410.00076000000001</v>
      </c>
      <c r="IVC230" s="53">
        <f t="shared" ref="IVC230" si="2524">(3.35*1.25+1*2.75)*10.764</f>
        <v>74.675249999999991</v>
      </c>
      <c r="IVD230" s="53">
        <f t="shared" ref="IVD230:IVD234" si="2525">IVB230+IVC230</f>
        <v>484.67601000000002</v>
      </c>
      <c r="IVE230" s="53">
        <v>0</v>
      </c>
      <c r="IVF230" s="53">
        <f>IVD230*(($H$268)+1)+(IF(IVE230&lt;101,IVE230,IF(IVE230&lt;201,IVE230/2,IF(IVE230&lt;=301,IVE230/3,IVE230/4))))</f>
        <v>484.67601000000002</v>
      </c>
      <c r="IVG230" s="159">
        <f>IVQ213+1</f>
        <v>1</v>
      </c>
      <c r="IVH230" s="159"/>
      <c r="IVI230" s="53" t="s">
        <v>162</v>
      </c>
      <c r="IVJ230" s="53">
        <f t="shared" ref="IVJ230" si="2526">(38.09)*10.764</f>
        <v>410.00076000000001</v>
      </c>
      <c r="IVK230" s="53">
        <f t="shared" ref="IVK230" si="2527">(3.35*1.25+1*2.75)*10.764</f>
        <v>74.675249999999991</v>
      </c>
      <c r="IVL230" s="53">
        <f t="shared" ref="IVL230:IVL234" si="2528">IVJ230+IVK230</f>
        <v>484.67601000000002</v>
      </c>
      <c r="IVM230" s="53">
        <v>0</v>
      </c>
      <c r="IVN230" s="53">
        <f>IVL230*(($H$268)+1)+(IF(IVM230&lt;101,IVM230,IF(IVM230&lt;201,IVM230/2,IF(IVM230&lt;=301,IVM230/3,IVM230/4))))</f>
        <v>484.67601000000002</v>
      </c>
      <c r="IVO230" s="159">
        <f>IVY213+1</f>
        <v>1</v>
      </c>
      <c r="IVP230" s="159"/>
      <c r="IVQ230" s="53" t="s">
        <v>162</v>
      </c>
      <c r="IVR230" s="53">
        <f t="shared" ref="IVR230" si="2529">(38.09)*10.764</f>
        <v>410.00076000000001</v>
      </c>
      <c r="IVS230" s="53">
        <f t="shared" ref="IVS230" si="2530">(3.35*1.25+1*2.75)*10.764</f>
        <v>74.675249999999991</v>
      </c>
      <c r="IVT230" s="53">
        <f t="shared" ref="IVT230:IVT234" si="2531">IVR230+IVS230</f>
        <v>484.67601000000002</v>
      </c>
      <c r="IVU230" s="53">
        <v>0</v>
      </c>
      <c r="IVV230" s="53">
        <f>IVT230*(($H$268)+1)+(IF(IVU230&lt;101,IVU230,IF(IVU230&lt;201,IVU230/2,IF(IVU230&lt;=301,IVU230/3,IVU230/4))))</f>
        <v>484.67601000000002</v>
      </c>
      <c r="IVW230" s="159">
        <f>IWG213+1</f>
        <v>1</v>
      </c>
      <c r="IVX230" s="159"/>
      <c r="IVY230" s="53" t="s">
        <v>162</v>
      </c>
      <c r="IVZ230" s="53">
        <f t="shared" ref="IVZ230" si="2532">(38.09)*10.764</f>
        <v>410.00076000000001</v>
      </c>
      <c r="IWA230" s="53">
        <f t="shared" ref="IWA230" si="2533">(3.35*1.25+1*2.75)*10.764</f>
        <v>74.675249999999991</v>
      </c>
      <c r="IWB230" s="53">
        <f t="shared" ref="IWB230:IWB234" si="2534">IVZ230+IWA230</f>
        <v>484.67601000000002</v>
      </c>
      <c r="IWC230" s="53">
        <v>0</v>
      </c>
      <c r="IWD230" s="53">
        <f>IWB230*(($H$268)+1)+(IF(IWC230&lt;101,IWC230,IF(IWC230&lt;201,IWC230/2,IF(IWC230&lt;=301,IWC230/3,IWC230/4))))</f>
        <v>484.67601000000002</v>
      </c>
      <c r="IWE230" s="159">
        <f>IWO213+1</f>
        <v>1</v>
      </c>
      <c r="IWF230" s="159"/>
      <c r="IWG230" s="53" t="s">
        <v>162</v>
      </c>
      <c r="IWH230" s="53">
        <f t="shared" ref="IWH230" si="2535">(38.09)*10.764</f>
        <v>410.00076000000001</v>
      </c>
      <c r="IWI230" s="53">
        <f t="shared" ref="IWI230" si="2536">(3.35*1.25+1*2.75)*10.764</f>
        <v>74.675249999999991</v>
      </c>
      <c r="IWJ230" s="53">
        <f t="shared" ref="IWJ230:IWJ234" si="2537">IWH230+IWI230</f>
        <v>484.67601000000002</v>
      </c>
      <c r="IWK230" s="53">
        <v>0</v>
      </c>
      <c r="IWL230" s="53">
        <f>IWJ230*(($H$268)+1)+(IF(IWK230&lt;101,IWK230,IF(IWK230&lt;201,IWK230/2,IF(IWK230&lt;=301,IWK230/3,IWK230/4))))</f>
        <v>484.67601000000002</v>
      </c>
      <c r="IWM230" s="159">
        <f>IWW213+1</f>
        <v>1</v>
      </c>
      <c r="IWN230" s="159"/>
      <c r="IWO230" s="53" t="s">
        <v>162</v>
      </c>
      <c r="IWP230" s="53">
        <f t="shared" ref="IWP230" si="2538">(38.09)*10.764</f>
        <v>410.00076000000001</v>
      </c>
      <c r="IWQ230" s="53">
        <f t="shared" ref="IWQ230" si="2539">(3.35*1.25+1*2.75)*10.764</f>
        <v>74.675249999999991</v>
      </c>
      <c r="IWR230" s="53">
        <f t="shared" ref="IWR230:IWR234" si="2540">IWP230+IWQ230</f>
        <v>484.67601000000002</v>
      </c>
      <c r="IWS230" s="53">
        <v>0</v>
      </c>
      <c r="IWT230" s="53">
        <f>IWR230*(($H$268)+1)+(IF(IWS230&lt;101,IWS230,IF(IWS230&lt;201,IWS230/2,IF(IWS230&lt;=301,IWS230/3,IWS230/4))))</f>
        <v>484.67601000000002</v>
      </c>
      <c r="IWU230" s="159">
        <f>IXE213+1</f>
        <v>1</v>
      </c>
      <c r="IWV230" s="159"/>
      <c r="IWW230" s="53" t="s">
        <v>162</v>
      </c>
      <c r="IWX230" s="53">
        <f t="shared" ref="IWX230" si="2541">(38.09)*10.764</f>
        <v>410.00076000000001</v>
      </c>
      <c r="IWY230" s="53">
        <f t="shared" ref="IWY230" si="2542">(3.35*1.25+1*2.75)*10.764</f>
        <v>74.675249999999991</v>
      </c>
      <c r="IWZ230" s="53">
        <f t="shared" ref="IWZ230:IWZ234" si="2543">IWX230+IWY230</f>
        <v>484.67601000000002</v>
      </c>
      <c r="IXA230" s="53">
        <v>0</v>
      </c>
      <c r="IXB230" s="53">
        <f>IWZ230*(($H$268)+1)+(IF(IXA230&lt;101,IXA230,IF(IXA230&lt;201,IXA230/2,IF(IXA230&lt;=301,IXA230/3,IXA230/4))))</f>
        <v>484.67601000000002</v>
      </c>
      <c r="IXC230" s="159">
        <f>IXM213+1</f>
        <v>1</v>
      </c>
      <c r="IXD230" s="159"/>
      <c r="IXE230" s="53" t="s">
        <v>162</v>
      </c>
      <c r="IXF230" s="53">
        <f t="shared" ref="IXF230" si="2544">(38.09)*10.764</f>
        <v>410.00076000000001</v>
      </c>
      <c r="IXG230" s="53">
        <f t="shared" ref="IXG230" si="2545">(3.35*1.25+1*2.75)*10.764</f>
        <v>74.675249999999991</v>
      </c>
      <c r="IXH230" s="53">
        <f t="shared" ref="IXH230:IXH234" si="2546">IXF230+IXG230</f>
        <v>484.67601000000002</v>
      </c>
      <c r="IXI230" s="53">
        <v>0</v>
      </c>
      <c r="IXJ230" s="53">
        <f>IXH230*(($H$268)+1)+(IF(IXI230&lt;101,IXI230,IF(IXI230&lt;201,IXI230/2,IF(IXI230&lt;=301,IXI230/3,IXI230/4))))</f>
        <v>484.67601000000002</v>
      </c>
      <c r="IXK230" s="159">
        <f>IXU213+1</f>
        <v>1</v>
      </c>
      <c r="IXL230" s="159"/>
      <c r="IXM230" s="53" t="s">
        <v>162</v>
      </c>
      <c r="IXN230" s="53">
        <f t="shared" ref="IXN230" si="2547">(38.09)*10.764</f>
        <v>410.00076000000001</v>
      </c>
      <c r="IXO230" s="53">
        <f t="shared" ref="IXO230" si="2548">(3.35*1.25+1*2.75)*10.764</f>
        <v>74.675249999999991</v>
      </c>
      <c r="IXP230" s="53">
        <f t="shared" ref="IXP230:IXP234" si="2549">IXN230+IXO230</f>
        <v>484.67601000000002</v>
      </c>
      <c r="IXQ230" s="53">
        <v>0</v>
      </c>
      <c r="IXR230" s="53">
        <f>IXP230*(($H$268)+1)+(IF(IXQ230&lt;101,IXQ230,IF(IXQ230&lt;201,IXQ230/2,IF(IXQ230&lt;=301,IXQ230/3,IXQ230/4))))</f>
        <v>484.67601000000002</v>
      </c>
      <c r="IXS230" s="159">
        <f>IYC213+1</f>
        <v>1</v>
      </c>
      <c r="IXT230" s="159"/>
      <c r="IXU230" s="53" t="s">
        <v>162</v>
      </c>
      <c r="IXV230" s="53">
        <f t="shared" ref="IXV230" si="2550">(38.09)*10.764</f>
        <v>410.00076000000001</v>
      </c>
      <c r="IXW230" s="53">
        <f t="shared" ref="IXW230" si="2551">(3.35*1.25+1*2.75)*10.764</f>
        <v>74.675249999999991</v>
      </c>
      <c r="IXX230" s="53">
        <f t="shared" ref="IXX230:IXX234" si="2552">IXV230+IXW230</f>
        <v>484.67601000000002</v>
      </c>
      <c r="IXY230" s="53">
        <v>0</v>
      </c>
      <c r="IXZ230" s="53">
        <f>IXX230*(($H$268)+1)+(IF(IXY230&lt;101,IXY230,IF(IXY230&lt;201,IXY230/2,IF(IXY230&lt;=301,IXY230/3,IXY230/4))))</f>
        <v>484.67601000000002</v>
      </c>
      <c r="IYA230" s="159">
        <f>IYK213+1</f>
        <v>1</v>
      </c>
      <c r="IYB230" s="159"/>
      <c r="IYC230" s="53" t="s">
        <v>162</v>
      </c>
      <c r="IYD230" s="53">
        <f t="shared" ref="IYD230" si="2553">(38.09)*10.764</f>
        <v>410.00076000000001</v>
      </c>
      <c r="IYE230" s="53">
        <f t="shared" ref="IYE230" si="2554">(3.35*1.25+1*2.75)*10.764</f>
        <v>74.675249999999991</v>
      </c>
      <c r="IYF230" s="53">
        <f t="shared" ref="IYF230:IYF234" si="2555">IYD230+IYE230</f>
        <v>484.67601000000002</v>
      </c>
      <c r="IYG230" s="53">
        <v>0</v>
      </c>
      <c r="IYH230" s="53">
        <f>IYF230*(($H$268)+1)+(IF(IYG230&lt;101,IYG230,IF(IYG230&lt;201,IYG230/2,IF(IYG230&lt;=301,IYG230/3,IYG230/4))))</f>
        <v>484.67601000000002</v>
      </c>
      <c r="IYI230" s="159">
        <f>IYS213+1</f>
        <v>1</v>
      </c>
      <c r="IYJ230" s="159"/>
      <c r="IYK230" s="53" t="s">
        <v>162</v>
      </c>
      <c r="IYL230" s="53">
        <f t="shared" ref="IYL230" si="2556">(38.09)*10.764</f>
        <v>410.00076000000001</v>
      </c>
      <c r="IYM230" s="53">
        <f t="shared" ref="IYM230" si="2557">(3.35*1.25+1*2.75)*10.764</f>
        <v>74.675249999999991</v>
      </c>
      <c r="IYN230" s="53">
        <f t="shared" ref="IYN230:IYN234" si="2558">IYL230+IYM230</f>
        <v>484.67601000000002</v>
      </c>
      <c r="IYO230" s="53">
        <v>0</v>
      </c>
      <c r="IYP230" s="53">
        <f>IYN230*(($H$268)+1)+(IF(IYO230&lt;101,IYO230,IF(IYO230&lt;201,IYO230/2,IF(IYO230&lt;=301,IYO230/3,IYO230/4))))</f>
        <v>484.67601000000002</v>
      </c>
      <c r="IYQ230" s="159">
        <f>IZA213+1</f>
        <v>1</v>
      </c>
      <c r="IYR230" s="159"/>
      <c r="IYS230" s="53" t="s">
        <v>162</v>
      </c>
      <c r="IYT230" s="53">
        <f t="shared" ref="IYT230" si="2559">(38.09)*10.764</f>
        <v>410.00076000000001</v>
      </c>
      <c r="IYU230" s="53">
        <f t="shared" ref="IYU230" si="2560">(3.35*1.25+1*2.75)*10.764</f>
        <v>74.675249999999991</v>
      </c>
      <c r="IYV230" s="53">
        <f t="shared" ref="IYV230:IYV234" si="2561">IYT230+IYU230</f>
        <v>484.67601000000002</v>
      </c>
      <c r="IYW230" s="53">
        <v>0</v>
      </c>
      <c r="IYX230" s="53">
        <f>IYV230*(($H$268)+1)+(IF(IYW230&lt;101,IYW230,IF(IYW230&lt;201,IYW230/2,IF(IYW230&lt;=301,IYW230/3,IYW230/4))))</f>
        <v>484.67601000000002</v>
      </c>
      <c r="IYY230" s="159">
        <f>IZI213+1</f>
        <v>1</v>
      </c>
      <c r="IYZ230" s="159"/>
      <c r="IZA230" s="53" t="s">
        <v>162</v>
      </c>
      <c r="IZB230" s="53">
        <f t="shared" ref="IZB230" si="2562">(38.09)*10.764</f>
        <v>410.00076000000001</v>
      </c>
      <c r="IZC230" s="53">
        <f t="shared" ref="IZC230" si="2563">(3.35*1.25+1*2.75)*10.764</f>
        <v>74.675249999999991</v>
      </c>
      <c r="IZD230" s="53">
        <f t="shared" ref="IZD230:IZD234" si="2564">IZB230+IZC230</f>
        <v>484.67601000000002</v>
      </c>
      <c r="IZE230" s="53">
        <v>0</v>
      </c>
      <c r="IZF230" s="53">
        <f>IZD230*(($H$268)+1)+(IF(IZE230&lt;101,IZE230,IF(IZE230&lt;201,IZE230/2,IF(IZE230&lt;=301,IZE230/3,IZE230/4))))</f>
        <v>484.67601000000002</v>
      </c>
      <c r="IZG230" s="159">
        <f>IZQ213+1</f>
        <v>1</v>
      </c>
      <c r="IZH230" s="159"/>
      <c r="IZI230" s="53" t="s">
        <v>162</v>
      </c>
      <c r="IZJ230" s="53">
        <f t="shared" ref="IZJ230" si="2565">(38.09)*10.764</f>
        <v>410.00076000000001</v>
      </c>
      <c r="IZK230" s="53">
        <f t="shared" ref="IZK230" si="2566">(3.35*1.25+1*2.75)*10.764</f>
        <v>74.675249999999991</v>
      </c>
      <c r="IZL230" s="53">
        <f t="shared" ref="IZL230:IZL234" si="2567">IZJ230+IZK230</f>
        <v>484.67601000000002</v>
      </c>
      <c r="IZM230" s="53">
        <v>0</v>
      </c>
      <c r="IZN230" s="53">
        <f>IZL230*(($H$268)+1)+(IF(IZM230&lt;101,IZM230,IF(IZM230&lt;201,IZM230/2,IF(IZM230&lt;=301,IZM230/3,IZM230/4))))</f>
        <v>484.67601000000002</v>
      </c>
      <c r="IZO230" s="159">
        <f>IZY213+1</f>
        <v>1</v>
      </c>
      <c r="IZP230" s="159"/>
      <c r="IZQ230" s="53" t="s">
        <v>162</v>
      </c>
      <c r="IZR230" s="53">
        <f t="shared" ref="IZR230" si="2568">(38.09)*10.764</f>
        <v>410.00076000000001</v>
      </c>
      <c r="IZS230" s="53">
        <f t="shared" ref="IZS230" si="2569">(3.35*1.25+1*2.75)*10.764</f>
        <v>74.675249999999991</v>
      </c>
      <c r="IZT230" s="53">
        <f t="shared" ref="IZT230:IZT234" si="2570">IZR230+IZS230</f>
        <v>484.67601000000002</v>
      </c>
      <c r="IZU230" s="53">
        <v>0</v>
      </c>
      <c r="IZV230" s="53">
        <f>IZT230*(($H$268)+1)+(IF(IZU230&lt;101,IZU230,IF(IZU230&lt;201,IZU230/2,IF(IZU230&lt;=301,IZU230/3,IZU230/4))))</f>
        <v>484.67601000000002</v>
      </c>
      <c r="IZW230" s="159">
        <f>JAG213+1</f>
        <v>1</v>
      </c>
      <c r="IZX230" s="159"/>
      <c r="IZY230" s="53" t="s">
        <v>162</v>
      </c>
      <c r="IZZ230" s="53">
        <f t="shared" ref="IZZ230" si="2571">(38.09)*10.764</f>
        <v>410.00076000000001</v>
      </c>
      <c r="JAA230" s="53">
        <f t="shared" ref="JAA230" si="2572">(3.35*1.25+1*2.75)*10.764</f>
        <v>74.675249999999991</v>
      </c>
      <c r="JAB230" s="53">
        <f t="shared" ref="JAB230:JAB234" si="2573">IZZ230+JAA230</f>
        <v>484.67601000000002</v>
      </c>
      <c r="JAC230" s="53">
        <v>0</v>
      </c>
      <c r="JAD230" s="53">
        <f>JAB230*(($H$268)+1)+(IF(JAC230&lt;101,JAC230,IF(JAC230&lt;201,JAC230/2,IF(JAC230&lt;=301,JAC230/3,JAC230/4))))</f>
        <v>484.67601000000002</v>
      </c>
      <c r="JAE230" s="159">
        <f>JAO213+1</f>
        <v>1</v>
      </c>
      <c r="JAF230" s="159"/>
      <c r="JAG230" s="53" t="s">
        <v>162</v>
      </c>
      <c r="JAH230" s="53">
        <f t="shared" ref="JAH230" si="2574">(38.09)*10.764</f>
        <v>410.00076000000001</v>
      </c>
      <c r="JAI230" s="53">
        <f t="shared" ref="JAI230" si="2575">(3.35*1.25+1*2.75)*10.764</f>
        <v>74.675249999999991</v>
      </c>
      <c r="JAJ230" s="53">
        <f t="shared" ref="JAJ230:JAJ234" si="2576">JAH230+JAI230</f>
        <v>484.67601000000002</v>
      </c>
      <c r="JAK230" s="53">
        <v>0</v>
      </c>
      <c r="JAL230" s="53">
        <f>JAJ230*(($H$268)+1)+(IF(JAK230&lt;101,JAK230,IF(JAK230&lt;201,JAK230/2,IF(JAK230&lt;=301,JAK230/3,JAK230/4))))</f>
        <v>484.67601000000002</v>
      </c>
      <c r="JAM230" s="159">
        <f>JAW213+1</f>
        <v>1</v>
      </c>
      <c r="JAN230" s="159"/>
      <c r="JAO230" s="53" t="s">
        <v>162</v>
      </c>
      <c r="JAP230" s="53">
        <f t="shared" ref="JAP230" si="2577">(38.09)*10.764</f>
        <v>410.00076000000001</v>
      </c>
      <c r="JAQ230" s="53">
        <f t="shared" ref="JAQ230" si="2578">(3.35*1.25+1*2.75)*10.764</f>
        <v>74.675249999999991</v>
      </c>
      <c r="JAR230" s="53">
        <f t="shared" ref="JAR230:JAR234" si="2579">JAP230+JAQ230</f>
        <v>484.67601000000002</v>
      </c>
      <c r="JAS230" s="53">
        <v>0</v>
      </c>
      <c r="JAT230" s="53">
        <f>JAR230*(($H$268)+1)+(IF(JAS230&lt;101,JAS230,IF(JAS230&lt;201,JAS230/2,IF(JAS230&lt;=301,JAS230/3,JAS230/4))))</f>
        <v>484.67601000000002</v>
      </c>
      <c r="JAU230" s="159">
        <f>JBE213+1</f>
        <v>1</v>
      </c>
      <c r="JAV230" s="159"/>
      <c r="JAW230" s="53" t="s">
        <v>162</v>
      </c>
      <c r="JAX230" s="53">
        <f t="shared" ref="JAX230" si="2580">(38.09)*10.764</f>
        <v>410.00076000000001</v>
      </c>
      <c r="JAY230" s="53">
        <f t="shared" ref="JAY230" si="2581">(3.35*1.25+1*2.75)*10.764</f>
        <v>74.675249999999991</v>
      </c>
      <c r="JAZ230" s="53">
        <f t="shared" ref="JAZ230:JAZ234" si="2582">JAX230+JAY230</f>
        <v>484.67601000000002</v>
      </c>
      <c r="JBA230" s="53">
        <v>0</v>
      </c>
      <c r="JBB230" s="53">
        <f>JAZ230*(($H$268)+1)+(IF(JBA230&lt;101,JBA230,IF(JBA230&lt;201,JBA230/2,IF(JBA230&lt;=301,JBA230/3,JBA230/4))))</f>
        <v>484.67601000000002</v>
      </c>
      <c r="JBC230" s="159">
        <f>JBM213+1</f>
        <v>1</v>
      </c>
      <c r="JBD230" s="159"/>
      <c r="JBE230" s="53" t="s">
        <v>162</v>
      </c>
      <c r="JBF230" s="53">
        <f t="shared" ref="JBF230" si="2583">(38.09)*10.764</f>
        <v>410.00076000000001</v>
      </c>
      <c r="JBG230" s="53">
        <f t="shared" ref="JBG230" si="2584">(3.35*1.25+1*2.75)*10.764</f>
        <v>74.675249999999991</v>
      </c>
      <c r="JBH230" s="53">
        <f t="shared" ref="JBH230:JBH234" si="2585">JBF230+JBG230</f>
        <v>484.67601000000002</v>
      </c>
      <c r="JBI230" s="53">
        <v>0</v>
      </c>
      <c r="JBJ230" s="53">
        <f>JBH230*(($H$268)+1)+(IF(JBI230&lt;101,JBI230,IF(JBI230&lt;201,JBI230/2,IF(JBI230&lt;=301,JBI230/3,JBI230/4))))</f>
        <v>484.67601000000002</v>
      </c>
      <c r="JBK230" s="159">
        <f>JBU213+1</f>
        <v>1</v>
      </c>
      <c r="JBL230" s="159"/>
      <c r="JBM230" s="53" t="s">
        <v>162</v>
      </c>
      <c r="JBN230" s="53">
        <f t="shared" ref="JBN230" si="2586">(38.09)*10.764</f>
        <v>410.00076000000001</v>
      </c>
      <c r="JBO230" s="53">
        <f t="shared" ref="JBO230" si="2587">(3.35*1.25+1*2.75)*10.764</f>
        <v>74.675249999999991</v>
      </c>
      <c r="JBP230" s="53">
        <f t="shared" ref="JBP230:JBP234" si="2588">JBN230+JBO230</f>
        <v>484.67601000000002</v>
      </c>
      <c r="JBQ230" s="53">
        <v>0</v>
      </c>
      <c r="JBR230" s="53">
        <f>JBP230*(($H$268)+1)+(IF(JBQ230&lt;101,JBQ230,IF(JBQ230&lt;201,JBQ230/2,IF(JBQ230&lt;=301,JBQ230/3,JBQ230/4))))</f>
        <v>484.67601000000002</v>
      </c>
      <c r="JBS230" s="159">
        <f>JCC213+1</f>
        <v>1</v>
      </c>
      <c r="JBT230" s="159"/>
      <c r="JBU230" s="53" t="s">
        <v>162</v>
      </c>
      <c r="JBV230" s="53">
        <f t="shared" ref="JBV230" si="2589">(38.09)*10.764</f>
        <v>410.00076000000001</v>
      </c>
      <c r="JBW230" s="53">
        <f t="shared" ref="JBW230" si="2590">(3.35*1.25+1*2.75)*10.764</f>
        <v>74.675249999999991</v>
      </c>
      <c r="JBX230" s="53">
        <f t="shared" ref="JBX230:JBX234" si="2591">JBV230+JBW230</f>
        <v>484.67601000000002</v>
      </c>
      <c r="JBY230" s="53">
        <v>0</v>
      </c>
      <c r="JBZ230" s="53">
        <f>JBX230*(($H$268)+1)+(IF(JBY230&lt;101,JBY230,IF(JBY230&lt;201,JBY230/2,IF(JBY230&lt;=301,JBY230/3,JBY230/4))))</f>
        <v>484.67601000000002</v>
      </c>
      <c r="JCA230" s="159">
        <f>JCK213+1</f>
        <v>1</v>
      </c>
      <c r="JCB230" s="159"/>
      <c r="JCC230" s="53" t="s">
        <v>162</v>
      </c>
      <c r="JCD230" s="53">
        <f t="shared" ref="JCD230" si="2592">(38.09)*10.764</f>
        <v>410.00076000000001</v>
      </c>
      <c r="JCE230" s="53">
        <f t="shared" ref="JCE230" si="2593">(3.35*1.25+1*2.75)*10.764</f>
        <v>74.675249999999991</v>
      </c>
      <c r="JCF230" s="53">
        <f t="shared" ref="JCF230:JCF234" si="2594">JCD230+JCE230</f>
        <v>484.67601000000002</v>
      </c>
      <c r="JCG230" s="53">
        <v>0</v>
      </c>
      <c r="JCH230" s="53">
        <f>JCF230*(($H$268)+1)+(IF(JCG230&lt;101,JCG230,IF(JCG230&lt;201,JCG230/2,IF(JCG230&lt;=301,JCG230/3,JCG230/4))))</f>
        <v>484.67601000000002</v>
      </c>
      <c r="JCI230" s="159">
        <f>JCS213+1</f>
        <v>1</v>
      </c>
      <c r="JCJ230" s="159"/>
      <c r="JCK230" s="53" t="s">
        <v>162</v>
      </c>
      <c r="JCL230" s="53">
        <f t="shared" ref="JCL230" si="2595">(38.09)*10.764</f>
        <v>410.00076000000001</v>
      </c>
      <c r="JCM230" s="53">
        <f t="shared" ref="JCM230" si="2596">(3.35*1.25+1*2.75)*10.764</f>
        <v>74.675249999999991</v>
      </c>
      <c r="JCN230" s="53">
        <f t="shared" ref="JCN230:JCN234" si="2597">JCL230+JCM230</f>
        <v>484.67601000000002</v>
      </c>
      <c r="JCO230" s="53">
        <v>0</v>
      </c>
      <c r="JCP230" s="53">
        <f>JCN230*(($H$268)+1)+(IF(JCO230&lt;101,JCO230,IF(JCO230&lt;201,JCO230/2,IF(JCO230&lt;=301,JCO230/3,JCO230/4))))</f>
        <v>484.67601000000002</v>
      </c>
      <c r="JCQ230" s="159">
        <f>JDA213+1</f>
        <v>1</v>
      </c>
      <c r="JCR230" s="159"/>
      <c r="JCS230" s="53" t="s">
        <v>162</v>
      </c>
      <c r="JCT230" s="53">
        <f t="shared" ref="JCT230" si="2598">(38.09)*10.764</f>
        <v>410.00076000000001</v>
      </c>
      <c r="JCU230" s="53">
        <f t="shared" ref="JCU230" si="2599">(3.35*1.25+1*2.75)*10.764</f>
        <v>74.675249999999991</v>
      </c>
      <c r="JCV230" s="53">
        <f t="shared" ref="JCV230:JCV234" si="2600">JCT230+JCU230</f>
        <v>484.67601000000002</v>
      </c>
      <c r="JCW230" s="53">
        <v>0</v>
      </c>
      <c r="JCX230" s="53">
        <f>JCV230*(($H$268)+1)+(IF(JCW230&lt;101,JCW230,IF(JCW230&lt;201,JCW230/2,IF(JCW230&lt;=301,JCW230/3,JCW230/4))))</f>
        <v>484.67601000000002</v>
      </c>
      <c r="JCY230" s="159">
        <f>JDI213+1</f>
        <v>1</v>
      </c>
      <c r="JCZ230" s="159"/>
      <c r="JDA230" s="53" t="s">
        <v>162</v>
      </c>
      <c r="JDB230" s="53">
        <f t="shared" ref="JDB230" si="2601">(38.09)*10.764</f>
        <v>410.00076000000001</v>
      </c>
      <c r="JDC230" s="53">
        <f t="shared" ref="JDC230" si="2602">(3.35*1.25+1*2.75)*10.764</f>
        <v>74.675249999999991</v>
      </c>
      <c r="JDD230" s="53">
        <f t="shared" ref="JDD230:JDD234" si="2603">JDB230+JDC230</f>
        <v>484.67601000000002</v>
      </c>
      <c r="JDE230" s="53">
        <v>0</v>
      </c>
      <c r="JDF230" s="53">
        <f>JDD230*(($H$268)+1)+(IF(JDE230&lt;101,JDE230,IF(JDE230&lt;201,JDE230/2,IF(JDE230&lt;=301,JDE230/3,JDE230/4))))</f>
        <v>484.67601000000002</v>
      </c>
      <c r="JDG230" s="159">
        <f>JDQ213+1</f>
        <v>1</v>
      </c>
      <c r="JDH230" s="159"/>
      <c r="JDI230" s="53" t="s">
        <v>162</v>
      </c>
      <c r="JDJ230" s="53">
        <f t="shared" ref="JDJ230" si="2604">(38.09)*10.764</f>
        <v>410.00076000000001</v>
      </c>
      <c r="JDK230" s="53">
        <f t="shared" ref="JDK230" si="2605">(3.35*1.25+1*2.75)*10.764</f>
        <v>74.675249999999991</v>
      </c>
      <c r="JDL230" s="53">
        <f t="shared" ref="JDL230:JDL234" si="2606">JDJ230+JDK230</f>
        <v>484.67601000000002</v>
      </c>
      <c r="JDM230" s="53">
        <v>0</v>
      </c>
      <c r="JDN230" s="53">
        <f>JDL230*(($H$268)+1)+(IF(JDM230&lt;101,JDM230,IF(JDM230&lt;201,JDM230/2,IF(JDM230&lt;=301,JDM230/3,JDM230/4))))</f>
        <v>484.67601000000002</v>
      </c>
      <c r="JDO230" s="159">
        <f>JDY213+1</f>
        <v>1</v>
      </c>
      <c r="JDP230" s="159"/>
      <c r="JDQ230" s="53" t="s">
        <v>162</v>
      </c>
      <c r="JDR230" s="53">
        <f t="shared" ref="JDR230" si="2607">(38.09)*10.764</f>
        <v>410.00076000000001</v>
      </c>
      <c r="JDS230" s="53">
        <f t="shared" ref="JDS230" si="2608">(3.35*1.25+1*2.75)*10.764</f>
        <v>74.675249999999991</v>
      </c>
      <c r="JDT230" s="53">
        <f t="shared" ref="JDT230:JDT234" si="2609">JDR230+JDS230</f>
        <v>484.67601000000002</v>
      </c>
      <c r="JDU230" s="53">
        <v>0</v>
      </c>
      <c r="JDV230" s="53">
        <f>JDT230*(($H$268)+1)+(IF(JDU230&lt;101,JDU230,IF(JDU230&lt;201,JDU230/2,IF(JDU230&lt;=301,JDU230/3,JDU230/4))))</f>
        <v>484.67601000000002</v>
      </c>
      <c r="JDW230" s="159">
        <f>JEG213+1</f>
        <v>1</v>
      </c>
      <c r="JDX230" s="159"/>
      <c r="JDY230" s="53" t="s">
        <v>162</v>
      </c>
      <c r="JDZ230" s="53">
        <f t="shared" ref="JDZ230" si="2610">(38.09)*10.764</f>
        <v>410.00076000000001</v>
      </c>
      <c r="JEA230" s="53">
        <f t="shared" ref="JEA230" si="2611">(3.35*1.25+1*2.75)*10.764</f>
        <v>74.675249999999991</v>
      </c>
      <c r="JEB230" s="53">
        <f t="shared" ref="JEB230:JEB234" si="2612">JDZ230+JEA230</f>
        <v>484.67601000000002</v>
      </c>
      <c r="JEC230" s="53">
        <v>0</v>
      </c>
      <c r="JED230" s="53">
        <f>JEB230*(($H$268)+1)+(IF(JEC230&lt;101,JEC230,IF(JEC230&lt;201,JEC230/2,IF(JEC230&lt;=301,JEC230/3,JEC230/4))))</f>
        <v>484.67601000000002</v>
      </c>
      <c r="JEE230" s="159">
        <f>JEO213+1</f>
        <v>1</v>
      </c>
      <c r="JEF230" s="159"/>
      <c r="JEG230" s="53" t="s">
        <v>162</v>
      </c>
      <c r="JEH230" s="53">
        <f t="shared" ref="JEH230" si="2613">(38.09)*10.764</f>
        <v>410.00076000000001</v>
      </c>
      <c r="JEI230" s="53">
        <f t="shared" ref="JEI230" si="2614">(3.35*1.25+1*2.75)*10.764</f>
        <v>74.675249999999991</v>
      </c>
      <c r="JEJ230" s="53">
        <f t="shared" ref="JEJ230:JEJ234" si="2615">JEH230+JEI230</f>
        <v>484.67601000000002</v>
      </c>
      <c r="JEK230" s="53">
        <v>0</v>
      </c>
      <c r="JEL230" s="53">
        <f>JEJ230*(($H$268)+1)+(IF(JEK230&lt;101,JEK230,IF(JEK230&lt;201,JEK230/2,IF(JEK230&lt;=301,JEK230/3,JEK230/4))))</f>
        <v>484.67601000000002</v>
      </c>
      <c r="JEM230" s="159">
        <f>JEW213+1</f>
        <v>1</v>
      </c>
      <c r="JEN230" s="159"/>
      <c r="JEO230" s="53" t="s">
        <v>162</v>
      </c>
      <c r="JEP230" s="53">
        <f t="shared" ref="JEP230" si="2616">(38.09)*10.764</f>
        <v>410.00076000000001</v>
      </c>
      <c r="JEQ230" s="53">
        <f t="shared" ref="JEQ230" si="2617">(3.35*1.25+1*2.75)*10.764</f>
        <v>74.675249999999991</v>
      </c>
      <c r="JER230" s="53">
        <f t="shared" ref="JER230:JER234" si="2618">JEP230+JEQ230</f>
        <v>484.67601000000002</v>
      </c>
      <c r="JES230" s="53">
        <v>0</v>
      </c>
      <c r="JET230" s="53">
        <f>JER230*(($H$268)+1)+(IF(JES230&lt;101,JES230,IF(JES230&lt;201,JES230/2,IF(JES230&lt;=301,JES230/3,JES230/4))))</f>
        <v>484.67601000000002</v>
      </c>
      <c r="JEU230" s="159">
        <f>JFE213+1</f>
        <v>1</v>
      </c>
      <c r="JEV230" s="159"/>
      <c r="JEW230" s="53" t="s">
        <v>162</v>
      </c>
      <c r="JEX230" s="53">
        <f t="shared" ref="JEX230" si="2619">(38.09)*10.764</f>
        <v>410.00076000000001</v>
      </c>
      <c r="JEY230" s="53">
        <f t="shared" ref="JEY230" si="2620">(3.35*1.25+1*2.75)*10.764</f>
        <v>74.675249999999991</v>
      </c>
      <c r="JEZ230" s="53">
        <f t="shared" ref="JEZ230:JEZ234" si="2621">JEX230+JEY230</f>
        <v>484.67601000000002</v>
      </c>
      <c r="JFA230" s="53">
        <v>0</v>
      </c>
      <c r="JFB230" s="53">
        <f>JEZ230*(($H$268)+1)+(IF(JFA230&lt;101,JFA230,IF(JFA230&lt;201,JFA230/2,IF(JFA230&lt;=301,JFA230/3,JFA230/4))))</f>
        <v>484.67601000000002</v>
      </c>
      <c r="JFC230" s="159">
        <f>JFM213+1</f>
        <v>1</v>
      </c>
      <c r="JFD230" s="159"/>
      <c r="JFE230" s="53" t="s">
        <v>162</v>
      </c>
      <c r="JFF230" s="53">
        <f t="shared" ref="JFF230" si="2622">(38.09)*10.764</f>
        <v>410.00076000000001</v>
      </c>
      <c r="JFG230" s="53">
        <f t="shared" ref="JFG230" si="2623">(3.35*1.25+1*2.75)*10.764</f>
        <v>74.675249999999991</v>
      </c>
      <c r="JFH230" s="53">
        <f t="shared" ref="JFH230:JFH234" si="2624">JFF230+JFG230</f>
        <v>484.67601000000002</v>
      </c>
      <c r="JFI230" s="53">
        <v>0</v>
      </c>
      <c r="JFJ230" s="53">
        <f>JFH230*(($H$268)+1)+(IF(JFI230&lt;101,JFI230,IF(JFI230&lt;201,JFI230/2,IF(JFI230&lt;=301,JFI230/3,JFI230/4))))</f>
        <v>484.67601000000002</v>
      </c>
      <c r="JFK230" s="159">
        <f>JFU213+1</f>
        <v>1</v>
      </c>
      <c r="JFL230" s="159"/>
      <c r="JFM230" s="53" t="s">
        <v>162</v>
      </c>
      <c r="JFN230" s="53">
        <f t="shared" ref="JFN230" si="2625">(38.09)*10.764</f>
        <v>410.00076000000001</v>
      </c>
      <c r="JFO230" s="53">
        <f t="shared" ref="JFO230" si="2626">(3.35*1.25+1*2.75)*10.764</f>
        <v>74.675249999999991</v>
      </c>
      <c r="JFP230" s="53">
        <f t="shared" ref="JFP230:JFP234" si="2627">JFN230+JFO230</f>
        <v>484.67601000000002</v>
      </c>
      <c r="JFQ230" s="53">
        <v>0</v>
      </c>
      <c r="JFR230" s="53">
        <f>JFP230*(($H$268)+1)+(IF(JFQ230&lt;101,JFQ230,IF(JFQ230&lt;201,JFQ230/2,IF(JFQ230&lt;=301,JFQ230/3,JFQ230/4))))</f>
        <v>484.67601000000002</v>
      </c>
      <c r="JFS230" s="159">
        <f>JGC213+1</f>
        <v>1</v>
      </c>
      <c r="JFT230" s="159"/>
      <c r="JFU230" s="53" t="s">
        <v>162</v>
      </c>
      <c r="JFV230" s="53">
        <f t="shared" ref="JFV230" si="2628">(38.09)*10.764</f>
        <v>410.00076000000001</v>
      </c>
      <c r="JFW230" s="53">
        <f t="shared" ref="JFW230" si="2629">(3.35*1.25+1*2.75)*10.764</f>
        <v>74.675249999999991</v>
      </c>
      <c r="JFX230" s="53">
        <f t="shared" ref="JFX230:JFX234" si="2630">JFV230+JFW230</f>
        <v>484.67601000000002</v>
      </c>
      <c r="JFY230" s="53">
        <v>0</v>
      </c>
      <c r="JFZ230" s="53">
        <f>JFX230*(($H$268)+1)+(IF(JFY230&lt;101,JFY230,IF(JFY230&lt;201,JFY230/2,IF(JFY230&lt;=301,JFY230/3,JFY230/4))))</f>
        <v>484.67601000000002</v>
      </c>
      <c r="JGA230" s="159">
        <f>JGK213+1</f>
        <v>1</v>
      </c>
      <c r="JGB230" s="159"/>
      <c r="JGC230" s="53" t="s">
        <v>162</v>
      </c>
      <c r="JGD230" s="53">
        <f t="shared" ref="JGD230" si="2631">(38.09)*10.764</f>
        <v>410.00076000000001</v>
      </c>
      <c r="JGE230" s="53">
        <f t="shared" ref="JGE230" si="2632">(3.35*1.25+1*2.75)*10.764</f>
        <v>74.675249999999991</v>
      </c>
      <c r="JGF230" s="53">
        <f t="shared" ref="JGF230:JGF234" si="2633">JGD230+JGE230</f>
        <v>484.67601000000002</v>
      </c>
      <c r="JGG230" s="53">
        <v>0</v>
      </c>
      <c r="JGH230" s="53">
        <f>JGF230*(($H$268)+1)+(IF(JGG230&lt;101,JGG230,IF(JGG230&lt;201,JGG230/2,IF(JGG230&lt;=301,JGG230/3,JGG230/4))))</f>
        <v>484.67601000000002</v>
      </c>
      <c r="JGI230" s="159">
        <f>JGS213+1</f>
        <v>1</v>
      </c>
      <c r="JGJ230" s="159"/>
      <c r="JGK230" s="53" t="s">
        <v>162</v>
      </c>
      <c r="JGL230" s="53">
        <f t="shared" ref="JGL230" si="2634">(38.09)*10.764</f>
        <v>410.00076000000001</v>
      </c>
      <c r="JGM230" s="53">
        <f t="shared" ref="JGM230" si="2635">(3.35*1.25+1*2.75)*10.764</f>
        <v>74.675249999999991</v>
      </c>
      <c r="JGN230" s="53">
        <f t="shared" ref="JGN230:JGN234" si="2636">JGL230+JGM230</f>
        <v>484.67601000000002</v>
      </c>
      <c r="JGO230" s="53">
        <v>0</v>
      </c>
      <c r="JGP230" s="53">
        <f>JGN230*(($H$268)+1)+(IF(JGO230&lt;101,JGO230,IF(JGO230&lt;201,JGO230/2,IF(JGO230&lt;=301,JGO230/3,JGO230/4))))</f>
        <v>484.67601000000002</v>
      </c>
      <c r="JGQ230" s="159">
        <f>JHA213+1</f>
        <v>1</v>
      </c>
      <c r="JGR230" s="159"/>
      <c r="JGS230" s="53" t="s">
        <v>162</v>
      </c>
      <c r="JGT230" s="53">
        <f t="shared" ref="JGT230" si="2637">(38.09)*10.764</f>
        <v>410.00076000000001</v>
      </c>
      <c r="JGU230" s="53">
        <f t="shared" ref="JGU230" si="2638">(3.35*1.25+1*2.75)*10.764</f>
        <v>74.675249999999991</v>
      </c>
      <c r="JGV230" s="53">
        <f t="shared" ref="JGV230:JGV234" si="2639">JGT230+JGU230</f>
        <v>484.67601000000002</v>
      </c>
      <c r="JGW230" s="53">
        <v>0</v>
      </c>
      <c r="JGX230" s="53">
        <f>JGV230*(($H$268)+1)+(IF(JGW230&lt;101,JGW230,IF(JGW230&lt;201,JGW230/2,IF(JGW230&lt;=301,JGW230/3,JGW230/4))))</f>
        <v>484.67601000000002</v>
      </c>
      <c r="JGY230" s="159">
        <f>JHI213+1</f>
        <v>1</v>
      </c>
      <c r="JGZ230" s="159"/>
      <c r="JHA230" s="53" t="s">
        <v>162</v>
      </c>
      <c r="JHB230" s="53">
        <f t="shared" ref="JHB230" si="2640">(38.09)*10.764</f>
        <v>410.00076000000001</v>
      </c>
      <c r="JHC230" s="53">
        <f t="shared" ref="JHC230" si="2641">(3.35*1.25+1*2.75)*10.764</f>
        <v>74.675249999999991</v>
      </c>
      <c r="JHD230" s="53">
        <f t="shared" ref="JHD230:JHD234" si="2642">JHB230+JHC230</f>
        <v>484.67601000000002</v>
      </c>
      <c r="JHE230" s="53">
        <v>0</v>
      </c>
      <c r="JHF230" s="53">
        <f>JHD230*(($H$268)+1)+(IF(JHE230&lt;101,JHE230,IF(JHE230&lt;201,JHE230/2,IF(JHE230&lt;=301,JHE230/3,JHE230/4))))</f>
        <v>484.67601000000002</v>
      </c>
      <c r="JHG230" s="159">
        <f>JHQ213+1</f>
        <v>1</v>
      </c>
      <c r="JHH230" s="159"/>
      <c r="JHI230" s="53" t="s">
        <v>162</v>
      </c>
      <c r="JHJ230" s="53">
        <f t="shared" ref="JHJ230" si="2643">(38.09)*10.764</f>
        <v>410.00076000000001</v>
      </c>
      <c r="JHK230" s="53">
        <f t="shared" ref="JHK230" si="2644">(3.35*1.25+1*2.75)*10.764</f>
        <v>74.675249999999991</v>
      </c>
      <c r="JHL230" s="53">
        <f t="shared" ref="JHL230:JHL234" si="2645">JHJ230+JHK230</f>
        <v>484.67601000000002</v>
      </c>
      <c r="JHM230" s="53">
        <v>0</v>
      </c>
      <c r="JHN230" s="53">
        <f>JHL230*(($H$268)+1)+(IF(JHM230&lt;101,JHM230,IF(JHM230&lt;201,JHM230/2,IF(JHM230&lt;=301,JHM230/3,JHM230/4))))</f>
        <v>484.67601000000002</v>
      </c>
      <c r="JHO230" s="159">
        <f>JHY213+1</f>
        <v>1</v>
      </c>
      <c r="JHP230" s="159"/>
      <c r="JHQ230" s="53" t="s">
        <v>162</v>
      </c>
      <c r="JHR230" s="53">
        <f t="shared" ref="JHR230" si="2646">(38.09)*10.764</f>
        <v>410.00076000000001</v>
      </c>
      <c r="JHS230" s="53">
        <f t="shared" ref="JHS230" si="2647">(3.35*1.25+1*2.75)*10.764</f>
        <v>74.675249999999991</v>
      </c>
      <c r="JHT230" s="53">
        <f t="shared" ref="JHT230:JHT234" si="2648">JHR230+JHS230</f>
        <v>484.67601000000002</v>
      </c>
      <c r="JHU230" s="53">
        <v>0</v>
      </c>
      <c r="JHV230" s="53">
        <f>JHT230*(($H$268)+1)+(IF(JHU230&lt;101,JHU230,IF(JHU230&lt;201,JHU230/2,IF(JHU230&lt;=301,JHU230/3,JHU230/4))))</f>
        <v>484.67601000000002</v>
      </c>
      <c r="JHW230" s="159">
        <f>JIG213+1</f>
        <v>1</v>
      </c>
      <c r="JHX230" s="159"/>
      <c r="JHY230" s="53" t="s">
        <v>162</v>
      </c>
      <c r="JHZ230" s="53">
        <f t="shared" ref="JHZ230" si="2649">(38.09)*10.764</f>
        <v>410.00076000000001</v>
      </c>
      <c r="JIA230" s="53">
        <f t="shared" ref="JIA230" si="2650">(3.35*1.25+1*2.75)*10.764</f>
        <v>74.675249999999991</v>
      </c>
      <c r="JIB230" s="53">
        <f t="shared" ref="JIB230:JIB234" si="2651">JHZ230+JIA230</f>
        <v>484.67601000000002</v>
      </c>
      <c r="JIC230" s="53">
        <v>0</v>
      </c>
      <c r="JID230" s="53">
        <f>JIB230*(($H$268)+1)+(IF(JIC230&lt;101,JIC230,IF(JIC230&lt;201,JIC230/2,IF(JIC230&lt;=301,JIC230/3,JIC230/4))))</f>
        <v>484.67601000000002</v>
      </c>
      <c r="JIE230" s="159">
        <f>JIO213+1</f>
        <v>1</v>
      </c>
      <c r="JIF230" s="159"/>
      <c r="JIG230" s="53" t="s">
        <v>162</v>
      </c>
      <c r="JIH230" s="53">
        <f t="shared" ref="JIH230" si="2652">(38.09)*10.764</f>
        <v>410.00076000000001</v>
      </c>
      <c r="JII230" s="53">
        <f t="shared" ref="JII230" si="2653">(3.35*1.25+1*2.75)*10.764</f>
        <v>74.675249999999991</v>
      </c>
      <c r="JIJ230" s="53">
        <f t="shared" ref="JIJ230:JIJ234" si="2654">JIH230+JII230</f>
        <v>484.67601000000002</v>
      </c>
      <c r="JIK230" s="53">
        <v>0</v>
      </c>
      <c r="JIL230" s="53">
        <f>JIJ230*(($H$268)+1)+(IF(JIK230&lt;101,JIK230,IF(JIK230&lt;201,JIK230/2,IF(JIK230&lt;=301,JIK230/3,JIK230/4))))</f>
        <v>484.67601000000002</v>
      </c>
      <c r="JIM230" s="159">
        <f>JIW213+1</f>
        <v>1</v>
      </c>
      <c r="JIN230" s="159"/>
      <c r="JIO230" s="53" t="s">
        <v>162</v>
      </c>
      <c r="JIP230" s="53">
        <f t="shared" ref="JIP230" si="2655">(38.09)*10.764</f>
        <v>410.00076000000001</v>
      </c>
      <c r="JIQ230" s="53">
        <f t="shared" ref="JIQ230" si="2656">(3.35*1.25+1*2.75)*10.764</f>
        <v>74.675249999999991</v>
      </c>
      <c r="JIR230" s="53">
        <f t="shared" ref="JIR230:JIR234" si="2657">JIP230+JIQ230</f>
        <v>484.67601000000002</v>
      </c>
      <c r="JIS230" s="53">
        <v>0</v>
      </c>
      <c r="JIT230" s="53">
        <f>JIR230*(($H$268)+1)+(IF(JIS230&lt;101,JIS230,IF(JIS230&lt;201,JIS230/2,IF(JIS230&lt;=301,JIS230/3,JIS230/4))))</f>
        <v>484.67601000000002</v>
      </c>
      <c r="JIU230" s="159">
        <f>JJE213+1</f>
        <v>1</v>
      </c>
      <c r="JIV230" s="159"/>
      <c r="JIW230" s="53" t="s">
        <v>162</v>
      </c>
      <c r="JIX230" s="53">
        <f t="shared" ref="JIX230" si="2658">(38.09)*10.764</f>
        <v>410.00076000000001</v>
      </c>
      <c r="JIY230" s="53">
        <f t="shared" ref="JIY230" si="2659">(3.35*1.25+1*2.75)*10.764</f>
        <v>74.675249999999991</v>
      </c>
      <c r="JIZ230" s="53">
        <f t="shared" ref="JIZ230:JIZ234" si="2660">JIX230+JIY230</f>
        <v>484.67601000000002</v>
      </c>
      <c r="JJA230" s="53">
        <v>0</v>
      </c>
      <c r="JJB230" s="53">
        <f>JIZ230*(($H$268)+1)+(IF(JJA230&lt;101,JJA230,IF(JJA230&lt;201,JJA230/2,IF(JJA230&lt;=301,JJA230/3,JJA230/4))))</f>
        <v>484.67601000000002</v>
      </c>
      <c r="JJC230" s="159">
        <f>JJM213+1</f>
        <v>1</v>
      </c>
      <c r="JJD230" s="159"/>
      <c r="JJE230" s="53" t="s">
        <v>162</v>
      </c>
      <c r="JJF230" s="53">
        <f t="shared" ref="JJF230" si="2661">(38.09)*10.764</f>
        <v>410.00076000000001</v>
      </c>
      <c r="JJG230" s="53">
        <f t="shared" ref="JJG230" si="2662">(3.35*1.25+1*2.75)*10.764</f>
        <v>74.675249999999991</v>
      </c>
      <c r="JJH230" s="53">
        <f t="shared" ref="JJH230:JJH234" si="2663">JJF230+JJG230</f>
        <v>484.67601000000002</v>
      </c>
      <c r="JJI230" s="53">
        <v>0</v>
      </c>
      <c r="JJJ230" s="53">
        <f>JJH230*(($H$268)+1)+(IF(JJI230&lt;101,JJI230,IF(JJI230&lt;201,JJI230/2,IF(JJI230&lt;=301,JJI230/3,JJI230/4))))</f>
        <v>484.67601000000002</v>
      </c>
      <c r="JJK230" s="159">
        <f>JJU213+1</f>
        <v>1</v>
      </c>
      <c r="JJL230" s="159"/>
      <c r="JJM230" s="53" t="s">
        <v>162</v>
      </c>
      <c r="JJN230" s="53">
        <f t="shared" ref="JJN230" si="2664">(38.09)*10.764</f>
        <v>410.00076000000001</v>
      </c>
      <c r="JJO230" s="53">
        <f t="shared" ref="JJO230" si="2665">(3.35*1.25+1*2.75)*10.764</f>
        <v>74.675249999999991</v>
      </c>
      <c r="JJP230" s="53">
        <f t="shared" ref="JJP230:JJP234" si="2666">JJN230+JJO230</f>
        <v>484.67601000000002</v>
      </c>
      <c r="JJQ230" s="53">
        <v>0</v>
      </c>
      <c r="JJR230" s="53">
        <f>JJP230*(($H$268)+1)+(IF(JJQ230&lt;101,JJQ230,IF(JJQ230&lt;201,JJQ230/2,IF(JJQ230&lt;=301,JJQ230/3,JJQ230/4))))</f>
        <v>484.67601000000002</v>
      </c>
      <c r="JJS230" s="159">
        <f>JKC213+1</f>
        <v>1</v>
      </c>
      <c r="JJT230" s="159"/>
      <c r="JJU230" s="53" t="s">
        <v>162</v>
      </c>
      <c r="JJV230" s="53">
        <f t="shared" ref="JJV230" si="2667">(38.09)*10.764</f>
        <v>410.00076000000001</v>
      </c>
      <c r="JJW230" s="53">
        <f t="shared" ref="JJW230" si="2668">(3.35*1.25+1*2.75)*10.764</f>
        <v>74.675249999999991</v>
      </c>
      <c r="JJX230" s="53">
        <f t="shared" ref="JJX230:JJX234" si="2669">JJV230+JJW230</f>
        <v>484.67601000000002</v>
      </c>
      <c r="JJY230" s="53">
        <v>0</v>
      </c>
      <c r="JJZ230" s="53">
        <f>JJX230*(($H$268)+1)+(IF(JJY230&lt;101,JJY230,IF(JJY230&lt;201,JJY230/2,IF(JJY230&lt;=301,JJY230/3,JJY230/4))))</f>
        <v>484.67601000000002</v>
      </c>
      <c r="JKA230" s="159">
        <f>JKK213+1</f>
        <v>1</v>
      </c>
      <c r="JKB230" s="159"/>
      <c r="JKC230" s="53" t="s">
        <v>162</v>
      </c>
      <c r="JKD230" s="53">
        <f t="shared" ref="JKD230" si="2670">(38.09)*10.764</f>
        <v>410.00076000000001</v>
      </c>
      <c r="JKE230" s="53">
        <f t="shared" ref="JKE230" si="2671">(3.35*1.25+1*2.75)*10.764</f>
        <v>74.675249999999991</v>
      </c>
      <c r="JKF230" s="53">
        <f t="shared" ref="JKF230:JKF234" si="2672">JKD230+JKE230</f>
        <v>484.67601000000002</v>
      </c>
      <c r="JKG230" s="53">
        <v>0</v>
      </c>
      <c r="JKH230" s="53">
        <f>JKF230*(($H$268)+1)+(IF(JKG230&lt;101,JKG230,IF(JKG230&lt;201,JKG230/2,IF(JKG230&lt;=301,JKG230/3,JKG230/4))))</f>
        <v>484.67601000000002</v>
      </c>
      <c r="JKI230" s="159">
        <f>JKS213+1</f>
        <v>1</v>
      </c>
      <c r="JKJ230" s="159"/>
      <c r="JKK230" s="53" t="s">
        <v>162</v>
      </c>
      <c r="JKL230" s="53">
        <f t="shared" ref="JKL230" si="2673">(38.09)*10.764</f>
        <v>410.00076000000001</v>
      </c>
      <c r="JKM230" s="53">
        <f t="shared" ref="JKM230" si="2674">(3.35*1.25+1*2.75)*10.764</f>
        <v>74.675249999999991</v>
      </c>
      <c r="JKN230" s="53">
        <f t="shared" ref="JKN230:JKN234" si="2675">JKL230+JKM230</f>
        <v>484.67601000000002</v>
      </c>
      <c r="JKO230" s="53">
        <v>0</v>
      </c>
      <c r="JKP230" s="53">
        <f>JKN230*(($H$268)+1)+(IF(JKO230&lt;101,JKO230,IF(JKO230&lt;201,JKO230/2,IF(JKO230&lt;=301,JKO230/3,JKO230/4))))</f>
        <v>484.67601000000002</v>
      </c>
      <c r="JKQ230" s="159">
        <f>JLA213+1</f>
        <v>1</v>
      </c>
      <c r="JKR230" s="159"/>
      <c r="JKS230" s="53" t="s">
        <v>162</v>
      </c>
      <c r="JKT230" s="53">
        <f t="shared" ref="JKT230" si="2676">(38.09)*10.764</f>
        <v>410.00076000000001</v>
      </c>
      <c r="JKU230" s="53">
        <f t="shared" ref="JKU230" si="2677">(3.35*1.25+1*2.75)*10.764</f>
        <v>74.675249999999991</v>
      </c>
      <c r="JKV230" s="53">
        <f t="shared" ref="JKV230:JKV234" si="2678">JKT230+JKU230</f>
        <v>484.67601000000002</v>
      </c>
      <c r="JKW230" s="53">
        <v>0</v>
      </c>
      <c r="JKX230" s="53">
        <f>JKV230*(($H$268)+1)+(IF(JKW230&lt;101,JKW230,IF(JKW230&lt;201,JKW230/2,IF(JKW230&lt;=301,JKW230/3,JKW230/4))))</f>
        <v>484.67601000000002</v>
      </c>
      <c r="JKY230" s="159">
        <f>JLI213+1</f>
        <v>1</v>
      </c>
      <c r="JKZ230" s="159"/>
      <c r="JLA230" s="53" t="s">
        <v>162</v>
      </c>
      <c r="JLB230" s="53">
        <f t="shared" ref="JLB230" si="2679">(38.09)*10.764</f>
        <v>410.00076000000001</v>
      </c>
      <c r="JLC230" s="53">
        <f t="shared" ref="JLC230" si="2680">(3.35*1.25+1*2.75)*10.764</f>
        <v>74.675249999999991</v>
      </c>
      <c r="JLD230" s="53">
        <f t="shared" ref="JLD230:JLD234" si="2681">JLB230+JLC230</f>
        <v>484.67601000000002</v>
      </c>
      <c r="JLE230" s="53">
        <v>0</v>
      </c>
      <c r="JLF230" s="53">
        <f>JLD230*(($H$268)+1)+(IF(JLE230&lt;101,JLE230,IF(JLE230&lt;201,JLE230/2,IF(JLE230&lt;=301,JLE230/3,JLE230/4))))</f>
        <v>484.67601000000002</v>
      </c>
      <c r="JLG230" s="159">
        <f>JLQ213+1</f>
        <v>1</v>
      </c>
      <c r="JLH230" s="159"/>
      <c r="JLI230" s="53" t="s">
        <v>162</v>
      </c>
      <c r="JLJ230" s="53">
        <f t="shared" ref="JLJ230" si="2682">(38.09)*10.764</f>
        <v>410.00076000000001</v>
      </c>
      <c r="JLK230" s="53">
        <f t="shared" ref="JLK230" si="2683">(3.35*1.25+1*2.75)*10.764</f>
        <v>74.675249999999991</v>
      </c>
      <c r="JLL230" s="53">
        <f t="shared" ref="JLL230:JLL234" si="2684">JLJ230+JLK230</f>
        <v>484.67601000000002</v>
      </c>
      <c r="JLM230" s="53">
        <v>0</v>
      </c>
      <c r="JLN230" s="53">
        <f>JLL230*(($H$268)+1)+(IF(JLM230&lt;101,JLM230,IF(JLM230&lt;201,JLM230/2,IF(JLM230&lt;=301,JLM230/3,JLM230/4))))</f>
        <v>484.67601000000002</v>
      </c>
      <c r="JLO230" s="159">
        <f>JLY213+1</f>
        <v>1</v>
      </c>
      <c r="JLP230" s="159"/>
      <c r="JLQ230" s="53" t="s">
        <v>162</v>
      </c>
      <c r="JLR230" s="53">
        <f t="shared" ref="JLR230" si="2685">(38.09)*10.764</f>
        <v>410.00076000000001</v>
      </c>
      <c r="JLS230" s="53">
        <f t="shared" ref="JLS230" si="2686">(3.35*1.25+1*2.75)*10.764</f>
        <v>74.675249999999991</v>
      </c>
      <c r="JLT230" s="53">
        <f t="shared" ref="JLT230:JLT234" si="2687">JLR230+JLS230</f>
        <v>484.67601000000002</v>
      </c>
      <c r="JLU230" s="53">
        <v>0</v>
      </c>
      <c r="JLV230" s="53">
        <f>JLT230*(($H$268)+1)+(IF(JLU230&lt;101,JLU230,IF(JLU230&lt;201,JLU230/2,IF(JLU230&lt;=301,JLU230/3,JLU230/4))))</f>
        <v>484.67601000000002</v>
      </c>
      <c r="JLW230" s="159">
        <f>JMG213+1</f>
        <v>1</v>
      </c>
      <c r="JLX230" s="159"/>
      <c r="JLY230" s="53" t="s">
        <v>162</v>
      </c>
      <c r="JLZ230" s="53">
        <f t="shared" ref="JLZ230" si="2688">(38.09)*10.764</f>
        <v>410.00076000000001</v>
      </c>
      <c r="JMA230" s="53">
        <f t="shared" ref="JMA230" si="2689">(3.35*1.25+1*2.75)*10.764</f>
        <v>74.675249999999991</v>
      </c>
      <c r="JMB230" s="53">
        <f t="shared" ref="JMB230:JMB234" si="2690">JLZ230+JMA230</f>
        <v>484.67601000000002</v>
      </c>
      <c r="JMC230" s="53">
        <v>0</v>
      </c>
      <c r="JMD230" s="53">
        <f>JMB230*(($H$268)+1)+(IF(JMC230&lt;101,JMC230,IF(JMC230&lt;201,JMC230/2,IF(JMC230&lt;=301,JMC230/3,JMC230/4))))</f>
        <v>484.67601000000002</v>
      </c>
      <c r="JME230" s="159">
        <f>JMO213+1</f>
        <v>1</v>
      </c>
      <c r="JMF230" s="159"/>
      <c r="JMG230" s="53" t="s">
        <v>162</v>
      </c>
      <c r="JMH230" s="53">
        <f t="shared" ref="JMH230" si="2691">(38.09)*10.764</f>
        <v>410.00076000000001</v>
      </c>
      <c r="JMI230" s="53">
        <f t="shared" ref="JMI230" si="2692">(3.35*1.25+1*2.75)*10.764</f>
        <v>74.675249999999991</v>
      </c>
      <c r="JMJ230" s="53">
        <f t="shared" ref="JMJ230:JMJ234" si="2693">JMH230+JMI230</f>
        <v>484.67601000000002</v>
      </c>
      <c r="JMK230" s="53">
        <v>0</v>
      </c>
      <c r="JML230" s="53">
        <f>JMJ230*(($H$268)+1)+(IF(JMK230&lt;101,JMK230,IF(JMK230&lt;201,JMK230/2,IF(JMK230&lt;=301,JMK230/3,JMK230/4))))</f>
        <v>484.67601000000002</v>
      </c>
      <c r="JMM230" s="159">
        <f>JMW213+1</f>
        <v>1</v>
      </c>
      <c r="JMN230" s="159"/>
      <c r="JMO230" s="53" t="s">
        <v>162</v>
      </c>
      <c r="JMP230" s="53">
        <f t="shared" ref="JMP230" si="2694">(38.09)*10.764</f>
        <v>410.00076000000001</v>
      </c>
      <c r="JMQ230" s="53">
        <f t="shared" ref="JMQ230" si="2695">(3.35*1.25+1*2.75)*10.764</f>
        <v>74.675249999999991</v>
      </c>
      <c r="JMR230" s="53">
        <f t="shared" ref="JMR230:JMR234" si="2696">JMP230+JMQ230</f>
        <v>484.67601000000002</v>
      </c>
      <c r="JMS230" s="53">
        <v>0</v>
      </c>
      <c r="JMT230" s="53">
        <f>JMR230*(($H$268)+1)+(IF(JMS230&lt;101,JMS230,IF(JMS230&lt;201,JMS230/2,IF(JMS230&lt;=301,JMS230/3,JMS230/4))))</f>
        <v>484.67601000000002</v>
      </c>
      <c r="JMU230" s="159">
        <f>JNE213+1</f>
        <v>1</v>
      </c>
      <c r="JMV230" s="159"/>
      <c r="JMW230" s="53" t="s">
        <v>162</v>
      </c>
      <c r="JMX230" s="53">
        <f t="shared" ref="JMX230" si="2697">(38.09)*10.764</f>
        <v>410.00076000000001</v>
      </c>
      <c r="JMY230" s="53">
        <f t="shared" ref="JMY230" si="2698">(3.35*1.25+1*2.75)*10.764</f>
        <v>74.675249999999991</v>
      </c>
      <c r="JMZ230" s="53">
        <f t="shared" ref="JMZ230:JMZ234" si="2699">JMX230+JMY230</f>
        <v>484.67601000000002</v>
      </c>
      <c r="JNA230" s="53">
        <v>0</v>
      </c>
      <c r="JNB230" s="53">
        <f>JMZ230*(($H$268)+1)+(IF(JNA230&lt;101,JNA230,IF(JNA230&lt;201,JNA230/2,IF(JNA230&lt;=301,JNA230/3,JNA230/4))))</f>
        <v>484.67601000000002</v>
      </c>
      <c r="JNC230" s="159">
        <f>JNM213+1</f>
        <v>1</v>
      </c>
      <c r="JND230" s="159"/>
      <c r="JNE230" s="53" t="s">
        <v>162</v>
      </c>
      <c r="JNF230" s="53">
        <f t="shared" ref="JNF230" si="2700">(38.09)*10.764</f>
        <v>410.00076000000001</v>
      </c>
      <c r="JNG230" s="53">
        <f t="shared" ref="JNG230" si="2701">(3.35*1.25+1*2.75)*10.764</f>
        <v>74.675249999999991</v>
      </c>
      <c r="JNH230" s="53">
        <f t="shared" ref="JNH230:JNH234" si="2702">JNF230+JNG230</f>
        <v>484.67601000000002</v>
      </c>
      <c r="JNI230" s="53">
        <v>0</v>
      </c>
      <c r="JNJ230" s="53">
        <f>JNH230*(($H$268)+1)+(IF(JNI230&lt;101,JNI230,IF(JNI230&lt;201,JNI230/2,IF(JNI230&lt;=301,JNI230/3,JNI230/4))))</f>
        <v>484.67601000000002</v>
      </c>
      <c r="JNK230" s="159">
        <f>JNU213+1</f>
        <v>1</v>
      </c>
      <c r="JNL230" s="159"/>
      <c r="JNM230" s="53" t="s">
        <v>162</v>
      </c>
      <c r="JNN230" s="53">
        <f t="shared" ref="JNN230" si="2703">(38.09)*10.764</f>
        <v>410.00076000000001</v>
      </c>
      <c r="JNO230" s="53">
        <f t="shared" ref="JNO230" si="2704">(3.35*1.25+1*2.75)*10.764</f>
        <v>74.675249999999991</v>
      </c>
      <c r="JNP230" s="53">
        <f t="shared" ref="JNP230:JNP234" si="2705">JNN230+JNO230</f>
        <v>484.67601000000002</v>
      </c>
      <c r="JNQ230" s="53">
        <v>0</v>
      </c>
      <c r="JNR230" s="53">
        <f>JNP230*(($H$268)+1)+(IF(JNQ230&lt;101,JNQ230,IF(JNQ230&lt;201,JNQ230/2,IF(JNQ230&lt;=301,JNQ230/3,JNQ230/4))))</f>
        <v>484.67601000000002</v>
      </c>
      <c r="JNS230" s="159">
        <f>JOC213+1</f>
        <v>1</v>
      </c>
      <c r="JNT230" s="159"/>
      <c r="JNU230" s="53" t="s">
        <v>162</v>
      </c>
      <c r="JNV230" s="53">
        <f t="shared" ref="JNV230" si="2706">(38.09)*10.764</f>
        <v>410.00076000000001</v>
      </c>
      <c r="JNW230" s="53">
        <f t="shared" ref="JNW230" si="2707">(3.35*1.25+1*2.75)*10.764</f>
        <v>74.675249999999991</v>
      </c>
      <c r="JNX230" s="53">
        <f t="shared" ref="JNX230:JNX234" si="2708">JNV230+JNW230</f>
        <v>484.67601000000002</v>
      </c>
      <c r="JNY230" s="53">
        <v>0</v>
      </c>
      <c r="JNZ230" s="53">
        <f>JNX230*(($H$268)+1)+(IF(JNY230&lt;101,JNY230,IF(JNY230&lt;201,JNY230/2,IF(JNY230&lt;=301,JNY230/3,JNY230/4))))</f>
        <v>484.67601000000002</v>
      </c>
      <c r="JOA230" s="159">
        <f>JOK213+1</f>
        <v>1</v>
      </c>
      <c r="JOB230" s="159"/>
      <c r="JOC230" s="53" t="s">
        <v>162</v>
      </c>
      <c r="JOD230" s="53">
        <f t="shared" ref="JOD230" si="2709">(38.09)*10.764</f>
        <v>410.00076000000001</v>
      </c>
      <c r="JOE230" s="53">
        <f t="shared" ref="JOE230" si="2710">(3.35*1.25+1*2.75)*10.764</f>
        <v>74.675249999999991</v>
      </c>
      <c r="JOF230" s="53">
        <f t="shared" ref="JOF230:JOF234" si="2711">JOD230+JOE230</f>
        <v>484.67601000000002</v>
      </c>
      <c r="JOG230" s="53">
        <v>0</v>
      </c>
      <c r="JOH230" s="53">
        <f>JOF230*(($H$268)+1)+(IF(JOG230&lt;101,JOG230,IF(JOG230&lt;201,JOG230/2,IF(JOG230&lt;=301,JOG230/3,JOG230/4))))</f>
        <v>484.67601000000002</v>
      </c>
      <c r="JOI230" s="159">
        <f>JOS213+1</f>
        <v>1</v>
      </c>
      <c r="JOJ230" s="159"/>
      <c r="JOK230" s="53" t="s">
        <v>162</v>
      </c>
      <c r="JOL230" s="53">
        <f t="shared" ref="JOL230" si="2712">(38.09)*10.764</f>
        <v>410.00076000000001</v>
      </c>
      <c r="JOM230" s="53">
        <f t="shared" ref="JOM230" si="2713">(3.35*1.25+1*2.75)*10.764</f>
        <v>74.675249999999991</v>
      </c>
      <c r="JON230" s="53">
        <f t="shared" ref="JON230:JON234" si="2714">JOL230+JOM230</f>
        <v>484.67601000000002</v>
      </c>
      <c r="JOO230" s="53">
        <v>0</v>
      </c>
      <c r="JOP230" s="53">
        <f>JON230*(($H$268)+1)+(IF(JOO230&lt;101,JOO230,IF(JOO230&lt;201,JOO230/2,IF(JOO230&lt;=301,JOO230/3,JOO230/4))))</f>
        <v>484.67601000000002</v>
      </c>
      <c r="JOQ230" s="159">
        <f>JPA213+1</f>
        <v>1</v>
      </c>
      <c r="JOR230" s="159"/>
      <c r="JOS230" s="53" t="s">
        <v>162</v>
      </c>
      <c r="JOT230" s="53">
        <f t="shared" ref="JOT230" si="2715">(38.09)*10.764</f>
        <v>410.00076000000001</v>
      </c>
      <c r="JOU230" s="53">
        <f t="shared" ref="JOU230" si="2716">(3.35*1.25+1*2.75)*10.764</f>
        <v>74.675249999999991</v>
      </c>
      <c r="JOV230" s="53">
        <f t="shared" ref="JOV230:JOV234" si="2717">JOT230+JOU230</f>
        <v>484.67601000000002</v>
      </c>
      <c r="JOW230" s="53">
        <v>0</v>
      </c>
      <c r="JOX230" s="53">
        <f>JOV230*(($H$268)+1)+(IF(JOW230&lt;101,JOW230,IF(JOW230&lt;201,JOW230/2,IF(JOW230&lt;=301,JOW230/3,JOW230/4))))</f>
        <v>484.67601000000002</v>
      </c>
      <c r="JOY230" s="159">
        <f>JPI213+1</f>
        <v>1</v>
      </c>
      <c r="JOZ230" s="159"/>
      <c r="JPA230" s="53" t="s">
        <v>162</v>
      </c>
      <c r="JPB230" s="53">
        <f t="shared" ref="JPB230" si="2718">(38.09)*10.764</f>
        <v>410.00076000000001</v>
      </c>
      <c r="JPC230" s="53">
        <f t="shared" ref="JPC230" si="2719">(3.35*1.25+1*2.75)*10.764</f>
        <v>74.675249999999991</v>
      </c>
      <c r="JPD230" s="53">
        <f t="shared" ref="JPD230:JPD234" si="2720">JPB230+JPC230</f>
        <v>484.67601000000002</v>
      </c>
      <c r="JPE230" s="53">
        <v>0</v>
      </c>
      <c r="JPF230" s="53">
        <f>JPD230*(($H$268)+1)+(IF(JPE230&lt;101,JPE230,IF(JPE230&lt;201,JPE230/2,IF(JPE230&lt;=301,JPE230/3,JPE230/4))))</f>
        <v>484.67601000000002</v>
      </c>
      <c r="JPG230" s="159">
        <f>JPQ213+1</f>
        <v>1</v>
      </c>
      <c r="JPH230" s="159"/>
      <c r="JPI230" s="53" t="s">
        <v>162</v>
      </c>
      <c r="JPJ230" s="53">
        <f t="shared" ref="JPJ230" si="2721">(38.09)*10.764</f>
        <v>410.00076000000001</v>
      </c>
      <c r="JPK230" s="53">
        <f t="shared" ref="JPK230" si="2722">(3.35*1.25+1*2.75)*10.764</f>
        <v>74.675249999999991</v>
      </c>
      <c r="JPL230" s="53">
        <f t="shared" ref="JPL230:JPL234" si="2723">JPJ230+JPK230</f>
        <v>484.67601000000002</v>
      </c>
      <c r="JPM230" s="53">
        <v>0</v>
      </c>
      <c r="JPN230" s="53">
        <f>JPL230*(($H$268)+1)+(IF(JPM230&lt;101,JPM230,IF(JPM230&lt;201,JPM230/2,IF(JPM230&lt;=301,JPM230/3,JPM230/4))))</f>
        <v>484.67601000000002</v>
      </c>
      <c r="JPO230" s="159">
        <f>JPY213+1</f>
        <v>1</v>
      </c>
      <c r="JPP230" s="159"/>
      <c r="JPQ230" s="53" t="s">
        <v>162</v>
      </c>
      <c r="JPR230" s="53">
        <f t="shared" ref="JPR230" si="2724">(38.09)*10.764</f>
        <v>410.00076000000001</v>
      </c>
      <c r="JPS230" s="53">
        <f t="shared" ref="JPS230" si="2725">(3.35*1.25+1*2.75)*10.764</f>
        <v>74.675249999999991</v>
      </c>
      <c r="JPT230" s="53">
        <f t="shared" ref="JPT230:JPT234" si="2726">JPR230+JPS230</f>
        <v>484.67601000000002</v>
      </c>
      <c r="JPU230" s="53">
        <v>0</v>
      </c>
      <c r="JPV230" s="53">
        <f>JPT230*(($H$268)+1)+(IF(JPU230&lt;101,JPU230,IF(JPU230&lt;201,JPU230/2,IF(JPU230&lt;=301,JPU230/3,JPU230/4))))</f>
        <v>484.67601000000002</v>
      </c>
      <c r="JPW230" s="159">
        <f>JQG213+1</f>
        <v>1</v>
      </c>
      <c r="JPX230" s="159"/>
      <c r="JPY230" s="53" t="s">
        <v>162</v>
      </c>
      <c r="JPZ230" s="53">
        <f t="shared" ref="JPZ230" si="2727">(38.09)*10.764</f>
        <v>410.00076000000001</v>
      </c>
      <c r="JQA230" s="53">
        <f t="shared" ref="JQA230" si="2728">(3.35*1.25+1*2.75)*10.764</f>
        <v>74.675249999999991</v>
      </c>
      <c r="JQB230" s="53">
        <f t="shared" ref="JQB230:JQB234" si="2729">JPZ230+JQA230</f>
        <v>484.67601000000002</v>
      </c>
      <c r="JQC230" s="53">
        <v>0</v>
      </c>
      <c r="JQD230" s="53">
        <f>JQB230*(($H$268)+1)+(IF(JQC230&lt;101,JQC230,IF(JQC230&lt;201,JQC230/2,IF(JQC230&lt;=301,JQC230/3,JQC230/4))))</f>
        <v>484.67601000000002</v>
      </c>
      <c r="JQE230" s="159">
        <f>JQO213+1</f>
        <v>1</v>
      </c>
      <c r="JQF230" s="159"/>
      <c r="JQG230" s="53" t="s">
        <v>162</v>
      </c>
      <c r="JQH230" s="53">
        <f t="shared" ref="JQH230" si="2730">(38.09)*10.764</f>
        <v>410.00076000000001</v>
      </c>
      <c r="JQI230" s="53">
        <f t="shared" ref="JQI230" si="2731">(3.35*1.25+1*2.75)*10.764</f>
        <v>74.675249999999991</v>
      </c>
      <c r="JQJ230" s="53">
        <f t="shared" ref="JQJ230:JQJ234" si="2732">JQH230+JQI230</f>
        <v>484.67601000000002</v>
      </c>
      <c r="JQK230" s="53">
        <v>0</v>
      </c>
      <c r="JQL230" s="53">
        <f>JQJ230*(($H$268)+1)+(IF(JQK230&lt;101,JQK230,IF(JQK230&lt;201,JQK230/2,IF(JQK230&lt;=301,JQK230/3,JQK230/4))))</f>
        <v>484.67601000000002</v>
      </c>
      <c r="JQM230" s="159">
        <f>JQW213+1</f>
        <v>1</v>
      </c>
      <c r="JQN230" s="159"/>
      <c r="JQO230" s="53" t="s">
        <v>162</v>
      </c>
      <c r="JQP230" s="53">
        <f t="shared" ref="JQP230" si="2733">(38.09)*10.764</f>
        <v>410.00076000000001</v>
      </c>
      <c r="JQQ230" s="53">
        <f t="shared" ref="JQQ230" si="2734">(3.35*1.25+1*2.75)*10.764</f>
        <v>74.675249999999991</v>
      </c>
      <c r="JQR230" s="53">
        <f t="shared" ref="JQR230:JQR234" si="2735">JQP230+JQQ230</f>
        <v>484.67601000000002</v>
      </c>
      <c r="JQS230" s="53">
        <v>0</v>
      </c>
      <c r="JQT230" s="53">
        <f>JQR230*(($H$268)+1)+(IF(JQS230&lt;101,JQS230,IF(JQS230&lt;201,JQS230/2,IF(JQS230&lt;=301,JQS230/3,JQS230/4))))</f>
        <v>484.67601000000002</v>
      </c>
      <c r="JQU230" s="159">
        <f>JRE213+1</f>
        <v>1</v>
      </c>
      <c r="JQV230" s="159"/>
      <c r="JQW230" s="53" t="s">
        <v>162</v>
      </c>
      <c r="JQX230" s="53">
        <f t="shared" ref="JQX230" si="2736">(38.09)*10.764</f>
        <v>410.00076000000001</v>
      </c>
      <c r="JQY230" s="53">
        <f t="shared" ref="JQY230" si="2737">(3.35*1.25+1*2.75)*10.764</f>
        <v>74.675249999999991</v>
      </c>
      <c r="JQZ230" s="53">
        <f t="shared" ref="JQZ230:JQZ234" si="2738">JQX230+JQY230</f>
        <v>484.67601000000002</v>
      </c>
      <c r="JRA230" s="53">
        <v>0</v>
      </c>
      <c r="JRB230" s="53">
        <f>JQZ230*(($H$268)+1)+(IF(JRA230&lt;101,JRA230,IF(JRA230&lt;201,JRA230/2,IF(JRA230&lt;=301,JRA230/3,JRA230/4))))</f>
        <v>484.67601000000002</v>
      </c>
      <c r="JRC230" s="159">
        <f>JRM213+1</f>
        <v>1</v>
      </c>
      <c r="JRD230" s="159"/>
      <c r="JRE230" s="53" t="s">
        <v>162</v>
      </c>
      <c r="JRF230" s="53">
        <f t="shared" ref="JRF230" si="2739">(38.09)*10.764</f>
        <v>410.00076000000001</v>
      </c>
      <c r="JRG230" s="53">
        <f t="shared" ref="JRG230" si="2740">(3.35*1.25+1*2.75)*10.764</f>
        <v>74.675249999999991</v>
      </c>
      <c r="JRH230" s="53">
        <f t="shared" ref="JRH230:JRH234" si="2741">JRF230+JRG230</f>
        <v>484.67601000000002</v>
      </c>
      <c r="JRI230" s="53">
        <v>0</v>
      </c>
      <c r="JRJ230" s="53">
        <f>JRH230*(($H$268)+1)+(IF(JRI230&lt;101,JRI230,IF(JRI230&lt;201,JRI230/2,IF(JRI230&lt;=301,JRI230/3,JRI230/4))))</f>
        <v>484.67601000000002</v>
      </c>
      <c r="JRK230" s="159">
        <f>JRU213+1</f>
        <v>1</v>
      </c>
      <c r="JRL230" s="159"/>
      <c r="JRM230" s="53" t="s">
        <v>162</v>
      </c>
      <c r="JRN230" s="53">
        <f t="shared" ref="JRN230" si="2742">(38.09)*10.764</f>
        <v>410.00076000000001</v>
      </c>
      <c r="JRO230" s="53">
        <f t="shared" ref="JRO230" si="2743">(3.35*1.25+1*2.75)*10.764</f>
        <v>74.675249999999991</v>
      </c>
      <c r="JRP230" s="53">
        <f t="shared" ref="JRP230:JRP234" si="2744">JRN230+JRO230</f>
        <v>484.67601000000002</v>
      </c>
      <c r="JRQ230" s="53">
        <v>0</v>
      </c>
      <c r="JRR230" s="53">
        <f>JRP230*(($H$268)+1)+(IF(JRQ230&lt;101,JRQ230,IF(JRQ230&lt;201,JRQ230/2,IF(JRQ230&lt;=301,JRQ230/3,JRQ230/4))))</f>
        <v>484.67601000000002</v>
      </c>
      <c r="JRS230" s="159">
        <f>JSC213+1</f>
        <v>1</v>
      </c>
      <c r="JRT230" s="159"/>
      <c r="JRU230" s="53" t="s">
        <v>162</v>
      </c>
      <c r="JRV230" s="53">
        <f t="shared" ref="JRV230" si="2745">(38.09)*10.764</f>
        <v>410.00076000000001</v>
      </c>
      <c r="JRW230" s="53">
        <f t="shared" ref="JRW230" si="2746">(3.35*1.25+1*2.75)*10.764</f>
        <v>74.675249999999991</v>
      </c>
      <c r="JRX230" s="53">
        <f t="shared" ref="JRX230:JRX234" si="2747">JRV230+JRW230</f>
        <v>484.67601000000002</v>
      </c>
      <c r="JRY230" s="53">
        <v>0</v>
      </c>
      <c r="JRZ230" s="53">
        <f>JRX230*(($H$268)+1)+(IF(JRY230&lt;101,JRY230,IF(JRY230&lt;201,JRY230/2,IF(JRY230&lt;=301,JRY230/3,JRY230/4))))</f>
        <v>484.67601000000002</v>
      </c>
      <c r="JSA230" s="159">
        <f>JSK213+1</f>
        <v>1</v>
      </c>
      <c r="JSB230" s="159"/>
      <c r="JSC230" s="53" t="s">
        <v>162</v>
      </c>
      <c r="JSD230" s="53">
        <f t="shared" ref="JSD230" si="2748">(38.09)*10.764</f>
        <v>410.00076000000001</v>
      </c>
      <c r="JSE230" s="53">
        <f t="shared" ref="JSE230" si="2749">(3.35*1.25+1*2.75)*10.764</f>
        <v>74.675249999999991</v>
      </c>
      <c r="JSF230" s="53">
        <f t="shared" ref="JSF230:JSF234" si="2750">JSD230+JSE230</f>
        <v>484.67601000000002</v>
      </c>
      <c r="JSG230" s="53">
        <v>0</v>
      </c>
      <c r="JSH230" s="53">
        <f>JSF230*(($H$268)+1)+(IF(JSG230&lt;101,JSG230,IF(JSG230&lt;201,JSG230/2,IF(JSG230&lt;=301,JSG230/3,JSG230/4))))</f>
        <v>484.67601000000002</v>
      </c>
      <c r="JSI230" s="159">
        <f>JSS213+1</f>
        <v>1</v>
      </c>
      <c r="JSJ230" s="159"/>
      <c r="JSK230" s="53" t="s">
        <v>162</v>
      </c>
      <c r="JSL230" s="53">
        <f t="shared" ref="JSL230" si="2751">(38.09)*10.764</f>
        <v>410.00076000000001</v>
      </c>
      <c r="JSM230" s="53">
        <f t="shared" ref="JSM230" si="2752">(3.35*1.25+1*2.75)*10.764</f>
        <v>74.675249999999991</v>
      </c>
      <c r="JSN230" s="53">
        <f t="shared" ref="JSN230:JSN234" si="2753">JSL230+JSM230</f>
        <v>484.67601000000002</v>
      </c>
      <c r="JSO230" s="53">
        <v>0</v>
      </c>
      <c r="JSP230" s="53">
        <f>JSN230*(($H$268)+1)+(IF(JSO230&lt;101,JSO230,IF(JSO230&lt;201,JSO230/2,IF(JSO230&lt;=301,JSO230/3,JSO230/4))))</f>
        <v>484.67601000000002</v>
      </c>
      <c r="JSQ230" s="159">
        <f>JTA213+1</f>
        <v>1</v>
      </c>
      <c r="JSR230" s="159"/>
      <c r="JSS230" s="53" t="s">
        <v>162</v>
      </c>
      <c r="JST230" s="53">
        <f t="shared" ref="JST230" si="2754">(38.09)*10.764</f>
        <v>410.00076000000001</v>
      </c>
      <c r="JSU230" s="53">
        <f t="shared" ref="JSU230" si="2755">(3.35*1.25+1*2.75)*10.764</f>
        <v>74.675249999999991</v>
      </c>
      <c r="JSV230" s="53">
        <f t="shared" ref="JSV230:JSV234" si="2756">JST230+JSU230</f>
        <v>484.67601000000002</v>
      </c>
      <c r="JSW230" s="53">
        <v>0</v>
      </c>
      <c r="JSX230" s="53">
        <f>JSV230*(($H$268)+1)+(IF(JSW230&lt;101,JSW230,IF(JSW230&lt;201,JSW230/2,IF(JSW230&lt;=301,JSW230/3,JSW230/4))))</f>
        <v>484.67601000000002</v>
      </c>
      <c r="JSY230" s="159">
        <f>JTI213+1</f>
        <v>1</v>
      </c>
      <c r="JSZ230" s="159"/>
      <c r="JTA230" s="53" t="s">
        <v>162</v>
      </c>
      <c r="JTB230" s="53">
        <f t="shared" ref="JTB230" si="2757">(38.09)*10.764</f>
        <v>410.00076000000001</v>
      </c>
      <c r="JTC230" s="53">
        <f t="shared" ref="JTC230" si="2758">(3.35*1.25+1*2.75)*10.764</f>
        <v>74.675249999999991</v>
      </c>
      <c r="JTD230" s="53">
        <f t="shared" ref="JTD230:JTD234" si="2759">JTB230+JTC230</f>
        <v>484.67601000000002</v>
      </c>
      <c r="JTE230" s="53">
        <v>0</v>
      </c>
      <c r="JTF230" s="53">
        <f>JTD230*(($H$268)+1)+(IF(JTE230&lt;101,JTE230,IF(JTE230&lt;201,JTE230/2,IF(JTE230&lt;=301,JTE230/3,JTE230/4))))</f>
        <v>484.67601000000002</v>
      </c>
      <c r="JTG230" s="159">
        <f>JTQ213+1</f>
        <v>1</v>
      </c>
      <c r="JTH230" s="159"/>
      <c r="JTI230" s="53" t="s">
        <v>162</v>
      </c>
      <c r="JTJ230" s="53">
        <f t="shared" ref="JTJ230" si="2760">(38.09)*10.764</f>
        <v>410.00076000000001</v>
      </c>
      <c r="JTK230" s="53">
        <f t="shared" ref="JTK230" si="2761">(3.35*1.25+1*2.75)*10.764</f>
        <v>74.675249999999991</v>
      </c>
      <c r="JTL230" s="53">
        <f t="shared" ref="JTL230:JTL234" si="2762">JTJ230+JTK230</f>
        <v>484.67601000000002</v>
      </c>
      <c r="JTM230" s="53">
        <v>0</v>
      </c>
      <c r="JTN230" s="53">
        <f>JTL230*(($H$268)+1)+(IF(JTM230&lt;101,JTM230,IF(JTM230&lt;201,JTM230/2,IF(JTM230&lt;=301,JTM230/3,JTM230/4))))</f>
        <v>484.67601000000002</v>
      </c>
      <c r="JTO230" s="159">
        <f>JTY213+1</f>
        <v>1</v>
      </c>
      <c r="JTP230" s="159"/>
      <c r="JTQ230" s="53" t="s">
        <v>162</v>
      </c>
      <c r="JTR230" s="53">
        <f t="shared" ref="JTR230" si="2763">(38.09)*10.764</f>
        <v>410.00076000000001</v>
      </c>
      <c r="JTS230" s="53">
        <f t="shared" ref="JTS230" si="2764">(3.35*1.25+1*2.75)*10.764</f>
        <v>74.675249999999991</v>
      </c>
      <c r="JTT230" s="53">
        <f t="shared" ref="JTT230:JTT234" si="2765">JTR230+JTS230</f>
        <v>484.67601000000002</v>
      </c>
      <c r="JTU230" s="53">
        <v>0</v>
      </c>
      <c r="JTV230" s="53">
        <f>JTT230*(($H$268)+1)+(IF(JTU230&lt;101,JTU230,IF(JTU230&lt;201,JTU230/2,IF(JTU230&lt;=301,JTU230/3,JTU230/4))))</f>
        <v>484.67601000000002</v>
      </c>
      <c r="JTW230" s="159">
        <f>JUG213+1</f>
        <v>1</v>
      </c>
      <c r="JTX230" s="159"/>
      <c r="JTY230" s="53" t="s">
        <v>162</v>
      </c>
      <c r="JTZ230" s="53">
        <f t="shared" ref="JTZ230" si="2766">(38.09)*10.764</f>
        <v>410.00076000000001</v>
      </c>
      <c r="JUA230" s="53">
        <f t="shared" ref="JUA230" si="2767">(3.35*1.25+1*2.75)*10.764</f>
        <v>74.675249999999991</v>
      </c>
      <c r="JUB230" s="53">
        <f t="shared" ref="JUB230:JUB234" si="2768">JTZ230+JUA230</f>
        <v>484.67601000000002</v>
      </c>
      <c r="JUC230" s="53">
        <v>0</v>
      </c>
      <c r="JUD230" s="53">
        <f>JUB230*(($H$268)+1)+(IF(JUC230&lt;101,JUC230,IF(JUC230&lt;201,JUC230/2,IF(JUC230&lt;=301,JUC230/3,JUC230/4))))</f>
        <v>484.67601000000002</v>
      </c>
      <c r="JUE230" s="159">
        <f>JUO213+1</f>
        <v>1</v>
      </c>
      <c r="JUF230" s="159"/>
      <c r="JUG230" s="53" t="s">
        <v>162</v>
      </c>
      <c r="JUH230" s="53">
        <f t="shared" ref="JUH230" si="2769">(38.09)*10.764</f>
        <v>410.00076000000001</v>
      </c>
      <c r="JUI230" s="53">
        <f t="shared" ref="JUI230" si="2770">(3.35*1.25+1*2.75)*10.764</f>
        <v>74.675249999999991</v>
      </c>
      <c r="JUJ230" s="53">
        <f t="shared" ref="JUJ230:JUJ234" si="2771">JUH230+JUI230</f>
        <v>484.67601000000002</v>
      </c>
      <c r="JUK230" s="53">
        <v>0</v>
      </c>
      <c r="JUL230" s="53">
        <f>JUJ230*(($H$268)+1)+(IF(JUK230&lt;101,JUK230,IF(JUK230&lt;201,JUK230/2,IF(JUK230&lt;=301,JUK230/3,JUK230/4))))</f>
        <v>484.67601000000002</v>
      </c>
      <c r="JUM230" s="159">
        <f>JUW213+1</f>
        <v>1</v>
      </c>
      <c r="JUN230" s="159"/>
      <c r="JUO230" s="53" t="s">
        <v>162</v>
      </c>
      <c r="JUP230" s="53">
        <f t="shared" ref="JUP230" si="2772">(38.09)*10.764</f>
        <v>410.00076000000001</v>
      </c>
      <c r="JUQ230" s="53">
        <f t="shared" ref="JUQ230" si="2773">(3.35*1.25+1*2.75)*10.764</f>
        <v>74.675249999999991</v>
      </c>
      <c r="JUR230" s="53">
        <f t="shared" ref="JUR230:JUR234" si="2774">JUP230+JUQ230</f>
        <v>484.67601000000002</v>
      </c>
      <c r="JUS230" s="53">
        <v>0</v>
      </c>
      <c r="JUT230" s="53">
        <f>JUR230*(($H$268)+1)+(IF(JUS230&lt;101,JUS230,IF(JUS230&lt;201,JUS230/2,IF(JUS230&lt;=301,JUS230/3,JUS230/4))))</f>
        <v>484.67601000000002</v>
      </c>
      <c r="JUU230" s="159">
        <f>JVE213+1</f>
        <v>1</v>
      </c>
      <c r="JUV230" s="159"/>
      <c r="JUW230" s="53" t="s">
        <v>162</v>
      </c>
      <c r="JUX230" s="53">
        <f t="shared" ref="JUX230" si="2775">(38.09)*10.764</f>
        <v>410.00076000000001</v>
      </c>
      <c r="JUY230" s="53">
        <f t="shared" ref="JUY230" si="2776">(3.35*1.25+1*2.75)*10.764</f>
        <v>74.675249999999991</v>
      </c>
      <c r="JUZ230" s="53">
        <f t="shared" ref="JUZ230:JUZ234" si="2777">JUX230+JUY230</f>
        <v>484.67601000000002</v>
      </c>
      <c r="JVA230" s="53">
        <v>0</v>
      </c>
      <c r="JVB230" s="53">
        <f>JUZ230*(($H$268)+1)+(IF(JVA230&lt;101,JVA230,IF(JVA230&lt;201,JVA230/2,IF(JVA230&lt;=301,JVA230/3,JVA230/4))))</f>
        <v>484.67601000000002</v>
      </c>
      <c r="JVC230" s="159">
        <f>JVM213+1</f>
        <v>1</v>
      </c>
      <c r="JVD230" s="159"/>
      <c r="JVE230" s="53" t="s">
        <v>162</v>
      </c>
      <c r="JVF230" s="53">
        <f t="shared" ref="JVF230" si="2778">(38.09)*10.764</f>
        <v>410.00076000000001</v>
      </c>
      <c r="JVG230" s="53">
        <f t="shared" ref="JVG230" si="2779">(3.35*1.25+1*2.75)*10.764</f>
        <v>74.675249999999991</v>
      </c>
      <c r="JVH230" s="53">
        <f t="shared" ref="JVH230:JVH234" si="2780">JVF230+JVG230</f>
        <v>484.67601000000002</v>
      </c>
      <c r="JVI230" s="53">
        <v>0</v>
      </c>
      <c r="JVJ230" s="53">
        <f>JVH230*(($H$268)+1)+(IF(JVI230&lt;101,JVI230,IF(JVI230&lt;201,JVI230/2,IF(JVI230&lt;=301,JVI230/3,JVI230/4))))</f>
        <v>484.67601000000002</v>
      </c>
      <c r="JVK230" s="159">
        <f>JVU213+1</f>
        <v>1</v>
      </c>
      <c r="JVL230" s="159"/>
      <c r="JVM230" s="53" t="s">
        <v>162</v>
      </c>
      <c r="JVN230" s="53">
        <f t="shared" ref="JVN230" si="2781">(38.09)*10.764</f>
        <v>410.00076000000001</v>
      </c>
      <c r="JVO230" s="53">
        <f t="shared" ref="JVO230" si="2782">(3.35*1.25+1*2.75)*10.764</f>
        <v>74.675249999999991</v>
      </c>
      <c r="JVP230" s="53">
        <f t="shared" ref="JVP230:JVP234" si="2783">JVN230+JVO230</f>
        <v>484.67601000000002</v>
      </c>
      <c r="JVQ230" s="53">
        <v>0</v>
      </c>
      <c r="JVR230" s="53">
        <f>JVP230*(($H$268)+1)+(IF(JVQ230&lt;101,JVQ230,IF(JVQ230&lt;201,JVQ230/2,IF(JVQ230&lt;=301,JVQ230/3,JVQ230/4))))</f>
        <v>484.67601000000002</v>
      </c>
      <c r="JVS230" s="159">
        <f>JWC213+1</f>
        <v>1</v>
      </c>
      <c r="JVT230" s="159"/>
      <c r="JVU230" s="53" t="s">
        <v>162</v>
      </c>
      <c r="JVV230" s="53">
        <f t="shared" ref="JVV230" si="2784">(38.09)*10.764</f>
        <v>410.00076000000001</v>
      </c>
      <c r="JVW230" s="53">
        <f t="shared" ref="JVW230" si="2785">(3.35*1.25+1*2.75)*10.764</f>
        <v>74.675249999999991</v>
      </c>
      <c r="JVX230" s="53">
        <f t="shared" ref="JVX230:JVX234" si="2786">JVV230+JVW230</f>
        <v>484.67601000000002</v>
      </c>
      <c r="JVY230" s="53">
        <v>0</v>
      </c>
      <c r="JVZ230" s="53">
        <f>JVX230*(($H$268)+1)+(IF(JVY230&lt;101,JVY230,IF(JVY230&lt;201,JVY230/2,IF(JVY230&lt;=301,JVY230/3,JVY230/4))))</f>
        <v>484.67601000000002</v>
      </c>
      <c r="JWA230" s="159">
        <f>JWK213+1</f>
        <v>1</v>
      </c>
      <c r="JWB230" s="159"/>
      <c r="JWC230" s="53" t="s">
        <v>162</v>
      </c>
      <c r="JWD230" s="53">
        <f t="shared" ref="JWD230" si="2787">(38.09)*10.764</f>
        <v>410.00076000000001</v>
      </c>
      <c r="JWE230" s="53">
        <f t="shared" ref="JWE230" si="2788">(3.35*1.25+1*2.75)*10.764</f>
        <v>74.675249999999991</v>
      </c>
      <c r="JWF230" s="53">
        <f t="shared" ref="JWF230:JWF234" si="2789">JWD230+JWE230</f>
        <v>484.67601000000002</v>
      </c>
      <c r="JWG230" s="53">
        <v>0</v>
      </c>
      <c r="JWH230" s="53">
        <f>JWF230*(($H$268)+1)+(IF(JWG230&lt;101,JWG230,IF(JWG230&lt;201,JWG230/2,IF(JWG230&lt;=301,JWG230/3,JWG230/4))))</f>
        <v>484.67601000000002</v>
      </c>
      <c r="JWI230" s="159">
        <f>JWS213+1</f>
        <v>1</v>
      </c>
      <c r="JWJ230" s="159"/>
      <c r="JWK230" s="53" t="s">
        <v>162</v>
      </c>
      <c r="JWL230" s="53">
        <f t="shared" ref="JWL230" si="2790">(38.09)*10.764</f>
        <v>410.00076000000001</v>
      </c>
      <c r="JWM230" s="53">
        <f t="shared" ref="JWM230" si="2791">(3.35*1.25+1*2.75)*10.764</f>
        <v>74.675249999999991</v>
      </c>
      <c r="JWN230" s="53">
        <f t="shared" ref="JWN230:JWN234" si="2792">JWL230+JWM230</f>
        <v>484.67601000000002</v>
      </c>
      <c r="JWO230" s="53">
        <v>0</v>
      </c>
      <c r="JWP230" s="53">
        <f>JWN230*(($H$268)+1)+(IF(JWO230&lt;101,JWO230,IF(JWO230&lt;201,JWO230/2,IF(JWO230&lt;=301,JWO230/3,JWO230/4))))</f>
        <v>484.67601000000002</v>
      </c>
      <c r="JWQ230" s="159">
        <f>JXA213+1</f>
        <v>1</v>
      </c>
      <c r="JWR230" s="159"/>
      <c r="JWS230" s="53" t="s">
        <v>162</v>
      </c>
      <c r="JWT230" s="53">
        <f t="shared" ref="JWT230" si="2793">(38.09)*10.764</f>
        <v>410.00076000000001</v>
      </c>
      <c r="JWU230" s="53">
        <f t="shared" ref="JWU230" si="2794">(3.35*1.25+1*2.75)*10.764</f>
        <v>74.675249999999991</v>
      </c>
      <c r="JWV230" s="53">
        <f t="shared" ref="JWV230:JWV234" si="2795">JWT230+JWU230</f>
        <v>484.67601000000002</v>
      </c>
      <c r="JWW230" s="53">
        <v>0</v>
      </c>
      <c r="JWX230" s="53">
        <f>JWV230*(($H$268)+1)+(IF(JWW230&lt;101,JWW230,IF(JWW230&lt;201,JWW230/2,IF(JWW230&lt;=301,JWW230/3,JWW230/4))))</f>
        <v>484.67601000000002</v>
      </c>
      <c r="JWY230" s="159">
        <f>JXI213+1</f>
        <v>1</v>
      </c>
      <c r="JWZ230" s="159"/>
      <c r="JXA230" s="53" t="s">
        <v>162</v>
      </c>
      <c r="JXB230" s="53">
        <f t="shared" ref="JXB230" si="2796">(38.09)*10.764</f>
        <v>410.00076000000001</v>
      </c>
      <c r="JXC230" s="53">
        <f t="shared" ref="JXC230" si="2797">(3.35*1.25+1*2.75)*10.764</f>
        <v>74.675249999999991</v>
      </c>
      <c r="JXD230" s="53">
        <f t="shared" ref="JXD230:JXD234" si="2798">JXB230+JXC230</f>
        <v>484.67601000000002</v>
      </c>
      <c r="JXE230" s="53">
        <v>0</v>
      </c>
      <c r="JXF230" s="53">
        <f>JXD230*(($H$268)+1)+(IF(JXE230&lt;101,JXE230,IF(JXE230&lt;201,JXE230/2,IF(JXE230&lt;=301,JXE230/3,JXE230/4))))</f>
        <v>484.67601000000002</v>
      </c>
      <c r="JXG230" s="159">
        <f>JXQ213+1</f>
        <v>1</v>
      </c>
      <c r="JXH230" s="159"/>
      <c r="JXI230" s="53" t="s">
        <v>162</v>
      </c>
      <c r="JXJ230" s="53">
        <f t="shared" ref="JXJ230" si="2799">(38.09)*10.764</f>
        <v>410.00076000000001</v>
      </c>
      <c r="JXK230" s="53">
        <f t="shared" ref="JXK230" si="2800">(3.35*1.25+1*2.75)*10.764</f>
        <v>74.675249999999991</v>
      </c>
      <c r="JXL230" s="53">
        <f t="shared" ref="JXL230:JXL234" si="2801">JXJ230+JXK230</f>
        <v>484.67601000000002</v>
      </c>
      <c r="JXM230" s="53">
        <v>0</v>
      </c>
      <c r="JXN230" s="53">
        <f>JXL230*(($H$268)+1)+(IF(JXM230&lt;101,JXM230,IF(JXM230&lt;201,JXM230/2,IF(JXM230&lt;=301,JXM230/3,JXM230/4))))</f>
        <v>484.67601000000002</v>
      </c>
      <c r="JXO230" s="159">
        <f>JXY213+1</f>
        <v>1</v>
      </c>
      <c r="JXP230" s="159"/>
      <c r="JXQ230" s="53" t="s">
        <v>162</v>
      </c>
      <c r="JXR230" s="53">
        <f t="shared" ref="JXR230" si="2802">(38.09)*10.764</f>
        <v>410.00076000000001</v>
      </c>
      <c r="JXS230" s="53">
        <f t="shared" ref="JXS230" si="2803">(3.35*1.25+1*2.75)*10.764</f>
        <v>74.675249999999991</v>
      </c>
      <c r="JXT230" s="53">
        <f t="shared" ref="JXT230:JXT234" si="2804">JXR230+JXS230</f>
        <v>484.67601000000002</v>
      </c>
      <c r="JXU230" s="53">
        <v>0</v>
      </c>
      <c r="JXV230" s="53">
        <f>JXT230*(($H$268)+1)+(IF(JXU230&lt;101,JXU230,IF(JXU230&lt;201,JXU230/2,IF(JXU230&lt;=301,JXU230/3,JXU230/4))))</f>
        <v>484.67601000000002</v>
      </c>
      <c r="JXW230" s="159">
        <f>JYG213+1</f>
        <v>1</v>
      </c>
      <c r="JXX230" s="159"/>
      <c r="JXY230" s="53" t="s">
        <v>162</v>
      </c>
      <c r="JXZ230" s="53">
        <f t="shared" ref="JXZ230" si="2805">(38.09)*10.764</f>
        <v>410.00076000000001</v>
      </c>
      <c r="JYA230" s="53">
        <f t="shared" ref="JYA230" si="2806">(3.35*1.25+1*2.75)*10.764</f>
        <v>74.675249999999991</v>
      </c>
      <c r="JYB230" s="53">
        <f t="shared" ref="JYB230:JYB234" si="2807">JXZ230+JYA230</f>
        <v>484.67601000000002</v>
      </c>
      <c r="JYC230" s="53">
        <v>0</v>
      </c>
      <c r="JYD230" s="53">
        <f>JYB230*(($H$268)+1)+(IF(JYC230&lt;101,JYC230,IF(JYC230&lt;201,JYC230/2,IF(JYC230&lt;=301,JYC230/3,JYC230/4))))</f>
        <v>484.67601000000002</v>
      </c>
      <c r="JYE230" s="159">
        <f>JYO213+1</f>
        <v>1</v>
      </c>
      <c r="JYF230" s="159"/>
      <c r="JYG230" s="53" t="s">
        <v>162</v>
      </c>
      <c r="JYH230" s="53">
        <f t="shared" ref="JYH230" si="2808">(38.09)*10.764</f>
        <v>410.00076000000001</v>
      </c>
      <c r="JYI230" s="53">
        <f t="shared" ref="JYI230" si="2809">(3.35*1.25+1*2.75)*10.764</f>
        <v>74.675249999999991</v>
      </c>
      <c r="JYJ230" s="53">
        <f t="shared" ref="JYJ230:JYJ234" si="2810">JYH230+JYI230</f>
        <v>484.67601000000002</v>
      </c>
      <c r="JYK230" s="53">
        <v>0</v>
      </c>
      <c r="JYL230" s="53">
        <f>JYJ230*(($H$268)+1)+(IF(JYK230&lt;101,JYK230,IF(JYK230&lt;201,JYK230/2,IF(JYK230&lt;=301,JYK230/3,JYK230/4))))</f>
        <v>484.67601000000002</v>
      </c>
      <c r="JYM230" s="159">
        <f>JYW213+1</f>
        <v>1</v>
      </c>
      <c r="JYN230" s="159"/>
      <c r="JYO230" s="53" t="s">
        <v>162</v>
      </c>
      <c r="JYP230" s="53">
        <f t="shared" ref="JYP230" si="2811">(38.09)*10.764</f>
        <v>410.00076000000001</v>
      </c>
      <c r="JYQ230" s="53">
        <f t="shared" ref="JYQ230" si="2812">(3.35*1.25+1*2.75)*10.764</f>
        <v>74.675249999999991</v>
      </c>
      <c r="JYR230" s="53">
        <f t="shared" ref="JYR230:JYR234" si="2813">JYP230+JYQ230</f>
        <v>484.67601000000002</v>
      </c>
      <c r="JYS230" s="53">
        <v>0</v>
      </c>
      <c r="JYT230" s="53">
        <f>JYR230*(($H$268)+1)+(IF(JYS230&lt;101,JYS230,IF(JYS230&lt;201,JYS230/2,IF(JYS230&lt;=301,JYS230/3,JYS230/4))))</f>
        <v>484.67601000000002</v>
      </c>
      <c r="JYU230" s="159">
        <f>JZE213+1</f>
        <v>1</v>
      </c>
      <c r="JYV230" s="159"/>
      <c r="JYW230" s="53" t="s">
        <v>162</v>
      </c>
      <c r="JYX230" s="53">
        <f t="shared" ref="JYX230" si="2814">(38.09)*10.764</f>
        <v>410.00076000000001</v>
      </c>
      <c r="JYY230" s="53">
        <f t="shared" ref="JYY230" si="2815">(3.35*1.25+1*2.75)*10.764</f>
        <v>74.675249999999991</v>
      </c>
      <c r="JYZ230" s="53">
        <f t="shared" ref="JYZ230:JYZ234" si="2816">JYX230+JYY230</f>
        <v>484.67601000000002</v>
      </c>
      <c r="JZA230" s="53">
        <v>0</v>
      </c>
      <c r="JZB230" s="53">
        <f>JYZ230*(($H$268)+1)+(IF(JZA230&lt;101,JZA230,IF(JZA230&lt;201,JZA230/2,IF(JZA230&lt;=301,JZA230/3,JZA230/4))))</f>
        <v>484.67601000000002</v>
      </c>
      <c r="JZC230" s="159">
        <f>JZM213+1</f>
        <v>1</v>
      </c>
      <c r="JZD230" s="159"/>
      <c r="JZE230" s="53" t="s">
        <v>162</v>
      </c>
      <c r="JZF230" s="53">
        <f t="shared" ref="JZF230" si="2817">(38.09)*10.764</f>
        <v>410.00076000000001</v>
      </c>
      <c r="JZG230" s="53">
        <f t="shared" ref="JZG230" si="2818">(3.35*1.25+1*2.75)*10.764</f>
        <v>74.675249999999991</v>
      </c>
      <c r="JZH230" s="53">
        <f t="shared" ref="JZH230:JZH234" si="2819">JZF230+JZG230</f>
        <v>484.67601000000002</v>
      </c>
      <c r="JZI230" s="53">
        <v>0</v>
      </c>
      <c r="JZJ230" s="53">
        <f>JZH230*(($H$268)+1)+(IF(JZI230&lt;101,JZI230,IF(JZI230&lt;201,JZI230/2,IF(JZI230&lt;=301,JZI230/3,JZI230/4))))</f>
        <v>484.67601000000002</v>
      </c>
      <c r="JZK230" s="159">
        <f>JZU213+1</f>
        <v>1</v>
      </c>
      <c r="JZL230" s="159"/>
      <c r="JZM230" s="53" t="s">
        <v>162</v>
      </c>
      <c r="JZN230" s="53">
        <f t="shared" ref="JZN230" si="2820">(38.09)*10.764</f>
        <v>410.00076000000001</v>
      </c>
      <c r="JZO230" s="53">
        <f t="shared" ref="JZO230" si="2821">(3.35*1.25+1*2.75)*10.764</f>
        <v>74.675249999999991</v>
      </c>
      <c r="JZP230" s="53">
        <f t="shared" ref="JZP230:JZP234" si="2822">JZN230+JZO230</f>
        <v>484.67601000000002</v>
      </c>
      <c r="JZQ230" s="53">
        <v>0</v>
      </c>
      <c r="JZR230" s="53">
        <f>JZP230*(($H$268)+1)+(IF(JZQ230&lt;101,JZQ230,IF(JZQ230&lt;201,JZQ230/2,IF(JZQ230&lt;=301,JZQ230/3,JZQ230/4))))</f>
        <v>484.67601000000002</v>
      </c>
      <c r="JZS230" s="159">
        <f>KAC213+1</f>
        <v>1</v>
      </c>
      <c r="JZT230" s="159"/>
      <c r="JZU230" s="53" t="s">
        <v>162</v>
      </c>
      <c r="JZV230" s="53">
        <f t="shared" ref="JZV230" si="2823">(38.09)*10.764</f>
        <v>410.00076000000001</v>
      </c>
      <c r="JZW230" s="53">
        <f t="shared" ref="JZW230" si="2824">(3.35*1.25+1*2.75)*10.764</f>
        <v>74.675249999999991</v>
      </c>
      <c r="JZX230" s="53">
        <f t="shared" ref="JZX230:JZX234" si="2825">JZV230+JZW230</f>
        <v>484.67601000000002</v>
      </c>
      <c r="JZY230" s="53">
        <v>0</v>
      </c>
      <c r="JZZ230" s="53">
        <f>JZX230*(($H$268)+1)+(IF(JZY230&lt;101,JZY230,IF(JZY230&lt;201,JZY230/2,IF(JZY230&lt;=301,JZY230/3,JZY230/4))))</f>
        <v>484.67601000000002</v>
      </c>
      <c r="KAA230" s="159">
        <f>KAK213+1</f>
        <v>1</v>
      </c>
      <c r="KAB230" s="159"/>
      <c r="KAC230" s="53" t="s">
        <v>162</v>
      </c>
      <c r="KAD230" s="53">
        <f t="shared" ref="KAD230" si="2826">(38.09)*10.764</f>
        <v>410.00076000000001</v>
      </c>
      <c r="KAE230" s="53">
        <f t="shared" ref="KAE230" si="2827">(3.35*1.25+1*2.75)*10.764</f>
        <v>74.675249999999991</v>
      </c>
      <c r="KAF230" s="53">
        <f t="shared" ref="KAF230:KAF234" si="2828">KAD230+KAE230</f>
        <v>484.67601000000002</v>
      </c>
      <c r="KAG230" s="53">
        <v>0</v>
      </c>
      <c r="KAH230" s="53">
        <f>KAF230*(($H$268)+1)+(IF(KAG230&lt;101,KAG230,IF(KAG230&lt;201,KAG230/2,IF(KAG230&lt;=301,KAG230/3,KAG230/4))))</f>
        <v>484.67601000000002</v>
      </c>
      <c r="KAI230" s="159">
        <f>KAS213+1</f>
        <v>1</v>
      </c>
      <c r="KAJ230" s="159"/>
      <c r="KAK230" s="53" t="s">
        <v>162</v>
      </c>
      <c r="KAL230" s="53">
        <f t="shared" ref="KAL230" si="2829">(38.09)*10.764</f>
        <v>410.00076000000001</v>
      </c>
      <c r="KAM230" s="53">
        <f t="shared" ref="KAM230" si="2830">(3.35*1.25+1*2.75)*10.764</f>
        <v>74.675249999999991</v>
      </c>
      <c r="KAN230" s="53">
        <f t="shared" ref="KAN230:KAN234" si="2831">KAL230+KAM230</f>
        <v>484.67601000000002</v>
      </c>
      <c r="KAO230" s="53">
        <v>0</v>
      </c>
      <c r="KAP230" s="53">
        <f>KAN230*(($H$268)+1)+(IF(KAO230&lt;101,KAO230,IF(KAO230&lt;201,KAO230/2,IF(KAO230&lt;=301,KAO230/3,KAO230/4))))</f>
        <v>484.67601000000002</v>
      </c>
      <c r="KAQ230" s="159">
        <f>KBA213+1</f>
        <v>1</v>
      </c>
      <c r="KAR230" s="159"/>
      <c r="KAS230" s="53" t="s">
        <v>162</v>
      </c>
      <c r="KAT230" s="53">
        <f t="shared" ref="KAT230" si="2832">(38.09)*10.764</f>
        <v>410.00076000000001</v>
      </c>
      <c r="KAU230" s="53">
        <f t="shared" ref="KAU230" si="2833">(3.35*1.25+1*2.75)*10.764</f>
        <v>74.675249999999991</v>
      </c>
      <c r="KAV230" s="53">
        <f t="shared" ref="KAV230:KAV234" si="2834">KAT230+KAU230</f>
        <v>484.67601000000002</v>
      </c>
      <c r="KAW230" s="53">
        <v>0</v>
      </c>
      <c r="KAX230" s="53">
        <f>KAV230*(($H$268)+1)+(IF(KAW230&lt;101,KAW230,IF(KAW230&lt;201,KAW230/2,IF(KAW230&lt;=301,KAW230/3,KAW230/4))))</f>
        <v>484.67601000000002</v>
      </c>
      <c r="KAY230" s="159">
        <f>KBI213+1</f>
        <v>1</v>
      </c>
      <c r="KAZ230" s="159"/>
      <c r="KBA230" s="53" t="s">
        <v>162</v>
      </c>
      <c r="KBB230" s="53">
        <f t="shared" ref="KBB230" si="2835">(38.09)*10.764</f>
        <v>410.00076000000001</v>
      </c>
      <c r="KBC230" s="53">
        <f t="shared" ref="KBC230" si="2836">(3.35*1.25+1*2.75)*10.764</f>
        <v>74.675249999999991</v>
      </c>
      <c r="KBD230" s="53">
        <f t="shared" ref="KBD230:KBD234" si="2837">KBB230+KBC230</f>
        <v>484.67601000000002</v>
      </c>
      <c r="KBE230" s="53">
        <v>0</v>
      </c>
      <c r="KBF230" s="53">
        <f>KBD230*(($H$268)+1)+(IF(KBE230&lt;101,KBE230,IF(KBE230&lt;201,KBE230/2,IF(KBE230&lt;=301,KBE230/3,KBE230/4))))</f>
        <v>484.67601000000002</v>
      </c>
      <c r="KBG230" s="159">
        <f>KBQ213+1</f>
        <v>1</v>
      </c>
      <c r="KBH230" s="159"/>
      <c r="KBI230" s="53" t="s">
        <v>162</v>
      </c>
      <c r="KBJ230" s="53">
        <f t="shared" ref="KBJ230" si="2838">(38.09)*10.764</f>
        <v>410.00076000000001</v>
      </c>
      <c r="KBK230" s="53">
        <f t="shared" ref="KBK230" si="2839">(3.35*1.25+1*2.75)*10.764</f>
        <v>74.675249999999991</v>
      </c>
      <c r="KBL230" s="53">
        <f t="shared" ref="KBL230:KBL234" si="2840">KBJ230+KBK230</f>
        <v>484.67601000000002</v>
      </c>
      <c r="KBM230" s="53">
        <v>0</v>
      </c>
      <c r="KBN230" s="53">
        <f>KBL230*(($H$268)+1)+(IF(KBM230&lt;101,KBM230,IF(KBM230&lt;201,KBM230/2,IF(KBM230&lt;=301,KBM230/3,KBM230/4))))</f>
        <v>484.67601000000002</v>
      </c>
      <c r="KBO230" s="159">
        <f>KBY213+1</f>
        <v>1</v>
      </c>
      <c r="KBP230" s="159"/>
      <c r="KBQ230" s="53" t="s">
        <v>162</v>
      </c>
      <c r="KBR230" s="53">
        <f t="shared" ref="KBR230" si="2841">(38.09)*10.764</f>
        <v>410.00076000000001</v>
      </c>
      <c r="KBS230" s="53">
        <f t="shared" ref="KBS230" si="2842">(3.35*1.25+1*2.75)*10.764</f>
        <v>74.675249999999991</v>
      </c>
      <c r="KBT230" s="53">
        <f t="shared" ref="KBT230:KBT234" si="2843">KBR230+KBS230</f>
        <v>484.67601000000002</v>
      </c>
      <c r="KBU230" s="53">
        <v>0</v>
      </c>
      <c r="KBV230" s="53">
        <f>KBT230*(($H$268)+1)+(IF(KBU230&lt;101,KBU230,IF(KBU230&lt;201,KBU230/2,IF(KBU230&lt;=301,KBU230/3,KBU230/4))))</f>
        <v>484.67601000000002</v>
      </c>
      <c r="KBW230" s="159">
        <f>KCG213+1</f>
        <v>1</v>
      </c>
      <c r="KBX230" s="159"/>
      <c r="KBY230" s="53" t="s">
        <v>162</v>
      </c>
      <c r="KBZ230" s="53">
        <f t="shared" ref="KBZ230" si="2844">(38.09)*10.764</f>
        <v>410.00076000000001</v>
      </c>
      <c r="KCA230" s="53">
        <f t="shared" ref="KCA230" si="2845">(3.35*1.25+1*2.75)*10.764</f>
        <v>74.675249999999991</v>
      </c>
      <c r="KCB230" s="53">
        <f t="shared" ref="KCB230:KCB234" si="2846">KBZ230+KCA230</f>
        <v>484.67601000000002</v>
      </c>
      <c r="KCC230" s="53">
        <v>0</v>
      </c>
      <c r="KCD230" s="53">
        <f>KCB230*(($H$268)+1)+(IF(KCC230&lt;101,KCC230,IF(KCC230&lt;201,KCC230/2,IF(KCC230&lt;=301,KCC230/3,KCC230/4))))</f>
        <v>484.67601000000002</v>
      </c>
      <c r="KCE230" s="159">
        <f>KCO213+1</f>
        <v>1</v>
      </c>
      <c r="KCF230" s="159"/>
      <c r="KCG230" s="53" t="s">
        <v>162</v>
      </c>
      <c r="KCH230" s="53">
        <f t="shared" ref="KCH230" si="2847">(38.09)*10.764</f>
        <v>410.00076000000001</v>
      </c>
      <c r="KCI230" s="53">
        <f t="shared" ref="KCI230" si="2848">(3.35*1.25+1*2.75)*10.764</f>
        <v>74.675249999999991</v>
      </c>
      <c r="KCJ230" s="53">
        <f t="shared" ref="KCJ230:KCJ234" si="2849">KCH230+KCI230</f>
        <v>484.67601000000002</v>
      </c>
      <c r="KCK230" s="53">
        <v>0</v>
      </c>
      <c r="KCL230" s="53">
        <f>KCJ230*(($H$268)+1)+(IF(KCK230&lt;101,KCK230,IF(KCK230&lt;201,KCK230/2,IF(KCK230&lt;=301,KCK230/3,KCK230/4))))</f>
        <v>484.67601000000002</v>
      </c>
      <c r="KCM230" s="159">
        <f>KCW213+1</f>
        <v>1</v>
      </c>
      <c r="KCN230" s="159"/>
      <c r="KCO230" s="53" t="s">
        <v>162</v>
      </c>
      <c r="KCP230" s="53">
        <f t="shared" ref="KCP230" si="2850">(38.09)*10.764</f>
        <v>410.00076000000001</v>
      </c>
      <c r="KCQ230" s="53">
        <f t="shared" ref="KCQ230" si="2851">(3.35*1.25+1*2.75)*10.764</f>
        <v>74.675249999999991</v>
      </c>
      <c r="KCR230" s="53">
        <f t="shared" ref="KCR230:KCR234" si="2852">KCP230+KCQ230</f>
        <v>484.67601000000002</v>
      </c>
      <c r="KCS230" s="53">
        <v>0</v>
      </c>
      <c r="KCT230" s="53">
        <f>KCR230*(($H$268)+1)+(IF(KCS230&lt;101,KCS230,IF(KCS230&lt;201,KCS230/2,IF(KCS230&lt;=301,KCS230/3,KCS230/4))))</f>
        <v>484.67601000000002</v>
      </c>
      <c r="KCU230" s="159">
        <f>KDE213+1</f>
        <v>1</v>
      </c>
      <c r="KCV230" s="159"/>
      <c r="KCW230" s="53" t="s">
        <v>162</v>
      </c>
      <c r="KCX230" s="53">
        <f t="shared" ref="KCX230" si="2853">(38.09)*10.764</f>
        <v>410.00076000000001</v>
      </c>
      <c r="KCY230" s="53">
        <f t="shared" ref="KCY230" si="2854">(3.35*1.25+1*2.75)*10.764</f>
        <v>74.675249999999991</v>
      </c>
      <c r="KCZ230" s="53">
        <f t="shared" ref="KCZ230:KCZ234" si="2855">KCX230+KCY230</f>
        <v>484.67601000000002</v>
      </c>
      <c r="KDA230" s="53">
        <v>0</v>
      </c>
      <c r="KDB230" s="53">
        <f>KCZ230*(($H$268)+1)+(IF(KDA230&lt;101,KDA230,IF(KDA230&lt;201,KDA230/2,IF(KDA230&lt;=301,KDA230/3,KDA230/4))))</f>
        <v>484.67601000000002</v>
      </c>
      <c r="KDC230" s="159">
        <f>KDM213+1</f>
        <v>1</v>
      </c>
      <c r="KDD230" s="159"/>
      <c r="KDE230" s="53" t="s">
        <v>162</v>
      </c>
      <c r="KDF230" s="53">
        <f t="shared" ref="KDF230" si="2856">(38.09)*10.764</f>
        <v>410.00076000000001</v>
      </c>
      <c r="KDG230" s="53">
        <f t="shared" ref="KDG230" si="2857">(3.35*1.25+1*2.75)*10.764</f>
        <v>74.675249999999991</v>
      </c>
      <c r="KDH230" s="53">
        <f t="shared" ref="KDH230:KDH234" si="2858">KDF230+KDG230</f>
        <v>484.67601000000002</v>
      </c>
      <c r="KDI230" s="53">
        <v>0</v>
      </c>
      <c r="KDJ230" s="53">
        <f>KDH230*(($H$268)+1)+(IF(KDI230&lt;101,KDI230,IF(KDI230&lt;201,KDI230/2,IF(KDI230&lt;=301,KDI230/3,KDI230/4))))</f>
        <v>484.67601000000002</v>
      </c>
      <c r="KDK230" s="159">
        <f>KDU213+1</f>
        <v>1</v>
      </c>
      <c r="KDL230" s="159"/>
      <c r="KDM230" s="53" t="s">
        <v>162</v>
      </c>
      <c r="KDN230" s="53">
        <f t="shared" ref="KDN230" si="2859">(38.09)*10.764</f>
        <v>410.00076000000001</v>
      </c>
      <c r="KDO230" s="53">
        <f t="shared" ref="KDO230" si="2860">(3.35*1.25+1*2.75)*10.764</f>
        <v>74.675249999999991</v>
      </c>
      <c r="KDP230" s="53">
        <f t="shared" ref="KDP230:KDP234" si="2861">KDN230+KDO230</f>
        <v>484.67601000000002</v>
      </c>
      <c r="KDQ230" s="53">
        <v>0</v>
      </c>
      <c r="KDR230" s="53">
        <f>KDP230*(($H$268)+1)+(IF(KDQ230&lt;101,KDQ230,IF(KDQ230&lt;201,KDQ230/2,IF(KDQ230&lt;=301,KDQ230/3,KDQ230/4))))</f>
        <v>484.67601000000002</v>
      </c>
      <c r="KDS230" s="159">
        <f>KEC213+1</f>
        <v>1</v>
      </c>
      <c r="KDT230" s="159"/>
      <c r="KDU230" s="53" t="s">
        <v>162</v>
      </c>
      <c r="KDV230" s="53">
        <f t="shared" ref="KDV230" si="2862">(38.09)*10.764</f>
        <v>410.00076000000001</v>
      </c>
      <c r="KDW230" s="53">
        <f t="shared" ref="KDW230" si="2863">(3.35*1.25+1*2.75)*10.764</f>
        <v>74.675249999999991</v>
      </c>
      <c r="KDX230" s="53">
        <f t="shared" ref="KDX230:KDX234" si="2864">KDV230+KDW230</f>
        <v>484.67601000000002</v>
      </c>
      <c r="KDY230" s="53">
        <v>0</v>
      </c>
      <c r="KDZ230" s="53">
        <f>KDX230*(($H$268)+1)+(IF(KDY230&lt;101,KDY230,IF(KDY230&lt;201,KDY230/2,IF(KDY230&lt;=301,KDY230/3,KDY230/4))))</f>
        <v>484.67601000000002</v>
      </c>
      <c r="KEA230" s="159">
        <f>KEK213+1</f>
        <v>1</v>
      </c>
      <c r="KEB230" s="159"/>
      <c r="KEC230" s="53" t="s">
        <v>162</v>
      </c>
      <c r="KED230" s="53">
        <f t="shared" ref="KED230" si="2865">(38.09)*10.764</f>
        <v>410.00076000000001</v>
      </c>
      <c r="KEE230" s="53">
        <f t="shared" ref="KEE230" si="2866">(3.35*1.25+1*2.75)*10.764</f>
        <v>74.675249999999991</v>
      </c>
      <c r="KEF230" s="53">
        <f t="shared" ref="KEF230:KEF234" si="2867">KED230+KEE230</f>
        <v>484.67601000000002</v>
      </c>
      <c r="KEG230" s="53">
        <v>0</v>
      </c>
      <c r="KEH230" s="53">
        <f>KEF230*(($H$268)+1)+(IF(KEG230&lt;101,KEG230,IF(KEG230&lt;201,KEG230/2,IF(KEG230&lt;=301,KEG230/3,KEG230/4))))</f>
        <v>484.67601000000002</v>
      </c>
      <c r="KEI230" s="159">
        <f>KES213+1</f>
        <v>1</v>
      </c>
      <c r="KEJ230" s="159"/>
      <c r="KEK230" s="53" t="s">
        <v>162</v>
      </c>
      <c r="KEL230" s="53">
        <f t="shared" ref="KEL230" si="2868">(38.09)*10.764</f>
        <v>410.00076000000001</v>
      </c>
      <c r="KEM230" s="53">
        <f t="shared" ref="KEM230" si="2869">(3.35*1.25+1*2.75)*10.764</f>
        <v>74.675249999999991</v>
      </c>
      <c r="KEN230" s="53">
        <f t="shared" ref="KEN230:KEN234" si="2870">KEL230+KEM230</f>
        <v>484.67601000000002</v>
      </c>
      <c r="KEO230" s="53">
        <v>0</v>
      </c>
      <c r="KEP230" s="53">
        <f>KEN230*(($H$268)+1)+(IF(KEO230&lt;101,KEO230,IF(KEO230&lt;201,KEO230/2,IF(KEO230&lt;=301,KEO230/3,KEO230/4))))</f>
        <v>484.67601000000002</v>
      </c>
      <c r="KEQ230" s="159">
        <f>KFA213+1</f>
        <v>1</v>
      </c>
      <c r="KER230" s="159"/>
      <c r="KES230" s="53" t="s">
        <v>162</v>
      </c>
      <c r="KET230" s="53">
        <f t="shared" ref="KET230" si="2871">(38.09)*10.764</f>
        <v>410.00076000000001</v>
      </c>
      <c r="KEU230" s="53">
        <f t="shared" ref="KEU230" si="2872">(3.35*1.25+1*2.75)*10.764</f>
        <v>74.675249999999991</v>
      </c>
      <c r="KEV230" s="53">
        <f t="shared" ref="KEV230:KEV234" si="2873">KET230+KEU230</f>
        <v>484.67601000000002</v>
      </c>
      <c r="KEW230" s="53">
        <v>0</v>
      </c>
      <c r="KEX230" s="53">
        <f>KEV230*(($H$268)+1)+(IF(KEW230&lt;101,KEW230,IF(KEW230&lt;201,KEW230/2,IF(KEW230&lt;=301,KEW230/3,KEW230/4))))</f>
        <v>484.67601000000002</v>
      </c>
      <c r="KEY230" s="159">
        <f>KFI213+1</f>
        <v>1</v>
      </c>
      <c r="KEZ230" s="159"/>
      <c r="KFA230" s="53" t="s">
        <v>162</v>
      </c>
      <c r="KFB230" s="53">
        <f t="shared" ref="KFB230" si="2874">(38.09)*10.764</f>
        <v>410.00076000000001</v>
      </c>
      <c r="KFC230" s="53">
        <f t="shared" ref="KFC230" si="2875">(3.35*1.25+1*2.75)*10.764</f>
        <v>74.675249999999991</v>
      </c>
      <c r="KFD230" s="53">
        <f t="shared" ref="KFD230:KFD234" si="2876">KFB230+KFC230</f>
        <v>484.67601000000002</v>
      </c>
      <c r="KFE230" s="53">
        <v>0</v>
      </c>
      <c r="KFF230" s="53">
        <f>KFD230*(($H$268)+1)+(IF(KFE230&lt;101,KFE230,IF(KFE230&lt;201,KFE230/2,IF(KFE230&lt;=301,KFE230/3,KFE230/4))))</f>
        <v>484.67601000000002</v>
      </c>
      <c r="KFG230" s="159">
        <f>KFQ213+1</f>
        <v>1</v>
      </c>
      <c r="KFH230" s="159"/>
      <c r="KFI230" s="53" t="s">
        <v>162</v>
      </c>
      <c r="KFJ230" s="53">
        <f t="shared" ref="KFJ230" si="2877">(38.09)*10.764</f>
        <v>410.00076000000001</v>
      </c>
      <c r="KFK230" s="53">
        <f t="shared" ref="KFK230" si="2878">(3.35*1.25+1*2.75)*10.764</f>
        <v>74.675249999999991</v>
      </c>
      <c r="KFL230" s="53">
        <f t="shared" ref="KFL230:KFL234" si="2879">KFJ230+KFK230</f>
        <v>484.67601000000002</v>
      </c>
      <c r="KFM230" s="53">
        <v>0</v>
      </c>
      <c r="KFN230" s="53">
        <f>KFL230*(($H$268)+1)+(IF(KFM230&lt;101,KFM230,IF(KFM230&lt;201,KFM230/2,IF(KFM230&lt;=301,KFM230/3,KFM230/4))))</f>
        <v>484.67601000000002</v>
      </c>
      <c r="KFO230" s="159">
        <f>KFY213+1</f>
        <v>1</v>
      </c>
      <c r="KFP230" s="159"/>
      <c r="KFQ230" s="53" t="s">
        <v>162</v>
      </c>
      <c r="KFR230" s="53">
        <f t="shared" ref="KFR230" si="2880">(38.09)*10.764</f>
        <v>410.00076000000001</v>
      </c>
      <c r="KFS230" s="53">
        <f t="shared" ref="KFS230" si="2881">(3.35*1.25+1*2.75)*10.764</f>
        <v>74.675249999999991</v>
      </c>
      <c r="KFT230" s="53">
        <f t="shared" ref="KFT230:KFT234" si="2882">KFR230+KFS230</f>
        <v>484.67601000000002</v>
      </c>
      <c r="KFU230" s="53">
        <v>0</v>
      </c>
      <c r="KFV230" s="53">
        <f>KFT230*(($H$268)+1)+(IF(KFU230&lt;101,KFU230,IF(KFU230&lt;201,KFU230/2,IF(KFU230&lt;=301,KFU230/3,KFU230/4))))</f>
        <v>484.67601000000002</v>
      </c>
      <c r="KFW230" s="159">
        <f>KGG213+1</f>
        <v>1</v>
      </c>
      <c r="KFX230" s="159"/>
      <c r="KFY230" s="53" t="s">
        <v>162</v>
      </c>
      <c r="KFZ230" s="53">
        <f t="shared" ref="KFZ230" si="2883">(38.09)*10.764</f>
        <v>410.00076000000001</v>
      </c>
      <c r="KGA230" s="53">
        <f t="shared" ref="KGA230" si="2884">(3.35*1.25+1*2.75)*10.764</f>
        <v>74.675249999999991</v>
      </c>
      <c r="KGB230" s="53">
        <f t="shared" ref="KGB230:KGB234" si="2885">KFZ230+KGA230</f>
        <v>484.67601000000002</v>
      </c>
      <c r="KGC230" s="53">
        <v>0</v>
      </c>
      <c r="KGD230" s="53">
        <f>KGB230*(($H$268)+1)+(IF(KGC230&lt;101,KGC230,IF(KGC230&lt;201,KGC230/2,IF(KGC230&lt;=301,KGC230/3,KGC230/4))))</f>
        <v>484.67601000000002</v>
      </c>
      <c r="KGE230" s="159">
        <f>KGO213+1</f>
        <v>1</v>
      </c>
      <c r="KGF230" s="159"/>
      <c r="KGG230" s="53" t="s">
        <v>162</v>
      </c>
      <c r="KGH230" s="53">
        <f t="shared" ref="KGH230" si="2886">(38.09)*10.764</f>
        <v>410.00076000000001</v>
      </c>
      <c r="KGI230" s="53">
        <f t="shared" ref="KGI230" si="2887">(3.35*1.25+1*2.75)*10.764</f>
        <v>74.675249999999991</v>
      </c>
      <c r="KGJ230" s="53">
        <f t="shared" ref="KGJ230:KGJ234" si="2888">KGH230+KGI230</f>
        <v>484.67601000000002</v>
      </c>
      <c r="KGK230" s="53">
        <v>0</v>
      </c>
      <c r="KGL230" s="53">
        <f>KGJ230*(($H$268)+1)+(IF(KGK230&lt;101,KGK230,IF(KGK230&lt;201,KGK230/2,IF(KGK230&lt;=301,KGK230/3,KGK230/4))))</f>
        <v>484.67601000000002</v>
      </c>
      <c r="KGM230" s="159">
        <f>KGW213+1</f>
        <v>1</v>
      </c>
      <c r="KGN230" s="159"/>
      <c r="KGO230" s="53" t="s">
        <v>162</v>
      </c>
      <c r="KGP230" s="53">
        <f t="shared" ref="KGP230" si="2889">(38.09)*10.764</f>
        <v>410.00076000000001</v>
      </c>
      <c r="KGQ230" s="53">
        <f t="shared" ref="KGQ230" si="2890">(3.35*1.25+1*2.75)*10.764</f>
        <v>74.675249999999991</v>
      </c>
      <c r="KGR230" s="53">
        <f t="shared" ref="KGR230:KGR234" si="2891">KGP230+KGQ230</f>
        <v>484.67601000000002</v>
      </c>
      <c r="KGS230" s="53">
        <v>0</v>
      </c>
      <c r="KGT230" s="53">
        <f>KGR230*(($H$268)+1)+(IF(KGS230&lt;101,KGS230,IF(KGS230&lt;201,KGS230/2,IF(KGS230&lt;=301,KGS230/3,KGS230/4))))</f>
        <v>484.67601000000002</v>
      </c>
      <c r="KGU230" s="159">
        <f>KHE213+1</f>
        <v>1</v>
      </c>
      <c r="KGV230" s="159"/>
      <c r="KGW230" s="53" t="s">
        <v>162</v>
      </c>
      <c r="KGX230" s="53">
        <f t="shared" ref="KGX230" si="2892">(38.09)*10.764</f>
        <v>410.00076000000001</v>
      </c>
      <c r="KGY230" s="53">
        <f t="shared" ref="KGY230" si="2893">(3.35*1.25+1*2.75)*10.764</f>
        <v>74.675249999999991</v>
      </c>
      <c r="KGZ230" s="53">
        <f t="shared" ref="KGZ230:KGZ234" si="2894">KGX230+KGY230</f>
        <v>484.67601000000002</v>
      </c>
      <c r="KHA230" s="53">
        <v>0</v>
      </c>
      <c r="KHB230" s="53">
        <f>KGZ230*(($H$268)+1)+(IF(KHA230&lt;101,KHA230,IF(KHA230&lt;201,KHA230/2,IF(KHA230&lt;=301,KHA230/3,KHA230/4))))</f>
        <v>484.67601000000002</v>
      </c>
      <c r="KHC230" s="159">
        <f>KHM213+1</f>
        <v>1</v>
      </c>
      <c r="KHD230" s="159"/>
      <c r="KHE230" s="53" t="s">
        <v>162</v>
      </c>
      <c r="KHF230" s="53">
        <f t="shared" ref="KHF230" si="2895">(38.09)*10.764</f>
        <v>410.00076000000001</v>
      </c>
      <c r="KHG230" s="53">
        <f t="shared" ref="KHG230" si="2896">(3.35*1.25+1*2.75)*10.764</f>
        <v>74.675249999999991</v>
      </c>
      <c r="KHH230" s="53">
        <f t="shared" ref="KHH230:KHH234" si="2897">KHF230+KHG230</f>
        <v>484.67601000000002</v>
      </c>
      <c r="KHI230" s="53">
        <v>0</v>
      </c>
      <c r="KHJ230" s="53">
        <f>KHH230*(($H$268)+1)+(IF(KHI230&lt;101,KHI230,IF(KHI230&lt;201,KHI230/2,IF(KHI230&lt;=301,KHI230/3,KHI230/4))))</f>
        <v>484.67601000000002</v>
      </c>
      <c r="KHK230" s="159">
        <f>KHU213+1</f>
        <v>1</v>
      </c>
      <c r="KHL230" s="159"/>
      <c r="KHM230" s="53" t="s">
        <v>162</v>
      </c>
      <c r="KHN230" s="53">
        <f t="shared" ref="KHN230" si="2898">(38.09)*10.764</f>
        <v>410.00076000000001</v>
      </c>
      <c r="KHO230" s="53">
        <f t="shared" ref="KHO230" si="2899">(3.35*1.25+1*2.75)*10.764</f>
        <v>74.675249999999991</v>
      </c>
      <c r="KHP230" s="53">
        <f t="shared" ref="KHP230:KHP234" si="2900">KHN230+KHO230</f>
        <v>484.67601000000002</v>
      </c>
      <c r="KHQ230" s="53">
        <v>0</v>
      </c>
      <c r="KHR230" s="53">
        <f>KHP230*(($H$268)+1)+(IF(KHQ230&lt;101,KHQ230,IF(KHQ230&lt;201,KHQ230/2,IF(KHQ230&lt;=301,KHQ230/3,KHQ230/4))))</f>
        <v>484.67601000000002</v>
      </c>
      <c r="KHS230" s="159">
        <f>KIC213+1</f>
        <v>1</v>
      </c>
      <c r="KHT230" s="159"/>
      <c r="KHU230" s="53" t="s">
        <v>162</v>
      </c>
      <c r="KHV230" s="53">
        <f t="shared" ref="KHV230" si="2901">(38.09)*10.764</f>
        <v>410.00076000000001</v>
      </c>
      <c r="KHW230" s="53">
        <f t="shared" ref="KHW230" si="2902">(3.35*1.25+1*2.75)*10.764</f>
        <v>74.675249999999991</v>
      </c>
      <c r="KHX230" s="53">
        <f t="shared" ref="KHX230:KHX234" si="2903">KHV230+KHW230</f>
        <v>484.67601000000002</v>
      </c>
      <c r="KHY230" s="53">
        <v>0</v>
      </c>
      <c r="KHZ230" s="53">
        <f>KHX230*(($H$268)+1)+(IF(KHY230&lt;101,KHY230,IF(KHY230&lt;201,KHY230/2,IF(KHY230&lt;=301,KHY230/3,KHY230/4))))</f>
        <v>484.67601000000002</v>
      </c>
      <c r="KIA230" s="159">
        <f>KIK213+1</f>
        <v>1</v>
      </c>
      <c r="KIB230" s="159"/>
      <c r="KIC230" s="53" t="s">
        <v>162</v>
      </c>
      <c r="KID230" s="53">
        <f t="shared" ref="KID230" si="2904">(38.09)*10.764</f>
        <v>410.00076000000001</v>
      </c>
      <c r="KIE230" s="53">
        <f t="shared" ref="KIE230" si="2905">(3.35*1.25+1*2.75)*10.764</f>
        <v>74.675249999999991</v>
      </c>
      <c r="KIF230" s="53">
        <f t="shared" ref="KIF230:KIF234" si="2906">KID230+KIE230</f>
        <v>484.67601000000002</v>
      </c>
      <c r="KIG230" s="53">
        <v>0</v>
      </c>
      <c r="KIH230" s="53">
        <f>KIF230*(($H$268)+1)+(IF(KIG230&lt;101,KIG230,IF(KIG230&lt;201,KIG230/2,IF(KIG230&lt;=301,KIG230/3,KIG230/4))))</f>
        <v>484.67601000000002</v>
      </c>
      <c r="KII230" s="159">
        <f>KIS213+1</f>
        <v>1</v>
      </c>
      <c r="KIJ230" s="159"/>
      <c r="KIK230" s="53" t="s">
        <v>162</v>
      </c>
      <c r="KIL230" s="53">
        <f t="shared" ref="KIL230" si="2907">(38.09)*10.764</f>
        <v>410.00076000000001</v>
      </c>
      <c r="KIM230" s="53">
        <f t="shared" ref="KIM230" si="2908">(3.35*1.25+1*2.75)*10.764</f>
        <v>74.675249999999991</v>
      </c>
      <c r="KIN230" s="53">
        <f t="shared" ref="KIN230:KIN234" si="2909">KIL230+KIM230</f>
        <v>484.67601000000002</v>
      </c>
      <c r="KIO230" s="53">
        <v>0</v>
      </c>
      <c r="KIP230" s="53">
        <f>KIN230*(($H$268)+1)+(IF(KIO230&lt;101,KIO230,IF(KIO230&lt;201,KIO230/2,IF(KIO230&lt;=301,KIO230/3,KIO230/4))))</f>
        <v>484.67601000000002</v>
      </c>
      <c r="KIQ230" s="159">
        <f>KJA213+1</f>
        <v>1</v>
      </c>
      <c r="KIR230" s="159"/>
      <c r="KIS230" s="53" t="s">
        <v>162</v>
      </c>
      <c r="KIT230" s="53">
        <f t="shared" ref="KIT230" si="2910">(38.09)*10.764</f>
        <v>410.00076000000001</v>
      </c>
      <c r="KIU230" s="53">
        <f t="shared" ref="KIU230" si="2911">(3.35*1.25+1*2.75)*10.764</f>
        <v>74.675249999999991</v>
      </c>
      <c r="KIV230" s="53">
        <f t="shared" ref="KIV230:KIV234" si="2912">KIT230+KIU230</f>
        <v>484.67601000000002</v>
      </c>
      <c r="KIW230" s="53">
        <v>0</v>
      </c>
      <c r="KIX230" s="53">
        <f>KIV230*(($H$268)+1)+(IF(KIW230&lt;101,KIW230,IF(KIW230&lt;201,KIW230/2,IF(KIW230&lt;=301,KIW230/3,KIW230/4))))</f>
        <v>484.67601000000002</v>
      </c>
      <c r="KIY230" s="159">
        <f>KJI213+1</f>
        <v>1</v>
      </c>
      <c r="KIZ230" s="159"/>
      <c r="KJA230" s="53" t="s">
        <v>162</v>
      </c>
      <c r="KJB230" s="53">
        <f t="shared" ref="KJB230" si="2913">(38.09)*10.764</f>
        <v>410.00076000000001</v>
      </c>
      <c r="KJC230" s="53">
        <f t="shared" ref="KJC230" si="2914">(3.35*1.25+1*2.75)*10.764</f>
        <v>74.675249999999991</v>
      </c>
      <c r="KJD230" s="53">
        <f t="shared" ref="KJD230:KJD234" si="2915">KJB230+KJC230</f>
        <v>484.67601000000002</v>
      </c>
      <c r="KJE230" s="53">
        <v>0</v>
      </c>
      <c r="KJF230" s="53">
        <f>KJD230*(($H$268)+1)+(IF(KJE230&lt;101,KJE230,IF(KJE230&lt;201,KJE230/2,IF(KJE230&lt;=301,KJE230/3,KJE230/4))))</f>
        <v>484.67601000000002</v>
      </c>
      <c r="KJG230" s="159">
        <f>KJQ213+1</f>
        <v>1</v>
      </c>
      <c r="KJH230" s="159"/>
      <c r="KJI230" s="53" t="s">
        <v>162</v>
      </c>
      <c r="KJJ230" s="53">
        <f t="shared" ref="KJJ230" si="2916">(38.09)*10.764</f>
        <v>410.00076000000001</v>
      </c>
      <c r="KJK230" s="53">
        <f t="shared" ref="KJK230" si="2917">(3.35*1.25+1*2.75)*10.764</f>
        <v>74.675249999999991</v>
      </c>
      <c r="KJL230" s="53">
        <f t="shared" ref="KJL230:KJL234" si="2918">KJJ230+KJK230</f>
        <v>484.67601000000002</v>
      </c>
      <c r="KJM230" s="53">
        <v>0</v>
      </c>
      <c r="KJN230" s="53">
        <f>KJL230*(($H$268)+1)+(IF(KJM230&lt;101,KJM230,IF(KJM230&lt;201,KJM230/2,IF(KJM230&lt;=301,KJM230/3,KJM230/4))))</f>
        <v>484.67601000000002</v>
      </c>
      <c r="KJO230" s="159">
        <f>KJY213+1</f>
        <v>1</v>
      </c>
      <c r="KJP230" s="159"/>
      <c r="KJQ230" s="53" t="s">
        <v>162</v>
      </c>
      <c r="KJR230" s="53">
        <f t="shared" ref="KJR230" si="2919">(38.09)*10.764</f>
        <v>410.00076000000001</v>
      </c>
      <c r="KJS230" s="53">
        <f t="shared" ref="KJS230" si="2920">(3.35*1.25+1*2.75)*10.764</f>
        <v>74.675249999999991</v>
      </c>
      <c r="KJT230" s="53">
        <f t="shared" ref="KJT230:KJT234" si="2921">KJR230+KJS230</f>
        <v>484.67601000000002</v>
      </c>
      <c r="KJU230" s="53">
        <v>0</v>
      </c>
      <c r="KJV230" s="53">
        <f>KJT230*(($H$268)+1)+(IF(KJU230&lt;101,KJU230,IF(KJU230&lt;201,KJU230/2,IF(KJU230&lt;=301,KJU230/3,KJU230/4))))</f>
        <v>484.67601000000002</v>
      </c>
      <c r="KJW230" s="159">
        <f>KKG213+1</f>
        <v>1</v>
      </c>
      <c r="KJX230" s="159"/>
      <c r="KJY230" s="53" t="s">
        <v>162</v>
      </c>
      <c r="KJZ230" s="53">
        <f t="shared" ref="KJZ230" si="2922">(38.09)*10.764</f>
        <v>410.00076000000001</v>
      </c>
      <c r="KKA230" s="53">
        <f t="shared" ref="KKA230" si="2923">(3.35*1.25+1*2.75)*10.764</f>
        <v>74.675249999999991</v>
      </c>
      <c r="KKB230" s="53">
        <f t="shared" ref="KKB230:KKB234" si="2924">KJZ230+KKA230</f>
        <v>484.67601000000002</v>
      </c>
      <c r="KKC230" s="53">
        <v>0</v>
      </c>
      <c r="KKD230" s="53">
        <f>KKB230*(($H$268)+1)+(IF(KKC230&lt;101,KKC230,IF(KKC230&lt;201,KKC230/2,IF(KKC230&lt;=301,KKC230/3,KKC230/4))))</f>
        <v>484.67601000000002</v>
      </c>
      <c r="KKE230" s="159">
        <f>KKO213+1</f>
        <v>1</v>
      </c>
      <c r="KKF230" s="159"/>
      <c r="KKG230" s="53" t="s">
        <v>162</v>
      </c>
      <c r="KKH230" s="53">
        <f t="shared" ref="KKH230" si="2925">(38.09)*10.764</f>
        <v>410.00076000000001</v>
      </c>
      <c r="KKI230" s="53">
        <f t="shared" ref="KKI230" si="2926">(3.35*1.25+1*2.75)*10.764</f>
        <v>74.675249999999991</v>
      </c>
      <c r="KKJ230" s="53">
        <f t="shared" ref="KKJ230:KKJ234" si="2927">KKH230+KKI230</f>
        <v>484.67601000000002</v>
      </c>
      <c r="KKK230" s="53">
        <v>0</v>
      </c>
      <c r="KKL230" s="53">
        <f>KKJ230*(($H$268)+1)+(IF(KKK230&lt;101,KKK230,IF(KKK230&lt;201,KKK230/2,IF(KKK230&lt;=301,KKK230/3,KKK230/4))))</f>
        <v>484.67601000000002</v>
      </c>
      <c r="KKM230" s="159">
        <f>KKW213+1</f>
        <v>1</v>
      </c>
      <c r="KKN230" s="159"/>
      <c r="KKO230" s="53" t="s">
        <v>162</v>
      </c>
      <c r="KKP230" s="53">
        <f t="shared" ref="KKP230" si="2928">(38.09)*10.764</f>
        <v>410.00076000000001</v>
      </c>
      <c r="KKQ230" s="53">
        <f t="shared" ref="KKQ230" si="2929">(3.35*1.25+1*2.75)*10.764</f>
        <v>74.675249999999991</v>
      </c>
      <c r="KKR230" s="53">
        <f t="shared" ref="KKR230:KKR234" si="2930">KKP230+KKQ230</f>
        <v>484.67601000000002</v>
      </c>
      <c r="KKS230" s="53">
        <v>0</v>
      </c>
      <c r="KKT230" s="53">
        <f>KKR230*(($H$268)+1)+(IF(KKS230&lt;101,KKS230,IF(KKS230&lt;201,KKS230/2,IF(KKS230&lt;=301,KKS230/3,KKS230/4))))</f>
        <v>484.67601000000002</v>
      </c>
      <c r="KKU230" s="159">
        <f>KLE213+1</f>
        <v>1</v>
      </c>
      <c r="KKV230" s="159"/>
      <c r="KKW230" s="53" t="s">
        <v>162</v>
      </c>
      <c r="KKX230" s="53">
        <f t="shared" ref="KKX230" si="2931">(38.09)*10.764</f>
        <v>410.00076000000001</v>
      </c>
      <c r="KKY230" s="53">
        <f t="shared" ref="KKY230" si="2932">(3.35*1.25+1*2.75)*10.764</f>
        <v>74.675249999999991</v>
      </c>
      <c r="KKZ230" s="53">
        <f t="shared" ref="KKZ230:KKZ234" si="2933">KKX230+KKY230</f>
        <v>484.67601000000002</v>
      </c>
      <c r="KLA230" s="53">
        <v>0</v>
      </c>
      <c r="KLB230" s="53">
        <f>KKZ230*(($H$268)+1)+(IF(KLA230&lt;101,KLA230,IF(KLA230&lt;201,KLA230/2,IF(KLA230&lt;=301,KLA230/3,KLA230/4))))</f>
        <v>484.67601000000002</v>
      </c>
      <c r="KLC230" s="159">
        <f>KLM213+1</f>
        <v>1</v>
      </c>
      <c r="KLD230" s="159"/>
      <c r="KLE230" s="53" t="s">
        <v>162</v>
      </c>
      <c r="KLF230" s="53">
        <f t="shared" ref="KLF230" si="2934">(38.09)*10.764</f>
        <v>410.00076000000001</v>
      </c>
      <c r="KLG230" s="53">
        <f t="shared" ref="KLG230" si="2935">(3.35*1.25+1*2.75)*10.764</f>
        <v>74.675249999999991</v>
      </c>
      <c r="KLH230" s="53">
        <f t="shared" ref="KLH230:KLH234" si="2936">KLF230+KLG230</f>
        <v>484.67601000000002</v>
      </c>
      <c r="KLI230" s="53">
        <v>0</v>
      </c>
      <c r="KLJ230" s="53">
        <f>KLH230*(($H$268)+1)+(IF(KLI230&lt;101,KLI230,IF(KLI230&lt;201,KLI230/2,IF(KLI230&lt;=301,KLI230/3,KLI230/4))))</f>
        <v>484.67601000000002</v>
      </c>
      <c r="KLK230" s="159">
        <f>KLU213+1</f>
        <v>1</v>
      </c>
      <c r="KLL230" s="159"/>
      <c r="KLM230" s="53" t="s">
        <v>162</v>
      </c>
      <c r="KLN230" s="53">
        <f t="shared" ref="KLN230" si="2937">(38.09)*10.764</f>
        <v>410.00076000000001</v>
      </c>
      <c r="KLO230" s="53">
        <f t="shared" ref="KLO230" si="2938">(3.35*1.25+1*2.75)*10.764</f>
        <v>74.675249999999991</v>
      </c>
      <c r="KLP230" s="53">
        <f t="shared" ref="KLP230:KLP234" si="2939">KLN230+KLO230</f>
        <v>484.67601000000002</v>
      </c>
      <c r="KLQ230" s="53">
        <v>0</v>
      </c>
      <c r="KLR230" s="53">
        <f>KLP230*(($H$268)+1)+(IF(KLQ230&lt;101,KLQ230,IF(KLQ230&lt;201,KLQ230/2,IF(KLQ230&lt;=301,KLQ230/3,KLQ230/4))))</f>
        <v>484.67601000000002</v>
      </c>
      <c r="KLS230" s="159">
        <f>KMC213+1</f>
        <v>1</v>
      </c>
      <c r="KLT230" s="159"/>
      <c r="KLU230" s="53" t="s">
        <v>162</v>
      </c>
      <c r="KLV230" s="53">
        <f t="shared" ref="KLV230" si="2940">(38.09)*10.764</f>
        <v>410.00076000000001</v>
      </c>
      <c r="KLW230" s="53">
        <f t="shared" ref="KLW230" si="2941">(3.35*1.25+1*2.75)*10.764</f>
        <v>74.675249999999991</v>
      </c>
      <c r="KLX230" s="53">
        <f t="shared" ref="KLX230:KLX234" si="2942">KLV230+KLW230</f>
        <v>484.67601000000002</v>
      </c>
      <c r="KLY230" s="53">
        <v>0</v>
      </c>
      <c r="KLZ230" s="53">
        <f>KLX230*(($H$268)+1)+(IF(KLY230&lt;101,KLY230,IF(KLY230&lt;201,KLY230/2,IF(KLY230&lt;=301,KLY230/3,KLY230/4))))</f>
        <v>484.67601000000002</v>
      </c>
      <c r="KMA230" s="159">
        <f>KMK213+1</f>
        <v>1</v>
      </c>
      <c r="KMB230" s="159"/>
      <c r="KMC230" s="53" t="s">
        <v>162</v>
      </c>
      <c r="KMD230" s="53">
        <f t="shared" ref="KMD230" si="2943">(38.09)*10.764</f>
        <v>410.00076000000001</v>
      </c>
      <c r="KME230" s="53">
        <f t="shared" ref="KME230" si="2944">(3.35*1.25+1*2.75)*10.764</f>
        <v>74.675249999999991</v>
      </c>
      <c r="KMF230" s="53">
        <f t="shared" ref="KMF230:KMF234" si="2945">KMD230+KME230</f>
        <v>484.67601000000002</v>
      </c>
      <c r="KMG230" s="53">
        <v>0</v>
      </c>
      <c r="KMH230" s="53">
        <f>KMF230*(($H$268)+1)+(IF(KMG230&lt;101,KMG230,IF(KMG230&lt;201,KMG230/2,IF(KMG230&lt;=301,KMG230/3,KMG230/4))))</f>
        <v>484.67601000000002</v>
      </c>
      <c r="KMI230" s="159">
        <f>KMS213+1</f>
        <v>1</v>
      </c>
      <c r="KMJ230" s="159"/>
      <c r="KMK230" s="53" t="s">
        <v>162</v>
      </c>
      <c r="KML230" s="53">
        <f t="shared" ref="KML230" si="2946">(38.09)*10.764</f>
        <v>410.00076000000001</v>
      </c>
      <c r="KMM230" s="53">
        <f t="shared" ref="KMM230" si="2947">(3.35*1.25+1*2.75)*10.764</f>
        <v>74.675249999999991</v>
      </c>
      <c r="KMN230" s="53">
        <f t="shared" ref="KMN230:KMN234" si="2948">KML230+KMM230</f>
        <v>484.67601000000002</v>
      </c>
      <c r="KMO230" s="53">
        <v>0</v>
      </c>
      <c r="KMP230" s="53">
        <f>KMN230*(($H$268)+1)+(IF(KMO230&lt;101,KMO230,IF(KMO230&lt;201,KMO230/2,IF(KMO230&lt;=301,KMO230/3,KMO230/4))))</f>
        <v>484.67601000000002</v>
      </c>
      <c r="KMQ230" s="159">
        <f>KNA213+1</f>
        <v>1</v>
      </c>
      <c r="KMR230" s="159"/>
      <c r="KMS230" s="53" t="s">
        <v>162</v>
      </c>
      <c r="KMT230" s="53">
        <f t="shared" ref="KMT230" si="2949">(38.09)*10.764</f>
        <v>410.00076000000001</v>
      </c>
      <c r="KMU230" s="53">
        <f t="shared" ref="KMU230" si="2950">(3.35*1.25+1*2.75)*10.764</f>
        <v>74.675249999999991</v>
      </c>
      <c r="KMV230" s="53">
        <f t="shared" ref="KMV230:KMV234" si="2951">KMT230+KMU230</f>
        <v>484.67601000000002</v>
      </c>
      <c r="KMW230" s="53">
        <v>0</v>
      </c>
      <c r="KMX230" s="53">
        <f>KMV230*(($H$268)+1)+(IF(KMW230&lt;101,KMW230,IF(KMW230&lt;201,KMW230/2,IF(KMW230&lt;=301,KMW230/3,KMW230/4))))</f>
        <v>484.67601000000002</v>
      </c>
      <c r="KMY230" s="159">
        <f>KNI213+1</f>
        <v>1</v>
      </c>
      <c r="KMZ230" s="159"/>
      <c r="KNA230" s="53" t="s">
        <v>162</v>
      </c>
      <c r="KNB230" s="53">
        <f t="shared" ref="KNB230" si="2952">(38.09)*10.764</f>
        <v>410.00076000000001</v>
      </c>
      <c r="KNC230" s="53">
        <f t="shared" ref="KNC230" si="2953">(3.35*1.25+1*2.75)*10.764</f>
        <v>74.675249999999991</v>
      </c>
      <c r="KND230" s="53">
        <f t="shared" ref="KND230:KND234" si="2954">KNB230+KNC230</f>
        <v>484.67601000000002</v>
      </c>
      <c r="KNE230" s="53">
        <v>0</v>
      </c>
      <c r="KNF230" s="53">
        <f>KND230*(($H$268)+1)+(IF(KNE230&lt;101,KNE230,IF(KNE230&lt;201,KNE230/2,IF(KNE230&lt;=301,KNE230/3,KNE230/4))))</f>
        <v>484.67601000000002</v>
      </c>
      <c r="KNG230" s="159">
        <f>KNQ213+1</f>
        <v>1</v>
      </c>
      <c r="KNH230" s="159"/>
      <c r="KNI230" s="53" t="s">
        <v>162</v>
      </c>
      <c r="KNJ230" s="53">
        <f t="shared" ref="KNJ230" si="2955">(38.09)*10.764</f>
        <v>410.00076000000001</v>
      </c>
      <c r="KNK230" s="53">
        <f t="shared" ref="KNK230" si="2956">(3.35*1.25+1*2.75)*10.764</f>
        <v>74.675249999999991</v>
      </c>
      <c r="KNL230" s="53">
        <f t="shared" ref="KNL230:KNL234" si="2957">KNJ230+KNK230</f>
        <v>484.67601000000002</v>
      </c>
      <c r="KNM230" s="53">
        <v>0</v>
      </c>
      <c r="KNN230" s="53">
        <f>KNL230*(($H$268)+1)+(IF(KNM230&lt;101,KNM230,IF(KNM230&lt;201,KNM230/2,IF(KNM230&lt;=301,KNM230/3,KNM230/4))))</f>
        <v>484.67601000000002</v>
      </c>
      <c r="KNO230" s="159">
        <f>KNY213+1</f>
        <v>1</v>
      </c>
      <c r="KNP230" s="159"/>
      <c r="KNQ230" s="53" t="s">
        <v>162</v>
      </c>
      <c r="KNR230" s="53">
        <f t="shared" ref="KNR230" si="2958">(38.09)*10.764</f>
        <v>410.00076000000001</v>
      </c>
      <c r="KNS230" s="53">
        <f t="shared" ref="KNS230" si="2959">(3.35*1.25+1*2.75)*10.764</f>
        <v>74.675249999999991</v>
      </c>
      <c r="KNT230" s="53">
        <f t="shared" ref="KNT230:KNT234" si="2960">KNR230+KNS230</f>
        <v>484.67601000000002</v>
      </c>
      <c r="KNU230" s="53">
        <v>0</v>
      </c>
      <c r="KNV230" s="53">
        <f>KNT230*(($H$268)+1)+(IF(KNU230&lt;101,KNU230,IF(KNU230&lt;201,KNU230/2,IF(KNU230&lt;=301,KNU230/3,KNU230/4))))</f>
        <v>484.67601000000002</v>
      </c>
      <c r="KNW230" s="159">
        <f>KOG213+1</f>
        <v>1</v>
      </c>
      <c r="KNX230" s="159"/>
      <c r="KNY230" s="53" t="s">
        <v>162</v>
      </c>
      <c r="KNZ230" s="53">
        <f t="shared" ref="KNZ230" si="2961">(38.09)*10.764</f>
        <v>410.00076000000001</v>
      </c>
      <c r="KOA230" s="53">
        <f t="shared" ref="KOA230" si="2962">(3.35*1.25+1*2.75)*10.764</f>
        <v>74.675249999999991</v>
      </c>
      <c r="KOB230" s="53">
        <f t="shared" ref="KOB230:KOB234" si="2963">KNZ230+KOA230</f>
        <v>484.67601000000002</v>
      </c>
      <c r="KOC230" s="53">
        <v>0</v>
      </c>
      <c r="KOD230" s="53">
        <f>KOB230*(($H$268)+1)+(IF(KOC230&lt;101,KOC230,IF(KOC230&lt;201,KOC230/2,IF(KOC230&lt;=301,KOC230/3,KOC230/4))))</f>
        <v>484.67601000000002</v>
      </c>
      <c r="KOE230" s="159">
        <f>KOO213+1</f>
        <v>1</v>
      </c>
      <c r="KOF230" s="159"/>
      <c r="KOG230" s="53" t="s">
        <v>162</v>
      </c>
      <c r="KOH230" s="53">
        <f t="shared" ref="KOH230" si="2964">(38.09)*10.764</f>
        <v>410.00076000000001</v>
      </c>
      <c r="KOI230" s="53">
        <f t="shared" ref="KOI230" si="2965">(3.35*1.25+1*2.75)*10.764</f>
        <v>74.675249999999991</v>
      </c>
      <c r="KOJ230" s="53">
        <f t="shared" ref="KOJ230:KOJ234" si="2966">KOH230+KOI230</f>
        <v>484.67601000000002</v>
      </c>
      <c r="KOK230" s="53">
        <v>0</v>
      </c>
      <c r="KOL230" s="53">
        <f>KOJ230*(($H$268)+1)+(IF(KOK230&lt;101,KOK230,IF(KOK230&lt;201,KOK230/2,IF(KOK230&lt;=301,KOK230/3,KOK230/4))))</f>
        <v>484.67601000000002</v>
      </c>
      <c r="KOM230" s="159">
        <f>KOW213+1</f>
        <v>1</v>
      </c>
      <c r="KON230" s="159"/>
      <c r="KOO230" s="53" t="s">
        <v>162</v>
      </c>
      <c r="KOP230" s="53">
        <f t="shared" ref="KOP230" si="2967">(38.09)*10.764</f>
        <v>410.00076000000001</v>
      </c>
      <c r="KOQ230" s="53">
        <f t="shared" ref="KOQ230" si="2968">(3.35*1.25+1*2.75)*10.764</f>
        <v>74.675249999999991</v>
      </c>
      <c r="KOR230" s="53">
        <f t="shared" ref="KOR230:KOR234" si="2969">KOP230+KOQ230</f>
        <v>484.67601000000002</v>
      </c>
      <c r="KOS230" s="53">
        <v>0</v>
      </c>
      <c r="KOT230" s="53">
        <f>KOR230*(($H$268)+1)+(IF(KOS230&lt;101,KOS230,IF(KOS230&lt;201,KOS230/2,IF(KOS230&lt;=301,KOS230/3,KOS230/4))))</f>
        <v>484.67601000000002</v>
      </c>
      <c r="KOU230" s="159">
        <f>KPE213+1</f>
        <v>1</v>
      </c>
      <c r="KOV230" s="159"/>
      <c r="KOW230" s="53" t="s">
        <v>162</v>
      </c>
      <c r="KOX230" s="53">
        <f t="shared" ref="KOX230" si="2970">(38.09)*10.764</f>
        <v>410.00076000000001</v>
      </c>
      <c r="KOY230" s="53">
        <f t="shared" ref="KOY230" si="2971">(3.35*1.25+1*2.75)*10.764</f>
        <v>74.675249999999991</v>
      </c>
      <c r="KOZ230" s="53">
        <f t="shared" ref="KOZ230:KOZ234" si="2972">KOX230+KOY230</f>
        <v>484.67601000000002</v>
      </c>
      <c r="KPA230" s="53">
        <v>0</v>
      </c>
      <c r="KPB230" s="53">
        <f>KOZ230*(($H$268)+1)+(IF(KPA230&lt;101,KPA230,IF(KPA230&lt;201,KPA230/2,IF(KPA230&lt;=301,KPA230/3,KPA230/4))))</f>
        <v>484.67601000000002</v>
      </c>
      <c r="KPC230" s="159">
        <f>KPM213+1</f>
        <v>1</v>
      </c>
      <c r="KPD230" s="159"/>
      <c r="KPE230" s="53" t="s">
        <v>162</v>
      </c>
      <c r="KPF230" s="53">
        <f t="shared" ref="KPF230" si="2973">(38.09)*10.764</f>
        <v>410.00076000000001</v>
      </c>
      <c r="KPG230" s="53">
        <f t="shared" ref="KPG230" si="2974">(3.35*1.25+1*2.75)*10.764</f>
        <v>74.675249999999991</v>
      </c>
      <c r="KPH230" s="53">
        <f t="shared" ref="KPH230:KPH234" si="2975">KPF230+KPG230</f>
        <v>484.67601000000002</v>
      </c>
      <c r="KPI230" s="53">
        <v>0</v>
      </c>
      <c r="KPJ230" s="53">
        <f>KPH230*(($H$268)+1)+(IF(KPI230&lt;101,KPI230,IF(KPI230&lt;201,KPI230/2,IF(KPI230&lt;=301,KPI230/3,KPI230/4))))</f>
        <v>484.67601000000002</v>
      </c>
      <c r="KPK230" s="159">
        <f>KPU213+1</f>
        <v>1</v>
      </c>
      <c r="KPL230" s="159"/>
      <c r="KPM230" s="53" t="s">
        <v>162</v>
      </c>
      <c r="KPN230" s="53">
        <f t="shared" ref="KPN230" si="2976">(38.09)*10.764</f>
        <v>410.00076000000001</v>
      </c>
      <c r="KPO230" s="53">
        <f t="shared" ref="KPO230" si="2977">(3.35*1.25+1*2.75)*10.764</f>
        <v>74.675249999999991</v>
      </c>
      <c r="KPP230" s="53">
        <f t="shared" ref="KPP230:KPP234" si="2978">KPN230+KPO230</f>
        <v>484.67601000000002</v>
      </c>
      <c r="KPQ230" s="53">
        <v>0</v>
      </c>
      <c r="KPR230" s="53">
        <f>KPP230*(($H$268)+1)+(IF(KPQ230&lt;101,KPQ230,IF(KPQ230&lt;201,KPQ230/2,IF(KPQ230&lt;=301,KPQ230/3,KPQ230/4))))</f>
        <v>484.67601000000002</v>
      </c>
      <c r="KPS230" s="159">
        <f>KQC213+1</f>
        <v>1</v>
      </c>
      <c r="KPT230" s="159"/>
      <c r="KPU230" s="53" t="s">
        <v>162</v>
      </c>
      <c r="KPV230" s="53">
        <f t="shared" ref="KPV230" si="2979">(38.09)*10.764</f>
        <v>410.00076000000001</v>
      </c>
      <c r="KPW230" s="53">
        <f t="shared" ref="KPW230" si="2980">(3.35*1.25+1*2.75)*10.764</f>
        <v>74.675249999999991</v>
      </c>
      <c r="KPX230" s="53">
        <f t="shared" ref="KPX230:KPX234" si="2981">KPV230+KPW230</f>
        <v>484.67601000000002</v>
      </c>
      <c r="KPY230" s="53">
        <v>0</v>
      </c>
      <c r="KPZ230" s="53">
        <f>KPX230*(($H$268)+1)+(IF(KPY230&lt;101,KPY230,IF(KPY230&lt;201,KPY230/2,IF(KPY230&lt;=301,KPY230/3,KPY230/4))))</f>
        <v>484.67601000000002</v>
      </c>
      <c r="KQA230" s="159">
        <f>KQK213+1</f>
        <v>1</v>
      </c>
      <c r="KQB230" s="159"/>
      <c r="KQC230" s="53" t="s">
        <v>162</v>
      </c>
      <c r="KQD230" s="53">
        <f t="shared" ref="KQD230" si="2982">(38.09)*10.764</f>
        <v>410.00076000000001</v>
      </c>
      <c r="KQE230" s="53">
        <f t="shared" ref="KQE230" si="2983">(3.35*1.25+1*2.75)*10.764</f>
        <v>74.675249999999991</v>
      </c>
      <c r="KQF230" s="53">
        <f t="shared" ref="KQF230:KQF234" si="2984">KQD230+KQE230</f>
        <v>484.67601000000002</v>
      </c>
      <c r="KQG230" s="53">
        <v>0</v>
      </c>
      <c r="KQH230" s="53">
        <f>KQF230*(($H$268)+1)+(IF(KQG230&lt;101,KQG230,IF(KQG230&lt;201,KQG230/2,IF(KQG230&lt;=301,KQG230/3,KQG230/4))))</f>
        <v>484.67601000000002</v>
      </c>
      <c r="KQI230" s="159">
        <f>KQS213+1</f>
        <v>1</v>
      </c>
      <c r="KQJ230" s="159"/>
      <c r="KQK230" s="53" t="s">
        <v>162</v>
      </c>
      <c r="KQL230" s="53">
        <f t="shared" ref="KQL230" si="2985">(38.09)*10.764</f>
        <v>410.00076000000001</v>
      </c>
      <c r="KQM230" s="53">
        <f t="shared" ref="KQM230" si="2986">(3.35*1.25+1*2.75)*10.764</f>
        <v>74.675249999999991</v>
      </c>
      <c r="KQN230" s="53">
        <f t="shared" ref="KQN230:KQN234" si="2987">KQL230+KQM230</f>
        <v>484.67601000000002</v>
      </c>
      <c r="KQO230" s="53">
        <v>0</v>
      </c>
      <c r="KQP230" s="53">
        <f>KQN230*(($H$268)+1)+(IF(KQO230&lt;101,KQO230,IF(KQO230&lt;201,KQO230/2,IF(KQO230&lt;=301,KQO230/3,KQO230/4))))</f>
        <v>484.67601000000002</v>
      </c>
      <c r="KQQ230" s="159">
        <f>KRA213+1</f>
        <v>1</v>
      </c>
      <c r="KQR230" s="159"/>
      <c r="KQS230" s="53" t="s">
        <v>162</v>
      </c>
      <c r="KQT230" s="53">
        <f t="shared" ref="KQT230" si="2988">(38.09)*10.764</f>
        <v>410.00076000000001</v>
      </c>
      <c r="KQU230" s="53">
        <f t="shared" ref="KQU230" si="2989">(3.35*1.25+1*2.75)*10.764</f>
        <v>74.675249999999991</v>
      </c>
      <c r="KQV230" s="53">
        <f t="shared" ref="KQV230:KQV234" si="2990">KQT230+KQU230</f>
        <v>484.67601000000002</v>
      </c>
      <c r="KQW230" s="53">
        <v>0</v>
      </c>
      <c r="KQX230" s="53">
        <f>KQV230*(($H$268)+1)+(IF(KQW230&lt;101,KQW230,IF(KQW230&lt;201,KQW230/2,IF(KQW230&lt;=301,KQW230/3,KQW230/4))))</f>
        <v>484.67601000000002</v>
      </c>
      <c r="KQY230" s="159">
        <f>KRI213+1</f>
        <v>1</v>
      </c>
      <c r="KQZ230" s="159"/>
      <c r="KRA230" s="53" t="s">
        <v>162</v>
      </c>
      <c r="KRB230" s="53">
        <f t="shared" ref="KRB230" si="2991">(38.09)*10.764</f>
        <v>410.00076000000001</v>
      </c>
      <c r="KRC230" s="53">
        <f t="shared" ref="KRC230" si="2992">(3.35*1.25+1*2.75)*10.764</f>
        <v>74.675249999999991</v>
      </c>
      <c r="KRD230" s="53">
        <f t="shared" ref="KRD230:KRD234" si="2993">KRB230+KRC230</f>
        <v>484.67601000000002</v>
      </c>
      <c r="KRE230" s="53">
        <v>0</v>
      </c>
      <c r="KRF230" s="53">
        <f>KRD230*(($H$268)+1)+(IF(KRE230&lt;101,KRE230,IF(KRE230&lt;201,KRE230/2,IF(KRE230&lt;=301,KRE230/3,KRE230/4))))</f>
        <v>484.67601000000002</v>
      </c>
      <c r="KRG230" s="159">
        <f>KRQ213+1</f>
        <v>1</v>
      </c>
      <c r="KRH230" s="159"/>
      <c r="KRI230" s="53" t="s">
        <v>162</v>
      </c>
      <c r="KRJ230" s="53">
        <f t="shared" ref="KRJ230" si="2994">(38.09)*10.764</f>
        <v>410.00076000000001</v>
      </c>
      <c r="KRK230" s="53">
        <f t="shared" ref="KRK230" si="2995">(3.35*1.25+1*2.75)*10.764</f>
        <v>74.675249999999991</v>
      </c>
      <c r="KRL230" s="53">
        <f t="shared" ref="KRL230:KRL234" si="2996">KRJ230+KRK230</f>
        <v>484.67601000000002</v>
      </c>
      <c r="KRM230" s="53">
        <v>0</v>
      </c>
      <c r="KRN230" s="53">
        <f>KRL230*(($H$268)+1)+(IF(KRM230&lt;101,KRM230,IF(KRM230&lt;201,KRM230/2,IF(KRM230&lt;=301,KRM230/3,KRM230/4))))</f>
        <v>484.67601000000002</v>
      </c>
      <c r="KRO230" s="159">
        <f>KRY213+1</f>
        <v>1</v>
      </c>
      <c r="KRP230" s="159"/>
      <c r="KRQ230" s="53" t="s">
        <v>162</v>
      </c>
      <c r="KRR230" s="53">
        <f t="shared" ref="KRR230" si="2997">(38.09)*10.764</f>
        <v>410.00076000000001</v>
      </c>
      <c r="KRS230" s="53">
        <f t="shared" ref="KRS230" si="2998">(3.35*1.25+1*2.75)*10.764</f>
        <v>74.675249999999991</v>
      </c>
      <c r="KRT230" s="53">
        <f t="shared" ref="KRT230:KRT234" si="2999">KRR230+KRS230</f>
        <v>484.67601000000002</v>
      </c>
      <c r="KRU230" s="53">
        <v>0</v>
      </c>
      <c r="KRV230" s="53">
        <f>KRT230*(($H$268)+1)+(IF(KRU230&lt;101,KRU230,IF(KRU230&lt;201,KRU230/2,IF(KRU230&lt;=301,KRU230/3,KRU230/4))))</f>
        <v>484.67601000000002</v>
      </c>
      <c r="KRW230" s="159">
        <f>KSG213+1</f>
        <v>1</v>
      </c>
      <c r="KRX230" s="159"/>
      <c r="KRY230" s="53" t="s">
        <v>162</v>
      </c>
      <c r="KRZ230" s="53">
        <f t="shared" ref="KRZ230" si="3000">(38.09)*10.764</f>
        <v>410.00076000000001</v>
      </c>
      <c r="KSA230" s="53">
        <f t="shared" ref="KSA230" si="3001">(3.35*1.25+1*2.75)*10.764</f>
        <v>74.675249999999991</v>
      </c>
      <c r="KSB230" s="53">
        <f t="shared" ref="KSB230:KSB234" si="3002">KRZ230+KSA230</f>
        <v>484.67601000000002</v>
      </c>
      <c r="KSC230" s="53">
        <v>0</v>
      </c>
      <c r="KSD230" s="53">
        <f>KSB230*(($H$268)+1)+(IF(KSC230&lt;101,KSC230,IF(KSC230&lt;201,KSC230/2,IF(KSC230&lt;=301,KSC230/3,KSC230/4))))</f>
        <v>484.67601000000002</v>
      </c>
      <c r="KSE230" s="159">
        <f>KSO213+1</f>
        <v>1</v>
      </c>
      <c r="KSF230" s="159"/>
      <c r="KSG230" s="53" t="s">
        <v>162</v>
      </c>
      <c r="KSH230" s="53">
        <f t="shared" ref="KSH230" si="3003">(38.09)*10.764</f>
        <v>410.00076000000001</v>
      </c>
      <c r="KSI230" s="53">
        <f t="shared" ref="KSI230" si="3004">(3.35*1.25+1*2.75)*10.764</f>
        <v>74.675249999999991</v>
      </c>
      <c r="KSJ230" s="53">
        <f t="shared" ref="KSJ230:KSJ234" si="3005">KSH230+KSI230</f>
        <v>484.67601000000002</v>
      </c>
      <c r="KSK230" s="53">
        <v>0</v>
      </c>
      <c r="KSL230" s="53">
        <f>KSJ230*(($H$268)+1)+(IF(KSK230&lt;101,KSK230,IF(KSK230&lt;201,KSK230/2,IF(KSK230&lt;=301,KSK230/3,KSK230/4))))</f>
        <v>484.67601000000002</v>
      </c>
      <c r="KSM230" s="159">
        <f>KSW213+1</f>
        <v>1</v>
      </c>
      <c r="KSN230" s="159"/>
      <c r="KSO230" s="53" t="s">
        <v>162</v>
      </c>
      <c r="KSP230" s="53">
        <f t="shared" ref="KSP230" si="3006">(38.09)*10.764</f>
        <v>410.00076000000001</v>
      </c>
      <c r="KSQ230" s="53">
        <f t="shared" ref="KSQ230" si="3007">(3.35*1.25+1*2.75)*10.764</f>
        <v>74.675249999999991</v>
      </c>
      <c r="KSR230" s="53">
        <f t="shared" ref="KSR230:KSR234" si="3008">KSP230+KSQ230</f>
        <v>484.67601000000002</v>
      </c>
      <c r="KSS230" s="53">
        <v>0</v>
      </c>
      <c r="KST230" s="53">
        <f>KSR230*(($H$268)+1)+(IF(KSS230&lt;101,KSS230,IF(KSS230&lt;201,KSS230/2,IF(KSS230&lt;=301,KSS230/3,KSS230/4))))</f>
        <v>484.67601000000002</v>
      </c>
      <c r="KSU230" s="159">
        <f>KTE213+1</f>
        <v>1</v>
      </c>
      <c r="KSV230" s="159"/>
      <c r="KSW230" s="53" t="s">
        <v>162</v>
      </c>
      <c r="KSX230" s="53">
        <f t="shared" ref="KSX230" si="3009">(38.09)*10.764</f>
        <v>410.00076000000001</v>
      </c>
      <c r="KSY230" s="53">
        <f t="shared" ref="KSY230" si="3010">(3.35*1.25+1*2.75)*10.764</f>
        <v>74.675249999999991</v>
      </c>
      <c r="KSZ230" s="53">
        <f t="shared" ref="KSZ230:KSZ234" si="3011">KSX230+KSY230</f>
        <v>484.67601000000002</v>
      </c>
      <c r="KTA230" s="53">
        <v>0</v>
      </c>
      <c r="KTB230" s="53">
        <f>KSZ230*(($H$268)+1)+(IF(KTA230&lt;101,KTA230,IF(KTA230&lt;201,KTA230/2,IF(KTA230&lt;=301,KTA230/3,KTA230/4))))</f>
        <v>484.67601000000002</v>
      </c>
      <c r="KTC230" s="159">
        <f>KTM213+1</f>
        <v>1</v>
      </c>
      <c r="KTD230" s="159"/>
      <c r="KTE230" s="53" t="s">
        <v>162</v>
      </c>
      <c r="KTF230" s="53">
        <f t="shared" ref="KTF230" si="3012">(38.09)*10.764</f>
        <v>410.00076000000001</v>
      </c>
      <c r="KTG230" s="53">
        <f t="shared" ref="KTG230" si="3013">(3.35*1.25+1*2.75)*10.764</f>
        <v>74.675249999999991</v>
      </c>
      <c r="KTH230" s="53">
        <f t="shared" ref="KTH230:KTH234" si="3014">KTF230+KTG230</f>
        <v>484.67601000000002</v>
      </c>
      <c r="KTI230" s="53">
        <v>0</v>
      </c>
      <c r="KTJ230" s="53">
        <f>KTH230*(($H$268)+1)+(IF(KTI230&lt;101,KTI230,IF(KTI230&lt;201,KTI230/2,IF(KTI230&lt;=301,KTI230/3,KTI230/4))))</f>
        <v>484.67601000000002</v>
      </c>
      <c r="KTK230" s="159">
        <f>KTU213+1</f>
        <v>1</v>
      </c>
      <c r="KTL230" s="159"/>
      <c r="KTM230" s="53" t="s">
        <v>162</v>
      </c>
      <c r="KTN230" s="53">
        <f t="shared" ref="KTN230" si="3015">(38.09)*10.764</f>
        <v>410.00076000000001</v>
      </c>
      <c r="KTO230" s="53">
        <f t="shared" ref="KTO230" si="3016">(3.35*1.25+1*2.75)*10.764</f>
        <v>74.675249999999991</v>
      </c>
      <c r="KTP230" s="53">
        <f t="shared" ref="KTP230:KTP234" si="3017">KTN230+KTO230</f>
        <v>484.67601000000002</v>
      </c>
      <c r="KTQ230" s="53">
        <v>0</v>
      </c>
      <c r="KTR230" s="53">
        <f>KTP230*(($H$268)+1)+(IF(KTQ230&lt;101,KTQ230,IF(KTQ230&lt;201,KTQ230/2,IF(KTQ230&lt;=301,KTQ230/3,KTQ230/4))))</f>
        <v>484.67601000000002</v>
      </c>
      <c r="KTS230" s="159">
        <f>KUC213+1</f>
        <v>1</v>
      </c>
      <c r="KTT230" s="159"/>
      <c r="KTU230" s="53" t="s">
        <v>162</v>
      </c>
      <c r="KTV230" s="53">
        <f t="shared" ref="KTV230" si="3018">(38.09)*10.764</f>
        <v>410.00076000000001</v>
      </c>
      <c r="KTW230" s="53">
        <f t="shared" ref="KTW230" si="3019">(3.35*1.25+1*2.75)*10.764</f>
        <v>74.675249999999991</v>
      </c>
      <c r="KTX230" s="53">
        <f t="shared" ref="KTX230:KTX234" si="3020">KTV230+KTW230</f>
        <v>484.67601000000002</v>
      </c>
      <c r="KTY230" s="53">
        <v>0</v>
      </c>
      <c r="KTZ230" s="53">
        <f>KTX230*(($H$268)+1)+(IF(KTY230&lt;101,KTY230,IF(KTY230&lt;201,KTY230/2,IF(KTY230&lt;=301,KTY230/3,KTY230/4))))</f>
        <v>484.67601000000002</v>
      </c>
      <c r="KUA230" s="159">
        <f>KUK213+1</f>
        <v>1</v>
      </c>
      <c r="KUB230" s="159"/>
      <c r="KUC230" s="53" t="s">
        <v>162</v>
      </c>
      <c r="KUD230" s="53">
        <f t="shared" ref="KUD230" si="3021">(38.09)*10.764</f>
        <v>410.00076000000001</v>
      </c>
      <c r="KUE230" s="53">
        <f t="shared" ref="KUE230" si="3022">(3.35*1.25+1*2.75)*10.764</f>
        <v>74.675249999999991</v>
      </c>
      <c r="KUF230" s="53">
        <f t="shared" ref="KUF230:KUF234" si="3023">KUD230+KUE230</f>
        <v>484.67601000000002</v>
      </c>
      <c r="KUG230" s="53">
        <v>0</v>
      </c>
      <c r="KUH230" s="53">
        <f>KUF230*(($H$268)+1)+(IF(KUG230&lt;101,KUG230,IF(KUG230&lt;201,KUG230/2,IF(KUG230&lt;=301,KUG230/3,KUG230/4))))</f>
        <v>484.67601000000002</v>
      </c>
      <c r="KUI230" s="159">
        <f>KUS213+1</f>
        <v>1</v>
      </c>
      <c r="KUJ230" s="159"/>
      <c r="KUK230" s="53" t="s">
        <v>162</v>
      </c>
      <c r="KUL230" s="53">
        <f t="shared" ref="KUL230" si="3024">(38.09)*10.764</f>
        <v>410.00076000000001</v>
      </c>
      <c r="KUM230" s="53">
        <f t="shared" ref="KUM230" si="3025">(3.35*1.25+1*2.75)*10.764</f>
        <v>74.675249999999991</v>
      </c>
      <c r="KUN230" s="53">
        <f t="shared" ref="KUN230:KUN234" si="3026">KUL230+KUM230</f>
        <v>484.67601000000002</v>
      </c>
      <c r="KUO230" s="53">
        <v>0</v>
      </c>
      <c r="KUP230" s="53">
        <f>KUN230*(($H$268)+1)+(IF(KUO230&lt;101,KUO230,IF(KUO230&lt;201,KUO230/2,IF(KUO230&lt;=301,KUO230/3,KUO230/4))))</f>
        <v>484.67601000000002</v>
      </c>
      <c r="KUQ230" s="159">
        <f>KVA213+1</f>
        <v>1</v>
      </c>
      <c r="KUR230" s="159"/>
      <c r="KUS230" s="53" t="s">
        <v>162</v>
      </c>
      <c r="KUT230" s="53">
        <f t="shared" ref="KUT230" si="3027">(38.09)*10.764</f>
        <v>410.00076000000001</v>
      </c>
      <c r="KUU230" s="53">
        <f t="shared" ref="KUU230" si="3028">(3.35*1.25+1*2.75)*10.764</f>
        <v>74.675249999999991</v>
      </c>
      <c r="KUV230" s="53">
        <f t="shared" ref="KUV230:KUV234" si="3029">KUT230+KUU230</f>
        <v>484.67601000000002</v>
      </c>
      <c r="KUW230" s="53">
        <v>0</v>
      </c>
      <c r="KUX230" s="53">
        <f>KUV230*(($H$268)+1)+(IF(KUW230&lt;101,KUW230,IF(KUW230&lt;201,KUW230/2,IF(KUW230&lt;=301,KUW230/3,KUW230/4))))</f>
        <v>484.67601000000002</v>
      </c>
      <c r="KUY230" s="159">
        <f>KVI213+1</f>
        <v>1</v>
      </c>
      <c r="KUZ230" s="159"/>
      <c r="KVA230" s="53" t="s">
        <v>162</v>
      </c>
      <c r="KVB230" s="53">
        <f t="shared" ref="KVB230" si="3030">(38.09)*10.764</f>
        <v>410.00076000000001</v>
      </c>
      <c r="KVC230" s="53">
        <f t="shared" ref="KVC230" si="3031">(3.35*1.25+1*2.75)*10.764</f>
        <v>74.675249999999991</v>
      </c>
      <c r="KVD230" s="53">
        <f t="shared" ref="KVD230:KVD234" si="3032">KVB230+KVC230</f>
        <v>484.67601000000002</v>
      </c>
      <c r="KVE230" s="53">
        <v>0</v>
      </c>
      <c r="KVF230" s="53">
        <f>KVD230*(($H$268)+1)+(IF(KVE230&lt;101,KVE230,IF(KVE230&lt;201,KVE230/2,IF(KVE230&lt;=301,KVE230/3,KVE230/4))))</f>
        <v>484.67601000000002</v>
      </c>
      <c r="KVG230" s="159">
        <f>KVQ213+1</f>
        <v>1</v>
      </c>
      <c r="KVH230" s="159"/>
      <c r="KVI230" s="53" t="s">
        <v>162</v>
      </c>
      <c r="KVJ230" s="53">
        <f t="shared" ref="KVJ230" si="3033">(38.09)*10.764</f>
        <v>410.00076000000001</v>
      </c>
      <c r="KVK230" s="53">
        <f t="shared" ref="KVK230" si="3034">(3.35*1.25+1*2.75)*10.764</f>
        <v>74.675249999999991</v>
      </c>
      <c r="KVL230" s="53">
        <f t="shared" ref="KVL230:KVL234" si="3035">KVJ230+KVK230</f>
        <v>484.67601000000002</v>
      </c>
      <c r="KVM230" s="53">
        <v>0</v>
      </c>
      <c r="KVN230" s="53">
        <f>KVL230*(($H$268)+1)+(IF(KVM230&lt;101,KVM230,IF(KVM230&lt;201,KVM230/2,IF(KVM230&lt;=301,KVM230/3,KVM230/4))))</f>
        <v>484.67601000000002</v>
      </c>
      <c r="KVO230" s="159">
        <f>KVY213+1</f>
        <v>1</v>
      </c>
      <c r="KVP230" s="159"/>
      <c r="KVQ230" s="53" t="s">
        <v>162</v>
      </c>
      <c r="KVR230" s="53">
        <f t="shared" ref="KVR230" si="3036">(38.09)*10.764</f>
        <v>410.00076000000001</v>
      </c>
      <c r="KVS230" s="53">
        <f t="shared" ref="KVS230" si="3037">(3.35*1.25+1*2.75)*10.764</f>
        <v>74.675249999999991</v>
      </c>
      <c r="KVT230" s="53">
        <f t="shared" ref="KVT230:KVT234" si="3038">KVR230+KVS230</f>
        <v>484.67601000000002</v>
      </c>
      <c r="KVU230" s="53">
        <v>0</v>
      </c>
      <c r="KVV230" s="53">
        <f>KVT230*(($H$268)+1)+(IF(KVU230&lt;101,KVU230,IF(KVU230&lt;201,KVU230/2,IF(KVU230&lt;=301,KVU230/3,KVU230/4))))</f>
        <v>484.67601000000002</v>
      </c>
      <c r="KVW230" s="159">
        <f>KWG213+1</f>
        <v>1</v>
      </c>
      <c r="KVX230" s="159"/>
      <c r="KVY230" s="53" t="s">
        <v>162</v>
      </c>
      <c r="KVZ230" s="53">
        <f t="shared" ref="KVZ230" si="3039">(38.09)*10.764</f>
        <v>410.00076000000001</v>
      </c>
      <c r="KWA230" s="53">
        <f t="shared" ref="KWA230" si="3040">(3.35*1.25+1*2.75)*10.764</f>
        <v>74.675249999999991</v>
      </c>
      <c r="KWB230" s="53">
        <f t="shared" ref="KWB230:KWB234" si="3041">KVZ230+KWA230</f>
        <v>484.67601000000002</v>
      </c>
      <c r="KWC230" s="53">
        <v>0</v>
      </c>
      <c r="KWD230" s="53">
        <f>KWB230*(($H$268)+1)+(IF(KWC230&lt;101,KWC230,IF(KWC230&lt;201,KWC230/2,IF(KWC230&lt;=301,KWC230/3,KWC230/4))))</f>
        <v>484.67601000000002</v>
      </c>
      <c r="KWE230" s="159">
        <f>KWO213+1</f>
        <v>1</v>
      </c>
      <c r="KWF230" s="159"/>
      <c r="KWG230" s="53" t="s">
        <v>162</v>
      </c>
      <c r="KWH230" s="53">
        <f t="shared" ref="KWH230" si="3042">(38.09)*10.764</f>
        <v>410.00076000000001</v>
      </c>
      <c r="KWI230" s="53">
        <f t="shared" ref="KWI230" si="3043">(3.35*1.25+1*2.75)*10.764</f>
        <v>74.675249999999991</v>
      </c>
      <c r="KWJ230" s="53">
        <f t="shared" ref="KWJ230:KWJ234" si="3044">KWH230+KWI230</f>
        <v>484.67601000000002</v>
      </c>
      <c r="KWK230" s="53">
        <v>0</v>
      </c>
      <c r="KWL230" s="53">
        <f>KWJ230*(($H$268)+1)+(IF(KWK230&lt;101,KWK230,IF(KWK230&lt;201,KWK230/2,IF(KWK230&lt;=301,KWK230/3,KWK230/4))))</f>
        <v>484.67601000000002</v>
      </c>
      <c r="KWM230" s="159">
        <f>KWW213+1</f>
        <v>1</v>
      </c>
      <c r="KWN230" s="159"/>
      <c r="KWO230" s="53" t="s">
        <v>162</v>
      </c>
      <c r="KWP230" s="53">
        <f t="shared" ref="KWP230" si="3045">(38.09)*10.764</f>
        <v>410.00076000000001</v>
      </c>
      <c r="KWQ230" s="53">
        <f t="shared" ref="KWQ230" si="3046">(3.35*1.25+1*2.75)*10.764</f>
        <v>74.675249999999991</v>
      </c>
      <c r="KWR230" s="53">
        <f t="shared" ref="KWR230:KWR234" si="3047">KWP230+KWQ230</f>
        <v>484.67601000000002</v>
      </c>
      <c r="KWS230" s="53">
        <v>0</v>
      </c>
      <c r="KWT230" s="53">
        <f>KWR230*(($H$268)+1)+(IF(KWS230&lt;101,KWS230,IF(KWS230&lt;201,KWS230/2,IF(KWS230&lt;=301,KWS230/3,KWS230/4))))</f>
        <v>484.67601000000002</v>
      </c>
      <c r="KWU230" s="159">
        <f>KXE213+1</f>
        <v>1</v>
      </c>
      <c r="KWV230" s="159"/>
      <c r="KWW230" s="53" t="s">
        <v>162</v>
      </c>
      <c r="KWX230" s="53">
        <f t="shared" ref="KWX230" si="3048">(38.09)*10.764</f>
        <v>410.00076000000001</v>
      </c>
      <c r="KWY230" s="53">
        <f t="shared" ref="KWY230" si="3049">(3.35*1.25+1*2.75)*10.764</f>
        <v>74.675249999999991</v>
      </c>
      <c r="KWZ230" s="53">
        <f t="shared" ref="KWZ230:KWZ234" si="3050">KWX230+KWY230</f>
        <v>484.67601000000002</v>
      </c>
      <c r="KXA230" s="53">
        <v>0</v>
      </c>
      <c r="KXB230" s="53">
        <f>KWZ230*(($H$268)+1)+(IF(KXA230&lt;101,KXA230,IF(KXA230&lt;201,KXA230/2,IF(KXA230&lt;=301,KXA230/3,KXA230/4))))</f>
        <v>484.67601000000002</v>
      </c>
      <c r="KXC230" s="159">
        <f>KXM213+1</f>
        <v>1</v>
      </c>
      <c r="KXD230" s="159"/>
      <c r="KXE230" s="53" t="s">
        <v>162</v>
      </c>
      <c r="KXF230" s="53">
        <f t="shared" ref="KXF230" si="3051">(38.09)*10.764</f>
        <v>410.00076000000001</v>
      </c>
      <c r="KXG230" s="53">
        <f t="shared" ref="KXG230" si="3052">(3.35*1.25+1*2.75)*10.764</f>
        <v>74.675249999999991</v>
      </c>
      <c r="KXH230" s="53">
        <f t="shared" ref="KXH230:KXH234" si="3053">KXF230+KXG230</f>
        <v>484.67601000000002</v>
      </c>
      <c r="KXI230" s="53">
        <v>0</v>
      </c>
      <c r="KXJ230" s="53">
        <f>KXH230*(($H$268)+1)+(IF(KXI230&lt;101,KXI230,IF(KXI230&lt;201,KXI230/2,IF(KXI230&lt;=301,KXI230/3,KXI230/4))))</f>
        <v>484.67601000000002</v>
      </c>
      <c r="KXK230" s="159">
        <f>KXU213+1</f>
        <v>1</v>
      </c>
      <c r="KXL230" s="159"/>
      <c r="KXM230" s="53" t="s">
        <v>162</v>
      </c>
      <c r="KXN230" s="53">
        <f t="shared" ref="KXN230" si="3054">(38.09)*10.764</f>
        <v>410.00076000000001</v>
      </c>
      <c r="KXO230" s="53">
        <f t="shared" ref="KXO230" si="3055">(3.35*1.25+1*2.75)*10.764</f>
        <v>74.675249999999991</v>
      </c>
      <c r="KXP230" s="53">
        <f t="shared" ref="KXP230:KXP234" si="3056">KXN230+KXO230</f>
        <v>484.67601000000002</v>
      </c>
      <c r="KXQ230" s="53">
        <v>0</v>
      </c>
      <c r="KXR230" s="53">
        <f>KXP230*(($H$268)+1)+(IF(KXQ230&lt;101,KXQ230,IF(KXQ230&lt;201,KXQ230/2,IF(KXQ230&lt;=301,KXQ230/3,KXQ230/4))))</f>
        <v>484.67601000000002</v>
      </c>
      <c r="KXS230" s="159">
        <f>KYC213+1</f>
        <v>1</v>
      </c>
      <c r="KXT230" s="159"/>
      <c r="KXU230" s="53" t="s">
        <v>162</v>
      </c>
      <c r="KXV230" s="53">
        <f t="shared" ref="KXV230" si="3057">(38.09)*10.764</f>
        <v>410.00076000000001</v>
      </c>
      <c r="KXW230" s="53">
        <f t="shared" ref="KXW230" si="3058">(3.35*1.25+1*2.75)*10.764</f>
        <v>74.675249999999991</v>
      </c>
      <c r="KXX230" s="53">
        <f t="shared" ref="KXX230:KXX234" si="3059">KXV230+KXW230</f>
        <v>484.67601000000002</v>
      </c>
      <c r="KXY230" s="53">
        <v>0</v>
      </c>
      <c r="KXZ230" s="53">
        <f>KXX230*(($H$268)+1)+(IF(KXY230&lt;101,KXY230,IF(KXY230&lt;201,KXY230/2,IF(KXY230&lt;=301,KXY230/3,KXY230/4))))</f>
        <v>484.67601000000002</v>
      </c>
      <c r="KYA230" s="159">
        <f>KYK213+1</f>
        <v>1</v>
      </c>
      <c r="KYB230" s="159"/>
      <c r="KYC230" s="53" t="s">
        <v>162</v>
      </c>
      <c r="KYD230" s="53">
        <f t="shared" ref="KYD230" si="3060">(38.09)*10.764</f>
        <v>410.00076000000001</v>
      </c>
      <c r="KYE230" s="53">
        <f t="shared" ref="KYE230" si="3061">(3.35*1.25+1*2.75)*10.764</f>
        <v>74.675249999999991</v>
      </c>
      <c r="KYF230" s="53">
        <f t="shared" ref="KYF230:KYF234" si="3062">KYD230+KYE230</f>
        <v>484.67601000000002</v>
      </c>
      <c r="KYG230" s="53">
        <v>0</v>
      </c>
      <c r="KYH230" s="53">
        <f>KYF230*(($H$268)+1)+(IF(KYG230&lt;101,KYG230,IF(KYG230&lt;201,KYG230/2,IF(KYG230&lt;=301,KYG230/3,KYG230/4))))</f>
        <v>484.67601000000002</v>
      </c>
      <c r="KYI230" s="159">
        <f>KYS213+1</f>
        <v>1</v>
      </c>
      <c r="KYJ230" s="159"/>
      <c r="KYK230" s="53" t="s">
        <v>162</v>
      </c>
      <c r="KYL230" s="53">
        <f t="shared" ref="KYL230" si="3063">(38.09)*10.764</f>
        <v>410.00076000000001</v>
      </c>
      <c r="KYM230" s="53">
        <f t="shared" ref="KYM230" si="3064">(3.35*1.25+1*2.75)*10.764</f>
        <v>74.675249999999991</v>
      </c>
      <c r="KYN230" s="53">
        <f t="shared" ref="KYN230:KYN234" si="3065">KYL230+KYM230</f>
        <v>484.67601000000002</v>
      </c>
      <c r="KYO230" s="53">
        <v>0</v>
      </c>
      <c r="KYP230" s="53">
        <f>KYN230*(($H$268)+1)+(IF(KYO230&lt;101,KYO230,IF(KYO230&lt;201,KYO230/2,IF(KYO230&lt;=301,KYO230/3,KYO230/4))))</f>
        <v>484.67601000000002</v>
      </c>
      <c r="KYQ230" s="159">
        <f>KZA213+1</f>
        <v>1</v>
      </c>
      <c r="KYR230" s="159"/>
      <c r="KYS230" s="53" t="s">
        <v>162</v>
      </c>
      <c r="KYT230" s="53">
        <f t="shared" ref="KYT230" si="3066">(38.09)*10.764</f>
        <v>410.00076000000001</v>
      </c>
      <c r="KYU230" s="53">
        <f t="shared" ref="KYU230" si="3067">(3.35*1.25+1*2.75)*10.764</f>
        <v>74.675249999999991</v>
      </c>
      <c r="KYV230" s="53">
        <f t="shared" ref="KYV230:KYV234" si="3068">KYT230+KYU230</f>
        <v>484.67601000000002</v>
      </c>
      <c r="KYW230" s="53">
        <v>0</v>
      </c>
      <c r="KYX230" s="53">
        <f>KYV230*(($H$268)+1)+(IF(KYW230&lt;101,KYW230,IF(KYW230&lt;201,KYW230/2,IF(KYW230&lt;=301,KYW230/3,KYW230/4))))</f>
        <v>484.67601000000002</v>
      </c>
      <c r="KYY230" s="159">
        <f>KZI213+1</f>
        <v>1</v>
      </c>
      <c r="KYZ230" s="159"/>
      <c r="KZA230" s="53" t="s">
        <v>162</v>
      </c>
      <c r="KZB230" s="53">
        <f t="shared" ref="KZB230" si="3069">(38.09)*10.764</f>
        <v>410.00076000000001</v>
      </c>
      <c r="KZC230" s="53">
        <f t="shared" ref="KZC230" si="3070">(3.35*1.25+1*2.75)*10.764</f>
        <v>74.675249999999991</v>
      </c>
      <c r="KZD230" s="53">
        <f t="shared" ref="KZD230:KZD234" si="3071">KZB230+KZC230</f>
        <v>484.67601000000002</v>
      </c>
      <c r="KZE230" s="53">
        <v>0</v>
      </c>
      <c r="KZF230" s="53">
        <f>KZD230*(($H$268)+1)+(IF(KZE230&lt;101,KZE230,IF(KZE230&lt;201,KZE230/2,IF(KZE230&lt;=301,KZE230/3,KZE230/4))))</f>
        <v>484.67601000000002</v>
      </c>
      <c r="KZG230" s="159">
        <f>KZQ213+1</f>
        <v>1</v>
      </c>
      <c r="KZH230" s="159"/>
      <c r="KZI230" s="53" t="s">
        <v>162</v>
      </c>
      <c r="KZJ230" s="53">
        <f t="shared" ref="KZJ230" si="3072">(38.09)*10.764</f>
        <v>410.00076000000001</v>
      </c>
      <c r="KZK230" s="53">
        <f t="shared" ref="KZK230" si="3073">(3.35*1.25+1*2.75)*10.764</f>
        <v>74.675249999999991</v>
      </c>
      <c r="KZL230" s="53">
        <f t="shared" ref="KZL230:KZL234" si="3074">KZJ230+KZK230</f>
        <v>484.67601000000002</v>
      </c>
      <c r="KZM230" s="53">
        <v>0</v>
      </c>
      <c r="KZN230" s="53">
        <f>KZL230*(($H$268)+1)+(IF(KZM230&lt;101,KZM230,IF(KZM230&lt;201,KZM230/2,IF(KZM230&lt;=301,KZM230/3,KZM230/4))))</f>
        <v>484.67601000000002</v>
      </c>
      <c r="KZO230" s="159">
        <f>KZY213+1</f>
        <v>1</v>
      </c>
      <c r="KZP230" s="159"/>
      <c r="KZQ230" s="53" t="s">
        <v>162</v>
      </c>
      <c r="KZR230" s="53">
        <f t="shared" ref="KZR230" si="3075">(38.09)*10.764</f>
        <v>410.00076000000001</v>
      </c>
      <c r="KZS230" s="53">
        <f t="shared" ref="KZS230" si="3076">(3.35*1.25+1*2.75)*10.764</f>
        <v>74.675249999999991</v>
      </c>
      <c r="KZT230" s="53">
        <f t="shared" ref="KZT230:KZT234" si="3077">KZR230+KZS230</f>
        <v>484.67601000000002</v>
      </c>
      <c r="KZU230" s="53">
        <v>0</v>
      </c>
      <c r="KZV230" s="53">
        <f>KZT230*(($H$268)+1)+(IF(KZU230&lt;101,KZU230,IF(KZU230&lt;201,KZU230/2,IF(KZU230&lt;=301,KZU230/3,KZU230/4))))</f>
        <v>484.67601000000002</v>
      </c>
      <c r="KZW230" s="159">
        <f>LAG213+1</f>
        <v>1</v>
      </c>
      <c r="KZX230" s="159"/>
      <c r="KZY230" s="53" t="s">
        <v>162</v>
      </c>
      <c r="KZZ230" s="53">
        <f t="shared" ref="KZZ230" si="3078">(38.09)*10.764</f>
        <v>410.00076000000001</v>
      </c>
      <c r="LAA230" s="53">
        <f t="shared" ref="LAA230" si="3079">(3.35*1.25+1*2.75)*10.764</f>
        <v>74.675249999999991</v>
      </c>
      <c r="LAB230" s="53">
        <f t="shared" ref="LAB230:LAB234" si="3080">KZZ230+LAA230</f>
        <v>484.67601000000002</v>
      </c>
      <c r="LAC230" s="53">
        <v>0</v>
      </c>
      <c r="LAD230" s="53">
        <f>LAB230*(($H$268)+1)+(IF(LAC230&lt;101,LAC230,IF(LAC230&lt;201,LAC230/2,IF(LAC230&lt;=301,LAC230/3,LAC230/4))))</f>
        <v>484.67601000000002</v>
      </c>
      <c r="LAE230" s="159">
        <f>LAO213+1</f>
        <v>1</v>
      </c>
      <c r="LAF230" s="159"/>
      <c r="LAG230" s="53" t="s">
        <v>162</v>
      </c>
      <c r="LAH230" s="53">
        <f t="shared" ref="LAH230" si="3081">(38.09)*10.764</f>
        <v>410.00076000000001</v>
      </c>
      <c r="LAI230" s="53">
        <f t="shared" ref="LAI230" si="3082">(3.35*1.25+1*2.75)*10.764</f>
        <v>74.675249999999991</v>
      </c>
      <c r="LAJ230" s="53">
        <f t="shared" ref="LAJ230:LAJ234" si="3083">LAH230+LAI230</f>
        <v>484.67601000000002</v>
      </c>
      <c r="LAK230" s="53">
        <v>0</v>
      </c>
      <c r="LAL230" s="53">
        <f>LAJ230*(($H$268)+1)+(IF(LAK230&lt;101,LAK230,IF(LAK230&lt;201,LAK230/2,IF(LAK230&lt;=301,LAK230/3,LAK230/4))))</f>
        <v>484.67601000000002</v>
      </c>
      <c r="LAM230" s="159">
        <f>LAW213+1</f>
        <v>1</v>
      </c>
      <c r="LAN230" s="159"/>
      <c r="LAO230" s="53" t="s">
        <v>162</v>
      </c>
      <c r="LAP230" s="53">
        <f t="shared" ref="LAP230" si="3084">(38.09)*10.764</f>
        <v>410.00076000000001</v>
      </c>
      <c r="LAQ230" s="53">
        <f t="shared" ref="LAQ230" si="3085">(3.35*1.25+1*2.75)*10.764</f>
        <v>74.675249999999991</v>
      </c>
      <c r="LAR230" s="53">
        <f t="shared" ref="LAR230:LAR234" si="3086">LAP230+LAQ230</f>
        <v>484.67601000000002</v>
      </c>
      <c r="LAS230" s="53">
        <v>0</v>
      </c>
      <c r="LAT230" s="53">
        <f>LAR230*(($H$268)+1)+(IF(LAS230&lt;101,LAS230,IF(LAS230&lt;201,LAS230/2,IF(LAS230&lt;=301,LAS230/3,LAS230/4))))</f>
        <v>484.67601000000002</v>
      </c>
      <c r="LAU230" s="159">
        <f>LBE213+1</f>
        <v>1</v>
      </c>
      <c r="LAV230" s="159"/>
      <c r="LAW230" s="53" t="s">
        <v>162</v>
      </c>
      <c r="LAX230" s="53">
        <f t="shared" ref="LAX230" si="3087">(38.09)*10.764</f>
        <v>410.00076000000001</v>
      </c>
      <c r="LAY230" s="53">
        <f t="shared" ref="LAY230" si="3088">(3.35*1.25+1*2.75)*10.764</f>
        <v>74.675249999999991</v>
      </c>
      <c r="LAZ230" s="53">
        <f t="shared" ref="LAZ230:LAZ234" si="3089">LAX230+LAY230</f>
        <v>484.67601000000002</v>
      </c>
      <c r="LBA230" s="53">
        <v>0</v>
      </c>
      <c r="LBB230" s="53">
        <f>LAZ230*(($H$268)+1)+(IF(LBA230&lt;101,LBA230,IF(LBA230&lt;201,LBA230/2,IF(LBA230&lt;=301,LBA230/3,LBA230/4))))</f>
        <v>484.67601000000002</v>
      </c>
      <c r="LBC230" s="159">
        <f>LBM213+1</f>
        <v>1</v>
      </c>
      <c r="LBD230" s="159"/>
      <c r="LBE230" s="53" t="s">
        <v>162</v>
      </c>
      <c r="LBF230" s="53">
        <f t="shared" ref="LBF230" si="3090">(38.09)*10.764</f>
        <v>410.00076000000001</v>
      </c>
      <c r="LBG230" s="53">
        <f t="shared" ref="LBG230" si="3091">(3.35*1.25+1*2.75)*10.764</f>
        <v>74.675249999999991</v>
      </c>
      <c r="LBH230" s="53">
        <f t="shared" ref="LBH230:LBH234" si="3092">LBF230+LBG230</f>
        <v>484.67601000000002</v>
      </c>
      <c r="LBI230" s="53">
        <v>0</v>
      </c>
      <c r="LBJ230" s="53">
        <f>LBH230*(($H$268)+1)+(IF(LBI230&lt;101,LBI230,IF(LBI230&lt;201,LBI230/2,IF(LBI230&lt;=301,LBI230/3,LBI230/4))))</f>
        <v>484.67601000000002</v>
      </c>
      <c r="LBK230" s="159">
        <f>LBU213+1</f>
        <v>1</v>
      </c>
      <c r="LBL230" s="159"/>
      <c r="LBM230" s="53" t="s">
        <v>162</v>
      </c>
      <c r="LBN230" s="53">
        <f t="shared" ref="LBN230" si="3093">(38.09)*10.764</f>
        <v>410.00076000000001</v>
      </c>
      <c r="LBO230" s="53">
        <f t="shared" ref="LBO230" si="3094">(3.35*1.25+1*2.75)*10.764</f>
        <v>74.675249999999991</v>
      </c>
      <c r="LBP230" s="53">
        <f t="shared" ref="LBP230:LBP234" si="3095">LBN230+LBO230</f>
        <v>484.67601000000002</v>
      </c>
      <c r="LBQ230" s="53">
        <v>0</v>
      </c>
      <c r="LBR230" s="53">
        <f>LBP230*(($H$268)+1)+(IF(LBQ230&lt;101,LBQ230,IF(LBQ230&lt;201,LBQ230/2,IF(LBQ230&lt;=301,LBQ230/3,LBQ230/4))))</f>
        <v>484.67601000000002</v>
      </c>
      <c r="LBS230" s="159">
        <f>LCC213+1</f>
        <v>1</v>
      </c>
      <c r="LBT230" s="159"/>
      <c r="LBU230" s="53" t="s">
        <v>162</v>
      </c>
      <c r="LBV230" s="53">
        <f t="shared" ref="LBV230" si="3096">(38.09)*10.764</f>
        <v>410.00076000000001</v>
      </c>
      <c r="LBW230" s="53">
        <f t="shared" ref="LBW230" si="3097">(3.35*1.25+1*2.75)*10.764</f>
        <v>74.675249999999991</v>
      </c>
      <c r="LBX230" s="53">
        <f t="shared" ref="LBX230:LBX234" si="3098">LBV230+LBW230</f>
        <v>484.67601000000002</v>
      </c>
      <c r="LBY230" s="53">
        <v>0</v>
      </c>
      <c r="LBZ230" s="53">
        <f>LBX230*(($H$268)+1)+(IF(LBY230&lt;101,LBY230,IF(LBY230&lt;201,LBY230/2,IF(LBY230&lt;=301,LBY230/3,LBY230/4))))</f>
        <v>484.67601000000002</v>
      </c>
      <c r="LCA230" s="159">
        <f>LCK213+1</f>
        <v>1</v>
      </c>
      <c r="LCB230" s="159"/>
      <c r="LCC230" s="53" t="s">
        <v>162</v>
      </c>
      <c r="LCD230" s="53">
        <f t="shared" ref="LCD230" si="3099">(38.09)*10.764</f>
        <v>410.00076000000001</v>
      </c>
      <c r="LCE230" s="53">
        <f t="shared" ref="LCE230" si="3100">(3.35*1.25+1*2.75)*10.764</f>
        <v>74.675249999999991</v>
      </c>
      <c r="LCF230" s="53">
        <f t="shared" ref="LCF230:LCF234" si="3101">LCD230+LCE230</f>
        <v>484.67601000000002</v>
      </c>
      <c r="LCG230" s="53">
        <v>0</v>
      </c>
      <c r="LCH230" s="53">
        <f>LCF230*(($H$268)+1)+(IF(LCG230&lt;101,LCG230,IF(LCG230&lt;201,LCG230/2,IF(LCG230&lt;=301,LCG230/3,LCG230/4))))</f>
        <v>484.67601000000002</v>
      </c>
      <c r="LCI230" s="159">
        <f>LCS213+1</f>
        <v>1</v>
      </c>
      <c r="LCJ230" s="159"/>
      <c r="LCK230" s="53" t="s">
        <v>162</v>
      </c>
      <c r="LCL230" s="53">
        <f t="shared" ref="LCL230" si="3102">(38.09)*10.764</f>
        <v>410.00076000000001</v>
      </c>
      <c r="LCM230" s="53">
        <f t="shared" ref="LCM230" si="3103">(3.35*1.25+1*2.75)*10.764</f>
        <v>74.675249999999991</v>
      </c>
      <c r="LCN230" s="53">
        <f t="shared" ref="LCN230:LCN234" si="3104">LCL230+LCM230</f>
        <v>484.67601000000002</v>
      </c>
      <c r="LCO230" s="53">
        <v>0</v>
      </c>
      <c r="LCP230" s="53">
        <f>LCN230*(($H$268)+1)+(IF(LCO230&lt;101,LCO230,IF(LCO230&lt;201,LCO230/2,IF(LCO230&lt;=301,LCO230/3,LCO230/4))))</f>
        <v>484.67601000000002</v>
      </c>
      <c r="LCQ230" s="159">
        <f>LDA213+1</f>
        <v>1</v>
      </c>
      <c r="LCR230" s="159"/>
      <c r="LCS230" s="53" t="s">
        <v>162</v>
      </c>
      <c r="LCT230" s="53">
        <f t="shared" ref="LCT230" si="3105">(38.09)*10.764</f>
        <v>410.00076000000001</v>
      </c>
      <c r="LCU230" s="53">
        <f t="shared" ref="LCU230" si="3106">(3.35*1.25+1*2.75)*10.764</f>
        <v>74.675249999999991</v>
      </c>
      <c r="LCV230" s="53">
        <f t="shared" ref="LCV230:LCV234" si="3107">LCT230+LCU230</f>
        <v>484.67601000000002</v>
      </c>
      <c r="LCW230" s="53">
        <v>0</v>
      </c>
      <c r="LCX230" s="53">
        <f>LCV230*(($H$268)+1)+(IF(LCW230&lt;101,LCW230,IF(LCW230&lt;201,LCW230/2,IF(LCW230&lt;=301,LCW230/3,LCW230/4))))</f>
        <v>484.67601000000002</v>
      </c>
      <c r="LCY230" s="159">
        <f>LDI213+1</f>
        <v>1</v>
      </c>
      <c r="LCZ230" s="159"/>
      <c r="LDA230" s="53" t="s">
        <v>162</v>
      </c>
      <c r="LDB230" s="53">
        <f t="shared" ref="LDB230" si="3108">(38.09)*10.764</f>
        <v>410.00076000000001</v>
      </c>
      <c r="LDC230" s="53">
        <f t="shared" ref="LDC230" si="3109">(3.35*1.25+1*2.75)*10.764</f>
        <v>74.675249999999991</v>
      </c>
      <c r="LDD230" s="53">
        <f t="shared" ref="LDD230:LDD234" si="3110">LDB230+LDC230</f>
        <v>484.67601000000002</v>
      </c>
      <c r="LDE230" s="53">
        <v>0</v>
      </c>
      <c r="LDF230" s="53">
        <f>LDD230*(($H$268)+1)+(IF(LDE230&lt;101,LDE230,IF(LDE230&lt;201,LDE230/2,IF(LDE230&lt;=301,LDE230/3,LDE230/4))))</f>
        <v>484.67601000000002</v>
      </c>
      <c r="LDG230" s="159">
        <f>LDQ213+1</f>
        <v>1</v>
      </c>
      <c r="LDH230" s="159"/>
      <c r="LDI230" s="53" t="s">
        <v>162</v>
      </c>
      <c r="LDJ230" s="53">
        <f t="shared" ref="LDJ230" si="3111">(38.09)*10.764</f>
        <v>410.00076000000001</v>
      </c>
      <c r="LDK230" s="53">
        <f t="shared" ref="LDK230" si="3112">(3.35*1.25+1*2.75)*10.764</f>
        <v>74.675249999999991</v>
      </c>
      <c r="LDL230" s="53">
        <f t="shared" ref="LDL230:LDL234" si="3113">LDJ230+LDK230</f>
        <v>484.67601000000002</v>
      </c>
      <c r="LDM230" s="53">
        <v>0</v>
      </c>
      <c r="LDN230" s="53">
        <f>LDL230*(($H$268)+1)+(IF(LDM230&lt;101,LDM230,IF(LDM230&lt;201,LDM230/2,IF(LDM230&lt;=301,LDM230/3,LDM230/4))))</f>
        <v>484.67601000000002</v>
      </c>
      <c r="LDO230" s="159">
        <f>LDY213+1</f>
        <v>1</v>
      </c>
      <c r="LDP230" s="159"/>
      <c r="LDQ230" s="53" t="s">
        <v>162</v>
      </c>
      <c r="LDR230" s="53">
        <f t="shared" ref="LDR230" si="3114">(38.09)*10.764</f>
        <v>410.00076000000001</v>
      </c>
      <c r="LDS230" s="53">
        <f t="shared" ref="LDS230" si="3115">(3.35*1.25+1*2.75)*10.764</f>
        <v>74.675249999999991</v>
      </c>
      <c r="LDT230" s="53">
        <f t="shared" ref="LDT230:LDT234" si="3116">LDR230+LDS230</f>
        <v>484.67601000000002</v>
      </c>
      <c r="LDU230" s="53">
        <v>0</v>
      </c>
      <c r="LDV230" s="53">
        <f>LDT230*(($H$268)+1)+(IF(LDU230&lt;101,LDU230,IF(LDU230&lt;201,LDU230/2,IF(LDU230&lt;=301,LDU230/3,LDU230/4))))</f>
        <v>484.67601000000002</v>
      </c>
      <c r="LDW230" s="159">
        <f>LEG213+1</f>
        <v>1</v>
      </c>
      <c r="LDX230" s="159"/>
      <c r="LDY230" s="53" t="s">
        <v>162</v>
      </c>
      <c r="LDZ230" s="53">
        <f t="shared" ref="LDZ230" si="3117">(38.09)*10.764</f>
        <v>410.00076000000001</v>
      </c>
      <c r="LEA230" s="53">
        <f t="shared" ref="LEA230" si="3118">(3.35*1.25+1*2.75)*10.764</f>
        <v>74.675249999999991</v>
      </c>
      <c r="LEB230" s="53">
        <f t="shared" ref="LEB230:LEB234" si="3119">LDZ230+LEA230</f>
        <v>484.67601000000002</v>
      </c>
      <c r="LEC230" s="53">
        <v>0</v>
      </c>
      <c r="LED230" s="53">
        <f>LEB230*(($H$268)+1)+(IF(LEC230&lt;101,LEC230,IF(LEC230&lt;201,LEC230/2,IF(LEC230&lt;=301,LEC230/3,LEC230/4))))</f>
        <v>484.67601000000002</v>
      </c>
      <c r="LEE230" s="159">
        <f>LEO213+1</f>
        <v>1</v>
      </c>
      <c r="LEF230" s="159"/>
      <c r="LEG230" s="53" t="s">
        <v>162</v>
      </c>
      <c r="LEH230" s="53">
        <f t="shared" ref="LEH230" si="3120">(38.09)*10.764</f>
        <v>410.00076000000001</v>
      </c>
      <c r="LEI230" s="53">
        <f t="shared" ref="LEI230" si="3121">(3.35*1.25+1*2.75)*10.764</f>
        <v>74.675249999999991</v>
      </c>
      <c r="LEJ230" s="53">
        <f t="shared" ref="LEJ230:LEJ234" si="3122">LEH230+LEI230</f>
        <v>484.67601000000002</v>
      </c>
      <c r="LEK230" s="53">
        <v>0</v>
      </c>
      <c r="LEL230" s="53">
        <f>LEJ230*(($H$268)+1)+(IF(LEK230&lt;101,LEK230,IF(LEK230&lt;201,LEK230/2,IF(LEK230&lt;=301,LEK230/3,LEK230/4))))</f>
        <v>484.67601000000002</v>
      </c>
      <c r="LEM230" s="159">
        <f>LEW213+1</f>
        <v>1</v>
      </c>
      <c r="LEN230" s="159"/>
      <c r="LEO230" s="53" t="s">
        <v>162</v>
      </c>
      <c r="LEP230" s="53">
        <f t="shared" ref="LEP230" si="3123">(38.09)*10.764</f>
        <v>410.00076000000001</v>
      </c>
      <c r="LEQ230" s="53">
        <f t="shared" ref="LEQ230" si="3124">(3.35*1.25+1*2.75)*10.764</f>
        <v>74.675249999999991</v>
      </c>
      <c r="LER230" s="53">
        <f t="shared" ref="LER230:LER234" si="3125">LEP230+LEQ230</f>
        <v>484.67601000000002</v>
      </c>
      <c r="LES230" s="53">
        <v>0</v>
      </c>
      <c r="LET230" s="53">
        <f>LER230*(($H$268)+1)+(IF(LES230&lt;101,LES230,IF(LES230&lt;201,LES230/2,IF(LES230&lt;=301,LES230/3,LES230/4))))</f>
        <v>484.67601000000002</v>
      </c>
      <c r="LEU230" s="159">
        <f>LFE213+1</f>
        <v>1</v>
      </c>
      <c r="LEV230" s="159"/>
      <c r="LEW230" s="53" t="s">
        <v>162</v>
      </c>
      <c r="LEX230" s="53">
        <f t="shared" ref="LEX230" si="3126">(38.09)*10.764</f>
        <v>410.00076000000001</v>
      </c>
      <c r="LEY230" s="53">
        <f t="shared" ref="LEY230" si="3127">(3.35*1.25+1*2.75)*10.764</f>
        <v>74.675249999999991</v>
      </c>
      <c r="LEZ230" s="53">
        <f t="shared" ref="LEZ230:LEZ234" si="3128">LEX230+LEY230</f>
        <v>484.67601000000002</v>
      </c>
      <c r="LFA230" s="53">
        <v>0</v>
      </c>
      <c r="LFB230" s="53">
        <f>LEZ230*(($H$268)+1)+(IF(LFA230&lt;101,LFA230,IF(LFA230&lt;201,LFA230/2,IF(LFA230&lt;=301,LFA230/3,LFA230/4))))</f>
        <v>484.67601000000002</v>
      </c>
      <c r="LFC230" s="159">
        <f>LFM213+1</f>
        <v>1</v>
      </c>
      <c r="LFD230" s="159"/>
      <c r="LFE230" s="53" t="s">
        <v>162</v>
      </c>
      <c r="LFF230" s="53">
        <f t="shared" ref="LFF230" si="3129">(38.09)*10.764</f>
        <v>410.00076000000001</v>
      </c>
      <c r="LFG230" s="53">
        <f t="shared" ref="LFG230" si="3130">(3.35*1.25+1*2.75)*10.764</f>
        <v>74.675249999999991</v>
      </c>
      <c r="LFH230" s="53">
        <f t="shared" ref="LFH230:LFH234" si="3131">LFF230+LFG230</f>
        <v>484.67601000000002</v>
      </c>
      <c r="LFI230" s="53">
        <v>0</v>
      </c>
      <c r="LFJ230" s="53">
        <f>LFH230*(($H$268)+1)+(IF(LFI230&lt;101,LFI230,IF(LFI230&lt;201,LFI230/2,IF(LFI230&lt;=301,LFI230/3,LFI230/4))))</f>
        <v>484.67601000000002</v>
      </c>
      <c r="LFK230" s="159">
        <f>LFU213+1</f>
        <v>1</v>
      </c>
      <c r="LFL230" s="159"/>
      <c r="LFM230" s="53" t="s">
        <v>162</v>
      </c>
      <c r="LFN230" s="53">
        <f t="shared" ref="LFN230" si="3132">(38.09)*10.764</f>
        <v>410.00076000000001</v>
      </c>
      <c r="LFO230" s="53">
        <f t="shared" ref="LFO230" si="3133">(3.35*1.25+1*2.75)*10.764</f>
        <v>74.675249999999991</v>
      </c>
      <c r="LFP230" s="53">
        <f t="shared" ref="LFP230:LFP234" si="3134">LFN230+LFO230</f>
        <v>484.67601000000002</v>
      </c>
      <c r="LFQ230" s="53">
        <v>0</v>
      </c>
      <c r="LFR230" s="53">
        <f>LFP230*(($H$268)+1)+(IF(LFQ230&lt;101,LFQ230,IF(LFQ230&lt;201,LFQ230/2,IF(LFQ230&lt;=301,LFQ230/3,LFQ230/4))))</f>
        <v>484.67601000000002</v>
      </c>
      <c r="LFS230" s="159">
        <f>LGC213+1</f>
        <v>1</v>
      </c>
      <c r="LFT230" s="159"/>
      <c r="LFU230" s="53" t="s">
        <v>162</v>
      </c>
      <c r="LFV230" s="53">
        <f t="shared" ref="LFV230" si="3135">(38.09)*10.764</f>
        <v>410.00076000000001</v>
      </c>
      <c r="LFW230" s="53">
        <f t="shared" ref="LFW230" si="3136">(3.35*1.25+1*2.75)*10.764</f>
        <v>74.675249999999991</v>
      </c>
      <c r="LFX230" s="53">
        <f t="shared" ref="LFX230:LFX234" si="3137">LFV230+LFW230</f>
        <v>484.67601000000002</v>
      </c>
      <c r="LFY230" s="53">
        <v>0</v>
      </c>
      <c r="LFZ230" s="53">
        <f>LFX230*(($H$268)+1)+(IF(LFY230&lt;101,LFY230,IF(LFY230&lt;201,LFY230/2,IF(LFY230&lt;=301,LFY230/3,LFY230/4))))</f>
        <v>484.67601000000002</v>
      </c>
      <c r="LGA230" s="159">
        <f>LGK213+1</f>
        <v>1</v>
      </c>
      <c r="LGB230" s="159"/>
      <c r="LGC230" s="53" t="s">
        <v>162</v>
      </c>
      <c r="LGD230" s="53">
        <f t="shared" ref="LGD230" si="3138">(38.09)*10.764</f>
        <v>410.00076000000001</v>
      </c>
      <c r="LGE230" s="53">
        <f t="shared" ref="LGE230" si="3139">(3.35*1.25+1*2.75)*10.764</f>
        <v>74.675249999999991</v>
      </c>
      <c r="LGF230" s="53">
        <f t="shared" ref="LGF230:LGF234" si="3140">LGD230+LGE230</f>
        <v>484.67601000000002</v>
      </c>
      <c r="LGG230" s="53">
        <v>0</v>
      </c>
      <c r="LGH230" s="53">
        <f>LGF230*(($H$268)+1)+(IF(LGG230&lt;101,LGG230,IF(LGG230&lt;201,LGG230/2,IF(LGG230&lt;=301,LGG230/3,LGG230/4))))</f>
        <v>484.67601000000002</v>
      </c>
      <c r="LGI230" s="159">
        <f>LGS213+1</f>
        <v>1</v>
      </c>
      <c r="LGJ230" s="159"/>
      <c r="LGK230" s="53" t="s">
        <v>162</v>
      </c>
      <c r="LGL230" s="53">
        <f t="shared" ref="LGL230" si="3141">(38.09)*10.764</f>
        <v>410.00076000000001</v>
      </c>
      <c r="LGM230" s="53">
        <f t="shared" ref="LGM230" si="3142">(3.35*1.25+1*2.75)*10.764</f>
        <v>74.675249999999991</v>
      </c>
      <c r="LGN230" s="53">
        <f t="shared" ref="LGN230:LGN234" si="3143">LGL230+LGM230</f>
        <v>484.67601000000002</v>
      </c>
      <c r="LGO230" s="53">
        <v>0</v>
      </c>
      <c r="LGP230" s="53">
        <f>LGN230*(($H$268)+1)+(IF(LGO230&lt;101,LGO230,IF(LGO230&lt;201,LGO230/2,IF(LGO230&lt;=301,LGO230/3,LGO230/4))))</f>
        <v>484.67601000000002</v>
      </c>
      <c r="LGQ230" s="159">
        <f>LHA213+1</f>
        <v>1</v>
      </c>
      <c r="LGR230" s="159"/>
      <c r="LGS230" s="53" t="s">
        <v>162</v>
      </c>
      <c r="LGT230" s="53">
        <f t="shared" ref="LGT230" si="3144">(38.09)*10.764</f>
        <v>410.00076000000001</v>
      </c>
      <c r="LGU230" s="53">
        <f t="shared" ref="LGU230" si="3145">(3.35*1.25+1*2.75)*10.764</f>
        <v>74.675249999999991</v>
      </c>
      <c r="LGV230" s="53">
        <f t="shared" ref="LGV230:LGV234" si="3146">LGT230+LGU230</f>
        <v>484.67601000000002</v>
      </c>
      <c r="LGW230" s="53">
        <v>0</v>
      </c>
      <c r="LGX230" s="53">
        <f>LGV230*(($H$268)+1)+(IF(LGW230&lt;101,LGW230,IF(LGW230&lt;201,LGW230/2,IF(LGW230&lt;=301,LGW230/3,LGW230/4))))</f>
        <v>484.67601000000002</v>
      </c>
      <c r="LGY230" s="159">
        <f>LHI213+1</f>
        <v>1</v>
      </c>
      <c r="LGZ230" s="159"/>
      <c r="LHA230" s="53" t="s">
        <v>162</v>
      </c>
      <c r="LHB230" s="53">
        <f t="shared" ref="LHB230" si="3147">(38.09)*10.764</f>
        <v>410.00076000000001</v>
      </c>
      <c r="LHC230" s="53">
        <f t="shared" ref="LHC230" si="3148">(3.35*1.25+1*2.75)*10.764</f>
        <v>74.675249999999991</v>
      </c>
      <c r="LHD230" s="53">
        <f t="shared" ref="LHD230:LHD234" si="3149">LHB230+LHC230</f>
        <v>484.67601000000002</v>
      </c>
      <c r="LHE230" s="53">
        <v>0</v>
      </c>
      <c r="LHF230" s="53">
        <f>LHD230*(($H$268)+1)+(IF(LHE230&lt;101,LHE230,IF(LHE230&lt;201,LHE230/2,IF(LHE230&lt;=301,LHE230/3,LHE230/4))))</f>
        <v>484.67601000000002</v>
      </c>
      <c r="LHG230" s="159">
        <f>LHQ213+1</f>
        <v>1</v>
      </c>
      <c r="LHH230" s="159"/>
      <c r="LHI230" s="53" t="s">
        <v>162</v>
      </c>
      <c r="LHJ230" s="53">
        <f t="shared" ref="LHJ230" si="3150">(38.09)*10.764</f>
        <v>410.00076000000001</v>
      </c>
      <c r="LHK230" s="53">
        <f t="shared" ref="LHK230" si="3151">(3.35*1.25+1*2.75)*10.764</f>
        <v>74.675249999999991</v>
      </c>
      <c r="LHL230" s="53">
        <f t="shared" ref="LHL230:LHL234" si="3152">LHJ230+LHK230</f>
        <v>484.67601000000002</v>
      </c>
      <c r="LHM230" s="53">
        <v>0</v>
      </c>
      <c r="LHN230" s="53">
        <f>LHL230*(($H$268)+1)+(IF(LHM230&lt;101,LHM230,IF(LHM230&lt;201,LHM230/2,IF(LHM230&lt;=301,LHM230/3,LHM230/4))))</f>
        <v>484.67601000000002</v>
      </c>
      <c r="LHO230" s="159">
        <f>LHY213+1</f>
        <v>1</v>
      </c>
      <c r="LHP230" s="159"/>
      <c r="LHQ230" s="53" t="s">
        <v>162</v>
      </c>
      <c r="LHR230" s="53">
        <f t="shared" ref="LHR230" si="3153">(38.09)*10.764</f>
        <v>410.00076000000001</v>
      </c>
      <c r="LHS230" s="53">
        <f t="shared" ref="LHS230" si="3154">(3.35*1.25+1*2.75)*10.764</f>
        <v>74.675249999999991</v>
      </c>
      <c r="LHT230" s="53">
        <f t="shared" ref="LHT230:LHT234" si="3155">LHR230+LHS230</f>
        <v>484.67601000000002</v>
      </c>
      <c r="LHU230" s="53">
        <v>0</v>
      </c>
      <c r="LHV230" s="53">
        <f>LHT230*(($H$268)+1)+(IF(LHU230&lt;101,LHU230,IF(LHU230&lt;201,LHU230/2,IF(LHU230&lt;=301,LHU230/3,LHU230/4))))</f>
        <v>484.67601000000002</v>
      </c>
      <c r="LHW230" s="159">
        <f>LIG213+1</f>
        <v>1</v>
      </c>
      <c r="LHX230" s="159"/>
      <c r="LHY230" s="53" t="s">
        <v>162</v>
      </c>
      <c r="LHZ230" s="53">
        <f t="shared" ref="LHZ230" si="3156">(38.09)*10.764</f>
        <v>410.00076000000001</v>
      </c>
      <c r="LIA230" s="53">
        <f t="shared" ref="LIA230" si="3157">(3.35*1.25+1*2.75)*10.764</f>
        <v>74.675249999999991</v>
      </c>
      <c r="LIB230" s="53">
        <f t="shared" ref="LIB230:LIB234" si="3158">LHZ230+LIA230</f>
        <v>484.67601000000002</v>
      </c>
      <c r="LIC230" s="53">
        <v>0</v>
      </c>
      <c r="LID230" s="53">
        <f>LIB230*(($H$268)+1)+(IF(LIC230&lt;101,LIC230,IF(LIC230&lt;201,LIC230/2,IF(LIC230&lt;=301,LIC230/3,LIC230/4))))</f>
        <v>484.67601000000002</v>
      </c>
      <c r="LIE230" s="159">
        <f>LIO213+1</f>
        <v>1</v>
      </c>
      <c r="LIF230" s="159"/>
      <c r="LIG230" s="53" t="s">
        <v>162</v>
      </c>
      <c r="LIH230" s="53">
        <f t="shared" ref="LIH230" si="3159">(38.09)*10.764</f>
        <v>410.00076000000001</v>
      </c>
      <c r="LII230" s="53">
        <f t="shared" ref="LII230" si="3160">(3.35*1.25+1*2.75)*10.764</f>
        <v>74.675249999999991</v>
      </c>
      <c r="LIJ230" s="53">
        <f t="shared" ref="LIJ230:LIJ234" si="3161">LIH230+LII230</f>
        <v>484.67601000000002</v>
      </c>
      <c r="LIK230" s="53">
        <v>0</v>
      </c>
      <c r="LIL230" s="53">
        <f>LIJ230*(($H$268)+1)+(IF(LIK230&lt;101,LIK230,IF(LIK230&lt;201,LIK230/2,IF(LIK230&lt;=301,LIK230/3,LIK230/4))))</f>
        <v>484.67601000000002</v>
      </c>
      <c r="LIM230" s="159">
        <f>LIW213+1</f>
        <v>1</v>
      </c>
      <c r="LIN230" s="159"/>
      <c r="LIO230" s="53" t="s">
        <v>162</v>
      </c>
      <c r="LIP230" s="53">
        <f t="shared" ref="LIP230" si="3162">(38.09)*10.764</f>
        <v>410.00076000000001</v>
      </c>
      <c r="LIQ230" s="53">
        <f t="shared" ref="LIQ230" si="3163">(3.35*1.25+1*2.75)*10.764</f>
        <v>74.675249999999991</v>
      </c>
      <c r="LIR230" s="53">
        <f t="shared" ref="LIR230:LIR234" si="3164">LIP230+LIQ230</f>
        <v>484.67601000000002</v>
      </c>
      <c r="LIS230" s="53">
        <v>0</v>
      </c>
      <c r="LIT230" s="53">
        <f>LIR230*(($H$268)+1)+(IF(LIS230&lt;101,LIS230,IF(LIS230&lt;201,LIS230/2,IF(LIS230&lt;=301,LIS230/3,LIS230/4))))</f>
        <v>484.67601000000002</v>
      </c>
      <c r="LIU230" s="159">
        <f>LJE213+1</f>
        <v>1</v>
      </c>
      <c r="LIV230" s="159"/>
      <c r="LIW230" s="53" t="s">
        <v>162</v>
      </c>
      <c r="LIX230" s="53">
        <f t="shared" ref="LIX230" si="3165">(38.09)*10.764</f>
        <v>410.00076000000001</v>
      </c>
      <c r="LIY230" s="53">
        <f t="shared" ref="LIY230" si="3166">(3.35*1.25+1*2.75)*10.764</f>
        <v>74.675249999999991</v>
      </c>
      <c r="LIZ230" s="53">
        <f t="shared" ref="LIZ230:LIZ234" si="3167">LIX230+LIY230</f>
        <v>484.67601000000002</v>
      </c>
      <c r="LJA230" s="53">
        <v>0</v>
      </c>
      <c r="LJB230" s="53">
        <f>LIZ230*(($H$268)+1)+(IF(LJA230&lt;101,LJA230,IF(LJA230&lt;201,LJA230/2,IF(LJA230&lt;=301,LJA230/3,LJA230/4))))</f>
        <v>484.67601000000002</v>
      </c>
      <c r="LJC230" s="159">
        <f>LJM213+1</f>
        <v>1</v>
      </c>
      <c r="LJD230" s="159"/>
      <c r="LJE230" s="53" t="s">
        <v>162</v>
      </c>
      <c r="LJF230" s="53">
        <f t="shared" ref="LJF230" si="3168">(38.09)*10.764</f>
        <v>410.00076000000001</v>
      </c>
      <c r="LJG230" s="53">
        <f t="shared" ref="LJG230" si="3169">(3.35*1.25+1*2.75)*10.764</f>
        <v>74.675249999999991</v>
      </c>
      <c r="LJH230" s="53">
        <f t="shared" ref="LJH230:LJH234" si="3170">LJF230+LJG230</f>
        <v>484.67601000000002</v>
      </c>
      <c r="LJI230" s="53">
        <v>0</v>
      </c>
      <c r="LJJ230" s="53">
        <f>LJH230*(($H$268)+1)+(IF(LJI230&lt;101,LJI230,IF(LJI230&lt;201,LJI230/2,IF(LJI230&lt;=301,LJI230/3,LJI230/4))))</f>
        <v>484.67601000000002</v>
      </c>
      <c r="LJK230" s="159">
        <f>LJU213+1</f>
        <v>1</v>
      </c>
      <c r="LJL230" s="159"/>
      <c r="LJM230" s="53" t="s">
        <v>162</v>
      </c>
      <c r="LJN230" s="53">
        <f t="shared" ref="LJN230" si="3171">(38.09)*10.764</f>
        <v>410.00076000000001</v>
      </c>
      <c r="LJO230" s="53">
        <f t="shared" ref="LJO230" si="3172">(3.35*1.25+1*2.75)*10.764</f>
        <v>74.675249999999991</v>
      </c>
      <c r="LJP230" s="53">
        <f t="shared" ref="LJP230:LJP234" si="3173">LJN230+LJO230</f>
        <v>484.67601000000002</v>
      </c>
      <c r="LJQ230" s="53">
        <v>0</v>
      </c>
      <c r="LJR230" s="53">
        <f>LJP230*(($H$268)+1)+(IF(LJQ230&lt;101,LJQ230,IF(LJQ230&lt;201,LJQ230/2,IF(LJQ230&lt;=301,LJQ230/3,LJQ230/4))))</f>
        <v>484.67601000000002</v>
      </c>
      <c r="LJS230" s="159">
        <f>LKC213+1</f>
        <v>1</v>
      </c>
      <c r="LJT230" s="159"/>
      <c r="LJU230" s="53" t="s">
        <v>162</v>
      </c>
      <c r="LJV230" s="53">
        <f t="shared" ref="LJV230" si="3174">(38.09)*10.764</f>
        <v>410.00076000000001</v>
      </c>
      <c r="LJW230" s="53">
        <f t="shared" ref="LJW230" si="3175">(3.35*1.25+1*2.75)*10.764</f>
        <v>74.675249999999991</v>
      </c>
      <c r="LJX230" s="53">
        <f t="shared" ref="LJX230:LJX234" si="3176">LJV230+LJW230</f>
        <v>484.67601000000002</v>
      </c>
      <c r="LJY230" s="53">
        <v>0</v>
      </c>
      <c r="LJZ230" s="53">
        <f>LJX230*(($H$268)+1)+(IF(LJY230&lt;101,LJY230,IF(LJY230&lt;201,LJY230/2,IF(LJY230&lt;=301,LJY230/3,LJY230/4))))</f>
        <v>484.67601000000002</v>
      </c>
      <c r="LKA230" s="159">
        <f>LKK213+1</f>
        <v>1</v>
      </c>
      <c r="LKB230" s="159"/>
      <c r="LKC230" s="53" t="s">
        <v>162</v>
      </c>
      <c r="LKD230" s="53">
        <f t="shared" ref="LKD230" si="3177">(38.09)*10.764</f>
        <v>410.00076000000001</v>
      </c>
      <c r="LKE230" s="53">
        <f t="shared" ref="LKE230" si="3178">(3.35*1.25+1*2.75)*10.764</f>
        <v>74.675249999999991</v>
      </c>
      <c r="LKF230" s="53">
        <f t="shared" ref="LKF230:LKF234" si="3179">LKD230+LKE230</f>
        <v>484.67601000000002</v>
      </c>
      <c r="LKG230" s="53">
        <v>0</v>
      </c>
      <c r="LKH230" s="53">
        <f>LKF230*(($H$268)+1)+(IF(LKG230&lt;101,LKG230,IF(LKG230&lt;201,LKG230/2,IF(LKG230&lt;=301,LKG230/3,LKG230/4))))</f>
        <v>484.67601000000002</v>
      </c>
      <c r="LKI230" s="159">
        <f>LKS213+1</f>
        <v>1</v>
      </c>
      <c r="LKJ230" s="159"/>
      <c r="LKK230" s="53" t="s">
        <v>162</v>
      </c>
      <c r="LKL230" s="53">
        <f t="shared" ref="LKL230" si="3180">(38.09)*10.764</f>
        <v>410.00076000000001</v>
      </c>
      <c r="LKM230" s="53">
        <f t="shared" ref="LKM230" si="3181">(3.35*1.25+1*2.75)*10.764</f>
        <v>74.675249999999991</v>
      </c>
      <c r="LKN230" s="53">
        <f t="shared" ref="LKN230:LKN234" si="3182">LKL230+LKM230</f>
        <v>484.67601000000002</v>
      </c>
      <c r="LKO230" s="53">
        <v>0</v>
      </c>
      <c r="LKP230" s="53">
        <f>LKN230*(($H$268)+1)+(IF(LKO230&lt;101,LKO230,IF(LKO230&lt;201,LKO230/2,IF(LKO230&lt;=301,LKO230/3,LKO230/4))))</f>
        <v>484.67601000000002</v>
      </c>
      <c r="LKQ230" s="159">
        <f>LLA213+1</f>
        <v>1</v>
      </c>
      <c r="LKR230" s="159"/>
      <c r="LKS230" s="53" t="s">
        <v>162</v>
      </c>
      <c r="LKT230" s="53">
        <f t="shared" ref="LKT230" si="3183">(38.09)*10.764</f>
        <v>410.00076000000001</v>
      </c>
      <c r="LKU230" s="53">
        <f t="shared" ref="LKU230" si="3184">(3.35*1.25+1*2.75)*10.764</f>
        <v>74.675249999999991</v>
      </c>
      <c r="LKV230" s="53">
        <f t="shared" ref="LKV230:LKV234" si="3185">LKT230+LKU230</f>
        <v>484.67601000000002</v>
      </c>
      <c r="LKW230" s="53">
        <v>0</v>
      </c>
      <c r="LKX230" s="53">
        <f>LKV230*(($H$268)+1)+(IF(LKW230&lt;101,LKW230,IF(LKW230&lt;201,LKW230/2,IF(LKW230&lt;=301,LKW230/3,LKW230/4))))</f>
        <v>484.67601000000002</v>
      </c>
      <c r="LKY230" s="159">
        <f>LLI213+1</f>
        <v>1</v>
      </c>
      <c r="LKZ230" s="159"/>
      <c r="LLA230" s="53" t="s">
        <v>162</v>
      </c>
      <c r="LLB230" s="53">
        <f t="shared" ref="LLB230" si="3186">(38.09)*10.764</f>
        <v>410.00076000000001</v>
      </c>
      <c r="LLC230" s="53">
        <f t="shared" ref="LLC230" si="3187">(3.35*1.25+1*2.75)*10.764</f>
        <v>74.675249999999991</v>
      </c>
      <c r="LLD230" s="53">
        <f t="shared" ref="LLD230:LLD234" si="3188">LLB230+LLC230</f>
        <v>484.67601000000002</v>
      </c>
      <c r="LLE230" s="53">
        <v>0</v>
      </c>
      <c r="LLF230" s="53">
        <f>LLD230*(($H$268)+1)+(IF(LLE230&lt;101,LLE230,IF(LLE230&lt;201,LLE230/2,IF(LLE230&lt;=301,LLE230/3,LLE230/4))))</f>
        <v>484.67601000000002</v>
      </c>
      <c r="LLG230" s="159">
        <f>LLQ213+1</f>
        <v>1</v>
      </c>
      <c r="LLH230" s="159"/>
      <c r="LLI230" s="53" t="s">
        <v>162</v>
      </c>
      <c r="LLJ230" s="53">
        <f t="shared" ref="LLJ230" si="3189">(38.09)*10.764</f>
        <v>410.00076000000001</v>
      </c>
      <c r="LLK230" s="53">
        <f t="shared" ref="LLK230" si="3190">(3.35*1.25+1*2.75)*10.764</f>
        <v>74.675249999999991</v>
      </c>
      <c r="LLL230" s="53">
        <f t="shared" ref="LLL230:LLL234" si="3191">LLJ230+LLK230</f>
        <v>484.67601000000002</v>
      </c>
      <c r="LLM230" s="53">
        <v>0</v>
      </c>
      <c r="LLN230" s="53">
        <f>LLL230*(($H$268)+1)+(IF(LLM230&lt;101,LLM230,IF(LLM230&lt;201,LLM230/2,IF(LLM230&lt;=301,LLM230/3,LLM230/4))))</f>
        <v>484.67601000000002</v>
      </c>
      <c r="LLO230" s="159">
        <f>LLY213+1</f>
        <v>1</v>
      </c>
      <c r="LLP230" s="159"/>
      <c r="LLQ230" s="53" t="s">
        <v>162</v>
      </c>
      <c r="LLR230" s="53">
        <f t="shared" ref="LLR230" si="3192">(38.09)*10.764</f>
        <v>410.00076000000001</v>
      </c>
      <c r="LLS230" s="53">
        <f t="shared" ref="LLS230" si="3193">(3.35*1.25+1*2.75)*10.764</f>
        <v>74.675249999999991</v>
      </c>
      <c r="LLT230" s="53">
        <f t="shared" ref="LLT230:LLT234" si="3194">LLR230+LLS230</f>
        <v>484.67601000000002</v>
      </c>
      <c r="LLU230" s="53">
        <v>0</v>
      </c>
      <c r="LLV230" s="53">
        <f>LLT230*(($H$268)+1)+(IF(LLU230&lt;101,LLU230,IF(LLU230&lt;201,LLU230/2,IF(LLU230&lt;=301,LLU230/3,LLU230/4))))</f>
        <v>484.67601000000002</v>
      </c>
      <c r="LLW230" s="159">
        <f>LMG213+1</f>
        <v>1</v>
      </c>
      <c r="LLX230" s="159"/>
      <c r="LLY230" s="53" t="s">
        <v>162</v>
      </c>
      <c r="LLZ230" s="53">
        <f t="shared" ref="LLZ230" si="3195">(38.09)*10.764</f>
        <v>410.00076000000001</v>
      </c>
      <c r="LMA230" s="53">
        <f t="shared" ref="LMA230" si="3196">(3.35*1.25+1*2.75)*10.764</f>
        <v>74.675249999999991</v>
      </c>
      <c r="LMB230" s="53">
        <f t="shared" ref="LMB230:LMB234" si="3197">LLZ230+LMA230</f>
        <v>484.67601000000002</v>
      </c>
      <c r="LMC230" s="53">
        <v>0</v>
      </c>
      <c r="LMD230" s="53">
        <f>LMB230*(($H$268)+1)+(IF(LMC230&lt;101,LMC230,IF(LMC230&lt;201,LMC230/2,IF(LMC230&lt;=301,LMC230/3,LMC230/4))))</f>
        <v>484.67601000000002</v>
      </c>
      <c r="LME230" s="159">
        <f>LMO213+1</f>
        <v>1</v>
      </c>
      <c r="LMF230" s="159"/>
      <c r="LMG230" s="53" t="s">
        <v>162</v>
      </c>
      <c r="LMH230" s="53">
        <f t="shared" ref="LMH230" si="3198">(38.09)*10.764</f>
        <v>410.00076000000001</v>
      </c>
      <c r="LMI230" s="53">
        <f t="shared" ref="LMI230" si="3199">(3.35*1.25+1*2.75)*10.764</f>
        <v>74.675249999999991</v>
      </c>
      <c r="LMJ230" s="53">
        <f t="shared" ref="LMJ230:LMJ234" si="3200">LMH230+LMI230</f>
        <v>484.67601000000002</v>
      </c>
      <c r="LMK230" s="53">
        <v>0</v>
      </c>
      <c r="LML230" s="53">
        <f>LMJ230*(($H$268)+1)+(IF(LMK230&lt;101,LMK230,IF(LMK230&lt;201,LMK230/2,IF(LMK230&lt;=301,LMK230/3,LMK230/4))))</f>
        <v>484.67601000000002</v>
      </c>
      <c r="LMM230" s="159">
        <f>LMW213+1</f>
        <v>1</v>
      </c>
      <c r="LMN230" s="159"/>
      <c r="LMO230" s="53" t="s">
        <v>162</v>
      </c>
      <c r="LMP230" s="53">
        <f t="shared" ref="LMP230" si="3201">(38.09)*10.764</f>
        <v>410.00076000000001</v>
      </c>
      <c r="LMQ230" s="53">
        <f t="shared" ref="LMQ230" si="3202">(3.35*1.25+1*2.75)*10.764</f>
        <v>74.675249999999991</v>
      </c>
      <c r="LMR230" s="53">
        <f t="shared" ref="LMR230:LMR234" si="3203">LMP230+LMQ230</f>
        <v>484.67601000000002</v>
      </c>
      <c r="LMS230" s="53">
        <v>0</v>
      </c>
      <c r="LMT230" s="53">
        <f>LMR230*(($H$268)+1)+(IF(LMS230&lt;101,LMS230,IF(LMS230&lt;201,LMS230/2,IF(LMS230&lt;=301,LMS230/3,LMS230/4))))</f>
        <v>484.67601000000002</v>
      </c>
      <c r="LMU230" s="159">
        <f>LNE213+1</f>
        <v>1</v>
      </c>
      <c r="LMV230" s="159"/>
      <c r="LMW230" s="53" t="s">
        <v>162</v>
      </c>
      <c r="LMX230" s="53">
        <f t="shared" ref="LMX230" si="3204">(38.09)*10.764</f>
        <v>410.00076000000001</v>
      </c>
      <c r="LMY230" s="53">
        <f t="shared" ref="LMY230" si="3205">(3.35*1.25+1*2.75)*10.764</f>
        <v>74.675249999999991</v>
      </c>
      <c r="LMZ230" s="53">
        <f t="shared" ref="LMZ230:LMZ234" si="3206">LMX230+LMY230</f>
        <v>484.67601000000002</v>
      </c>
      <c r="LNA230" s="53">
        <v>0</v>
      </c>
      <c r="LNB230" s="53">
        <f>LMZ230*(($H$268)+1)+(IF(LNA230&lt;101,LNA230,IF(LNA230&lt;201,LNA230/2,IF(LNA230&lt;=301,LNA230/3,LNA230/4))))</f>
        <v>484.67601000000002</v>
      </c>
      <c r="LNC230" s="159">
        <f>LNM213+1</f>
        <v>1</v>
      </c>
      <c r="LND230" s="159"/>
      <c r="LNE230" s="53" t="s">
        <v>162</v>
      </c>
      <c r="LNF230" s="53">
        <f t="shared" ref="LNF230" si="3207">(38.09)*10.764</f>
        <v>410.00076000000001</v>
      </c>
      <c r="LNG230" s="53">
        <f t="shared" ref="LNG230" si="3208">(3.35*1.25+1*2.75)*10.764</f>
        <v>74.675249999999991</v>
      </c>
      <c r="LNH230" s="53">
        <f t="shared" ref="LNH230:LNH234" si="3209">LNF230+LNG230</f>
        <v>484.67601000000002</v>
      </c>
      <c r="LNI230" s="53">
        <v>0</v>
      </c>
      <c r="LNJ230" s="53">
        <f>LNH230*(($H$268)+1)+(IF(LNI230&lt;101,LNI230,IF(LNI230&lt;201,LNI230/2,IF(LNI230&lt;=301,LNI230/3,LNI230/4))))</f>
        <v>484.67601000000002</v>
      </c>
      <c r="LNK230" s="159">
        <f>LNU213+1</f>
        <v>1</v>
      </c>
      <c r="LNL230" s="159"/>
      <c r="LNM230" s="53" t="s">
        <v>162</v>
      </c>
      <c r="LNN230" s="53">
        <f t="shared" ref="LNN230" si="3210">(38.09)*10.764</f>
        <v>410.00076000000001</v>
      </c>
      <c r="LNO230" s="53">
        <f t="shared" ref="LNO230" si="3211">(3.35*1.25+1*2.75)*10.764</f>
        <v>74.675249999999991</v>
      </c>
      <c r="LNP230" s="53">
        <f t="shared" ref="LNP230:LNP234" si="3212">LNN230+LNO230</f>
        <v>484.67601000000002</v>
      </c>
      <c r="LNQ230" s="53">
        <v>0</v>
      </c>
      <c r="LNR230" s="53">
        <f>LNP230*(($H$268)+1)+(IF(LNQ230&lt;101,LNQ230,IF(LNQ230&lt;201,LNQ230/2,IF(LNQ230&lt;=301,LNQ230/3,LNQ230/4))))</f>
        <v>484.67601000000002</v>
      </c>
      <c r="LNS230" s="159">
        <f>LOC213+1</f>
        <v>1</v>
      </c>
      <c r="LNT230" s="159"/>
      <c r="LNU230" s="53" t="s">
        <v>162</v>
      </c>
      <c r="LNV230" s="53">
        <f t="shared" ref="LNV230" si="3213">(38.09)*10.764</f>
        <v>410.00076000000001</v>
      </c>
      <c r="LNW230" s="53">
        <f t="shared" ref="LNW230" si="3214">(3.35*1.25+1*2.75)*10.764</f>
        <v>74.675249999999991</v>
      </c>
      <c r="LNX230" s="53">
        <f t="shared" ref="LNX230:LNX234" si="3215">LNV230+LNW230</f>
        <v>484.67601000000002</v>
      </c>
      <c r="LNY230" s="53">
        <v>0</v>
      </c>
      <c r="LNZ230" s="53">
        <f>LNX230*(($H$268)+1)+(IF(LNY230&lt;101,LNY230,IF(LNY230&lt;201,LNY230/2,IF(LNY230&lt;=301,LNY230/3,LNY230/4))))</f>
        <v>484.67601000000002</v>
      </c>
      <c r="LOA230" s="159">
        <f>LOK213+1</f>
        <v>1</v>
      </c>
      <c r="LOB230" s="159"/>
      <c r="LOC230" s="53" t="s">
        <v>162</v>
      </c>
      <c r="LOD230" s="53">
        <f t="shared" ref="LOD230" si="3216">(38.09)*10.764</f>
        <v>410.00076000000001</v>
      </c>
      <c r="LOE230" s="53">
        <f t="shared" ref="LOE230" si="3217">(3.35*1.25+1*2.75)*10.764</f>
        <v>74.675249999999991</v>
      </c>
      <c r="LOF230" s="53">
        <f t="shared" ref="LOF230:LOF234" si="3218">LOD230+LOE230</f>
        <v>484.67601000000002</v>
      </c>
      <c r="LOG230" s="53">
        <v>0</v>
      </c>
      <c r="LOH230" s="53">
        <f>LOF230*(($H$268)+1)+(IF(LOG230&lt;101,LOG230,IF(LOG230&lt;201,LOG230/2,IF(LOG230&lt;=301,LOG230/3,LOG230/4))))</f>
        <v>484.67601000000002</v>
      </c>
      <c r="LOI230" s="159">
        <f>LOS213+1</f>
        <v>1</v>
      </c>
      <c r="LOJ230" s="159"/>
      <c r="LOK230" s="53" t="s">
        <v>162</v>
      </c>
      <c r="LOL230" s="53">
        <f t="shared" ref="LOL230" si="3219">(38.09)*10.764</f>
        <v>410.00076000000001</v>
      </c>
      <c r="LOM230" s="53">
        <f t="shared" ref="LOM230" si="3220">(3.35*1.25+1*2.75)*10.764</f>
        <v>74.675249999999991</v>
      </c>
      <c r="LON230" s="53">
        <f t="shared" ref="LON230:LON234" si="3221">LOL230+LOM230</f>
        <v>484.67601000000002</v>
      </c>
      <c r="LOO230" s="53">
        <v>0</v>
      </c>
      <c r="LOP230" s="53">
        <f>LON230*(($H$268)+1)+(IF(LOO230&lt;101,LOO230,IF(LOO230&lt;201,LOO230/2,IF(LOO230&lt;=301,LOO230/3,LOO230/4))))</f>
        <v>484.67601000000002</v>
      </c>
      <c r="LOQ230" s="159">
        <f>LPA213+1</f>
        <v>1</v>
      </c>
      <c r="LOR230" s="159"/>
      <c r="LOS230" s="53" t="s">
        <v>162</v>
      </c>
      <c r="LOT230" s="53">
        <f t="shared" ref="LOT230" si="3222">(38.09)*10.764</f>
        <v>410.00076000000001</v>
      </c>
      <c r="LOU230" s="53">
        <f t="shared" ref="LOU230" si="3223">(3.35*1.25+1*2.75)*10.764</f>
        <v>74.675249999999991</v>
      </c>
      <c r="LOV230" s="53">
        <f t="shared" ref="LOV230:LOV234" si="3224">LOT230+LOU230</f>
        <v>484.67601000000002</v>
      </c>
      <c r="LOW230" s="53">
        <v>0</v>
      </c>
      <c r="LOX230" s="53">
        <f>LOV230*(($H$268)+1)+(IF(LOW230&lt;101,LOW230,IF(LOW230&lt;201,LOW230/2,IF(LOW230&lt;=301,LOW230/3,LOW230/4))))</f>
        <v>484.67601000000002</v>
      </c>
      <c r="LOY230" s="159">
        <f>LPI213+1</f>
        <v>1</v>
      </c>
      <c r="LOZ230" s="159"/>
      <c r="LPA230" s="53" t="s">
        <v>162</v>
      </c>
      <c r="LPB230" s="53">
        <f t="shared" ref="LPB230" si="3225">(38.09)*10.764</f>
        <v>410.00076000000001</v>
      </c>
      <c r="LPC230" s="53">
        <f t="shared" ref="LPC230" si="3226">(3.35*1.25+1*2.75)*10.764</f>
        <v>74.675249999999991</v>
      </c>
      <c r="LPD230" s="53">
        <f t="shared" ref="LPD230:LPD234" si="3227">LPB230+LPC230</f>
        <v>484.67601000000002</v>
      </c>
      <c r="LPE230" s="53">
        <v>0</v>
      </c>
      <c r="LPF230" s="53">
        <f>LPD230*(($H$268)+1)+(IF(LPE230&lt;101,LPE230,IF(LPE230&lt;201,LPE230/2,IF(LPE230&lt;=301,LPE230/3,LPE230/4))))</f>
        <v>484.67601000000002</v>
      </c>
      <c r="LPG230" s="159">
        <f>LPQ213+1</f>
        <v>1</v>
      </c>
      <c r="LPH230" s="159"/>
      <c r="LPI230" s="53" t="s">
        <v>162</v>
      </c>
      <c r="LPJ230" s="53">
        <f t="shared" ref="LPJ230" si="3228">(38.09)*10.764</f>
        <v>410.00076000000001</v>
      </c>
      <c r="LPK230" s="53">
        <f t="shared" ref="LPK230" si="3229">(3.35*1.25+1*2.75)*10.764</f>
        <v>74.675249999999991</v>
      </c>
      <c r="LPL230" s="53">
        <f t="shared" ref="LPL230:LPL234" si="3230">LPJ230+LPK230</f>
        <v>484.67601000000002</v>
      </c>
      <c r="LPM230" s="53">
        <v>0</v>
      </c>
      <c r="LPN230" s="53">
        <f>LPL230*(($H$268)+1)+(IF(LPM230&lt;101,LPM230,IF(LPM230&lt;201,LPM230/2,IF(LPM230&lt;=301,LPM230/3,LPM230/4))))</f>
        <v>484.67601000000002</v>
      </c>
      <c r="LPO230" s="159">
        <f>LPY213+1</f>
        <v>1</v>
      </c>
      <c r="LPP230" s="159"/>
      <c r="LPQ230" s="53" t="s">
        <v>162</v>
      </c>
      <c r="LPR230" s="53">
        <f t="shared" ref="LPR230" si="3231">(38.09)*10.764</f>
        <v>410.00076000000001</v>
      </c>
      <c r="LPS230" s="53">
        <f t="shared" ref="LPS230" si="3232">(3.35*1.25+1*2.75)*10.764</f>
        <v>74.675249999999991</v>
      </c>
      <c r="LPT230" s="53">
        <f t="shared" ref="LPT230:LPT234" si="3233">LPR230+LPS230</f>
        <v>484.67601000000002</v>
      </c>
      <c r="LPU230" s="53">
        <v>0</v>
      </c>
      <c r="LPV230" s="53">
        <f>LPT230*(($H$268)+1)+(IF(LPU230&lt;101,LPU230,IF(LPU230&lt;201,LPU230/2,IF(LPU230&lt;=301,LPU230/3,LPU230/4))))</f>
        <v>484.67601000000002</v>
      </c>
      <c r="LPW230" s="159">
        <f>LQG213+1</f>
        <v>1</v>
      </c>
      <c r="LPX230" s="159"/>
      <c r="LPY230" s="53" t="s">
        <v>162</v>
      </c>
      <c r="LPZ230" s="53">
        <f t="shared" ref="LPZ230" si="3234">(38.09)*10.764</f>
        <v>410.00076000000001</v>
      </c>
      <c r="LQA230" s="53">
        <f t="shared" ref="LQA230" si="3235">(3.35*1.25+1*2.75)*10.764</f>
        <v>74.675249999999991</v>
      </c>
      <c r="LQB230" s="53">
        <f t="shared" ref="LQB230:LQB234" si="3236">LPZ230+LQA230</f>
        <v>484.67601000000002</v>
      </c>
      <c r="LQC230" s="53">
        <v>0</v>
      </c>
      <c r="LQD230" s="53">
        <f>LQB230*(($H$268)+1)+(IF(LQC230&lt;101,LQC230,IF(LQC230&lt;201,LQC230/2,IF(LQC230&lt;=301,LQC230/3,LQC230/4))))</f>
        <v>484.67601000000002</v>
      </c>
      <c r="LQE230" s="159">
        <f>LQO213+1</f>
        <v>1</v>
      </c>
      <c r="LQF230" s="159"/>
      <c r="LQG230" s="53" t="s">
        <v>162</v>
      </c>
      <c r="LQH230" s="53">
        <f t="shared" ref="LQH230" si="3237">(38.09)*10.764</f>
        <v>410.00076000000001</v>
      </c>
      <c r="LQI230" s="53">
        <f t="shared" ref="LQI230" si="3238">(3.35*1.25+1*2.75)*10.764</f>
        <v>74.675249999999991</v>
      </c>
      <c r="LQJ230" s="53">
        <f t="shared" ref="LQJ230:LQJ234" si="3239">LQH230+LQI230</f>
        <v>484.67601000000002</v>
      </c>
      <c r="LQK230" s="53">
        <v>0</v>
      </c>
      <c r="LQL230" s="53">
        <f>LQJ230*(($H$268)+1)+(IF(LQK230&lt;101,LQK230,IF(LQK230&lt;201,LQK230/2,IF(LQK230&lt;=301,LQK230/3,LQK230/4))))</f>
        <v>484.67601000000002</v>
      </c>
      <c r="LQM230" s="159">
        <f>LQW213+1</f>
        <v>1</v>
      </c>
      <c r="LQN230" s="159"/>
      <c r="LQO230" s="53" t="s">
        <v>162</v>
      </c>
      <c r="LQP230" s="53">
        <f t="shared" ref="LQP230" si="3240">(38.09)*10.764</f>
        <v>410.00076000000001</v>
      </c>
      <c r="LQQ230" s="53">
        <f t="shared" ref="LQQ230" si="3241">(3.35*1.25+1*2.75)*10.764</f>
        <v>74.675249999999991</v>
      </c>
      <c r="LQR230" s="53">
        <f t="shared" ref="LQR230:LQR234" si="3242">LQP230+LQQ230</f>
        <v>484.67601000000002</v>
      </c>
      <c r="LQS230" s="53">
        <v>0</v>
      </c>
      <c r="LQT230" s="53">
        <f>LQR230*(($H$268)+1)+(IF(LQS230&lt;101,LQS230,IF(LQS230&lt;201,LQS230/2,IF(LQS230&lt;=301,LQS230/3,LQS230/4))))</f>
        <v>484.67601000000002</v>
      </c>
      <c r="LQU230" s="159">
        <f>LRE213+1</f>
        <v>1</v>
      </c>
      <c r="LQV230" s="159"/>
      <c r="LQW230" s="53" t="s">
        <v>162</v>
      </c>
      <c r="LQX230" s="53">
        <f t="shared" ref="LQX230" si="3243">(38.09)*10.764</f>
        <v>410.00076000000001</v>
      </c>
      <c r="LQY230" s="53">
        <f t="shared" ref="LQY230" si="3244">(3.35*1.25+1*2.75)*10.764</f>
        <v>74.675249999999991</v>
      </c>
      <c r="LQZ230" s="53">
        <f t="shared" ref="LQZ230:LQZ234" si="3245">LQX230+LQY230</f>
        <v>484.67601000000002</v>
      </c>
      <c r="LRA230" s="53">
        <v>0</v>
      </c>
      <c r="LRB230" s="53">
        <f>LQZ230*(($H$268)+1)+(IF(LRA230&lt;101,LRA230,IF(LRA230&lt;201,LRA230/2,IF(LRA230&lt;=301,LRA230/3,LRA230/4))))</f>
        <v>484.67601000000002</v>
      </c>
      <c r="LRC230" s="159">
        <f>LRM213+1</f>
        <v>1</v>
      </c>
      <c r="LRD230" s="159"/>
      <c r="LRE230" s="53" t="s">
        <v>162</v>
      </c>
      <c r="LRF230" s="53">
        <f t="shared" ref="LRF230" si="3246">(38.09)*10.764</f>
        <v>410.00076000000001</v>
      </c>
      <c r="LRG230" s="53">
        <f t="shared" ref="LRG230" si="3247">(3.35*1.25+1*2.75)*10.764</f>
        <v>74.675249999999991</v>
      </c>
      <c r="LRH230" s="53">
        <f t="shared" ref="LRH230:LRH234" si="3248">LRF230+LRG230</f>
        <v>484.67601000000002</v>
      </c>
      <c r="LRI230" s="53">
        <v>0</v>
      </c>
      <c r="LRJ230" s="53">
        <f>LRH230*(($H$268)+1)+(IF(LRI230&lt;101,LRI230,IF(LRI230&lt;201,LRI230/2,IF(LRI230&lt;=301,LRI230/3,LRI230/4))))</f>
        <v>484.67601000000002</v>
      </c>
      <c r="LRK230" s="159">
        <f>LRU213+1</f>
        <v>1</v>
      </c>
      <c r="LRL230" s="159"/>
      <c r="LRM230" s="53" t="s">
        <v>162</v>
      </c>
      <c r="LRN230" s="53">
        <f t="shared" ref="LRN230" si="3249">(38.09)*10.764</f>
        <v>410.00076000000001</v>
      </c>
      <c r="LRO230" s="53">
        <f t="shared" ref="LRO230" si="3250">(3.35*1.25+1*2.75)*10.764</f>
        <v>74.675249999999991</v>
      </c>
      <c r="LRP230" s="53">
        <f t="shared" ref="LRP230:LRP234" si="3251">LRN230+LRO230</f>
        <v>484.67601000000002</v>
      </c>
      <c r="LRQ230" s="53">
        <v>0</v>
      </c>
      <c r="LRR230" s="53">
        <f>LRP230*(($H$268)+1)+(IF(LRQ230&lt;101,LRQ230,IF(LRQ230&lt;201,LRQ230/2,IF(LRQ230&lt;=301,LRQ230/3,LRQ230/4))))</f>
        <v>484.67601000000002</v>
      </c>
      <c r="LRS230" s="159">
        <f>LSC213+1</f>
        <v>1</v>
      </c>
      <c r="LRT230" s="159"/>
      <c r="LRU230" s="53" t="s">
        <v>162</v>
      </c>
      <c r="LRV230" s="53">
        <f t="shared" ref="LRV230" si="3252">(38.09)*10.764</f>
        <v>410.00076000000001</v>
      </c>
      <c r="LRW230" s="53">
        <f t="shared" ref="LRW230" si="3253">(3.35*1.25+1*2.75)*10.764</f>
        <v>74.675249999999991</v>
      </c>
      <c r="LRX230" s="53">
        <f t="shared" ref="LRX230:LRX234" si="3254">LRV230+LRW230</f>
        <v>484.67601000000002</v>
      </c>
      <c r="LRY230" s="53">
        <v>0</v>
      </c>
      <c r="LRZ230" s="53">
        <f>LRX230*(($H$268)+1)+(IF(LRY230&lt;101,LRY230,IF(LRY230&lt;201,LRY230/2,IF(LRY230&lt;=301,LRY230/3,LRY230/4))))</f>
        <v>484.67601000000002</v>
      </c>
      <c r="LSA230" s="159">
        <f>LSK213+1</f>
        <v>1</v>
      </c>
      <c r="LSB230" s="159"/>
      <c r="LSC230" s="53" t="s">
        <v>162</v>
      </c>
      <c r="LSD230" s="53">
        <f t="shared" ref="LSD230" si="3255">(38.09)*10.764</f>
        <v>410.00076000000001</v>
      </c>
      <c r="LSE230" s="53">
        <f t="shared" ref="LSE230" si="3256">(3.35*1.25+1*2.75)*10.764</f>
        <v>74.675249999999991</v>
      </c>
      <c r="LSF230" s="53">
        <f t="shared" ref="LSF230:LSF234" si="3257">LSD230+LSE230</f>
        <v>484.67601000000002</v>
      </c>
      <c r="LSG230" s="53">
        <v>0</v>
      </c>
      <c r="LSH230" s="53">
        <f>LSF230*(($H$268)+1)+(IF(LSG230&lt;101,LSG230,IF(LSG230&lt;201,LSG230/2,IF(LSG230&lt;=301,LSG230/3,LSG230/4))))</f>
        <v>484.67601000000002</v>
      </c>
      <c r="LSI230" s="159">
        <f>LSS213+1</f>
        <v>1</v>
      </c>
      <c r="LSJ230" s="159"/>
      <c r="LSK230" s="53" t="s">
        <v>162</v>
      </c>
      <c r="LSL230" s="53">
        <f t="shared" ref="LSL230" si="3258">(38.09)*10.764</f>
        <v>410.00076000000001</v>
      </c>
      <c r="LSM230" s="53">
        <f t="shared" ref="LSM230" si="3259">(3.35*1.25+1*2.75)*10.764</f>
        <v>74.675249999999991</v>
      </c>
      <c r="LSN230" s="53">
        <f t="shared" ref="LSN230:LSN234" si="3260">LSL230+LSM230</f>
        <v>484.67601000000002</v>
      </c>
      <c r="LSO230" s="53">
        <v>0</v>
      </c>
      <c r="LSP230" s="53">
        <f>LSN230*(($H$268)+1)+(IF(LSO230&lt;101,LSO230,IF(LSO230&lt;201,LSO230/2,IF(LSO230&lt;=301,LSO230/3,LSO230/4))))</f>
        <v>484.67601000000002</v>
      </c>
      <c r="LSQ230" s="159">
        <f>LTA213+1</f>
        <v>1</v>
      </c>
      <c r="LSR230" s="159"/>
      <c r="LSS230" s="53" t="s">
        <v>162</v>
      </c>
      <c r="LST230" s="53">
        <f t="shared" ref="LST230" si="3261">(38.09)*10.764</f>
        <v>410.00076000000001</v>
      </c>
      <c r="LSU230" s="53">
        <f t="shared" ref="LSU230" si="3262">(3.35*1.25+1*2.75)*10.764</f>
        <v>74.675249999999991</v>
      </c>
      <c r="LSV230" s="53">
        <f t="shared" ref="LSV230:LSV234" si="3263">LST230+LSU230</f>
        <v>484.67601000000002</v>
      </c>
      <c r="LSW230" s="53">
        <v>0</v>
      </c>
      <c r="LSX230" s="53">
        <f>LSV230*(($H$268)+1)+(IF(LSW230&lt;101,LSW230,IF(LSW230&lt;201,LSW230/2,IF(LSW230&lt;=301,LSW230/3,LSW230/4))))</f>
        <v>484.67601000000002</v>
      </c>
      <c r="LSY230" s="159">
        <f>LTI213+1</f>
        <v>1</v>
      </c>
      <c r="LSZ230" s="159"/>
      <c r="LTA230" s="53" t="s">
        <v>162</v>
      </c>
      <c r="LTB230" s="53">
        <f t="shared" ref="LTB230" si="3264">(38.09)*10.764</f>
        <v>410.00076000000001</v>
      </c>
      <c r="LTC230" s="53">
        <f t="shared" ref="LTC230" si="3265">(3.35*1.25+1*2.75)*10.764</f>
        <v>74.675249999999991</v>
      </c>
      <c r="LTD230" s="53">
        <f t="shared" ref="LTD230:LTD234" si="3266">LTB230+LTC230</f>
        <v>484.67601000000002</v>
      </c>
      <c r="LTE230" s="53">
        <v>0</v>
      </c>
      <c r="LTF230" s="53">
        <f>LTD230*(($H$268)+1)+(IF(LTE230&lt;101,LTE230,IF(LTE230&lt;201,LTE230/2,IF(LTE230&lt;=301,LTE230/3,LTE230/4))))</f>
        <v>484.67601000000002</v>
      </c>
      <c r="LTG230" s="159">
        <f>LTQ213+1</f>
        <v>1</v>
      </c>
      <c r="LTH230" s="159"/>
      <c r="LTI230" s="53" t="s">
        <v>162</v>
      </c>
      <c r="LTJ230" s="53">
        <f t="shared" ref="LTJ230" si="3267">(38.09)*10.764</f>
        <v>410.00076000000001</v>
      </c>
      <c r="LTK230" s="53">
        <f t="shared" ref="LTK230" si="3268">(3.35*1.25+1*2.75)*10.764</f>
        <v>74.675249999999991</v>
      </c>
      <c r="LTL230" s="53">
        <f t="shared" ref="LTL230:LTL234" si="3269">LTJ230+LTK230</f>
        <v>484.67601000000002</v>
      </c>
      <c r="LTM230" s="53">
        <v>0</v>
      </c>
      <c r="LTN230" s="53">
        <f>LTL230*(($H$268)+1)+(IF(LTM230&lt;101,LTM230,IF(LTM230&lt;201,LTM230/2,IF(LTM230&lt;=301,LTM230/3,LTM230/4))))</f>
        <v>484.67601000000002</v>
      </c>
      <c r="LTO230" s="159">
        <f>LTY213+1</f>
        <v>1</v>
      </c>
      <c r="LTP230" s="159"/>
      <c r="LTQ230" s="53" t="s">
        <v>162</v>
      </c>
      <c r="LTR230" s="53">
        <f t="shared" ref="LTR230" si="3270">(38.09)*10.764</f>
        <v>410.00076000000001</v>
      </c>
      <c r="LTS230" s="53">
        <f t="shared" ref="LTS230" si="3271">(3.35*1.25+1*2.75)*10.764</f>
        <v>74.675249999999991</v>
      </c>
      <c r="LTT230" s="53">
        <f t="shared" ref="LTT230:LTT234" si="3272">LTR230+LTS230</f>
        <v>484.67601000000002</v>
      </c>
      <c r="LTU230" s="53">
        <v>0</v>
      </c>
      <c r="LTV230" s="53">
        <f>LTT230*(($H$268)+1)+(IF(LTU230&lt;101,LTU230,IF(LTU230&lt;201,LTU230/2,IF(LTU230&lt;=301,LTU230/3,LTU230/4))))</f>
        <v>484.67601000000002</v>
      </c>
      <c r="LTW230" s="159">
        <f>LUG213+1</f>
        <v>1</v>
      </c>
      <c r="LTX230" s="159"/>
      <c r="LTY230" s="53" t="s">
        <v>162</v>
      </c>
      <c r="LTZ230" s="53">
        <f t="shared" ref="LTZ230" si="3273">(38.09)*10.764</f>
        <v>410.00076000000001</v>
      </c>
      <c r="LUA230" s="53">
        <f t="shared" ref="LUA230" si="3274">(3.35*1.25+1*2.75)*10.764</f>
        <v>74.675249999999991</v>
      </c>
      <c r="LUB230" s="53">
        <f t="shared" ref="LUB230:LUB234" si="3275">LTZ230+LUA230</f>
        <v>484.67601000000002</v>
      </c>
      <c r="LUC230" s="53">
        <v>0</v>
      </c>
      <c r="LUD230" s="53">
        <f>LUB230*(($H$268)+1)+(IF(LUC230&lt;101,LUC230,IF(LUC230&lt;201,LUC230/2,IF(LUC230&lt;=301,LUC230/3,LUC230/4))))</f>
        <v>484.67601000000002</v>
      </c>
      <c r="LUE230" s="159">
        <f>LUO213+1</f>
        <v>1</v>
      </c>
      <c r="LUF230" s="159"/>
      <c r="LUG230" s="53" t="s">
        <v>162</v>
      </c>
      <c r="LUH230" s="53">
        <f t="shared" ref="LUH230" si="3276">(38.09)*10.764</f>
        <v>410.00076000000001</v>
      </c>
      <c r="LUI230" s="53">
        <f t="shared" ref="LUI230" si="3277">(3.35*1.25+1*2.75)*10.764</f>
        <v>74.675249999999991</v>
      </c>
      <c r="LUJ230" s="53">
        <f t="shared" ref="LUJ230:LUJ234" si="3278">LUH230+LUI230</f>
        <v>484.67601000000002</v>
      </c>
      <c r="LUK230" s="53">
        <v>0</v>
      </c>
      <c r="LUL230" s="53">
        <f>LUJ230*(($H$268)+1)+(IF(LUK230&lt;101,LUK230,IF(LUK230&lt;201,LUK230/2,IF(LUK230&lt;=301,LUK230/3,LUK230/4))))</f>
        <v>484.67601000000002</v>
      </c>
      <c r="LUM230" s="159">
        <f>LUW213+1</f>
        <v>1</v>
      </c>
      <c r="LUN230" s="159"/>
      <c r="LUO230" s="53" t="s">
        <v>162</v>
      </c>
      <c r="LUP230" s="53">
        <f t="shared" ref="LUP230" si="3279">(38.09)*10.764</f>
        <v>410.00076000000001</v>
      </c>
      <c r="LUQ230" s="53">
        <f t="shared" ref="LUQ230" si="3280">(3.35*1.25+1*2.75)*10.764</f>
        <v>74.675249999999991</v>
      </c>
      <c r="LUR230" s="53">
        <f t="shared" ref="LUR230:LUR234" si="3281">LUP230+LUQ230</f>
        <v>484.67601000000002</v>
      </c>
      <c r="LUS230" s="53">
        <v>0</v>
      </c>
      <c r="LUT230" s="53">
        <f>LUR230*(($H$268)+1)+(IF(LUS230&lt;101,LUS230,IF(LUS230&lt;201,LUS230/2,IF(LUS230&lt;=301,LUS230/3,LUS230/4))))</f>
        <v>484.67601000000002</v>
      </c>
      <c r="LUU230" s="159">
        <f>LVE213+1</f>
        <v>1</v>
      </c>
      <c r="LUV230" s="159"/>
      <c r="LUW230" s="53" t="s">
        <v>162</v>
      </c>
      <c r="LUX230" s="53">
        <f t="shared" ref="LUX230" si="3282">(38.09)*10.764</f>
        <v>410.00076000000001</v>
      </c>
      <c r="LUY230" s="53">
        <f t="shared" ref="LUY230" si="3283">(3.35*1.25+1*2.75)*10.764</f>
        <v>74.675249999999991</v>
      </c>
      <c r="LUZ230" s="53">
        <f t="shared" ref="LUZ230:LUZ234" si="3284">LUX230+LUY230</f>
        <v>484.67601000000002</v>
      </c>
      <c r="LVA230" s="53">
        <v>0</v>
      </c>
      <c r="LVB230" s="53">
        <f>LUZ230*(($H$268)+1)+(IF(LVA230&lt;101,LVA230,IF(LVA230&lt;201,LVA230/2,IF(LVA230&lt;=301,LVA230/3,LVA230/4))))</f>
        <v>484.67601000000002</v>
      </c>
      <c r="LVC230" s="159">
        <f>LVM213+1</f>
        <v>1</v>
      </c>
      <c r="LVD230" s="159"/>
      <c r="LVE230" s="53" t="s">
        <v>162</v>
      </c>
      <c r="LVF230" s="53">
        <f t="shared" ref="LVF230" si="3285">(38.09)*10.764</f>
        <v>410.00076000000001</v>
      </c>
      <c r="LVG230" s="53">
        <f t="shared" ref="LVG230" si="3286">(3.35*1.25+1*2.75)*10.764</f>
        <v>74.675249999999991</v>
      </c>
      <c r="LVH230" s="53">
        <f t="shared" ref="LVH230:LVH234" si="3287">LVF230+LVG230</f>
        <v>484.67601000000002</v>
      </c>
      <c r="LVI230" s="53">
        <v>0</v>
      </c>
      <c r="LVJ230" s="53">
        <f>LVH230*(($H$268)+1)+(IF(LVI230&lt;101,LVI230,IF(LVI230&lt;201,LVI230/2,IF(LVI230&lt;=301,LVI230/3,LVI230/4))))</f>
        <v>484.67601000000002</v>
      </c>
      <c r="LVK230" s="159">
        <f>LVU213+1</f>
        <v>1</v>
      </c>
      <c r="LVL230" s="159"/>
      <c r="LVM230" s="53" t="s">
        <v>162</v>
      </c>
      <c r="LVN230" s="53">
        <f t="shared" ref="LVN230" si="3288">(38.09)*10.764</f>
        <v>410.00076000000001</v>
      </c>
      <c r="LVO230" s="53">
        <f t="shared" ref="LVO230" si="3289">(3.35*1.25+1*2.75)*10.764</f>
        <v>74.675249999999991</v>
      </c>
      <c r="LVP230" s="53">
        <f t="shared" ref="LVP230:LVP234" si="3290">LVN230+LVO230</f>
        <v>484.67601000000002</v>
      </c>
      <c r="LVQ230" s="53">
        <v>0</v>
      </c>
      <c r="LVR230" s="53">
        <f>LVP230*(($H$268)+1)+(IF(LVQ230&lt;101,LVQ230,IF(LVQ230&lt;201,LVQ230/2,IF(LVQ230&lt;=301,LVQ230/3,LVQ230/4))))</f>
        <v>484.67601000000002</v>
      </c>
      <c r="LVS230" s="159">
        <f>LWC213+1</f>
        <v>1</v>
      </c>
      <c r="LVT230" s="159"/>
      <c r="LVU230" s="53" t="s">
        <v>162</v>
      </c>
      <c r="LVV230" s="53">
        <f t="shared" ref="LVV230" si="3291">(38.09)*10.764</f>
        <v>410.00076000000001</v>
      </c>
      <c r="LVW230" s="53">
        <f t="shared" ref="LVW230" si="3292">(3.35*1.25+1*2.75)*10.764</f>
        <v>74.675249999999991</v>
      </c>
      <c r="LVX230" s="53">
        <f t="shared" ref="LVX230:LVX234" si="3293">LVV230+LVW230</f>
        <v>484.67601000000002</v>
      </c>
      <c r="LVY230" s="53">
        <v>0</v>
      </c>
      <c r="LVZ230" s="53">
        <f>LVX230*(($H$268)+1)+(IF(LVY230&lt;101,LVY230,IF(LVY230&lt;201,LVY230/2,IF(LVY230&lt;=301,LVY230/3,LVY230/4))))</f>
        <v>484.67601000000002</v>
      </c>
      <c r="LWA230" s="159">
        <f>LWK213+1</f>
        <v>1</v>
      </c>
      <c r="LWB230" s="159"/>
      <c r="LWC230" s="53" t="s">
        <v>162</v>
      </c>
      <c r="LWD230" s="53">
        <f t="shared" ref="LWD230" si="3294">(38.09)*10.764</f>
        <v>410.00076000000001</v>
      </c>
      <c r="LWE230" s="53">
        <f t="shared" ref="LWE230" si="3295">(3.35*1.25+1*2.75)*10.764</f>
        <v>74.675249999999991</v>
      </c>
      <c r="LWF230" s="53">
        <f t="shared" ref="LWF230:LWF234" si="3296">LWD230+LWE230</f>
        <v>484.67601000000002</v>
      </c>
      <c r="LWG230" s="53">
        <v>0</v>
      </c>
      <c r="LWH230" s="53">
        <f>LWF230*(($H$268)+1)+(IF(LWG230&lt;101,LWG230,IF(LWG230&lt;201,LWG230/2,IF(LWG230&lt;=301,LWG230/3,LWG230/4))))</f>
        <v>484.67601000000002</v>
      </c>
      <c r="LWI230" s="159">
        <f>LWS213+1</f>
        <v>1</v>
      </c>
      <c r="LWJ230" s="159"/>
      <c r="LWK230" s="53" t="s">
        <v>162</v>
      </c>
      <c r="LWL230" s="53">
        <f t="shared" ref="LWL230" si="3297">(38.09)*10.764</f>
        <v>410.00076000000001</v>
      </c>
      <c r="LWM230" s="53">
        <f t="shared" ref="LWM230" si="3298">(3.35*1.25+1*2.75)*10.764</f>
        <v>74.675249999999991</v>
      </c>
      <c r="LWN230" s="53">
        <f t="shared" ref="LWN230:LWN234" si="3299">LWL230+LWM230</f>
        <v>484.67601000000002</v>
      </c>
      <c r="LWO230" s="53">
        <v>0</v>
      </c>
      <c r="LWP230" s="53">
        <f>LWN230*(($H$268)+1)+(IF(LWO230&lt;101,LWO230,IF(LWO230&lt;201,LWO230/2,IF(LWO230&lt;=301,LWO230/3,LWO230/4))))</f>
        <v>484.67601000000002</v>
      </c>
      <c r="LWQ230" s="159">
        <f>LXA213+1</f>
        <v>1</v>
      </c>
      <c r="LWR230" s="159"/>
      <c r="LWS230" s="53" t="s">
        <v>162</v>
      </c>
      <c r="LWT230" s="53">
        <f t="shared" ref="LWT230" si="3300">(38.09)*10.764</f>
        <v>410.00076000000001</v>
      </c>
      <c r="LWU230" s="53">
        <f t="shared" ref="LWU230" si="3301">(3.35*1.25+1*2.75)*10.764</f>
        <v>74.675249999999991</v>
      </c>
      <c r="LWV230" s="53">
        <f t="shared" ref="LWV230:LWV234" si="3302">LWT230+LWU230</f>
        <v>484.67601000000002</v>
      </c>
      <c r="LWW230" s="53">
        <v>0</v>
      </c>
      <c r="LWX230" s="53">
        <f>LWV230*(($H$268)+1)+(IF(LWW230&lt;101,LWW230,IF(LWW230&lt;201,LWW230/2,IF(LWW230&lt;=301,LWW230/3,LWW230/4))))</f>
        <v>484.67601000000002</v>
      </c>
      <c r="LWY230" s="159">
        <f>LXI213+1</f>
        <v>1</v>
      </c>
      <c r="LWZ230" s="159"/>
      <c r="LXA230" s="53" t="s">
        <v>162</v>
      </c>
      <c r="LXB230" s="53">
        <f t="shared" ref="LXB230" si="3303">(38.09)*10.764</f>
        <v>410.00076000000001</v>
      </c>
      <c r="LXC230" s="53">
        <f t="shared" ref="LXC230" si="3304">(3.35*1.25+1*2.75)*10.764</f>
        <v>74.675249999999991</v>
      </c>
      <c r="LXD230" s="53">
        <f t="shared" ref="LXD230:LXD234" si="3305">LXB230+LXC230</f>
        <v>484.67601000000002</v>
      </c>
      <c r="LXE230" s="53">
        <v>0</v>
      </c>
      <c r="LXF230" s="53">
        <f>LXD230*(($H$268)+1)+(IF(LXE230&lt;101,LXE230,IF(LXE230&lt;201,LXE230/2,IF(LXE230&lt;=301,LXE230/3,LXE230/4))))</f>
        <v>484.67601000000002</v>
      </c>
      <c r="LXG230" s="159">
        <f>LXQ213+1</f>
        <v>1</v>
      </c>
      <c r="LXH230" s="159"/>
      <c r="LXI230" s="53" t="s">
        <v>162</v>
      </c>
      <c r="LXJ230" s="53">
        <f t="shared" ref="LXJ230" si="3306">(38.09)*10.764</f>
        <v>410.00076000000001</v>
      </c>
      <c r="LXK230" s="53">
        <f t="shared" ref="LXK230" si="3307">(3.35*1.25+1*2.75)*10.764</f>
        <v>74.675249999999991</v>
      </c>
      <c r="LXL230" s="53">
        <f t="shared" ref="LXL230:LXL234" si="3308">LXJ230+LXK230</f>
        <v>484.67601000000002</v>
      </c>
      <c r="LXM230" s="53">
        <v>0</v>
      </c>
      <c r="LXN230" s="53">
        <f>LXL230*(($H$268)+1)+(IF(LXM230&lt;101,LXM230,IF(LXM230&lt;201,LXM230/2,IF(LXM230&lt;=301,LXM230/3,LXM230/4))))</f>
        <v>484.67601000000002</v>
      </c>
      <c r="LXO230" s="159">
        <f>LXY213+1</f>
        <v>1</v>
      </c>
      <c r="LXP230" s="159"/>
      <c r="LXQ230" s="53" t="s">
        <v>162</v>
      </c>
      <c r="LXR230" s="53">
        <f t="shared" ref="LXR230" si="3309">(38.09)*10.764</f>
        <v>410.00076000000001</v>
      </c>
      <c r="LXS230" s="53">
        <f t="shared" ref="LXS230" si="3310">(3.35*1.25+1*2.75)*10.764</f>
        <v>74.675249999999991</v>
      </c>
      <c r="LXT230" s="53">
        <f t="shared" ref="LXT230:LXT234" si="3311">LXR230+LXS230</f>
        <v>484.67601000000002</v>
      </c>
      <c r="LXU230" s="53">
        <v>0</v>
      </c>
      <c r="LXV230" s="53">
        <f>LXT230*(($H$268)+1)+(IF(LXU230&lt;101,LXU230,IF(LXU230&lt;201,LXU230/2,IF(LXU230&lt;=301,LXU230/3,LXU230/4))))</f>
        <v>484.67601000000002</v>
      </c>
      <c r="LXW230" s="159">
        <f>LYG213+1</f>
        <v>1</v>
      </c>
      <c r="LXX230" s="159"/>
      <c r="LXY230" s="53" t="s">
        <v>162</v>
      </c>
      <c r="LXZ230" s="53">
        <f t="shared" ref="LXZ230" si="3312">(38.09)*10.764</f>
        <v>410.00076000000001</v>
      </c>
      <c r="LYA230" s="53">
        <f t="shared" ref="LYA230" si="3313">(3.35*1.25+1*2.75)*10.764</f>
        <v>74.675249999999991</v>
      </c>
      <c r="LYB230" s="53">
        <f t="shared" ref="LYB230:LYB234" si="3314">LXZ230+LYA230</f>
        <v>484.67601000000002</v>
      </c>
      <c r="LYC230" s="53">
        <v>0</v>
      </c>
      <c r="LYD230" s="53">
        <f>LYB230*(($H$268)+1)+(IF(LYC230&lt;101,LYC230,IF(LYC230&lt;201,LYC230/2,IF(LYC230&lt;=301,LYC230/3,LYC230/4))))</f>
        <v>484.67601000000002</v>
      </c>
      <c r="LYE230" s="159">
        <f>LYO213+1</f>
        <v>1</v>
      </c>
      <c r="LYF230" s="159"/>
      <c r="LYG230" s="53" t="s">
        <v>162</v>
      </c>
      <c r="LYH230" s="53">
        <f t="shared" ref="LYH230" si="3315">(38.09)*10.764</f>
        <v>410.00076000000001</v>
      </c>
      <c r="LYI230" s="53">
        <f t="shared" ref="LYI230" si="3316">(3.35*1.25+1*2.75)*10.764</f>
        <v>74.675249999999991</v>
      </c>
      <c r="LYJ230" s="53">
        <f t="shared" ref="LYJ230:LYJ234" si="3317">LYH230+LYI230</f>
        <v>484.67601000000002</v>
      </c>
      <c r="LYK230" s="53">
        <v>0</v>
      </c>
      <c r="LYL230" s="53">
        <f>LYJ230*(($H$268)+1)+(IF(LYK230&lt;101,LYK230,IF(LYK230&lt;201,LYK230/2,IF(LYK230&lt;=301,LYK230/3,LYK230/4))))</f>
        <v>484.67601000000002</v>
      </c>
      <c r="LYM230" s="159">
        <f>LYW213+1</f>
        <v>1</v>
      </c>
      <c r="LYN230" s="159"/>
      <c r="LYO230" s="53" t="s">
        <v>162</v>
      </c>
      <c r="LYP230" s="53">
        <f t="shared" ref="LYP230" si="3318">(38.09)*10.764</f>
        <v>410.00076000000001</v>
      </c>
      <c r="LYQ230" s="53">
        <f t="shared" ref="LYQ230" si="3319">(3.35*1.25+1*2.75)*10.764</f>
        <v>74.675249999999991</v>
      </c>
      <c r="LYR230" s="53">
        <f t="shared" ref="LYR230:LYR234" si="3320">LYP230+LYQ230</f>
        <v>484.67601000000002</v>
      </c>
      <c r="LYS230" s="53">
        <v>0</v>
      </c>
      <c r="LYT230" s="53">
        <f>LYR230*(($H$268)+1)+(IF(LYS230&lt;101,LYS230,IF(LYS230&lt;201,LYS230/2,IF(LYS230&lt;=301,LYS230/3,LYS230/4))))</f>
        <v>484.67601000000002</v>
      </c>
      <c r="LYU230" s="159">
        <f>LZE213+1</f>
        <v>1</v>
      </c>
      <c r="LYV230" s="159"/>
      <c r="LYW230" s="53" t="s">
        <v>162</v>
      </c>
      <c r="LYX230" s="53">
        <f t="shared" ref="LYX230" si="3321">(38.09)*10.764</f>
        <v>410.00076000000001</v>
      </c>
      <c r="LYY230" s="53">
        <f t="shared" ref="LYY230" si="3322">(3.35*1.25+1*2.75)*10.764</f>
        <v>74.675249999999991</v>
      </c>
      <c r="LYZ230" s="53">
        <f t="shared" ref="LYZ230:LYZ234" si="3323">LYX230+LYY230</f>
        <v>484.67601000000002</v>
      </c>
      <c r="LZA230" s="53">
        <v>0</v>
      </c>
      <c r="LZB230" s="53">
        <f>LYZ230*(($H$268)+1)+(IF(LZA230&lt;101,LZA230,IF(LZA230&lt;201,LZA230/2,IF(LZA230&lt;=301,LZA230/3,LZA230/4))))</f>
        <v>484.67601000000002</v>
      </c>
      <c r="LZC230" s="159">
        <f>LZM213+1</f>
        <v>1</v>
      </c>
      <c r="LZD230" s="159"/>
      <c r="LZE230" s="53" t="s">
        <v>162</v>
      </c>
      <c r="LZF230" s="53">
        <f t="shared" ref="LZF230" si="3324">(38.09)*10.764</f>
        <v>410.00076000000001</v>
      </c>
      <c r="LZG230" s="53">
        <f t="shared" ref="LZG230" si="3325">(3.35*1.25+1*2.75)*10.764</f>
        <v>74.675249999999991</v>
      </c>
      <c r="LZH230" s="53">
        <f t="shared" ref="LZH230:LZH234" si="3326">LZF230+LZG230</f>
        <v>484.67601000000002</v>
      </c>
      <c r="LZI230" s="53">
        <v>0</v>
      </c>
      <c r="LZJ230" s="53">
        <f>LZH230*(($H$268)+1)+(IF(LZI230&lt;101,LZI230,IF(LZI230&lt;201,LZI230/2,IF(LZI230&lt;=301,LZI230/3,LZI230/4))))</f>
        <v>484.67601000000002</v>
      </c>
      <c r="LZK230" s="159">
        <f>LZU213+1</f>
        <v>1</v>
      </c>
      <c r="LZL230" s="159"/>
      <c r="LZM230" s="53" t="s">
        <v>162</v>
      </c>
      <c r="LZN230" s="53">
        <f t="shared" ref="LZN230" si="3327">(38.09)*10.764</f>
        <v>410.00076000000001</v>
      </c>
      <c r="LZO230" s="53">
        <f t="shared" ref="LZO230" si="3328">(3.35*1.25+1*2.75)*10.764</f>
        <v>74.675249999999991</v>
      </c>
      <c r="LZP230" s="53">
        <f t="shared" ref="LZP230:LZP234" si="3329">LZN230+LZO230</f>
        <v>484.67601000000002</v>
      </c>
      <c r="LZQ230" s="53">
        <v>0</v>
      </c>
      <c r="LZR230" s="53">
        <f>LZP230*(($H$268)+1)+(IF(LZQ230&lt;101,LZQ230,IF(LZQ230&lt;201,LZQ230/2,IF(LZQ230&lt;=301,LZQ230/3,LZQ230/4))))</f>
        <v>484.67601000000002</v>
      </c>
      <c r="LZS230" s="159">
        <f>MAC213+1</f>
        <v>1</v>
      </c>
      <c r="LZT230" s="159"/>
      <c r="LZU230" s="53" t="s">
        <v>162</v>
      </c>
      <c r="LZV230" s="53">
        <f t="shared" ref="LZV230" si="3330">(38.09)*10.764</f>
        <v>410.00076000000001</v>
      </c>
      <c r="LZW230" s="53">
        <f t="shared" ref="LZW230" si="3331">(3.35*1.25+1*2.75)*10.764</f>
        <v>74.675249999999991</v>
      </c>
      <c r="LZX230" s="53">
        <f t="shared" ref="LZX230:LZX234" si="3332">LZV230+LZW230</f>
        <v>484.67601000000002</v>
      </c>
      <c r="LZY230" s="53">
        <v>0</v>
      </c>
      <c r="LZZ230" s="53">
        <f>LZX230*(($H$268)+1)+(IF(LZY230&lt;101,LZY230,IF(LZY230&lt;201,LZY230/2,IF(LZY230&lt;=301,LZY230/3,LZY230/4))))</f>
        <v>484.67601000000002</v>
      </c>
      <c r="MAA230" s="159">
        <f>MAK213+1</f>
        <v>1</v>
      </c>
      <c r="MAB230" s="159"/>
      <c r="MAC230" s="53" t="s">
        <v>162</v>
      </c>
      <c r="MAD230" s="53">
        <f t="shared" ref="MAD230" si="3333">(38.09)*10.764</f>
        <v>410.00076000000001</v>
      </c>
      <c r="MAE230" s="53">
        <f t="shared" ref="MAE230" si="3334">(3.35*1.25+1*2.75)*10.764</f>
        <v>74.675249999999991</v>
      </c>
      <c r="MAF230" s="53">
        <f t="shared" ref="MAF230:MAF234" si="3335">MAD230+MAE230</f>
        <v>484.67601000000002</v>
      </c>
      <c r="MAG230" s="53">
        <v>0</v>
      </c>
      <c r="MAH230" s="53">
        <f>MAF230*(($H$268)+1)+(IF(MAG230&lt;101,MAG230,IF(MAG230&lt;201,MAG230/2,IF(MAG230&lt;=301,MAG230/3,MAG230/4))))</f>
        <v>484.67601000000002</v>
      </c>
      <c r="MAI230" s="159">
        <f>MAS213+1</f>
        <v>1</v>
      </c>
      <c r="MAJ230" s="159"/>
      <c r="MAK230" s="53" t="s">
        <v>162</v>
      </c>
      <c r="MAL230" s="53">
        <f t="shared" ref="MAL230" si="3336">(38.09)*10.764</f>
        <v>410.00076000000001</v>
      </c>
      <c r="MAM230" s="53">
        <f t="shared" ref="MAM230" si="3337">(3.35*1.25+1*2.75)*10.764</f>
        <v>74.675249999999991</v>
      </c>
      <c r="MAN230" s="53">
        <f t="shared" ref="MAN230:MAN234" si="3338">MAL230+MAM230</f>
        <v>484.67601000000002</v>
      </c>
      <c r="MAO230" s="53">
        <v>0</v>
      </c>
      <c r="MAP230" s="53">
        <f>MAN230*(($H$268)+1)+(IF(MAO230&lt;101,MAO230,IF(MAO230&lt;201,MAO230/2,IF(MAO230&lt;=301,MAO230/3,MAO230/4))))</f>
        <v>484.67601000000002</v>
      </c>
      <c r="MAQ230" s="159">
        <f>MBA213+1</f>
        <v>1</v>
      </c>
      <c r="MAR230" s="159"/>
      <c r="MAS230" s="53" t="s">
        <v>162</v>
      </c>
      <c r="MAT230" s="53">
        <f t="shared" ref="MAT230" si="3339">(38.09)*10.764</f>
        <v>410.00076000000001</v>
      </c>
      <c r="MAU230" s="53">
        <f t="shared" ref="MAU230" si="3340">(3.35*1.25+1*2.75)*10.764</f>
        <v>74.675249999999991</v>
      </c>
      <c r="MAV230" s="53">
        <f t="shared" ref="MAV230:MAV234" si="3341">MAT230+MAU230</f>
        <v>484.67601000000002</v>
      </c>
      <c r="MAW230" s="53">
        <v>0</v>
      </c>
      <c r="MAX230" s="53">
        <f>MAV230*(($H$268)+1)+(IF(MAW230&lt;101,MAW230,IF(MAW230&lt;201,MAW230/2,IF(MAW230&lt;=301,MAW230/3,MAW230/4))))</f>
        <v>484.67601000000002</v>
      </c>
      <c r="MAY230" s="159">
        <f>MBI213+1</f>
        <v>1</v>
      </c>
      <c r="MAZ230" s="159"/>
      <c r="MBA230" s="53" t="s">
        <v>162</v>
      </c>
      <c r="MBB230" s="53">
        <f t="shared" ref="MBB230" si="3342">(38.09)*10.764</f>
        <v>410.00076000000001</v>
      </c>
      <c r="MBC230" s="53">
        <f t="shared" ref="MBC230" si="3343">(3.35*1.25+1*2.75)*10.764</f>
        <v>74.675249999999991</v>
      </c>
      <c r="MBD230" s="53">
        <f t="shared" ref="MBD230:MBD234" si="3344">MBB230+MBC230</f>
        <v>484.67601000000002</v>
      </c>
      <c r="MBE230" s="53">
        <v>0</v>
      </c>
      <c r="MBF230" s="53">
        <f>MBD230*(($H$268)+1)+(IF(MBE230&lt;101,MBE230,IF(MBE230&lt;201,MBE230/2,IF(MBE230&lt;=301,MBE230/3,MBE230/4))))</f>
        <v>484.67601000000002</v>
      </c>
      <c r="MBG230" s="159">
        <f>MBQ213+1</f>
        <v>1</v>
      </c>
      <c r="MBH230" s="159"/>
      <c r="MBI230" s="53" t="s">
        <v>162</v>
      </c>
      <c r="MBJ230" s="53">
        <f t="shared" ref="MBJ230" si="3345">(38.09)*10.764</f>
        <v>410.00076000000001</v>
      </c>
      <c r="MBK230" s="53">
        <f t="shared" ref="MBK230" si="3346">(3.35*1.25+1*2.75)*10.764</f>
        <v>74.675249999999991</v>
      </c>
      <c r="MBL230" s="53">
        <f t="shared" ref="MBL230:MBL234" si="3347">MBJ230+MBK230</f>
        <v>484.67601000000002</v>
      </c>
      <c r="MBM230" s="53">
        <v>0</v>
      </c>
      <c r="MBN230" s="53">
        <f>MBL230*(($H$268)+1)+(IF(MBM230&lt;101,MBM230,IF(MBM230&lt;201,MBM230/2,IF(MBM230&lt;=301,MBM230/3,MBM230/4))))</f>
        <v>484.67601000000002</v>
      </c>
      <c r="MBO230" s="159">
        <f>MBY213+1</f>
        <v>1</v>
      </c>
      <c r="MBP230" s="159"/>
      <c r="MBQ230" s="53" t="s">
        <v>162</v>
      </c>
      <c r="MBR230" s="53">
        <f t="shared" ref="MBR230" si="3348">(38.09)*10.764</f>
        <v>410.00076000000001</v>
      </c>
      <c r="MBS230" s="53">
        <f t="shared" ref="MBS230" si="3349">(3.35*1.25+1*2.75)*10.764</f>
        <v>74.675249999999991</v>
      </c>
      <c r="MBT230" s="53">
        <f t="shared" ref="MBT230:MBT234" si="3350">MBR230+MBS230</f>
        <v>484.67601000000002</v>
      </c>
      <c r="MBU230" s="53">
        <v>0</v>
      </c>
      <c r="MBV230" s="53">
        <f>MBT230*(($H$268)+1)+(IF(MBU230&lt;101,MBU230,IF(MBU230&lt;201,MBU230/2,IF(MBU230&lt;=301,MBU230/3,MBU230/4))))</f>
        <v>484.67601000000002</v>
      </c>
      <c r="MBW230" s="159">
        <f>MCG213+1</f>
        <v>1</v>
      </c>
      <c r="MBX230" s="159"/>
      <c r="MBY230" s="53" t="s">
        <v>162</v>
      </c>
      <c r="MBZ230" s="53">
        <f t="shared" ref="MBZ230" si="3351">(38.09)*10.764</f>
        <v>410.00076000000001</v>
      </c>
      <c r="MCA230" s="53">
        <f t="shared" ref="MCA230" si="3352">(3.35*1.25+1*2.75)*10.764</f>
        <v>74.675249999999991</v>
      </c>
      <c r="MCB230" s="53">
        <f t="shared" ref="MCB230:MCB234" si="3353">MBZ230+MCA230</f>
        <v>484.67601000000002</v>
      </c>
      <c r="MCC230" s="53">
        <v>0</v>
      </c>
      <c r="MCD230" s="53">
        <f>MCB230*(($H$268)+1)+(IF(MCC230&lt;101,MCC230,IF(MCC230&lt;201,MCC230/2,IF(MCC230&lt;=301,MCC230/3,MCC230/4))))</f>
        <v>484.67601000000002</v>
      </c>
      <c r="MCE230" s="159">
        <f>MCO213+1</f>
        <v>1</v>
      </c>
      <c r="MCF230" s="159"/>
      <c r="MCG230" s="53" t="s">
        <v>162</v>
      </c>
      <c r="MCH230" s="53">
        <f t="shared" ref="MCH230" si="3354">(38.09)*10.764</f>
        <v>410.00076000000001</v>
      </c>
      <c r="MCI230" s="53">
        <f t="shared" ref="MCI230" si="3355">(3.35*1.25+1*2.75)*10.764</f>
        <v>74.675249999999991</v>
      </c>
      <c r="MCJ230" s="53">
        <f t="shared" ref="MCJ230:MCJ234" si="3356">MCH230+MCI230</f>
        <v>484.67601000000002</v>
      </c>
      <c r="MCK230" s="53">
        <v>0</v>
      </c>
      <c r="MCL230" s="53">
        <f>MCJ230*(($H$268)+1)+(IF(MCK230&lt;101,MCK230,IF(MCK230&lt;201,MCK230/2,IF(MCK230&lt;=301,MCK230/3,MCK230/4))))</f>
        <v>484.67601000000002</v>
      </c>
      <c r="MCM230" s="159">
        <f>MCW213+1</f>
        <v>1</v>
      </c>
      <c r="MCN230" s="159"/>
      <c r="MCO230" s="53" t="s">
        <v>162</v>
      </c>
      <c r="MCP230" s="53">
        <f t="shared" ref="MCP230" si="3357">(38.09)*10.764</f>
        <v>410.00076000000001</v>
      </c>
      <c r="MCQ230" s="53">
        <f t="shared" ref="MCQ230" si="3358">(3.35*1.25+1*2.75)*10.764</f>
        <v>74.675249999999991</v>
      </c>
      <c r="MCR230" s="53">
        <f t="shared" ref="MCR230:MCR234" si="3359">MCP230+MCQ230</f>
        <v>484.67601000000002</v>
      </c>
      <c r="MCS230" s="53">
        <v>0</v>
      </c>
      <c r="MCT230" s="53">
        <f>MCR230*(($H$268)+1)+(IF(MCS230&lt;101,MCS230,IF(MCS230&lt;201,MCS230/2,IF(MCS230&lt;=301,MCS230/3,MCS230/4))))</f>
        <v>484.67601000000002</v>
      </c>
      <c r="MCU230" s="159">
        <f>MDE213+1</f>
        <v>1</v>
      </c>
      <c r="MCV230" s="159"/>
      <c r="MCW230" s="53" t="s">
        <v>162</v>
      </c>
      <c r="MCX230" s="53">
        <f t="shared" ref="MCX230" si="3360">(38.09)*10.764</f>
        <v>410.00076000000001</v>
      </c>
      <c r="MCY230" s="53">
        <f t="shared" ref="MCY230" si="3361">(3.35*1.25+1*2.75)*10.764</f>
        <v>74.675249999999991</v>
      </c>
      <c r="MCZ230" s="53">
        <f t="shared" ref="MCZ230:MCZ234" si="3362">MCX230+MCY230</f>
        <v>484.67601000000002</v>
      </c>
      <c r="MDA230" s="53">
        <v>0</v>
      </c>
      <c r="MDB230" s="53">
        <f>MCZ230*(($H$268)+1)+(IF(MDA230&lt;101,MDA230,IF(MDA230&lt;201,MDA230/2,IF(MDA230&lt;=301,MDA230/3,MDA230/4))))</f>
        <v>484.67601000000002</v>
      </c>
      <c r="MDC230" s="159">
        <f>MDM213+1</f>
        <v>1</v>
      </c>
      <c r="MDD230" s="159"/>
      <c r="MDE230" s="53" t="s">
        <v>162</v>
      </c>
      <c r="MDF230" s="53">
        <f t="shared" ref="MDF230" si="3363">(38.09)*10.764</f>
        <v>410.00076000000001</v>
      </c>
      <c r="MDG230" s="53">
        <f t="shared" ref="MDG230" si="3364">(3.35*1.25+1*2.75)*10.764</f>
        <v>74.675249999999991</v>
      </c>
      <c r="MDH230" s="53">
        <f t="shared" ref="MDH230:MDH234" si="3365">MDF230+MDG230</f>
        <v>484.67601000000002</v>
      </c>
      <c r="MDI230" s="53">
        <v>0</v>
      </c>
      <c r="MDJ230" s="53">
        <f>MDH230*(($H$268)+1)+(IF(MDI230&lt;101,MDI230,IF(MDI230&lt;201,MDI230/2,IF(MDI230&lt;=301,MDI230/3,MDI230/4))))</f>
        <v>484.67601000000002</v>
      </c>
      <c r="MDK230" s="159">
        <f>MDU213+1</f>
        <v>1</v>
      </c>
      <c r="MDL230" s="159"/>
      <c r="MDM230" s="53" t="s">
        <v>162</v>
      </c>
      <c r="MDN230" s="53">
        <f t="shared" ref="MDN230" si="3366">(38.09)*10.764</f>
        <v>410.00076000000001</v>
      </c>
      <c r="MDO230" s="53">
        <f t="shared" ref="MDO230" si="3367">(3.35*1.25+1*2.75)*10.764</f>
        <v>74.675249999999991</v>
      </c>
      <c r="MDP230" s="53">
        <f t="shared" ref="MDP230:MDP234" si="3368">MDN230+MDO230</f>
        <v>484.67601000000002</v>
      </c>
      <c r="MDQ230" s="53">
        <v>0</v>
      </c>
      <c r="MDR230" s="53">
        <f>MDP230*(($H$268)+1)+(IF(MDQ230&lt;101,MDQ230,IF(MDQ230&lt;201,MDQ230/2,IF(MDQ230&lt;=301,MDQ230/3,MDQ230/4))))</f>
        <v>484.67601000000002</v>
      </c>
      <c r="MDS230" s="159">
        <f>MEC213+1</f>
        <v>1</v>
      </c>
      <c r="MDT230" s="159"/>
      <c r="MDU230" s="53" t="s">
        <v>162</v>
      </c>
      <c r="MDV230" s="53">
        <f t="shared" ref="MDV230" si="3369">(38.09)*10.764</f>
        <v>410.00076000000001</v>
      </c>
      <c r="MDW230" s="53">
        <f t="shared" ref="MDW230" si="3370">(3.35*1.25+1*2.75)*10.764</f>
        <v>74.675249999999991</v>
      </c>
      <c r="MDX230" s="53">
        <f t="shared" ref="MDX230:MDX234" si="3371">MDV230+MDW230</f>
        <v>484.67601000000002</v>
      </c>
      <c r="MDY230" s="53">
        <v>0</v>
      </c>
      <c r="MDZ230" s="53">
        <f>MDX230*(($H$268)+1)+(IF(MDY230&lt;101,MDY230,IF(MDY230&lt;201,MDY230/2,IF(MDY230&lt;=301,MDY230/3,MDY230/4))))</f>
        <v>484.67601000000002</v>
      </c>
      <c r="MEA230" s="159">
        <f>MEK213+1</f>
        <v>1</v>
      </c>
      <c r="MEB230" s="159"/>
      <c r="MEC230" s="53" t="s">
        <v>162</v>
      </c>
      <c r="MED230" s="53">
        <f t="shared" ref="MED230" si="3372">(38.09)*10.764</f>
        <v>410.00076000000001</v>
      </c>
      <c r="MEE230" s="53">
        <f t="shared" ref="MEE230" si="3373">(3.35*1.25+1*2.75)*10.764</f>
        <v>74.675249999999991</v>
      </c>
      <c r="MEF230" s="53">
        <f t="shared" ref="MEF230:MEF234" si="3374">MED230+MEE230</f>
        <v>484.67601000000002</v>
      </c>
      <c r="MEG230" s="53">
        <v>0</v>
      </c>
      <c r="MEH230" s="53">
        <f>MEF230*(($H$268)+1)+(IF(MEG230&lt;101,MEG230,IF(MEG230&lt;201,MEG230/2,IF(MEG230&lt;=301,MEG230/3,MEG230/4))))</f>
        <v>484.67601000000002</v>
      </c>
      <c r="MEI230" s="159">
        <f>MES213+1</f>
        <v>1</v>
      </c>
      <c r="MEJ230" s="159"/>
      <c r="MEK230" s="53" t="s">
        <v>162</v>
      </c>
      <c r="MEL230" s="53">
        <f t="shared" ref="MEL230" si="3375">(38.09)*10.764</f>
        <v>410.00076000000001</v>
      </c>
      <c r="MEM230" s="53">
        <f t="shared" ref="MEM230" si="3376">(3.35*1.25+1*2.75)*10.764</f>
        <v>74.675249999999991</v>
      </c>
      <c r="MEN230" s="53">
        <f t="shared" ref="MEN230:MEN234" si="3377">MEL230+MEM230</f>
        <v>484.67601000000002</v>
      </c>
      <c r="MEO230" s="53">
        <v>0</v>
      </c>
      <c r="MEP230" s="53">
        <f>MEN230*(($H$268)+1)+(IF(MEO230&lt;101,MEO230,IF(MEO230&lt;201,MEO230/2,IF(MEO230&lt;=301,MEO230/3,MEO230/4))))</f>
        <v>484.67601000000002</v>
      </c>
      <c r="MEQ230" s="159">
        <f>MFA213+1</f>
        <v>1</v>
      </c>
      <c r="MER230" s="159"/>
      <c r="MES230" s="53" t="s">
        <v>162</v>
      </c>
      <c r="MET230" s="53">
        <f t="shared" ref="MET230" si="3378">(38.09)*10.764</f>
        <v>410.00076000000001</v>
      </c>
      <c r="MEU230" s="53">
        <f t="shared" ref="MEU230" si="3379">(3.35*1.25+1*2.75)*10.764</f>
        <v>74.675249999999991</v>
      </c>
      <c r="MEV230" s="53">
        <f t="shared" ref="MEV230:MEV234" si="3380">MET230+MEU230</f>
        <v>484.67601000000002</v>
      </c>
      <c r="MEW230" s="53">
        <v>0</v>
      </c>
      <c r="MEX230" s="53">
        <f>MEV230*(($H$268)+1)+(IF(MEW230&lt;101,MEW230,IF(MEW230&lt;201,MEW230/2,IF(MEW230&lt;=301,MEW230/3,MEW230/4))))</f>
        <v>484.67601000000002</v>
      </c>
      <c r="MEY230" s="159">
        <f>MFI213+1</f>
        <v>1</v>
      </c>
      <c r="MEZ230" s="159"/>
      <c r="MFA230" s="53" t="s">
        <v>162</v>
      </c>
      <c r="MFB230" s="53">
        <f t="shared" ref="MFB230" si="3381">(38.09)*10.764</f>
        <v>410.00076000000001</v>
      </c>
      <c r="MFC230" s="53">
        <f t="shared" ref="MFC230" si="3382">(3.35*1.25+1*2.75)*10.764</f>
        <v>74.675249999999991</v>
      </c>
      <c r="MFD230" s="53">
        <f t="shared" ref="MFD230:MFD234" si="3383">MFB230+MFC230</f>
        <v>484.67601000000002</v>
      </c>
      <c r="MFE230" s="53">
        <v>0</v>
      </c>
      <c r="MFF230" s="53">
        <f>MFD230*(($H$268)+1)+(IF(MFE230&lt;101,MFE230,IF(MFE230&lt;201,MFE230/2,IF(MFE230&lt;=301,MFE230/3,MFE230/4))))</f>
        <v>484.67601000000002</v>
      </c>
      <c r="MFG230" s="159">
        <f>MFQ213+1</f>
        <v>1</v>
      </c>
      <c r="MFH230" s="159"/>
      <c r="MFI230" s="53" t="s">
        <v>162</v>
      </c>
      <c r="MFJ230" s="53">
        <f t="shared" ref="MFJ230" si="3384">(38.09)*10.764</f>
        <v>410.00076000000001</v>
      </c>
      <c r="MFK230" s="53">
        <f t="shared" ref="MFK230" si="3385">(3.35*1.25+1*2.75)*10.764</f>
        <v>74.675249999999991</v>
      </c>
      <c r="MFL230" s="53">
        <f t="shared" ref="MFL230:MFL234" si="3386">MFJ230+MFK230</f>
        <v>484.67601000000002</v>
      </c>
      <c r="MFM230" s="53">
        <v>0</v>
      </c>
      <c r="MFN230" s="53">
        <f>MFL230*(($H$268)+1)+(IF(MFM230&lt;101,MFM230,IF(MFM230&lt;201,MFM230/2,IF(MFM230&lt;=301,MFM230/3,MFM230/4))))</f>
        <v>484.67601000000002</v>
      </c>
      <c r="MFO230" s="159">
        <f>MFY213+1</f>
        <v>1</v>
      </c>
      <c r="MFP230" s="159"/>
      <c r="MFQ230" s="53" t="s">
        <v>162</v>
      </c>
      <c r="MFR230" s="53">
        <f t="shared" ref="MFR230" si="3387">(38.09)*10.764</f>
        <v>410.00076000000001</v>
      </c>
      <c r="MFS230" s="53">
        <f t="shared" ref="MFS230" si="3388">(3.35*1.25+1*2.75)*10.764</f>
        <v>74.675249999999991</v>
      </c>
      <c r="MFT230" s="53">
        <f t="shared" ref="MFT230:MFT234" si="3389">MFR230+MFS230</f>
        <v>484.67601000000002</v>
      </c>
      <c r="MFU230" s="53">
        <v>0</v>
      </c>
      <c r="MFV230" s="53">
        <f>MFT230*(($H$268)+1)+(IF(MFU230&lt;101,MFU230,IF(MFU230&lt;201,MFU230/2,IF(MFU230&lt;=301,MFU230/3,MFU230/4))))</f>
        <v>484.67601000000002</v>
      </c>
      <c r="MFW230" s="159">
        <f>MGG213+1</f>
        <v>1</v>
      </c>
      <c r="MFX230" s="159"/>
      <c r="MFY230" s="53" t="s">
        <v>162</v>
      </c>
      <c r="MFZ230" s="53">
        <f t="shared" ref="MFZ230" si="3390">(38.09)*10.764</f>
        <v>410.00076000000001</v>
      </c>
      <c r="MGA230" s="53">
        <f t="shared" ref="MGA230" si="3391">(3.35*1.25+1*2.75)*10.764</f>
        <v>74.675249999999991</v>
      </c>
      <c r="MGB230" s="53">
        <f t="shared" ref="MGB230:MGB234" si="3392">MFZ230+MGA230</f>
        <v>484.67601000000002</v>
      </c>
      <c r="MGC230" s="53">
        <v>0</v>
      </c>
      <c r="MGD230" s="53">
        <f>MGB230*(($H$268)+1)+(IF(MGC230&lt;101,MGC230,IF(MGC230&lt;201,MGC230/2,IF(MGC230&lt;=301,MGC230/3,MGC230/4))))</f>
        <v>484.67601000000002</v>
      </c>
      <c r="MGE230" s="159">
        <f>MGO213+1</f>
        <v>1</v>
      </c>
      <c r="MGF230" s="159"/>
      <c r="MGG230" s="53" t="s">
        <v>162</v>
      </c>
      <c r="MGH230" s="53">
        <f t="shared" ref="MGH230" si="3393">(38.09)*10.764</f>
        <v>410.00076000000001</v>
      </c>
      <c r="MGI230" s="53">
        <f t="shared" ref="MGI230" si="3394">(3.35*1.25+1*2.75)*10.764</f>
        <v>74.675249999999991</v>
      </c>
      <c r="MGJ230" s="53">
        <f t="shared" ref="MGJ230:MGJ234" si="3395">MGH230+MGI230</f>
        <v>484.67601000000002</v>
      </c>
      <c r="MGK230" s="53">
        <v>0</v>
      </c>
      <c r="MGL230" s="53">
        <f>MGJ230*(($H$268)+1)+(IF(MGK230&lt;101,MGK230,IF(MGK230&lt;201,MGK230/2,IF(MGK230&lt;=301,MGK230/3,MGK230/4))))</f>
        <v>484.67601000000002</v>
      </c>
      <c r="MGM230" s="159">
        <f>MGW213+1</f>
        <v>1</v>
      </c>
      <c r="MGN230" s="159"/>
      <c r="MGO230" s="53" t="s">
        <v>162</v>
      </c>
      <c r="MGP230" s="53">
        <f t="shared" ref="MGP230" si="3396">(38.09)*10.764</f>
        <v>410.00076000000001</v>
      </c>
      <c r="MGQ230" s="53">
        <f t="shared" ref="MGQ230" si="3397">(3.35*1.25+1*2.75)*10.764</f>
        <v>74.675249999999991</v>
      </c>
      <c r="MGR230" s="53">
        <f t="shared" ref="MGR230:MGR234" si="3398">MGP230+MGQ230</f>
        <v>484.67601000000002</v>
      </c>
      <c r="MGS230" s="53">
        <v>0</v>
      </c>
      <c r="MGT230" s="53">
        <f>MGR230*(($H$268)+1)+(IF(MGS230&lt;101,MGS230,IF(MGS230&lt;201,MGS230/2,IF(MGS230&lt;=301,MGS230/3,MGS230/4))))</f>
        <v>484.67601000000002</v>
      </c>
      <c r="MGU230" s="159">
        <f>MHE213+1</f>
        <v>1</v>
      </c>
      <c r="MGV230" s="159"/>
      <c r="MGW230" s="53" t="s">
        <v>162</v>
      </c>
      <c r="MGX230" s="53">
        <f t="shared" ref="MGX230" si="3399">(38.09)*10.764</f>
        <v>410.00076000000001</v>
      </c>
      <c r="MGY230" s="53">
        <f t="shared" ref="MGY230" si="3400">(3.35*1.25+1*2.75)*10.764</f>
        <v>74.675249999999991</v>
      </c>
      <c r="MGZ230" s="53">
        <f t="shared" ref="MGZ230:MGZ234" si="3401">MGX230+MGY230</f>
        <v>484.67601000000002</v>
      </c>
      <c r="MHA230" s="53">
        <v>0</v>
      </c>
      <c r="MHB230" s="53">
        <f>MGZ230*(($H$268)+1)+(IF(MHA230&lt;101,MHA230,IF(MHA230&lt;201,MHA230/2,IF(MHA230&lt;=301,MHA230/3,MHA230/4))))</f>
        <v>484.67601000000002</v>
      </c>
      <c r="MHC230" s="159">
        <f>MHM213+1</f>
        <v>1</v>
      </c>
      <c r="MHD230" s="159"/>
      <c r="MHE230" s="53" t="s">
        <v>162</v>
      </c>
      <c r="MHF230" s="53">
        <f t="shared" ref="MHF230" si="3402">(38.09)*10.764</f>
        <v>410.00076000000001</v>
      </c>
      <c r="MHG230" s="53">
        <f t="shared" ref="MHG230" si="3403">(3.35*1.25+1*2.75)*10.764</f>
        <v>74.675249999999991</v>
      </c>
      <c r="MHH230" s="53">
        <f t="shared" ref="MHH230:MHH234" si="3404">MHF230+MHG230</f>
        <v>484.67601000000002</v>
      </c>
      <c r="MHI230" s="53">
        <v>0</v>
      </c>
      <c r="MHJ230" s="53">
        <f>MHH230*(($H$268)+1)+(IF(MHI230&lt;101,MHI230,IF(MHI230&lt;201,MHI230/2,IF(MHI230&lt;=301,MHI230/3,MHI230/4))))</f>
        <v>484.67601000000002</v>
      </c>
      <c r="MHK230" s="159">
        <f>MHU213+1</f>
        <v>1</v>
      </c>
      <c r="MHL230" s="159"/>
      <c r="MHM230" s="53" t="s">
        <v>162</v>
      </c>
      <c r="MHN230" s="53">
        <f t="shared" ref="MHN230" si="3405">(38.09)*10.764</f>
        <v>410.00076000000001</v>
      </c>
      <c r="MHO230" s="53">
        <f t="shared" ref="MHO230" si="3406">(3.35*1.25+1*2.75)*10.764</f>
        <v>74.675249999999991</v>
      </c>
      <c r="MHP230" s="53">
        <f t="shared" ref="MHP230:MHP234" si="3407">MHN230+MHO230</f>
        <v>484.67601000000002</v>
      </c>
      <c r="MHQ230" s="53">
        <v>0</v>
      </c>
      <c r="MHR230" s="53">
        <f>MHP230*(($H$268)+1)+(IF(MHQ230&lt;101,MHQ230,IF(MHQ230&lt;201,MHQ230/2,IF(MHQ230&lt;=301,MHQ230/3,MHQ230/4))))</f>
        <v>484.67601000000002</v>
      </c>
      <c r="MHS230" s="159">
        <f>MIC213+1</f>
        <v>1</v>
      </c>
      <c r="MHT230" s="159"/>
      <c r="MHU230" s="53" t="s">
        <v>162</v>
      </c>
      <c r="MHV230" s="53">
        <f t="shared" ref="MHV230" si="3408">(38.09)*10.764</f>
        <v>410.00076000000001</v>
      </c>
      <c r="MHW230" s="53">
        <f t="shared" ref="MHW230" si="3409">(3.35*1.25+1*2.75)*10.764</f>
        <v>74.675249999999991</v>
      </c>
      <c r="MHX230" s="53">
        <f t="shared" ref="MHX230:MHX234" si="3410">MHV230+MHW230</f>
        <v>484.67601000000002</v>
      </c>
      <c r="MHY230" s="53">
        <v>0</v>
      </c>
      <c r="MHZ230" s="53">
        <f>MHX230*(($H$268)+1)+(IF(MHY230&lt;101,MHY230,IF(MHY230&lt;201,MHY230/2,IF(MHY230&lt;=301,MHY230/3,MHY230/4))))</f>
        <v>484.67601000000002</v>
      </c>
      <c r="MIA230" s="159">
        <f>MIK213+1</f>
        <v>1</v>
      </c>
      <c r="MIB230" s="159"/>
      <c r="MIC230" s="53" t="s">
        <v>162</v>
      </c>
      <c r="MID230" s="53">
        <f t="shared" ref="MID230" si="3411">(38.09)*10.764</f>
        <v>410.00076000000001</v>
      </c>
      <c r="MIE230" s="53">
        <f t="shared" ref="MIE230" si="3412">(3.35*1.25+1*2.75)*10.764</f>
        <v>74.675249999999991</v>
      </c>
      <c r="MIF230" s="53">
        <f t="shared" ref="MIF230:MIF234" si="3413">MID230+MIE230</f>
        <v>484.67601000000002</v>
      </c>
      <c r="MIG230" s="53">
        <v>0</v>
      </c>
      <c r="MIH230" s="53">
        <f>MIF230*(($H$268)+1)+(IF(MIG230&lt;101,MIG230,IF(MIG230&lt;201,MIG230/2,IF(MIG230&lt;=301,MIG230/3,MIG230/4))))</f>
        <v>484.67601000000002</v>
      </c>
      <c r="MII230" s="159">
        <f>MIS213+1</f>
        <v>1</v>
      </c>
      <c r="MIJ230" s="159"/>
      <c r="MIK230" s="53" t="s">
        <v>162</v>
      </c>
      <c r="MIL230" s="53">
        <f t="shared" ref="MIL230" si="3414">(38.09)*10.764</f>
        <v>410.00076000000001</v>
      </c>
      <c r="MIM230" s="53">
        <f t="shared" ref="MIM230" si="3415">(3.35*1.25+1*2.75)*10.764</f>
        <v>74.675249999999991</v>
      </c>
      <c r="MIN230" s="53">
        <f t="shared" ref="MIN230:MIN234" si="3416">MIL230+MIM230</f>
        <v>484.67601000000002</v>
      </c>
      <c r="MIO230" s="53">
        <v>0</v>
      </c>
      <c r="MIP230" s="53">
        <f>MIN230*(($H$268)+1)+(IF(MIO230&lt;101,MIO230,IF(MIO230&lt;201,MIO230/2,IF(MIO230&lt;=301,MIO230/3,MIO230/4))))</f>
        <v>484.67601000000002</v>
      </c>
      <c r="MIQ230" s="159">
        <f>MJA213+1</f>
        <v>1</v>
      </c>
      <c r="MIR230" s="159"/>
      <c r="MIS230" s="53" t="s">
        <v>162</v>
      </c>
      <c r="MIT230" s="53">
        <f t="shared" ref="MIT230" si="3417">(38.09)*10.764</f>
        <v>410.00076000000001</v>
      </c>
      <c r="MIU230" s="53">
        <f t="shared" ref="MIU230" si="3418">(3.35*1.25+1*2.75)*10.764</f>
        <v>74.675249999999991</v>
      </c>
      <c r="MIV230" s="53">
        <f t="shared" ref="MIV230:MIV234" si="3419">MIT230+MIU230</f>
        <v>484.67601000000002</v>
      </c>
      <c r="MIW230" s="53">
        <v>0</v>
      </c>
      <c r="MIX230" s="53">
        <f>MIV230*(($H$268)+1)+(IF(MIW230&lt;101,MIW230,IF(MIW230&lt;201,MIW230/2,IF(MIW230&lt;=301,MIW230/3,MIW230/4))))</f>
        <v>484.67601000000002</v>
      </c>
      <c r="MIY230" s="159">
        <f>MJI213+1</f>
        <v>1</v>
      </c>
      <c r="MIZ230" s="159"/>
      <c r="MJA230" s="53" t="s">
        <v>162</v>
      </c>
      <c r="MJB230" s="53">
        <f t="shared" ref="MJB230" si="3420">(38.09)*10.764</f>
        <v>410.00076000000001</v>
      </c>
      <c r="MJC230" s="53">
        <f t="shared" ref="MJC230" si="3421">(3.35*1.25+1*2.75)*10.764</f>
        <v>74.675249999999991</v>
      </c>
      <c r="MJD230" s="53">
        <f t="shared" ref="MJD230:MJD234" si="3422">MJB230+MJC230</f>
        <v>484.67601000000002</v>
      </c>
      <c r="MJE230" s="53">
        <v>0</v>
      </c>
      <c r="MJF230" s="53">
        <f>MJD230*(($H$268)+1)+(IF(MJE230&lt;101,MJE230,IF(MJE230&lt;201,MJE230/2,IF(MJE230&lt;=301,MJE230/3,MJE230/4))))</f>
        <v>484.67601000000002</v>
      </c>
      <c r="MJG230" s="159">
        <f>MJQ213+1</f>
        <v>1</v>
      </c>
      <c r="MJH230" s="159"/>
      <c r="MJI230" s="53" t="s">
        <v>162</v>
      </c>
      <c r="MJJ230" s="53">
        <f t="shared" ref="MJJ230" si="3423">(38.09)*10.764</f>
        <v>410.00076000000001</v>
      </c>
      <c r="MJK230" s="53">
        <f t="shared" ref="MJK230" si="3424">(3.35*1.25+1*2.75)*10.764</f>
        <v>74.675249999999991</v>
      </c>
      <c r="MJL230" s="53">
        <f t="shared" ref="MJL230:MJL234" si="3425">MJJ230+MJK230</f>
        <v>484.67601000000002</v>
      </c>
      <c r="MJM230" s="53">
        <v>0</v>
      </c>
      <c r="MJN230" s="53">
        <f>MJL230*(($H$268)+1)+(IF(MJM230&lt;101,MJM230,IF(MJM230&lt;201,MJM230/2,IF(MJM230&lt;=301,MJM230/3,MJM230/4))))</f>
        <v>484.67601000000002</v>
      </c>
      <c r="MJO230" s="159">
        <f>MJY213+1</f>
        <v>1</v>
      </c>
      <c r="MJP230" s="159"/>
      <c r="MJQ230" s="53" t="s">
        <v>162</v>
      </c>
      <c r="MJR230" s="53">
        <f t="shared" ref="MJR230" si="3426">(38.09)*10.764</f>
        <v>410.00076000000001</v>
      </c>
      <c r="MJS230" s="53">
        <f t="shared" ref="MJS230" si="3427">(3.35*1.25+1*2.75)*10.764</f>
        <v>74.675249999999991</v>
      </c>
      <c r="MJT230" s="53">
        <f t="shared" ref="MJT230:MJT234" si="3428">MJR230+MJS230</f>
        <v>484.67601000000002</v>
      </c>
      <c r="MJU230" s="53">
        <v>0</v>
      </c>
      <c r="MJV230" s="53">
        <f>MJT230*(($H$268)+1)+(IF(MJU230&lt;101,MJU230,IF(MJU230&lt;201,MJU230/2,IF(MJU230&lt;=301,MJU230/3,MJU230/4))))</f>
        <v>484.67601000000002</v>
      </c>
      <c r="MJW230" s="159">
        <f>MKG213+1</f>
        <v>1</v>
      </c>
      <c r="MJX230" s="159"/>
      <c r="MJY230" s="53" t="s">
        <v>162</v>
      </c>
      <c r="MJZ230" s="53">
        <f t="shared" ref="MJZ230" si="3429">(38.09)*10.764</f>
        <v>410.00076000000001</v>
      </c>
      <c r="MKA230" s="53">
        <f t="shared" ref="MKA230" si="3430">(3.35*1.25+1*2.75)*10.764</f>
        <v>74.675249999999991</v>
      </c>
      <c r="MKB230" s="53">
        <f t="shared" ref="MKB230:MKB234" si="3431">MJZ230+MKA230</f>
        <v>484.67601000000002</v>
      </c>
      <c r="MKC230" s="53">
        <v>0</v>
      </c>
      <c r="MKD230" s="53">
        <f>MKB230*(($H$268)+1)+(IF(MKC230&lt;101,MKC230,IF(MKC230&lt;201,MKC230/2,IF(MKC230&lt;=301,MKC230/3,MKC230/4))))</f>
        <v>484.67601000000002</v>
      </c>
      <c r="MKE230" s="159">
        <f>MKO213+1</f>
        <v>1</v>
      </c>
      <c r="MKF230" s="159"/>
      <c r="MKG230" s="53" t="s">
        <v>162</v>
      </c>
      <c r="MKH230" s="53">
        <f t="shared" ref="MKH230" si="3432">(38.09)*10.764</f>
        <v>410.00076000000001</v>
      </c>
      <c r="MKI230" s="53">
        <f t="shared" ref="MKI230" si="3433">(3.35*1.25+1*2.75)*10.764</f>
        <v>74.675249999999991</v>
      </c>
      <c r="MKJ230" s="53">
        <f t="shared" ref="MKJ230:MKJ234" si="3434">MKH230+MKI230</f>
        <v>484.67601000000002</v>
      </c>
      <c r="MKK230" s="53">
        <v>0</v>
      </c>
      <c r="MKL230" s="53">
        <f>MKJ230*(($H$268)+1)+(IF(MKK230&lt;101,MKK230,IF(MKK230&lt;201,MKK230/2,IF(MKK230&lt;=301,MKK230/3,MKK230/4))))</f>
        <v>484.67601000000002</v>
      </c>
      <c r="MKM230" s="159">
        <f>MKW213+1</f>
        <v>1</v>
      </c>
      <c r="MKN230" s="159"/>
      <c r="MKO230" s="53" t="s">
        <v>162</v>
      </c>
      <c r="MKP230" s="53">
        <f t="shared" ref="MKP230" si="3435">(38.09)*10.764</f>
        <v>410.00076000000001</v>
      </c>
      <c r="MKQ230" s="53">
        <f t="shared" ref="MKQ230" si="3436">(3.35*1.25+1*2.75)*10.764</f>
        <v>74.675249999999991</v>
      </c>
      <c r="MKR230" s="53">
        <f t="shared" ref="MKR230:MKR234" si="3437">MKP230+MKQ230</f>
        <v>484.67601000000002</v>
      </c>
      <c r="MKS230" s="53">
        <v>0</v>
      </c>
      <c r="MKT230" s="53">
        <f>MKR230*(($H$268)+1)+(IF(MKS230&lt;101,MKS230,IF(MKS230&lt;201,MKS230/2,IF(MKS230&lt;=301,MKS230/3,MKS230/4))))</f>
        <v>484.67601000000002</v>
      </c>
      <c r="MKU230" s="159">
        <f>MLE213+1</f>
        <v>1</v>
      </c>
      <c r="MKV230" s="159"/>
      <c r="MKW230" s="53" t="s">
        <v>162</v>
      </c>
      <c r="MKX230" s="53">
        <f t="shared" ref="MKX230" si="3438">(38.09)*10.764</f>
        <v>410.00076000000001</v>
      </c>
      <c r="MKY230" s="53">
        <f t="shared" ref="MKY230" si="3439">(3.35*1.25+1*2.75)*10.764</f>
        <v>74.675249999999991</v>
      </c>
      <c r="MKZ230" s="53">
        <f t="shared" ref="MKZ230:MKZ234" si="3440">MKX230+MKY230</f>
        <v>484.67601000000002</v>
      </c>
      <c r="MLA230" s="53">
        <v>0</v>
      </c>
      <c r="MLB230" s="53">
        <f>MKZ230*(($H$268)+1)+(IF(MLA230&lt;101,MLA230,IF(MLA230&lt;201,MLA230/2,IF(MLA230&lt;=301,MLA230/3,MLA230/4))))</f>
        <v>484.67601000000002</v>
      </c>
      <c r="MLC230" s="159">
        <f>MLM213+1</f>
        <v>1</v>
      </c>
      <c r="MLD230" s="159"/>
      <c r="MLE230" s="53" t="s">
        <v>162</v>
      </c>
      <c r="MLF230" s="53">
        <f t="shared" ref="MLF230" si="3441">(38.09)*10.764</f>
        <v>410.00076000000001</v>
      </c>
      <c r="MLG230" s="53">
        <f t="shared" ref="MLG230" si="3442">(3.35*1.25+1*2.75)*10.764</f>
        <v>74.675249999999991</v>
      </c>
      <c r="MLH230" s="53">
        <f t="shared" ref="MLH230:MLH234" si="3443">MLF230+MLG230</f>
        <v>484.67601000000002</v>
      </c>
      <c r="MLI230" s="53">
        <v>0</v>
      </c>
      <c r="MLJ230" s="53">
        <f>MLH230*(($H$268)+1)+(IF(MLI230&lt;101,MLI230,IF(MLI230&lt;201,MLI230/2,IF(MLI230&lt;=301,MLI230/3,MLI230/4))))</f>
        <v>484.67601000000002</v>
      </c>
      <c r="MLK230" s="159">
        <f>MLU213+1</f>
        <v>1</v>
      </c>
      <c r="MLL230" s="159"/>
      <c r="MLM230" s="53" t="s">
        <v>162</v>
      </c>
      <c r="MLN230" s="53">
        <f t="shared" ref="MLN230" si="3444">(38.09)*10.764</f>
        <v>410.00076000000001</v>
      </c>
      <c r="MLO230" s="53">
        <f t="shared" ref="MLO230" si="3445">(3.35*1.25+1*2.75)*10.764</f>
        <v>74.675249999999991</v>
      </c>
      <c r="MLP230" s="53">
        <f t="shared" ref="MLP230:MLP234" si="3446">MLN230+MLO230</f>
        <v>484.67601000000002</v>
      </c>
      <c r="MLQ230" s="53">
        <v>0</v>
      </c>
      <c r="MLR230" s="53">
        <f>MLP230*(($H$268)+1)+(IF(MLQ230&lt;101,MLQ230,IF(MLQ230&lt;201,MLQ230/2,IF(MLQ230&lt;=301,MLQ230/3,MLQ230/4))))</f>
        <v>484.67601000000002</v>
      </c>
      <c r="MLS230" s="159">
        <f>MMC213+1</f>
        <v>1</v>
      </c>
      <c r="MLT230" s="159"/>
      <c r="MLU230" s="53" t="s">
        <v>162</v>
      </c>
      <c r="MLV230" s="53">
        <f t="shared" ref="MLV230" si="3447">(38.09)*10.764</f>
        <v>410.00076000000001</v>
      </c>
      <c r="MLW230" s="53">
        <f t="shared" ref="MLW230" si="3448">(3.35*1.25+1*2.75)*10.764</f>
        <v>74.675249999999991</v>
      </c>
      <c r="MLX230" s="53">
        <f t="shared" ref="MLX230:MLX234" si="3449">MLV230+MLW230</f>
        <v>484.67601000000002</v>
      </c>
      <c r="MLY230" s="53">
        <v>0</v>
      </c>
      <c r="MLZ230" s="53">
        <f>MLX230*(($H$268)+1)+(IF(MLY230&lt;101,MLY230,IF(MLY230&lt;201,MLY230/2,IF(MLY230&lt;=301,MLY230/3,MLY230/4))))</f>
        <v>484.67601000000002</v>
      </c>
      <c r="MMA230" s="159">
        <f>MMK213+1</f>
        <v>1</v>
      </c>
      <c r="MMB230" s="159"/>
      <c r="MMC230" s="53" t="s">
        <v>162</v>
      </c>
      <c r="MMD230" s="53">
        <f t="shared" ref="MMD230" si="3450">(38.09)*10.764</f>
        <v>410.00076000000001</v>
      </c>
      <c r="MME230" s="53">
        <f t="shared" ref="MME230" si="3451">(3.35*1.25+1*2.75)*10.764</f>
        <v>74.675249999999991</v>
      </c>
      <c r="MMF230" s="53">
        <f t="shared" ref="MMF230:MMF234" si="3452">MMD230+MME230</f>
        <v>484.67601000000002</v>
      </c>
      <c r="MMG230" s="53">
        <v>0</v>
      </c>
      <c r="MMH230" s="53">
        <f>MMF230*(($H$268)+1)+(IF(MMG230&lt;101,MMG230,IF(MMG230&lt;201,MMG230/2,IF(MMG230&lt;=301,MMG230/3,MMG230/4))))</f>
        <v>484.67601000000002</v>
      </c>
      <c r="MMI230" s="159">
        <f>MMS213+1</f>
        <v>1</v>
      </c>
      <c r="MMJ230" s="159"/>
      <c r="MMK230" s="53" t="s">
        <v>162</v>
      </c>
      <c r="MML230" s="53">
        <f t="shared" ref="MML230" si="3453">(38.09)*10.764</f>
        <v>410.00076000000001</v>
      </c>
      <c r="MMM230" s="53">
        <f t="shared" ref="MMM230" si="3454">(3.35*1.25+1*2.75)*10.764</f>
        <v>74.675249999999991</v>
      </c>
      <c r="MMN230" s="53">
        <f t="shared" ref="MMN230:MMN234" si="3455">MML230+MMM230</f>
        <v>484.67601000000002</v>
      </c>
      <c r="MMO230" s="53">
        <v>0</v>
      </c>
      <c r="MMP230" s="53">
        <f>MMN230*(($H$268)+1)+(IF(MMO230&lt;101,MMO230,IF(MMO230&lt;201,MMO230/2,IF(MMO230&lt;=301,MMO230/3,MMO230/4))))</f>
        <v>484.67601000000002</v>
      </c>
      <c r="MMQ230" s="159">
        <f>MNA213+1</f>
        <v>1</v>
      </c>
      <c r="MMR230" s="159"/>
      <c r="MMS230" s="53" t="s">
        <v>162</v>
      </c>
      <c r="MMT230" s="53">
        <f t="shared" ref="MMT230" si="3456">(38.09)*10.764</f>
        <v>410.00076000000001</v>
      </c>
      <c r="MMU230" s="53">
        <f t="shared" ref="MMU230" si="3457">(3.35*1.25+1*2.75)*10.764</f>
        <v>74.675249999999991</v>
      </c>
      <c r="MMV230" s="53">
        <f t="shared" ref="MMV230:MMV234" si="3458">MMT230+MMU230</f>
        <v>484.67601000000002</v>
      </c>
      <c r="MMW230" s="53">
        <v>0</v>
      </c>
      <c r="MMX230" s="53">
        <f>MMV230*(($H$268)+1)+(IF(MMW230&lt;101,MMW230,IF(MMW230&lt;201,MMW230/2,IF(MMW230&lt;=301,MMW230/3,MMW230/4))))</f>
        <v>484.67601000000002</v>
      </c>
      <c r="MMY230" s="159">
        <f>MNI213+1</f>
        <v>1</v>
      </c>
      <c r="MMZ230" s="159"/>
      <c r="MNA230" s="53" t="s">
        <v>162</v>
      </c>
      <c r="MNB230" s="53">
        <f t="shared" ref="MNB230" si="3459">(38.09)*10.764</f>
        <v>410.00076000000001</v>
      </c>
      <c r="MNC230" s="53">
        <f t="shared" ref="MNC230" si="3460">(3.35*1.25+1*2.75)*10.764</f>
        <v>74.675249999999991</v>
      </c>
      <c r="MND230" s="53">
        <f t="shared" ref="MND230:MND234" si="3461">MNB230+MNC230</f>
        <v>484.67601000000002</v>
      </c>
      <c r="MNE230" s="53">
        <v>0</v>
      </c>
      <c r="MNF230" s="53">
        <f>MND230*(($H$268)+1)+(IF(MNE230&lt;101,MNE230,IF(MNE230&lt;201,MNE230/2,IF(MNE230&lt;=301,MNE230/3,MNE230/4))))</f>
        <v>484.67601000000002</v>
      </c>
      <c r="MNG230" s="159">
        <f>MNQ213+1</f>
        <v>1</v>
      </c>
      <c r="MNH230" s="159"/>
      <c r="MNI230" s="53" t="s">
        <v>162</v>
      </c>
      <c r="MNJ230" s="53">
        <f t="shared" ref="MNJ230" si="3462">(38.09)*10.764</f>
        <v>410.00076000000001</v>
      </c>
      <c r="MNK230" s="53">
        <f t="shared" ref="MNK230" si="3463">(3.35*1.25+1*2.75)*10.764</f>
        <v>74.675249999999991</v>
      </c>
      <c r="MNL230" s="53">
        <f t="shared" ref="MNL230:MNL234" si="3464">MNJ230+MNK230</f>
        <v>484.67601000000002</v>
      </c>
      <c r="MNM230" s="53">
        <v>0</v>
      </c>
      <c r="MNN230" s="53">
        <f>MNL230*(($H$268)+1)+(IF(MNM230&lt;101,MNM230,IF(MNM230&lt;201,MNM230/2,IF(MNM230&lt;=301,MNM230/3,MNM230/4))))</f>
        <v>484.67601000000002</v>
      </c>
      <c r="MNO230" s="159">
        <f>MNY213+1</f>
        <v>1</v>
      </c>
      <c r="MNP230" s="159"/>
      <c r="MNQ230" s="53" t="s">
        <v>162</v>
      </c>
      <c r="MNR230" s="53">
        <f t="shared" ref="MNR230" si="3465">(38.09)*10.764</f>
        <v>410.00076000000001</v>
      </c>
      <c r="MNS230" s="53">
        <f t="shared" ref="MNS230" si="3466">(3.35*1.25+1*2.75)*10.764</f>
        <v>74.675249999999991</v>
      </c>
      <c r="MNT230" s="53">
        <f t="shared" ref="MNT230:MNT234" si="3467">MNR230+MNS230</f>
        <v>484.67601000000002</v>
      </c>
      <c r="MNU230" s="53">
        <v>0</v>
      </c>
      <c r="MNV230" s="53">
        <f>MNT230*(($H$268)+1)+(IF(MNU230&lt;101,MNU230,IF(MNU230&lt;201,MNU230/2,IF(MNU230&lt;=301,MNU230/3,MNU230/4))))</f>
        <v>484.67601000000002</v>
      </c>
      <c r="MNW230" s="159">
        <f>MOG213+1</f>
        <v>1</v>
      </c>
      <c r="MNX230" s="159"/>
      <c r="MNY230" s="53" t="s">
        <v>162</v>
      </c>
      <c r="MNZ230" s="53">
        <f t="shared" ref="MNZ230" si="3468">(38.09)*10.764</f>
        <v>410.00076000000001</v>
      </c>
      <c r="MOA230" s="53">
        <f t="shared" ref="MOA230" si="3469">(3.35*1.25+1*2.75)*10.764</f>
        <v>74.675249999999991</v>
      </c>
      <c r="MOB230" s="53">
        <f t="shared" ref="MOB230:MOB234" si="3470">MNZ230+MOA230</f>
        <v>484.67601000000002</v>
      </c>
      <c r="MOC230" s="53">
        <v>0</v>
      </c>
      <c r="MOD230" s="53">
        <f>MOB230*(($H$268)+1)+(IF(MOC230&lt;101,MOC230,IF(MOC230&lt;201,MOC230/2,IF(MOC230&lt;=301,MOC230/3,MOC230/4))))</f>
        <v>484.67601000000002</v>
      </c>
      <c r="MOE230" s="159">
        <f>MOO213+1</f>
        <v>1</v>
      </c>
      <c r="MOF230" s="159"/>
      <c r="MOG230" s="53" t="s">
        <v>162</v>
      </c>
      <c r="MOH230" s="53">
        <f t="shared" ref="MOH230" si="3471">(38.09)*10.764</f>
        <v>410.00076000000001</v>
      </c>
      <c r="MOI230" s="53">
        <f t="shared" ref="MOI230" si="3472">(3.35*1.25+1*2.75)*10.764</f>
        <v>74.675249999999991</v>
      </c>
      <c r="MOJ230" s="53">
        <f t="shared" ref="MOJ230:MOJ234" si="3473">MOH230+MOI230</f>
        <v>484.67601000000002</v>
      </c>
      <c r="MOK230" s="53">
        <v>0</v>
      </c>
      <c r="MOL230" s="53">
        <f>MOJ230*(($H$268)+1)+(IF(MOK230&lt;101,MOK230,IF(MOK230&lt;201,MOK230/2,IF(MOK230&lt;=301,MOK230/3,MOK230/4))))</f>
        <v>484.67601000000002</v>
      </c>
      <c r="MOM230" s="159">
        <f>MOW213+1</f>
        <v>1</v>
      </c>
      <c r="MON230" s="159"/>
      <c r="MOO230" s="53" t="s">
        <v>162</v>
      </c>
      <c r="MOP230" s="53">
        <f t="shared" ref="MOP230" si="3474">(38.09)*10.764</f>
        <v>410.00076000000001</v>
      </c>
      <c r="MOQ230" s="53">
        <f t="shared" ref="MOQ230" si="3475">(3.35*1.25+1*2.75)*10.764</f>
        <v>74.675249999999991</v>
      </c>
      <c r="MOR230" s="53">
        <f t="shared" ref="MOR230:MOR234" si="3476">MOP230+MOQ230</f>
        <v>484.67601000000002</v>
      </c>
      <c r="MOS230" s="53">
        <v>0</v>
      </c>
      <c r="MOT230" s="53">
        <f>MOR230*(($H$268)+1)+(IF(MOS230&lt;101,MOS230,IF(MOS230&lt;201,MOS230/2,IF(MOS230&lt;=301,MOS230/3,MOS230/4))))</f>
        <v>484.67601000000002</v>
      </c>
      <c r="MOU230" s="159">
        <f>MPE213+1</f>
        <v>1</v>
      </c>
      <c r="MOV230" s="159"/>
      <c r="MOW230" s="53" t="s">
        <v>162</v>
      </c>
      <c r="MOX230" s="53">
        <f t="shared" ref="MOX230" si="3477">(38.09)*10.764</f>
        <v>410.00076000000001</v>
      </c>
      <c r="MOY230" s="53">
        <f t="shared" ref="MOY230" si="3478">(3.35*1.25+1*2.75)*10.764</f>
        <v>74.675249999999991</v>
      </c>
      <c r="MOZ230" s="53">
        <f t="shared" ref="MOZ230:MOZ234" si="3479">MOX230+MOY230</f>
        <v>484.67601000000002</v>
      </c>
      <c r="MPA230" s="53">
        <v>0</v>
      </c>
      <c r="MPB230" s="53">
        <f>MOZ230*(($H$268)+1)+(IF(MPA230&lt;101,MPA230,IF(MPA230&lt;201,MPA230/2,IF(MPA230&lt;=301,MPA230/3,MPA230/4))))</f>
        <v>484.67601000000002</v>
      </c>
      <c r="MPC230" s="159">
        <f>MPM213+1</f>
        <v>1</v>
      </c>
      <c r="MPD230" s="159"/>
      <c r="MPE230" s="53" t="s">
        <v>162</v>
      </c>
      <c r="MPF230" s="53">
        <f t="shared" ref="MPF230" si="3480">(38.09)*10.764</f>
        <v>410.00076000000001</v>
      </c>
      <c r="MPG230" s="53">
        <f t="shared" ref="MPG230" si="3481">(3.35*1.25+1*2.75)*10.764</f>
        <v>74.675249999999991</v>
      </c>
      <c r="MPH230" s="53">
        <f t="shared" ref="MPH230:MPH234" si="3482">MPF230+MPG230</f>
        <v>484.67601000000002</v>
      </c>
      <c r="MPI230" s="53">
        <v>0</v>
      </c>
      <c r="MPJ230" s="53">
        <f>MPH230*(($H$268)+1)+(IF(MPI230&lt;101,MPI230,IF(MPI230&lt;201,MPI230/2,IF(MPI230&lt;=301,MPI230/3,MPI230/4))))</f>
        <v>484.67601000000002</v>
      </c>
      <c r="MPK230" s="159">
        <f>MPU213+1</f>
        <v>1</v>
      </c>
      <c r="MPL230" s="159"/>
      <c r="MPM230" s="53" t="s">
        <v>162</v>
      </c>
      <c r="MPN230" s="53">
        <f t="shared" ref="MPN230" si="3483">(38.09)*10.764</f>
        <v>410.00076000000001</v>
      </c>
      <c r="MPO230" s="53">
        <f t="shared" ref="MPO230" si="3484">(3.35*1.25+1*2.75)*10.764</f>
        <v>74.675249999999991</v>
      </c>
      <c r="MPP230" s="53">
        <f t="shared" ref="MPP230:MPP234" si="3485">MPN230+MPO230</f>
        <v>484.67601000000002</v>
      </c>
      <c r="MPQ230" s="53">
        <v>0</v>
      </c>
      <c r="MPR230" s="53">
        <f>MPP230*(($H$268)+1)+(IF(MPQ230&lt;101,MPQ230,IF(MPQ230&lt;201,MPQ230/2,IF(MPQ230&lt;=301,MPQ230/3,MPQ230/4))))</f>
        <v>484.67601000000002</v>
      </c>
      <c r="MPS230" s="159">
        <f>MQC213+1</f>
        <v>1</v>
      </c>
      <c r="MPT230" s="159"/>
      <c r="MPU230" s="53" t="s">
        <v>162</v>
      </c>
      <c r="MPV230" s="53">
        <f t="shared" ref="MPV230" si="3486">(38.09)*10.764</f>
        <v>410.00076000000001</v>
      </c>
      <c r="MPW230" s="53">
        <f t="shared" ref="MPW230" si="3487">(3.35*1.25+1*2.75)*10.764</f>
        <v>74.675249999999991</v>
      </c>
      <c r="MPX230" s="53">
        <f t="shared" ref="MPX230:MPX234" si="3488">MPV230+MPW230</f>
        <v>484.67601000000002</v>
      </c>
      <c r="MPY230" s="53">
        <v>0</v>
      </c>
      <c r="MPZ230" s="53">
        <f>MPX230*(($H$268)+1)+(IF(MPY230&lt;101,MPY230,IF(MPY230&lt;201,MPY230/2,IF(MPY230&lt;=301,MPY230/3,MPY230/4))))</f>
        <v>484.67601000000002</v>
      </c>
      <c r="MQA230" s="159">
        <f>MQK213+1</f>
        <v>1</v>
      </c>
      <c r="MQB230" s="159"/>
      <c r="MQC230" s="53" t="s">
        <v>162</v>
      </c>
      <c r="MQD230" s="53">
        <f t="shared" ref="MQD230" si="3489">(38.09)*10.764</f>
        <v>410.00076000000001</v>
      </c>
      <c r="MQE230" s="53">
        <f t="shared" ref="MQE230" si="3490">(3.35*1.25+1*2.75)*10.764</f>
        <v>74.675249999999991</v>
      </c>
      <c r="MQF230" s="53">
        <f t="shared" ref="MQF230:MQF234" si="3491">MQD230+MQE230</f>
        <v>484.67601000000002</v>
      </c>
      <c r="MQG230" s="53">
        <v>0</v>
      </c>
      <c r="MQH230" s="53">
        <f>MQF230*(($H$268)+1)+(IF(MQG230&lt;101,MQG230,IF(MQG230&lt;201,MQG230/2,IF(MQG230&lt;=301,MQG230/3,MQG230/4))))</f>
        <v>484.67601000000002</v>
      </c>
      <c r="MQI230" s="159">
        <f>MQS213+1</f>
        <v>1</v>
      </c>
      <c r="MQJ230" s="159"/>
      <c r="MQK230" s="53" t="s">
        <v>162</v>
      </c>
      <c r="MQL230" s="53">
        <f t="shared" ref="MQL230" si="3492">(38.09)*10.764</f>
        <v>410.00076000000001</v>
      </c>
      <c r="MQM230" s="53">
        <f t="shared" ref="MQM230" si="3493">(3.35*1.25+1*2.75)*10.764</f>
        <v>74.675249999999991</v>
      </c>
      <c r="MQN230" s="53">
        <f t="shared" ref="MQN230:MQN234" si="3494">MQL230+MQM230</f>
        <v>484.67601000000002</v>
      </c>
      <c r="MQO230" s="53">
        <v>0</v>
      </c>
      <c r="MQP230" s="53">
        <f>MQN230*(($H$268)+1)+(IF(MQO230&lt;101,MQO230,IF(MQO230&lt;201,MQO230/2,IF(MQO230&lt;=301,MQO230/3,MQO230/4))))</f>
        <v>484.67601000000002</v>
      </c>
      <c r="MQQ230" s="159">
        <f>MRA213+1</f>
        <v>1</v>
      </c>
      <c r="MQR230" s="159"/>
      <c r="MQS230" s="53" t="s">
        <v>162</v>
      </c>
      <c r="MQT230" s="53">
        <f t="shared" ref="MQT230" si="3495">(38.09)*10.764</f>
        <v>410.00076000000001</v>
      </c>
      <c r="MQU230" s="53">
        <f t="shared" ref="MQU230" si="3496">(3.35*1.25+1*2.75)*10.764</f>
        <v>74.675249999999991</v>
      </c>
      <c r="MQV230" s="53">
        <f t="shared" ref="MQV230:MQV234" si="3497">MQT230+MQU230</f>
        <v>484.67601000000002</v>
      </c>
      <c r="MQW230" s="53">
        <v>0</v>
      </c>
      <c r="MQX230" s="53">
        <f>MQV230*(($H$268)+1)+(IF(MQW230&lt;101,MQW230,IF(MQW230&lt;201,MQW230/2,IF(MQW230&lt;=301,MQW230/3,MQW230/4))))</f>
        <v>484.67601000000002</v>
      </c>
      <c r="MQY230" s="159">
        <f>MRI213+1</f>
        <v>1</v>
      </c>
      <c r="MQZ230" s="159"/>
      <c r="MRA230" s="53" t="s">
        <v>162</v>
      </c>
      <c r="MRB230" s="53">
        <f t="shared" ref="MRB230" si="3498">(38.09)*10.764</f>
        <v>410.00076000000001</v>
      </c>
      <c r="MRC230" s="53">
        <f t="shared" ref="MRC230" si="3499">(3.35*1.25+1*2.75)*10.764</f>
        <v>74.675249999999991</v>
      </c>
      <c r="MRD230" s="53">
        <f t="shared" ref="MRD230:MRD234" si="3500">MRB230+MRC230</f>
        <v>484.67601000000002</v>
      </c>
      <c r="MRE230" s="53">
        <v>0</v>
      </c>
      <c r="MRF230" s="53">
        <f>MRD230*(($H$268)+1)+(IF(MRE230&lt;101,MRE230,IF(MRE230&lt;201,MRE230/2,IF(MRE230&lt;=301,MRE230/3,MRE230/4))))</f>
        <v>484.67601000000002</v>
      </c>
      <c r="MRG230" s="159">
        <f>MRQ213+1</f>
        <v>1</v>
      </c>
      <c r="MRH230" s="159"/>
      <c r="MRI230" s="53" t="s">
        <v>162</v>
      </c>
      <c r="MRJ230" s="53">
        <f t="shared" ref="MRJ230" si="3501">(38.09)*10.764</f>
        <v>410.00076000000001</v>
      </c>
      <c r="MRK230" s="53">
        <f t="shared" ref="MRK230" si="3502">(3.35*1.25+1*2.75)*10.764</f>
        <v>74.675249999999991</v>
      </c>
      <c r="MRL230" s="53">
        <f t="shared" ref="MRL230:MRL234" si="3503">MRJ230+MRK230</f>
        <v>484.67601000000002</v>
      </c>
      <c r="MRM230" s="53">
        <v>0</v>
      </c>
      <c r="MRN230" s="53">
        <f>MRL230*(($H$268)+1)+(IF(MRM230&lt;101,MRM230,IF(MRM230&lt;201,MRM230/2,IF(MRM230&lt;=301,MRM230/3,MRM230/4))))</f>
        <v>484.67601000000002</v>
      </c>
      <c r="MRO230" s="159">
        <f>MRY213+1</f>
        <v>1</v>
      </c>
      <c r="MRP230" s="159"/>
      <c r="MRQ230" s="53" t="s">
        <v>162</v>
      </c>
      <c r="MRR230" s="53">
        <f t="shared" ref="MRR230" si="3504">(38.09)*10.764</f>
        <v>410.00076000000001</v>
      </c>
      <c r="MRS230" s="53">
        <f t="shared" ref="MRS230" si="3505">(3.35*1.25+1*2.75)*10.764</f>
        <v>74.675249999999991</v>
      </c>
      <c r="MRT230" s="53">
        <f t="shared" ref="MRT230:MRT234" si="3506">MRR230+MRS230</f>
        <v>484.67601000000002</v>
      </c>
      <c r="MRU230" s="53">
        <v>0</v>
      </c>
      <c r="MRV230" s="53">
        <f>MRT230*(($H$268)+1)+(IF(MRU230&lt;101,MRU230,IF(MRU230&lt;201,MRU230/2,IF(MRU230&lt;=301,MRU230/3,MRU230/4))))</f>
        <v>484.67601000000002</v>
      </c>
      <c r="MRW230" s="159">
        <f>MSG213+1</f>
        <v>1</v>
      </c>
      <c r="MRX230" s="159"/>
      <c r="MRY230" s="53" t="s">
        <v>162</v>
      </c>
      <c r="MRZ230" s="53">
        <f t="shared" ref="MRZ230" si="3507">(38.09)*10.764</f>
        <v>410.00076000000001</v>
      </c>
      <c r="MSA230" s="53">
        <f t="shared" ref="MSA230" si="3508">(3.35*1.25+1*2.75)*10.764</f>
        <v>74.675249999999991</v>
      </c>
      <c r="MSB230" s="53">
        <f t="shared" ref="MSB230:MSB234" si="3509">MRZ230+MSA230</f>
        <v>484.67601000000002</v>
      </c>
      <c r="MSC230" s="53">
        <v>0</v>
      </c>
      <c r="MSD230" s="53">
        <f>MSB230*(($H$268)+1)+(IF(MSC230&lt;101,MSC230,IF(MSC230&lt;201,MSC230/2,IF(MSC230&lt;=301,MSC230/3,MSC230/4))))</f>
        <v>484.67601000000002</v>
      </c>
      <c r="MSE230" s="159">
        <f>MSO213+1</f>
        <v>1</v>
      </c>
      <c r="MSF230" s="159"/>
      <c r="MSG230" s="53" t="s">
        <v>162</v>
      </c>
      <c r="MSH230" s="53">
        <f t="shared" ref="MSH230" si="3510">(38.09)*10.764</f>
        <v>410.00076000000001</v>
      </c>
      <c r="MSI230" s="53">
        <f t="shared" ref="MSI230" si="3511">(3.35*1.25+1*2.75)*10.764</f>
        <v>74.675249999999991</v>
      </c>
      <c r="MSJ230" s="53">
        <f t="shared" ref="MSJ230:MSJ234" si="3512">MSH230+MSI230</f>
        <v>484.67601000000002</v>
      </c>
      <c r="MSK230" s="53">
        <v>0</v>
      </c>
      <c r="MSL230" s="53">
        <f>MSJ230*(($H$268)+1)+(IF(MSK230&lt;101,MSK230,IF(MSK230&lt;201,MSK230/2,IF(MSK230&lt;=301,MSK230/3,MSK230/4))))</f>
        <v>484.67601000000002</v>
      </c>
      <c r="MSM230" s="159">
        <f>MSW213+1</f>
        <v>1</v>
      </c>
      <c r="MSN230" s="159"/>
      <c r="MSO230" s="53" t="s">
        <v>162</v>
      </c>
      <c r="MSP230" s="53">
        <f t="shared" ref="MSP230" si="3513">(38.09)*10.764</f>
        <v>410.00076000000001</v>
      </c>
      <c r="MSQ230" s="53">
        <f t="shared" ref="MSQ230" si="3514">(3.35*1.25+1*2.75)*10.764</f>
        <v>74.675249999999991</v>
      </c>
      <c r="MSR230" s="53">
        <f t="shared" ref="MSR230:MSR234" si="3515">MSP230+MSQ230</f>
        <v>484.67601000000002</v>
      </c>
      <c r="MSS230" s="53">
        <v>0</v>
      </c>
      <c r="MST230" s="53">
        <f>MSR230*(($H$268)+1)+(IF(MSS230&lt;101,MSS230,IF(MSS230&lt;201,MSS230/2,IF(MSS230&lt;=301,MSS230/3,MSS230/4))))</f>
        <v>484.67601000000002</v>
      </c>
      <c r="MSU230" s="159">
        <f>MTE213+1</f>
        <v>1</v>
      </c>
      <c r="MSV230" s="159"/>
      <c r="MSW230" s="53" t="s">
        <v>162</v>
      </c>
      <c r="MSX230" s="53">
        <f t="shared" ref="MSX230" si="3516">(38.09)*10.764</f>
        <v>410.00076000000001</v>
      </c>
      <c r="MSY230" s="53">
        <f t="shared" ref="MSY230" si="3517">(3.35*1.25+1*2.75)*10.764</f>
        <v>74.675249999999991</v>
      </c>
      <c r="MSZ230" s="53">
        <f t="shared" ref="MSZ230:MSZ234" si="3518">MSX230+MSY230</f>
        <v>484.67601000000002</v>
      </c>
      <c r="MTA230" s="53">
        <v>0</v>
      </c>
      <c r="MTB230" s="53">
        <f>MSZ230*(($H$268)+1)+(IF(MTA230&lt;101,MTA230,IF(MTA230&lt;201,MTA230/2,IF(MTA230&lt;=301,MTA230/3,MTA230/4))))</f>
        <v>484.67601000000002</v>
      </c>
      <c r="MTC230" s="159">
        <f>MTM213+1</f>
        <v>1</v>
      </c>
      <c r="MTD230" s="159"/>
      <c r="MTE230" s="53" t="s">
        <v>162</v>
      </c>
      <c r="MTF230" s="53">
        <f t="shared" ref="MTF230" si="3519">(38.09)*10.764</f>
        <v>410.00076000000001</v>
      </c>
      <c r="MTG230" s="53">
        <f t="shared" ref="MTG230" si="3520">(3.35*1.25+1*2.75)*10.764</f>
        <v>74.675249999999991</v>
      </c>
      <c r="MTH230" s="53">
        <f t="shared" ref="MTH230:MTH234" si="3521">MTF230+MTG230</f>
        <v>484.67601000000002</v>
      </c>
      <c r="MTI230" s="53">
        <v>0</v>
      </c>
      <c r="MTJ230" s="53">
        <f>MTH230*(($H$268)+1)+(IF(MTI230&lt;101,MTI230,IF(MTI230&lt;201,MTI230/2,IF(MTI230&lt;=301,MTI230/3,MTI230/4))))</f>
        <v>484.67601000000002</v>
      </c>
      <c r="MTK230" s="159">
        <f>MTU213+1</f>
        <v>1</v>
      </c>
      <c r="MTL230" s="159"/>
      <c r="MTM230" s="53" t="s">
        <v>162</v>
      </c>
      <c r="MTN230" s="53">
        <f t="shared" ref="MTN230" si="3522">(38.09)*10.764</f>
        <v>410.00076000000001</v>
      </c>
      <c r="MTO230" s="53">
        <f t="shared" ref="MTO230" si="3523">(3.35*1.25+1*2.75)*10.764</f>
        <v>74.675249999999991</v>
      </c>
      <c r="MTP230" s="53">
        <f t="shared" ref="MTP230:MTP234" si="3524">MTN230+MTO230</f>
        <v>484.67601000000002</v>
      </c>
      <c r="MTQ230" s="53">
        <v>0</v>
      </c>
      <c r="MTR230" s="53">
        <f>MTP230*(($H$268)+1)+(IF(MTQ230&lt;101,MTQ230,IF(MTQ230&lt;201,MTQ230/2,IF(MTQ230&lt;=301,MTQ230/3,MTQ230/4))))</f>
        <v>484.67601000000002</v>
      </c>
      <c r="MTS230" s="159">
        <f>MUC213+1</f>
        <v>1</v>
      </c>
      <c r="MTT230" s="159"/>
      <c r="MTU230" s="53" t="s">
        <v>162</v>
      </c>
      <c r="MTV230" s="53">
        <f t="shared" ref="MTV230" si="3525">(38.09)*10.764</f>
        <v>410.00076000000001</v>
      </c>
      <c r="MTW230" s="53">
        <f t="shared" ref="MTW230" si="3526">(3.35*1.25+1*2.75)*10.764</f>
        <v>74.675249999999991</v>
      </c>
      <c r="MTX230" s="53">
        <f t="shared" ref="MTX230:MTX234" si="3527">MTV230+MTW230</f>
        <v>484.67601000000002</v>
      </c>
      <c r="MTY230" s="53">
        <v>0</v>
      </c>
      <c r="MTZ230" s="53">
        <f>MTX230*(($H$268)+1)+(IF(MTY230&lt;101,MTY230,IF(MTY230&lt;201,MTY230/2,IF(MTY230&lt;=301,MTY230/3,MTY230/4))))</f>
        <v>484.67601000000002</v>
      </c>
      <c r="MUA230" s="159">
        <f>MUK213+1</f>
        <v>1</v>
      </c>
      <c r="MUB230" s="159"/>
      <c r="MUC230" s="53" t="s">
        <v>162</v>
      </c>
      <c r="MUD230" s="53">
        <f t="shared" ref="MUD230" si="3528">(38.09)*10.764</f>
        <v>410.00076000000001</v>
      </c>
      <c r="MUE230" s="53">
        <f t="shared" ref="MUE230" si="3529">(3.35*1.25+1*2.75)*10.764</f>
        <v>74.675249999999991</v>
      </c>
      <c r="MUF230" s="53">
        <f t="shared" ref="MUF230:MUF234" si="3530">MUD230+MUE230</f>
        <v>484.67601000000002</v>
      </c>
      <c r="MUG230" s="53">
        <v>0</v>
      </c>
      <c r="MUH230" s="53">
        <f>MUF230*(($H$268)+1)+(IF(MUG230&lt;101,MUG230,IF(MUG230&lt;201,MUG230/2,IF(MUG230&lt;=301,MUG230/3,MUG230/4))))</f>
        <v>484.67601000000002</v>
      </c>
      <c r="MUI230" s="159">
        <f>MUS213+1</f>
        <v>1</v>
      </c>
      <c r="MUJ230" s="159"/>
      <c r="MUK230" s="53" t="s">
        <v>162</v>
      </c>
      <c r="MUL230" s="53">
        <f t="shared" ref="MUL230" si="3531">(38.09)*10.764</f>
        <v>410.00076000000001</v>
      </c>
      <c r="MUM230" s="53">
        <f t="shared" ref="MUM230" si="3532">(3.35*1.25+1*2.75)*10.764</f>
        <v>74.675249999999991</v>
      </c>
      <c r="MUN230" s="53">
        <f t="shared" ref="MUN230:MUN234" si="3533">MUL230+MUM230</f>
        <v>484.67601000000002</v>
      </c>
      <c r="MUO230" s="53">
        <v>0</v>
      </c>
      <c r="MUP230" s="53">
        <f>MUN230*(($H$268)+1)+(IF(MUO230&lt;101,MUO230,IF(MUO230&lt;201,MUO230/2,IF(MUO230&lt;=301,MUO230/3,MUO230/4))))</f>
        <v>484.67601000000002</v>
      </c>
      <c r="MUQ230" s="159">
        <f>MVA213+1</f>
        <v>1</v>
      </c>
      <c r="MUR230" s="159"/>
      <c r="MUS230" s="53" t="s">
        <v>162</v>
      </c>
      <c r="MUT230" s="53">
        <f t="shared" ref="MUT230" si="3534">(38.09)*10.764</f>
        <v>410.00076000000001</v>
      </c>
      <c r="MUU230" s="53">
        <f t="shared" ref="MUU230" si="3535">(3.35*1.25+1*2.75)*10.764</f>
        <v>74.675249999999991</v>
      </c>
      <c r="MUV230" s="53">
        <f t="shared" ref="MUV230:MUV234" si="3536">MUT230+MUU230</f>
        <v>484.67601000000002</v>
      </c>
      <c r="MUW230" s="53">
        <v>0</v>
      </c>
      <c r="MUX230" s="53">
        <f>MUV230*(($H$268)+1)+(IF(MUW230&lt;101,MUW230,IF(MUW230&lt;201,MUW230/2,IF(MUW230&lt;=301,MUW230/3,MUW230/4))))</f>
        <v>484.67601000000002</v>
      </c>
      <c r="MUY230" s="159">
        <f>MVI213+1</f>
        <v>1</v>
      </c>
      <c r="MUZ230" s="159"/>
      <c r="MVA230" s="53" t="s">
        <v>162</v>
      </c>
      <c r="MVB230" s="53">
        <f t="shared" ref="MVB230" si="3537">(38.09)*10.764</f>
        <v>410.00076000000001</v>
      </c>
      <c r="MVC230" s="53">
        <f t="shared" ref="MVC230" si="3538">(3.35*1.25+1*2.75)*10.764</f>
        <v>74.675249999999991</v>
      </c>
      <c r="MVD230" s="53">
        <f t="shared" ref="MVD230:MVD234" si="3539">MVB230+MVC230</f>
        <v>484.67601000000002</v>
      </c>
      <c r="MVE230" s="53">
        <v>0</v>
      </c>
      <c r="MVF230" s="53">
        <f>MVD230*(($H$268)+1)+(IF(MVE230&lt;101,MVE230,IF(MVE230&lt;201,MVE230/2,IF(MVE230&lt;=301,MVE230/3,MVE230/4))))</f>
        <v>484.67601000000002</v>
      </c>
      <c r="MVG230" s="159">
        <f>MVQ213+1</f>
        <v>1</v>
      </c>
      <c r="MVH230" s="159"/>
      <c r="MVI230" s="53" t="s">
        <v>162</v>
      </c>
      <c r="MVJ230" s="53">
        <f t="shared" ref="MVJ230" si="3540">(38.09)*10.764</f>
        <v>410.00076000000001</v>
      </c>
      <c r="MVK230" s="53">
        <f t="shared" ref="MVK230" si="3541">(3.35*1.25+1*2.75)*10.764</f>
        <v>74.675249999999991</v>
      </c>
      <c r="MVL230" s="53">
        <f t="shared" ref="MVL230:MVL234" si="3542">MVJ230+MVK230</f>
        <v>484.67601000000002</v>
      </c>
      <c r="MVM230" s="53">
        <v>0</v>
      </c>
      <c r="MVN230" s="53">
        <f>MVL230*(($H$268)+1)+(IF(MVM230&lt;101,MVM230,IF(MVM230&lt;201,MVM230/2,IF(MVM230&lt;=301,MVM230/3,MVM230/4))))</f>
        <v>484.67601000000002</v>
      </c>
      <c r="MVO230" s="159">
        <f>MVY213+1</f>
        <v>1</v>
      </c>
      <c r="MVP230" s="159"/>
      <c r="MVQ230" s="53" t="s">
        <v>162</v>
      </c>
      <c r="MVR230" s="53">
        <f t="shared" ref="MVR230" si="3543">(38.09)*10.764</f>
        <v>410.00076000000001</v>
      </c>
      <c r="MVS230" s="53">
        <f t="shared" ref="MVS230" si="3544">(3.35*1.25+1*2.75)*10.764</f>
        <v>74.675249999999991</v>
      </c>
      <c r="MVT230" s="53">
        <f t="shared" ref="MVT230:MVT234" si="3545">MVR230+MVS230</f>
        <v>484.67601000000002</v>
      </c>
      <c r="MVU230" s="53">
        <v>0</v>
      </c>
      <c r="MVV230" s="53">
        <f>MVT230*(($H$268)+1)+(IF(MVU230&lt;101,MVU230,IF(MVU230&lt;201,MVU230/2,IF(MVU230&lt;=301,MVU230/3,MVU230/4))))</f>
        <v>484.67601000000002</v>
      </c>
      <c r="MVW230" s="159">
        <f>MWG213+1</f>
        <v>1</v>
      </c>
      <c r="MVX230" s="159"/>
      <c r="MVY230" s="53" t="s">
        <v>162</v>
      </c>
      <c r="MVZ230" s="53">
        <f t="shared" ref="MVZ230" si="3546">(38.09)*10.764</f>
        <v>410.00076000000001</v>
      </c>
      <c r="MWA230" s="53">
        <f t="shared" ref="MWA230" si="3547">(3.35*1.25+1*2.75)*10.764</f>
        <v>74.675249999999991</v>
      </c>
      <c r="MWB230" s="53">
        <f t="shared" ref="MWB230:MWB234" si="3548">MVZ230+MWA230</f>
        <v>484.67601000000002</v>
      </c>
      <c r="MWC230" s="53">
        <v>0</v>
      </c>
      <c r="MWD230" s="53">
        <f>MWB230*(($H$268)+1)+(IF(MWC230&lt;101,MWC230,IF(MWC230&lt;201,MWC230/2,IF(MWC230&lt;=301,MWC230/3,MWC230/4))))</f>
        <v>484.67601000000002</v>
      </c>
      <c r="MWE230" s="159">
        <f>MWO213+1</f>
        <v>1</v>
      </c>
      <c r="MWF230" s="159"/>
      <c r="MWG230" s="53" t="s">
        <v>162</v>
      </c>
      <c r="MWH230" s="53">
        <f t="shared" ref="MWH230" si="3549">(38.09)*10.764</f>
        <v>410.00076000000001</v>
      </c>
      <c r="MWI230" s="53">
        <f t="shared" ref="MWI230" si="3550">(3.35*1.25+1*2.75)*10.764</f>
        <v>74.675249999999991</v>
      </c>
      <c r="MWJ230" s="53">
        <f t="shared" ref="MWJ230:MWJ234" si="3551">MWH230+MWI230</f>
        <v>484.67601000000002</v>
      </c>
      <c r="MWK230" s="53">
        <v>0</v>
      </c>
      <c r="MWL230" s="53">
        <f>MWJ230*(($H$268)+1)+(IF(MWK230&lt;101,MWK230,IF(MWK230&lt;201,MWK230/2,IF(MWK230&lt;=301,MWK230/3,MWK230/4))))</f>
        <v>484.67601000000002</v>
      </c>
      <c r="MWM230" s="159">
        <f>MWW213+1</f>
        <v>1</v>
      </c>
      <c r="MWN230" s="159"/>
      <c r="MWO230" s="53" t="s">
        <v>162</v>
      </c>
      <c r="MWP230" s="53">
        <f t="shared" ref="MWP230" si="3552">(38.09)*10.764</f>
        <v>410.00076000000001</v>
      </c>
      <c r="MWQ230" s="53">
        <f t="shared" ref="MWQ230" si="3553">(3.35*1.25+1*2.75)*10.764</f>
        <v>74.675249999999991</v>
      </c>
      <c r="MWR230" s="53">
        <f t="shared" ref="MWR230:MWR234" si="3554">MWP230+MWQ230</f>
        <v>484.67601000000002</v>
      </c>
      <c r="MWS230" s="53">
        <v>0</v>
      </c>
      <c r="MWT230" s="53">
        <f>MWR230*(($H$268)+1)+(IF(MWS230&lt;101,MWS230,IF(MWS230&lt;201,MWS230/2,IF(MWS230&lt;=301,MWS230/3,MWS230/4))))</f>
        <v>484.67601000000002</v>
      </c>
      <c r="MWU230" s="159">
        <f>MXE213+1</f>
        <v>1</v>
      </c>
      <c r="MWV230" s="159"/>
      <c r="MWW230" s="53" t="s">
        <v>162</v>
      </c>
      <c r="MWX230" s="53">
        <f t="shared" ref="MWX230" si="3555">(38.09)*10.764</f>
        <v>410.00076000000001</v>
      </c>
      <c r="MWY230" s="53">
        <f t="shared" ref="MWY230" si="3556">(3.35*1.25+1*2.75)*10.764</f>
        <v>74.675249999999991</v>
      </c>
      <c r="MWZ230" s="53">
        <f t="shared" ref="MWZ230:MWZ234" si="3557">MWX230+MWY230</f>
        <v>484.67601000000002</v>
      </c>
      <c r="MXA230" s="53">
        <v>0</v>
      </c>
      <c r="MXB230" s="53">
        <f>MWZ230*(($H$268)+1)+(IF(MXA230&lt;101,MXA230,IF(MXA230&lt;201,MXA230/2,IF(MXA230&lt;=301,MXA230/3,MXA230/4))))</f>
        <v>484.67601000000002</v>
      </c>
      <c r="MXC230" s="159">
        <f>MXM213+1</f>
        <v>1</v>
      </c>
      <c r="MXD230" s="159"/>
      <c r="MXE230" s="53" t="s">
        <v>162</v>
      </c>
      <c r="MXF230" s="53">
        <f t="shared" ref="MXF230" si="3558">(38.09)*10.764</f>
        <v>410.00076000000001</v>
      </c>
      <c r="MXG230" s="53">
        <f t="shared" ref="MXG230" si="3559">(3.35*1.25+1*2.75)*10.764</f>
        <v>74.675249999999991</v>
      </c>
      <c r="MXH230" s="53">
        <f t="shared" ref="MXH230:MXH234" si="3560">MXF230+MXG230</f>
        <v>484.67601000000002</v>
      </c>
      <c r="MXI230" s="53">
        <v>0</v>
      </c>
      <c r="MXJ230" s="53">
        <f>MXH230*(($H$268)+1)+(IF(MXI230&lt;101,MXI230,IF(MXI230&lt;201,MXI230/2,IF(MXI230&lt;=301,MXI230/3,MXI230/4))))</f>
        <v>484.67601000000002</v>
      </c>
      <c r="MXK230" s="159">
        <f>MXU213+1</f>
        <v>1</v>
      </c>
      <c r="MXL230" s="159"/>
      <c r="MXM230" s="53" t="s">
        <v>162</v>
      </c>
      <c r="MXN230" s="53">
        <f t="shared" ref="MXN230" si="3561">(38.09)*10.764</f>
        <v>410.00076000000001</v>
      </c>
      <c r="MXO230" s="53">
        <f t="shared" ref="MXO230" si="3562">(3.35*1.25+1*2.75)*10.764</f>
        <v>74.675249999999991</v>
      </c>
      <c r="MXP230" s="53">
        <f t="shared" ref="MXP230:MXP234" si="3563">MXN230+MXO230</f>
        <v>484.67601000000002</v>
      </c>
      <c r="MXQ230" s="53">
        <v>0</v>
      </c>
      <c r="MXR230" s="53">
        <f>MXP230*(($H$268)+1)+(IF(MXQ230&lt;101,MXQ230,IF(MXQ230&lt;201,MXQ230/2,IF(MXQ230&lt;=301,MXQ230/3,MXQ230/4))))</f>
        <v>484.67601000000002</v>
      </c>
      <c r="MXS230" s="159">
        <f>MYC213+1</f>
        <v>1</v>
      </c>
      <c r="MXT230" s="159"/>
      <c r="MXU230" s="53" t="s">
        <v>162</v>
      </c>
      <c r="MXV230" s="53">
        <f t="shared" ref="MXV230" si="3564">(38.09)*10.764</f>
        <v>410.00076000000001</v>
      </c>
      <c r="MXW230" s="53">
        <f t="shared" ref="MXW230" si="3565">(3.35*1.25+1*2.75)*10.764</f>
        <v>74.675249999999991</v>
      </c>
      <c r="MXX230" s="53">
        <f t="shared" ref="MXX230:MXX234" si="3566">MXV230+MXW230</f>
        <v>484.67601000000002</v>
      </c>
      <c r="MXY230" s="53">
        <v>0</v>
      </c>
      <c r="MXZ230" s="53">
        <f>MXX230*(($H$268)+1)+(IF(MXY230&lt;101,MXY230,IF(MXY230&lt;201,MXY230/2,IF(MXY230&lt;=301,MXY230/3,MXY230/4))))</f>
        <v>484.67601000000002</v>
      </c>
      <c r="MYA230" s="159">
        <f>MYK213+1</f>
        <v>1</v>
      </c>
      <c r="MYB230" s="159"/>
      <c r="MYC230" s="53" t="s">
        <v>162</v>
      </c>
      <c r="MYD230" s="53">
        <f t="shared" ref="MYD230" si="3567">(38.09)*10.764</f>
        <v>410.00076000000001</v>
      </c>
      <c r="MYE230" s="53">
        <f t="shared" ref="MYE230" si="3568">(3.35*1.25+1*2.75)*10.764</f>
        <v>74.675249999999991</v>
      </c>
      <c r="MYF230" s="53">
        <f t="shared" ref="MYF230:MYF234" si="3569">MYD230+MYE230</f>
        <v>484.67601000000002</v>
      </c>
      <c r="MYG230" s="53">
        <v>0</v>
      </c>
      <c r="MYH230" s="53">
        <f>MYF230*(($H$268)+1)+(IF(MYG230&lt;101,MYG230,IF(MYG230&lt;201,MYG230/2,IF(MYG230&lt;=301,MYG230/3,MYG230/4))))</f>
        <v>484.67601000000002</v>
      </c>
      <c r="MYI230" s="159">
        <f>MYS213+1</f>
        <v>1</v>
      </c>
      <c r="MYJ230" s="159"/>
      <c r="MYK230" s="53" t="s">
        <v>162</v>
      </c>
      <c r="MYL230" s="53">
        <f t="shared" ref="MYL230" si="3570">(38.09)*10.764</f>
        <v>410.00076000000001</v>
      </c>
      <c r="MYM230" s="53">
        <f t="shared" ref="MYM230" si="3571">(3.35*1.25+1*2.75)*10.764</f>
        <v>74.675249999999991</v>
      </c>
      <c r="MYN230" s="53">
        <f t="shared" ref="MYN230:MYN234" si="3572">MYL230+MYM230</f>
        <v>484.67601000000002</v>
      </c>
      <c r="MYO230" s="53">
        <v>0</v>
      </c>
      <c r="MYP230" s="53">
        <f>MYN230*(($H$268)+1)+(IF(MYO230&lt;101,MYO230,IF(MYO230&lt;201,MYO230/2,IF(MYO230&lt;=301,MYO230/3,MYO230/4))))</f>
        <v>484.67601000000002</v>
      </c>
      <c r="MYQ230" s="159">
        <f>MZA213+1</f>
        <v>1</v>
      </c>
      <c r="MYR230" s="159"/>
      <c r="MYS230" s="53" t="s">
        <v>162</v>
      </c>
      <c r="MYT230" s="53">
        <f t="shared" ref="MYT230" si="3573">(38.09)*10.764</f>
        <v>410.00076000000001</v>
      </c>
      <c r="MYU230" s="53">
        <f t="shared" ref="MYU230" si="3574">(3.35*1.25+1*2.75)*10.764</f>
        <v>74.675249999999991</v>
      </c>
      <c r="MYV230" s="53">
        <f t="shared" ref="MYV230:MYV234" si="3575">MYT230+MYU230</f>
        <v>484.67601000000002</v>
      </c>
      <c r="MYW230" s="53">
        <v>0</v>
      </c>
      <c r="MYX230" s="53">
        <f>MYV230*(($H$268)+1)+(IF(MYW230&lt;101,MYW230,IF(MYW230&lt;201,MYW230/2,IF(MYW230&lt;=301,MYW230/3,MYW230/4))))</f>
        <v>484.67601000000002</v>
      </c>
      <c r="MYY230" s="159">
        <f>MZI213+1</f>
        <v>1</v>
      </c>
      <c r="MYZ230" s="159"/>
      <c r="MZA230" s="53" t="s">
        <v>162</v>
      </c>
      <c r="MZB230" s="53">
        <f t="shared" ref="MZB230" si="3576">(38.09)*10.764</f>
        <v>410.00076000000001</v>
      </c>
      <c r="MZC230" s="53">
        <f t="shared" ref="MZC230" si="3577">(3.35*1.25+1*2.75)*10.764</f>
        <v>74.675249999999991</v>
      </c>
      <c r="MZD230" s="53">
        <f t="shared" ref="MZD230:MZD234" si="3578">MZB230+MZC230</f>
        <v>484.67601000000002</v>
      </c>
      <c r="MZE230" s="53">
        <v>0</v>
      </c>
      <c r="MZF230" s="53">
        <f>MZD230*(($H$268)+1)+(IF(MZE230&lt;101,MZE230,IF(MZE230&lt;201,MZE230/2,IF(MZE230&lt;=301,MZE230/3,MZE230/4))))</f>
        <v>484.67601000000002</v>
      </c>
      <c r="MZG230" s="159">
        <f>MZQ213+1</f>
        <v>1</v>
      </c>
      <c r="MZH230" s="159"/>
      <c r="MZI230" s="53" t="s">
        <v>162</v>
      </c>
      <c r="MZJ230" s="53">
        <f t="shared" ref="MZJ230" si="3579">(38.09)*10.764</f>
        <v>410.00076000000001</v>
      </c>
      <c r="MZK230" s="53">
        <f t="shared" ref="MZK230" si="3580">(3.35*1.25+1*2.75)*10.764</f>
        <v>74.675249999999991</v>
      </c>
      <c r="MZL230" s="53">
        <f t="shared" ref="MZL230:MZL234" si="3581">MZJ230+MZK230</f>
        <v>484.67601000000002</v>
      </c>
      <c r="MZM230" s="53">
        <v>0</v>
      </c>
      <c r="MZN230" s="53">
        <f>MZL230*(($H$268)+1)+(IF(MZM230&lt;101,MZM230,IF(MZM230&lt;201,MZM230/2,IF(MZM230&lt;=301,MZM230/3,MZM230/4))))</f>
        <v>484.67601000000002</v>
      </c>
      <c r="MZO230" s="159">
        <f>MZY213+1</f>
        <v>1</v>
      </c>
      <c r="MZP230" s="159"/>
      <c r="MZQ230" s="53" t="s">
        <v>162</v>
      </c>
      <c r="MZR230" s="53">
        <f t="shared" ref="MZR230" si="3582">(38.09)*10.764</f>
        <v>410.00076000000001</v>
      </c>
      <c r="MZS230" s="53">
        <f t="shared" ref="MZS230" si="3583">(3.35*1.25+1*2.75)*10.764</f>
        <v>74.675249999999991</v>
      </c>
      <c r="MZT230" s="53">
        <f t="shared" ref="MZT230:MZT234" si="3584">MZR230+MZS230</f>
        <v>484.67601000000002</v>
      </c>
      <c r="MZU230" s="53">
        <v>0</v>
      </c>
      <c r="MZV230" s="53">
        <f>MZT230*(($H$268)+1)+(IF(MZU230&lt;101,MZU230,IF(MZU230&lt;201,MZU230/2,IF(MZU230&lt;=301,MZU230/3,MZU230/4))))</f>
        <v>484.67601000000002</v>
      </c>
      <c r="MZW230" s="159">
        <f>NAG213+1</f>
        <v>1</v>
      </c>
      <c r="MZX230" s="159"/>
      <c r="MZY230" s="53" t="s">
        <v>162</v>
      </c>
      <c r="MZZ230" s="53">
        <f t="shared" ref="MZZ230" si="3585">(38.09)*10.764</f>
        <v>410.00076000000001</v>
      </c>
      <c r="NAA230" s="53">
        <f t="shared" ref="NAA230" si="3586">(3.35*1.25+1*2.75)*10.764</f>
        <v>74.675249999999991</v>
      </c>
      <c r="NAB230" s="53">
        <f t="shared" ref="NAB230:NAB234" si="3587">MZZ230+NAA230</f>
        <v>484.67601000000002</v>
      </c>
      <c r="NAC230" s="53">
        <v>0</v>
      </c>
      <c r="NAD230" s="53">
        <f>NAB230*(($H$268)+1)+(IF(NAC230&lt;101,NAC230,IF(NAC230&lt;201,NAC230/2,IF(NAC230&lt;=301,NAC230/3,NAC230/4))))</f>
        <v>484.67601000000002</v>
      </c>
      <c r="NAE230" s="159">
        <f>NAO213+1</f>
        <v>1</v>
      </c>
      <c r="NAF230" s="159"/>
      <c r="NAG230" s="53" t="s">
        <v>162</v>
      </c>
      <c r="NAH230" s="53">
        <f t="shared" ref="NAH230" si="3588">(38.09)*10.764</f>
        <v>410.00076000000001</v>
      </c>
      <c r="NAI230" s="53">
        <f t="shared" ref="NAI230" si="3589">(3.35*1.25+1*2.75)*10.764</f>
        <v>74.675249999999991</v>
      </c>
      <c r="NAJ230" s="53">
        <f t="shared" ref="NAJ230:NAJ234" si="3590">NAH230+NAI230</f>
        <v>484.67601000000002</v>
      </c>
      <c r="NAK230" s="53">
        <v>0</v>
      </c>
      <c r="NAL230" s="53">
        <f>NAJ230*(($H$268)+1)+(IF(NAK230&lt;101,NAK230,IF(NAK230&lt;201,NAK230/2,IF(NAK230&lt;=301,NAK230/3,NAK230/4))))</f>
        <v>484.67601000000002</v>
      </c>
      <c r="NAM230" s="159">
        <f>NAW213+1</f>
        <v>1</v>
      </c>
      <c r="NAN230" s="159"/>
      <c r="NAO230" s="53" t="s">
        <v>162</v>
      </c>
      <c r="NAP230" s="53">
        <f t="shared" ref="NAP230" si="3591">(38.09)*10.764</f>
        <v>410.00076000000001</v>
      </c>
      <c r="NAQ230" s="53">
        <f t="shared" ref="NAQ230" si="3592">(3.35*1.25+1*2.75)*10.764</f>
        <v>74.675249999999991</v>
      </c>
      <c r="NAR230" s="53">
        <f t="shared" ref="NAR230:NAR234" si="3593">NAP230+NAQ230</f>
        <v>484.67601000000002</v>
      </c>
      <c r="NAS230" s="53">
        <v>0</v>
      </c>
      <c r="NAT230" s="53">
        <f>NAR230*(($H$268)+1)+(IF(NAS230&lt;101,NAS230,IF(NAS230&lt;201,NAS230/2,IF(NAS230&lt;=301,NAS230/3,NAS230/4))))</f>
        <v>484.67601000000002</v>
      </c>
      <c r="NAU230" s="159">
        <f>NBE213+1</f>
        <v>1</v>
      </c>
      <c r="NAV230" s="159"/>
      <c r="NAW230" s="53" t="s">
        <v>162</v>
      </c>
      <c r="NAX230" s="53">
        <f t="shared" ref="NAX230" si="3594">(38.09)*10.764</f>
        <v>410.00076000000001</v>
      </c>
      <c r="NAY230" s="53">
        <f t="shared" ref="NAY230" si="3595">(3.35*1.25+1*2.75)*10.764</f>
        <v>74.675249999999991</v>
      </c>
      <c r="NAZ230" s="53">
        <f t="shared" ref="NAZ230:NAZ234" si="3596">NAX230+NAY230</f>
        <v>484.67601000000002</v>
      </c>
      <c r="NBA230" s="53">
        <v>0</v>
      </c>
      <c r="NBB230" s="53">
        <f>NAZ230*(($H$268)+1)+(IF(NBA230&lt;101,NBA230,IF(NBA230&lt;201,NBA230/2,IF(NBA230&lt;=301,NBA230/3,NBA230/4))))</f>
        <v>484.67601000000002</v>
      </c>
      <c r="NBC230" s="159">
        <f>NBM213+1</f>
        <v>1</v>
      </c>
      <c r="NBD230" s="159"/>
      <c r="NBE230" s="53" t="s">
        <v>162</v>
      </c>
      <c r="NBF230" s="53">
        <f t="shared" ref="NBF230" si="3597">(38.09)*10.764</f>
        <v>410.00076000000001</v>
      </c>
      <c r="NBG230" s="53">
        <f t="shared" ref="NBG230" si="3598">(3.35*1.25+1*2.75)*10.764</f>
        <v>74.675249999999991</v>
      </c>
      <c r="NBH230" s="53">
        <f t="shared" ref="NBH230:NBH234" si="3599">NBF230+NBG230</f>
        <v>484.67601000000002</v>
      </c>
      <c r="NBI230" s="53">
        <v>0</v>
      </c>
      <c r="NBJ230" s="53">
        <f>NBH230*(($H$268)+1)+(IF(NBI230&lt;101,NBI230,IF(NBI230&lt;201,NBI230/2,IF(NBI230&lt;=301,NBI230/3,NBI230/4))))</f>
        <v>484.67601000000002</v>
      </c>
      <c r="NBK230" s="159">
        <f>NBU213+1</f>
        <v>1</v>
      </c>
      <c r="NBL230" s="159"/>
      <c r="NBM230" s="53" t="s">
        <v>162</v>
      </c>
      <c r="NBN230" s="53">
        <f t="shared" ref="NBN230" si="3600">(38.09)*10.764</f>
        <v>410.00076000000001</v>
      </c>
      <c r="NBO230" s="53">
        <f t="shared" ref="NBO230" si="3601">(3.35*1.25+1*2.75)*10.764</f>
        <v>74.675249999999991</v>
      </c>
      <c r="NBP230" s="53">
        <f t="shared" ref="NBP230:NBP234" si="3602">NBN230+NBO230</f>
        <v>484.67601000000002</v>
      </c>
      <c r="NBQ230" s="53">
        <v>0</v>
      </c>
      <c r="NBR230" s="53">
        <f>NBP230*(($H$268)+1)+(IF(NBQ230&lt;101,NBQ230,IF(NBQ230&lt;201,NBQ230/2,IF(NBQ230&lt;=301,NBQ230/3,NBQ230/4))))</f>
        <v>484.67601000000002</v>
      </c>
      <c r="NBS230" s="159">
        <f>NCC213+1</f>
        <v>1</v>
      </c>
      <c r="NBT230" s="159"/>
      <c r="NBU230" s="53" t="s">
        <v>162</v>
      </c>
      <c r="NBV230" s="53">
        <f t="shared" ref="NBV230" si="3603">(38.09)*10.764</f>
        <v>410.00076000000001</v>
      </c>
      <c r="NBW230" s="53">
        <f t="shared" ref="NBW230" si="3604">(3.35*1.25+1*2.75)*10.764</f>
        <v>74.675249999999991</v>
      </c>
      <c r="NBX230" s="53">
        <f t="shared" ref="NBX230:NBX234" si="3605">NBV230+NBW230</f>
        <v>484.67601000000002</v>
      </c>
      <c r="NBY230" s="53">
        <v>0</v>
      </c>
      <c r="NBZ230" s="53">
        <f>NBX230*(($H$268)+1)+(IF(NBY230&lt;101,NBY230,IF(NBY230&lt;201,NBY230/2,IF(NBY230&lt;=301,NBY230/3,NBY230/4))))</f>
        <v>484.67601000000002</v>
      </c>
      <c r="NCA230" s="159">
        <f>NCK213+1</f>
        <v>1</v>
      </c>
      <c r="NCB230" s="159"/>
      <c r="NCC230" s="53" t="s">
        <v>162</v>
      </c>
      <c r="NCD230" s="53">
        <f t="shared" ref="NCD230" si="3606">(38.09)*10.764</f>
        <v>410.00076000000001</v>
      </c>
      <c r="NCE230" s="53">
        <f t="shared" ref="NCE230" si="3607">(3.35*1.25+1*2.75)*10.764</f>
        <v>74.675249999999991</v>
      </c>
      <c r="NCF230" s="53">
        <f t="shared" ref="NCF230:NCF234" si="3608">NCD230+NCE230</f>
        <v>484.67601000000002</v>
      </c>
      <c r="NCG230" s="53">
        <v>0</v>
      </c>
      <c r="NCH230" s="53">
        <f>NCF230*(($H$268)+1)+(IF(NCG230&lt;101,NCG230,IF(NCG230&lt;201,NCG230/2,IF(NCG230&lt;=301,NCG230/3,NCG230/4))))</f>
        <v>484.67601000000002</v>
      </c>
      <c r="NCI230" s="159">
        <f>NCS213+1</f>
        <v>1</v>
      </c>
      <c r="NCJ230" s="159"/>
      <c r="NCK230" s="53" t="s">
        <v>162</v>
      </c>
      <c r="NCL230" s="53">
        <f t="shared" ref="NCL230" si="3609">(38.09)*10.764</f>
        <v>410.00076000000001</v>
      </c>
      <c r="NCM230" s="53">
        <f t="shared" ref="NCM230" si="3610">(3.35*1.25+1*2.75)*10.764</f>
        <v>74.675249999999991</v>
      </c>
      <c r="NCN230" s="53">
        <f t="shared" ref="NCN230:NCN234" si="3611">NCL230+NCM230</f>
        <v>484.67601000000002</v>
      </c>
      <c r="NCO230" s="53">
        <v>0</v>
      </c>
      <c r="NCP230" s="53">
        <f>NCN230*(($H$268)+1)+(IF(NCO230&lt;101,NCO230,IF(NCO230&lt;201,NCO230/2,IF(NCO230&lt;=301,NCO230/3,NCO230/4))))</f>
        <v>484.67601000000002</v>
      </c>
      <c r="NCQ230" s="159">
        <f>NDA213+1</f>
        <v>1</v>
      </c>
      <c r="NCR230" s="159"/>
      <c r="NCS230" s="53" t="s">
        <v>162</v>
      </c>
      <c r="NCT230" s="53">
        <f t="shared" ref="NCT230" si="3612">(38.09)*10.764</f>
        <v>410.00076000000001</v>
      </c>
      <c r="NCU230" s="53">
        <f t="shared" ref="NCU230" si="3613">(3.35*1.25+1*2.75)*10.764</f>
        <v>74.675249999999991</v>
      </c>
      <c r="NCV230" s="53">
        <f t="shared" ref="NCV230:NCV234" si="3614">NCT230+NCU230</f>
        <v>484.67601000000002</v>
      </c>
      <c r="NCW230" s="53">
        <v>0</v>
      </c>
      <c r="NCX230" s="53">
        <f>NCV230*(($H$268)+1)+(IF(NCW230&lt;101,NCW230,IF(NCW230&lt;201,NCW230/2,IF(NCW230&lt;=301,NCW230/3,NCW230/4))))</f>
        <v>484.67601000000002</v>
      </c>
      <c r="NCY230" s="159">
        <f>NDI213+1</f>
        <v>1</v>
      </c>
      <c r="NCZ230" s="159"/>
      <c r="NDA230" s="53" t="s">
        <v>162</v>
      </c>
      <c r="NDB230" s="53">
        <f t="shared" ref="NDB230" si="3615">(38.09)*10.764</f>
        <v>410.00076000000001</v>
      </c>
      <c r="NDC230" s="53">
        <f t="shared" ref="NDC230" si="3616">(3.35*1.25+1*2.75)*10.764</f>
        <v>74.675249999999991</v>
      </c>
      <c r="NDD230" s="53">
        <f t="shared" ref="NDD230:NDD234" si="3617">NDB230+NDC230</f>
        <v>484.67601000000002</v>
      </c>
      <c r="NDE230" s="53">
        <v>0</v>
      </c>
      <c r="NDF230" s="53">
        <f>NDD230*(($H$268)+1)+(IF(NDE230&lt;101,NDE230,IF(NDE230&lt;201,NDE230/2,IF(NDE230&lt;=301,NDE230/3,NDE230/4))))</f>
        <v>484.67601000000002</v>
      </c>
      <c r="NDG230" s="159">
        <f>NDQ213+1</f>
        <v>1</v>
      </c>
      <c r="NDH230" s="159"/>
      <c r="NDI230" s="53" t="s">
        <v>162</v>
      </c>
      <c r="NDJ230" s="53">
        <f t="shared" ref="NDJ230" si="3618">(38.09)*10.764</f>
        <v>410.00076000000001</v>
      </c>
      <c r="NDK230" s="53">
        <f t="shared" ref="NDK230" si="3619">(3.35*1.25+1*2.75)*10.764</f>
        <v>74.675249999999991</v>
      </c>
      <c r="NDL230" s="53">
        <f t="shared" ref="NDL230:NDL234" si="3620">NDJ230+NDK230</f>
        <v>484.67601000000002</v>
      </c>
      <c r="NDM230" s="53">
        <v>0</v>
      </c>
      <c r="NDN230" s="53">
        <f>NDL230*(($H$268)+1)+(IF(NDM230&lt;101,NDM230,IF(NDM230&lt;201,NDM230/2,IF(NDM230&lt;=301,NDM230/3,NDM230/4))))</f>
        <v>484.67601000000002</v>
      </c>
      <c r="NDO230" s="159">
        <f>NDY213+1</f>
        <v>1</v>
      </c>
      <c r="NDP230" s="159"/>
      <c r="NDQ230" s="53" t="s">
        <v>162</v>
      </c>
      <c r="NDR230" s="53">
        <f t="shared" ref="NDR230" si="3621">(38.09)*10.764</f>
        <v>410.00076000000001</v>
      </c>
      <c r="NDS230" s="53">
        <f t="shared" ref="NDS230" si="3622">(3.35*1.25+1*2.75)*10.764</f>
        <v>74.675249999999991</v>
      </c>
      <c r="NDT230" s="53">
        <f t="shared" ref="NDT230:NDT234" si="3623">NDR230+NDS230</f>
        <v>484.67601000000002</v>
      </c>
      <c r="NDU230" s="53">
        <v>0</v>
      </c>
      <c r="NDV230" s="53">
        <f>NDT230*(($H$268)+1)+(IF(NDU230&lt;101,NDU230,IF(NDU230&lt;201,NDU230/2,IF(NDU230&lt;=301,NDU230/3,NDU230/4))))</f>
        <v>484.67601000000002</v>
      </c>
      <c r="NDW230" s="159">
        <f>NEG213+1</f>
        <v>1</v>
      </c>
      <c r="NDX230" s="159"/>
      <c r="NDY230" s="53" t="s">
        <v>162</v>
      </c>
      <c r="NDZ230" s="53">
        <f t="shared" ref="NDZ230" si="3624">(38.09)*10.764</f>
        <v>410.00076000000001</v>
      </c>
      <c r="NEA230" s="53">
        <f t="shared" ref="NEA230" si="3625">(3.35*1.25+1*2.75)*10.764</f>
        <v>74.675249999999991</v>
      </c>
      <c r="NEB230" s="53">
        <f t="shared" ref="NEB230:NEB234" si="3626">NDZ230+NEA230</f>
        <v>484.67601000000002</v>
      </c>
      <c r="NEC230" s="53">
        <v>0</v>
      </c>
      <c r="NED230" s="53">
        <f>NEB230*(($H$268)+1)+(IF(NEC230&lt;101,NEC230,IF(NEC230&lt;201,NEC230/2,IF(NEC230&lt;=301,NEC230/3,NEC230/4))))</f>
        <v>484.67601000000002</v>
      </c>
      <c r="NEE230" s="159">
        <f>NEO213+1</f>
        <v>1</v>
      </c>
      <c r="NEF230" s="159"/>
      <c r="NEG230" s="53" t="s">
        <v>162</v>
      </c>
      <c r="NEH230" s="53">
        <f t="shared" ref="NEH230" si="3627">(38.09)*10.764</f>
        <v>410.00076000000001</v>
      </c>
      <c r="NEI230" s="53">
        <f t="shared" ref="NEI230" si="3628">(3.35*1.25+1*2.75)*10.764</f>
        <v>74.675249999999991</v>
      </c>
      <c r="NEJ230" s="53">
        <f t="shared" ref="NEJ230:NEJ234" si="3629">NEH230+NEI230</f>
        <v>484.67601000000002</v>
      </c>
      <c r="NEK230" s="53">
        <v>0</v>
      </c>
      <c r="NEL230" s="53">
        <f>NEJ230*(($H$268)+1)+(IF(NEK230&lt;101,NEK230,IF(NEK230&lt;201,NEK230/2,IF(NEK230&lt;=301,NEK230/3,NEK230/4))))</f>
        <v>484.67601000000002</v>
      </c>
      <c r="NEM230" s="159">
        <f>NEW213+1</f>
        <v>1</v>
      </c>
      <c r="NEN230" s="159"/>
      <c r="NEO230" s="53" t="s">
        <v>162</v>
      </c>
      <c r="NEP230" s="53">
        <f t="shared" ref="NEP230" si="3630">(38.09)*10.764</f>
        <v>410.00076000000001</v>
      </c>
      <c r="NEQ230" s="53">
        <f t="shared" ref="NEQ230" si="3631">(3.35*1.25+1*2.75)*10.764</f>
        <v>74.675249999999991</v>
      </c>
      <c r="NER230" s="53">
        <f t="shared" ref="NER230:NER234" si="3632">NEP230+NEQ230</f>
        <v>484.67601000000002</v>
      </c>
      <c r="NES230" s="53">
        <v>0</v>
      </c>
      <c r="NET230" s="53">
        <f>NER230*(($H$268)+1)+(IF(NES230&lt;101,NES230,IF(NES230&lt;201,NES230/2,IF(NES230&lt;=301,NES230/3,NES230/4))))</f>
        <v>484.67601000000002</v>
      </c>
      <c r="NEU230" s="159">
        <f>NFE213+1</f>
        <v>1</v>
      </c>
      <c r="NEV230" s="159"/>
      <c r="NEW230" s="53" t="s">
        <v>162</v>
      </c>
      <c r="NEX230" s="53">
        <f t="shared" ref="NEX230" si="3633">(38.09)*10.764</f>
        <v>410.00076000000001</v>
      </c>
      <c r="NEY230" s="53">
        <f t="shared" ref="NEY230" si="3634">(3.35*1.25+1*2.75)*10.764</f>
        <v>74.675249999999991</v>
      </c>
      <c r="NEZ230" s="53">
        <f t="shared" ref="NEZ230:NEZ234" si="3635">NEX230+NEY230</f>
        <v>484.67601000000002</v>
      </c>
      <c r="NFA230" s="53">
        <v>0</v>
      </c>
      <c r="NFB230" s="53">
        <f>NEZ230*(($H$268)+1)+(IF(NFA230&lt;101,NFA230,IF(NFA230&lt;201,NFA230/2,IF(NFA230&lt;=301,NFA230/3,NFA230/4))))</f>
        <v>484.67601000000002</v>
      </c>
      <c r="NFC230" s="159">
        <f>NFM213+1</f>
        <v>1</v>
      </c>
      <c r="NFD230" s="159"/>
      <c r="NFE230" s="53" t="s">
        <v>162</v>
      </c>
      <c r="NFF230" s="53">
        <f t="shared" ref="NFF230" si="3636">(38.09)*10.764</f>
        <v>410.00076000000001</v>
      </c>
      <c r="NFG230" s="53">
        <f t="shared" ref="NFG230" si="3637">(3.35*1.25+1*2.75)*10.764</f>
        <v>74.675249999999991</v>
      </c>
      <c r="NFH230" s="53">
        <f t="shared" ref="NFH230:NFH234" si="3638">NFF230+NFG230</f>
        <v>484.67601000000002</v>
      </c>
      <c r="NFI230" s="53">
        <v>0</v>
      </c>
      <c r="NFJ230" s="53">
        <f>NFH230*(($H$268)+1)+(IF(NFI230&lt;101,NFI230,IF(NFI230&lt;201,NFI230/2,IF(NFI230&lt;=301,NFI230/3,NFI230/4))))</f>
        <v>484.67601000000002</v>
      </c>
      <c r="NFK230" s="159">
        <f>NFU213+1</f>
        <v>1</v>
      </c>
      <c r="NFL230" s="159"/>
      <c r="NFM230" s="53" t="s">
        <v>162</v>
      </c>
      <c r="NFN230" s="53">
        <f t="shared" ref="NFN230" si="3639">(38.09)*10.764</f>
        <v>410.00076000000001</v>
      </c>
      <c r="NFO230" s="53">
        <f t="shared" ref="NFO230" si="3640">(3.35*1.25+1*2.75)*10.764</f>
        <v>74.675249999999991</v>
      </c>
      <c r="NFP230" s="53">
        <f t="shared" ref="NFP230:NFP234" si="3641">NFN230+NFO230</f>
        <v>484.67601000000002</v>
      </c>
      <c r="NFQ230" s="53">
        <v>0</v>
      </c>
      <c r="NFR230" s="53">
        <f>NFP230*(($H$268)+1)+(IF(NFQ230&lt;101,NFQ230,IF(NFQ230&lt;201,NFQ230/2,IF(NFQ230&lt;=301,NFQ230/3,NFQ230/4))))</f>
        <v>484.67601000000002</v>
      </c>
      <c r="NFS230" s="159">
        <f>NGC213+1</f>
        <v>1</v>
      </c>
      <c r="NFT230" s="159"/>
      <c r="NFU230" s="53" t="s">
        <v>162</v>
      </c>
      <c r="NFV230" s="53">
        <f t="shared" ref="NFV230" si="3642">(38.09)*10.764</f>
        <v>410.00076000000001</v>
      </c>
      <c r="NFW230" s="53">
        <f t="shared" ref="NFW230" si="3643">(3.35*1.25+1*2.75)*10.764</f>
        <v>74.675249999999991</v>
      </c>
      <c r="NFX230" s="53">
        <f t="shared" ref="NFX230:NFX234" si="3644">NFV230+NFW230</f>
        <v>484.67601000000002</v>
      </c>
      <c r="NFY230" s="53">
        <v>0</v>
      </c>
      <c r="NFZ230" s="53">
        <f>NFX230*(($H$268)+1)+(IF(NFY230&lt;101,NFY230,IF(NFY230&lt;201,NFY230/2,IF(NFY230&lt;=301,NFY230/3,NFY230/4))))</f>
        <v>484.67601000000002</v>
      </c>
      <c r="NGA230" s="159">
        <f>NGK213+1</f>
        <v>1</v>
      </c>
      <c r="NGB230" s="159"/>
      <c r="NGC230" s="53" t="s">
        <v>162</v>
      </c>
      <c r="NGD230" s="53">
        <f t="shared" ref="NGD230" si="3645">(38.09)*10.764</f>
        <v>410.00076000000001</v>
      </c>
      <c r="NGE230" s="53">
        <f t="shared" ref="NGE230" si="3646">(3.35*1.25+1*2.75)*10.764</f>
        <v>74.675249999999991</v>
      </c>
      <c r="NGF230" s="53">
        <f t="shared" ref="NGF230:NGF234" si="3647">NGD230+NGE230</f>
        <v>484.67601000000002</v>
      </c>
      <c r="NGG230" s="53">
        <v>0</v>
      </c>
      <c r="NGH230" s="53">
        <f>NGF230*(($H$268)+1)+(IF(NGG230&lt;101,NGG230,IF(NGG230&lt;201,NGG230/2,IF(NGG230&lt;=301,NGG230/3,NGG230/4))))</f>
        <v>484.67601000000002</v>
      </c>
      <c r="NGI230" s="159">
        <f>NGS213+1</f>
        <v>1</v>
      </c>
      <c r="NGJ230" s="159"/>
      <c r="NGK230" s="53" t="s">
        <v>162</v>
      </c>
      <c r="NGL230" s="53">
        <f t="shared" ref="NGL230" si="3648">(38.09)*10.764</f>
        <v>410.00076000000001</v>
      </c>
      <c r="NGM230" s="53">
        <f t="shared" ref="NGM230" si="3649">(3.35*1.25+1*2.75)*10.764</f>
        <v>74.675249999999991</v>
      </c>
      <c r="NGN230" s="53">
        <f t="shared" ref="NGN230:NGN234" si="3650">NGL230+NGM230</f>
        <v>484.67601000000002</v>
      </c>
      <c r="NGO230" s="53">
        <v>0</v>
      </c>
      <c r="NGP230" s="53">
        <f>NGN230*(($H$268)+1)+(IF(NGO230&lt;101,NGO230,IF(NGO230&lt;201,NGO230/2,IF(NGO230&lt;=301,NGO230/3,NGO230/4))))</f>
        <v>484.67601000000002</v>
      </c>
      <c r="NGQ230" s="159">
        <f>NHA213+1</f>
        <v>1</v>
      </c>
      <c r="NGR230" s="159"/>
      <c r="NGS230" s="53" t="s">
        <v>162</v>
      </c>
      <c r="NGT230" s="53">
        <f t="shared" ref="NGT230" si="3651">(38.09)*10.764</f>
        <v>410.00076000000001</v>
      </c>
      <c r="NGU230" s="53">
        <f t="shared" ref="NGU230" si="3652">(3.35*1.25+1*2.75)*10.764</f>
        <v>74.675249999999991</v>
      </c>
      <c r="NGV230" s="53">
        <f t="shared" ref="NGV230:NGV234" si="3653">NGT230+NGU230</f>
        <v>484.67601000000002</v>
      </c>
      <c r="NGW230" s="53">
        <v>0</v>
      </c>
      <c r="NGX230" s="53">
        <f>NGV230*(($H$268)+1)+(IF(NGW230&lt;101,NGW230,IF(NGW230&lt;201,NGW230/2,IF(NGW230&lt;=301,NGW230/3,NGW230/4))))</f>
        <v>484.67601000000002</v>
      </c>
      <c r="NGY230" s="159">
        <f>NHI213+1</f>
        <v>1</v>
      </c>
      <c r="NGZ230" s="159"/>
      <c r="NHA230" s="53" t="s">
        <v>162</v>
      </c>
      <c r="NHB230" s="53">
        <f t="shared" ref="NHB230" si="3654">(38.09)*10.764</f>
        <v>410.00076000000001</v>
      </c>
      <c r="NHC230" s="53">
        <f t="shared" ref="NHC230" si="3655">(3.35*1.25+1*2.75)*10.764</f>
        <v>74.675249999999991</v>
      </c>
      <c r="NHD230" s="53">
        <f t="shared" ref="NHD230:NHD234" si="3656">NHB230+NHC230</f>
        <v>484.67601000000002</v>
      </c>
      <c r="NHE230" s="53">
        <v>0</v>
      </c>
      <c r="NHF230" s="53">
        <f>NHD230*(($H$268)+1)+(IF(NHE230&lt;101,NHE230,IF(NHE230&lt;201,NHE230/2,IF(NHE230&lt;=301,NHE230/3,NHE230/4))))</f>
        <v>484.67601000000002</v>
      </c>
      <c r="NHG230" s="159">
        <f>NHQ213+1</f>
        <v>1</v>
      </c>
      <c r="NHH230" s="159"/>
      <c r="NHI230" s="53" t="s">
        <v>162</v>
      </c>
      <c r="NHJ230" s="53">
        <f t="shared" ref="NHJ230" si="3657">(38.09)*10.764</f>
        <v>410.00076000000001</v>
      </c>
      <c r="NHK230" s="53">
        <f t="shared" ref="NHK230" si="3658">(3.35*1.25+1*2.75)*10.764</f>
        <v>74.675249999999991</v>
      </c>
      <c r="NHL230" s="53">
        <f t="shared" ref="NHL230:NHL234" si="3659">NHJ230+NHK230</f>
        <v>484.67601000000002</v>
      </c>
      <c r="NHM230" s="53">
        <v>0</v>
      </c>
      <c r="NHN230" s="53">
        <f>NHL230*(($H$268)+1)+(IF(NHM230&lt;101,NHM230,IF(NHM230&lt;201,NHM230/2,IF(NHM230&lt;=301,NHM230/3,NHM230/4))))</f>
        <v>484.67601000000002</v>
      </c>
      <c r="NHO230" s="159">
        <f>NHY213+1</f>
        <v>1</v>
      </c>
      <c r="NHP230" s="159"/>
      <c r="NHQ230" s="53" t="s">
        <v>162</v>
      </c>
      <c r="NHR230" s="53">
        <f t="shared" ref="NHR230" si="3660">(38.09)*10.764</f>
        <v>410.00076000000001</v>
      </c>
      <c r="NHS230" s="53">
        <f t="shared" ref="NHS230" si="3661">(3.35*1.25+1*2.75)*10.764</f>
        <v>74.675249999999991</v>
      </c>
      <c r="NHT230" s="53">
        <f t="shared" ref="NHT230:NHT234" si="3662">NHR230+NHS230</f>
        <v>484.67601000000002</v>
      </c>
      <c r="NHU230" s="53">
        <v>0</v>
      </c>
      <c r="NHV230" s="53">
        <f>NHT230*(($H$268)+1)+(IF(NHU230&lt;101,NHU230,IF(NHU230&lt;201,NHU230/2,IF(NHU230&lt;=301,NHU230/3,NHU230/4))))</f>
        <v>484.67601000000002</v>
      </c>
      <c r="NHW230" s="159">
        <f>NIG213+1</f>
        <v>1</v>
      </c>
      <c r="NHX230" s="159"/>
      <c r="NHY230" s="53" t="s">
        <v>162</v>
      </c>
      <c r="NHZ230" s="53">
        <f t="shared" ref="NHZ230" si="3663">(38.09)*10.764</f>
        <v>410.00076000000001</v>
      </c>
      <c r="NIA230" s="53">
        <f t="shared" ref="NIA230" si="3664">(3.35*1.25+1*2.75)*10.764</f>
        <v>74.675249999999991</v>
      </c>
      <c r="NIB230" s="53">
        <f t="shared" ref="NIB230:NIB234" si="3665">NHZ230+NIA230</f>
        <v>484.67601000000002</v>
      </c>
      <c r="NIC230" s="53">
        <v>0</v>
      </c>
      <c r="NID230" s="53">
        <f>NIB230*(($H$268)+1)+(IF(NIC230&lt;101,NIC230,IF(NIC230&lt;201,NIC230/2,IF(NIC230&lt;=301,NIC230/3,NIC230/4))))</f>
        <v>484.67601000000002</v>
      </c>
      <c r="NIE230" s="159">
        <f>NIO213+1</f>
        <v>1</v>
      </c>
      <c r="NIF230" s="159"/>
      <c r="NIG230" s="53" t="s">
        <v>162</v>
      </c>
      <c r="NIH230" s="53">
        <f t="shared" ref="NIH230" si="3666">(38.09)*10.764</f>
        <v>410.00076000000001</v>
      </c>
      <c r="NII230" s="53">
        <f t="shared" ref="NII230" si="3667">(3.35*1.25+1*2.75)*10.764</f>
        <v>74.675249999999991</v>
      </c>
      <c r="NIJ230" s="53">
        <f t="shared" ref="NIJ230:NIJ234" si="3668">NIH230+NII230</f>
        <v>484.67601000000002</v>
      </c>
      <c r="NIK230" s="53">
        <v>0</v>
      </c>
      <c r="NIL230" s="53">
        <f>NIJ230*(($H$268)+1)+(IF(NIK230&lt;101,NIK230,IF(NIK230&lt;201,NIK230/2,IF(NIK230&lt;=301,NIK230/3,NIK230/4))))</f>
        <v>484.67601000000002</v>
      </c>
      <c r="NIM230" s="159">
        <f>NIW213+1</f>
        <v>1</v>
      </c>
      <c r="NIN230" s="159"/>
      <c r="NIO230" s="53" t="s">
        <v>162</v>
      </c>
      <c r="NIP230" s="53">
        <f t="shared" ref="NIP230" si="3669">(38.09)*10.764</f>
        <v>410.00076000000001</v>
      </c>
      <c r="NIQ230" s="53">
        <f t="shared" ref="NIQ230" si="3670">(3.35*1.25+1*2.75)*10.764</f>
        <v>74.675249999999991</v>
      </c>
      <c r="NIR230" s="53">
        <f t="shared" ref="NIR230:NIR234" si="3671">NIP230+NIQ230</f>
        <v>484.67601000000002</v>
      </c>
      <c r="NIS230" s="53">
        <v>0</v>
      </c>
      <c r="NIT230" s="53">
        <f>NIR230*(($H$268)+1)+(IF(NIS230&lt;101,NIS230,IF(NIS230&lt;201,NIS230/2,IF(NIS230&lt;=301,NIS230/3,NIS230/4))))</f>
        <v>484.67601000000002</v>
      </c>
      <c r="NIU230" s="159">
        <f>NJE213+1</f>
        <v>1</v>
      </c>
      <c r="NIV230" s="159"/>
      <c r="NIW230" s="53" t="s">
        <v>162</v>
      </c>
      <c r="NIX230" s="53">
        <f t="shared" ref="NIX230" si="3672">(38.09)*10.764</f>
        <v>410.00076000000001</v>
      </c>
      <c r="NIY230" s="53">
        <f t="shared" ref="NIY230" si="3673">(3.35*1.25+1*2.75)*10.764</f>
        <v>74.675249999999991</v>
      </c>
      <c r="NIZ230" s="53">
        <f t="shared" ref="NIZ230:NIZ234" si="3674">NIX230+NIY230</f>
        <v>484.67601000000002</v>
      </c>
      <c r="NJA230" s="53">
        <v>0</v>
      </c>
      <c r="NJB230" s="53">
        <f>NIZ230*(($H$268)+1)+(IF(NJA230&lt;101,NJA230,IF(NJA230&lt;201,NJA230/2,IF(NJA230&lt;=301,NJA230/3,NJA230/4))))</f>
        <v>484.67601000000002</v>
      </c>
      <c r="NJC230" s="159">
        <f>NJM213+1</f>
        <v>1</v>
      </c>
      <c r="NJD230" s="159"/>
      <c r="NJE230" s="53" t="s">
        <v>162</v>
      </c>
      <c r="NJF230" s="53">
        <f t="shared" ref="NJF230" si="3675">(38.09)*10.764</f>
        <v>410.00076000000001</v>
      </c>
      <c r="NJG230" s="53">
        <f t="shared" ref="NJG230" si="3676">(3.35*1.25+1*2.75)*10.764</f>
        <v>74.675249999999991</v>
      </c>
      <c r="NJH230" s="53">
        <f t="shared" ref="NJH230:NJH234" si="3677">NJF230+NJG230</f>
        <v>484.67601000000002</v>
      </c>
      <c r="NJI230" s="53">
        <v>0</v>
      </c>
      <c r="NJJ230" s="53">
        <f>NJH230*(($H$268)+1)+(IF(NJI230&lt;101,NJI230,IF(NJI230&lt;201,NJI230/2,IF(NJI230&lt;=301,NJI230/3,NJI230/4))))</f>
        <v>484.67601000000002</v>
      </c>
      <c r="NJK230" s="159">
        <f>NJU213+1</f>
        <v>1</v>
      </c>
      <c r="NJL230" s="159"/>
      <c r="NJM230" s="53" t="s">
        <v>162</v>
      </c>
      <c r="NJN230" s="53">
        <f t="shared" ref="NJN230" si="3678">(38.09)*10.764</f>
        <v>410.00076000000001</v>
      </c>
      <c r="NJO230" s="53">
        <f t="shared" ref="NJO230" si="3679">(3.35*1.25+1*2.75)*10.764</f>
        <v>74.675249999999991</v>
      </c>
      <c r="NJP230" s="53">
        <f t="shared" ref="NJP230:NJP234" si="3680">NJN230+NJO230</f>
        <v>484.67601000000002</v>
      </c>
      <c r="NJQ230" s="53">
        <v>0</v>
      </c>
      <c r="NJR230" s="53">
        <f>NJP230*(($H$268)+1)+(IF(NJQ230&lt;101,NJQ230,IF(NJQ230&lt;201,NJQ230/2,IF(NJQ230&lt;=301,NJQ230/3,NJQ230/4))))</f>
        <v>484.67601000000002</v>
      </c>
      <c r="NJS230" s="159">
        <f>NKC213+1</f>
        <v>1</v>
      </c>
      <c r="NJT230" s="159"/>
      <c r="NJU230" s="53" t="s">
        <v>162</v>
      </c>
      <c r="NJV230" s="53">
        <f t="shared" ref="NJV230" si="3681">(38.09)*10.764</f>
        <v>410.00076000000001</v>
      </c>
      <c r="NJW230" s="53">
        <f t="shared" ref="NJW230" si="3682">(3.35*1.25+1*2.75)*10.764</f>
        <v>74.675249999999991</v>
      </c>
      <c r="NJX230" s="53">
        <f t="shared" ref="NJX230:NJX234" si="3683">NJV230+NJW230</f>
        <v>484.67601000000002</v>
      </c>
      <c r="NJY230" s="53">
        <v>0</v>
      </c>
      <c r="NJZ230" s="53">
        <f>NJX230*(($H$268)+1)+(IF(NJY230&lt;101,NJY230,IF(NJY230&lt;201,NJY230/2,IF(NJY230&lt;=301,NJY230/3,NJY230/4))))</f>
        <v>484.67601000000002</v>
      </c>
      <c r="NKA230" s="159">
        <f>NKK213+1</f>
        <v>1</v>
      </c>
      <c r="NKB230" s="159"/>
      <c r="NKC230" s="53" t="s">
        <v>162</v>
      </c>
      <c r="NKD230" s="53">
        <f t="shared" ref="NKD230" si="3684">(38.09)*10.764</f>
        <v>410.00076000000001</v>
      </c>
      <c r="NKE230" s="53">
        <f t="shared" ref="NKE230" si="3685">(3.35*1.25+1*2.75)*10.764</f>
        <v>74.675249999999991</v>
      </c>
      <c r="NKF230" s="53">
        <f t="shared" ref="NKF230:NKF234" si="3686">NKD230+NKE230</f>
        <v>484.67601000000002</v>
      </c>
      <c r="NKG230" s="53">
        <v>0</v>
      </c>
      <c r="NKH230" s="53">
        <f>NKF230*(($H$268)+1)+(IF(NKG230&lt;101,NKG230,IF(NKG230&lt;201,NKG230/2,IF(NKG230&lt;=301,NKG230/3,NKG230/4))))</f>
        <v>484.67601000000002</v>
      </c>
      <c r="NKI230" s="159">
        <f>NKS213+1</f>
        <v>1</v>
      </c>
      <c r="NKJ230" s="159"/>
      <c r="NKK230" s="53" t="s">
        <v>162</v>
      </c>
      <c r="NKL230" s="53">
        <f t="shared" ref="NKL230" si="3687">(38.09)*10.764</f>
        <v>410.00076000000001</v>
      </c>
      <c r="NKM230" s="53">
        <f t="shared" ref="NKM230" si="3688">(3.35*1.25+1*2.75)*10.764</f>
        <v>74.675249999999991</v>
      </c>
      <c r="NKN230" s="53">
        <f t="shared" ref="NKN230:NKN234" si="3689">NKL230+NKM230</f>
        <v>484.67601000000002</v>
      </c>
      <c r="NKO230" s="53">
        <v>0</v>
      </c>
      <c r="NKP230" s="53">
        <f>NKN230*(($H$268)+1)+(IF(NKO230&lt;101,NKO230,IF(NKO230&lt;201,NKO230/2,IF(NKO230&lt;=301,NKO230/3,NKO230/4))))</f>
        <v>484.67601000000002</v>
      </c>
      <c r="NKQ230" s="159">
        <f>NLA213+1</f>
        <v>1</v>
      </c>
      <c r="NKR230" s="159"/>
      <c r="NKS230" s="53" t="s">
        <v>162</v>
      </c>
      <c r="NKT230" s="53">
        <f t="shared" ref="NKT230" si="3690">(38.09)*10.764</f>
        <v>410.00076000000001</v>
      </c>
      <c r="NKU230" s="53">
        <f t="shared" ref="NKU230" si="3691">(3.35*1.25+1*2.75)*10.764</f>
        <v>74.675249999999991</v>
      </c>
      <c r="NKV230" s="53">
        <f t="shared" ref="NKV230:NKV234" si="3692">NKT230+NKU230</f>
        <v>484.67601000000002</v>
      </c>
      <c r="NKW230" s="53">
        <v>0</v>
      </c>
      <c r="NKX230" s="53">
        <f>NKV230*(($H$268)+1)+(IF(NKW230&lt;101,NKW230,IF(NKW230&lt;201,NKW230/2,IF(NKW230&lt;=301,NKW230/3,NKW230/4))))</f>
        <v>484.67601000000002</v>
      </c>
      <c r="NKY230" s="159">
        <f>NLI213+1</f>
        <v>1</v>
      </c>
      <c r="NKZ230" s="159"/>
      <c r="NLA230" s="53" t="s">
        <v>162</v>
      </c>
      <c r="NLB230" s="53">
        <f t="shared" ref="NLB230" si="3693">(38.09)*10.764</f>
        <v>410.00076000000001</v>
      </c>
      <c r="NLC230" s="53">
        <f t="shared" ref="NLC230" si="3694">(3.35*1.25+1*2.75)*10.764</f>
        <v>74.675249999999991</v>
      </c>
      <c r="NLD230" s="53">
        <f t="shared" ref="NLD230:NLD234" si="3695">NLB230+NLC230</f>
        <v>484.67601000000002</v>
      </c>
      <c r="NLE230" s="53">
        <v>0</v>
      </c>
      <c r="NLF230" s="53">
        <f>NLD230*(($H$268)+1)+(IF(NLE230&lt;101,NLE230,IF(NLE230&lt;201,NLE230/2,IF(NLE230&lt;=301,NLE230/3,NLE230/4))))</f>
        <v>484.67601000000002</v>
      </c>
      <c r="NLG230" s="159">
        <f>NLQ213+1</f>
        <v>1</v>
      </c>
      <c r="NLH230" s="159"/>
      <c r="NLI230" s="53" t="s">
        <v>162</v>
      </c>
      <c r="NLJ230" s="53">
        <f t="shared" ref="NLJ230" si="3696">(38.09)*10.764</f>
        <v>410.00076000000001</v>
      </c>
      <c r="NLK230" s="53">
        <f t="shared" ref="NLK230" si="3697">(3.35*1.25+1*2.75)*10.764</f>
        <v>74.675249999999991</v>
      </c>
      <c r="NLL230" s="53">
        <f t="shared" ref="NLL230:NLL234" si="3698">NLJ230+NLK230</f>
        <v>484.67601000000002</v>
      </c>
      <c r="NLM230" s="53">
        <v>0</v>
      </c>
      <c r="NLN230" s="53">
        <f>NLL230*(($H$268)+1)+(IF(NLM230&lt;101,NLM230,IF(NLM230&lt;201,NLM230/2,IF(NLM230&lt;=301,NLM230/3,NLM230/4))))</f>
        <v>484.67601000000002</v>
      </c>
      <c r="NLO230" s="159">
        <f>NLY213+1</f>
        <v>1</v>
      </c>
      <c r="NLP230" s="159"/>
      <c r="NLQ230" s="53" t="s">
        <v>162</v>
      </c>
      <c r="NLR230" s="53">
        <f t="shared" ref="NLR230" si="3699">(38.09)*10.764</f>
        <v>410.00076000000001</v>
      </c>
      <c r="NLS230" s="53">
        <f t="shared" ref="NLS230" si="3700">(3.35*1.25+1*2.75)*10.764</f>
        <v>74.675249999999991</v>
      </c>
      <c r="NLT230" s="53">
        <f t="shared" ref="NLT230:NLT234" si="3701">NLR230+NLS230</f>
        <v>484.67601000000002</v>
      </c>
      <c r="NLU230" s="53">
        <v>0</v>
      </c>
      <c r="NLV230" s="53">
        <f>NLT230*(($H$268)+1)+(IF(NLU230&lt;101,NLU230,IF(NLU230&lt;201,NLU230/2,IF(NLU230&lt;=301,NLU230/3,NLU230/4))))</f>
        <v>484.67601000000002</v>
      </c>
      <c r="NLW230" s="159">
        <f>NMG213+1</f>
        <v>1</v>
      </c>
      <c r="NLX230" s="159"/>
      <c r="NLY230" s="53" t="s">
        <v>162</v>
      </c>
      <c r="NLZ230" s="53">
        <f t="shared" ref="NLZ230" si="3702">(38.09)*10.764</f>
        <v>410.00076000000001</v>
      </c>
      <c r="NMA230" s="53">
        <f t="shared" ref="NMA230" si="3703">(3.35*1.25+1*2.75)*10.764</f>
        <v>74.675249999999991</v>
      </c>
      <c r="NMB230" s="53">
        <f t="shared" ref="NMB230:NMB234" si="3704">NLZ230+NMA230</f>
        <v>484.67601000000002</v>
      </c>
      <c r="NMC230" s="53">
        <v>0</v>
      </c>
      <c r="NMD230" s="53">
        <f>NMB230*(($H$268)+1)+(IF(NMC230&lt;101,NMC230,IF(NMC230&lt;201,NMC230/2,IF(NMC230&lt;=301,NMC230/3,NMC230/4))))</f>
        <v>484.67601000000002</v>
      </c>
      <c r="NME230" s="159">
        <f>NMO213+1</f>
        <v>1</v>
      </c>
      <c r="NMF230" s="159"/>
      <c r="NMG230" s="53" t="s">
        <v>162</v>
      </c>
      <c r="NMH230" s="53">
        <f t="shared" ref="NMH230" si="3705">(38.09)*10.764</f>
        <v>410.00076000000001</v>
      </c>
      <c r="NMI230" s="53">
        <f t="shared" ref="NMI230" si="3706">(3.35*1.25+1*2.75)*10.764</f>
        <v>74.675249999999991</v>
      </c>
      <c r="NMJ230" s="53">
        <f t="shared" ref="NMJ230:NMJ234" si="3707">NMH230+NMI230</f>
        <v>484.67601000000002</v>
      </c>
      <c r="NMK230" s="53">
        <v>0</v>
      </c>
      <c r="NML230" s="53">
        <f>NMJ230*(($H$268)+1)+(IF(NMK230&lt;101,NMK230,IF(NMK230&lt;201,NMK230/2,IF(NMK230&lt;=301,NMK230/3,NMK230/4))))</f>
        <v>484.67601000000002</v>
      </c>
      <c r="NMM230" s="159">
        <f>NMW213+1</f>
        <v>1</v>
      </c>
      <c r="NMN230" s="159"/>
      <c r="NMO230" s="53" t="s">
        <v>162</v>
      </c>
      <c r="NMP230" s="53">
        <f t="shared" ref="NMP230" si="3708">(38.09)*10.764</f>
        <v>410.00076000000001</v>
      </c>
      <c r="NMQ230" s="53">
        <f t="shared" ref="NMQ230" si="3709">(3.35*1.25+1*2.75)*10.764</f>
        <v>74.675249999999991</v>
      </c>
      <c r="NMR230" s="53">
        <f t="shared" ref="NMR230:NMR234" si="3710">NMP230+NMQ230</f>
        <v>484.67601000000002</v>
      </c>
      <c r="NMS230" s="53">
        <v>0</v>
      </c>
      <c r="NMT230" s="53">
        <f>NMR230*(($H$268)+1)+(IF(NMS230&lt;101,NMS230,IF(NMS230&lt;201,NMS230/2,IF(NMS230&lt;=301,NMS230/3,NMS230/4))))</f>
        <v>484.67601000000002</v>
      </c>
      <c r="NMU230" s="159">
        <f>NNE213+1</f>
        <v>1</v>
      </c>
      <c r="NMV230" s="159"/>
      <c r="NMW230" s="53" t="s">
        <v>162</v>
      </c>
      <c r="NMX230" s="53">
        <f t="shared" ref="NMX230" si="3711">(38.09)*10.764</f>
        <v>410.00076000000001</v>
      </c>
      <c r="NMY230" s="53">
        <f t="shared" ref="NMY230" si="3712">(3.35*1.25+1*2.75)*10.764</f>
        <v>74.675249999999991</v>
      </c>
      <c r="NMZ230" s="53">
        <f t="shared" ref="NMZ230:NMZ234" si="3713">NMX230+NMY230</f>
        <v>484.67601000000002</v>
      </c>
      <c r="NNA230" s="53">
        <v>0</v>
      </c>
      <c r="NNB230" s="53">
        <f>NMZ230*(($H$268)+1)+(IF(NNA230&lt;101,NNA230,IF(NNA230&lt;201,NNA230/2,IF(NNA230&lt;=301,NNA230/3,NNA230/4))))</f>
        <v>484.67601000000002</v>
      </c>
      <c r="NNC230" s="159">
        <f>NNM213+1</f>
        <v>1</v>
      </c>
      <c r="NND230" s="159"/>
      <c r="NNE230" s="53" t="s">
        <v>162</v>
      </c>
      <c r="NNF230" s="53">
        <f t="shared" ref="NNF230" si="3714">(38.09)*10.764</f>
        <v>410.00076000000001</v>
      </c>
      <c r="NNG230" s="53">
        <f t="shared" ref="NNG230" si="3715">(3.35*1.25+1*2.75)*10.764</f>
        <v>74.675249999999991</v>
      </c>
      <c r="NNH230" s="53">
        <f t="shared" ref="NNH230:NNH234" si="3716">NNF230+NNG230</f>
        <v>484.67601000000002</v>
      </c>
      <c r="NNI230" s="53">
        <v>0</v>
      </c>
      <c r="NNJ230" s="53">
        <f>NNH230*(($H$268)+1)+(IF(NNI230&lt;101,NNI230,IF(NNI230&lt;201,NNI230/2,IF(NNI230&lt;=301,NNI230/3,NNI230/4))))</f>
        <v>484.67601000000002</v>
      </c>
      <c r="NNK230" s="159">
        <f>NNU213+1</f>
        <v>1</v>
      </c>
      <c r="NNL230" s="159"/>
      <c r="NNM230" s="53" t="s">
        <v>162</v>
      </c>
      <c r="NNN230" s="53">
        <f t="shared" ref="NNN230" si="3717">(38.09)*10.764</f>
        <v>410.00076000000001</v>
      </c>
      <c r="NNO230" s="53">
        <f t="shared" ref="NNO230" si="3718">(3.35*1.25+1*2.75)*10.764</f>
        <v>74.675249999999991</v>
      </c>
      <c r="NNP230" s="53">
        <f t="shared" ref="NNP230:NNP234" si="3719">NNN230+NNO230</f>
        <v>484.67601000000002</v>
      </c>
      <c r="NNQ230" s="53">
        <v>0</v>
      </c>
      <c r="NNR230" s="53">
        <f>NNP230*(($H$268)+1)+(IF(NNQ230&lt;101,NNQ230,IF(NNQ230&lt;201,NNQ230/2,IF(NNQ230&lt;=301,NNQ230/3,NNQ230/4))))</f>
        <v>484.67601000000002</v>
      </c>
      <c r="NNS230" s="159">
        <f>NOC213+1</f>
        <v>1</v>
      </c>
      <c r="NNT230" s="159"/>
      <c r="NNU230" s="53" t="s">
        <v>162</v>
      </c>
      <c r="NNV230" s="53">
        <f t="shared" ref="NNV230" si="3720">(38.09)*10.764</f>
        <v>410.00076000000001</v>
      </c>
      <c r="NNW230" s="53">
        <f t="shared" ref="NNW230" si="3721">(3.35*1.25+1*2.75)*10.764</f>
        <v>74.675249999999991</v>
      </c>
      <c r="NNX230" s="53">
        <f t="shared" ref="NNX230:NNX234" si="3722">NNV230+NNW230</f>
        <v>484.67601000000002</v>
      </c>
      <c r="NNY230" s="53">
        <v>0</v>
      </c>
      <c r="NNZ230" s="53">
        <f>NNX230*(($H$268)+1)+(IF(NNY230&lt;101,NNY230,IF(NNY230&lt;201,NNY230/2,IF(NNY230&lt;=301,NNY230/3,NNY230/4))))</f>
        <v>484.67601000000002</v>
      </c>
      <c r="NOA230" s="159">
        <f>NOK213+1</f>
        <v>1</v>
      </c>
      <c r="NOB230" s="159"/>
      <c r="NOC230" s="53" t="s">
        <v>162</v>
      </c>
      <c r="NOD230" s="53">
        <f t="shared" ref="NOD230" si="3723">(38.09)*10.764</f>
        <v>410.00076000000001</v>
      </c>
      <c r="NOE230" s="53">
        <f t="shared" ref="NOE230" si="3724">(3.35*1.25+1*2.75)*10.764</f>
        <v>74.675249999999991</v>
      </c>
      <c r="NOF230" s="53">
        <f t="shared" ref="NOF230:NOF234" si="3725">NOD230+NOE230</f>
        <v>484.67601000000002</v>
      </c>
      <c r="NOG230" s="53">
        <v>0</v>
      </c>
      <c r="NOH230" s="53">
        <f>NOF230*(($H$268)+1)+(IF(NOG230&lt;101,NOG230,IF(NOG230&lt;201,NOG230/2,IF(NOG230&lt;=301,NOG230/3,NOG230/4))))</f>
        <v>484.67601000000002</v>
      </c>
      <c r="NOI230" s="159">
        <f>NOS213+1</f>
        <v>1</v>
      </c>
      <c r="NOJ230" s="159"/>
      <c r="NOK230" s="53" t="s">
        <v>162</v>
      </c>
      <c r="NOL230" s="53">
        <f t="shared" ref="NOL230" si="3726">(38.09)*10.764</f>
        <v>410.00076000000001</v>
      </c>
      <c r="NOM230" s="53">
        <f t="shared" ref="NOM230" si="3727">(3.35*1.25+1*2.75)*10.764</f>
        <v>74.675249999999991</v>
      </c>
      <c r="NON230" s="53">
        <f t="shared" ref="NON230:NON234" si="3728">NOL230+NOM230</f>
        <v>484.67601000000002</v>
      </c>
      <c r="NOO230" s="53">
        <v>0</v>
      </c>
      <c r="NOP230" s="53">
        <f>NON230*(($H$268)+1)+(IF(NOO230&lt;101,NOO230,IF(NOO230&lt;201,NOO230/2,IF(NOO230&lt;=301,NOO230/3,NOO230/4))))</f>
        <v>484.67601000000002</v>
      </c>
      <c r="NOQ230" s="159">
        <f>NPA213+1</f>
        <v>1</v>
      </c>
      <c r="NOR230" s="159"/>
      <c r="NOS230" s="53" t="s">
        <v>162</v>
      </c>
      <c r="NOT230" s="53">
        <f t="shared" ref="NOT230" si="3729">(38.09)*10.764</f>
        <v>410.00076000000001</v>
      </c>
      <c r="NOU230" s="53">
        <f t="shared" ref="NOU230" si="3730">(3.35*1.25+1*2.75)*10.764</f>
        <v>74.675249999999991</v>
      </c>
      <c r="NOV230" s="53">
        <f t="shared" ref="NOV230:NOV234" si="3731">NOT230+NOU230</f>
        <v>484.67601000000002</v>
      </c>
      <c r="NOW230" s="53">
        <v>0</v>
      </c>
      <c r="NOX230" s="53">
        <f>NOV230*(($H$268)+1)+(IF(NOW230&lt;101,NOW230,IF(NOW230&lt;201,NOW230/2,IF(NOW230&lt;=301,NOW230/3,NOW230/4))))</f>
        <v>484.67601000000002</v>
      </c>
      <c r="NOY230" s="159">
        <f>NPI213+1</f>
        <v>1</v>
      </c>
      <c r="NOZ230" s="159"/>
      <c r="NPA230" s="53" t="s">
        <v>162</v>
      </c>
      <c r="NPB230" s="53">
        <f t="shared" ref="NPB230" si="3732">(38.09)*10.764</f>
        <v>410.00076000000001</v>
      </c>
      <c r="NPC230" s="53">
        <f t="shared" ref="NPC230" si="3733">(3.35*1.25+1*2.75)*10.764</f>
        <v>74.675249999999991</v>
      </c>
      <c r="NPD230" s="53">
        <f t="shared" ref="NPD230:NPD234" si="3734">NPB230+NPC230</f>
        <v>484.67601000000002</v>
      </c>
      <c r="NPE230" s="53">
        <v>0</v>
      </c>
      <c r="NPF230" s="53">
        <f>NPD230*(($H$268)+1)+(IF(NPE230&lt;101,NPE230,IF(NPE230&lt;201,NPE230/2,IF(NPE230&lt;=301,NPE230/3,NPE230/4))))</f>
        <v>484.67601000000002</v>
      </c>
      <c r="NPG230" s="159">
        <f>NPQ213+1</f>
        <v>1</v>
      </c>
      <c r="NPH230" s="159"/>
      <c r="NPI230" s="53" t="s">
        <v>162</v>
      </c>
      <c r="NPJ230" s="53">
        <f t="shared" ref="NPJ230" si="3735">(38.09)*10.764</f>
        <v>410.00076000000001</v>
      </c>
      <c r="NPK230" s="53">
        <f t="shared" ref="NPK230" si="3736">(3.35*1.25+1*2.75)*10.764</f>
        <v>74.675249999999991</v>
      </c>
      <c r="NPL230" s="53">
        <f t="shared" ref="NPL230:NPL234" si="3737">NPJ230+NPK230</f>
        <v>484.67601000000002</v>
      </c>
      <c r="NPM230" s="53">
        <v>0</v>
      </c>
      <c r="NPN230" s="53">
        <f>NPL230*(($H$268)+1)+(IF(NPM230&lt;101,NPM230,IF(NPM230&lt;201,NPM230/2,IF(NPM230&lt;=301,NPM230/3,NPM230/4))))</f>
        <v>484.67601000000002</v>
      </c>
      <c r="NPO230" s="159">
        <f>NPY213+1</f>
        <v>1</v>
      </c>
      <c r="NPP230" s="159"/>
      <c r="NPQ230" s="53" t="s">
        <v>162</v>
      </c>
      <c r="NPR230" s="53">
        <f t="shared" ref="NPR230" si="3738">(38.09)*10.764</f>
        <v>410.00076000000001</v>
      </c>
      <c r="NPS230" s="53">
        <f t="shared" ref="NPS230" si="3739">(3.35*1.25+1*2.75)*10.764</f>
        <v>74.675249999999991</v>
      </c>
      <c r="NPT230" s="53">
        <f t="shared" ref="NPT230:NPT234" si="3740">NPR230+NPS230</f>
        <v>484.67601000000002</v>
      </c>
      <c r="NPU230" s="53">
        <v>0</v>
      </c>
      <c r="NPV230" s="53">
        <f>NPT230*(($H$268)+1)+(IF(NPU230&lt;101,NPU230,IF(NPU230&lt;201,NPU230/2,IF(NPU230&lt;=301,NPU230/3,NPU230/4))))</f>
        <v>484.67601000000002</v>
      </c>
      <c r="NPW230" s="159">
        <f>NQG213+1</f>
        <v>1</v>
      </c>
      <c r="NPX230" s="159"/>
      <c r="NPY230" s="53" t="s">
        <v>162</v>
      </c>
      <c r="NPZ230" s="53">
        <f t="shared" ref="NPZ230" si="3741">(38.09)*10.764</f>
        <v>410.00076000000001</v>
      </c>
      <c r="NQA230" s="53">
        <f t="shared" ref="NQA230" si="3742">(3.35*1.25+1*2.75)*10.764</f>
        <v>74.675249999999991</v>
      </c>
      <c r="NQB230" s="53">
        <f t="shared" ref="NQB230:NQB234" si="3743">NPZ230+NQA230</f>
        <v>484.67601000000002</v>
      </c>
      <c r="NQC230" s="53">
        <v>0</v>
      </c>
      <c r="NQD230" s="53">
        <f>NQB230*(($H$268)+1)+(IF(NQC230&lt;101,NQC230,IF(NQC230&lt;201,NQC230/2,IF(NQC230&lt;=301,NQC230/3,NQC230/4))))</f>
        <v>484.67601000000002</v>
      </c>
      <c r="NQE230" s="159">
        <f>NQO213+1</f>
        <v>1</v>
      </c>
      <c r="NQF230" s="159"/>
      <c r="NQG230" s="53" t="s">
        <v>162</v>
      </c>
      <c r="NQH230" s="53">
        <f t="shared" ref="NQH230" si="3744">(38.09)*10.764</f>
        <v>410.00076000000001</v>
      </c>
      <c r="NQI230" s="53">
        <f t="shared" ref="NQI230" si="3745">(3.35*1.25+1*2.75)*10.764</f>
        <v>74.675249999999991</v>
      </c>
      <c r="NQJ230" s="53">
        <f t="shared" ref="NQJ230:NQJ234" si="3746">NQH230+NQI230</f>
        <v>484.67601000000002</v>
      </c>
      <c r="NQK230" s="53">
        <v>0</v>
      </c>
      <c r="NQL230" s="53">
        <f>NQJ230*(($H$268)+1)+(IF(NQK230&lt;101,NQK230,IF(NQK230&lt;201,NQK230/2,IF(NQK230&lt;=301,NQK230/3,NQK230/4))))</f>
        <v>484.67601000000002</v>
      </c>
      <c r="NQM230" s="159">
        <f>NQW213+1</f>
        <v>1</v>
      </c>
      <c r="NQN230" s="159"/>
      <c r="NQO230" s="53" t="s">
        <v>162</v>
      </c>
      <c r="NQP230" s="53">
        <f t="shared" ref="NQP230" si="3747">(38.09)*10.764</f>
        <v>410.00076000000001</v>
      </c>
      <c r="NQQ230" s="53">
        <f t="shared" ref="NQQ230" si="3748">(3.35*1.25+1*2.75)*10.764</f>
        <v>74.675249999999991</v>
      </c>
      <c r="NQR230" s="53">
        <f t="shared" ref="NQR230:NQR234" si="3749">NQP230+NQQ230</f>
        <v>484.67601000000002</v>
      </c>
      <c r="NQS230" s="53">
        <v>0</v>
      </c>
      <c r="NQT230" s="53">
        <f>NQR230*(($H$268)+1)+(IF(NQS230&lt;101,NQS230,IF(NQS230&lt;201,NQS230/2,IF(NQS230&lt;=301,NQS230/3,NQS230/4))))</f>
        <v>484.67601000000002</v>
      </c>
      <c r="NQU230" s="159">
        <f>NRE213+1</f>
        <v>1</v>
      </c>
      <c r="NQV230" s="159"/>
      <c r="NQW230" s="53" t="s">
        <v>162</v>
      </c>
      <c r="NQX230" s="53">
        <f t="shared" ref="NQX230" si="3750">(38.09)*10.764</f>
        <v>410.00076000000001</v>
      </c>
      <c r="NQY230" s="53">
        <f t="shared" ref="NQY230" si="3751">(3.35*1.25+1*2.75)*10.764</f>
        <v>74.675249999999991</v>
      </c>
      <c r="NQZ230" s="53">
        <f t="shared" ref="NQZ230:NQZ234" si="3752">NQX230+NQY230</f>
        <v>484.67601000000002</v>
      </c>
      <c r="NRA230" s="53">
        <v>0</v>
      </c>
      <c r="NRB230" s="53">
        <f>NQZ230*(($H$268)+1)+(IF(NRA230&lt;101,NRA230,IF(NRA230&lt;201,NRA230/2,IF(NRA230&lt;=301,NRA230/3,NRA230/4))))</f>
        <v>484.67601000000002</v>
      </c>
      <c r="NRC230" s="159">
        <f>NRM213+1</f>
        <v>1</v>
      </c>
      <c r="NRD230" s="159"/>
      <c r="NRE230" s="53" t="s">
        <v>162</v>
      </c>
      <c r="NRF230" s="53">
        <f t="shared" ref="NRF230" si="3753">(38.09)*10.764</f>
        <v>410.00076000000001</v>
      </c>
      <c r="NRG230" s="53">
        <f t="shared" ref="NRG230" si="3754">(3.35*1.25+1*2.75)*10.764</f>
        <v>74.675249999999991</v>
      </c>
      <c r="NRH230" s="53">
        <f t="shared" ref="NRH230:NRH234" si="3755">NRF230+NRG230</f>
        <v>484.67601000000002</v>
      </c>
      <c r="NRI230" s="53">
        <v>0</v>
      </c>
      <c r="NRJ230" s="53">
        <f>NRH230*(($H$268)+1)+(IF(NRI230&lt;101,NRI230,IF(NRI230&lt;201,NRI230/2,IF(NRI230&lt;=301,NRI230/3,NRI230/4))))</f>
        <v>484.67601000000002</v>
      </c>
      <c r="NRK230" s="159">
        <f>NRU213+1</f>
        <v>1</v>
      </c>
      <c r="NRL230" s="159"/>
      <c r="NRM230" s="53" t="s">
        <v>162</v>
      </c>
      <c r="NRN230" s="53">
        <f t="shared" ref="NRN230" si="3756">(38.09)*10.764</f>
        <v>410.00076000000001</v>
      </c>
      <c r="NRO230" s="53">
        <f t="shared" ref="NRO230" si="3757">(3.35*1.25+1*2.75)*10.764</f>
        <v>74.675249999999991</v>
      </c>
      <c r="NRP230" s="53">
        <f t="shared" ref="NRP230:NRP234" si="3758">NRN230+NRO230</f>
        <v>484.67601000000002</v>
      </c>
      <c r="NRQ230" s="53">
        <v>0</v>
      </c>
      <c r="NRR230" s="53">
        <f>NRP230*(($H$268)+1)+(IF(NRQ230&lt;101,NRQ230,IF(NRQ230&lt;201,NRQ230/2,IF(NRQ230&lt;=301,NRQ230/3,NRQ230/4))))</f>
        <v>484.67601000000002</v>
      </c>
      <c r="NRS230" s="159">
        <f>NSC213+1</f>
        <v>1</v>
      </c>
      <c r="NRT230" s="159"/>
      <c r="NRU230" s="53" t="s">
        <v>162</v>
      </c>
      <c r="NRV230" s="53">
        <f t="shared" ref="NRV230" si="3759">(38.09)*10.764</f>
        <v>410.00076000000001</v>
      </c>
      <c r="NRW230" s="53">
        <f t="shared" ref="NRW230" si="3760">(3.35*1.25+1*2.75)*10.764</f>
        <v>74.675249999999991</v>
      </c>
      <c r="NRX230" s="53">
        <f t="shared" ref="NRX230:NRX234" si="3761">NRV230+NRW230</f>
        <v>484.67601000000002</v>
      </c>
      <c r="NRY230" s="53">
        <v>0</v>
      </c>
      <c r="NRZ230" s="53">
        <f>NRX230*(($H$268)+1)+(IF(NRY230&lt;101,NRY230,IF(NRY230&lt;201,NRY230/2,IF(NRY230&lt;=301,NRY230/3,NRY230/4))))</f>
        <v>484.67601000000002</v>
      </c>
      <c r="NSA230" s="159">
        <f>NSK213+1</f>
        <v>1</v>
      </c>
      <c r="NSB230" s="159"/>
      <c r="NSC230" s="53" t="s">
        <v>162</v>
      </c>
      <c r="NSD230" s="53">
        <f t="shared" ref="NSD230" si="3762">(38.09)*10.764</f>
        <v>410.00076000000001</v>
      </c>
      <c r="NSE230" s="53">
        <f t="shared" ref="NSE230" si="3763">(3.35*1.25+1*2.75)*10.764</f>
        <v>74.675249999999991</v>
      </c>
      <c r="NSF230" s="53">
        <f t="shared" ref="NSF230:NSF234" si="3764">NSD230+NSE230</f>
        <v>484.67601000000002</v>
      </c>
      <c r="NSG230" s="53">
        <v>0</v>
      </c>
      <c r="NSH230" s="53">
        <f>NSF230*(($H$268)+1)+(IF(NSG230&lt;101,NSG230,IF(NSG230&lt;201,NSG230/2,IF(NSG230&lt;=301,NSG230/3,NSG230/4))))</f>
        <v>484.67601000000002</v>
      </c>
      <c r="NSI230" s="159">
        <f>NSS213+1</f>
        <v>1</v>
      </c>
      <c r="NSJ230" s="159"/>
      <c r="NSK230" s="53" t="s">
        <v>162</v>
      </c>
      <c r="NSL230" s="53">
        <f t="shared" ref="NSL230" si="3765">(38.09)*10.764</f>
        <v>410.00076000000001</v>
      </c>
      <c r="NSM230" s="53">
        <f t="shared" ref="NSM230" si="3766">(3.35*1.25+1*2.75)*10.764</f>
        <v>74.675249999999991</v>
      </c>
      <c r="NSN230" s="53">
        <f t="shared" ref="NSN230:NSN234" si="3767">NSL230+NSM230</f>
        <v>484.67601000000002</v>
      </c>
      <c r="NSO230" s="53">
        <v>0</v>
      </c>
      <c r="NSP230" s="53">
        <f>NSN230*(($H$268)+1)+(IF(NSO230&lt;101,NSO230,IF(NSO230&lt;201,NSO230/2,IF(NSO230&lt;=301,NSO230/3,NSO230/4))))</f>
        <v>484.67601000000002</v>
      </c>
      <c r="NSQ230" s="159">
        <f>NTA213+1</f>
        <v>1</v>
      </c>
      <c r="NSR230" s="159"/>
      <c r="NSS230" s="53" t="s">
        <v>162</v>
      </c>
      <c r="NST230" s="53">
        <f t="shared" ref="NST230" si="3768">(38.09)*10.764</f>
        <v>410.00076000000001</v>
      </c>
      <c r="NSU230" s="53">
        <f t="shared" ref="NSU230" si="3769">(3.35*1.25+1*2.75)*10.764</f>
        <v>74.675249999999991</v>
      </c>
      <c r="NSV230" s="53">
        <f t="shared" ref="NSV230:NSV234" si="3770">NST230+NSU230</f>
        <v>484.67601000000002</v>
      </c>
      <c r="NSW230" s="53">
        <v>0</v>
      </c>
      <c r="NSX230" s="53">
        <f>NSV230*(($H$268)+1)+(IF(NSW230&lt;101,NSW230,IF(NSW230&lt;201,NSW230/2,IF(NSW230&lt;=301,NSW230/3,NSW230/4))))</f>
        <v>484.67601000000002</v>
      </c>
      <c r="NSY230" s="159">
        <f>NTI213+1</f>
        <v>1</v>
      </c>
      <c r="NSZ230" s="159"/>
      <c r="NTA230" s="53" t="s">
        <v>162</v>
      </c>
      <c r="NTB230" s="53">
        <f t="shared" ref="NTB230" si="3771">(38.09)*10.764</f>
        <v>410.00076000000001</v>
      </c>
      <c r="NTC230" s="53">
        <f t="shared" ref="NTC230" si="3772">(3.35*1.25+1*2.75)*10.764</f>
        <v>74.675249999999991</v>
      </c>
      <c r="NTD230" s="53">
        <f t="shared" ref="NTD230:NTD234" si="3773">NTB230+NTC230</f>
        <v>484.67601000000002</v>
      </c>
      <c r="NTE230" s="53">
        <v>0</v>
      </c>
      <c r="NTF230" s="53">
        <f>NTD230*(($H$268)+1)+(IF(NTE230&lt;101,NTE230,IF(NTE230&lt;201,NTE230/2,IF(NTE230&lt;=301,NTE230/3,NTE230/4))))</f>
        <v>484.67601000000002</v>
      </c>
      <c r="NTG230" s="159">
        <f>NTQ213+1</f>
        <v>1</v>
      </c>
      <c r="NTH230" s="159"/>
      <c r="NTI230" s="53" t="s">
        <v>162</v>
      </c>
      <c r="NTJ230" s="53">
        <f t="shared" ref="NTJ230" si="3774">(38.09)*10.764</f>
        <v>410.00076000000001</v>
      </c>
      <c r="NTK230" s="53">
        <f t="shared" ref="NTK230" si="3775">(3.35*1.25+1*2.75)*10.764</f>
        <v>74.675249999999991</v>
      </c>
      <c r="NTL230" s="53">
        <f t="shared" ref="NTL230:NTL234" si="3776">NTJ230+NTK230</f>
        <v>484.67601000000002</v>
      </c>
      <c r="NTM230" s="53">
        <v>0</v>
      </c>
      <c r="NTN230" s="53">
        <f>NTL230*(($H$268)+1)+(IF(NTM230&lt;101,NTM230,IF(NTM230&lt;201,NTM230/2,IF(NTM230&lt;=301,NTM230/3,NTM230/4))))</f>
        <v>484.67601000000002</v>
      </c>
      <c r="NTO230" s="159">
        <f>NTY213+1</f>
        <v>1</v>
      </c>
      <c r="NTP230" s="159"/>
      <c r="NTQ230" s="53" t="s">
        <v>162</v>
      </c>
      <c r="NTR230" s="53">
        <f t="shared" ref="NTR230" si="3777">(38.09)*10.764</f>
        <v>410.00076000000001</v>
      </c>
      <c r="NTS230" s="53">
        <f t="shared" ref="NTS230" si="3778">(3.35*1.25+1*2.75)*10.764</f>
        <v>74.675249999999991</v>
      </c>
      <c r="NTT230" s="53">
        <f t="shared" ref="NTT230:NTT234" si="3779">NTR230+NTS230</f>
        <v>484.67601000000002</v>
      </c>
      <c r="NTU230" s="53">
        <v>0</v>
      </c>
      <c r="NTV230" s="53">
        <f>NTT230*(($H$268)+1)+(IF(NTU230&lt;101,NTU230,IF(NTU230&lt;201,NTU230/2,IF(NTU230&lt;=301,NTU230/3,NTU230/4))))</f>
        <v>484.67601000000002</v>
      </c>
      <c r="NTW230" s="159">
        <f>NUG213+1</f>
        <v>1</v>
      </c>
      <c r="NTX230" s="159"/>
      <c r="NTY230" s="53" t="s">
        <v>162</v>
      </c>
      <c r="NTZ230" s="53">
        <f t="shared" ref="NTZ230" si="3780">(38.09)*10.764</f>
        <v>410.00076000000001</v>
      </c>
      <c r="NUA230" s="53">
        <f t="shared" ref="NUA230" si="3781">(3.35*1.25+1*2.75)*10.764</f>
        <v>74.675249999999991</v>
      </c>
      <c r="NUB230" s="53">
        <f t="shared" ref="NUB230:NUB234" si="3782">NTZ230+NUA230</f>
        <v>484.67601000000002</v>
      </c>
      <c r="NUC230" s="53">
        <v>0</v>
      </c>
      <c r="NUD230" s="53">
        <f>NUB230*(($H$268)+1)+(IF(NUC230&lt;101,NUC230,IF(NUC230&lt;201,NUC230/2,IF(NUC230&lt;=301,NUC230/3,NUC230/4))))</f>
        <v>484.67601000000002</v>
      </c>
      <c r="NUE230" s="159">
        <f>NUO213+1</f>
        <v>1</v>
      </c>
      <c r="NUF230" s="159"/>
      <c r="NUG230" s="53" t="s">
        <v>162</v>
      </c>
      <c r="NUH230" s="53">
        <f t="shared" ref="NUH230" si="3783">(38.09)*10.764</f>
        <v>410.00076000000001</v>
      </c>
      <c r="NUI230" s="53">
        <f t="shared" ref="NUI230" si="3784">(3.35*1.25+1*2.75)*10.764</f>
        <v>74.675249999999991</v>
      </c>
      <c r="NUJ230" s="53">
        <f t="shared" ref="NUJ230:NUJ234" si="3785">NUH230+NUI230</f>
        <v>484.67601000000002</v>
      </c>
      <c r="NUK230" s="53">
        <v>0</v>
      </c>
      <c r="NUL230" s="53">
        <f>NUJ230*(($H$268)+1)+(IF(NUK230&lt;101,NUK230,IF(NUK230&lt;201,NUK230/2,IF(NUK230&lt;=301,NUK230/3,NUK230/4))))</f>
        <v>484.67601000000002</v>
      </c>
      <c r="NUM230" s="159">
        <f>NUW213+1</f>
        <v>1</v>
      </c>
      <c r="NUN230" s="159"/>
      <c r="NUO230" s="53" t="s">
        <v>162</v>
      </c>
      <c r="NUP230" s="53">
        <f t="shared" ref="NUP230" si="3786">(38.09)*10.764</f>
        <v>410.00076000000001</v>
      </c>
      <c r="NUQ230" s="53">
        <f t="shared" ref="NUQ230" si="3787">(3.35*1.25+1*2.75)*10.764</f>
        <v>74.675249999999991</v>
      </c>
      <c r="NUR230" s="53">
        <f t="shared" ref="NUR230:NUR234" si="3788">NUP230+NUQ230</f>
        <v>484.67601000000002</v>
      </c>
      <c r="NUS230" s="53">
        <v>0</v>
      </c>
      <c r="NUT230" s="53">
        <f>NUR230*(($H$268)+1)+(IF(NUS230&lt;101,NUS230,IF(NUS230&lt;201,NUS230/2,IF(NUS230&lt;=301,NUS230/3,NUS230/4))))</f>
        <v>484.67601000000002</v>
      </c>
      <c r="NUU230" s="159">
        <f>NVE213+1</f>
        <v>1</v>
      </c>
      <c r="NUV230" s="159"/>
      <c r="NUW230" s="53" t="s">
        <v>162</v>
      </c>
      <c r="NUX230" s="53">
        <f t="shared" ref="NUX230" si="3789">(38.09)*10.764</f>
        <v>410.00076000000001</v>
      </c>
      <c r="NUY230" s="53">
        <f t="shared" ref="NUY230" si="3790">(3.35*1.25+1*2.75)*10.764</f>
        <v>74.675249999999991</v>
      </c>
      <c r="NUZ230" s="53">
        <f t="shared" ref="NUZ230:NUZ234" si="3791">NUX230+NUY230</f>
        <v>484.67601000000002</v>
      </c>
      <c r="NVA230" s="53">
        <v>0</v>
      </c>
      <c r="NVB230" s="53">
        <f>NUZ230*(($H$268)+1)+(IF(NVA230&lt;101,NVA230,IF(NVA230&lt;201,NVA230/2,IF(NVA230&lt;=301,NVA230/3,NVA230/4))))</f>
        <v>484.67601000000002</v>
      </c>
      <c r="NVC230" s="159">
        <f>NVM213+1</f>
        <v>1</v>
      </c>
      <c r="NVD230" s="159"/>
      <c r="NVE230" s="53" t="s">
        <v>162</v>
      </c>
      <c r="NVF230" s="53">
        <f t="shared" ref="NVF230" si="3792">(38.09)*10.764</f>
        <v>410.00076000000001</v>
      </c>
      <c r="NVG230" s="53">
        <f t="shared" ref="NVG230" si="3793">(3.35*1.25+1*2.75)*10.764</f>
        <v>74.675249999999991</v>
      </c>
      <c r="NVH230" s="53">
        <f t="shared" ref="NVH230:NVH234" si="3794">NVF230+NVG230</f>
        <v>484.67601000000002</v>
      </c>
      <c r="NVI230" s="53">
        <v>0</v>
      </c>
      <c r="NVJ230" s="53">
        <f>NVH230*(($H$268)+1)+(IF(NVI230&lt;101,NVI230,IF(NVI230&lt;201,NVI230/2,IF(NVI230&lt;=301,NVI230/3,NVI230/4))))</f>
        <v>484.67601000000002</v>
      </c>
      <c r="NVK230" s="159">
        <f>NVU213+1</f>
        <v>1</v>
      </c>
      <c r="NVL230" s="159"/>
      <c r="NVM230" s="53" t="s">
        <v>162</v>
      </c>
      <c r="NVN230" s="53">
        <f t="shared" ref="NVN230" si="3795">(38.09)*10.764</f>
        <v>410.00076000000001</v>
      </c>
      <c r="NVO230" s="53">
        <f t="shared" ref="NVO230" si="3796">(3.35*1.25+1*2.75)*10.764</f>
        <v>74.675249999999991</v>
      </c>
      <c r="NVP230" s="53">
        <f t="shared" ref="NVP230:NVP234" si="3797">NVN230+NVO230</f>
        <v>484.67601000000002</v>
      </c>
      <c r="NVQ230" s="53">
        <v>0</v>
      </c>
      <c r="NVR230" s="53">
        <f>NVP230*(($H$268)+1)+(IF(NVQ230&lt;101,NVQ230,IF(NVQ230&lt;201,NVQ230/2,IF(NVQ230&lt;=301,NVQ230/3,NVQ230/4))))</f>
        <v>484.67601000000002</v>
      </c>
      <c r="NVS230" s="159">
        <f>NWC213+1</f>
        <v>1</v>
      </c>
      <c r="NVT230" s="159"/>
      <c r="NVU230" s="53" t="s">
        <v>162</v>
      </c>
      <c r="NVV230" s="53">
        <f t="shared" ref="NVV230" si="3798">(38.09)*10.764</f>
        <v>410.00076000000001</v>
      </c>
      <c r="NVW230" s="53">
        <f t="shared" ref="NVW230" si="3799">(3.35*1.25+1*2.75)*10.764</f>
        <v>74.675249999999991</v>
      </c>
      <c r="NVX230" s="53">
        <f t="shared" ref="NVX230:NVX234" si="3800">NVV230+NVW230</f>
        <v>484.67601000000002</v>
      </c>
      <c r="NVY230" s="53">
        <v>0</v>
      </c>
      <c r="NVZ230" s="53">
        <f>NVX230*(($H$268)+1)+(IF(NVY230&lt;101,NVY230,IF(NVY230&lt;201,NVY230/2,IF(NVY230&lt;=301,NVY230/3,NVY230/4))))</f>
        <v>484.67601000000002</v>
      </c>
      <c r="NWA230" s="159">
        <f>NWK213+1</f>
        <v>1</v>
      </c>
      <c r="NWB230" s="159"/>
      <c r="NWC230" s="53" t="s">
        <v>162</v>
      </c>
      <c r="NWD230" s="53">
        <f t="shared" ref="NWD230" si="3801">(38.09)*10.764</f>
        <v>410.00076000000001</v>
      </c>
      <c r="NWE230" s="53">
        <f t="shared" ref="NWE230" si="3802">(3.35*1.25+1*2.75)*10.764</f>
        <v>74.675249999999991</v>
      </c>
      <c r="NWF230" s="53">
        <f t="shared" ref="NWF230:NWF234" si="3803">NWD230+NWE230</f>
        <v>484.67601000000002</v>
      </c>
      <c r="NWG230" s="53">
        <v>0</v>
      </c>
      <c r="NWH230" s="53">
        <f>NWF230*(($H$268)+1)+(IF(NWG230&lt;101,NWG230,IF(NWG230&lt;201,NWG230/2,IF(NWG230&lt;=301,NWG230/3,NWG230/4))))</f>
        <v>484.67601000000002</v>
      </c>
      <c r="NWI230" s="159">
        <f>NWS213+1</f>
        <v>1</v>
      </c>
      <c r="NWJ230" s="159"/>
      <c r="NWK230" s="53" t="s">
        <v>162</v>
      </c>
      <c r="NWL230" s="53">
        <f t="shared" ref="NWL230" si="3804">(38.09)*10.764</f>
        <v>410.00076000000001</v>
      </c>
      <c r="NWM230" s="53">
        <f t="shared" ref="NWM230" si="3805">(3.35*1.25+1*2.75)*10.764</f>
        <v>74.675249999999991</v>
      </c>
      <c r="NWN230" s="53">
        <f t="shared" ref="NWN230:NWN234" si="3806">NWL230+NWM230</f>
        <v>484.67601000000002</v>
      </c>
      <c r="NWO230" s="53">
        <v>0</v>
      </c>
      <c r="NWP230" s="53">
        <f>NWN230*(($H$268)+1)+(IF(NWO230&lt;101,NWO230,IF(NWO230&lt;201,NWO230/2,IF(NWO230&lt;=301,NWO230/3,NWO230/4))))</f>
        <v>484.67601000000002</v>
      </c>
      <c r="NWQ230" s="159">
        <f>NXA213+1</f>
        <v>1</v>
      </c>
      <c r="NWR230" s="159"/>
      <c r="NWS230" s="53" t="s">
        <v>162</v>
      </c>
      <c r="NWT230" s="53">
        <f t="shared" ref="NWT230" si="3807">(38.09)*10.764</f>
        <v>410.00076000000001</v>
      </c>
      <c r="NWU230" s="53">
        <f t="shared" ref="NWU230" si="3808">(3.35*1.25+1*2.75)*10.764</f>
        <v>74.675249999999991</v>
      </c>
      <c r="NWV230" s="53">
        <f t="shared" ref="NWV230:NWV234" si="3809">NWT230+NWU230</f>
        <v>484.67601000000002</v>
      </c>
      <c r="NWW230" s="53">
        <v>0</v>
      </c>
      <c r="NWX230" s="53">
        <f>NWV230*(($H$268)+1)+(IF(NWW230&lt;101,NWW230,IF(NWW230&lt;201,NWW230/2,IF(NWW230&lt;=301,NWW230/3,NWW230/4))))</f>
        <v>484.67601000000002</v>
      </c>
      <c r="NWY230" s="159">
        <f>NXI213+1</f>
        <v>1</v>
      </c>
      <c r="NWZ230" s="159"/>
      <c r="NXA230" s="53" t="s">
        <v>162</v>
      </c>
      <c r="NXB230" s="53">
        <f t="shared" ref="NXB230" si="3810">(38.09)*10.764</f>
        <v>410.00076000000001</v>
      </c>
      <c r="NXC230" s="53">
        <f t="shared" ref="NXC230" si="3811">(3.35*1.25+1*2.75)*10.764</f>
        <v>74.675249999999991</v>
      </c>
      <c r="NXD230" s="53">
        <f t="shared" ref="NXD230:NXD234" si="3812">NXB230+NXC230</f>
        <v>484.67601000000002</v>
      </c>
      <c r="NXE230" s="53">
        <v>0</v>
      </c>
      <c r="NXF230" s="53">
        <f>NXD230*(($H$268)+1)+(IF(NXE230&lt;101,NXE230,IF(NXE230&lt;201,NXE230/2,IF(NXE230&lt;=301,NXE230/3,NXE230/4))))</f>
        <v>484.67601000000002</v>
      </c>
      <c r="NXG230" s="159">
        <f>NXQ213+1</f>
        <v>1</v>
      </c>
      <c r="NXH230" s="159"/>
      <c r="NXI230" s="53" t="s">
        <v>162</v>
      </c>
      <c r="NXJ230" s="53">
        <f t="shared" ref="NXJ230" si="3813">(38.09)*10.764</f>
        <v>410.00076000000001</v>
      </c>
      <c r="NXK230" s="53">
        <f t="shared" ref="NXK230" si="3814">(3.35*1.25+1*2.75)*10.764</f>
        <v>74.675249999999991</v>
      </c>
      <c r="NXL230" s="53">
        <f t="shared" ref="NXL230:NXL234" si="3815">NXJ230+NXK230</f>
        <v>484.67601000000002</v>
      </c>
      <c r="NXM230" s="53">
        <v>0</v>
      </c>
      <c r="NXN230" s="53">
        <f>NXL230*(($H$268)+1)+(IF(NXM230&lt;101,NXM230,IF(NXM230&lt;201,NXM230/2,IF(NXM230&lt;=301,NXM230/3,NXM230/4))))</f>
        <v>484.67601000000002</v>
      </c>
      <c r="NXO230" s="159">
        <f>NXY213+1</f>
        <v>1</v>
      </c>
      <c r="NXP230" s="159"/>
      <c r="NXQ230" s="53" t="s">
        <v>162</v>
      </c>
      <c r="NXR230" s="53">
        <f t="shared" ref="NXR230" si="3816">(38.09)*10.764</f>
        <v>410.00076000000001</v>
      </c>
      <c r="NXS230" s="53">
        <f t="shared" ref="NXS230" si="3817">(3.35*1.25+1*2.75)*10.764</f>
        <v>74.675249999999991</v>
      </c>
      <c r="NXT230" s="53">
        <f t="shared" ref="NXT230:NXT234" si="3818">NXR230+NXS230</f>
        <v>484.67601000000002</v>
      </c>
      <c r="NXU230" s="53">
        <v>0</v>
      </c>
      <c r="NXV230" s="53">
        <f>NXT230*(($H$268)+1)+(IF(NXU230&lt;101,NXU230,IF(NXU230&lt;201,NXU230/2,IF(NXU230&lt;=301,NXU230/3,NXU230/4))))</f>
        <v>484.67601000000002</v>
      </c>
      <c r="NXW230" s="159">
        <f>NYG213+1</f>
        <v>1</v>
      </c>
      <c r="NXX230" s="159"/>
      <c r="NXY230" s="53" t="s">
        <v>162</v>
      </c>
      <c r="NXZ230" s="53">
        <f t="shared" ref="NXZ230" si="3819">(38.09)*10.764</f>
        <v>410.00076000000001</v>
      </c>
      <c r="NYA230" s="53">
        <f t="shared" ref="NYA230" si="3820">(3.35*1.25+1*2.75)*10.764</f>
        <v>74.675249999999991</v>
      </c>
      <c r="NYB230" s="53">
        <f t="shared" ref="NYB230:NYB234" si="3821">NXZ230+NYA230</f>
        <v>484.67601000000002</v>
      </c>
      <c r="NYC230" s="53">
        <v>0</v>
      </c>
      <c r="NYD230" s="53">
        <f>NYB230*(($H$268)+1)+(IF(NYC230&lt;101,NYC230,IF(NYC230&lt;201,NYC230/2,IF(NYC230&lt;=301,NYC230/3,NYC230/4))))</f>
        <v>484.67601000000002</v>
      </c>
      <c r="NYE230" s="159">
        <f>NYO213+1</f>
        <v>1</v>
      </c>
      <c r="NYF230" s="159"/>
      <c r="NYG230" s="53" t="s">
        <v>162</v>
      </c>
      <c r="NYH230" s="53">
        <f t="shared" ref="NYH230" si="3822">(38.09)*10.764</f>
        <v>410.00076000000001</v>
      </c>
      <c r="NYI230" s="53">
        <f t="shared" ref="NYI230" si="3823">(3.35*1.25+1*2.75)*10.764</f>
        <v>74.675249999999991</v>
      </c>
      <c r="NYJ230" s="53">
        <f t="shared" ref="NYJ230:NYJ234" si="3824">NYH230+NYI230</f>
        <v>484.67601000000002</v>
      </c>
      <c r="NYK230" s="53">
        <v>0</v>
      </c>
      <c r="NYL230" s="53">
        <f>NYJ230*(($H$268)+1)+(IF(NYK230&lt;101,NYK230,IF(NYK230&lt;201,NYK230/2,IF(NYK230&lt;=301,NYK230/3,NYK230/4))))</f>
        <v>484.67601000000002</v>
      </c>
      <c r="NYM230" s="159">
        <f>NYW213+1</f>
        <v>1</v>
      </c>
      <c r="NYN230" s="159"/>
      <c r="NYO230" s="53" t="s">
        <v>162</v>
      </c>
      <c r="NYP230" s="53">
        <f t="shared" ref="NYP230" si="3825">(38.09)*10.764</f>
        <v>410.00076000000001</v>
      </c>
      <c r="NYQ230" s="53">
        <f t="shared" ref="NYQ230" si="3826">(3.35*1.25+1*2.75)*10.764</f>
        <v>74.675249999999991</v>
      </c>
      <c r="NYR230" s="53">
        <f t="shared" ref="NYR230:NYR234" si="3827">NYP230+NYQ230</f>
        <v>484.67601000000002</v>
      </c>
      <c r="NYS230" s="53">
        <v>0</v>
      </c>
      <c r="NYT230" s="53">
        <f>NYR230*(($H$268)+1)+(IF(NYS230&lt;101,NYS230,IF(NYS230&lt;201,NYS230/2,IF(NYS230&lt;=301,NYS230/3,NYS230/4))))</f>
        <v>484.67601000000002</v>
      </c>
      <c r="NYU230" s="159">
        <f>NZE213+1</f>
        <v>1</v>
      </c>
      <c r="NYV230" s="159"/>
      <c r="NYW230" s="53" t="s">
        <v>162</v>
      </c>
      <c r="NYX230" s="53">
        <f t="shared" ref="NYX230" si="3828">(38.09)*10.764</f>
        <v>410.00076000000001</v>
      </c>
      <c r="NYY230" s="53">
        <f t="shared" ref="NYY230" si="3829">(3.35*1.25+1*2.75)*10.764</f>
        <v>74.675249999999991</v>
      </c>
      <c r="NYZ230" s="53">
        <f t="shared" ref="NYZ230:NYZ234" si="3830">NYX230+NYY230</f>
        <v>484.67601000000002</v>
      </c>
      <c r="NZA230" s="53">
        <v>0</v>
      </c>
      <c r="NZB230" s="53">
        <f>NYZ230*(($H$268)+1)+(IF(NZA230&lt;101,NZA230,IF(NZA230&lt;201,NZA230/2,IF(NZA230&lt;=301,NZA230/3,NZA230/4))))</f>
        <v>484.67601000000002</v>
      </c>
      <c r="NZC230" s="159">
        <f>NZM213+1</f>
        <v>1</v>
      </c>
      <c r="NZD230" s="159"/>
      <c r="NZE230" s="53" t="s">
        <v>162</v>
      </c>
      <c r="NZF230" s="53">
        <f t="shared" ref="NZF230" si="3831">(38.09)*10.764</f>
        <v>410.00076000000001</v>
      </c>
      <c r="NZG230" s="53">
        <f t="shared" ref="NZG230" si="3832">(3.35*1.25+1*2.75)*10.764</f>
        <v>74.675249999999991</v>
      </c>
      <c r="NZH230" s="53">
        <f t="shared" ref="NZH230:NZH234" si="3833">NZF230+NZG230</f>
        <v>484.67601000000002</v>
      </c>
      <c r="NZI230" s="53">
        <v>0</v>
      </c>
      <c r="NZJ230" s="53">
        <f>NZH230*(($H$268)+1)+(IF(NZI230&lt;101,NZI230,IF(NZI230&lt;201,NZI230/2,IF(NZI230&lt;=301,NZI230/3,NZI230/4))))</f>
        <v>484.67601000000002</v>
      </c>
      <c r="NZK230" s="159">
        <f>NZU213+1</f>
        <v>1</v>
      </c>
      <c r="NZL230" s="159"/>
      <c r="NZM230" s="53" t="s">
        <v>162</v>
      </c>
      <c r="NZN230" s="53">
        <f t="shared" ref="NZN230" si="3834">(38.09)*10.764</f>
        <v>410.00076000000001</v>
      </c>
      <c r="NZO230" s="53">
        <f t="shared" ref="NZO230" si="3835">(3.35*1.25+1*2.75)*10.764</f>
        <v>74.675249999999991</v>
      </c>
      <c r="NZP230" s="53">
        <f t="shared" ref="NZP230:NZP234" si="3836">NZN230+NZO230</f>
        <v>484.67601000000002</v>
      </c>
      <c r="NZQ230" s="53">
        <v>0</v>
      </c>
      <c r="NZR230" s="53">
        <f>NZP230*(($H$268)+1)+(IF(NZQ230&lt;101,NZQ230,IF(NZQ230&lt;201,NZQ230/2,IF(NZQ230&lt;=301,NZQ230/3,NZQ230/4))))</f>
        <v>484.67601000000002</v>
      </c>
      <c r="NZS230" s="159">
        <f>OAC213+1</f>
        <v>1</v>
      </c>
      <c r="NZT230" s="159"/>
      <c r="NZU230" s="53" t="s">
        <v>162</v>
      </c>
      <c r="NZV230" s="53">
        <f t="shared" ref="NZV230" si="3837">(38.09)*10.764</f>
        <v>410.00076000000001</v>
      </c>
      <c r="NZW230" s="53">
        <f t="shared" ref="NZW230" si="3838">(3.35*1.25+1*2.75)*10.764</f>
        <v>74.675249999999991</v>
      </c>
      <c r="NZX230" s="53">
        <f t="shared" ref="NZX230:NZX234" si="3839">NZV230+NZW230</f>
        <v>484.67601000000002</v>
      </c>
      <c r="NZY230" s="53">
        <v>0</v>
      </c>
      <c r="NZZ230" s="53">
        <f>NZX230*(($H$268)+1)+(IF(NZY230&lt;101,NZY230,IF(NZY230&lt;201,NZY230/2,IF(NZY230&lt;=301,NZY230/3,NZY230/4))))</f>
        <v>484.67601000000002</v>
      </c>
      <c r="OAA230" s="159">
        <f>OAK213+1</f>
        <v>1</v>
      </c>
      <c r="OAB230" s="159"/>
      <c r="OAC230" s="53" t="s">
        <v>162</v>
      </c>
      <c r="OAD230" s="53">
        <f t="shared" ref="OAD230" si="3840">(38.09)*10.764</f>
        <v>410.00076000000001</v>
      </c>
      <c r="OAE230" s="53">
        <f t="shared" ref="OAE230" si="3841">(3.35*1.25+1*2.75)*10.764</f>
        <v>74.675249999999991</v>
      </c>
      <c r="OAF230" s="53">
        <f t="shared" ref="OAF230:OAF234" si="3842">OAD230+OAE230</f>
        <v>484.67601000000002</v>
      </c>
      <c r="OAG230" s="53">
        <v>0</v>
      </c>
      <c r="OAH230" s="53">
        <f>OAF230*(($H$268)+1)+(IF(OAG230&lt;101,OAG230,IF(OAG230&lt;201,OAG230/2,IF(OAG230&lt;=301,OAG230/3,OAG230/4))))</f>
        <v>484.67601000000002</v>
      </c>
      <c r="OAI230" s="159">
        <f>OAS213+1</f>
        <v>1</v>
      </c>
      <c r="OAJ230" s="159"/>
      <c r="OAK230" s="53" t="s">
        <v>162</v>
      </c>
      <c r="OAL230" s="53">
        <f t="shared" ref="OAL230" si="3843">(38.09)*10.764</f>
        <v>410.00076000000001</v>
      </c>
      <c r="OAM230" s="53">
        <f t="shared" ref="OAM230" si="3844">(3.35*1.25+1*2.75)*10.764</f>
        <v>74.675249999999991</v>
      </c>
      <c r="OAN230" s="53">
        <f t="shared" ref="OAN230:OAN234" si="3845">OAL230+OAM230</f>
        <v>484.67601000000002</v>
      </c>
      <c r="OAO230" s="53">
        <v>0</v>
      </c>
      <c r="OAP230" s="53">
        <f>OAN230*(($H$268)+1)+(IF(OAO230&lt;101,OAO230,IF(OAO230&lt;201,OAO230/2,IF(OAO230&lt;=301,OAO230/3,OAO230/4))))</f>
        <v>484.67601000000002</v>
      </c>
      <c r="OAQ230" s="159">
        <f>OBA213+1</f>
        <v>1</v>
      </c>
      <c r="OAR230" s="159"/>
      <c r="OAS230" s="53" t="s">
        <v>162</v>
      </c>
      <c r="OAT230" s="53">
        <f t="shared" ref="OAT230" si="3846">(38.09)*10.764</f>
        <v>410.00076000000001</v>
      </c>
      <c r="OAU230" s="53">
        <f t="shared" ref="OAU230" si="3847">(3.35*1.25+1*2.75)*10.764</f>
        <v>74.675249999999991</v>
      </c>
      <c r="OAV230" s="53">
        <f t="shared" ref="OAV230:OAV234" si="3848">OAT230+OAU230</f>
        <v>484.67601000000002</v>
      </c>
      <c r="OAW230" s="53">
        <v>0</v>
      </c>
      <c r="OAX230" s="53">
        <f>OAV230*(($H$268)+1)+(IF(OAW230&lt;101,OAW230,IF(OAW230&lt;201,OAW230/2,IF(OAW230&lt;=301,OAW230/3,OAW230/4))))</f>
        <v>484.67601000000002</v>
      </c>
      <c r="OAY230" s="159">
        <f>OBI213+1</f>
        <v>1</v>
      </c>
      <c r="OAZ230" s="159"/>
      <c r="OBA230" s="53" t="s">
        <v>162</v>
      </c>
      <c r="OBB230" s="53">
        <f t="shared" ref="OBB230" si="3849">(38.09)*10.764</f>
        <v>410.00076000000001</v>
      </c>
      <c r="OBC230" s="53">
        <f t="shared" ref="OBC230" si="3850">(3.35*1.25+1*2.75)*10.764</f>
        <v>74.675249999999991</v>
      </c>
      <c r="OBD230" s="53">
        <f t="shared" ref="OBD230:OBD234" si="3851">OBB230+OBC230</f>
        <v>484.67601000000002</v>
      </c>
      <c r="OBE230" s="53">
        <v>0</v>
      </c>
      <c r="OBF230" s="53">
        <f>OBD230*(($H$268)+1)+(IF(OBE230&lt;101,OBE230,IF(OBE230&lt;201,OBE230/2,IF(OBE230&lt;=301,OBE230/3,OBE230/4))))</f>
        <v>484.67601000000002</v>
      </c>
      <c r="OBG230" s="159">
        <f>OBQ213+1</f>
        <v>1</v>
      </c>
      <c r="OBH230" s="159"/>
      <c r="OBI230" s="53" t="s">
        <v>162</v>
      </c>
      <c r="OBJ230" s="53">
        <f t="shared" ref="OBJ230" si="3852">(38.09)*10.764</f>
        <v>410.00076000000001</v>
      </c>
      <c r="OBK230" s="53">
        <f t="shared" ref="OBK230" si="3853">(3.35*1.25+1*2.75)*10.764</f>
        <v>74.675249999999991</v>
      </c>
      <c r="OBL230" s="53">
        <f t="shared" ref="OBL230:OBL234" si="3854">OBJ230+OBK230</f>
        <v>484.67601000000002</v>
      </c>
      <c r="OBM230" s="53">
        <v>0</v>
      </c>
      <c r="OBN230" s="53">
        <f>OBL230*(($H$268)+1)+(IF(OBM230&lt;101,OBM230,IF(OBM230&lt;201,OBM230/2,IF(OBM230&lt;=301,OBM230/3,OBM230/4))))</f>
        <v>484.67601000000002</v>
      </c>
      <c r="OBO230" s="159">
        <f>OBY213+1</f>
        <v>1</v>
      </c>
      <c r="OBP230" s="159"/>
      <c r="OBQ230" s="53" t="s">
        <v>162</v>
      </c>
      <c r="OBR230" s="53">
        <f t="shared" ref="OBR230" si="3855">(38.09)*10.764</f>
        <v>410.00076000000001</v>
      </c>
      <c r="OBS230" s="53">
        <f t="shared" ref="OBS230" si="3856">(3.35*1.25+1*2.75)*10.764</f>
        <v>74.675249999999991</v>
      </c>
      <c r="OBT230" s="53">
        <f t="shared" ref="OBT230:OBT234" si="3857">OBR230+OBS230</f>
        <v>484.67601000000002</v>
      </c>
      <c r="OBU230" s="53">
        <v>0</v>
      </c>
      <c r="OBV230" s="53">
        <f>OBT230*(($H$268)+1)+(IF(OBU230&lt;101,OBU230,IF(OBU230&lt;201,OBU230/2,IF(OBU230&lt;=301,OBU230/3,OBU230/4))))</f>
        <v>484.67601000000002</v>
      </c>
      <c r="OBW230" s="159">
        <f>OCG213+1</f>
        <v>1</v>
      </c>
      <c r="OBX230" s="159"/>
      <c r="OBY230" s="53" t="s">
        <v>162</v>
      </c>
      <c r="OBZ230" s="53">
        <f t="shared" ref="OBZ230" si="3858">(38.09)*10.764</f>
        <v>410.00076000000001</v>
      </c>
      <c r="OCA230" s="53">
        <f t="shared" ref="OCA230" si="3859">(3.35*1.25+1*2.75)*10.764</f>
        <v>74.675249999999991</v>
      </c>
      <c r="OCB230" s="53">
        <f t="shared" ref="OCB230:OCB234" si="3860">OBZ230+OCA230</f>
        <v>484.67601000000002</v>
      </c>
      <c r="OCC230" s="53">
        <v>0</v>
      </c>
      <c r="OCD230" s="53">
        <f>OCB230*(($H$268)+1)+(IF(OCC230&lt;101,OCC230,IF(OCC230&lt;201,OCC230/2,IF(OCC230&lt;=301,OCC230/3,OCC230/4))))</f>
        <v>484.67601000000002</v>
      </c>
      <c r="OCE230" s="159">
        <f>OCO213+1</f>
        <v>1</v>
      </c>
      <c r="OCF230" s="159"/>
      <c r="OCG230" s="53" t="s">
        <v>162</v>
      </c>
      <c r="OCH230" s="53">
        <f t="shared" ref="OCH230" si="3861">(38.09)*10.764</f>
        <v>410.00076000000001</v>
      </c>
      <c r="OCI230" s="53">
        <f t="shared" ref="OCI230" si="3862">(3.35*1.25+1*2.75)*10.764</f>
        <v>74.675249999999991</v>
      </c>
      <c r="OCJ230" s="53">
        <f t="shared" ref="OCJ230:OCJ234" si="3863">OCH230+OCI230</f>
        <v>484.67601000000002</v>
      </c>
      <c r="OCK230" s="53">
        <v>0</v>
      </c>
      <c r="OCL230" s="53">
        <f>OCJ230*(($H$268)+1)+(IF(OCK230&lt;101,OCK230,IF(OCK230&lt;201,OCK230/2,IF(OCK230&lt;=301,OCK230/3,OCK230/4))))</f>
        <v>484.67601000000002</v>
      </c>
      <c r="OCM230" s="159">
        <f>OCW213+1</f>
        <v>1</v>
      </c>
      <c r="OCN230" s="159"/>
      <c r="OCO230" s="53" t="s">
        <v>162</v>
      </c>
      <c r="OCP230" s="53">
        <f t="shared" ref="OCP230" si="3864">(38.09)*10.764</f>
        <v>410.00076000000001</v>
      </c>
      <c r="OCQ230" s="53">
        <f t="shared" ref="OCQ230" si="3865">(3.35*1.25+1*2.75)*10.764</f>
        <v>74.675249999999991</v>
      </c>
      <c r="OCR230" s="53">
        <f t="shared" ref="OCR230:OCR234" si="3866">OCP230+OCQ230</f>
        <v>484.67601000000002</v>
      </c>
      <c r="OCS230" s="53">
        <v>0</v>
      </c>
      <c r="OCT230" s="53">
        <f>OCR230*(($H$268)+1)+(IF(OCS230&lt;101,OCS230,IF(OCS230&lt;201,OCS230/2,IF(OCS230&lt;=301,OCS230/3,OCS230/4))))</f>
        <v>484.67601000000002</v>
      </c>
      <c r="OCU230" s="159">
        <f>ODE213+1</f>
        <v>1</v>
      </c>
      <c r="OCV230" s="159"/>
      <c r="OCW230" s="53" t="s">
        <v>162</v>
      </c>
      <c r="OCX230" s="53">
        <f t="shared" ref="OCX230" si="3867">(38.09)*10.764</f>
        <v>410.00076000000001</v>
      </c>
      <c r="OCY230" s="53">
        <f t="shared" ref="OCY230" si="3868">(3.35*1.25+1*2.75)*10.764</f>
        <v>74.675249999999991</v>
      </c>
      <c r="OCZ230" s="53">
        <f t="shared" ref="OCZ230:OCZ234" si="3869">OCX230+OCY230</f>
        <v>484.67601000000002</v>
      </c>
      <c r="ODA230" s="53">
        <v>0</v>
      </c>
      <c r="ODB230" s="53">
        <f>OCZ230*(($H$268)+1)+(IF(ODA230&lt;101,ODA230,IF(ODA230&lt;201,ODA230/2,IF(ODA230&lt;=301,ODA230/3,ODA230/4))))</f>
        <v>484.67601000000002</v>
      </c>
      <c r="ODC230" s="159">
        <f>ODM213+1</f>
        <v>1</v>
      </c>
      <c r="ODD230" s="159"/>
      <c r="ODE230" s="53" t="s">
        <v>162</v>
      </c>
      <c r="ODF230" s="53">
        <f t="shared" ref="ODF230" si="3870">(38.09)*10.764</f>
        <v>410.00076000000001</v>
      </c>
      <c r="ODG230" s="53">
        <f t="shared" ref="ODG230" si="3871">(3.35*1.25+1*2.75)*10.764</f>
        <v>74.675249999999991</v>
      </c>
      <c r="ODH230" s="53">
        <f t="shared" ref="ODH230:ODH234" si="3872">ODF230+ODG230</f>
        <v>484.67601000000002</v>
      </c>
      <c r="ODI230" s="53">
        <v>0</v>
      </c>
      <c r="ODJ230" s="53">
        <f>ODH230*(($H$268)+1)+(IF(ODI230&lt;101,ODI230,IF(ODI230&lt;201,ODI230/2,IF(ODI230&lt;=301,ODI230/3,ODI230/4))))</f>
        <v>484.67601000000002</v>
      </c>
      <c r="ODK230" s="159">
        <f>ODU213+1</f>
        <v>1</v>
      </c>
      <c r="ODL230" s="159"/>
      <c r="ODM230" s="53" t="s">
        <v>162</v>
      </c>
      <c r="ODN230" s="53">
        <f t="shared" ref="ODN230" si="3873">(38.09)*10.764</f>
        <v>410.00076000000001</v>
      </c>
      <c r="ODO230" s="53">
        <f t="shared" ref="ODO230" si="3874">(3.35*1.25+1*2.75)*10.764</f>
        <v>74.675249999999991</v>
      </c>
      <c r="ODP230" s="53">
        <f t="shared" ref="ODP230:ODP234" si="3875">ODN230+ODO230</f>
        <v>484.67601000000002</v>
      </c>
      <c r="ODQ230" s="53">
        <v>0</v>
      </c>
      <c r="ODR230" s="53">
        <f>ODP230*(($H$268)+1)+(IF(ODQ230&lt;101,ODQ230,IF(ODQ230&lt;201,ODQ230/2,IF(ODQ230&lt;=301,ODQ230/3,ODQ230/4))))</f>
        <v>484.67601000000002</v>
      </c>
      <c r="ODS230" s="159">
        <f>OEC213+1</f>
        <v>1</v>
      </c>
      <c r="ODT230" s="159"/>
      <c r="ODU230" s="53" t="s">
        <v>162</v>
      </c>
      <c r="ODV230" s="53">
        <f t="shared" ref="ODV230" si="3876">(38.09)*10.764</f>
        <v>410.00076000000001</v>
      </c>
      <c r="ODW230" s="53">
        <f t="shared" ref="ODW230" si="3877">(3.35*1.25+1*2.75)*10.764</f>
        <v>74.675249999999991</v>
      </c>
      <c r="ODX230" s="53">
        <f t="shared" ref="ODX230:ODX234" si="3878">ODV230+ODW230</f>
        <v>484.67601000000002</v>
      </c>
      <c r="ODY230" s="53">
        <v>0</v>
      </c>
      <c r="ODZ230" s="53">
        <f>ODX230*(($H$268)+1)+(IF(ODY230&lt;101,ODY230,IF(ODY230&lt;201,ODY230/2,IF(ODY230&lt;=301,ODY230/3,ODY230/4))))</f>
        <v>484.67601000000002</v>
      </c>
      <c r="OEA230" s="159">
        <f>OEK213+1</f>
        <v>1</v>
      </c>
      <c r="OEB230" s="159"/>
      <c r="OEC230" s="53" t="s">
        <v>162</v>
      </c>
      <c r="OED230" s="53">
        <f t="shared" ref="OED230" si="3879">(38.09)*10.764</f>
        <v>410.00076000000001</v>
      </c>
      <c r="OEE230" s="53">
        <f t="shared" ref="OEE230" si="3880">(3.35*1.25+1*2.75)*10.764</f>
        <v>74.675249999999991</v>
      </c>
      <c r="OEF230" s="53">
        <f t="shared" ref="OEF230:OEF234" si="3881">OED230+OEE230</f>
        <v>484.67601000000002</v>
      </c>
      <c r="OEG230" s="53">
        <v>0</v>
      </c>
      <c r="OEH230" s="53">
        <f>OEF230*(($H$268)+1)+(IF(OEG230&lt;101,OEG230,IF(OEG230&lt;201,OEG230/2,IF(OEG230&lt;=301,OEG230/3,OEG230/4))))</f>
        <v>484.67601000000002</v>
      </c>
      <c r="OEI230" s="159">
        <f>OES213+1</f>
        <v>1</v>
      </c>
      <c r="OEJ230" s="159"/>
      <c r="OEK230" s="53" t="s">
        <v>162</v>
      </c>
      <c r="OEL230" s="53">
        <f t="shared" ref="OEL230" si="3882">(38.09)*10.764</f>
        <v>410.00076000000001</v>
      </c>
      <c r="OEM230" s="53">
        <f t="shared" ref="OEM230" si="3883">(3.35*1.25+1*2.75)*10.764</f>
        <v>74.675249999999991</v>
      </c>
      <c r="OEN230" s="53">
        <f t="shared" ref="OEN230:OEN234" si="3884">OEL230+OEM230</f>
        <v>484.67601000000002</v>
      </c>
      <c r="OEO230" s="53">
        <v>0</v>
      </c>
      <c r="OEP230" s="53">
        <f>OEN230*(($H$268)+1)+(IF(OEO230&lt;101,OEO230,IF(OEO230&lt;201,OEO230/2,IF(OEO230&lt;=301,OEO230/3,OEO230/4))))</f>
        <v>484.67601000000002</v>
      </c>
      <c r="OEQ230" s="159">
        <f>OFA213+1</f>
        <v>1</v>
      </c>
      <c r="OER230" s="159"/>
      <c r="OES230" s="53" t="s">
        <v>162</v>
      </c>
      <c r="OET230" s="53">
        <f t="shared" ref="OET230" si="3885">(38.09)*10.764</f>
        <v>410.00076000000001</v>
      </c>
      <c r="OEU230" s="53">
        <f t="shared" ref="OEU230" si="3886">(3.35*1.25+1*2.75)*10.764</f>
        <v>74.675249999999991</v>
      </c>
      <c r="OEV230" s="53">
        <f t="shared" ref="OEV230:OEV234" si="3887">OET230+OEU230</f>
        <v>484.67601000000002</v>
      </c>
      <c r="OEW230" s="53">
        <v>0</v>
      </c>
      <c r="OEX230" s="53">
        <f>OEV230*(($H$268)+1)+(IF(OEW230&lt;101,OEW230,IF(OEW230&lt;201,OEW230/2,IF(OEW230&lt;=301,OEW230/3,OEW230/4))))</f>
        <v>484.67601000000002</v>
      </c>
      <c r="OEY230" s="159">
        <f>OFI213+1</f>
        <v>1</v>
      </c>
      <c r="OEZ230" s="159"/>
      <c r="OFA230" s="53" t="s">
        <v>162</v>
      </c>
      <c r="OFB230" s="53">
        <f t="shared" ref="OFB230" si="3888">(38.09)*10.764</f>
        <v>410.00076000000001</v>
      </c>
      <c r="OFC230" s="53">
        <f t="shared" ref="OFC230" si="3889">(3.35*1.25+1*2.75)*10.764</f>
        <v>74.675249999999991</v>
      </c>
      <c r="OFD230" s="53">
        <f t="shared" ref="OFD230:OFD234" si="3890">OFB230+OFC230</f>
        <v>484.67601000000002</v>
      </c>
      <c r="OFE230" s="53">
        <v>0</v>
      </c>
      <c r="OFF230" s="53">
        <f>OFD230*(($H$268)+1)+(IF(OFE230&lt;101,OFE230,IF(OFE230&lt;201,OFE230/2,IF(OFE230&lt;=301,OFE230/3,OFE230/4))))</f>
        <v>484.67601000000002</v>
      </c>
      <c r="OFG230" s="159">
        <f>OFQ213+1</f>
        <v>1</v>
      </c>
      <c r="OFH230" s="159"/>
      <c r="OFI230" s="53" t="s">
        <v>162</v>
      </c>
      <c r="OFJ230" s="53">
        <f t="shared" ref="OFJ230" si="3891">(38.09)*10.764</f>
        <v>410.00076000000001</v>
      </c>
      <c r="OFK230" s="53">
        <f t="shared" ref="OFK230" si="3892">(3.35*1.25+1*2.75)*10.764</f>
        <v>74.675249999999991</v>
      </c>
      <c r="OFL230" s="53">
        <f t="shared" ref="OFL230:OFL234" si="3893">OFJ230+OFK230</f>
        <v>484.67601000000002</v>
      </c>
      <c r="OFM230" s="53">
        <v>0</v>
      </c>
      <c r="OFN230" s="53">
        <f>OFL230*(($H$268)+1)+(IF(OFM230&lt;101,OFM230,IF(OFM230&lt;201,OFM230/2,IF(OFM230&lt;=301,OFM230/3,OFM230/4))))</f>
        <v>484.67601000000002</v>
      </c>
      <c r="OFO230" s="159">
        <f>OFY213+1</f>
        <v>1</v>
      </c>
      <c r="OFP230" s="159"/>
      <c r="OFQ230" s="53" t="s">
        <v>162</v>
      </c>
      <c r="OFR230" s="53">
        <f t="shared" ref="OFR230" si="3894">(38.09)*10.764</f>
        <v>410.00076000000001</v>
      </c>
      <c r="OFS230" s="53">
        <f t="shared" ref="OFS230" si="3895">(3.35*1.25+1*2.75)*10.764</f>
        <v>74.675249999999991</v>
      </c>
      <c r="OFT230" s="53">
        <f t="shared" ref="OFT230:OFT234" si="3896">OFR230+OFS230</f>
        <v>484.67601000000002</v>
      </c>
      <c r="OFU230" s="53">
        <v>0</v>
      </c>
      <c r="OFV230" s="53">
        <f>OFT230*(($H$268)+1)+(IF(OFU230&lt;101,OFU230,IF(OFU230&lt;201,OFU230/2,IF(OFU230&lt;=301,OFU230/3,OFU230/4))))</f>
        <v>484.67601000000002</v>
      </c>
      <c r="OFW230" s="159">
        <f>OGG213+1</f>
        <v>1</v>
      </c>
      <c r="OFX230" s="159"/>
      <c r="OFY230" s="53" t="s">
        <v>162</v>
      </c>
      <c r="OFZ230" s="53">
        <f t="shared" ref="OFZ230" si="3897">(38.09)*10.764</f>
        <v>410.00076000000001</v>
      </c>
      <c r="OGA230" s="53">
        <f t="shared" ref="OGA230" si="3898">(3.35*1.25+1*2.75)*10.764</f>
        <v>74.675249999999991</v>
      </c>
      <c r="OGB230" s="53">
        <f t="shared" ref="OGB230:OGB234" si="3899">OFZ230+OGA230</f>
        <v>484.67601000000002</v>
      </c>
      <c r="OGC230" s="53">
        <v>0</v>
      </c>
      <c r="OGD230" s="53">
        <f>OGB230*(($H$268)+1)+(IF(OGC230&lt;101,OGC230,IF(OGC230&lt;201,OGC230/2,IF(OGC230&lt;=301,OGC230/3,OGC230/4))))</f>
        <v>484.67601000000002</v>
      </c>
      <c r="OGE230" s="159">
        <f>OGO213+1</f>
        <v>1</v>
      </c>
      <c r="OGF230" s="159"/>
      <c r="OGG230" s="53" t="s">
        <v>162</v>
      </c>
      <c r="OGH230" s="53">
        <f t="shared" ref="OGH230" si="3900">(38.09)*10.764</f>
        <v>410.00076000000001</v>
      </c>
      <c r="OGI230" s="53">
        <f t="shared" ref="OGI230" si="3901">(3.35*1.25+1*2.75)*10.764</f>
        <v>74.675249999999991</v>
      </c>
      <c r="OGJ230" s="53">
        <f t="shared" ref="OGJ230:OGJ234" si="3902">OGH230+OGI230</f>
        <v>484.67601000000002</v>
      </c>
      <c r="OGK230" s="53">
        <v>0</v>
      </c>
      <c r="OGL230" s="53">
        <f>OGJ230*(($H$268)+1)+(IF(OGK230&lt;101,OGK230,IF(OGK230&lt;201,OGK230/2,IF(OGK230&lt;=301,OGK230/3,OGK230/4))))</f>
        <v>484.67601000000002</v>
      </c>
      <c r="OGM230" s="159">
        <f>OGW213+1</f>
        <v>1</v>
      </c>
      <c r="OGN230" s="159"/>
      <c r="OGO230" s="53" t="s">
        <v>162</v>
      </c>
      <c r="OGP230" s="53">
        <f t="shared" ref="OGP230" si="3903">(38.09)*10.764</f>
        <v>410.00076000000001</v>
      </c>
      <c r="OGQ230" s="53">
        <f t="shared" ref="OGQ230" si="3904">(3.35*1.25+1*2.75)*10.764</f>
        <v>74.675249999999991</v>
      </c>
      <c r="OGR230" s="53">
        <f t="shared" ref="OGR230:OGR234" si="3905">OGP230+OGQ230</f>
        <v>484.67601000000002</v>
      </c>
      <c r="OGS230" s="53">
        <v>0</v>
      </c>
      <c r="OGT230" s="53">
        <f>OGR230*(($H$268)+1)+(IF(OGS230&lt;101,OGS230,IF(OGS230&lt;201,OGS230/2,IF(OGS230&lt;=301,OGS230/3,OGS230/4))))</f>
        <v>484.67601000000002</v>
      </c>
      <c r="OGU230" s="159">
        <f>OHE213+1</f>
        <v>1</v>
      </c>
      <c r="OGV230" s="159"/>
      <c r="OGW230" s="53" t="s">
        <v>162</v>
      </c>
      <c r="OGX230" s="53">
        <f t="shared" ref="OGX230" si="3906">(38.09)*10.764</f>
        <v>410.00076000000001</v>
      </c>
      <c r="OGY230" s="53">
        <f t="shared" ref="OGY230" si="3907">(3.35*1.25+1*2.75)*10.764</f>
        <v>74.675249999999991</v>
      </c>
      <c r="OGZ230" s="53">
        <f t="shared" ref="OGZ230:OGZ234" si="3908">OGX230+OGY230</f>
        <v>484.67601000000002</v>
      </c>
      <c r="OHA230" s="53">
        <v>0</v>
      </c>
      <c r="OHB230" s="53">
        <f>OGZ230*(($H$268)+1)+(IF(OHA230&lt;101,OHA230,IF(OHA230&lt;201,OHA230/2,IF(OHA230&lt;=301,OHA230/3,OHA230/4))))</f>
        <v>484.67601000000002</v>
      </c>
      <c r="OHC230" s="159">
        <f>OHM213+1</f>
        <v>1</v>
      </c>
      <c r="OHD230" s="159"/>
      <c r="OHE230" s="53" t="s">
        <v>162</v>
      </c>
      <c r="OHF230" s="53">
        <f t="shared" ref="OHF230" si="3909">(38.09)*10.764</f>
        <v>410.00076000000001</v>
      </c>
      <c r="OHG230" s="53">
        <f t="shared" ref="OHG230" si="3910">(3.35*1.25+1*2.75)*10.764</f>
        <v>74.675249999999991</v>
      </c>
      <c r="OHH230" s="53">
        <f t="shared" ref="OHH230:OHH234" si="3911">OHF230+OHG230</f>
        <v>484.67601000000002</v>
      </c>
      <c r="OHI230" s="53">
        <v>0</v>
      </c>
      <c r="OHJ230" s="53">
        <f>OHH230*(($H$268)+1)+(IF(OHI230&lt;101,OHI230,IF(OHI230&lt;201,OHI230/2,IF(OHI230&lt;=301,OHI230/3,OHI230/4))))</f>
        <v>484.67601000000002</v>
      </c>
      <c r="OHK230" s="159">
        <f>OHU213+1</f>
        <v>1</v>
      </c>
      <c r="OHL230" s="159"/>
      <c r="OHM230" s="53" t="s">
        <v>162</v>
      </c>
      <c r="OHN230" s="53">
        <f t="shared" ref="OHN230" si="3912">(38.09)*10.764</f>
        <v>410.00076000000001</v>
      </c>
      <c r="OHO230" s="53">
        <f t="shared" ref="OHO230" si="3913">(3.35*1.25+1*2.75)*10.764</f>
        <v>74.675249999999991</v>
      </c>
      <c r="OHP230" s="53">
        <f t="shared" ref="OHP230:OHP234" si="3914">OHN230+OHO230</f>
        <v>484.67601000000002</v>
      </c>
      <c r="OHQ230" s="53">
        <v>0</v>
      </c>
      <c r="OHR230" s="53">
        <f>OHP230*(($H$268)+1)+(IF(OHQ230&lt;101,OHQ230,IF(OHQ230&lt;201,OHQ230/2,IF(OHQ230&lt;=301,OHQ230/3,OHQ230/4))))</f>
        <v>484.67601000000002</v>
      </c>
      <c r="OHS230" s="159">
        <f>OIC213+1</f>
        <v>1</v>
      </c>
      <c r="OHT230" s="159"/>
      <c r="OHU230" s="53" t="s">
        <v>162</v>
      </c>
      <c r="OHV230" s="53">
        <f t="shared" ref="OHV230" si="3915">(38.09)*10.764</f>
        <v>410.00076000000001</v>
      </c>
      <c r="OHW230" s="53">
        <f t="shared" ref="OHW230" si="3916">(3.35*1.25+1*2.75)*10.764</f>
        <v>74.675249999999991</v>
      </c>
      <c r="OHX230" s="53">
        <f t="shared" ref="OHX230:OHX234" si="3917">OHV230+OHW230</f>
        <v>484.67601000000002</v>
      </c>
      <c r="OHY230" s="53">
        <v>0</v>
      </c>
      <c r="OHZ230" s="53">
        <f>OHX230*(($H$268)+1)+(IF(OHY230&lt;101,OHY230,IF(OHY230&lt;201,OHY230/2,IF(OHY230&lt;=301,OHY230/3,OHY230/4))))</f>
        <v>484.67601000000002</v>
      </c>
      <c r="OIA230" s="159">
        <f>OIK213+1</f>
        <v>1</v>
      </c>
      <c r="OIB230" s="159"/>
      <c r="OIC230" s="53" t="s">
        <v>162</v>
      </c>
      <c r="OID230" s="53">
        <f t="shared" ref="OID230" si="3918">(38.09)*10.764</f>
        <v>410.00076000000001</v>
      </c>
      <c r="OIE230" s="53">
        <f t="shared" ref="OIE230" si="3919">(3.35*1.25+1*2.75)*10.764</f>
        <v>74.675249999999991</v>
      </c>
      <c r="OIF230" s="53">
        <f t="shared" ref="OIF230:OIF234" si="3920">OID230+OIE230</f>
        <v>484.67601000000002</v>
      </c>
      <c r="OIG230" s="53">
        <v>0</v>
      </c>
      <c r="OIH230" s="53">
        <f>OIF230*(($H$268)+1)+(IF(OIG230&lt;101,OIG230,IF(OIG230&lt;201,OIG230/2,IF(OIG230&lt;=301,OIG230/3,OIG230/4))))</f>
        <v>484.67601000000002</v>
      </c>
      <c r="OII230" s="159">
        <f>OIS213+1</f>
        <v>1</v>
      </c>
      <c r="OIJ230" s="159"/>
      <c r="OIK230" s="53" t="s">
        <v>162</v>
      </c>
      <c r="OIL230" s="53">
        <f t="shared" ref="OIL230" si="3921">(38.09)*10.764</f>
        <v>410.00076000000001</v>
      </c>
      <c r="OIM230" s="53">
        <f t="shared" ref="OIM230" si="3922">(3.35*1.25+1*2.75)*10.764</f>
        <v>74.675249999999991</v>
      </c>
      <c r="OIN230" s="53">
        <f t="shared" ref="OIN230:OIN234" si="3923">OIL230+OIM230</f>
        <v>484.67601000000002</v>
      </c>
      <c r="OIO230" s="53">
        <v>0</v>
      </c>
      <c r="OIP230" s="53">
        <f>OIN230*(($H$268)+1)+(IF(OIO230&lt;101,OIO230,IF(OIO230&lt;201,OIO230/2,IF(OIO230&lt;=301,OIO230/3,OIO230/4))))</f>
        <v>484.67601000000002</v>
      </c>
      <c r="OIQ230" s="159">
        <f>OJA213+1</f>
        <v>1</v>
      </c>
      <c r="OIR230" s="159"/>
      <c r="OIS230" s="53" t="s">
        <v>162</v>
      </c>
      <c r="OIT230" s="53">
        <f t="shared" ref="OIT230" si="3924">(38.09)*10.764</f>
        <v>410.00076000000001</v>
      </c>
      <c r="OIU230" s="53">
        <f t="shared" ref="OIU230" si="3925">(3.35*1.25+1*2.75)*10.764</f>
        <v>74.675249999999991</v>
      </c>
      <c r="OIV230" s="53">
        <f t="shared" ref="OIV230:OIV234" si="3926">OIT230+OIU230</f>
        <v>484.67601000000002</v>
      </c>
      <c r="OIW230" s="53">
        <v>0</v>
      </c>
      <c r="OIX230" s="53">
        <f>OIV230*(($H$268)+1)+(IF(OIW230&lt;101,OIW230,IF(OIW230&lt;201,OIW230/2,IF(OIW230&lt;=301,OIW230/3,OIW230/4))))</f>
        <v>484.67601000000002</v>
      </c>
      <c r="OIY230" s="159">
        <f>OJI213+1</f>
        <v>1</v>
      </c>
      <c r="OIZ230" s="159"/>
      <c r="OJA230" s="53" t="s">
        <v>162</v>
      </c>
      <c r="OJB230" s="53">
        <f t="shared" ref="OJB230" si="3927">(38.09)*10.764</f>
        <v>410.00076000000001</v>
      </c>
      <c r="OJC230" s="53">
        <f t="shared" ref="OJC230" si="3928">(3.35*1.25+1*2.75)*10.764</f>
        <v>74.675249999999991</v>
      </c>
      <c r="OJD230" s="53">
        <f t="shared" ref="OJD230:OJD234" si="3929">OJB230+OJC230</f>
        <v>484.67601000000002</v>
      </c>
      <c r="OJE230" s="53">
        <v>0</v>
      </c>
      <c r="OJF230" s="53">
        <f>OJD230*(($H$268)+1)+(IF(OJE230&lt;101,OJE230,IF(OJE230&lt;201,OJE230/2,IF(OJE230&lt;=301,OJE230/3,OJE230/4))))</f>
        <v>484.67601000000002</v>
      </c>
      <c r="OJG230" s="159">
        <f>OJQ213+1</f>
        <v>1</v>
      </c>
      <c r="OJH230" s="159"/>
      <c r="OJI230" s="53" t="s">
        <v>162</v>
      </c>
      <c r="OJJ230" s="53">
        <f t="shared" ref="OJJ230" si="3930">(38.09)*10.764</f>
        <v>410.00076000000001</v>
      </c>
      <c r="OJK230" s="53">
        <f t="shared" ref="OJK230" si="3931">(3.35*1.25+1*2.75)*10.764</f>
        <v>74.675249999999991</v>
      </c>
      <c r="OJL230" s="53">
        <f t="shared" ref="OJL230:OJL234" si="3932">OJJ230+OJK230</f>
        <v>484.67601000000002</v>
      </c>
      <c r="OJM230" s="53">
        <v>0</v>
      </c>
      <c r="OJN230" s="53">
        <f>OJL230*(($H$268)+1)+(IF(OJM230&lt;101,OJM230,IF(OJM230&lt;201,OJM230/2,IF(OJM230&lt;=301,OJM230/3,OJM230/4))))</f>
        <v>484.67601000000002</v>
      </c>
      <c r="OJO230" s="159">
        <f>OJY213+1</f>
        <v>1</v>
      </c>
      <c r="OJP230" s="159"/>
      <c r="OJQ230" s="53" t="s">
        <v>162</v>
      </c>
      <c r="OJR230" s="53">
        <f t="shared" ref="OJR230" si="3933">(38.09)*10.764</f>
        <v>410.00076000000001</v>
      </c>
      <c r="OJS230" s="53">
        <f t="shared" ref="OJS230" si="3934">(3.35*1.25+1*2.75)*10.764</f>
        <v>74.675249999999991</v>
      </c>
      <c r="OJT230" s="53">
        <f t="shared" ref="OJT230:OJT234" si="3935">OJR230+OJS230</f>
        <v>484.67601000000002</v>
      </c>
      <c r="OJU230" s="53">
        <v>0</v>
      </c>
      <c r="OJV230" s="53">
        <f>OJT230*(($H$268)+1)+(IF(OJU230&lt;101,OJU230,IF(OJU230&lt;201,OJU230/2,IF(OJU230&lt;=301,OJU230/3,OJU230/4))))</f>
        <v>484.67601000000002</v>
      </c>
      <c r="OJW230" s="159">
        <f>OKG213+1</f>
        <v>1</v>
      </c>
      <c r="OJX230" s="159"/>
      <c r="OJY230" s="53" t="s">
        <v>162</v>
      </c>
      <c r="OJZ230" s="53">
        <f t="shared" ref="OJZ230" si="3936">(38.09)*10.764</f>
        <v>410.00076000000001</v>
      </c>
      <c r="OKA230" s="53">
        <f t="shared" ref="OKA230" si="3937">(3.35*1.25+1*2.75)*10.764</f>
        <v>74.675249999999991</v>
      </c>
      <c r="OKB230" s="53">
        <f t="shared" ref="OKB230:OKB234" si="3938">OJZ230+OKA230</f>
        <v>484.67601000000002</v>
      </c>
      <c r="OKC230" s="53">
        <v>0</v>
      </c>
      <c r="OKD230" s="53">
        <f>OKB230*(($H$268)+1)+(IF(OKC230&lt;101,OKC230,IF(OKC230&lt;201,OKC230/2,IF(OKC230&lt;=301,OKC230/3,OKC230/4))))</f>
        <v>484.67601000000002</v>
      </c>
      <c r="OKE230" s="159">
        <f>OKO213+1</f>
        <v>1</v>
      </c>
      <c r="OKF230" s="159"/>
      <c r="OKG230" s="53" t="s">
        <v>162</v>
      </c>
      <c r="OKH230" s="53">
        <f t="shared" ref="OKH230" si="3939">(38.09)*10.764</f>
        <v>410.00076000000001</v>
      </c>
      <c r="OKI230" s="53">
        <f t="shared" ref="OKI230" si="3940">(3.35*1.25+1*2.75)*10.764</f>
        <v>74.675249999999991</v>
      </c>
      <c r="OKJ230" s="53">
        <f t="shared" ref="OKJ230:OKJ234" si="3941">OKH230+OKI230</f>
        <v>484.67601000000002</v>
      </c>
      <c r="OKK230" s="53">
        <v>0</v>
      </c>
      <c r="OKL230" s="53">
        <f>OKJ230*(($H$268)+1)+(IF(OKK230&lt;101,OKK230,IF(OKK230&lt;201,OKK230/2,IF(OKK230&lt;=301,OKK230/3,OKK230/4))))</f>
        <v>484.67601000000002</v>
      </c>
      <c r="OKM230" s="159">
        <f>OKW213+1</f>
        <v>1</v>
      </c>
      <c r="OKN230" s="159"/>
      <c r="OKO230" s="53" t="s">
        <v>162</v>
      </c>
      <c r="OKP230" s="53">
        <f t="shared" ref="OKP230" si="3942">(38.09)*10.764</f>
        <v>410.00076000000001</v>
      </c>
      <c r="OKQ230" s="53">
        <f t="shared" ref="OKQ230" si="3943">(3.35*1.25+1*2.75)*10.764</f>
        <v>74.675249999999991</v>
      </c>
      <c r="OKR230" s="53">
        <f t="shared" ref="OKR230:OKR234" si="3944">OKP230+OKQ230</f>
        <v>484.67601000000002</v>
      </c>
      <c r="OKS230" s="53">
        <v>0</v>
      </c>
      <c r="OKT230" s="53">
        <f>OKR230*(($H$268)+1)+(IF(OKS230&lt;101,OKS230,IF(OKS230&lt;201,OKS230/2,IF(OKS230&lt;=301,OKS230/3,OKS230/4))))</f>
        <v>484.67601000000002</v>
      </c>
      <c r="OKU230" s="159">
        <f>OLE213+1</f>
        <v>1</v>
      </c>
      <c r="OKV230" s="159"/>
      <c r="OKW230" s="53" t="s">
        <v>162</v>
      </c>
      <c r="OKX230" s="53">
        <f t="shared" ref="OKX230" si="3945">(38.09)*10.764</f>
        <v>410.00076000000001</v>
      </c>
      <c r="OKY230" s="53">
        <f t="shared" ref="OKY230" si="3946">(3.35*1.25+1*2.75)*10.764</f>
        <v>74.675249999999991</v>
      </c>
      <c r="OKZ230" s="53">
        <f t="shared" ref="OKZ230:OKZ234" si="3947">OKX230+OKY230</f>
        <v>484.67601000000002</v>
      </c>
      <c r="OLA230" s="53">
        <v>0</v>
      </c>
      <c r="OLB230" s="53">
        <f>OKZ230*(($H$268)+1)+(IF(OLA230&lt;101,OLA230,IF(OLA230&lt;201,OLA230/2,IF(OLA230&lt;=301,OLA230/3,OLA230/4))))</f>
        <v>484.67601000000002</v>
      </c>
      <c r="OLC230" s="159">
        <f>OLM213+1</f>
        <v>1</v>
      </c>
      <c r="OLD230" s="159"/>
      <c r="OLE230" s="53" t="s">
        <v>162</v>
      </c>
      <c r="OLF230" s="53">
        <f t="shared" ref="OLF230" si="3948">(38.09)*10.764</f>
        <v>410.00076000000001</v>
      </c>
      <c r="OLG230" s="53">
        <f t="shared" ref="OLG230" si="3949">(3.35*1.25+1*2.75)*10.764</f>
        <v>74.675249999999991</v>
      </c>
      <c r="OLH230" s="53">
        <f t="shared" ref="OLH230:OLH234" si="3950">OLF230+OLG230</f>
        <v>484.67601000000002</v>
      </c>
      <c r="OLI230" s="53">
        <v>0</v>
      </c>
      <c r="OLJ230" s="53">
        <f>OLH230*(($H$268)+1)+(IF(OLI230&lt;101,OLI230,IF(OLI230&lt;201,OLI230/2,IF(OLI230&lt;=301,OLI230/3,OLI230/4))))</f>
        <v>484.67601000000002</v>
      </c>
      <c r="OLK230" s="159">
        <f>OLU213+1</f>
        <v>1</v>
      </c>
      <c r="OLL230" s="159"/>
      <c r="OLM230" s="53" t="s">
        <v>162</v>
      </c>
      <c r="OLN230" s="53">
        <f t="shared" ref="OLN230" si="3951">(38.09)*10.764</f>
        <v>410.00076000000001</v>
      </c>
      <c r="OLO230" s="53">
        <f t="shared" ref="OLO230" si="3952">(3.35*1.25+1*2.75)*10.764</f>
        <v>74.675249999999991</v>
      </c>
      <c r="OLP230" s="53">
        <f t="shared" ref="OLP230:OLP234" si="3953">OLN230+OLO230</f>
        <v>484.67601000000002</v>
      </c>
      <c r="OLQ230" s="53">
        <v>0</v>
      </c>
      <c r="OLR230" s="53">
        <f>OLP230*(($H$268)+1)+(IF(OLQ230&lt;101,OLQ230,IF(OLQ230&lt;201,OLQ230/2,IF(OLQ230&lt;=301,OLQ230/3,OLQ230/4))))</f>
        <v>484.67601000000002</v>
      </c>
      <c r="OLS230" s="159">
        <f>OMC213+1</f>
        <v>1</v>
      </c>
      <c r="OLT230" s="159"/>
      <c r="OLU230" s="53" t="s">
        <v>162</v>
      </c>
      <c r="OLV230" s="53">
        <f t="shared" ref="OLV230" si="3954">(38.09)*10.764</f>
        <v>410.00076000000001</v>
      </c>
      <c r="OLW230" s="53">
        <f t="shared" ref="OLW230" si="3955">(3.35*1.25+1*2.75)*10.764</f>
        <v>74.675249999999991</v>
      </c>
      <c r="OLX230" s="53">
        <f t="shared" ref="OLX230:OLX234" si="3956">OLV230+OLW230</f>
        <v>484.67601000000002</v>
      </c>
      <c r="OLY230" s="53">
        <v>0</v>
      </c>
      <c r="OLZ230" s="53">
        <f>OLX230*(($H$268)+1)+(IF(OLY230&lt;101,OLY230,IF(OLY230&lt;201,OLY230/2,IF(OLY230&lt;=301,OLY230/3,OLY230/4))))</f>
        <v>484.67601000000002</v>
      </c>
      <c r="OMA230" s="159">
        <f>OMK213+1</f>
        <v>1</v>
      </c>
      <c r="OMB230" s="159"/>
      <c r="OMC230" s="53" t="s">
        <v>162</v>
      </c>
      <c r="OMD230" s="53">
        <f t="shared" ref="OMD230" si="3957">(38.09)*10.764</f>
        <v>410.00076000000001</v>
      </c>
      <c r="OME230" s="53">
        <f t="shared" ref="OME230" si="3958">(3.35*1.25+1*2.75)*10.764</f>
        <v>74.675249999999991</v>
      </c>
      <c r="OMF230" s="53">
        <f t="shared" ref="OMF230:OMF234" si="3959">OMD230+OME230</f>
        <v>484.67601000000002</v>
      </c>
      <c r="OMG230" s="53">
        <v>0</v>
      </c>
      <c r="OMH230" s="53">
        <f>OMF230*(($H$268)+1)+(IF(OMG230&lt;101,OMG230,IF(OMG230&lt;201,OMG230/2,IF(OMG230&lt;=301,OMG230/3,OMG230/4))))</f>
        <v>484.67601000000002</v>
      </c>
      <c r="OMI230" s="159">
        <f>OMS213+1</f>
        <v>1</v>
      </c>
      <c r="OMJ230" s="159"/>
      <c r="OMK230" s="53" t="s">
        <v>162</v>
      </c>
      <c r="OML230" s="53">
        <f t="shared" ref="OML230" si="3960">(38.09)*10.764</f>
        <v>410.00076000000001</v>
      </c>
      <c r="OMM230" s="53">
        <f t="shared" ref="OMM230" si="3961">(3.35*1.25+1*2.75)*10.764</f>
        <v>74.675249999999991</v>
      </c>
      <c r="OMN230" s="53">
        <f t="shared" ref="OMN230:OMN234" si="3962">OML230+OMM230</f>
        <v>484.67601000000002</v>
      </c>
      <c r="OMO230" s="53">
        <v>0</v>
      </c>
      <c r="OMP230" s="53">
        <f>OMN230*(($H$268)+1)+(IF(OMO230&lt;101,OMO230,IF(OMO230&lt;201,OMO230/2,IF(OMO230&lt;=301,OMO230/3,OMO230/4))))</f>
        <v>484.67601000000002</v>
      </c>
      <c r="OMQ230" s="159">
        <f>ONA213+1</f>
        <v>1</v>
      </c>
      <c r="OMR230" s="159"/>
      <c r="OMS230" s="53" t="s">
        <v>162</v>
      </c>
      <c r="OMT230" s="53">
        <f t="shared" ref="OMT230" si="3963">(38.09)*10.764</f>
        <v>410.00076000000001</v>
      </c>
      <c r="OMU230" s="53">
        <f t="shared" ref="OMU230" si="3964">(3.35*1.25+1*2.75)*10.764</f>
        <v>74.675249999999991</v>
      </c>
      <c r="OMV230" s="53">
        <f t="shared" ref="OMV230:OMV234" si="3965">OMT230+OMU230</f>
        <v>484.67601000000002</v>
      </c>
      <c r="OMW230" s="53">
        <v>0</v>
      </c>
      <c r="OMX230" s="53">
        <f>OMV230*(($H$268)+1)+(IF(OMW230&lt;101,OMW230,IF(OMW230&lt;201,OMW230/2,IF(OMW230&lt;=301,OMW230/3,OMW230/4))))</f>
        <v>484.67601000000002</v>
      </c>
      <c r="OMY230" s="159">
        <f>ONI213+1</f>
        <v>1</v>
      </c>
      <c r="OMZ230" s="159"/>
      <c r="ONA230" s="53" t="s">
        <v>162</v>
      </c>
      <c r="ONB230" s="53">
        <f t="shared" ref="ONB230" si="3966">(38.09)*10.764</f>
        <v>410.00076000000001</v>
      </c>
      <c r="ONC230" s="53">
        <f t="shared" ref="ONC230" si="3967">(3.35*1.25+1*2.75)*10.764</f>
        <v>74.675249999999991</v>
      </c>
      <c r="OND230" s="53">
        <f t="shared" ref="OND230:OND234" si="3968">ONB230+ONC230</f>
        <v>484.67601000000002</v>
      </c>
      <c r="ONE230" s="53">
        <v>0</v>
      </c>
      <c r="ONF230" s="53">
        <f>OND230*(($H$268)+1)+(IF(ONE230&lt;101,ONE230,IF(ONE230&lt;201,ONE230/2,IF(ONE230&lt;=301,ONE230/3,ONE230/4))))</f>
        <v>484.67601000000002</v>
      </c>
      <c r="ONG230" s="159">
        <f>ONQ213+1</f>
        <v>1</v>
      </c>
      <c r="ONH230" s="159"/>
      <c r="ONI230" s="53" t="s">
        <v>162</v>
      </c>
      <c r="ONJ230" s="53">
        <f t="shared" ref="ONJ230" si="3969">(38.09)*10.764</f>
        <v>410.00076000000001</v>
      </c>
      <c r="ONK230" s="53">
        <f t="shared" ref="ONK230" si="3970">(3.35*1.25+1*2.75)*10.764</f>
        <v>74.675249999999991</v>
      </c>
      <c r="ONL230" s="53">
        <f t="shared" ref="ONL230:ONL234" si="3971">ONJ230+ONK230</f>
        <v>484.67601000000002</v>
      </c>
      <c r="ONM230" s="53">
        <v>0</v>
      </c>
      <c r="ONN230" s="53">
        <f>ONL230*(($H$268)+1)+(IF(ONM230&lt;101,ONM230,IF(ONM230&lt;201,ONM230/2,IF(ONM230&lt;=301,ONM230/3,ONM230/4))))</f>
        <v>484.67601000000002</v>
      </c>
      <c r="ONO230" s="159">
        <f>ONY213+1</f>
        <v>1</v>
      </c>
      <c r="ONP230" s="159"/>
      <c r="ONQ230" s="53" t="s">
        <v>162</v>
      </c>
      <c r="ONR230" s="53">
        <f t="shared" ref="ONR230" si="3972">(38.09)*10.764</f>
        <v>410.00076000000001</v>
      </c>
      <c r="ONS230" s="53">
        <f t="shared" ref="ONS230" si="3973">(3.35*1.25+1*2.75)*10.764</f>
        <v>74.675249999999991</v>
      </c>
      <c r="ONT230" s="53">
        <f t="shared" ref="ONT230:ONT234" si="3974">ONR230+ONS230</f>
        <v>484.67601000000002</v>
      </c>
      <c r="ONU230" s="53">
        <v>0</v>
      </c>
      <c r="ONV230" s="53">
        <f>ONT230*(($H$268)+1)+(IF(ONU230&lt;101,ONU230,IF(ONU230&lt;201,ONU230/2,IF(ONU230&lt;=301,ONU230/3,ONU230/4))))</f>
        <v>484.67601000000002</v>
      </c>
      <c r="ONW230" s="159">
        <f>OOG213+1</f>
        <v>1</v>
      </c>
      <c r="ONX230" s="159"/>
      <c r="ONY230" s="53" t="s">
        <v>162</v>
      </c>
      <c r="ONZ230" s="53">
        <f t="shared" ref="ONZ230" si="3975">(38.09)*10.764</f>
        <v>410.00076000000001</v>
      </c>
      <c r="OOA230" s="53">
        <f t="shared" ref="OOA230" si="3976">(3.35*1.25+1*2.75)*10.764</f>
        <v>74.675249999999991</v>
      </c>
      <c r="OOB230" s="53">
        <f t="shared" ref="OOB230:OOB234" si="3977">ONZ230+OOA230</f>
        <v>484.67601000000002</v>
      </c>
      <c r="OOC230" s="53">
        <v>0</v>
      </c>
      <c r="OOD230" s="53">
        <f>OOB230*(($H$268)+1)+(IF(OOC230&lt;101,OOC230,IF(OOC230&lt;201,OOC230/2,IF(OOC230&lt;=301,OOC230/3,OOC230/4))))</f>
        <v>484.67601000000002</v>
      </c>
      <c r="OOE230" s="159">
        <f>OOO213+1</f>
        <v>1</v>
      </c>
      <c r="OOF230" s="159"/>
      <c r="OOG230" s="53" t="s">
        <v>162</v>
      </c>
      <c r="OOH230" s="53">
        <f t="shared" ref="OOH230" si="3978">(38.09)*10.764</f>
        <v>410.00076000000001</v>
      </c>
      <c r="OOI230" s="53">
        <f t="shared" ref="OOI230" si="3979">(3.35*1.25+1*2.75)*10.764</f>
        <v>74.675249999999991</v>
      </c>
      <c r="OOJ230" s="53">
        <f t="shared" ref="OOJ230:OOJ234" si="3980">OOH230+OOI230</f>
        <v>484.67601000000002</v>
      </c>
      <c r="OOK230" s="53">
        <v>0</v>
      </c>
      <c r="OOL230" s="53">
        <f>OOJ230*(($H$268)+1)+(IF(OOK230&lt;101,OOK230,IF(OOK230&lt;201,OOK230/2,IF(OOK230&lt;=301,OOK230/3,OOK230/4))))</f>
        <v>484.67601000000002</v>
      </c>
      <c r="OOM230" s="159">
        <f>OOW213+1</f>
        <v>1</v>
      </c>
      <c r="OON230" s="159"/>
      <c r="OOO230" s="53" t="s">
        <v>162</v>
      </c>
      <c r="OOP230" s="53">
        <f t="shared" ref="OOP230" si="3981">(38.09)*10.764</f>
        <v>410.00076000000001</v>
      </c>
      <c r="OOQ230" s="53">
        <f t="shared" ref="OOQ230" si="3982">(3.35*1.25+1*2.75)*10.764</f>
        <v>74.675249999999991</v>
      </c>
      <c r="OOR230" s="53">
        <f t="shared" ref="OOR230:OOR234" si="3983">OOP230+OOQ230</f>
        <v>484.67601000000002</v>
      </c>
      <c r="OOS230" s="53">
        <v>0</v>
      </c>
      <c r="OOT230" s="53">
        <f>OOR230*(($H$268)+1)+(IF(OOS230&lt;101,OOS230,IF(OOS230&lt;201,OOS230/2,IF(OOS230&lt;=301,OOS230/3,OOS230/4))))</f>
        <v>484.67601000000002</v>
      </c>
      <c r="OOU230" s="159">
        <f>OPE213+1</f>
        <v>1</v>
      </c>
      <c r="OOV230" s="159"/>
      <c r="OOW230" s="53" t="s">
        <v>162</v>
      </c>
      <c r="OOX230" s="53">
        <f t="shared" ref="OOX230" si="3984">(38.09)*10.764</f>
        <v>410.00076000000001</v>
      </c>
      <c r="OOY230" s="53">
        <f t="shared" ref="OOY230" si="3985">(3.35*1.25+1*2.75)*10.764</f>
        <v>74.675249999999991</v>
      </c>
      <c r="OOZ230" s="53">
        <f t="shared" ref="OOZ230:OOZ234" si="3986">OOX230+OOY230</f>
        <v>484.67601000000002</v>
      </c>
      <c r="OPA230" s="53">
        <v>0</v>
      </c>
      <c r="OPB230" s="53">
        <f>OOZ230*(($H$268)+1)+(IF(OPA230&lt;101,OPA230,IF(OPA230&lt;201,OPA230/2,IF(OPA230&lt;=301,OPA230/3,OPA230/4))))</f>
        <v>484.67601000000002</v>
      </c>
      <c r="OPC230" s="159">
        <f>OPM213+1</f>
        <v>1</v>
      </c>
      <c r="OPD230" s="159"/>
      <c r="OPE230" s="53" t="s">
        <v>162</v>
      </c>
      <c r="OPF230" s="53">
        <f t="shared" ref="OPF230" si="3987">(38.09)*10.764</f>
        <v>410.00076000000001</v>
      </c>
      <c r="OPG230" s="53">
        <f t="shared" ref="OPG230" si="3988">(3.35*1.25+1*2.75)*10.764</f>
        <v>74.675249999999991</v>
      </c>
      <c r="OPH230" s="53">
        <f t="shared" ref="OPH230:OPH234" si="3989">OPF230+OPG230</f>
        <v>484.67601000000002</v>
      </c>
      <c r="OPI230" s="53">
        <v>0</v>
      </c>
      <c r="OPJ230" s="53">
        <f>OPH230*(($H$268)+1)+(IF(OPI230&lt;101,OPI230,IF(OPI230&lt;201,OPI230/2,IF(OPI230&lt;=301,OPI230/3,OPI230/4))))</f>
        <v>484.67601000000002</v>
      </c>
      <c r="OPK230" s="159">
        <f>OPU213+1</f>
        <v>1</v>
      </c>
      <c r="OPL230" s="159"/>
      <c r="OPM230" s="53" t="s">
        <v>162</v>
      </c>
      <c r="OPN230" s="53">
        <f t="shared" ref="OPN230" si="3990">(38.09)*10.764</f>
        <v>410.00076000000001</v>
      </c>
      <c r="OPO230" s="53">
        <f t="shared" ref="OPO230" si="3991">(3.35*1.25+1*2.75)*10.764</f>
        <v>74.675249999999991</v>
      </c>
      <c r="OPP230" s="53">
        <f t="shared" ref="OPP230:OPP234" si="3992">OPN230+OPO230</f>
        <v>484.67601000000002</v>
      </c>
      <c r="OPQ230" s="53">
        <v>0</v>
      </c>
      <c r="OPR230" s="53">
        <f>OPP230*(($H$268)+1)+(IF(OPQ230&lt;101,OPQ230,IF(OPQ230&lt;201,OPQ230/2,IF(OPQ230&lt;=301,OPQ230/3,OPQ230/4))))</f>
        <v>484.67601000000002</v>
      </c>
      <c r="OPS230" s="159">
        <f>OQC213+1</f>
        <v>1</v>
      </c>
      <c r="OPT230" s="159"/>
      <c r="OPU230" s="53" t="s">
        <v>162</v>
      </c>
      <c r="OPV230" s="53">
        <f t="shared" ref="OPV230" si="3993">(38.09)*10.764</f>
        <v>410.00076000000001</v>
      </c>
      <c r="OPW230" s="53">
        <f t="shared" ref="OPW230" si="3994">(3.35*1.25+1*2.75)*10.764</f>
        <v>74.675249999999991</v>
      </c>
      <c r="OPX230" s="53">
        <f t="shared" ref="OPX230:OPX234" si="3995">OPV230+OPW230</f>
        <v>484.67601000000002</v>
      </c>
      <c r="OPY230" s="53">
        <v>0</v>
      </c>
      <c r="OPZ230" s="53">
        <f>OPX230*(($H$268)+1)+(IF(OPY230&lt;101,OPY230,IF(OPY230&lt;201,OPY230/2,IF(OPY230&lt;=301,OPY230/3,OPY230/4))))</f>
        <v>484.67601000000002</v>
      </c>
      <c r="OQA230" s="159">
        <f>OQK213+1</f>
        <v>1</v>
      </c>
      <c r="OQB230" s="159"/>
      <c r="OQC230" s="53" t="s">
        <v>162</v>
      </c>
      <c r="OQD230" s="53">
        <f t="shared" ref="OQD230" si="3996">(38.09)*10.764</f>
        <v>410.00076000000001</v>
      </c>
      <c r="OQE230" s="53">
        <f t="shared" ref="OQE230" si="3997">(3.35*1.25+1*2.75)*10.764</f>
        <v>74.675249999999991</v>
      </c>
      <c r="OQF230" s="53">
        <f t="shared" ref="OQF230:OQF234" si="3998">OQD230+OQE230</f>
        <v>484.67601000000002</v>
      </c>
      <c r="OQG230" s="53">
        <v>0</v>
      </c>
      <c r="OQH230" s="53">
        <f>OQF230*(($H$268)+1)+(IF(OQG230&lt;101,OQG230,IF(OQG230&lt;201,OQG230/2,IF(OQG230&lt;=301,OQG230/3,OQG230/4))))</f>
        <v>484.67601000000002</v>
      </c>
      <c r="OQI230" s="159">
        <f>OQS213+1</f>
        <v>1</v>
      </c>
      <c r="OQJ230" s="159"/>
      <c r="OQK230" s="53" t="s">
        <v>162</v>
      </c>
      <c r="OQL230" s="53">
        <f t="shared" ref="OQL230" si="3999">(38.09)*10.764</f>
        <v>410.00076000000001</v>
      </c>
      <c r="OQM230" s="53">
        <f t="shared" ref="OQM230" si="4000">(3.35*1.25+1*2.75)*10.764</f>
        <v>74.675249999999991</v>
      </c>
      <c r="OQN230" s="53">
        <f t="shared" ref="OQN230:OQN234" si="4001">OQL230+OQM230</f>
        <v>484.67601000000002</v>
      </c>
      <c r="OQO230" s="53">
        <v>0</v>
      </c>
      <c r="OQP230" s="53">
        <f>OQN230*(($H$268)+1)+(IF(OQO230&lt;101,OQO230,IF(OQO230&lt;201,OQO230/2,IF(OQO230&lt;=301,OQO230/3,OQO230/4))))</f>
        <v>484.67601000000002</v>
      </c>
      <c r="OQQ230" s="159">
        <f>ORA213+1</f>
        <v>1</v>
      </c>
      <c r="OQR230" s="159"/>
      <c r="OQS230" s="53" t="s">
        <v>162</v>
      </c>
      <c r="OQT230" s="53">
        <f t="shared" ref="OQT230" si="4002">(38.09)*10.764</f>
        <v>410.00076000000001</v>
      </c>
      <c r="OQU230" s="53">
        <f t="shared" ref="OQU230" si="4003">(3.35*1.25+1*2.75)*10.764</f>
        <v>74.675249999999991</v>
      </c>
      <c r="OQV230" s="53">
        <f t="shared" ref="OQV230:OQV234" si="4004">OQT230+OQU230</f>
        <v>484.67601000000002</v>
      </c>
      <c r="OQW230" s="53">
        <v>0</v>
      </c>
      <c r="OQX230" s="53">
        <f>OQV230*(($H$268)+1)+(IF(OQW230&lt;101,OQW230,IF(OQW230&lt;201,OQW230/2,IF(OQW230&lt;=301,OQW230/3,OQW230/4))))</f>
        <v>484.67601000000002</v>
      </c>
      <c r="OQY230" s="159">
        <f>ORI213+1</f>
        <v>1</v>
      </c>
      <c r="OQZ230" s="159"/>
      <c r="ORA230" s="53" t="s">
        <v>162</v>
      </c>
      <c r="ORB230" s="53">
        <f t="shared" ref="ORB230" si="4005">(38.09)*10.764</f>
        <v>410.00076000000001</v>
      </c>
      <c r="ORC230" s="53">
        <f t="shared" ref="ORC230" si="4006">(3.35*1.25+1*2.75)*10.764</f>
        <v>74.675249999999991</v>
      </c>
      <c r="ORD230" s="53">
        <f t="shared" ref="ORD230:ORD234" si="4007">ORB230+ORC230</f>
        <v>484.67601000000002</v>
      </c>
      <c r="ORE230" s="53">
        <v>0</v>
      </c>
      <c r="ORF230" s="53">
        <f>ORD230*(($H$268)+1)+(IF(ORE230&lt;101,ORE230,IF(ORE230&lt;201,ORE230/2,IF(ORE230&lt;=301,ORE230/3,ORE230/4))))</f>
        <v>484.67601000000002</v>
      </c>
      <c r="ORG230" s="159">
        <f>ORQ213+1</f>
        <v>1</v>
      </c>
      <c r="ORH230" s="159"/>
      <c r="ORI230" s="53" t="s">
        <v>162</v>
      </c>
      <c r="ORJ230" s="53">
        <f t="shared" ref="ORJ230" si="4008">(38.09)*10.764</f>
        <v>410.00076000000001</v>
      </c>
      <c r="ORK230" s="53">
        <f t="shared" ref="ORK230" si="4009">(3.35*1.25+1*2.75)*10.764</f>
        <v>74.675249999999991</v>
      </c>
      <c r="ORL230" s="53">
        <f t="shared" ref="ORL230:ORL234" si="4010">ORJ230+ORK230</f>
        <v>484.67601000000002</v>
      </c>
      <c r="ORM230" s="53">
        <v>0</v>
      </c>
      <c r="ORN230" s="53">
        <f>ORL230*(($H$268)+1)+(IF(ORM230&lt;101,ORM230,IF(ORM230&lt;201,ORM230/2,IF(ORM230&lt;=301,ORM230/3,ORM230/4))))</f>
        <v>484.67601000000002</v>
      </c>
      <c r="ORO230" s="159">
        <f>ORY213+1</f>
        <v>1</v>
      </c>
      <c r="ORP230" s="159"/>
      <c r="ORQ230" s="53" t="s">
        <v>162</v>
      </c>
      <c r="ORR230" s="53">
        <f t="shared" ref="ORR230" si="4011">(38.09)*10.764</f>
        <v>410.00076000000001</v>
      </c>
      <c r="ORS230" s="53">
        <f t="shared" ref="ORS230" si="4012">(3.35*1.25+1*2.75)*10.764</f>
        <v>74.675249999999991</v>
      </c>
      <c r="ORT230" s="53">
        <f t="shared" ref="ORT230:ORT234" si="4013">ORR230+ORS230</f>
        <v>484.67601000000002</v>
      </c>
      <c r="ORU230" s="53">
        <v>0</v>
      </c>
      <c r="ORV230" s="53">
        <f>ORT230*(($H$268)+1)+(IF(ORU230&lt;101,ORU230,IF(ORU230&lt;201,ORU230/2,IF(ORU230&lt;=301,ORU230/3,ORU230/4))))</f>
        <v>484.67601000000002</v>
      </c>
      <c r="ORW230" s="159">
        <f>OSG213+1</f>
        <v>1</v>
      </c>
      <c r="ORX230" s="159"/>
      <c r="ORY230" s="53" t="s">
        <v>162</v>
      </c>
      <c r="ORZ230" s="53">
        <f t="shared" ref="ORZ230" si="4014">(38.09)*10.764</f>
        <v>410.00076000000001</v>
      </c>
      <c r="OSA230" s="53">
        <f t="shared" ref="OSA230" si="4015">(3.35*1.25+1*2.75)*10.764</f>
        <v>74.675249999999991</v>
      </c>
      <c r="OSB230" s="53">
        <f t="shared" ref="OSB230:OSB234" si="4016">ORZ230+OSA230</f>
        <v>484.67601000000002</v>
      </c>
      <c r="OSC230" s="53">
        <v>0</v>
      </c>
      <c r="OSD230" s="53">
        <f>OSB230*(($H$268)+1)+(IF(OSC230&lt;101,OSC230,IF(OSC230&lt;201,OSC230/2,IF(OSC230&lt;=301,OSC230/3,OSC230/4))))</f>
        <v>484.67601000000002</v>
      </c>
      <c r="OSE230" s="159">
        <f>OSO213+1</f>
        <v>1</v>
      </c>
      <c r="OSF230" s="159"/>
      <c r="OSG230" s="53" t="s">
        <v>162</v>
      </c>
      <c r="OSH230" s="53">
        <f t="shared" ref="OSH230" si="4017">(38.09)*10.764</f>
        <v>410.00076000000001</v>
      </c>
      <c r="OSI230" s="53">
        <f t="shared" ref="OSI230" si="4018">(3.35*1.25+1*2.75)*10.764</f>
        <v>74.675249999999991</v>
      </c>
      <c r="OSJ230" s="53">
        <f t="shared" ref="OSJ230:OSJ234" si="4019">OSH230+OSI230</f>
        <v>484.67601000000002</v>
      </c>
      <c r="OSK230" s="53">
        <v>0</v>
      </c>
      <c r="OSL230" s="53">
        <f>OSJ230*(($H$268)+1)+(IF(OSK230&lt;101,OSK230,IF(OSK230&lt;201,OSK230/2,IF(OSK230&lt;=301,OSK230/3,OSK230/4))))</f>
        <v>484.67601000000002</v>
      </c>
      <c r="OSM230" s="159">
        <f>OSW213+1</f>
        <v>1</v>
      </c>
      <c r="OSN230" s="159"/>
      <c r="OSO230" s="53" t="s">
        <v>162</v>
      </c>
      <c r="OSP230" s="53">
        <f t="shared" ref="OSP230" si="4020">(38.09)*10.764</f>
        <v>410.00076000000001</v>
      </c>
      <c r="OSQ230" s="53">
        <f t="shared" ref="OSQ230" si="4021">(3.35*1.25+1*2.75)*10.764</f>
        <v>74.675249999999991</v>
      </c>
      <c r="OSR230" s="53">
        <f t="shared" ref="OSR230:OSR234" si="4022">OSP230+OSQ230</f>
        <v>484.67601000000002</v>
      </c>
      <c r="OSS230" s="53">
        <v>0</v>
      </c>
      <c r="OST230" s="53">
        <f>OSR230*(($H$268)+1)+(IF(OSS230&lt;101,OSS230,IF(OSS230&lt;201,OSS230/2,IF(OSS230&lt;=301,OSS230/3,OSS230/4))))</f>
        <v>484.67601000000002</v>
      </c>
      <c r="OSU230" s="159">
        <f>OTE213+1</f>
        <v>1</v>
      </c>
      <c r="OSV230" s="159"/>
      <c r="OSW230" s="53" t="s">
        <v>162</v>
      </c>
      <c r="OSX230" s="53">
        <f t="shared" ref="OSX230" si="4023">(38.09)*10.764</f>
        <v>410.00076000000001</v>
      </c>
      <c r="OSY230" s="53">
        <f t="shared" ref="OSY230" si="4024">(3.35*1.25+1*2.75)*10.764</f>
        <v>74.675249999999991</v>
      </c>
      <c r="OSZ230" s="53">
        <f t="shared" ref="OSZ230:OSZ234" si="4025">OSX230+OSY230</f>
        <v>484.67601000000002</v>
      </c>
      <c r="OTA230" s="53">
        <v>0</v>
      </c>
      <c r="OTB230" s="53">
        <f>OSZ230*(($H$268)+1)+(IF(OTA230&lt;101,OTA230,IF(OTA230&lt;201,OTA230/2,IF(OTA230&lt;=301,OTA230/3,OTA230/4))))</f>
        <v>484.67601000000002</v>
      </c>
      <c r="OTC230" s="159">
        <f>OTM213+1</f>
        <v>1</v>
      </c>
      <c r="OTD230" s="159"/>
      <c r="OTE230" s="53" t="s">
        <v>162</v>
      </c>
      <c r="OTF230" s="53">
        <f t="shared" ref="OTF230" si="4026">(38.09)*10.764</f>
        <v>410.00076000000001</v>
      </c>
      <c r="OTG230" s="53">
        <f t="shared" ref="OTG230" si="4027">(3.35*1.25+1*2.75)*10.764</f>
        <v>74.675249999999991</v>
      </c>
      <c r="OTH230" s="53">
        <f t="shared" ref="OTH230:OTH234" si="4028">OTF230+OTG230</f>
        <v>484.67601000000002</v>
      </c>
      <c r="OTI230" s="53">
        <v>0</v>
      </c>
      <c r="OTJ230" s="53">
        <f>OTH230*(($H$268)+1)+(IF(OTI230&lt;101,OTI230,IF(OTI230&lt;201,OTI230/2,IF(OTI230&lt;=301,OTI230/3,OTI230/4))))</f>
        <v>484.67601000000002</v>
      </c>
      <c r="OTK230" s="159">
        <f>OTU213+1</f>
        <v>1</v>
      </c>
      <c r="OTL230" s="159"/>
      <c r="OTM230" s="53" t="s">
        <v>162</v>
      </c>
      <c r="OTN230" s="53">
        <f t="shared" ref="OTN230" si="4029">(38.09)*10.764</f>
        <v>410.00076000000001</v>
      </c>
      <c r="OTO230" s="53">
        <f t="shared" ref="OTO230" si="4030">(3.35*1.25+1*2.75)*10.764</f>
        <v>74.675249999999991</v>
      </c>
      <c r="OTP230" s="53">
        <f t="shared" ref="OTP230:OTP234" si="4031">OTN230+OTO230</f>
        <v>484.67601000000002</v>
      </c>
      <c r="OTQ230" s="53">
        <v>0</v>
      </c>
      <c r="OTR230" s="53">
        <f>OTP230*(($H$268)+1)+(IF(OTQ230&lt;101,OTQ230,IF(OTQ230&lt;201,OTQ230/2,IF(OTQ230&lt;=301,OTQ230/3,OTQ230/4))))</f>
        <v>484.67601000000002</v>
      </c>
      <c r="OTS230" s="159">
        <f>OUC213+1</f>
        <v>1</v>
      </c>
      <c r="OTT230" s="159"/>
      <c r="OTU230" s="53" t="s">
        <v>162</v>
      </c>
      <c r="OTV230" s="53">
        <f t="shared" ref="OTV230" si="4032">(38.09)*10.764</f>
        <v>410.00076000000001</v>
      </c>
      <c r="OTW230" s="53">
        <f t="shared" ref="OTW230" si="4033">(3.35*1.25+1*2.75)*10.764</f>
        <v>74.675249999999991</v>
      </c>
      <c r="OTX230" s="53">
        <f t="shared" ref="OTX230:OTX234" si="4034">OTV230+OTW230</f>
        <v>484.67601000000002</v>
      </c>
      <c r="OTY230" s="53">
        <v>0</v>
      </c>
      <c r="OTZ230" s="53">
        <f>OTX230*(($H$268)+1)+(IF(OTY230&lt;101,OTY230,IF(OTY230&lt;201,OTY230/2,IF(OTY230&lt;=301,OTY230/3,OTY230/4))))</f>
        <v>484.67601000000002</v>
      </c>
      <c r="OUA230" s="159">
        <f>OUK213+1</f>
        <v>1</v>
      </c>
      <c r="OUB230" s="159"/>
      <c r="OUC230" s="53" t="s">
        <v>162</v>
      </c>
      <c r="OUD230" s="53">
        <f t="shared" ref="OUD230" si="4035">(38.09)*10.764</f>
        <v>410.00076000000001</v>
      </c>
      <c r="OUE230" s="53">
        <f t="shared" ref="OUE230" si="4036">(3.35*1.25+1*2.75)*10.764</f>
        <v>74.675249999999991</v>
      </c>
      <c r="OUF230" s="53">
        <f t="shared" ref="OUF230:OUF234" si="4037">OUD230+OUE230</f>
        <v>484.67601000000002</v>
      </c>
      <c r="OUG230" s="53">
        <v>0</v>
      </c>
      <c r="OUH230" s="53">
        <f>OUF230*(($H$268)+1)+(IF(OUG230&lt;101,OUG230,IF(OUG230&lt;201,OUG230/2,IF(OUG230&lt;=301,OUG230/3,OUG230/4))))</f>
        <v>484.67601000000002</v>
      </c>
      <c r="OUI230" s="159">
        <f>OUS213+1</f>
        <v>1</v>
      </c>
      <c r="OUJ230" s="159"/>
      <c r="OUK230" s="53" t="s">
        <v>162</v>
      </c>
      <c r="OUL230" s="53">
        <f t="shared" ref="OUL230" si="4038">(38.09)*10.764</f>
        <v>410.00076000000001</v>
      </c>
      <c r="OUM230" s="53">
        <f t="shared" ref="OUM230" si="4039">(3.35*1.25+1*2.75)*10.764</f>
        <v>74.675249999999991</v>
      </c>
      <c r="OUN230" s="53">
        <f t="shared" ref="OUN230:OUN234" si="4040">OUL230+OUM230</f>
        <v>484.67601000000002</v>
      </c>
      <c r="OUO230" s="53">
        <v>0</v>
      </c>
      <c r="OUP230" s="53">
        <f>OUN230*(($H$268)+1)+(IF(OUO230&lt;101,OUO230,IF(OUO230&lt;201,OUO230/2,IF(OUO230&lt;=301,OUO230/3,OUO230/4))))</f>
        <v>484.67601000000002</v>
      </c>
      <c r="OUQ230" s="159">
        <f>OVA213+1</f>
        <v>1</v>
      </c>
      <c r="OUR230" s="159"/>
      <c r="OUS230" s="53" t="s">
        <v>162</v>
      </c>
      <c r="OUT230" s="53">
        <f t="shared" ref="OUT230" si="4041">(38.09)*10.764</f>
        <v>410.00076000000001</v>
      </c>
      <c r="OUU230" s="53">
        <f t="shared" ref="OUU230" si="4042">(3.35*1.25+1*2.75)*10.764</f>
        <v>74.675249999999991</v>
      </c>
      <c r="OUV230" s="53">
        <f t="shared" ref="OUV230:OUV234" si="4043">OUT230+OUU230</f>
        <v>484.67601000000002</v>
      </c>
      <c r="OUW230" s="53">
        <v>0</v>
      </c>
      <c r="OUX230" s="53">
        <f>OUV230*(($H$268)+1)+(IF(OUW230&lt;101,OUW230,IF(OUW230&lt;201,OUW230/2,IF(OUW230&lt;=301,OUW230/3,OUW230/4))))</f>
        <v>484.67601000000002</v>
      </c>
      <c r="OUY230" s="159">
        <f>OVI213+1</f>
        <v>1</v>
      </c>
      <c r="OUZ230" s="159"/>
      <c r="OVA230" s="53" t="s">
        <v>162</v>
      </c>
      <c r="OVB230" s="53">
        <f t="shared" ref="OVB230" si="4044">(38.09)*10.764</f>
        <v>410.00076000000001</v>
      </c>
      <c r="OVC230" s="53">
        <f t="shared" ref="OVC230" si="4045">(3.35*1.25+1*2.75)*10.764</f>
        <v>74.675249999999991</v>
      </c>
      <c r="OVD230" s="53">
        <f t="shared" ref="OVD230:OVD234" si="4046">OVB230+OVC230</f>
        <v>484.67601000000002</v>
      </c>
      <c r="OVE230" s="53">
        <v>0</v>
      </c>
      <c r="OVF230" s="53">
        <f>OVD230*(($H$268)+1)+(IF(OVE230&lt;101,OVE230,IF(OVE230&lt;201,OVE230/2,IF(OVE230&lt;=301,OVE230/3,OVE230/4))))</f>
        <v>484.67601000000002</v>
      </c>
      <c r="OVG230" s="159">
        <f>OVQ213+1</f>
        <v>1</v>
      </c>
      <c r="OVH230" s="159"/>
      <c r="OVI230" s="53" t="s">
        <v>162</v>
      </c>
      <c r="OVJ230" s="53">
        <f t="shared" ref="OVJ230" si="4047">(38.09)*10.764</f>
        <v>410.00076000000001</v>
      </c>
      <c r="OVK230" s="53">
        <f t="shared" ref="OVK230" si="4048">(3.35*1.25+1*2.75)*10.764</f>
        <v>74.675249999999991</v>
      </c>
      <c r="OVL230" s="53">
        <f t="shared" ref="OVL230:OVL234" si="4049">OVJ230+OVK230</f>
        <v>484.67601000000002</v>
      </c>
      <c r="OVM230" s="53">
        <v>0</v>
      </c>
      <c r="OVN230" s="53">
        <f>OVL230*(($H$268)+1)+(IF(OVM230&lt;101,OVM230,IF(OVM230&lt;201,OVM230/2,IF(OVM230&lt;=301,OVM230/3,OVM230/4))))</f>
        <v>484.67601000000002</v>
      </c>
      <c r="OVO230" s="159">
        <f>OVY213+1</f>
        <v>1</v>
      </c>
      <c r="OVP230" s="159"/>
      <c r="OVQ230" s="53" t="s">
        <v>162</v>
      </c>
      <c r="OVR230" s="53">
        <f t="shared" ref="OVR230" si="4050">(38.09)*10.764</f>
        <v>410.00076000000001</v>
      </c>
      <c r="OVS230" s="53">
        <f t="shared" ref="OVS230" si="4051">(3.35*1.25+1*2.75)*10.764</f>
        <v>74.675249999999991</v>
      </c>
      <c r="OVT230" s="53">
        <f t="shared" ref="OVT230:OVT234" si="4052">OVR230+OVS230</f>
        <v>484.67601000000002</v>
      </c>
      <c r="OVU230" s="53">
        <v>0</v>
      </c>
      <c r="OVV230" s="53">
        <f>OVT230*(($H$268)+1)+(IF(OVU230&lt;101,OVU230,IF(OVU230&lt;201,OVU230/2,IF(OVU230&lt;=301,OVU230/3,OVU230/4))))</f>
        <v>484.67601000000002</v>
      </c>
      <c r="OVW230" s="159">
        <f>OWG213+1</f>
        <v>1</v>
      </c>
      <c r="OVX230" s="159"/>
      <c r="OVY230" s="53" t="s">
        <v>162</v>
      </c>
      <c r="OVZ230" s="53">
        <f t="shared" ref="OVZ230" si="4053">(38.09)*10.764</f>
        <v>410.00076000000001</v>
      </c>
      <c r="OWA230" s="53">
        <f t="shared" ref="OWA230" si="4054">(3.35*1.25+1*2.75)*10.764</f>
        <v>74.675249999999991</v>
      </c>
      <c r="OWB230" s="53">
        <f t="shared" ref="OWB230:OWB234" si="4055">OVZ230+OWA230</f>
        <v>484.67601000000002</v>
      </c>
      <c r="OWC230" s="53">
        <v>0</v>
      </c>
      <c r="OWD230" s="53">
        <f>OWB230*(($H$268)+1)+(IF(OWC230&lt;101,OWC230,IF(OWC230&lt;201,OWC230/2,IF(OWC230&lt;=301,OWC230/3,OWC230/4))))</f>
        <v>484.67601000000002</v>
      </c>
      <c r="OWE230" s="159">
        <f>OWO213+1</f>
        <v>1</v>
      </c>
      <c r="OWF230" s="159"/>
      <c r="OWG230" s="53" t="s">
        <v>162</v>
      </c>
      <c r="OWH230" s="53">
        <f t="shared" ref="OWH230" si="4056">(38.09)*10.764</f>
        <v>410.00076000000001</v>
      </c>
      <c r="OWI230" s="53">
        <f t="shared" ref="OWI230" si="4057">(3.35*1.25+1*2.75)*10.764</f>
        <v>74.675249999999991</v>
      </c>
      <c r="OWJ230" s="53">
        <f t="shared" ref="OWJ230:OWJ234" si="4058">OWH230+OWI230</f>
        <v>484.67601000000002</v>
      </c>
      <c r="OWK230" s="53">
        <v>0</v>
      </c>
      <c r="OWL230" s="53">
        <f>OWJ230*(($H$268)+1)+(IF(OWK230&lt;101,OWK230,IF(OWK230&lt;201,OWK230/2,IF(OWK230&lt;=301,OWK230/3,OWK230/4))))</f>
        <v>484.67601000000002</v>
      </c>
      <c r="OWM230" s="159">
        <f>OWW213+1</f>
        <v>1</v>
      </c>
      <c r="OWN230" s="159"/>
      <c r="OWO230" s="53" t="s">
        <v>162</v>
      </c>
      <c r="OWP230" s="53">
        <f t="shared" ref="OWP230" si="4059">(38.09)*10.764</f>
        <v>410.00076000000001</v>
      </c>
      <c r="OWQ230" s="53">
        <f t="shared" ref="OWQ230" si="4060">(3.35*1.25+1*2.75)*10.764</f>
        <v>74.675249999999991</v>
      </c>
      <c r="OWR230" s="53">
        <f t="shared" ref="OWR230:OWR234" si="4061">OWP230+OWQ230</f>
        <v>484.67601000000002</v>
      </c>
      <c r="OWS230" s="53">
        <v>0</v>
      </c>
      <c r="OWT230" s="53">
        <f>OWR230*(($H$268)+1)+(IF(OWS230&lt;101,OWS230,IF(OWS230&lt;201,OWS230/2,IF(OWS230&lt;=301,OWS230/3,OWS230/4))))</f>
        <v>484.67601000000002</v>
      </c>
      <c r="OWU230" s="159">
        <f>OXE213+1</f>
        <v>1</v>
      </c>
      <c r="OWV230" s="159"/>
      <c r="OWW230" s="53" t="s">
        <v>162</v>
      </c>
      <c r="OWX230" s="53">
        <f t="shared" ref="OWX230" si="4062">(38.09)*10.764</f>
        <v>410.00076000000001</v>
      </c>
      <c r="OWY230" s="53">
        <f t="shared" ref="OWY230" si="4063">(3.35*1.25+1*2.75)*10.764</f>
        <v>74.675249999999991</v>
      </c>
      <c r="OWZ230" s="53">
        <f t="shared" ref="OWZ230:OWZ234" si="4064">OWX230+OWY230</f>
        <v>484.67601000000002</v>
      </c>
      <c r="OXA230" s="53">
        <v>0</v>
      </c>
      <c r="OXB230" s="53">
        <f>OWZ230*(($H$268)+1)+(IF(OXA230&lt;101,OXA230,IF(OXA230&lt;201,OXA230/2,IF(OXA230&lt;=301,OXA230/3,OXA230/4))))</f>
        <v>484.67601000000002</v>
      </c>
      <c r="OXC230" s="159">
        <f>OXM213+1</f>
        <v>1</v>
      </c>
      <c r="OXD230" s="159"/>
      <c r="OXE230" s="53" t="s">
        <v>162</v>
      </c>
      <c r="OXF230" s="53">
        <f t="shared" ref="OXF230" si="4065">(38.09)*10.764</f>
        <v>410.00076000000001</v>
      </c>
      <c r="OXG230" s="53">
        <f t="shared" ref="OXG230" si="4066">(3.35*1.25+1*2.75)*10.764</f>
        <v>74.675249999999991</v>
      </c>
      <c r="OXH230" s="53">
        <f t="shared" ref="OXH230:OXH234" si="4067">OXF230+OXG230</f>
        <v>484.67601000000002</v>
      </c>
      <c r="OXI230" s="53">
        <v>0</v>
      </c>
      <c r="OXJ230" s="53">
        <f>OXH230*(($H$268)+1)+(IF(OXI230&lt;101,OXI230,IF(OXI230&lt;201,OXI230/2,IF(OXI230&lt;=301,OXI230/3,OXI230/4))))</f>
        <v>484.67601000000002</v>
      </c>
      <c r="OXK230" s="159">
        <f>OXU213+1</f>
        <v>1</v>
      </c>
      <c r="OXL230" s="159"/>
      <c r="OXM230" s="53" t="s">
        <v>162</v>
      </c>
      <c r="OXN230" s="53">
        <f t="shared" ref="OXN230" si="4068">(38.09)*10.764</f>
        <v>410.00076000000001</v>
      </c>
      <c r="OXO230" s="53">
        <f t="shared" ref="OXO230" si="4069">(3.35*1.25+1*2.75)*10.764</f>
        <v>74.675249999999991</v>
      </c>
      <c r="OXP230" s="53">
        <f t="shared" ref="OXP230:OXP234" si="4070">OXN230+OXO230</f>
        <v>484.67601000000002</v>
      </c>
      <c r="OXQ230" s="53">
        <v>0</v>
      </c>
      <c r="OXR230" s="53">
        <f>OXP230*(($H$268)+1)+(IF(OXQ230&lt;101,OXQ230,IF(OXQ230&lt;201,OXQ230/2,IF(OXQ230&lt;=301,OXQ230/3,OXQ230/4))))</f>
        <v>484.67601000000002</v>
      </c>
      <c r="OXS230" s="159">
        <f>OYC213+1</f>
        <v>1</v>
      </c>
      <c r="OXT230" s="159"/>
      <c r="OXU230" s="53" t="s">
        <v>162</v>
      </c>
      <c r="OXV230" s="53">
        <f t="shared" ref="OXV230" si="4071">(38.09)*10.764</f>
        <v>410.00076000000001</v>
      </c>
      <c r="OXW230" s="53">
        <f t="shared" ref="OXW230" si="4072">(3.35*1.25+1*2.75)*10.764</f>
        <v>74.675249999999991</v>
      </c>
      <c r="OXX230" s="53">
        <f t="shared" ref="OXX230:OXX234" si="4073">OXV230+OXW230</f>
        <v>484.67601000000002</v>
      </c>
      <c r="OXY230" s="53">
        <v>0</v>
      </c>
      <c r="OXZ230" s="53">
        <f>OXX230*(($H$268)+1)+(IF(OXY230&lt;101,OXY230,IF(OXY230&lt;201,OXY230/2,IF(OXY230&lt;=301,OXY230/3,OXY230/4))))</f>
        <v>484.67601000000002</v>
      </c>
      <c r="OYA230" s="159">
        <f>OYK213+1</f>
        <v>1</v>
      </c>
      <c r="OYB230" s="159"/>
      <c r="OYC230" s="53" t="s">
        <v>162</v>
      </c>
      <c r="OYD230" s="53">
        <f t="shared" ref="OYD230" si="4074">(38.09)*10.764</f>
        <v>410.00076000000001</v>
      </c>
      <c r="OYE230" s="53">
        <f t="shared" ref="OYE230" si="4075">(3.35*1.25+1*2.75)*10.764</f>
        <v>74.675249999999991</v>
      </c>
      <c r="OYF230" s="53">
        <f t="shared" ref="OYF230:OYF234" si="4076">OYD230+OYE230</f>
        <v>484.67601000000002</v>
      </c>
      <c r="OYG230" s="53">
        <v>0</v>
      </c>
      <c r="OYH230" s="53">
        <f>OYF230*(($H$268)+1)+(IF(OYG230&lt;101,OYG230,IF(OYG230&lt;201,OYG230/2,IF(OYG230&lt;=301,OYG230/3,OYG230/4))))</f>
        <v>484.67601000000002</v>
      </c>
      <c r="OYI230" s="159">
        <f>OYS213+1</f>
        <v>1</v>
      </c>
      <c r="OYJ230" s="159"/>
      <c r="OYK230" s="53" t="s">
        <v>162</v>
      </c>
      <c r="OYL230" s="53">
        <f t="shared" ref="OYL230" si="4077">(38.09)*10.764</f>
        <v>410.00076000000001</v>
      </c>
      <c r="OYM230" s="53">
        <f t="shared" ref="OYM230" si="4078">(3.35*1.25+1*2.75)*10.764</f>
        <v>74.675249999999991</v>
      </c>
      <c r="OYN230" s="53">
        <f t="shared" ref="OYN230:OYN234" si="4079">OYL230+OYM230</f>
        <v>484.67601000000002</v>
      </c>
      <c r="OYO230" s="53">
        <v>0</v>
      </c>
      <c r="OYP230" s="53">
        <f>OYN230*(($H$268)+1)+(IF(OYO230&lt;101,OYO230,IF(OYO230&lt;201,OYO230/2,IF(OYO230&lt;=301,OYO230/3,OYO230/4))))</f>
        <v>484.67601000000002</v>
      </c>
      <c r="OYQ230" s="159">
        <f>OZA213+1</f>
        <v>1</v>
      </c>
      <c r="OYR230" s="159"/>
      <c r="OYS230" s="53" t="s">
        <v>162</v>
      </c>
      <c r="OYT230" s="53">
        <f t="shared" ref="OYT230" si="4080">(38.09)*10.764</f>
        <v>410.00076000000001</v>
      </c>
      <c r="OYU230" s="53">
        <f t="shared" ref="OYU230" si="4081">(3.35*1.25+1*2.75)*10.764</f>
        <v>74.675249999999991</v>
      </c>
      <c r="OYV230" s="53">
        <f t="shared" ref="OYV230:OYV234" si="4082">OYT230+OYU230</f>
        <v>484.67601000000002</v>
      </c>
      <c r="OYW230" s="53">
        <v>0</v>
      </c>
      <c r="OYX230" s="53">
        <f>OYV230*(($H$268)+1)+(IF(OYW230&lt;101,OYW230,IF(OYW230&lt;201,OYW230/2,IF(OYW230&lt;=301,OYW230/3,OYW230/4))))</f>
        <v>484.67601000000002</v>
      </c>
      <c r="OYY230" s="159">
        <f>OZI213+1</f>
        <v>1</v>
      </c>
      <c r="OYZ230" s="159"/>
      <c r="OZA230" s="53" t="s">
        <v>162</v>
      </c>
      <c r="OZB230" s="53">
        <f t="shared" ref="OZB230" si="4083">(38.09)*10.764</f>
        <v>410.00076000000001</v>
      </c>
      <c r="OZC230" s="53">
        <f t="shared" ref="OZC230" si="4084">(3.35*1.25+1*2.75)*10.764</f>
        <v>74.675249999999991</v>
      </c>
      <c r="OZD230" s="53">
        <f t="shared" ref="OZD230:OZD234" si="4085">OZB230+OZC230</f>
        <v>484.67601000000002</v>
      </c>
      <c r="OZE230" s="53">
        <v>0</v>
      </c>
      <c r="OZF230" s="53">
        <f>OZD230*(($H$268)+1)+(IF(OZE230&lt;101,OZE230,IF(OZE230&lt;201,OZE230/2,IF(OZE230&lt;=301,OZE230/3,OZE230/4))))</f>
        <v>484.67601000000002</v>
      </c>
      <c r="OZG230" s="159">
        <f>OZQ213+1</f>
        <v>1</v>
      </c>
      <c r="OZH230" s="159"/>
      <c r="OZI230" s="53" t="s">
        <v>162</v>
      </c>
      <c r="OZJ230" s="53">
        <f t="shared" ref="OZJ230" si="4086">(38.09)*10.764</f>
        <v>410.00076000000001</v>
      </c>
      <c r="OZK230" s="53">
        <f t="shared" ref="OZK230" si="4087">(3.35*1.25+1*2.75)*10.764</f>
        <v>74.675249999999991</v>
      </c>
      <c r="OZL230" s="53">
        <f t="shared" ref="OZL230:OZL234" si="4088">OZJ230+OZK230</f>
        <v>484.67601000000002</v>
      </c>
      <c r="OZM230" s="53">
        <v>0</v>
      </c>
      <c r="OZN230" s="53">
        <f>OZL230*(($H$268)+1)+(IF(OZM230&lt;101,OZM230,IF(OZM230&lt;201,OZM230/2,IF(OZM230&lt;=301,OZM230/3,OZM230/4))))</f>
        <v>484.67601000000002</v>
      </c>
      <c r="OZO230" s="159">
        <f>OZY213+1</f>
        <v>1</v>
      </c>
      <c r="OZP230" s="159"/>
      <c r="OZQ230" s="53" t="s">
        <v>162</v>
      </c>
      <c r="OZR230" s="53">
        <f t="shared" ref="OZR230" si="4089">(38.09)*10.764</f>
        <v>410.00076000000001</v>
      </c>
      <c r="OZS230" s="53">
        <f t="shared" ref="OZS230" si="4090">(3.35*1.25+1*2.75)*10.764</f>
        <v>74.675249999999991</v>
      </c>
      <c r="OZT230" s="53">
        <f t="shared" ref="OZT230:OZT234" si="4091">OZR230+OZS230</f>
        <v>484.67601000000002</v>
      </c>
      <c r="OZU230" s="53">
        <v>0</v>
      </c>
      <c r="OZV230" s="53">
        <f>OZT230*(($H$268)+1)+(IF(OZU230&lt;101,OZU230,IF(OZU230&lt;201,OZU230/2,IF(OZU230&lt;=301,OZU230/3,OZU230/4))))</f>
        <v>484.67601000000002</v>
      </c>
      <c r="OZW230" s="159">
        <f>PAG213+1</f>
        <v>1</v>
      </c>
      <c r="OZX230" s="159"/>
      <c r="OZY230" s="53" t="s">
        <v>162</v>
      </c>
      <c r="OZZ230" s="53">
        <f t="shared" ref="OZZ230" si="4092">(38.09)*10.764</f>
        <v>410.00076000000001</v>
      </c>
      <c r="PAA230" s="53">
        <f t="shared" ref="PAA230" si="4093">(3.35*1.25+1*2.75)*10.764</f>
        <v>74.675249999999991</v>
      </c>
      <c r="PAB230" s="53">
        <f t="shared" ref="PAB230:PAB234" si="4094">OZZ230+PAA230</f>
        <v>484.67601000000002</v>
      </c>
      <c r="PAC230" s="53">
        <v>0</v>
      </c>
      <c r="PAD230" s="53">
        <f>PAB230*(($H$268)+1)+(IF(PAC230&lt;101,PAC230,IF(PAC230&lt;201,PAC230/2,IF(PAC230&lt;=301,PAC230/3,PAC230/4))))</f>
        <v>484.67601000000002</v>
      </c>
      <c r="PAE230" s="159">
        <f>PAO213+1</f>
        <v>1</v>
      </c>
      <c r="PAF230" s="159"/>
      <c r="PAG230" s="53" t="s">
        <v>162</v>
      </c>
      <c r="PAH230" s="53">
        <f t="shared" ref="PAH230" si="4095">(38.09)*10.764</f>
        <v>410.00076000000001</v>
      </c>
      <c r="PAI230" s="53">
        <f t="shared" ref="PAI230" si="4096">(3.35*1.25+1*2.75)*10.764</f>
        <v>74.675249999999991</v>
      </c>
      <c r="PAJ230" s="53">
        <f t="shared" ref="PAJ230:PAJ234" si="4097">PAH230+PAI230</f>
        <v>484.67601000000002</v>
      </c>
      <c r="PAK230" s="53">
        <v>0</v>
      </c>
      <c r="PAL230" s="53">
        <f>PAJ230*(($H$268)+1)+(IF(PAK230&lt;101,PAK230,IF(PAK230&lt;201,PAK230/2,IF(PAK230&lt;=301,PAK230/3,PAK230/4))))</f>
        <v>484.67601000000002</v>
      </c>
      <c r="PAM230" s="159">
        <f>PAW213+1</f>
        <v>1</v>
      </c>
      <c r="PAN230" s="159"/>
      <c r="PAO230" s="53" t="s">
        <v>162</v>
      </c>
      <c r="PAP230" s="53">
        <f t="shared" ref="PAP230" si="4098">(38.09)*10.764</f>
        <v>410.00076000000001</v>
      </c>
      <c r="PAQ230" s="53">
        <f t="shared" ref="PAQ230" si="4099">(3.35*1.25+1*2.75)*10.764</f>
        <v>74.675249999999991</v>
      </c>
      <c r="PAR230" s="53">
        <f t="shared" ref="PAR230:PAR234" si="4100">PAP230+PAQ230</f>
        <v>484.67601000000002</v>
      </c>
      <c r="PAS230" s="53">
        <v>0</v>
      </c>
      <c r="PAT230" s="53">
        <f>PAR230*(($H$268)+1)+(IF(PAS230&lt;101,PAS230,IF(PAS230&lt;201,PAS230/2,IF(PAS230&lt;=301,PAS230/3,PAS230/4))))</f>
        <v>484.67601000000002</v>
      </c>
      <c r="PAU230" s="159">
        <f>PBE213+1</f>
        <v>1</v>
      </c>
      <c r="PAV230" s="159"/>
      <c r="PAW230" s="53" t="s">
        <v>162</v>
      </c>
      <c r="PAX230" s="53">
        <f t="shared" ref="PAX230" si="4101">(38.09)*10.764</f>
        <v>410.00076000000001</v>
      </c>
      <c r="PAY230" s="53">
        <f t="shared" ref="PAY230" si="4102">(3.35*1.25+1*2.75)*10.764</f>
        <v>74.675249999999991</v>
      </c>
      <c r="PAZ230" s="53">
        <f t="shared" ref="PAZ230:PAZ234" si="4103">PAX230+PAY230</f>
        <v>484.67601000000002</v>
      </c>
      <c r="PBA230" s="53">
        <v>0</v>
      </c>
      <c r="PBB230" s="53">
        <f>PAZ230*(($H$268)+1)+(IF(PBA230&lt;101,PBA230,IF(PBA230&lt;201,PBA230/2,IF(PBA230&lt;=301,PBA230/3,PBA230/4))))</f>
        <v>484.67601000000002</v>
      </c>
      <c r="PBC230" s="159">
        <f>PBM213+1</f>
        <v>1</v>
      </c>
      <c r="PBD230" s="159"/>
      <c r="PBE230" s="53" t="s">
        <v>162</v>
      </c>
      <c r="PBF230" s="53">
        <f t="shared" ref="PBF230" si="4104">(38.09)*10.764</f>
        <v>410.00076000000001</v>
      </c>
      <c r="PBG230" s="53">
        <f t="shared" ref="PBG230" si="4105">(3.35*1.25+1*2.75)*10.764</f>
        <v>74.675249999999991</v>
      </c>
      <c r="PBH230" s="53">
        <f t="shared" ref="PBH230:PBH234" si="4106">PBF230+PBG230</f>
        <v>484.67601000000002</v>
      </c>
      <c r="PBI230" s="53">
        <v>0</v>
      </c>
      <c r="PBJ230" s="53">
        <f>PBH230*(($H$268)+1)+(IF(PBI230&lt;101,PBI230,IF(PBI230&lt;201,PBI230/2,IF(PBI230&lt;=301,PBI230/3,PBI230/4))))</f>
        <v>484.67601000000002</v>
      </c>
      <c r="PBK230" s="159">
        <f>PBU213+1</f>
        <v>1</v>
      </c>
      <c r="PBL230" s="159"/>
      <c r="PBM230" s="53" t="s">
        <v>162</v>
      </c>
      <c r="PBN230" s="53">
        <f t="shared" ref="PBN230" si="4107">(38.09)*10.764</f>
        <v>410.00076000000001</v>
      </c>
      <c r="PBO230" s="53">
        <f t="shared" ref="PBO230" si="4108">(3.35*1.25+1*2.75)*10.764</f>
        <v>74.675249999999991</v>
      </c>
      <c r="PBP230" s="53">
        <f t="shared" ref="PBP230:PBP234" si="4109">PBN230+PBO230</f>
        <v>484.67601000000002</v>
      </c>
      <c r="PBQ230" s="53">
        <v>0</v>
      </c>
      <c r="PBR230" s="53">
        <f>PBP230*(($H$268)+1)+(IF(PBQ230&lt;101,PBQ230,IF(PBQ230&lt;201,PBQ230/2,IF(PBQ230&lt;=301,PBQ230/3,PBQ230/4))))</f>
        <v>484.67601000000002</v>
      </c>
      <c r="PBS230" s="159">
        <f>PCC213+1</f>
        <v>1</v>
      </c>
      <c r="PBT230" s="159"/>
      <c r="PBU230" s="53" t="s">
        <v>162</v>
      </c>
      <c r="PBV230" s="53">
        <f t="shared" ref="PBV230" si="4110">(38.09)*10.764</f>
        <v>410.00076000000001</v>
      </c>
      <c r="PBW230" s="53">
        <f t="shared" ref="PBW230" si="4111">(3.35*1.25+1*2.75)*10.764</f>
        <v>74.675249999999991</v>
      </c>
      <c r="PBX230" s="53">
        <f t="shared" ref="PBX230:PBX234" si="4112">PBV230+PBW230</f>
        <v>484.67601000000002</v>
      </c>
      <c r="PBY230" s="53">
        <v>0</v>
      </c>
      <c r="PBZ230" s="53">
        <f>PBX230*(($H$268)+1)+(IF(PBY230&lt;101,PBY230,IF(PBY230&lt;201,PBY230/2,IF(PBY230&lt;=301,PBY230/3,PBY230/4))))</f>
        <v>484.67601000000002</v>
      </c>
      <c r="PCA230" s="159">
        <f>PCK213+1</f>
        <v>1</v>
      </c>
      <c r="PCB230" s="159"/>
      <c r="PCC230" s="53" t="s">
        <v>162</v>
      </c>
      <c r="PCD230" s="53">
        <f t="shared" ref="PCD230" si="4113">(38.09)*10.764</f>
        <v>410.00076000000001</v>
      </c>
      <c r="PCE230" s="53">
        <f t="shared" ref="PCE230" si="4114">(3.35*1.25+1*2.75)*10.764</f>
        <v>74.675249999999991</v>
      </c>
      <c r="PCF230" s="53">
        <f t="shared" ref="PCF230:PCF234" si="4115">PCD230+PCE230</f>
        <v>484.67601000000002</v>
      </c>
      <c r="PCG230" s="53">
        <v>0</v>
      </c>
      <c r="PCH230" s="53">
        <f>PCF230*(($H$268)+1)+(IF(PCG230&lt;101,PCG230,IF(PCG230&lt;201,PCG230/2,IF(PCG230&lt;=301,PCG230/3,PCG230/4))))</f>
        <v>484.67601000000002</v>
      </c>
      <c r="PCI230" s="159">
        <f>PCS213+1</f>
        <v>1</v>
      </c>
      <c r="PCJ230" s="159"/>
      <c r="PCK230" s="53" t="s">
        <v>162</v>
      </c>
      <c r="PCL230" s="53">
        <f t="shared" ref="PCL230" si="4116">(38.09)*10.764</f>
        <v>410.00076000000001</v>
      </c>
      <c r="PCM230" s="53">
        <f t="shared" ref="PCM230" si="4117">(3.35*1.25+1*2.75)*10.764</f>
        <v>74.675249999999991</v>
      </c>
      <c r="PCN230" s="53">
        <f t="shared" ref="PCN230:PCN234" si="4118">PCL230+PCM230</f>
        <v>484.67601000000002</v>
      </c>
      <c r="PCO230" s="53">
        <v>0</v>
      </c>
      <c r="PCP230" s="53">
        <f>PCN230*(($H$268)+1)+(IF(PCO230&lt;101,PCO230,IF(PCO230&lt;201,PCO230/2,IF(PCO230&lt;=301,PCO230/3,PCO230/4))))</f>
        <v>484.67601000000002</v>
      </c>
      <c r="PCQ230" s="159">
        <f>PDA213+1</f>
        <v>1</v>
      </c>
      <c r="PCR230" s="159"/>
      <c r="PCS230" s="53" t="s">
        <v>162</v>
      </c>
      <c r="PCT230" s="53">
        <f t="shared" ref="PCT230" si="4119">(38.09)*10.764</f>
        <v>410.00076000000001</v>
      </c>
      <c r="PCU230" s="53">
        <f t="shared" ref="PCU230" si="4120">(3.35*1.25+1*2.75)*10.764</f>
        <v>74.675249999999991</v>
      </c>
      <c r="PCV230" s="53">
        <f t="shared" ref="PCV230:PCV234" si="4121">PCT230+PCU230</f>
        <v>484.67601000000002</v>
      </c>
      <c r="PCW230" s="53">
        <v>0</v>
      </c>
      <c r="PCX230" s="53">
        <f>PCV230*(($H$268)+1)+(IF(PCW230&lt;101,PCW230,IF(PCW230&lt;201,PCW230/2,IF(PCW230&lt;=301,PCW230/3,PCW230/4))))</f>
        <v>484.67601000000002</v>
      </c>
      <c r="PCY230" s="159">
        <f>PDI213+1</f>
        <v>1</v>
      </c>
      <c r="PCZ230" s="159"/>
      <c r="PDA230" s="53" t="s">
        <v>162</v>
      </c>
      <c r="PDB230" s="53">
        <f t="shared" ref="PDB230" si="4122">(38.09)*10.764</f>
        <v>410.00076000000001</v>
      </c>
      <c r="PDC230" s="53">
        <f t="shared" ref="PDC230" si="4123">(3.35*1.25+1*2.75)*10.764</f>
        <v>74.675249999999991</v>
      </c>
      <c r="PDD230" s="53">
        <f t="shared" ref="PDD230:PDD234" si="4124">PDB230+PDC230</f>
        <v>484.67601000000002</v>
      </c>
      <c r="PDE230" s="53">
        <v>0</v>
      </c>
      <c r="PDF230" s="53">
        <f>PDD230*(($H$268)+1)+(IF(PDE230&lt;101,PDE230,IF(PDE230&lt;201,PDE230/2,IF(PDE230&lt;=301,PDE230/3,PDE230/4))))</f>
        <v>484.67601000000002</v>
      </c>
      <c r="PDG230" s="159">
        <f>PDQ213+1</f>
        <v>1</v>
      </c>
      <c r="PDH230" s="159"/>
      <c r="PDI230" s="53" t="s">
        <v>162</v>
      </c>
      <c r="PDJ230" s="53">
        <f t="shared" ref="PDJ230" si="4125">(38.09)*10.764</f>
        <v>410.00076000000001</v>
      </c>
      <c r="PDK230" s="53">
        <f t="shared" ref="PDK230" si="4126">(3.35*1.25+1*2.75)*10.764</f>
        <v>74.675249999999991</v>
      </c>
      <c r="PDL230" s="53">
        <f t="shared" ref="PDL230:PDL234" si="4127">PDJ230+PDK230</f>
        <v>484.67601000000002</v>
      </c>
      <c r="PDM230" s="53">
        <v>0</v>
      </c>
      <c r="PDN230" s="53">
        <f>PDL230*(($H$268)+1)+(IF(PDM230&lt;101,PDM230,IF(PDM230&lt;201,PDM230/2,IF(PDM230&lt;=301,PDM230/3,PDM230/4))))</f>
        <v>484.67601000000002</v>
      </c>
      <c r="PDO230" s="159">
        <f>PDY213+1</f>
        <v>1</v>
      </c>
      <c r="PDP230" s="159"/>
      <c r="PDQ230" s="53" t="s">
        <v>162</v>
      </c>
      <c r="PDR230" s="53">
        <f t="shared" ref="PDR230" si="4128">(38.09)*10.764</f>
        <v>410.00076000000001</v>
      </c>
      <c r="PDS230" s="53">
        <f t="shared" ref="PDS230" si="4129">(3.35*1.25+1*2.75)*10.764</f>
        <v>74.675249999999991</v>
      </c>
      <c r="PDT230" s="53">
        <f t="shared" ref="PDT230:PDT234" si="4130">PDR230+PDS230</f>
        <v>484.67601000000002</v>
      </c>
      <c r="PDU230" s="53">
        <v>0</v>
      </c>
      <c r="PDV230" s="53">
        <f>PDT230*(($H$268)+1)+(IF(PDU230&lt;101,PDU230,IF(PDU230&lt;201,PDU230/2,IF(PDU230&lt;=301,PDU230/3,PDU230/4))))</f>
        <v>484.67601000000002</v>
      </c>
      <c r="PDW230" s="159">
        <f>PEG213+1</f>
        <v>1</v>
      </c>
      <c r="PDX230" s="159"/>
      <c r="PDY230" s="53" t="s">
        <v>162</v>
      </c>
      <c r="PDZ230" s="53">
        <f t="shared" ref="PDZ230" si="4131">(38.09)*10.764</f>
        <v>410.00076000000001</v>
      </c>
      <c r="PEA230" s="53">
        <f t="shared" ref="PEA230" si="4132">(3.35*1.25+1*2.75)*10.764</f>
        <v>74.675249999999991</v>
      </c>
      <c r="PEB230" s="53">
        <f t="shared" ref="PEB230:PEB234" si="4133">PDZ230+PEA230</f>
        <v>484.67601000000002</v>
      </c>
      <c r="PEC230" s="53">
        <v>0</v>
      </c>
      <c r="PED230" s="53">
        <f>PEB230*(($H$268)+1)+(IF(PEC230&lt;101,PEC230,IF(PEC230&lt;201,PEC230/2,IF(PEC230&lt;=301,PEC230/3,PEC230/4))))</f>
        <v>484.67601000000002</v>
      </c>
      <c r="PEE230" s="159">
        <f>PEO213+1</f>
        <v>1</v>
      </c>
      <c r="PEF230" s="159"/>
      <c r="PEG230" s="53" t="s">
        <v>162</v>
      </c>
      <c r="PEH230" s="53">
        <f t="shared" ref="PEH230" si="4134">(38.09)*10.764</f>
        <v>410.00076000000001</v>
      </c>
      <c r="PEI230" s="53">
        <f t="shared" ref="PEI230" si="4135">(3.35*1.25+1*2.75)*10.764</f>
        <v>74.675249999999991</v>
      </c>
      <c r="PEJ230" s="53">
        <f t="shared" ref="PEJ230:PEJ234" si="4136">PEH230+PEI230</f>
        <v>484.67601000000002</v>
      </c>
      <c r="PEK230" s="53">
        <v>0</v>
      </c>
      <c r="PEL230" s="53">
        <f>PEJ230*(($H$268)+1)+(IF(PEK230&lt;101,PEK230,IF(PEK230&lt;201,PEK230/2,IF(PEK230&lt;=301,PEK230/3,PEK230/4))))</f>
        <v>484.67601000000002</v>
      </c>
      <c r="PEM230" s="159">
        <f>PEW213+1</f>
        <v>1</v>
      </c>
      <c r="PEN230" s="159"/>
      <c r="PEO230" s="53" t="s">
        <v>162</v>
      </c>
      <c r="PEP230" s="53">
        <f t="shared" ref="PEP230" si="4137">(38.09)*10.764</f>
        <v>410.00076000000001</v>
      </c>
      <c r="PEQ230" s="53">
        <f t="shared" ref="PEQ230" si="4138">(3.35*1.25+1*2.75)*10.764</f>
        <v>74.675249999999991</v>
      </c>
      <c r="PER230" s="53">
        <f t="shared" ref="PER230:PER234" si="4139">PEP230+PEQ230</f>
        <v>484.67601000000002</v>
      </c>
      <c r="PES230" s="53">
        <v>0</v>
      </c>
      <c r="PET230" s="53">
        <f>PER230*(($H$268)+1)+(IF(PES230&lt;101,PES230,IF(PES230&lt;201,PES230/2,IF(PES230&lt;=301,PES230/3,PES230/4))))</f>
        <v>484.67601000000002</v>
      </c>
      <c r="PEU230" s="159">
        <f>PFE213+1</f>
        <v>1</v>
      </c>
      <c r="PEV230" s="159"/>
      <c r="PEW230" s="53" t="s">
        <v>162</v>
      </c>
      <c r="PEX230" s="53">
        <f t="shared" ref="PEX230" si="4140">(38.09)*10.764</f>
        <v>410.00076000000001</v>
      </c>
      <c r="PEY230" s="53">
        <f t="shared" ref="PEY230" si="4141">(3.35*1.25+1*2.75)*10.764</f>
        <v>74.675249999999991</v>
      </c>
      <c r="PEZ230" s="53">
        <f t="shared" ref="PEZ230:PEZ234" si="4142">PEX230+PEY230</f>
        <v>484.67601000000002</v>
      </c>
      <c r="PFA230" s="53">
        <v>0</v>
      </c>
      <c r="PFB230" s="53">
        <f>PEZ230*(($H$268)+1)+(IF(PFA230&lt;101,PFA230,IF(PFA230&lt;201,PFA230/2,IF(PFA230&lt;=301,PFA230/3,PFA230/4))))</f>
        <v>484.67601000000002</v>
      </c>
      <c r="PFC230" s="159">
        <f>PFM213+1</f>
        <v>1</v>
      </c>
      <c r="PFD230" s="159"/>
      <c r="PFE230" s="53" t="s">
        <v>162</v>
      </c>
      <c r="PFF230" s="53">
        <f t="shared" ref="PFF230" si="4143">(38.09)*10.764</f>
        <v>410.00076000000001</v>
      </c>
      <c r="PFG230" s="53">
        <f t="shared" ref="PFG230" si="4144">(3.35*1.25+1*2.75)*10.764</f>
        <v>74.675249999999991</v>
      </c>
      <c r="PFH230" s="53">
        <f t="shared" ref="PFH230:PFH234" si="4145">PFF230+PFG230</f>
        <v>484.67601000000002</v>
      </c>
      <c r="PFI230" s="53">
        <v>0</v>
      </c>
      <c r="PFJ230" s="53">
        <f>PFH230*(($H$268)+1)+(IF(PFI230&lt;101,PFI230,IF(PFI230&lt;201,PFI230/2,IF(PFI230&lt;=301,PFI230/3,PFI230/4))))</f>
        <v>484.67601000000002</v>
      </c>
      <c r="PFK230" s="159">
        <f>PFU213+1</f>
        <v>1</v>
      </c>
      <c r="PFL230" s="159"/>
      <c r="PFM230" s="53" t="s">
        <v>162</v>
      </c>
      <c r="PFN230" s="53">
        <f t="shared" ref="PFN230" si="4146">(38.09)*10.764</f>
        <v>410.00076000000001</v>
      </c>
      <c r="PFO230" s="53">
        <f t="shared" ref="PFO230" si="4147">(3.35*1.25+1*2.75)*10.764</f>
        <v>74.675249999999991</v>
      </c>
      <c r="PFP230" s="53">
        <f t="shared" ref="PFP230:PFP234" si="4148">PFN230+PFO230</f>
        <v>484.67601000000002</v>
      </c>
      <c r="PFQ230" s="53">
        <v>0</v>
      </c>
      <c r="PFR230" s="53">
        <f>PFP230*(($H$268)+1)+(IF(PFQ230&lt;101,PFQ230,IF(PFQ230&lt;201,PFQ230/2,IF(PFQ230&lt;=301,PFQ230/3,PFQ230/4))))</f>
        <v>484.67601000000002</v>
      </c>
      <c r="PFS230" s="159">
        <f>PGC213+1</f>
        <v>1</v>
      </c>
      <c r="PFT230" s="159"/>
      <c r="PFU230" s="53" t="s">
        <v>162</v>
      </c>
      <c r="PFV230" s="53">
        <f t="shared" ref="PFV230" si="4149">(38.09)*10.764</f>
        <v>410.00076000000001</v>
      </c>
      <c r="PFW230" s="53">
        <f t="shared" ref="PFW230" si="4150">(3.35*1.25+1*2.75)*10.764</f>
        <v>74.675249999999991</v>
      </c>
      <c r="PFX230" s="53">
        <f t="shared" ref="PFX230:PFX234" si="4151">PFV230+PFW230</f>
        <v>484.67601000000002</v>
      </c>
      <c r="PFY230" s="53">
        <v>0</v>
      </c>
      <c r="PFZ230" s="53">
        <f>PFX230*(($H$268)+1)+(IF(PFY230&lt;101,PFY230,IF(PFY230&lt;201,PFY230/2,IF(PFY230&lt;=301,PFY230/3,PFY230/4))))</f>
        <v>484.67601000000002</v>
      </c>
      <c r="PGA230" s="159">
        <f>PGK213+1</f>
        <v>1</v>
      </c>
      <c r="PGB230" s="159"/>
      <c r="PGC230" s="53" t="s">
        <v>162</v>
      </c>
      <c r="PGD230" s="53">
        <f t="shared" ref="PGD230" si="4152">(38.09)*10.764</f>
        <v>410.00076000000001</v>
      </c>
      <c r="PGE230" s="53">
        <f t="shared" ref="PGE230" si="4153">(3.35*1.25+1*2.75)*10.764</f>
        <v>74.675249999999991</v>
      </c>
      <c r="PGF230" s="53">
        <f t="shared" ref="PGF230:PGF234" si="4154">PGD230+PGE230</f>
        <v>484.67601000000002</v>
      </c>
      <c r="PGG230" s="53">
        <v>0</v>
      </c>
      <c r="PGH230" s="53">
        <f>PGF230*(($H$268)+1)+(IF(PGG230&lt;101,PGG230,IF(PGG230&lt;201,PGG230/2,IF(PGG230&lt;=301,PGG230/3,PGG230/4))))</f>
        <v>484.67601000000002</v>
      </c>
      <c r="PGI230" s="159">
        <f>PGS213+1</f>
        <v>1</v>
      </c>
      <c r="PGJ230" s="159"/>
      <c r="PGK230" s="53" t="s">
        <v>162</v>
      </c>
      <c r="PGL230" s="53">
        <f t="shared" ref="PGL230" si="4155">(38.09)*10.764</f>
        <v>410.00076000000001</v>
      </c>
      <c r="PGM230" s="53">
        <f t="shared" ref="PGM230" si="4156">(3.35*1.25+1*2.75)*10.764</f>
        <v>74.675249999999991</v>
      </c>
      <c r="PGN230" s="53">
        <f t="shared" ref="PGN230:PGN234" si="4157">PGL230+PGM230</f>
        <v>484.67601000000002</v>
      </c>
      <c r="PGO230" s="53">
        <v>0</v>
      </c>
      <c r="PGP230" s="53">
        <f>PGN230*(($H$268)+1)+(IF(PGO230&lt;101,PGO230,IF(PGO230&lt;201,PGO230/2,IF(PGO230&lt;=301,PGO230/3,PGO230/4))))</f>
        <v>484.67601000000002</v>
      </c>
      <c r="PGQ230" s="159">
        <f>PHA213+1</f>
        <v>1</v>
      </c>
      <c r="PGR230" s="159"/>
      <c r="PGS230" s="53" t="s">
        <v>162</v>
      </c>
      <c r="PGT230" s="53">
        <f t="shared" ref="PGT230" si="4158">(38.09)*10.764</f>
        <v>410.00076000000001</v>
      </c>
      <c r="PGU230" s="53">
        <f t="shared" ref="PGU230" si="4159">(3.35*1.25+1*2.75)*10.764</f>
        <v>74.675249999999991</v>
      </c>
      <c r="PGV230" s="53">
        <f t="shared" ref="PGV230:PGV234" si="4160">PGT230+PGU230</f>
        <v>484.67601000000002</v>
      </c>
      <c r="PGW230" s="53">
        <v>0</v>
      </c>
      <c r="PGX230" s="53">
        <f>PGV230*(($H$268)+1)+(IF(PGW230&lt;101,PGW230,IF(PGW230&lt;201,PGW230/2,IF(PGW230&lt;=301,PGW230/3,PGW230/4))))</f>
        <v>484.67601000000002</v>
      </c>
      <c r="PGY230" s="159">
        <f>PHI213+1</f>
        <v>1</v>
      </c>
      <c r="PGZ230" s="159"/>
      <c r="PHA230" s="53" t="s">
        <v>162</v>
      </c>
      <c r="PHB230" s="53">
        <f t="shared" ref="PHB230" si="4161">(38.09)*10.764</f>
        <v>410.00076000000001</v>
      </c>
      <c r="PHC230" s="53">
        <f t="shared" ref="PHC230" si="4162">(3.35*1.25+1*2.75)*10.764</f>
        <v>74.675249999999991</v>
      </c>
      <c r="PHD230" s="53">
        <f t="shared" ref="PHD230:PHD234" si="4163">PHB230+PHC230</f>
        <v>484.67601000000002</v>
      </c>
      <c r="PHE230" s="53">
        <v>0</v>
      </c>
      <c r="PHF230" s="53">
        <f>PHD230*(($H$268)+1)+(IF(PHE230&lt;101,PHE230,IF(PHE230&lt;201,PHE230/2,IF(PHE230&lt;=301,PHE230/3,PHE230/4))))</f>
        <v>484.67601000000002</v>
      </c>
      <c r="PHG230" s="159">
        <f>PHQ213+1</f>
        <v>1</v>
      </c>
      <c r="PHH230" s="159"/>
      <c r="PHI230" s="53" t="s">
        <v>162</v>
      </c>
      <c r="PHJ230" s="53">
        <f t="shared" ref="PHJ230" si="4164">(38.09)*10.764</f>
        <v>410.00076000000001</v>
      </c>
      <c r="PHK230" s="53">
        <f t="shared" ref="PHK230" si="4165">(3.35*1.25+1*2.75)*10.764</f>
        <v>74.675249999999991</v>
      </c>
      <c r="PHL230" s="53">
        <f t="shared" ref="PHL230:PHL234" si="4166">PHJ230+PHK230</f>
        <v>484.67601000000002</v>
      </c>
      <c r="PHM230" s="53">
        <v>0</v>
      </c>
      <c r="PHN230" s="53">
        <f>PHL230*(($H$268)+1)+(IF(PHM230&lt;101,PHM230,IF(PHM230&lt;201,PHM230/2,IF(PHM230&lt;=301,PHM230/3,PHM230/4))))</f>
        <v>484.67601000000002</v>
      </c>
      <c r="PHO230" s="159">
        <f>PHY213+1</f>
        <v>1</v>
      </c>
      <c r="PHP230" s="159"/>
      <c r="PHQ230" s="53" t="s">
        <v>162</v>
      </c>
      <c r="PHR230" s="53">
        <f t="shared" ref="PHR230" si="4167">(38.09)*10.764</f>
        <v>410.00076000000001</v>
      </c>
      <c r="PHS230" s="53">
        <f t="shared" ref="PHS230" si="4168">(3.35*1.25+1*2.75)*10.764</f>
        <v>74.675249999999991</v>
      </c>
      <c r="PHT230" s="53">
        <f t="shared" ref="PHT230:PHT234" si="4169">PHR230+PHS230</f>
        <v>484.67601000000002</v>
      </c>
      <c r="PHU230" s="53">
        <v>0</v>
      </c>
      <c r="PHV230" s="53">
        <f>PHT230*(($H$268)+1)+(IF(PHU230&lt;101,PHU230,IF(PHU230&lt;201,PHU230/2,IF(PHU230&lt;=301,PHU230/3,PHU230/4))))</f>
        <v>484.67601000000002</v>
      </c>
      <c r="PHW230" s="159">
        <f>PIG213+1</f>
        <v>1</v>
      </c>
      <c r="PHX230" s="159"/>
      <c r="PHY230" s="53" t="s">
        <v>162</v>
      </c>
      <c r="PHZ230" s="53">
        <f t="shared" ref="PHZ230" si="4170">(38.09)*10.764</f>
        <v>410.00076000000001</v>
      </c>
      <c r="PIA230" s="53">
        <f t="shared" ref="PIA230" si="4171">(3.35*1.25+1*2.75)*10.764</f>
        <v>74.675249999999991</v>
      </c>
      <c r="PIB230" s="53">
        <f t="shared" ref="PIB230:PIB234" si="4172">PHZ230+PIA230</f>
        <v>484.67601000000002</v>
      </c>
      <c r="PIC230" s="53">
        <v>0</v>
      </c>
      <c r="PID230" s="53">
        <f>PIB230*(($H$268)+1)+(IF(PIC230&lt;101,PIC230,IF(PIC230&lt;201,PIC230/2,IF(PIC230&lt;=301,PIC230/3,PIC230/4))))</f>
        <v>484.67601000000002</v>
      </c>
      <c r="PIE230" s="159">
        <f>PIO213+1</f>
        <v>1</v>
      </c>
      <c r="PIF230" s="159"/>
      <c r="PIG230" s="53" t="s">
        <v>162</v>
      </c>
      <c r="PIH230" s="53">
        <f t="shared" ref="PIH230" si="4173">(38.09)*10.764</f>
        <v>410.00076000000001</v>
      </c>
      <c r="PII230" s="53">
        <f t="shared" ref="PII230" si="4174">(3.35*1.25+1*2.75)*10.764</f>
        <v>74.675249999999991</v>
      </c>
      <c r="PIJ230" s="53">
        <f t="shared" ref="PIJ230:PIJ234" si="4175">PIH230+PII230</f>
        <v>484.67601000000002</v>
      </c>
      <c r="PIK230" s="53">
        <v>0</v>
      </c>
      <c r="PIL230" s="53">
        <f>PIJ230*(($H$268)+1)+(IF(PIK230&lt;101,PIK230,IF(PIK230&lt;201,PIK230/2,IF(PIK230&lt;=301,PIK230/3,PIK230/4))))</f>
        <v>484.67601000000002</v>
      </c>
      <c r="PIM230" s="159">
        <f>PIW213+1</f>
        <v>1</v>
      </c>
      <c r="PIN230" s="159"/>
      <c r="PIO230" s="53" t="s">
        <v>162</v>
      </c>
      <c r="PIP230" s="53">
        <f t="shared" ref="PIP230" si="4176">(38.09)*10.764</f>
        <v>410.00076000000001</v>
      </c>
      <c r="PIQ230" s="53">
        <f t="shared" ref="PIQ230" si="4177">(3.35*1.25+1*2.75)*10.764</f>
        <v>74.675249999999991</v>
      </c>
      <c r="PIR230" s="53">
        <f t="shared" ref="PIR230:PIR234" si="4178">PIP230+PIQ230</f>
        <v>484.67601000000002</v>
      </c>
      <c r="PIS230" s="53">
        <v>0</v>
      </c>
      <c r="PIT230" s="53">
        <f>PIR230*(($H$268)+1)+(IF(PIS230&lt;101,PIS230,IF(PIS230&lt;201,PIS230/2,IF(PIS230&lt;=301,PIS230/3,PIS230/4))))</f>
        <v>484.67601000000002</v>
      </c>
      <c r="PIU230" s="159">
        <f>PJE213+1</f>
        <v>1</v>
      </c>
      <c r="PIV230" s="159"/>
      <c r="PIW230" s="53" t="s">
        <v>162</v>
      </c>
      <c r="PIX230" s="53">
        <f t="shared" ref="PIX230" si="4179">(38.09)*10.764</f>
        <v>410.00076000000001</v>
      </c>
      <c r="PIY230" s="53">
        <f t="shared" ref="PIY230" si="4180">(3.35*1.25+1*2.75)*10.764</f>
        <v>74.675249999999991</v>
      </c>
      <c r="PIZ230" s="53">
        <f t="shared" ref="PIZ230:PIZ234" si="4181">PIX230+PIY230</f>
        <v>484.67601000000002</v>
      </c>
      <c r="PJA230" s="53">
        <v>0</v>
      </c>
      <c r="PJB230" s="53">
        <f>PIZ230*(($H$268)+1)+(IF(PJA230&lt;101,PJA230,IF(PJA230&lt;201,PJA230/2,IF(PJA230&lt;=301,PJA230/3,PJA230/4))))</f>
        <v>484.67601000000002</v>
      </c>
      <c r="PJC230" s="159">
        <f>PJM213+1</f>
        <v>1</v>
      </c>
      <c r="PJD230" s="159"/>
      <c r="PJE230" s="53" t="s">
        <v>162</v>
      </c>
      <c r="PJF230" s="53">
        <f t="shared" ref="PJF230" si="4182">(38.09)*10.764</f>
        <v>410.00076000000001</v>
      </c>
      <c r="PJG230" s="53">
        <f t="shared" ref="PJG230" si="4183">(3.35*1.25+1*2.75)*10.764</f>
        <v>74.675249999999991</v>
      </c>
      <c r="PJH230" s="53">
        <f t="shared" ref="PJH230:PJH234" si="4184">PJF230+PJG230</f>
        <v>484.67601000000002</v>
      </c>
      <c r="PJI230" s="53">
        <v>0</v>
      </c>
      <c r="PJJ230" s="53">
        <f>PJH230*(($H$268)+1)+(IF(PJI230&lt;101,PJI230,IF(PJI230&lt;201,PJI230/2,IF(PJI230&lt;=301,PJI230/3,PJI230/4))))</f>
        <v>484.67601000000002</v>
      </c>
      <c r="PJK230" s="159">
        <f>PJU213+1</f>
        <v>1</v>
      </c>
      <c r="PJL230" s="159"/>
      <c r="PJM230" s="53" t="s">
        <v>162</v>
      </c>
      <c r="PJN230" s="53">
        <f t="shared" ref="PJN230" si="4185">(38.09)*10.764</f>
        <v>410.00076000000001</v>
      </c>
      <c r="PJO230" s="53">
        <f t="shared" ref="PJO230" si="4186">(3.35*1.25+1*2.75)*10.764</f>
        <v>74.675249999999991</v>
      </c>
      <c r="PJP230" s="53">
        <f t="shared" ref="PJP230:PJP234" si="4187">PJN230+PJO230</f>
        <v>484.67601000000002</v>
      </c>
      <c r="PJQ230" s="53">
        <v>0</v>
      </c>
      <c r="PJR230" s="53">
        <f>PJP230*(($H$268)+1)+(IF(PJQ230&lt;101,PJQ230,IF(PJQ230&lt;201,PJQ230/2,IF(PJQ230&lt;=301,PJQ230/3,PJQ230/4))))</f>
        <v>484.67601000000002</v>
      </c>
      <c r="PJS230" s="159">
        <f>PKC213+1</f>
        <v>1</v>
      </c>
      <c r="PJT230" s="159"/>
      <c r="PJU230" s="53" t="s">
        <v>162</v>
      </c>
      <c r="PJV230" s="53">
        <f t="shared" ref="PJV230" si="4188">(38.09)*10.764</f>
        <v>410.00076000000001</v>
      </c>
      <c r="PJW230" s="53">
        <f t="shared" ref="PJW230" si="4189">(3.35*1.25+1*2.75)*10.764</f>
        <v>74.675249999999991</v>
      </c>
      <c r="PJX230" s="53">
        <f t="shared" ref="PJX230:PJX234" si="4190">PJV230+PJW230</f>
        <v>484.67601000000002</v>
      </c>
      <c r="PJY230" s="53">
        <v>0</v>
      </c>
      <c r="PJZ230" s="53">
        <f>PJX230*(($H$268)+1)+(IF(PJY230&lt;101,PJY230,IF(PJY230&lt;201,PJY230/2,IF(PJY230&lt;=301,PJY230/3,PJY230/4))))</f>
        <v>484.67601000000002</v>
      </c>
      <c r="PKA230" s="159">
        <f>PKK213+1</f>
        <v>1</v>
      </c>
      <c r="PKB230" s="159"/>
      <c r="PKC230" s="53" t="s">
        <v>162</v>
      </c>
      <c r="PKD230" s="53">
        <f t="shared" ref="PKD230" si="4191">(38.09)*10.764</f>
        <v>410.00076000000001</v>
      </c>
      <c r="PKE230" s="53">
        <f t="shared" ref="PKE230" si="4192">(3.35*1.25+1*2.75)*10.764</f>
        <v>74.675249999999991</v>
      </c>
      <c r="PKF230" s="53">
        <f t="shared" ref="PKF230:PKF234" si="4193">PKD230+PKE230</f>
        <v>484.67601000000002</v>
      </c>
      <c r="PKG230" s="53">
        <v>0</v>
      </c>
      <c r="PKH230" s="53">
        <f>PKF230*(($H$268)+1)+(IF(PKG230&lt;101,PKG230,IF(PKG230&lt;201,PKG230/2,IF(PKG230&lt;=301,PKG230/3,PKG230/4))))</f>
        <v>484.67601000000002</v>
      </c>
      <c r="PKI230" s="159">
        <f>PKS213+1</f>
        <v>1</v>
      </c>
      <c r="PKJ230" s="159"/>
      <c r="PKK230" s="53" t="s">
        <v>162</v>
      </c>
      <c r="PKL230" s="53">
        <f t="shared" ref="PKL230" si="4194">(38.09)*10.764</f>
        <v>410.00076000000001</v>
      </c>
      <c r="PKM230" s="53">
        <f t="shared" ref="PKM230" si="4195">(3.35*1.25+1*2.75)*10.764</f>
        <v>74.675249999999991</v>
      </c>
      <c r="PKN230" s="53">
        <f t="shared" ref="PKN230:PKN234" si="4196">PKL230+PKM230</f>
        <v>484.67601000000002</v>
      </c>
      <c r="PKO230" s="53">
        <v>0</v>
      </c>
      <c r="PKP230" s="53">
        <f>PKN230*(($H$268)+1)+(IF(PKO230&lt;101,PKO230,IF(PKO230&lt;201,PKO230/2,IF(PKO230&lt;=301,PKO230/3,PKO230/4))))</f>
        <v>484.67601000000002</v>
      </c>
      <c r="PKQ230" s="159">
        <f>PLA213+1</f>
        <v>1</v>
      </c>
      <c r="PKR230" s="159"/>
      <c r="PKS230" s="53" t="s">
        <v>162</v>
      </c>
      <c r="PKT230" s="53">
        <f t="shared" ref="PKT230" si="4197">(38.09)*10.764</f>
        <v>410.00076000000001</v>
      </c>
      <c r="PKU230" s="53">
        <f t="shared" ref="PKU230" si="4198">(3.35*1.25+1*2.75)*10.764</f>
        <v>74.675249999999991</v>
      </c>
      <c r="PKV230" s="53">
        <f t="shared" ref="PKV230:PKV234" si="4199">PKT230+PKU230</f>
        <v>484.67601000000002</v>
      </c>
      <c r="PKW230" s="53">
        <v>0</v>
      </c>
      <c r="PKX230" s="53">
        <f>PKV230*(($H$268)+1)+(IF(PKW230&lt;101,PKW230,IF(PKW230&lt;201,PKW230/2,IF(PKW230&lt;=301,PKW230/3,PKW230/4))))</f>
        <v>484.67601000000002</v>
      </c>
      <c r="PKY230" s="159">
        <f>PLI213+1</f>
        <v>1</v>
      </c>
      <c r="PKZ230" s="159"/>
      <c r="PLA230" s="53" t="s">
        <v>162</v>
      </c>
      <c r="PLB230" s="53">
        <f t="shared" ref="PLB230" si="4200">(38.09)*10.764</f>
        <v>410.00076000000001</v>
      </c>
      <c r="PLC230" s="53">
        <f t="shared" ref="PLC230" si="4201">(3.35*1.25+1*2.75)*10.764</f>
        <v>74.675249999999991</v>
      </c>
      <c r="PLD230" s="53">
        <f t="shared" ref="PLD230:PLD234" si="4202">PLB230+PLC230</f>
        <v>484.67601000000002</v>
      </c>
      <c r="PLE230" s="53">
        <v>0</v>
      </c>
      <c r="PLF230" s="53">
        <f>PLD230*(($H$268)+1)+(IF(PLE230&lt;101,PLE230,IF(PLE230&lt;201,PLE230/2,IF(PLE230&lt;=301,PLE230/3,PLE230/4))))</f>
        <v>484.67601000000002</v>
      </c>
      <c r="PLG230" s="159">
        <f>PLQ213+1</f>
        <v>1</v>
      </c>
      <c r="PLH230" s="159"/>
      <c r="PLI230" s="53" t="s">
        <v>162</v>
      </c>
      <c r="PLJ230" s="53">
        <f t="shared" ref="PLJ230" si="4203">(38.09)*10.764</f>
        <v>410.00076000000001</v>
      </c>
      <c r="PLK230" s="53">
        <f t="shared" ref="PLK230" si="4204">(3.35*1.25+1*2.75)*10.764</f>
        <v>74.675249999999991</v>
      </c>
      <c r="PLL230" s="53">
        <f t="shared" ref="PLL230:PLL234" si="4205">PLJ230+PLK230</f>
        <v>484.67601000000002</v>
      </c>
      <c r="PLM230" s="53">
        <v>0</v>
      </c>
      <c r="PLN230" s="53">
        <f>PLL230*(($H$268)+1)+(IF(PLM230&lt;101,PLM230,IF(PLM230&lt;201,PLM230/2,IF(PLM230&lt;=301,PLM230/3,PLM230/4))))</f>
        <v>484.67601000000002</v>
      </c>
      <c r="PLO230" s="159">
        <f>PLY213+1</f>
        <v>1</v>
      </c>
      <c r="PLP230" s="159"/>
      <c r="PLQ230" s="53" t="s">
        <v>162</v>
      </c>
      <c r="PLR230" s="53">
        <f t="shared" ref="PLR230" si="4206">(38.09)*10.764</f>
        <v>410.00076000000001</v>
      </c>
      <c r="PLS230" s="53">
        <f t="shared" ref="PLS230" si="4207">(3.35*1.25+1*2.75)*10.764</f>
        <v>74.675249999999991</v>
      </c>
      <c r="PLT230" s="53">
        <f t="shared" ref="PLT230:PLT234" si="4208">PLR230+PLS230</f>
        <v>484.67601000000002</v>
      </c>
      <c r="PLU230" s="53">
        <v>0</v>
      </c>
      <c r="PLV230" s="53">
        <f>PLT230*(($H$268)+1)+(IF(PLU230&lt;101,PLU230,IF(PLU230&lt;201,PLU230/2,IF(PLU230&lt;=301,PLU230/3,PLU230/4))))</f>
        <v>484.67601000000002</v>
      </c>
      <c r="PLW230" s="159">
        <f>PMG213+1</f>
        <v>1</v>
      </c>
      <c r="PLX230" s="159"/>
      <c r="PLY230" s="53" t="s">
        <v>162</v>
      </c>
      <c r="PLZ230" s="53">
        <f t="shared" ref="PLZ230" si="4209">(38.09)*10.764</f>
        <v>410.00076000000001</v>
      </c>
      <c r="PMA230" s="53">
        <f t="shared" ref="PMA230" si="4210">(3.35*1.25+1*2.75)*10.764</f>
        <v>74.675249999999991</v>
      </c>
      <c r="PMB230" s="53">
        <f t="shared" ref="PMB230:PMB234" si="4211">PLZ230+PMA230</f>
        <v>484.67601000000002</v>
      </c>
      <c r="PMC230" s="53">
        <v>0</v>
      </c>
      <c r="PMD230" s="53">
        <f>PMB230*(($H$268)+1)+(IF(PMC230&lt;101,PMC230,IF(PMC230&lt;201,PMC230/2,IF(PMC230&lt;=301,PMC230/3,PMC230/4))))</f>
        <v>484.67601000000002</v>
      </c>
      <c r="PME230" s="159">
        <f>PMO213+1</f>
        <v>1</v>
      </c>
      <c r="PMF230" s="159"/>
      <c r="PMG230" s="53" t="s">
        <v>162</v>
      </c>
      <c r="PMH230" s="53">
        <f t="shared" ref="PMH230" si="4212">(38.09)*10.764</f>
        <v>410.00076000000001</v>
      </c>
      <c r="PMI230" s="53">
        <f t="shared" ref="PMI230" si="4213">(3.35*1.25+1*2.75)*10.764</f>
        <v>74.675249999999991</v>
      </c>
      <c r="PMJ230" s="53">
        <f t="shared" ref="PMJ230:PMJ234" si="4214">PMH230+PMI230</f>
        <v>484.67601000000002</v>
      </c>
      <c r="PMK230" s="53">
        <v>0</v>
      </c>
      <c r="PML230" s="53">
        <f>PMJ230*(($H$268)+1)+(IF(PMK230&lt;101,PMK230,IF(PMK230&lt;201,PMK230/2,IF(PMK230&lt;=301,PMK230/3,PMK230/4))))</f>
        <v>484.67601000000002</v>
      </c>
      <c r="PMM230" s="159">
        <f>PMW213+1</f>
        <v>1</v>
      </c>
      <c r="PMN230" s="159"/>
      <c r="PMO230" s="53" t="s">
        <v>162</v>
      </c>
      <c r="PMP230" s="53">
        <f t="shared" ref="PMP230" si="4215">(38.09)*10.764</f>
        <v>410.00076000000001</v>
      </c>
      <c r="PMQ230" s="53">
        <f t="shared" ref="PMQ230" si="4216">(3.35*1.25+1*2.75)*10.764</f>
        <v>74.675249999999991</v>
      </c>
      <c r="PMR230" s="53">
        <f t="shared" ref="PMR230:PMR234" si="4217">PMP230+PMQ230</f>
        <v>484.67601000000002</v>
      </c>
      <c r="PMS230" s="53">
        <v>0</v>
      </c>
      <c r="PMT230" s="53">
        <f>PMR230*(($H$268)+1)+(IF(PMS230&lt;101,PMS230,IF(PMS230&lt;201,PMS230/2,IF(PMS230&lt;=301,PMS230/3,PMS230/4))))</f>
        <v>484.67601000000002</v>
      </c>
      <c r="PMU230" s="159">
        <f>PNE213+1</f>
        <v>1</v>
      </c>
      <c r="PMV230" s="159"/>
      <c r="PMW230" s="53" t="s">
        <v>162</v>
      </c>
      <c r="PMX230" s="53">
        <f t="shared" ref="PMX230" si="4218">(38.09)*10.764</f>
        <v>410.00076000000001</v>
      </c>
      <c r="PMY230" s="53">
        <f t="shared" ref="PMY230" si="4219">(3.35*1.25+1*2.75)*10.764</f>
        <v>74.675249999999991</v>
      </c>
      <c r="PMZ230" s="53">
        <f t="shared" ref="PMZ230:PMZ234" si="4220">PMX230+PMY230</f>
        <v>484.67601000000002</v>
      </c>
      <c r="PNA230" s="53">
        <v>0</v>
      </c>
      <c r="PNB230" s="53">
        <f>PMZ230*(($H$268)+1)+(IF(PNA230&lt;101,PNA230,IF(PNA230&lt;201,PNA230/2,IF(PNA230&lt;=301,PNA230/3,PNA230/4))))</f>
        <v>484.67601000000002</v>
      </c>
      <c r="PNC230" s="159">
        <f>PNM213+1</f>
        <v>1</v>
      </c>
      <c r="PND230" s="159"/>
      <c r="PNE230" s="53" t="s">
        <v>162</v>
      </c>
      <c r="PNF230" s="53">
        <f t="shared" ref="PNF230" si="4221">(38.09)*10.764</f>
        <v>410.00076000000001</v>
      </c>
      <c r="PNG230" s="53">
        <f t="shared" ref="PNG230" si="4222">(3.35*1.25+1*2.75)*10.764</f>
        <v>74.675249999999991</v>
      </c>
      <c r="PNH230" s="53">
        <f t="shared" ref="PNH230:PNH234" si="4223">PNF230+PNG230</f>
        <v>484.67601000000002</v>
      </c>
      <c r="PNI230" s="53">
        <v>0</v>
      </c>
      <c r="PNJ230" s="53">
        <f>PNH230*(($H$268)+1)+(IF(PNI230&lt;101,PNI230,IF(PNI230&lt;201,PNI230/2,IF(PNI230&lt;=301,PNI230/3,PNI230/4))))</f>
        <v>484.67601000000002</v>
      </c>
      <c r="PNK230" s="159">
        <f>PNU213+1</f>
        <v>1</v>
      </c>
      <c r="PNL230" s="159"/>
      <c r="PNM230" s="53" t="s">
        <v>162</v>
      </c>
      <c r="PNN230" s="53">
        <f t="shared" ref="PNN230" si="4224">(38.09)*10.764</f>
        <v>410.00076000000001</v>
      </c>
      <c r="PNO230" s="53">
        <f t="shared" ref="PNO230" si="4225">(3.35*1.25+1*2.75)*10.764</f>
        <v>74.675249999999991</v>
      </c>
      <c r="PNP230" s="53">
        <f t="shared" ref="PNP230:PNP234" si="4226">PNN230+PNO230</f>
        <v>484.67601000000002</v>
      </c>
      <c r="PNQ230" s="53">
        <v>0</v>
      </c>
      <c r="PNR230" s="53">
        <f>PNP230*(($H$268)+1)+(IF(PNQ230&lt;101,PNQ230,IF(PNQ230&lt;201,PNQ230/2,IF(PNQ230&lt;=301,PNQ230/3,PNQ230/4))))</f>
        <v>484.67601000000002</v>
      </c>
      <c r="PNS230" s="159">
        <f>POC213+1</f>
        <v>1</v>
      </c>
      <c r="PNT230" s="159"/>
      <c r="PNU230" s="53" t="s">
        <v>162</v>
      </c>
      <c r="PNV230" s="53">
        <f t="shared" ref="PNV230" si="4227">(38.09)*10.764</f>
        <v>410.00076000000001</v>
      </c>
      <c r="PNW230" s="53">
        <f t="shared" ref="PNW230" si="4228">(3.35*1.25+1*2.75)*10.764</f>
        <v>74.675249999999991</v>
      </c>
      <c r="PNX230" s="53">
        <f t="shared" ref="PNX230:PNX234" si="4229">PNV230+PNW230</f>
        <v>484.67601000000002</v>
      </c>
      <c r="PNY230" s="53">
        <v>0</v>
      </c>
      <c r="PNZ230" s="53">
        <f>PNX230*(($H$268)+1)+(IF(PNY230&lt;101,PNY230,IF(PNY230&lt;201,PNY230/2,IF(PNY230&lt;=301,PNY230/3,PNY230/4))))</f>
        <v>484.67601000000002</v>
      </c>
      <c r="POA230" s="159">
        <f>POK213+1</f>
        <v>1</v>
      </c>
      <c r="POB230" s="159"/>
      <c r="POC230" s="53" t="s">
        <v>162</v>
      </c>
      <c r="POD230" s="53">
        <f t="shared" ref="POD230" si="4230">(38.09)*10.764</f>
        <v>410.00076000000001</v>
      </c>
      <c r="POE230" s="53">
        <f t="shared" ref="POE230" si="4231">(3.35*1.25+1*2.75)*10.764</f>
        <v>74.675249999999991</v>
      </c>
      <c r="POF230" s="53">
        <f t="shared" ref="POF230:POF234" si="4232">POD230+POE230</f>
        <v>484.67601000000002</v>
      </c>
      <c r="POG230" s="53">
        <v>0</v>
      </c>
      <c r="POH230" s="53">
        <f>POF230*(($H$268)+1)+(IF(POG230&lt;101,POG230,IF(POG230&lt;201,POG230/2,IF(POG230&lt;=301,POG230/3,POG230/4))))</f>
        <v>484.67601000000002</v>
      </c>
      <c r="POI230" s="159">
        <f>POS213+1</f>
        <v>1</v>
      </c>
      <c r="POJ230" s="159"/>
      <c r="POK230" s="53" t="s">
        <v>162</v>
      </c>
      <c r="POL230" s="53">
        <f t="shared" ref="POL230" si="4233">(38.09)*10.764</f>
        <v>410.00076000000001</v>
      </c>
      <c r="POM230" s="53">
        <f t="shared" ref="POM230" si="4234">(3.35*1.25+1*2.75)*10.764</f>
        <v>74.675249999999991</v>
      </c>
      <c r="PON230" s="53">
        <f t="shared" ref="PON230:PON234" si="4235">POL230+POM230</f>
        <v>484.67601000000002</v>
      </c>
      <c r="POO230" s="53">
        <v>0</v>
      </c>
      <c r="POP230" s="53">
        <f>PON230*(($H$268)+1)+(IF(POO230&lt;101,POO230,IF(POO230&lt;201,POO230/2,IF(POO230&lt;=301,POO230/3,POO230/4))))</f>
        <v>484.67601000000002</v>
      </c>
      <c r="POQ230" s="159">
        <f>PPA213+1</f>
        <v>1</v>
      </c>
      <c r="POR230" s="159"/>
      <c r="POS230" s="53" t="s">
        <v>162</v>
      </c>
      <c r="POT230" s="53">
        <f t="shared" ref="POT230" si="4236">(38.09)*10.764</f>
        <v>410.00076000000001</v>
      </c>
      <c r="POU230" s="53">
        <f t="shared" ref="POU230" si="4237">(3.35*1.25+1*2.75)*10.764</f>
        <v>74.675249999999991</v>
      </c>
      <c r="POV230" s="53">
        <f t="shared" ref="POV230:POV234" si="4238">POT230+POU230</f>
        <v>484.67601000000002</v>
      </c>
      <c r="POW230" s="53">
        <v>0</v>
      </c>
      <c r="POX230" s="53">
        <f>POV230*(($H$268)+1)+(IF(POW230&lt;101,POW230,IF(POW230&lt;201,POW230/2,IF(POW230&lt;=301,POW230/3,POW230/4))))</f>
        <v>484.67601000000002</v>
      </c>
      <c r="POY230" s="159">
        <f>PPI213+1</f>
        <v>1</v>
      </c>
      <c r="POZ230" s="159"/>
      <c r="PPA230" s="53" t="s">
        <v>162</v>
      </c>
      <c r="PPB230" s="53">
        <f t="shared" ref="PPB230" si="4239">(38.09)*10.764</f>
        <v>410.00076000000001</v>
      </c>
      <c r="PPC230" s="53">
        <f t="shared" ref="PPC230" si="4240">(3.35*1.25+1*2.75)*10.764</f>
        <v>74.675249999999991</v>
      </c>
      <c r="PPD230" s="53">
        <f t="shared" ref="PPD230:PPD234" si="4241">PPB230+PPC230</f>
        <v>484.67601000000002</v>
      </c>
      <c r="PPE230" s="53">
        <v>0</v>
      </c>
      <c r="PPF230" s="53">
        <f>PPD230*(($H$268)+1)+(IF(PPE230&lt;101,PPE230,IF(PPE230&lt;201,PPE230/2,IF(PPE230&lt;=301,PPE230/3,PPE230/4))))</f>
        <v>484.67601000000002</v>
      </c>
      <c r="PPG230" s="159">
        <f>PPQ213+1</f>
        <v>1</v>
      </c>
      <c r="PPH230" s="159"/>
      <c r="PPI230" s="53" t="s">
        <v>162</v>
      </c>
      <c r="PPJ230" s="53">
        <f t="shared" ref="PPJ230" si="4242">(38.09)*10.764</f>
        <v>410.00076000000001</v>
      </c>
      <c r="PPK230" s="53">
        <f t="shared" ref="PPK230" si="4243">(3.35*1.25+1*2.75)*10.764</f>
        <v>74.675249999999991</v>
      </c>
      <c r="PPL230" s="53">
        <f t="shared" ref="PPL230:PPL234" si="4244">PPJ230+PPK230</f>
        <v>484.67601000000002</v>
      </c>
      <c r="PPM230" s="53">
        <v>0</v>
      </c>
      <c r="PPN230" s="53">
        <f>PPL230*(($H$268)+1)+(IF(PPM230&lt;101,PPM230,IF(PPM230&lt;201,PPM230/2,IF(PPM230&lt;=301,PPM230/3,PPM230/4))))</f>
        <v>484.67601000000002</v>
      </c>
      <c r="PPO230" s="159">
        <f>PPY213+1</f>
        <v>1</v>
      </c>
      <c r="PPP230" s="159"/>
      <c r="PPQ230" s="53" t="s">
        <v>162</v>
      </c>
      <c r="PPR230" s="53">
        <f t="shared" ref="PPR230" si="4245">(38.09)*10.764</f>
        <v>410.00076000000001</v>
      </c>
      <c r="PPS230" s="53">
        <f t="shared" ref="PPS230" si="4246">(3.35*1.25+1*2.75)*10.764</f>
        <v>74.675249999999991</v>
      </c>
      <c r="PPT230" s="53">
        <f t="shared" ref="PPT230:PPT234" si="4247">PPR230+PPS230</f>
        <v>484.67601000000002</v>
      </c>
      <c r="PPU230" s="53">
        <v>0</v>
      </c>
      <c r="PPV230" s="53">
        <f>PPT230*(($H$268)+1)+(IF(PPU230&lt;101,PPU230,IF(PPU230&lt;201,PPU230/2,IF(PPU230&lt;=301,PPU230/3,PPU230/4))))</f>
        <v>484.67601000000002</v>
      </c>
      <c r="PPW230" s="159">
        <f>PQG213+1</f>
        <v>1</v>
      </c>
      <c r="PPX230" s="159"/>
      <c r="PPY230" s="53" t="s">
        <v>162</v>
      </c>
      <c r="PPZ230" s="53">
        <f t="shared" ref="PPZ230" si="4248">(38.09)*10.764</f>
        <v>410.00076000000001</v>
      </c>
      <c r="PQA230" s="53">
        <f t="shared" ref="PQA230" si="4249">(3.35*1.25+1*2.75)*10.764</f>
        <v>74.675249999999991</v>
      </c>
      <c r="PQB230" s="53">
        <f t="shared" ref="PQB230:PQB234" si="4250">PPZ230+PQA230</f>
        <v>484.67601000000002</v>
      </c>
      <c r="PQC230" s="53">
        <v>0</v>
      </c>
      <c r="PQD230" s="53">
        <f>PQB230*(($H$268)+1)+(IF(PQC230&lt;101,PQC230,IF(PQC230&lt;201,PQC230/2,IF(PQC230&lt;=301,PQC230/3,PQC230/4))))</f>
        <v>484.67601000000002</v>
      </c>
      <c r="PQE230" s="159">
        <f>PQO213+1</f>
        <v>1</v>
      </c>
      <c r="PQF230" s="159"/>
      <c r="PQG230" s="53" t="s">
        <v>162</v>
      </c>
      <c r="PQH230" s="53">
        <f t="shared" ref="PQH230" si="4251">(38.09)*10.764</f>
        <v>410.00076000000001</v>
      </c>
      <c r="PQI230" s="53">
        <f t="shared" ref="PQI230" si="4252">(3.35*1.25+1*2.75)*10.764</f>
        <v>74.675249999999991</v>
      </c>
      <c r="PQJ230" s="53">
        <f t="shared" ref="PQJ230:PQJ234" si="4253">PQH230+PQI230</f>
        <v>484.67601000000002</v>
      </c>
      <c r="PQK230" s="53">
        <v>0</v>
      </c>
      <c r="PQL230" s="53">
        <f>PQJ230*(($H$268)+1)+(IF(PQK230&lt;101,PQK230,IF(PQK230&lt;201,PQK230/2,IF(PQK230&lt;=301,PQK230/3,PQK230/4))))</f>
        <v>484.67601000000002</v>
      </c>
      <c r="PQM230" s="159">
        <f>PQW213+1</f>
        <v>1</v>
      </c>
      <c r="PQN230" s="159"/>
      <c r="PQO230" s="53" t="s">
        <v>162</v>
      </c>
      <c r="PQP230" s="53">
        <f t="shared" ref="PQP230" si="4254">(38.09)*10.764</f>
        <v>410.00076000000001</v>
      </c>
      <c r="PQQ230" s="53">
        <f t="shared" ref="PQQ230" si="4255">(3.35*1.25+1*2.75)*10.764</f>
        <v>74.675249999999991</v>
      </c>
      <c r="PQR230" s="53">
        <f t="shared" ref="PQR230:PQR234" si="4256">PQP230+PQQ230</f>
        <v>484.67601000000002</v>
      </c>
      <c r="PQS230" s="53">
        <v>0</v>
      </c>
      <c r="PQT230" s="53">
        <f>PQR230*(($H$268)+1)+(IF(PQS230&lt;101,PQS230,IF(PQS230&lt;201,PQS230/2,IF(PQS230&lt;=301,PQS230/3,PQS230/4))))</f>
        <v>484.67601000000002</v>
      </c>
      <c r="PQU230" s="159">
        <f>PRE213+1</f>
        <v>1</v>
      </c>
      <c r="PQV230" s="159"/>
      <c r="PQW230" s="53" t="s">
        <v>162</v>
      </c>
      <c r="PQX230" s="53">
        <f t="shared" ref="PQX230" si="4257">(38.09)*10.764</f>
        <v>410.00076000000001</v>
      </c>
      <c r="PQY230" s="53">
        <f t="shared" ref="PQY230" si="4258">(3.35*1.25+1*2.75)*10.764</f>
        <v>74.675249999999991</v>
      </c>
      <c r="PQZ230" s="53">
        <f t="shared" ref="PQZ230:PQZ234" si="4259">PQX230+PQY230</f>
        <v>484.67601000000002</v>
      </c>
      <c r="PRA230" s="53">
        <v>0</v>
      </c>
      <c r="PRB230" s="53">
        <f>PQZ230*(($H$268)+1)+(IF(PRA230&lt;101,PRA230,IF(PRA230&lt;201,PRA230/2,IF(PRA230&lt;=301,PRA230/3,PRA230/4))))</f>
        <v>484.67601000000002</v>
      </c>
      <c r="PRC230" s="159">
        <f>PRM213+1</f>
        <v>1</v>
      </c>
      <c r="PRD230" s="159"/>
      <c r="PRE230" s="53" t="s">
        <v>162</v>
      </c>
      <c r="PRF230" s="53">
        <f t="shared" ref="PRF230" si="4260">(38.09)*10.764</f>
        <v>410.00076000000001</v>
      </c>
      <c r="PRG230" s="53">
        <f t="shared" ref="PRG230" si="4261">(3.35*1.25+1*2.75)*10.764</f>
        <v>74.675249999999991</v>
      </c>
      <c r="PRH230" s="53">
        <f t="shared" ref="PRH230:PRH234" si="4262">PRF230+PRG230</f>
        <v>484.67601000000002</v>
      </c>
      <c r="PRI230" s="53">
        <v>0</v>
      </c>
      <c r="PRJ230" s="53">
        <f>PRH230*(($H$268)+1)+(IF(PRI230&lt;101,PRI230,IF(PRI230&lt;201,PRI230/2,IF(PRI230&lt;=301,PRI230/3,PRI230/4))))</f>
        <v>484.67601000000002</v>
      </c>
      <c r="PRK230" s="159">
        <f>PRU213+1</f>
        <v>1</v>
      </c>
      <c r="PRL230" s="159"/>
      <c r="PRM230" s="53" t="s">
        <v>162</v>
      </c>
      <c r="PRN230" s="53">
        <f t="shared" ref="PRN230" si="4263">(38.09)*10.764</f>
        <v>410.00076000000001</v>
      </c>
      <c r="PRO230" s="53">
        <f t="shared" ref="PRO230" si="4264">(3.35*1.25+1*2.75)*10.764</f>
        <v>74.675249999999991</v>
      </c>
      <c r="PRP230" s="53">
        <f t="shared" ref="PRP230:PRP234" si="4265">PRN230+PRO230</f>
        <v>484.67601000000002</v>
      </c>
      <c r="PRQ230" s="53">
        <v>0</v>
      </c>
      <c r="PRR230" s="53">
        <f>PRP230*(($H$268)+1)+(IF(PRQ230&lt;101,PRQ230,IF(PRQ230&lt;201,PRQ230/2,IF(PRQ230&lt;=301,PRQ230/3,PRQ230/4))))</f>
        <v>484.67601000000002</v>
      </c>
      <c r="PRS230" s="159">
        <f>PSC213+1</f>
        <v>1</v>
      </c>
      <c r="PRT230" s="159"/>
      <c r="PRU230" s="53" t="s">
        <v>162</v>
      </c>
      <c r="PRV230" s="53">
        <f t="shared" ref="PRV230" si="4266">(38.09)*10.764</f>
        <v>410.00076000000001</v>
      </c>
      <c r="PRW230" s="53">
        <f t="shared" ref="PRW230" si="4267">(3.35*1.25+1*2.75)*10.764</f>
        <v>74.675249999999991</v>
      </c>
      <c r="PRX230" s="53">
        <f t="shared" ref="PRX230:PRX234" si="4268">PRV230+PRW230</f>
        <v>484.67601000000002</v>
      </c>
      <c r="PRY230" s="53">
        <v>0</v>
      </c>
      <c r="PRZ230" s="53">
        <f>PRX230*(($H$268)+1)+(IF(PRY230&lt;101,PRY230,IF(PRY230&lt;201,PRY230/2,IF(PRY230&lt;=301,PRY230/3,PRY230/4))))</f>
        <v>484.67601000000002</v>
      </c>
      <c r="PSA230" s="159">
        <f>PSK213+1</f>
        <v>1</v>
      </c>
      <c r="PSB230" s="159"/>
      <c r="PSC230" s="53" t="s">
        <v>162</v>
      </c>
      <c r="PSD230" s="53">
        <f t="shared" ref="PSD230" si="4269">(38.09)*10.764</f>
        <v>410.00076000000001</v>
      </c>
      <c r="PSE230" s="53">
        <f t="shared" ref="PSE230" si="4270">(3.35*1.25+1*2.75)*10.764</f>
        <v>74.675249999999991</v>
      </c>
      <c r="PSF230" s="53">
        <f t="shared" ref="PSF230:PSF234" si="4271">PSD230+PSE230</f>
        <v>484.67601000000002</v>
      </c>
      <c r="PSG230" s="53">
        <v>0</v>
      </c>
      <c r="PSH230" s="53">
        <f>PSF230*(($H$268)+1)+(IF(PSG230&lt;101,PSG230,IF(PSG230&lt;201,PSG230/2,IF(PSG230&lt;=301,PSG230/3,PSG230/4))))</f>
        <v>484.67601000000002</v>
      </c>
      <c r="PSI230" s="159">
        <f>PSS213+1</f>
        <v>1</v>
      </c>
      <c r="PSJ230" s="159"/>
      <c r="PSK230" s="53" t="s">
        <v>162</v>
      </c>
      <c r="PSL230" s="53">
        <f t="shared" ref="PSL230" si="4272">(38.09)*10.764</f>
        <v>410.00076000000001</v>
      </c>
      <c r="PSM230" s="53">
        <f t="shared" ref="PSM230" si="4273">(3.35*1.25+1*2.75)*10.764</f>
        <v>74.675249999999991</v>
      </c>
      <c r="PSN230" s="53">
        <f t="shared" ref="PSN230:PSN234" si="4274">PSL230+PSM230</f>
        <v>484.67601000000002</v>
      </c>
      <c r="PSO230" s="53">
        <v>0</v>
      </c>
      <c r="PSP230" s="53">
        <f>PSN230*(($H$268)+1)+(IF(PSO230&lt;101,PSO230,IF(PSO230&lt;201,PSO230/2,IF(PSO230&lt;=301,PSO230/3,PSO230/4))))</f>
        <v>484.67601000000002</v>
      </c>
      <c r="PSQ230" s="159">
        <f>PTA213+1</f>
        <v>1</v>
      </c>
      <c r="PSR230" s="159"/>
      <c r="PSS230" s="53" t="s">
        <v>162</v>
      </c>
      <c r="PST230" s="53">
        <f t="shared" ref="PST230" si="4275">(38.09)*10.764</f>
        <v>410.00076000000001</v>
      </c>
      <c r="PSU230" s="53">
        <f t="shared" ref="PSU230" si="4276">(3.35*1.25+1*2.75)*10.764</f>
        <v>74.675249999999991</v>
      </c>
      <c r="PSV230" s="53">
        <f t="shared" ref="PSV230:PSV234" si="4277">PST230+PSU230</f>
        <v>484.67601000000002</v>
      </c>
      <c r="PSW230" s="53">
        <v>0</v>
      </c>
      <c r="PSX230" s="53">
        <f>PSV230*(($H$268)+1)+(IF(PSW230&lt;101,PSW230,IF(PSW230&lt;201,PSW230/2,IF(PSW230&lt;=301,PSW230/3,PSW230/4))))</f>
        <v>484.67601000000002</v>
      </c>
      <c r="PSY230" s="159">
        <f>PTI213+1</f>
        <v>1</v>
      </c>
      <c r="PSZ230" s="159"/>
      <c r="PTA230" s="53" t="s">
        <v>162</v>
      </c>
      <c r="PTB230" s="53">
        <f t="shared" ref="PTB230" si="4278">(38.09)*10.764</f>
        <v>410.00076000000001</v>
      </c>
      <c r="PTC230" s="53">
        <f t="shared" ref="PTC230" si="4279">(3.35*1.25+1*2.75)*10.764</f>
        <v>74.675249999999991</v>
      </c>
      <c r="PTD230" s="53">
        <f t="shared" ref="PTD230:PTD234" si="4280">PTB230+PTC230</f>
        <v>484.67601000000002</v>
      </c>
      <c r="PTE230" s="53">
        <v>0</v>
      </c>
      <c r="PTF230" s="53">
        <f>PTD230*(($H$268)+1)+(IF(PTE230&lt;101,PTE230,IF(PTE230&lt;201,PTE230/2,IF(PTE230&lt;=301,PTE230/3,PTE230/4))))</f>
        <v>484.67601000000002</v>
      </c>
      <c r="PTG230" s="159">
        <f>PTQ213+1</f>
        <v>1</v>
      </c>
      <c r="PTH230" s="159"/>
      <c r="PTI230" s="53" t="s">
        <v>162</v>
      </c>
      <c r="PTJ230" s="53">
        <f t="shared" ref="PTJ230" si="4281">(38.09)*10.764</f>
        <v>410.00076000000001</v>
      </c>
      <c r="PTK230" s="53">
        <f t="shared" ref="PTK230" si="4282">(3.35*1.25+1*2.75)*10.764</f>
        <v>74.675249999999991</v>
      </c>
      <c r="PTL230" s="53">
        <f t="shared" ref="PTL230:PTL234" si="4283">PTJ230+PTK230</f>
        <v>484.67601000000002</v>
      </c>
      <c r="PTM230" s="53">
        <v>0</v>
      </c>
      <c r="PTN230" s="53">
        <f>PTL230*(($H$268)+1)+(IF(PTM230&lt;101,PTM230,IF(PTM230&lt;201,PTM230/2,IF(PTM230&lt;=301,PTM230/3,PTM230/4))))</f>
        <v>484.67601000000002</v>
      </c>
      <c r="PTO230" s="159">
        <f>PTY213+1</f>
        <v>1</v>
      </c>
      <c r="PTP230" s="159"/>
      <c r="PTQ230" s="53" t="s">
        <v>162</v>
      </c>
      <c r="PTR230" s="53">
        <f t="shared" ref="PTR230" si="4284">(38.09)*10.764</f>
        <v>410.00076000000001</v>
      </c>
      <c r="PTS230" s="53">
        <f t="shared" ref="PTS230" si="4285">(3.35*1.25+1*2.75)*10.764</f>
        <v>74.675249999999991</v>
      </c>
      <c r="PTT230" s="53">
        <f t="shared" ref="PTT230:PTT234" si="4286">PTR230+PTS230</f>
        <v>484.67601000000002</v>
      </c>
      <c r="PTU230" s="53">
        <v>0</v>
      </c>
      <c r="PTV230" s="53">
        <f>PTT230*(($H$268)+1)+(IF(PTU230&lt;101,PTU230,IF(PTU230&lt;201,PTU230/2,IF(PTU230&lt;=301,PTU230/3,PTU230/4))))</f>
        <v>484.67601000000002</v>
      </c>
      <c r="PTW230" s="159">
        <f>PUG213+1</f>
        <v>1</v>
      </c>
      <c r="PTX230" s="159"/>
      <c r="PTY230" s="53" t="s">
        <v>162</v>
      </c>
      <c r="PTZ230" s="53">
        <f t="shared" ref="PTZ230" si="4287">(38.09)*10.764</f>
        <v>410.00076000000001</v>
      </c>
      <c r="PUA230" s="53">
        <f t="shared" ref="PUA230" si="4288">(3.35*1.25+1*2.75)*10.764</f>
        <v>74.675249999999991</v>
      </c>
      <c r="PUB230" s="53">
        <f t="shared" ref="PUB230:PUB234" si="4289">PTZ230+PUA230</f>
        <v>484.67601000000002</v>
      </c>
      <c r="PUC230" s="53">
        <v>0</v>
      </c>
      <c r="PUD230" s="53">
        <f>PUB230*(($H$268)+1)+(IF(PUC230&lt;101,PUC230,IF(PUC230&lt;201,PUC230/2,IF(PUC230&lt;=301,PUC230/3,PUC230/4))))</f>
        <v>484.67601000000002</v>
      </c>
      <c r="PUE230" s="159">
        <f>PUO213+1</f>
        <v>1</v>
      </c>
      <c r="PUF230" s="159"/>
      <c r="PUG230" s="53" t="s">
        <v>162</v>
      </c>
      <c r="PUH230" s="53">
        <f t="shared" ref="PUH230" si="4290">(38.09)*10.764</f>
        <v>410.00076000000001</v>
      </c>
      <c r="PUI230" s="53">
        <f t="shared" ref="PUI230" si="4291">(3.35*1.25+1*2.75)*10.764</f>
        <v>74.675249999999991</v>
      </c>
      <c r="PUJ230" s="53">
        <f t="shared" ref="PUJ230:PUJ234" si="4292">PUH230+PUI230</f>
        <v>484.67601000000002</v>
      </c>
      <c r="PUK230" s="53">
        <v>0</v>
      </c>
      <c r="PUL230" s="53">
        <f>PUJ230*(($H$268)+1)+(IF(PUK230&lt;101,PUK230,IF(PUK230&lt;201,PUK230/2,IF(PUK230&lt;=301,PUK230/3,PUK230/4))))</f>
        <v>484.67601000000002</v>
      </c>
      <c r="PUM230" s="159">
        <f>PUW213+1</f>
        <v>1</v>
      </c>
      <c r="PUN230" s="159"/>
      <c r="PUO230" s="53" t="s">
        <v>162</v>
      </c>
      <c r="PUP230" s="53">
        <f t="shared" ref="PUP230" si="4293">(38.09)*10.764</f>
        <v>410.00076000000001</v>
      </c>
      <c r="PUQ230" s="53">
        <f t="shared" ref="PUQ230" si="4294">(3.35*1.25+1*2.75)*10.764</f>
        <v>74.675249999999991</v>
      </c>
      <c r="PUR230" s="53">
        <f t="shared" ref="PUR230:PUR234" si="4295">PUP230+PUQ230</f>
        <v>484.67601000000002</v>
      </c>
      <c r="PUS230" s="53">
        <v>0</v>
      </c>
      <c r="PUT230" s="53">
        <f>PUR230*(($H$268)+1)+(IF(PUS230&lt;101,PUS230,IF(PUS230&lt;201,PUS230/2,IF(PUS230&lt;=301,PUS230/3,PUS230/4))))</f>
        <v>484.67601000000002</v>
      </c>
      <c r="PUU230" s="159">
        <f>PVE213+1</f>
        <v>1</v>
      </c>
      <c r="PUV230" s="159"/>
      <c r="PUW230" s="53" t="s">
        <v>162</v>
      </c>
      <c r="PUX230" s="53">
        <f t="shared" ref="PUX230" si="4296">(38.09)*10.764</f>
        <v>410.00076000000001</v>
      </c>
      <c r="PUY230" s="53">
        <f t="shared" ref="PUY230" si="4297">(3.35*1.25+1*2.75)*10.764</f>
        <v>74.675249999999991</v>
      </c>
      <c r="PUZ230" s="53">
        <f t="shared" ref="PUZ230:PUZ234" si="4298">PUX230+PUY230</f>
        <v>484.67601000000002</v>
      </c>
      <c r="PVA230" s="53">
        <v>0</v>
      </c>
      <c r="PVB230" s="53">
        <f>PUZ230*(($H$268)+1)+(IF(PVA230&lt;101,PVA230,IF(PVA230&lt;201,PVA230/2,IF(PVA230&lt;=301,PVA230/3,PVA230/4))))</f>
        <v>484.67601000000002</v>
      </c>
      <c r="PVC230" s="159">
        <f>PVM213+1</f>
        <v>1</v>
      </c>
      <c r="PVD230" s="159"/>
      <c r="PVE230" s="53" t="s">
        <v>162</v>
      </c>
      <c r="PVF230" s="53">
        <f t="shared" ref="PVF230" si="4299">(38.09)*10.764</f>
        <v>410.00076000000001</v>
      </c>
      <c r="PVG230" s="53">
        <f t="shared" ref="PVG230" si="4300">(3.35*1.25+1*2.75)*10.764</f>
        <v>74.675249999999991</v>
      </c>
      <c r="PVH230" s="53">
        <f t="shared" ref="PVH230:PVH234" si="4301">PVF230+PVG230</f>
        <v>484.67601000000002</v>
      </c>
      <c r="PVI230" s="53">
        <v>0</v>
      </c>
      <c r="PVJ230" s="53">
        <f>PVH230*(($H$268)+1)+(IF(PVI230&lt;101,PVI230,IF(PVI230&lt;201,PVI230/2,IF(PVI230&lt;=301,PVI230/3,PVI230/4))))</f>
        <v>484.67601000000002</v>
      </c>
      <c r="PVK230" s="159">
        <f>PVU213+1</f>
        <v>1</v>
      </c>
      <c r="PVL230" s="159"/>
      <c r="PVM230" s="53" t="s">
        <v>162</v>
      </c>
      <c r="PVN230" s="53">
        <f t="shared" ref="PVN230" si="4302">(38.09)*10.764</f>
        <v>410.00076000000001</v>
      </c>
      <c r="PVO230" s="53">
        <f t="shared" ref="PVO230" si="4303">(3.35*1.25+1*2.75)*10.764</f>
        <v>74.675249999999991</v>
      </c>
      <c r="PVP230" s="53">
        <f t="shared" ref="PVP230:PVP234" si="4304">PVN230+PVO230</f>
        <v>484.67601000000002</v>
      </c>
      <c r="PVQ230" s="53">
        <v>0</v>
      </c>
      <c r="PVR230" s="53">
        <f>PVP230*(($H$268)+1)+(IF(PVQ230&lt;101,PVQ230,IF(PVQ230&lt;201,PVQ230/2,IF(PVQ230&lt;=301,PVQ230/3,PVQ230/4))))</f>
        <v>484.67601000000002</v>
      </c>
      <c r="PVS230" s="159">
        <f>PWC213+1</f>
        <v>1</v>
      </c>
      <c r="PVT230" s="159"/>
      <c r="PVU230" s="53" t="s">
        <v>162</v>
      </c>
      <c r="PVV230" s="53">
        <f t="shared" ref="PVV230" si="4305">(38.09)*10.764</f>
        <v>410.00076000000001</v>
      </c>
      <c r="PVW230" s="53">
        <f t="shared" ref="PVW230" si="4306">(3.35*1.25+1*2.75)*10.764</f>
        <v>74.675249999999991</v>
      </c>
      <c r="PVX230" s="53">
        <f t="shared" ref="PVX230:PVX234" si="4307">PVV230+PVW230</f>
        <v>484.67601000000002</v>
      </c>
      <c r="PVY230" s="53">
        <v>0</v>
      </c>
      <c r="PVZ230" s="53">
        <f>PVX230*(($H$268)+1)+(IF(PVY230&lt;101,PVY230,IF(PVY230&lt;201,PVY230/2,IF(PVY230&lt;=301,PVY230/3,PVY230/4))))</f>
        <v>484.67601000000002</v>
      </c>
      <c r="PWA230" s="159">
        <f>PWK213+1</f>
        <v>1</v>
      </c>
      <c r="PWB230" s="159"/>
      <c r="PWC230" s="53" t="s">
        <v>162</v>
      </c>
      <c r="PWD230" s="53">
        <f t="shared" ref="PWD230" si="4308">(38.09)*10.764</f>
        <v>410.00076000000001</v>
      </c>
      <c r="PWE230" s="53">
        <f t="shared" ref="PWE230" si="4309">(3.35*1.25+1*2.75)*10.764</f>
        <v>74.675249999999991</v>
      </c>
      <c r="PWF230" s="53">
        <f t="shared" ref="PWF230:PWF234" si="4310">PWD230+PWE230</f>
        <v>484.67601000000002</v>
      </c>
      <c r="PWG230" s="53">
        <v>0</v>
      </c>
      <c r="PWH230" s="53">
        <f>PWF230*(($H$268)+1)+(IF(PWG230&lt;101,PWG230,IF(PWG230&lt;201,PWG230/2,IF(PWG230&lt;=301,PWG230/3,PWG230/4))))</f>
        <v>484.67601000000002</v>
      </c>
      <c r="PWI230" s="159">
        <f>PWS213+1</f>
        <v>1</v>
      </c>
      <c r="PWJ230" s="159"/>
      <c r="PWK230" s="53" t="s">
        <v>162</v>
      </c>
      <c r="PWL230" s="53">
        <f t="shared" ref="PWL230" si="4311">(38.09)*10.764</f>
        <v>410.00076000000001</v>
      </c>
      <c r="PWM230" s="53">
        <f t="shared" ref="PWM230" si="4312">(3.35*1.25+1*2.75)*10.764</f>
        <v>74.675249999999991</v>
      </c>
      <c r="PWN230" s="53">
        <f t="shared" ref="PWN230:PWN234" si="4313">PWL230+PWM230</f>
        <v>484.67601000000002</v>
      </c>
      <c r="PWO230" s="53">
        <v>0</v>
      </c>
      <c r="PWP230" s="53">
        <f>PWN230*(($H$268)+1)+(IF(PWO230&lt;101,PWO230,IF(PWO230&lt;201,PWO230/2,IF(PWO230&lt;=301,PWO230/3,PWO230/4))))</f>
        <v>484.67601000000002</v>
      </c>
      <c r="PWQ230" s="159">
        <f>PXA213+1</f>
        <v>1</v>
      </c>
      <c r="PWR230" s="159"/>
      <c r="PWS230" s="53" t="s">
        <v>162</v>
      </c>
      <c r="PWT230" s="53">
        <f t="shared" ref="PWT230" si="4314">(38.09)*10.764</f>
        <v>410.00076000000001</v>
      </c>
      <c r="PWU230" s="53">
        <f t="shared" ref="PWU230" si="4315">(3.35*1.25+1*2.75)*10.764</f>
        <v>74.675249999999991</v>
      </c>
      <c r="PWV230" s="53">
        <f t="shared" ref="PWV230:PWV234" si="4316">PWT230+PWU230</f>
        <v>484.67601000000002</v>
      </c>
      <c r="PWW230" s="53">
        <v>0</v>
      </c>
      <c r="PWX230" s="53">
        <f>PWV230*(($H$268)+1)+(IF(PWW230&lt;101,PWW230,IF(PWW230&lt;201,PWW230/2,IF(PWW230&lt;=301,PWW230/3,PWW230/4))))</f>
        <v>484.67601000000002</v>
      </c>
      <c r="PWY230" s="159">
        <f>PXI213+1</f>
        <v>1</v>
      </c>
      <c r="PWZ230" s="159"/>
      <c r="PXA230" s="53" t="s">
        <v>162</v>
      </c>
      <c r="PXB230" s="53">
        <f t="shared" ref="PXB230" si="4317">(38.09)*10.764</f>
        <v>410.00076000000001</v>
      </c>
      <c r="PXC230" s="53">
        <f t="shared" ref="PXC230" si="4318">(3.35*1.25+1*2.75)*10.764</f>
        <v>74.675249999999991</v>
      </c>
      <c r="PXD230" s="53">
        <f t="shared" ref="PXD230:PXD234" si="4319">PXB230+PXC230</f>
        <v>484.67601000000002</v>
      </c>
      <c r="PXE230" s="53">
        <v>0</v>
      </c>
      <c r="PXF230" s="53">
        <f>PXD230*(($H$268)+1)+(IF(PXE230&lt;101,PXE230,IF(PXE230&lt;201,PXE230/2,IF(PXE230&lt;=301,PXE230/3,PXE230/4))))</f>
        <v>484.67601000000002</v>
      </c>
      <c r="PXG230" s="159">
        <f>PXQ213+1</f>
        <v>1</v>
      </c>
      <c r="PXH230" s="159"/>
      <c r="PXI230" s="53" t="s">
        <v>162</v>
      </c>
      <c r="PXJ230" s="53">
        <f t="shared" ref="PXJ230" si="4320">(38.09)*10.764</f>
        <v>410.00076000000001</v>
      </c>
      <c r="PXK230" s="53">
        <f t="shared" ref="PXK230" si="4321">(3.35*1.25+1*2.75)*10.764</f>
        <v>74.675249999999991</v>
      </c>
      <c r="PXL230" s="53">
        <f t="shared" ref="PXL230:PXL234" si="4322">PXJ230+PXK230</f>
        <v>484.67601000000002</v>
      </c>
      <c r="PXM230" s="53">
        <v>0</v>
      </c>
      <c r="PXN230" s="53">
        <f>PXL230*(($H$268)+1)+(IF(PXM230&lt;101,PXM230,IF(PXM230&lt;201,PXM230/2,IF(PXM230&lt;=301,PXM230/3,PXM230/4))))</f>
        <v>484.67601000000002</v>
      </c>
      <c r="PXO230" s="159">
        <f>PXY213+1</f>
        <v>1</v>
      </c>
      <c r="PXP230" s="159"/>
      <c r="PXQ230" s="53" t="s">
        <v>162</v>
      </c>
      <c r="PXR230" s="53">
        <f t="shared" ref="PXR230" si="4323">(38.09)*10.764</f>
        <v>410.00076000000001</v>
      </c>
      <c r="PXS230" s="53">
        <f t="shared" ref="PXS230" si="4324">(3.35*1.25+1*2.75)*10.764</f>
        <v>74.675249999999991</v>
      </c>
      <c r="PXT230" s="53">
        <f t="shared" ref="PXT230:PXT234" si="4325">PXR230+PXS230</f>
        <v>484.67601000000002</v>
      </c>
      <c r="PXU230" s="53">
        <v>0</v>
      </c>
      <c r="PXV230" s="53">
        <f>PXT230*(($H$268)+1)+(IF(PXU230&lt;101,PXU230,IF(PXU230&lt;201,PXU230/2,IF(PXU230&lt;=301,PXU230/3,PXU230/4))))</f>
        <v>484.67601000000002</v>
      </c>
      <c r="PXW230" s="159">
        <f>PYG213+1</f>
        <v>1</v>
      </c>
      <c r="PXX230" s="159"/>
      <c r="PXY230" s="53" t="s">
        <v>162</v>
      </c>
      <c r="PXZ230" s="53">
        <f t="shared" ref="PXZ230" si="4326">(38.09)*10.764</f>
        <v>410.00076000000001</v>
      </c>
      <c r="PYA230" s="53">
        <f t="shared" ref="PYA230" si="4327">(3.35*1.25+1*2.75)*10.764</f>
        <v>74.675249999999991</v>
      </c>
      <c r="PYB230" s="53">
        <f t="shared" ref="PYB230:PYB234" si="4328">PXZ230+PYA230</f>
        <v>484.67601000000002</v>
      </c>
      <c r="PYC230" s="53">
        <v>0</v>
      </c>
      <c r="PYD230" s="53">
        <f>PYB230*(($H$268)+1)+(IF(PYC230&lt;101,PYC230,IF(PYC230&lt;201,PYC230/2,IF(PYC230&lt;=301,PYC230/3,PYC230/4))))</f>
        <v>484.67601000000002</v>
      </c>
      <c r="PYE230" s="159">
        <f>PYO213+1</f>
        <v>1</v>
      </c>
      <c r="PYF230" s="159"/>
      <c r="PYG230" s="53" t="s">
        <v>162</v>
      </c>
      <c r="PYH230" s="53">
        <f t="shared" ref="PYH230" si="4329">(38.09)*10.764</f>
        <v>410.00076000000001</v>
      </c>
      <c r="PYI230" s="53">
        <f t="shared" ref="PYI230" si="4330">(3.35*1.25+1*2.75)*10.764</f>
        <v>74.675249999999991</v>
      </c>
      <c r="PYJ230" s="53">
        <f t="shared" ref="PYJ230:PYJ234" si="4331">PYH230+PYI230</f>
        <v>484.67601000000002</v>
      </c>
      <c r="PYK230" s="53">
        <v>0</v>
      </c>
      <c r="PYL230" s="53">
        <f>PYJ230*(($H$268)+1)+(IF(PYK230&lt;101,PYK230,IF(PYK230&lt;201,PYK230/2,IF(PYK230&lt;=301,PYK230/3,PYK230/4))))</f>
        <v>484.67601000000002</v>
      </c>
      <c r="PYM230" s="159">
        <f>PYW213+1</f>
        <v>1</v>
      </c>
      <c r="PYN230" s="159"/>
      <c r="PYO230" s="53" t="s">
        <v>162</v>
      </c>
      <c r="PYP230" s="53">
        <f t="shared" ref="PYP230" si="4332">(38.09)*10.764</f>
        <v>410.00076000000001</v>
      </c>
      <c r="PYQ230" s="53">
        <f t="shared" ref="PYQ230" si="4333">(3.35*1.25+1*2.75)*10.764</f>
        <v>74.675249999999991</v>
      </c>
      <c r="PYR230" s="53">
        <f t="shared" ref="PYR230:PYR234" si="4334">PYP230+PYQ230</f>
        <v>484.67601000000002</v>
      </c>
      <c r="PYS230" s="53">
        <v>0</v>
      </c>
      <c r="PYT230" s="53">
        <f>PYR230*(($H$268)+1)+(IF(PYS230&lt;101,PYS230,IF(PYS230&lt;201,PYS230/2,IF(PYS230&lt;=301,PYS230/3,PYS230/4))))</f>
        <v>484.67601000000002</v>
      </c>
      <c r="PYU230" s="159">
        <f>PZE213+1</f>
        <v>1</v>
      </c>
      <c r="PYV230" s="159"/>
      <c r="PYW230" s="53" t="s">
        <v>162</v>
      </c>
      <c r="PYX230" s="53">
        <f t="shared" ref="PYX230" si="4335">(38.09)*10.764</f>
        <v>410.00076000000001</v>
      </c>
      <c r="PYY230" s="53">
        <f t="shared" ref="PYY230" si="4336">(3.35*1.25+1*2.75)*10.764</f>
        <v>74.675249999999991</v>
      </c>
      <c r="PYZ230" s="53">
        <f t="shared" ref="PYZ230:PYZ234" si="4337">PYX230+PYY230</f>
        <v>484.67601000000002</v>
      </c>
      <c r="PZA230" s="53">
        <v>0</v>
      </c>
      <c r="PZB230" s="53">
        <f>PYZ230*(($H$268)+1)+(IF(PZA230&lt;101,PZA230,IF(PZA230&lt;201,PZA230/2,IF(PZA230&lt;=301,PZA230/3,PZA230/4))))</f>
        <v>484.67601000000002</v>
      </c>
      <c r="PZC230" s="159">
        <f>PZM213+1</f>
        <v>1</v>
      </c>
      <c r="PZD230" s="159"/>
      <c r="PZE230" s="53" t="s">
        <v>162</v>
      </c>
      <c r="PZF230" s="53">
        <f t="shared" ref="PZF230" si="4338">(38.09)*10.764</f>
        <v>410.00076000000001</v>
      </c>
      <c r="PZG230" s="53">
        <f t="shared" ref="PZG230" si="4339">(3.35*1.25+1*2.75)*10.764</f>
        <v>74.675249999999991</v>
      </c>
      <c r="PZH230" s="53">
        <f t="shared" ref="PZH230:PZH234" si="4340">PZF230+PZG230</f>
        <v>484.67601000000002</v>
      </c>
      <c r="PZI230" s="53">
        <v>0</v>
      </c>
      <c r="PZJ230" s="53">
        <f>PZH230*(($H$268)+1)+(IF(PZI230&lt;101,PZI230,IF(PZI230&lt;201,PZI230/2,IF(PZI230&lt;=301,PZI230/3,PZI230/4))))</f>
        <v>484.67601000000002</v>
      </c>
      <c r="PZK230" s="159">
        <f>PZU213+1</f>
        <v>1</v>
      </c>
      <c r="PZL230" s="159"/>
      <c r="PZM230" s="53" t="s">
        <v>162</v>
      </c>
      <c r="PZN230" s="53">
        <f t="shared" ref="PZN230" si="4341">(38.09)*10.764</f>
        <v>410.00076000000001</v>
      </c>
      <c r="PZO230" s="53">
        <f t="shared" ref="PZO230" si="4342">(3.35*1.25+1*2.75)*10.764</f>
        <v>74.675249999999991</v>
      </c>
      <c r="PZP230" s="53">
        <f t="shared" ref="PZP230:PZP234" si="4343">PZN230+PZO230</f>
        <v>484.67601000000002</v>
      </c>
      <c r="PZQ230" s="53">
        <v>0</v>
      </c>
      <c r="PZR230" s="53">
        <f>PZP230*(($H$268)+1)+(IF(PZQ230&lt;101,PZQ230,IF(PZQ230&lt;201,PZQ230/2,IF(PZQ230&lt;=301,PZQ230/3,PZQ230/4))))</f>
        <v>484.67601000000002</v>
      </c>
      <c r="PZS230" s="159">
        <f>QAC213+1</f>
        <v>1</v>
      </c>
      <c r="PZT230" s="159"/>
      <c r="PZU230" s="53" t="s">
        <v>162</v>
      </c>
      <c r="PZV230" s="53">
        <f t="shared" ref="PZV230" si="4344">(38.09)*10.764</f>
        <v>410.00076000000001</v>
      </c>
      <c r="PZW230" s="53">
        <f t="shared" ref="PZW230" si="4345">(3.35*1.25+1*2.75)*10.764</f>
        <v>74.675249999999991</v>
      </c>
      <c r="PZX230" s="53">
        <f t="shared" ref="PZX230:PZX234" si="4346">PZV230+PZW230</f>
        <v>484.67601000000002</v>
      </c>
      <c r="PZY230" s="53">
        <v>0</v>
      </c>
      <c r="PZZ230" s="53">
        <f>PZX230*(($H$268)+1)+(IF(PZY230&lt;101,PZY230,IF(PZY230&lt;201,PZY230/2,IF(PZY230&lt;=301,PZY230/3,PZY230/4))))</f>
        <v>484.67601000000002</v>
      </c>
      <c r="QAA230" s="159">
        <f>QAK213+1</f>
        <v>1</v>
      </c>
      <c r="QAB230" s="159"/>
      <c r="QAC230" s="53" t="s">
        <v>162</v>
      </c>
      <c r="QAD230" s="53">
        <f t="shared" ref="QAD230" si="4347">(38.09)*10.764</f>
        <v>410.00076000000001</v>
      </c>
      <c r="QAE230" s="53">
        <f t="shared" ref="QAE230" si="4348">(3.35*1.25+1*2.75)*10.764</f>
        <v>74.675249999999991</v>
      </c>
      <c r="QAF230" s="53">
        <f t="shared" ref="QAF230:QAF234" si="4349">QAD230+QAE230</f>
        <v>484.67601000000002</v>
      </c>
      <c r="QAG230" s="53">
        <v>0</v>
      </c>
      <c r="QAH230" s="53">
        <f>QAF230*(($H$268)+1)+(IF(QAG230&lt;101,QAG230,IF(QAG230&lt;201,QAG230/2,IF(QAG230&lt;=301,QAG230/3,QAG230/4))))</f>
        <v>484.67601000000002</v>
      </c>
      <c r="QAI230" s="159">
        <f>QAS213+1</f>
        <v>1</v>
      </c>
      <c r="QAJ230" s="159"/>
      <c r="QAK230" s="53" t="s">
        <v>162</v>
      </c>
      <c r="QAL230" s="53">
        <f t="shared" ref="QAL230" si="4350">(38.09)*10.764</f>
        <v>410.00076000000001</v>
      </c>
      <c r="QAM230" s="53">
        <f t="shared" ref="QAM230" si="4351">(3.35*1.25+1*2.75)*10.764</f>
        <v>74.675249999999991</v>
      </c>
      <c r="QAN230" s="53">
        <f t="shared" ref="QAN230:QAN234" si="4352">QAL230+QAM230</f>
        <v>484.67601000000002</v>
      </c>
      <c r="QAO230" s="53">
        <v>0</v>
      </c>
      <c r="QAP230" s="53">
        <f>QAN230*(($H$268)+1)+(IF(QAO230&lt;101,QAO230,IF(QAO230&lt;201,QAO230/2,IF(QAO230&lt;=301,QAO230/3,QAO230/4))))</f>
        <v>484.67601000000002</v>
      </c>
      <c r="QAQ230" s="159">
        <f>QBA213+1</f>
        <v>1</v>
      </c>
      <c r="QAR230" s="159"/>
      <c r="QAS230" s="53" t="s">
        <v>162</v>
      </c>
      <c r="QAT230" s="53">
        <f t="shared" ref="QAT230" si="4353">(38.09)*10.764</f>
        <v>410.00076000000001</v>
      </c>
      <c r="QAU230" s="53">
        <f t="shared" ref="QAU230" si="4354">(3.35*1.25+1*2.75)*10.764</f>
        <v>74.675249999999991</v>
      </c>
      <c r="QAV230" s="53">
        <f t="shared" ref="QAV230:QAV234" si="4355">QAT230+QAU230</f>
        <v>484.67601000000002</v>
      </c>
      <c r="QAW230" s="53">
        <v>0</v>
      </c>
      <c r="QAX230" s="53">
        <f>QAV230*(($H$268)+1)+(IF(QAW230&lt;101,QAW230,IF(QAW230&lt;201,QAW230/2,IF(QAW230&lt;=301,QAW230/3,QAW230/4))))</f>
        <v>484.67601000000002</v>
      </c>
      <c r="QAY230" s="159">
        <f>QBI213+1</f>
        <v>1</v>
      </c>
      <c r="QAZ230" s="159"/>
      <c r="QBA230" s="53" t="s">
        <v>162</v>
      </c>
      <c r="QBB230" s="53">
        <f t="shared" ref="QBB230" si="4356">(38.09)*10.764</f>
        <v>410.00076000000001</v>
      </c>
      <c r="QBC230" s="53">
        <f t="shared" ref="QBC230" si="4357">(3.35*1.25+1*2.75)*10.764</f>
        <v>74.675249999999991</v>
      </c>
      <c r="QBD230" s="53">
        <f t="shared" ref="QBD230:QBD234" si="4358">QBB230+QBC230</f>
        <v>484.67601000000002</v>
      </c>
      <c r="QBE230" s="53">
        <v>0</v>
      </c>
      <c r="QBF230" s="53">
        <f>QBD230*(($H$268)+1)+(IF(QBE230&lt;101,QBE230,IF(QBE230&lt;201,QBE230/2,IF(QBE230&lt;=301,QBE230/3,QBE230/4))))</f>
        <v>484.67601000000002</v>
      </c>
      <c r="QBG230" s="159">
        <f>QBQ213+1</f>
        <v>1</v>
      </c>
      <c r="QBH230" s="159"/>
      <c r="QBI230" s="53" t="s">
        <v>162</v>
      </c>
      <c r="QBJ230" s="53">
        <f t="shared" ref="QBJ230" si="4359">(38.09)*10.764</f>
        <v>410.00076000000001</v>
      </c>
      <c r="QBK230" s="53">
        <f t="shared" ref="QBK230" si="4360">(3.35*1.25+1*2.75)*10.764</f>
        <v>74.675249999999991</v>
      </c>
      <c r="QBL230" s="53">
        <f t="shared" ref="QBL230:QBL234" si="4361">QBJ230+QBK230</f>
        <v>484.67601000000002</v>
      </c>
      <c r="QBM230" s="53">
        <v>0</v>
      </c>
      <c r="QBN230" s="53">
        <f>QBL230*(($H$268)+1)+(IF(QBM230&lt;101,QBM230,IF(QBM230&lt;201,QBM230/2,IF(QBM230&lt;=301,QBM230/3,QBM230/4))))</f>
        <v>484.67601000000002</v>
      </c>
      <c r="QBO230" s="159">
        <f>QBY213+1</f>
        <v>1</v>
      </c>
      <c r="QBP230" s="159"/>
      <c r="QBQ230" s="53" t="s">
        <v>162</v>
      </c>
      <c r="QBR230" s="53">
        <f t="shared" ref="QBR230" si="4362">(38.09)*10.764</f>
        <v>410.00076000000001</v>
      </c>
      <c r="QBS230" s="53">
        <f t="shared" ref="QBS230" si="4363">(3.35*1.25+1*2.75)*10.764</f>
        <v>74.675249999999991</v>
      </c>
      <c r="QBT230" s="53">
        <f t="shared" ref="QBT230:QBT234" si="4364">QBR230+QBS230</f>
        <v>484.67601000000002</v>
      </c>
      <c r="QBU230" s="53">
        <v>0</v>
      </c>
      <c r="QBV230" s="53">
        <f>QBT230*(($H$268)+1)+(IF(QBU230&lt;101,QBU230,IF(QBU230&lt;201,QBU230/2,IF(QBU230&lt;=301,QBU230/3,QBU230/4))))</f>
        <v>484.67601000000002</v>
      </c>
      <c r="QBW230" s="159">
        <f>QCG213+1</f>
        <v>1</v>
      </c>
      <c r="QBX230" s="159"/>
      <c r="QBY230" s="53" t="s">
        <v>162</v>
      </c>
      <c r="QBZ230" s="53">
        <f t="shared" ref="QBZ230" si="4365">(38.09)*10.764</f>
        <v>410.00076000000001</v>
      </c>
      <c r="QCA230" s="53">
        <f t="shared" ref="QCA230" si="4366">(3.35*1.25+1*2.75)*10.764</f>
        <v>74.675249999999991</v>
      </c>
      <c r="QCB230" s="53">
        <f t="shared" ref="QCB230:QCB234" si="4367">QBZ230+QCA230</f>
        <v>484.67601000000002</v>
      </c>
      <c r="QCC230" s="53">
        <v>0</v>
      </c>
      <c r="QCD230" s="53">
        <f>QCB230*(($H$268)+1)+(IF(QCC230&lt;101,QCC230,IF(QCC230&lt;201,QCC230/2,IF(QCC230&lt;=301,QCC230/3,QCC230/4))))</f>
        <v>484.67601000000002</v>
      </c>
      <c r="QCE230" s="159">
        <f>QCO213+1</f>
        <v>1</v>
      </c>
      <c r="QCF230" s="159"/>
      <c r="QCG230" s="53" t="s">
        <v>162</v>
      </c>
      <c r="QCH230" s="53">
        <f t="shared" ref="QCH230" si="4368">(38.09)*10.764</f>
        <v>410.00076000000001</v>
      </c>
      <c r="QCI230" s="53">
        <f t="shared" ref="QCI230" si="4369">(3.35*1.25+1*2.75)*10.764</f>
        <v>74.675249999999991</v>
      </c>
      <c r="QCJ230" s="53">
        <f t="shared" ref="QCJ230:QCJ234" si="4370">QCH230+QCI230</f>
        <v>484.67601000000002</v>
      </c>
      <c r="QCK230" s="53">
        <v>0</v>
      </c>
      <c r="QCL230" s="53">
        <f>QCJ230*(($H$268)+1)+(IF(QCK230&lt;101,QCK230,IF(QCK230&lt;201,QCK230/2,IF(QCK230&lt;=301,QCK230/3,QCK230/4))))</f>
        <v>484.67601000000002</v>
      </c>
      <c r="QCM230" s="159">
        <f>QCW213+1</f>
        <v>1</v>
      </c>
      <c r="QCN230" s="159"/>
      <c r="QCO230" s="53" t="s">
        <v>162</v>
      </c>
      <c r="QCP230" s="53">
        <f t="shared" ref="QCP230" si="4371">(38.09)*10.764</f>
        <v>410.00076000000001</v>
      </c>
      <c r="QCQ230" s="53">
        <f t="shared" ref="QCQ230" si="4372">(3.35*1.25+1*2.75)*10.764</f>
        <v>74.675249999999991</v>
      </c>
      <c r="QCR230" s="53">
        <f t="shared" ref="QCR230:QCR234" si="4373">QCP230+QCQ230</f>
        <v>484.67601000000002</v>
      </c>
      <c r="QCS230" s="53">
        <v>0</v>
      </c>
      <c r="QCT230" s="53">
        <f>QCR230*(($H$268)+1)+(IF(QCS230&lt;101,QCS230,IF(QCS230&lt;201,QCS230/2,IF(QCS230&lt;=301,QCS230/3,QCS230/4))))</f>
        <v>484.67601000000002</v>
      </c>
      <c r="QCU230" s="159">
        <f>QDE213+1</f>
        <v>1</v>
      </c>
      <c r="QCV230" s="159"/>
      <c r="QCW230" s="53" t="s">
        <v>162</v>
      </c>
      <c r="QCX230" s="53">
        <f t="shared" ref="QCX230" si="4374">(38.09)*10.764</f>
        <v>410.00076000000001</v>
      </c>
      <c r="QCY230" s="53">
        <f t="shared" ref="QCY230" si="4375">(3.35*1.25+1*2.75)*10.764</f>
        <v>74.675249999999991</v>
      </c>
      <c r="QCZ230" s="53">
        <f t="shared" ref="QCZ230:QCZ234" si="4376">QCX230+QCY230</f>
        <v>484.67601000000002</v>
      </c>
      <c r="QDA230" s="53">
        <v>0</v>
      </c>
      <c r="QDB230" s="53">
        <f>QCZ230*(($H$268)+1)+(IF(QDA230&lt;101,QDA230,IF(QDA230&lt;201,QDA230/2,IF(QDA230&lt;=301,QDA230/3,QDA230/4))))</f>
        <v>484.67601000000002</v>
      </c>
      <c r="QDC230" s="159">
        <f>QDM213+1</f>
        <v>1</v>
      </c>
      <c r="QDD230" s="159"/>
      <c r="QDE230" s="53" t="s">
        <v>162</v>
      </c>
      <c r="QDF230" s="53">
        <f t="shared" ref="QDF230" si="4377">(38.09)*10.764</f>
        <v>410.00076000000001</v>
      </c>
      <c r="QDG230" s="53">
        <f t="shared" ref="QDG230" si="4378">(3.35*1.25+1*2.75)*10.764</f>
        <v>74.675249999999991</v>
      </c>
      <c r="QDH230" s="53">
        <f t="shared" ref="QDH230:QDH234" si="4379">QDF230+QDG230</f>
        <v>484.67601000000002</v>
      </c>
      <c r="QDI230" s="53">
        <v>0</v>
      </c>
      <c r="QDJ230" s="53">
        <f>QDH230*(($H$268)+1)+(IF(QDI230&lt;101,QDI230,IF(QDI230&lt;201,QDI230/2,IF(QDI230&lt;=301,QDI230/3,QDI230/4))))</f>
        <v>484.67601000000002</v>
      </c>
      <c r="QDK230" s="159">
        <f>QDU213+1</f>
        <v>1</v>
      </c>
      <c r="QDL230" s="159"/>
      <c r="QDM230" s="53" t="s">
        <v>162</v>
      </c>
      <c r="QDN230" s="53">
        <f t="shared" ref="QDN230" si="4380">(38.09)*10.764</f>
        <v>410.00076000000001</v>
      </c>
      <c r="QDO230" s="53">
        <f t="shared" ref="QDO230" si="4381">(3.35*1.25+1*2.75)*10.764</f>
        <v>74.675249999999991</v>
      </c>
      <c r="QDP230" s="53">
        <f t="shared" ref="QDP230:QDP234" si="4382">QDN230+QDO230</f>
        <v>484.67601000000002</v>
      </c>
      <c r="QDQ230" s="53">
        <v>0</v>
      </c>
      <c r="QDR230" s="53">
        <f>QDP230*(($H$268)+1)+(IF(QDQ230&lt;101,QDQ230,IF(QDQ230&lt;201,QDQ230/2,IF(QDQ230&lt;=301,QDQ230/3,QDQ230/4))))</f>
        <v>484.67601000000002</v>
      </c>
      <c r="QDS230" s="159">
        <f>QEC213+1</f>
        <v>1</v>
      </c>
      <c r="QDT230" s="159"/>
      <c r="QDU230" s="53" t="s">
        <v>162</v>
      </c>
      <c r="QDV230" s="53">
        <f t="shared" ref="QDV230" si="4383">(38.09)*10.764</f>
        <v>410.00076000000001</v>
      </c>
      <c r="QDW230" s="53">
        <f t="shared" ref="QDW230" si="4384">(3.35*1.25+1*2.75)*10.764</f>
        <v>74.675249999999991</v>
      </c>
      <c r="QDX230" s="53">
        <f t="shared" ref="QDX230:QDX234" si="4385">QDV230+QDW230</f>
        <v>484.67601000000002</v>
      </c>
      <c r="QDY230" s="53">
        <v>0</v>
      </c>
      <c r="QDZ230" s="53">
        <f>QDX230*(($H$268)+1)+(IF(QDY230&lt;101,QDY230,IF(QDY230&lt;201,QDY230/2,IF(QDY230&lt;=301,QDY230/3,QDY230/4))))</f>
        <v>484.67601000000002</v>
      </c>
      <c r="QEA230" s="159">
        <f>QEK213+1</f>
        <v>1</v>
      </c>
      <c r="QEB230" s="159"/>
      <c r="QEC230" s="53" t="s">
        <v>162</v>
      </c>
      <c r="QED230" s="53">
        <f t="shared" ref="QED230" si="4386">(38.09)*10.764</f>
        <v>410.00076000000001</v>
      </c>
      <c r="QEE230" s="53">
        <f t="shared" ref="QEE230" si="4387">(3.35*1.25+1*2.75)*10.764</f>
        <v>74.675249999999991</v>
      </c>
      <c r="QEF230" s="53">
        <f t="shared" ref="QEF230:QEF234" si="4388">QED230+QEE230</f>
        <v>484.67601000000002</v>
      </c>
      <c r="QEG230" s="53">
        <v>0</v>
      </c>
      <c r="QEH230" s="53">
        <f>QEF230*(($H$268)+1)+(IF(QEG230&lt;101,QEG230,IF(QEG230&lt;201,QEG230/2,IF(QEG230&lt;=301,QEG230/3,QEG230/4))))</f>
        <v>484.67601000000002</v>
      </c>
      <c r="QEI230" s="159">
        <f>QES213+1</f>
        <v>1</v>
      </c>
      <c r="QEJ230" s="159"/>
      <c r="QEK230" s="53" t="s">
        <v>162</v>
      </c>
      <c r="QEL230" s="53">
        <f t="shared" ref="QEL230" si="4389">(38.09)*10.764</f>
        <v>410.00076000000001</v>
      </c>
      <c r="QEM230" s="53">
        <f t="shared" ref="QEM230" si="4390">(3.35*1.25+1*2.75)*10.764</f>
        <v>74.675249999999991</v>
      </c>
      <c r="QEN230" s="53">
        <f t="shared" ref="QEN230:QEN234" si="4391">QEL230+QEM230</f>
        <v>484.67601000000002</v>
      </c>
      <c r="QEO230" s="53">
        <v>0</v>
      </c>
      <c r="QEP230" s="53">
        <f>QEN230*(($H$268)+1)+(IF(QEO230&lt;101,QEO230,IF(QEO230&lt;201,QEO230/2,IF(QEO230&lt;=301,QEO230/3,QEO230/4))))</f>
        <v>484.67601000000002</v>
      </c>
      <c r="QEQ230" s="159">
        <f>QFA213+1</f>
        <v>1</v>
      </c>
      <c r="QER230" s="159"/>
      <c r="QES230" s="53" t="s">
        <v>162</v>
      </c>
      <c r="QET230" s="53">
        <f t="shared" ref="QET230" si="4392">(38.09)*10.764</f>
        <v>410.00076000000001</v>
      </c>
      <c r="QEU230" s="53">
        <f t="shared" ref="QEU230" si="4393">(3.35*1.25+1*2.75)*10.764</f>
        <v>74.675249999999991</v>
      </c>
      <c r="QEV230" s="53">
        <f t="shared" ref="QEV230:QEV234" si="4394">QET230+QEU230</f>
        <v>484.67601000000002</v>
      </c>
      <c r="QEW230" s="53">
        <v>0</v>
      </c>
      <c r="QEX230" s="53">
        <f>QEV230*(($H$268)+1)+(IF(QEW230&lt;101,QEW230,IF(QEW230&lt;201,QEW230/2,IF(QEW230&lt;=301,QEW230/3,QEW230/4))))</f>
        <v>484.67601000000002</v>
      </c>
      <c r="QEY230" s="159">
        <f>QFI213+1</f>
        <v>1</v>
      </c>
      <c r="QEZ230" s="159"/>
      <c r="QFA230" s="53" t="s">
        <v>162</v>
      </c>
      <c r="QFB230" s="53">
        <f t="shared" ref="QFB230" si="4395">(38.09)*10.764</f>
        <v>410.00076000000001</v>
      </c>
      <c r="QFC230" s="53">
        <f t="shared" ref="QFC230" si="4396">(3.35*1.25+1*2.75)*10.764</f>
        <v>74.675249999999991</v>
      </c>
      <c r="QFD230" s="53">
        <f t="shared" ref="QFD230:QFD234" si="4397">QFB230+QFC230</f>
        <v>484.67601000000002</v>
      </c>
      <c r="QFE230" s="53">
        <v>0</v>
      </c>
      <c r="QFF230" s="53">
        <f>QFD230*(($H$268)+1)+(IF(QFE230&lt;101,QFE230,IF(QFE230&lt;201,QFE230/2,IF(QFE230&lt;=301,QFE230/3,QFE230/4))))</f>
        <v>484.67601000000002</v>
      </c>
      <c r="QFG230" s="159">
        <f>QFQ213+1</f>
        <v>1</v>
      </c>
      <c r="QFH230" s="159"/>
      <c r="QFI230" s="53" t="s">
        <v>162</v>
      </c>
      <c r="QFJ230" s="53">
        <f t="shared" ref="QFJ230" si="4398">(38.09)*10.764</f>
        <v>410.00076000000001</v>
      </c>
      <c r="QFK230" s="53">
        <f t="shared" ref="QFK230" si="4399">(3.35*1.25+1*2.75)*10.764</f>
        <v>74.675249999999991</v>
      </c>
      <c r="QFL230" s="53">
        <f t="shared" ref="QFL230:QFL234" si="4400">QFJ230+QFK230</f>
        <v>484.67601000000002</v>
      </c>
      <c r="QFM230" s="53">
        <v>0</v>
      </c>
      <c r="QFN230" s="53">
        <f>QFL230*(($H$268)+1)+(IF(QFM230&lt;101,QFM230,IF(QFM230&lt;201,QFM230/2,IF(QFM230&lt;=301,QFM230/3,QFM230/4))))</f>
        <v>484.67601000000002</v>
      </c>
      <c r="QFO230" s="159">
        <f>QFY213+1</f>
        <v>1</v>
      </c>
      <c r="QFP230" s="159"/>
      <c r="QFQ230" s="53" t="s">
        <v>162</v>
      </c>
      <c r="QFR230" s="53">
        <f t="shared" ref="QFR230" si="4401">(38.09)*10.764</f>
        <v>410.00076000000001</v>
      </c>
      <c r="QFS230" s="53">
        <f t="shared" ref="QFS230" si="4402">(3.35*1.25+1*2.75)*10.764</f>
        <v>74.675249999999991</v>
      </c>
      <c r="QFT230" s="53">
        <f t="shared" ref="QFT230:QFT234" si="4403">QFR230+QFS230</f>
        <v>484.67601000000002</v>
      </c>
      <c r="QFU230" s="53">
        <v>0</v>
      </c>
      <c r="QFV230" s="53">
        <f>QFT230*(($H$268)+1)+(IF(QFU230&lt;101,QFU230,IF(QFU230&lt;201,QFU230/2,IF(QFU230&lt;=301,QFU230/3,QFU230/4))))</f>
        <v>484.67601000000002</v>
      </c>
      <c r="QFW230" s="159">
        <f>QGG213+1</f>
        <v>1</v>
      </c>
      <c r="QFX230" s="159"/>
      <c r="QFY230" s="53" t="s">
        <v>162</v>
      </c>
      <c r="QFZ230" s="53">
        <f t="shared" ref="QFZ230" si="4404">(38.09)*10.764</f>
        <v>410.00076000000001</v>
      </c>
      <c r="QGA230" s="53">
        <f t="shared" ref="QGA230" si="4405">(3.35*1.25+1*2.75)*10.764</f>
        <v>74.675249999999991</v>
      </c>
      <c r="QGB230" s="53">
        <f t="shared" ref="QGB230:QGB234" si="4406">QFZ230+QGA230</f>
        <v>484.67601000000002</v>
      </c>
      <c r="QGC230" s="53">
        <v>0</v>
      </c>
      <c r="QGD230" s="53">
        <f>QGB230*(($H$268)+1)+(IF(QGC230&lt;101,QGC230,IF(QGC230&lt;201,QGC230/2,IF(QGC230&lt;=301,QGC230/3,QGC230/4))))</f>
        <v>484.67601000000002</v>
      </c>
      <c r="QGE230" s="159">
        <f>QGO213+1</f>
        <v>1</v>
      </c>
      <c r="QGF230" s="159"/>
      <c r="QGG230" s="53" t="s">
        <v>162</v>
      </c>
      <c r="QGH230" s="53">
        <f t="shared" ref="QGH230" si="4407">(38.09)*10.764</f>
        <v>410.00076000000001</v>
      </c>
      <c r="QGI230" s="53">
        <f t="shared" ref="QGI230" si="4408">(3.35*1.25+1*2.75)*10.764</f>
        <v>74.675249999999991</v>
      </c>
      <c r="QGJ230" s="53">
        <f t="shared" ref="QGJ230:QGJ234" si="4409">QGH230+QGI230</f>
        <v>484.67601000000002</v>
      </c>
      <c r="QGK230" s="53">
        <v>0</v>
      </c>
      <c r="QGL230" s="53">
        <f>QGJ230*(($H$268)+1)+(IF(QGK230&lt;101,QGK230,IF(QGK230&lt;201,QGK230/2,IF(QGK230&lt;=301,QGK230/3,QGK230/4))))</f>
        <v>484.67601000000002</v>
      </c>
      <c r="QGM230" s="159">
        <f>QGW213+1</f>
        <v>1</v>
      </c>
      <c r="QGN230" s="159"/>
      <c r="QGO230" s="53" t="s">
        <v>162</v>
      </c>
      <c r="QGP230" s="53">
        <f t="shared" ref="QGP230" si="4410">(38.09)*10.764</f>
        <v>410.00076000000001</v>
      </c>
      <c r="QGQ230" s="53">
        <f t="shared" ref="QGQ230" si="4411">(3.35*1.25+1*2.75)*10.764</f>
        <v>74.675249999999991</v>
      </c>
      <c r="QGR230" s="53">
        <f t="shared" ref="QGR230:QGR234" si="4412">QGP230+QGQ230</f>
        <v>484.67601000000002</v>
      </c>
      <c r="QGS230" s="53">
        <v>0</v>
      </c>
      <c r="QGT230" s="53">
        <f>QGR230*(($H$268)+1)+(IF(QGS230&lt;101,QGS230,IF(QGS230&lt;201,QGS230/2,IF(QGS230&lt;=301,QGS230/3,QGS230/4))))</f>
        <v>484.67601000000002</v>
      </c>
      <c r="QGU230" s="159">
        <f>QHE213+1</f>
        <v>1</v>
      </c>
      <c r="QGV230" s="159"/>
      <c r="QGW230" s="53" t="s">
        <v>162</v>
      </c>
      <c r="QGX230" s="53">
        <f t="shared" ref="QGX230" si="4413">(38.09)*10.764</f>
        <v>410.00076000000001</v>
      </c>
      <c r="QGY230" s="53">
        <f t="shared" ref="QGY230" si="4414">(3.35*1.25+1*2.75)*10.764</f>
        <v>74.675249999999991</v>
      </c>
      <c r="QGZ230" s="53">
        <f t="shared" ref="QGZ230:QGZ234" si="4415">QGX230+QGY230</f>
        <v>484.67601000000002</v>
      </c>
      <c r="QHA230" s="53">
        <v>0</v>
      </c>
      <c r="QHB230" s="53">
        <f>QGZ230*(($H$268)+1)+(IF(QHA230&lt;101,QHA230,IF(QHA230&lt;201,QHA230/2,IF(QHA230&lt;=301,QHA230/3,QHA230/4))))</f>
        <v>484.67601000000002</v>
      </c>
      <c r="QHC230" s="159">
        <f>QHM213+1</f>
        <v>1</v>
      </c>
      <c r="QHD230" s="159"/>
      <c r="QHE230" s="53" t="s">
        <v>162</v>
      </c>
      <c r="QHF230" s="53">
        <f t="shared" ref="QHF230" si="4416">(38.09)*10.764</f>
        <v>410.00076000000001</v>
      </c>
      <c r="QHG230" s="53">
        <f t="shared" ref="QHG230" si="4417">(3.35*1.25+1*2.75)*10.764</f>
        <v>74.675249999999991</v>
      </c>
      <c r="QHH230" s="53">
        <f t="shared" ref="QHH230:QHH234" si="4418">QHF230+QHG230</f>
        <v>484.67601000000002</v>
      </c>
      <c r="QHI230" s="53">
        <v>0</v>
      </c>
      <c r="QHJ230" s="53">
        <f>QHH230*(($H$268)+1)+(IF(QHI230&lt;101,QHI230,IF(QHI230&lt;201,QHI230/2,IF(QHI230&lt;=301,QHI230/3,QHI230/4))))</f>
        <v>484.67601000000002</v>
      </c>
      <c r="QHK230" s="159">
        <f>QHU213+1</f>
        <v>1</v>
      </c>
      <c r="QHL230" s="159"/>
      <c r="QHM230" s="53" t="s">
        <v>162</v>
      </c>
      <c r="QHN230" s="53">
        <f t="shared" ref="QHN230" si="4419">(38.09)*10.764</f>
        <v>410.00076000000001</v>
      </c>
      <c r="QHO230" s="53">
        <f t="shared" ref="QHO230" si="4420">(3.35*1.25+1*2.75)*10.764</f>
        <v>74.675249999999991</v>
      </c>
      <c r="QHP230" s="53">
        <f t="shared" ref="QHP230:QHP234" si="4421">QHN230+QHO230</f>
        <v>484.67601000000002</v>
      </c>
      <c r="QHQ230" s="53">
        <v>0</v>
      </c>
      <c r="QHR230" s="53">
        <f>QHP230*(($H$268)+1)+(IF(QHQ230&lt;101,QHQ230,IF(QHQ230&lt;201,QHQ230/2,IF(QHQ230&lt;=301,QHQ230/3,QHQ230/4))))</f>
        <v>484.67601000000002</v>
      </c>
      <c r="QHS230" s="159">
        <f>QIC213+1</f>
        <v>1</v>
      </c>
      <c r="QHT230" s="159"/>
      <c r="QHU230" s="53" t="s">
        <v>162</v>
      </c>
      <c r="QHV230" s="53">
        <f t="shared" ref="QHV230" si="4422">(38.09)*10.764</f>
        <v>410.00076000000001</v>
      </c>
      <c r="QHW230" s="53">
        <f t="shared" ref="QHW230" si="4423">(3.35*1.25+1*2.75)*10.764</f>
        <v>74.675249999999991</v>
      </c>
      <c r="QHX230" s="53">
        <f t="shared" ref="QHX230:QHX234" si="4424">QHV230+QHW230</f>
        <v>484.67601000000002</v>
      </c>
      <c r="QHY230" s="53">
        <v>0</v>
      </c>
      <c r="QHZ230" s="53">
        <f>QHX230*(($H$268)+1)+(IF(QHY230&lt;101,QHY230,IF(QHY230&lt;201,QHY230/2,IF(QHY230&lt;=301,QHY230/3,QHY230/4))))</f>
        <v>484.67601000000002</v>
      </c>
      <c r="QIA230" s="159">
        <f>QIK213+1</f>
        <v>1</v>
      </c>
      <c r="QIB230" s="159"/>
      <c r="QIC230" s="53" t="s">
        <v>162</v>
      </c>
      <c r="QID230" s="53">
        <f t="shared" ref="QID230" si="4425">(38.09)*10.764</f>
        <v>410.00076000000001</v>
      </c>
      <c r="QIE230" s="53">
        <f t="shared" ref="QIE230" si="4426">(3.35*1.25+1*2.75)*10.764</f>
        <v>74.675249999999991</v>
      </c>
      <c r="QIF230" s="53">
        <f t="shared" ref="QIF230:QIF234" si="4427">QID230+QIE230</f>
        <v>484.67601000000002</v>
      </c>
      <c r="QIG230" s="53">
        <v>0</v>
      </c>
      <c r="QIH230" s="53">
        <f>QIF230*(($H$268)+1)+(IF(QIG230&lt;101,QIG230,IF(QIG230&lt;201,QIG230/2,IF(QIG230&lt;=301,QIG230/3,QIG230/4))))</f>
        <v>484.67601000000002</v>
      </c>
      <c r="QII230" s="159">
        <f>QIS213+1</f>
        <v>1</v>
      </c>
      <c r="QIJ230" s="159"/>
      <c r="QIK230" s="53" t="s">
        <v>162</v>
      </c>
      <c r="QIL230" s="53">
        <f t="shared" ref="QIL230" si="4428">(38.09)*10.764</f>
        <v>410.00076000000001</v>
      </c>
      <c r="QIM230" s="53">
        <f t="shared" ref="QIM230" si="4429">(3.35*1.25+1*2.75)*10.764</f>
        <v>74.675249999999991</v>
      </c>
      <c r="QIN230" s="53">
        <f t="shared" ref="QIN230:QIN234" si="4430">QIL230+QIM230</f>
        <v>484.67601000000002</v>
      </c>
      <c r="QIO230" s="53">
        <v>0</v>
      </c>
      <c r="QIP230" s="53">
        <f>QIN230*(($H$268)+1)+(IF(QIO230&lt;101,QIO230,IF(QIO230&lt;201,QIO230/2,IF(QIO230&lt;=301,QIO230/3,QIO230/4))))</f>
        <v>484.67601000000002</v>
      </c>
      <c r="QIQ230" s="159">
        <f>QJA213+1</f>
        <v>1</v>
      </c>
      <c r="QIR230" s="159"/>
      <c r="QIS230" s="53" t="s">
        <v>162</v>
      </c>
      <c r="QIT230" s="53">
        <f t="shared" ref="QIT230" si="4431">(38.09)*10.764</f>
        <v>410.00076000000001</v>
      </c>
      <c r="QIU230" s="53">
        <f t="shared" ref="QIU230" si="4432">(3.35*1.25+1*2.75)*10.764</f>
        <v>74.675249999999991</v>
      </c>
      <c r="QIV230" s="53">
        <f t="shared" ref="QIV230:QIV234" si="4433">QIT230+QIU230</f>
        <v>484.67601000000002</v>
      </c>
      <c r="QIW230" s="53">
        <v>0</v>
      </c>
      <c r="QIX230" s="53">
        <f>QIV230*(($H$268)+1)+(IF(QIW230&lt;101,QIW230,IF(QIW230&lt;201,QIW230/2,IF(QIW230&lt;=301,QIW230/3,QIW230/4))))</f>
        <v>484.67601000000002</v>
      </c>
      <c r="QIY230" s="159">
        <f>QJI213+1</f>
        <v>1</v>
      </c>
      <c r="QIZ230" s="159"/>
      <c r="QJA230" s="53" t="s">
        <v>162</v>
      </c>
      <c r="QJB230" s="53">
        <f t="shared" ref="QJB230" si="4434">(38.09)*10.764</f>
        <v>410.00076000000001</v>
      </c>
      <c r="QJC230" s="53">
        <f t="shared" ref="QJC230" si="4435">(3.35*1.25+1*2.75)*10.764</f>
        <v>74.675249999999991</v>
      </c>
      <c r="QJD230" s="53">
        <f t="shared" ref="QJD230:QJD234" si="4436">QJB230+QJC230</f>
        <v>484.67601000000002</v>
      </c>
      <c r="QJE230" s="53">
        <v>0</v>
      </c>
      <c r="QJF230" s="53">
        <f>QJD230*(($H$268)+1)+(IF(QJE230&lt;101,QJE230,IF(QJE230&lt;201,QJE230/2,IF(QJE230&lt;=301,QJE230/3,QJE230/4))))</f>
        <v>484.67601000000002</v>
      </c>
      <c r="QJG230" s="159">
        <f>QJQ213+1</f>
        <v>1</v>
      </c>
      <c r="QJH230" s="159"/>
      <c r="QJI230" s="53" t="s">
        <v>162</v>
      </c>
      <c r="QJJ230" s="53">
        <f t="shared" ref="QJJ230" si="4437">(38.09)*10.764</f>
        <v>410.00076000000001</v>
      </c>
      <c r="QJK230" s="53">
        <f t="shared" ref="QJK230" si="4438">(3.35*1.25+1*2.75)*10.764</f>
        <v>74.675249999999991</v>
      </c>
      <c r="QJL230" s="53">
        <f t="shared" ref="QJL230:QJL234" si="4439">QJJ230+QJK230</f>
        <v>484.67601000000002</v>
      </c>
      <c r="QJM230" s="53">
        <v>0</v>
      </c>
      <c r="QJN230" s="53">
        <f>QJL230*(($H$268)+1)+(IF(QJM230&lt;101,QJM230,IF(QJM230&lt;201,QJM230/2,IF(QJM230&lt;=301,QJM230/3,QJM230/4))))</f>
        <v>484.67601000000002</v>
      </c>
      <c r="QJO230" s="159">
        <f>QJY213+1</f>
        <v>1</v>
      </c>
      <c r="QJP230" s="159"/>
      <c r="QJQ230" s="53" t="s">
        <v>162</v>
      </c>
      <c r="QJR230" s="53">
        <f t="shared" ref="QJR230" si="4440">(38.09)*10.764</f>
        <v>410.00076000000001</v>
      </c>
      <c r="QJS230" s="53">
        <f t="shared" ref="QJS230" si="4441">(3.35*1.25+1*2.75)*10.764</f>
        <v>74.675249999999991</v>
      </c>
      <c r="QJT230" s="53">
        <f t="shared" ref="QJT230:QJT234" si="4442">QJR230+QJS230</f>
        <v>484.67601000000002</v>
      </c>
      <c r="QJU230" s="53">
        <v>0</v>
      </c>
      <c r="QJV230" s="53">
        <f>QJT230*(($H$268)+1)+(IF(QJU230&lt;101,QJU230,IF(QJU230&lt;201,QJU230/2,IF(QJU230&lt;=301,QJU230/3,QJU230/4))))</f>
        <v>484.67601000000002</v>
      </c>
      <c r="QJW230" s="159">
        <f>QKG213+1</f>
        <v>1</v>
      </c>
      <c r="QJX230" s="159"/>
      <c r="QJY230" s="53" t="s">
        <v>162</v>
      </c>
      <c r="QJZ230" s="53">
        <f t="shared" ref="QJZ230" si="4443">(38.09)*10.764</f>
        <v>410.00076000000001</v>
      </c>
      <c r="QKA230" s="53">
        <f t="shared" ref="QKA230" si="4444">(3.35*1.25+1*2.75)*10.764</f>
        <v>74.675249999999991</v>
      </c>
      <c r="QKB230" s="53">
        <f t="shared" ref="QKB230:QKB234" si="4445">QJZ230+QKA230</f>
        <v>484.67601000000002</v>
      </c>
      <c r="QKC230" s="53">
        <v>0</v>
      </c>
      <c r="QKD230" s="53">
        <f>QKB230*(($H$268)+1)+(IF(QKC230&lt;101,QKC230,IF(QKC230&lt;201,QKC230/2,IF(QKC230&lt;=301,QKC230/3,QKC230/4))))</f>
        <v>484.67601000000002</v>
      </c>
      <c r="QKE230" s="159">
        <f>QKO213+1</f>
        <v>1</v>
      </c>
      <c r="QKF230" s="159"/>
      <c r="QKG230" s="53" t="s">
        <v>162</v>
      </c>
      <c r="QKH230" s="53">
        <f t="shared" ref="QKH230" si="4446">(38.09)*10.764</f>
        <v>410.00076000000001</v>
      </c>
      <c r="QKI230" s="53">
        <f t="shared" ref="QKI230" si="4447">(3.35*1.25+1*2.75)*10.764</f>
        <v>74.675249999999991</v>
      </c>
      <c r="QKJ230" s="53">
        <f t="shared" ref="QKJ230:QKJ234" si="4448">QKH230+QKI230</f>
        <v>484.67601000000002</v>
      </c>
      <c r="QKK230" s="53">
        <v>0</v>
      </c>
      <c r="QKL230" s="53">
        <f>QKJ230*(($H$268)+1)+(IF(QKK230&lt;101,QKK230,IF(QKK230&lt;201,QKK230/2,IF(QKK230&lt;=301,QKK230/3,QKK230/4))))</f>
        <v>484.67601000000002</v>
      </c>
      <c r="QKM230" s="159">
        <f>QKW213+1</f>
        <v>1</v>
      </c>
      <c r="QKN230" s="159"/>
      <c r="QKO230" s="53" t="s">
        <v>162</v>
      </c>
      <c r="QKP230" s="53">
        <f t="shared" ref="QKP230" si="4449">(38.09)*10.764</f>
        <v>410.00076000000001</v>
      </c>
      <c r="QKQ230" s="53">
        <f t="shared" ref="QKQ230" si="4450">(3.35*1.25+1*2.75)*10.764</f>
        <v>74.675249999999991</v>
      </c>
      <c r="QKR230" s="53">
        <f t="shared" ref="QKR230:QKR234" si="4451">QKP230+QKQ230</f>
        <v>484.67601000000002</v>
      </c>
      <c r="QKS230" s="53">
        <v>0</v>
      </c>
      <c r="QKT230" s="53">
        <f>QKR230*(($H$268)+1)+(IF(QKS230&lt;101,QKS230,IF(QKS230&lt;201,QKS230/2,IF(QKS230&lt;=301,QKS230/3,QKS230/4))))</f>
        <v>484.67601000000002</v>
      </c>
      <c r="QKU230" s="159">
        <f>QLE213+1</f>
        <v>1</v>
      </c>
      <c r="QKV230" s="159"/>
      <c r="QKW230" s="53" t="s">
        <v>162</v>
      </c>
      <c r="QKX230" s="53">
        <f t="shared" ref="QKX230" si="4452">(38.09)*10.764</f>
        <v>410.00076000000001</v>
      </c>
      <c r="QKY230" s="53">
        <f t="shared" ref="QKY230" si="4453">(3.35*1.25+1*2.75)*10.764</f>
        <v>74.675249999999991</v>
      </c>
      <c r="QKZ230" s="53">
        <f t="shared" ref="QKZ230:QKZ234" si="4454">QKX230+QKY230</f>
        <v>484.67601000000002</v>
      </c>
      <c r="QLA230" s="53">
        <v>0</v>
      </c>
      <c r="QLB230" s="53">
        <f>QKZ230*(($H$268)+1)+(IF(QLA230&lt;101,QLA230,IF(QLA230&lt;201,QLA230/2,IF(QLA230&lt;=301,QLA230/3,QLA230/4))))</f>
        <v>484.67601000000002</v>
      </c>
      <c r="QLC230" s="159">
        <f>QLM213+1</f>
        <v>1</v>
      </c>
      <c r="QLD230" s="159"/>
      <c r="QLE230" s="53" t="s">
        <v>162</v>
      </c>
      <c r="QLF230" s="53">
        <f t="shared" ref="QLF230" si="4455">(38.09)*10.764</f>
        <v>410.00076000000001</v>
      </c>
      <c r="QLG230" s="53">
        <f t="shared" ref="QLG230" si="4456">(3.35*1.25+1*2.75)*10.764</f>
        <v>74.675249999999991</v>
      </c>
      <c r="QLH230" s="53">
        <f t="shared" ref="QLH230:QLH234" si="4457">QLF230+QLG230</f>
        <v>484.67601000000002</v>
      </c>
      <c r="QLI230" s="53">
        <v>0</v>
      </c>
      <c r="QLJ230" s="53">
        <f>QLH230*(($H$268)+1)+(IF(QLI230&lt;101,QLI230,IF(QLI230&lt;201,QLI230/2,IF(QLI230&lt;=301,QLI230/3,QLI230/4))))</f>
        <v>484.67601000000002</v>
      </c>
      <c r="QLK230" s="159">
        <f>QLU213+1</f>
        <v>1</v>
      </c>
      <c r="QLL230" s="159"/>
      <c r="QLM230" s="53" t="s">
        <v>162</v>
      </c>
      <c r="QLN230" s="53">
        <f t="shared" ref="QLN230" si="4458">(38.09)*10.764</f>
        <v>410.00076000000001</v>
      </c>
      <c r="QLO230" s="53">
        <f t="shared" ref="QLO230" si="4459">(3.35*1.25+1*2.75)*10.764</f>
        <v>74.675249999999991</v>
      </c>
      <c r="QLP230" s="53">
        <f t="shared" ref="QLP230:QLP234" si="4460">QLN230+QLO230</f>
        <v>484.67601000000002</v>
      </c>
      <c r="QLQ230" s="53">
        <v>0</v>
      </c>
      <c r="QLR230" s="53">
        <f>QLP230*(($H$268)+1)+(IF(QLQ230&lt;101,QLQ230,IF(QLQ230&lt;201,QLQ230/2,IF(QLQ230&lt;=301,QLQ230/3,QLQ230/4))))</f>
        <v>484.67601000000002</v>
      </c>
      <c r="QLS230" s="159">
        <f>QMC213+1</f>
        <v>1</v>
      </c>
      <c r="QLT230" s="159"/>
      <c r="QLU230" s="53" t="s">
        <v>162</v>
      </c>
      <c r="QLV230" s="53">
        <f t="shared" ref="QLV230" si="4461">(38.09)*10.764</f>
        <v>410.00076000000001</v>
      </c>
      <c r="QLW230" s="53">
        <f t="shared" ref="QLW230" si="4462">(3.35*1.25+1*2.75)*10.764</f>
        <v>74.675249999999991</v>
      </c>
      <c r="QLX230" s="53">
        <f t="shared" ref="QLX230:QLX234" si="4463">QLV230+QLW230</f>
        <v>484.67601000000002</v>
      </c>
      <c r="QLY230" s="53">
        <v>0</v>
      </c>
      <c r="QLZ230" s="53">
        <f>QLX230*(($H$268)+1)+(IF(QLY230&lt;101,QLY230,IF(QLY230&lt;201,QLY230/2,IF(QLY230&lt;=301,QLY230/3,QLY230/4))))</f>
        <v>484.67601000000002</v>
      </c>
      <c r="QMA230" s="159">
        <f>QMK213+1</f>
        <v>1</v>
      </c>
      <c r="QMB230" s="159"/>
      <c r="QMC230" s="53" t="s">
        <v>162</v>
      </c>
      <c r="QMD230" s="53">
        <f t="shared" ref="QMD230" si="4464">(38.09)*10.764</f>
        <v>410.00076000000001</v>
      </c>
      <c r="QME230" s="53">
        <f t="shared" ref="QME230" si="4465">(3.35*1.25+1*2.75)*10.764</f>
        <v>74.675249999999991</v>
      </c>
      <c r="QMF230" s="53">
        <f t="shared" ref="QMF230:QMF234" si="4466">QMD230+QME230</f>
        <v>484.67601000000002</v>
      </c>
      <c r="QMG230" s="53">
        <v>0</v>
      </c>
      <c r="QMH230" s="53">
        <f>QMF230*(($H$268)+1)+(IF(QMG230&lt;101,QMG230,IF(QMG230&lt;201,QMG230/2,IF(QMG230&lt;=301,QMG230/3,QMG230/4))))</f>
        <v>484.67601000000002</v>
      </c>
      <c r="QMI230" s="159">
        <f>QMS213+1</f>
        <v>1</v>
      </c>
      <c r="QMJ230" s="159"/>
      <c r="QMK230" s="53" t="s">
        <v>162</v>
      </c>
      <c r="QML230" s="53">
        <f t="shared" ref="QML230" si="4467">(38.09)*10.764</f>
        <v>410.00076000000001</v>
      </c>
      <c r="QMM230" s="53">
        <f t="shared" ref="QMM230" si="4468">(3.35*1.25+1*2.75)*10.764</f>
        <v>74.675249999999991</v>
      </c>
      <c r="QMN230" s="53">
        <f t="shared" ref="QMN230:QMN234" si="4469">QML230+QMM230</f>
        <v>484.67601000000002</v>
      </c>
      <c r="QMO230" s="53">
        <v>0</v>
      </c>
      <c r="QMP230" s="53">
        <f>QMN230*(($H$268)+1)+(IF(QMO230&lt;101,QMO230,IF(QMO230&lt;201,QMO230/2,IF(QMO230&lt;=301,QMO230/3,QMO230/4))))</f>
        <v>484.67601000000002</v>
      </c>
      <c r="QMQ230" s="159">
        <f>QNA213+1</f>
        <v>1</v>
      </c>
      <c r="QMR230" s="159"/>
      <c r="QMS230" s="53" t="s">
        <v>162</v>
      </c>
      <c r="QMT230" s="53">
        <f t="shared" ref="QMT230" si="4470">(38.09)*10.764</f>
        <v>410.00076000000001</v>
      </c>
      <c r="QMU230" s="53">
        <f t="shared" ref="QMU230" si="4471">(3.35*1.25+1*2.75)*10.764</f>
        <v>74.675249999999991</v>
      </c>
      <c r="QMV230" s="53">
        <f t="shared" ref="QMV230:QMV234" si="4472">QMT230+QMU230</f>
        <v>484.67601000000002</v>
      </c>
      <c r="QMW230" s="53">
        <v>0</v>
      </c>
      <c r="QMX230" s="53">
        <f>QMV230*(($H$268)+1)+(IF(QMW230&lt;101,QMW230,IF(QMW230&lt;201,QMW230/2,IF(QMW230&lt;=301,QMW230/3,QMW230/4))))</f>
        <v>484.67601000000002</v>
      </c>
      <c r="QMY230" s="159">
        <f>QNI213+1</f>
        <v>1</v>
      </c>
      <c r="QMZ230" s="159"/>
      <c r="QNA230" s="53" t="s">
        <v>162</v>
      </c>
      <c r="QNB230" s="53">
        <f t="shared" ref="QNB230" si="4473">(38.09)*10.764</f>
        <v>410.00076000000001</v>
      </c>
      <c r="QNC230" s="53">
        <f t="shared" ref="QNC230" si="4474">(3.35*1.25+1*2.75)*10.764</f>
        <v>74.675249999999991</v>
      </c>
      <c r="QND230" s="53">
        <f t="shared" ref="QND230:QND234" si="4475">QNB230+QNC230</f>
        <v>484.67601000000002</v>
      </c>
      <c r="QNE230" s="53">
        <v>0</v>
      </c>
      <c r="QNF230" s="53">
        <f>QND230*(($H$268)+1)+(IF(QNE230&lt;101,QNE230,IF(QNE230&lt;201,QNE230/2,IF(QNE230&lt;=301,QNE230/3,QNE230/4))))</f>
        <v>484.67601000000002</v>
      </c>
      <c r="QNG230" s="159">
        <f>QNQ213+1</f>
        <v>1</v>
      </c>
      <c r="QNH230" s="159"/>
      <c r="QNI230" s="53" t="s">
        <v>162</v>
      </c>
      <c r="QNJ230" s="53">
        <f t="shared" ref="QNJ230" si="4476">(38.09)*10.764</f>
        <v>410.00076000000001</v>
      </c>
      <c r="QNK230" s="53">
        <f t="shared" ref="QNK230" si="4477">(3.35*1.25+1*2.75)*10.764</f>
        <v>74.675249999999991</v>
      </c>
      <c r="QNL230" s="53">
        <f t="shared" ref="QNL230:QNL234" si="4478">QNJ230+QNK230</f>
        <v>484.67601000000002</v>
      </c>
      <c r="QNM230" s="53">
        <v>0</v>
      </c>
      <c r="QNN230" s="53">
        <f>QNL230*(($H$268)+1)+(IF(QNM230&lt;101,QNM230,IF(QNM230&lt;201,QNM230/2,IF(QNM230&lt;=301,QNM230/3,QNM230/4))))</f>
        <v>484.67601000000002</v>
      </c>
      <c r="QNO230" s="159">
        <f>QNY213+1</f>
        <v>1</v>
      </c>
      <c r="QNP230" s="159"/>
      <c r="QNQ230" s="53" t="s">
        <v>162</v>
      </c>
      <c r="QNR230" s="53">
        <f t="shared" ref="QNR230" si="4479">(38.09)*10.764</f>
        <v>410.00076000000001</v>
      </c>
      <c r="QNS230" s="53">
        <f t="shared" ref="QNS230" si="4480">(3.35*1.25+1*2.75)*10.764</f>
        <v>74.675249999999991</v>
      </c>
      <c r="QNT230" s="53">
        <f t="shared" ref="QNT230:QNT234" si="4481">QNR230+QNS230</f>
        <v>484.67601000000002</v>
      </c>
      <c r="QNU230" s="53">
        <v>0</v>
      </c>
      <c r="QNV230" s="53">
        <f>QNT230*(($H$268)+1)+(IF(QNU230&lt;101,QNU230,IF(QNU230&lt;201,QNU230/2,IF(QNU230&lt;=301,QNU230/3,QNU230/4))))</f>
        <v>484.67601000000002</v>
      </c>
      <c r="QNW230" s="159">
        <f>QOG213+1</f>
        <v>1</v>
      </c>
      <c r="QNX230" s="159"/>
      <c r="QNY230" s="53" t="s">
        <v>162</v>
      </c>
      <c r="QNZ230" s="53">
        <f t="shared" ref="QNZ230" si="4482">(38.09)*10.764</f>
        <v>410.00076000000001</v>
      </c>
      <c r="QOA230" s="53">
        <f t="shared" ref="QOA230" si="4483">(3.35*1.25+1*2.75)*10.764</f>
        <v>74.675249999999991</v>
      </c>
      <c r="QOB230" s="53">
        <f t="shared" ref="QOB230:QOB234" si="4484">QNZ230+QOA230</f>
        <v>484.67601000000002</v>
      </c>
      <c r="QOC230" s="53">
        <v>0</v>
      </c>
      <c r="QOD230" s="53">
        <f>QOB230*(($H$268)+1)+(IF(QOC230&lt;101,QOC230,IF(QOC230&lt;201,QOC230/2,IF(QOC230&lt;=301,QOC230/3,QOC230/4))))</f>
        <v>484.67601000000002</v>
      </c>
      <c r="QOE230" s="159">
        <f>QOO213+1</f>
        <v>1</v>
      </c>
      <c r="QOF230" s="159"/>
      <c r="QOG230" s="53" t="s">
        <v>162</v>
      </c>
      <c r="QOH230" s="53">
        <f t="shared" ref="QOH230" si="4485">(38.09)*10.764</f>
        <v>410.00076000000001</v>
      </c>
      <c r="QOI230" s="53">
        <f t="shared" ref="QOI230" si="4486">(3.35*1.25+1*2.75)*10.764</f>
        <v>74.675249999999991</v>
      </c>
      <c r="QOJ230" s="53">
        <f t="shared" ref="QOJ230:QOJ234" si="4487">QOH230+QOI230</f>
        <v>484.67601000000002</v>
      </c>
      <c r="QOK230" s="53">
        <v>0</v>
      </c>
      <c r="QOL230" s="53">
        <f>QOJ230*(($H$268)+1)+(IF(QOK230&lt;101,QOK230,IF(QOK230&lt;201,QOK230/2,IF(QOK230&lt;=301,QOK230/3,QOK230/4))))</f>
        <v>484.67601000000002</v>
      </c>
      <c r="QOM230" s="159">
        <f>QOW213+1</f>
        <v>1</v>
      </c>
      <c r="QON230" s="159"/>
      <c r="QOO230" s="53" t="s">
        <v>162</v>
      </c>
      <c r="QOP230" s="53">
        <f t="shared" ref="QOP230" si="4488">(38.09)*10.764</f>
        <v>410.00076000000001</v>
      </c>
      <c r="QOQ230" s="53">
        <f t="shared" ref="QOQ230" si="4489">(3.35*1.25+1*2.75)*10.764</f>
        <v>74.675249999999991</v>
      </c>
      <c r="QOR230" s="53">
        <f t="shared" ref="QOR230:QOR234" si="4490">QOP230+QOQ230</f>
        <v>484.67601000000002</v>
      </c>
      <c r="QOS230" s="53">
        <v>0</v>
      </c>
      <c r="QOT230" s="53">
        <f>QOR230*(($H$268)+1)+(IF(QOS230&lt;101,QOS230,IF(QOS230&lt;201,QOS230/2,IF(QOS230&lt;=301,QOS230/3,QOS230/4))))</f>
        <v>484.67601000000002</v>
      </c>
      <c r="QOU230" s="159">
        <f>QPE213+1</f>
        <v>1</v>
      </c>
      <c r="QOV230" s="159"/>
      <c r="QOW230" s="53" t="s">
        <v>162</v>
      </c>
      <c r="QOX230" s="53">
        <f t="shared" ref="QOX230" si="4491">(38.09)*10.764</f>
        <v>410.00076000000001</v>
      </c>
      <c r="QOY230" s="53">
        <f t="shared" ref="QOY230" si="4492">(3.35*1.25+1*2.75)*10.764</f>
        <v>74.675249999999991</v>
      </c>
      <c r="QOZ230" s="53">
        <f t="shared" ref="QOZ230:QOZ234" si="4493">QOX230+QOY230</f>
        <v>484.67601000000002</v>
      </c>
      <c r="QPA230" s="53">
        <v>0</v>
      </c>
      <c r="QPB230" s="53">
        <f>QOZ230*(($H$268)+1)+(IF(QPA230&lt;101,QPA230,IF(QPA230&lt;201,QPA230/2,IF(QPA230&lt;=301,QPA230/3,QPA230/4))))</f>
        <v>484.67601000000002</v>
      </c>
      <c r="QPC230" s="159">
        <f>QPM213+1</f>
        <v>1</v>
      </c>
      <c r="QPD230" s="159"/>
      <c r="QPE230" s="53" t="s">
        <v>162</v>
      </c>
      <c r="QPF230" s="53">
        <f t="shared" ref="QPF230" si="4494">(38.09)*10.764</f>
        <v>410.00076000000001</v>
      </c>
      <c r="QPG230" s="53">
        <f t="shared" ref="QPG230" si="4495">(3.35*1.25+1*2.75)*10.764</f>
        <v>74.675249999999991</v>
      </c>
      <c r="QPH230" s="53">
        <f t="shared" ref="QPH230:QPH234" si="4496">QPF230+QPG230</f>
        <v>484.67601000000002</v>
      </c>
      <c r="QPI230" s="53">
        <v>0</v>
      </c>
      <c r="QPJ230" s="53">
        <f>QPH230*(($H$268)+1)+(IF(QPI230&lt;101,QPI230,IF(QPI230&lt;201,QPI230/2,IF(QPI230&lt;=301,QPI230/3,QPI230/4))))</f>
        <v>484.67601000000002</v>
      </c>
      <c r="QPK230" s="159">
        <f>QPU213+1</f>
        <v>1</v>
      </c>
      <c r="QPL230" s="159"/>
      <c r="QPM230" s="53" t="s">
        <v>162</v>
      </c>
      <c r="QPN230" s="53">
        <f t="shared" ref="QPN230" si="4497">(38.09)*10.764</f>
        <v>410.00076000000001</v>
      </c>
      <c r="QPO230" s="53">
        <f t="shared" ref="QPO230" si="4498">(3.35*1.25+1*2.75)*10.764</f>
        <v>74.675249999999991</v>
      </c>
      <c r="QPP230" s="53">
        <f t="shared" ref="QPP230:QPP234" si="4499">QPN230+QPO230</f>
        <v>484.67601000000002</v>
      </c>
      <c r="QPQ230" s="53">
        <v>0</v>
      </c>
      <c r="QPR230" s="53">
        <f>QPP230*(($H$268)+1)+(IF(QPQ230&lt;101,QPQ230,IF(QPQ230&lt;201,QPQ230/2,IF(QPQ230&lt;=301,QPQ230/3,QPQ230/4))))</f>
        <v>484.67601000000002</v>
      </c>
      <c r="QPS230" s="159">
        <f>QQC213+1</f>
        <v>1</v>
      </c>
      <c r="QPT230" s="159"/>
      <c r="QPU230" s="53" t="s">
        <v>162</v>
      </c>
      <c r="QPV230" s="53">
        <f t="shared" ref="QPV230" si="4500">(38.09)*10.764</f>
        <v>410.00076000000001</v>
      </c>
      <c r="QPW230" s="53">
        <f t="shared" ref="QPW230" si="4501">(3.35*1.25+1*2.75)*10.764</f>
        <v>74.675249999999991</v>
      </c>
      <c r="QPX230" s="53">
        <f t="shared" ref="QPX230:QPX234" si="4502">QPV230+QPW230</f>
        <v>484.67601000000002</v>
      </c>
      <c r="QPY230" s="53">
        <v>0</v>
      </c>
      <c r="QPZ230" s="53">
        <f>QPX230*(($H$268)+1)+(IF(QPY230&lt;101,QPY230,IF(QPY230&lt;201,QPY230/2,IF(QPY230&lt;=301,QPY230/3,QPY230/4))))</f>
        <v>484.67601000000002</v>
      </c>
      <c r="QQA230" s="159">
        <f>QQK213+1</f>
        <v>1</v>
      </c>
      <c r="QQB230" s="159"/>
      <c r="QQC230" s="53" t="s">
        <v>162</v>
      </c>
      <c r="QQD230" s="53">
        <f t="shared" ref="QQD230" si="4503">(38.09)*10.764</f>
        <v>410.00076000000001</v>
      </c>
      <c r="QQE230" s="53">
        <f t="shared" ref="QQE230" si="4504">(3.35*1.25+1*2.75)*10.764</f>
        <v>74.675249999999991</v>
      </c>
      <c r="QQF230" s="53">
        <f t="shared" ref="QQF230:QQF234" si="4505">QQD230+QQE230</f>
        <v>484.67601000000002</v>
      </c>
      <c r="QQG230" s="53">
        <v>0</v>
      </c>
      <c r="QQH230" s="53">
        <f>QQF230*(($H$268)+1)+(IF(QQG230&lt;101,QQG230,IF(QQG230&lt;201,QQG230/2,IF(QQG230&lt;=301,QQG230/3,QQG230/4))))</f>
        <v>484.67601000000002</v>
      </c>
      <c r="QQI230" s="159">
        <f>QQS213+1</f>
        <v>1</v>
      </c>
      <c r="QQJ230" s="159"/>
      <c r="QQK230" s="53" t="s">
        <v>162</v>
      </c>
      <c r="QQL230" s="53">
        <f t="shared" ref="QQL230" si="4506">(38.09)*10.764</f>
        <v>410.00076000000001</v>
      </c>
      <c r="QQM230" s="53">
        <f t="shared" ref="QQM230" si="4507">(3.35*1.25+1*2.75)*10.764</f>
        <v>74.675249999999991</v>
      </c>
      <c r="QQN230" s="53">
        <f t="shared" ref="QQN230:QQN234" si="4508">QQL230+QQM230</f>
        <v>484.67601000000002</v>
      </c>
      <c r="QQO230" s="53">
        <v>0</v>
      </c>
      <c r="QQP230" s="53">
        <f>QQN230*(($H$268)+1)+(IF(QQO230&lt;101,QQO230,IF(QQO230&lt;201,QQO230/2,IF(QQO230&lt;=301,QQO230/3,QQO230/4))))</f>
        <v>484.67601000000002</v>
      </c>
      <c r="QQQ230" s="159">
        <f>QRA213+1</f>
        <v>1</v>
      </c>
      <c r="QQR230" s="159"/>
      <c r="QQS230" s="53" t="s">
        <v>162</v>
      </c>
      <c r="QQT230" s="53">
        <f t="shared" ref="QQT230" si="4509">(38.09)*10.764</f>
        <v>410.00076000000001</v>
      </c>
      <c r="QQU230" s="53">
        <f t="shared" ref="QQU230" si="4510">(3.35*1.25+1*2.75)*10.764</f>
        <v>74.675249999999991</v>
      </c>
      <c r="QQV230" s="53">
        <f t="shared" ref="QQV230:QQV234" si="4511">QQT230+QQU230</f>
        <v>484.67601000000002</v>
      </c>
      <c r="QQW230" s="53">
        <v>0</v>
      </c>
      <c r="QQX230" s="53">
        <f>QQV230*(($H$268)+1)+(IF(QQW230&lt;101,QQW230,IF(QQW230&lt;201,QQW230/2,IF(QQW230&lt;=301,QQW230/3,QQW230/4))))</f>
        <v>484.67601000000002</v>
      </c>
      <c r="QQY230" s="159">
        <f>QRI213+1</f>
        <v>1</v>
      </c>
      <c r="QQZ230" s="159"/>
      <c r="QRA230" s="53" t="s">
        <v>162</v>
      </c>
      <c r="QRB230" s="53">
        <f t="shared" ref="QRB230" si="4512">(38.09)*10.764</f>
        <v>410.00076000000001</v>
      </c>
      <c r="QRC230" s="53">
        <f t="shared" ref="QRC230" si="4513">(3.35*1.25+1*2.75)*10.764</f>
        <v>74.675249999999991</v>
      </c>
      <c r="QRD230" s="53">
        <f t="shared" ref="QRD230:QRD234" si="4514">QRB230+QRC230</f>
        <v>484.67601000000002</v>
      </c>
      <c r="QRE230" s="53">
        <v>0</v>
      </c>
      <c r="QRF230" s="53">
        <f>QRD230*(($H$268)+1)+(IF(QRE230&lt;101,QRE230,IF(QRE230&lt;201,QRE230/2,IF(QRE230&lt;=301,QRE230/3,QRE230/4))))</f>
        <v>484.67601000000002</v>
      </c>
      <c r="QRG230" s="159">
        <f>QRQ213+1</f>
        <v>1</v>
      </c>
      <c r="QRH230" s="159"/>
      <c r="QRI230" s="53" t="s">
        <v>162</v>
      </c>
      <c r="QRJ230" s="53">
        <f t="shared" ref="QRJ230" si="4515">(38.09)*10.764</f>
        <v>410.00076000000001</v>
      </c>
      <c r="QRK230" s="53">
        <f t="shared" ref="QRK230" si="4516">(3.35*1.25+1*2.75)*10.764</f>
        <v>74.675249999999991</v>
      </c>
      <c r="QRL230" s="53">
        <f t="shared" ref="QRL230:QRL234" si="4517">QRJ230+QRK230</f>
        <v>484.67601000000002</v>
      </c>
      <c r="QRM230" s="53">
        <v>0</v>
      </c>
      <c r="QRN230" s="53">
        <f>QRL230*(($H$268)+1)+(IF(QRM230&lt;101,QRM230,IF(QRM230&lt;201,QRM230/2,IF(QRM230&lt;=301,QRM230/3,QRM230/4))))</f>
        <v>484.67601000000002</v>
      </c>
      <c r="QRO230" s="159">
        <f>QRY213+1</f>
        <v>1</v>
      </c>
      <c r="QRP230" s="159"/>
      <c r="QRQ230" s="53" t="s">
        <v>162</v>
      </c>
      <c r="QRR230" s="53">
        <f t="shared" ref="QRR230" si="4518">(38.09)*10.764</f>
        <v>410.00076000000001</v>
      </c>
      <c r="QRS230" s="53">
        <f t="shared" ref="QRS230" si="4519">(3.35*1.25+1*2.75)*10.764</f>
        <v>74.675249999999991</v>
      </c>
      <c r="QRT230" s="53">
        <f t="shared" ref="QRT230:QRT234" si="4520">QRR230+QRS230</f>
        <v>484.67601000000002</v>
      </c>
      <c r="QRU230" s="53">
        <v>0</v>
      </c>
      <c r="QRV230" s="53">
        <f>QRT230*(($H$268)+1)+(IF(QRU230&lt;101,QRU230,IF(QRU230&lt;201,QRU230/2,IF(QRU230&lt;=301,QRU230/3,QRU230/4))))</f>
        <v>484.67601000000002</v>
      </c>
      <c r="QRW230" s="159">
        <f>QSG213+1</f>
        <v>1</v>
      </c>
      <c r="QRX230" s="159"/>
      <c r="QRY230" s="53" t="s">
        <v>162</v>
      </c>
      <c r="QRZ230" s="53">
        <f t="shared" ref="QRZ230" si="4521">(38.09)*10.764</f>
        <v>410.00076000000001</v>
      </c>
      <c r="QSA230" s="53">
        <f t="shared" ref="QSA230" si="4522">(3.35*1.25+1*2.75)*10.764</f>
        <v>74.675249999999991</v>
      </c>
      <c r="QSB230" s="53">
        <f t="shared" ref="QSB230:QSB234" si="4523">QRZ230+QSA230</f>
        <v>484.67601000000002</v>
      </c>
      <c r="QSC230" s="53">
        <v>0</v>
      </c>
      <c r="QSD230" s="53">
        <f>QSB230*(($H$268)+1)+(IF(QSC230&lt;101,QSC230,IF(QSC230&lt;201,QSC230/2,IF(QSC230&lt;=301,QSC230/3,QSC230/4))))</f>
        <v>484.67601000000002</v>
      </c>
      <c r="QSE230" s="159">
        <f>QSO213+1</f>
        <v>1</v>
      </c>
      <c r="QSF230" s="159"/>
      <c r="QSG230" s="53" t="s">
        <v>162</v>
      </c>
      <c r="QSH230" s="53">
        <f t="shared" ref="QSH230" si="4524">(38.09)*10.764</f>
        <v>410.00076000000001</v>
      </c>
      <c r="QSI230" s="53">
        <f t="shared" ref="QSI230" si="4525">(3.35*1.25+1*2.75)*10.764</f>
        <v>74.675249999999991</v>
      </c>
      <c r="QSJ230" s="53">
        <f t="shared" ref="QSJ230:QSJ234" si="4526">QSH230+QSI230</f>
        <v>484.67601000000002</v>
      </c>
      <c r="QSK230" s="53">
        <v>0</v>
      </c>
      <c r="QSL230" s="53">
        <f>QSJ230*(($H$268)+1)+(IF(QSK230&lt;101,QSK230,IF(QSK230&lt;201,QSK230/2,IF(QSK230&lt;=301,QSK230/3,QSK230/4))))</f>
        <v>484.67601000000002</v>
      </c>
      <c r="QSM230" s="159">
        <f>QSW213+1</f>
        <v>1</v>
      </c>
      <c r="QSN230" s="159"/>
      <c r="QSO230" s="53" t="s">
        <v>162</v>
      </c>
      <c r="QSP230" s="53">
        <f t="shared" ref="QSP230" si="4527">(38.09)*10.764</f>
        <v>410.00076000000001</v>
      </c>
      <c r="QSQ230" s="53">
        <f t="shared" ref="QSQ230" si="4528">(3.35*1.25+1*2.75)*10.764</f>
        <v>74.675249999999991</v>
      </c>
      <c r="QSR230" s="53">
        <f t="shared" ref="QSR230:QSR234" si="4529">QSP230+QSQ230</f>
        <v>484.67601000000002</v>
      </c>
      <c r="QSS230" s="53">
        <v>0</v>
      </c>
      <c r="QST230" s="53">
        <f>QSR230*(($H$268)+1)+(IF(QSS230&lt;101,QSS230,IF(QSS230&lt;201,QSS230/2,IF(QSS230&lt;=301,QSS230/3,QSS230/4))))</f>
        <v>484.67601000000002</v>
      </c>
      <c r="QSU230" s="159">
        <f>QTE213+1</f>
        <v>1</v>
      </c>
      <c r="QSV230" s="159"/>
      <c r="QSW230" s="53" t="s">
        <v>162</v>
      </c>
      <c r="QSX230" s="53">
        <f t="shared" ref="QSX230" si="4530">(38.09)*10.764</f>
        <v>410.00076000000001</v>
      </c>
      <c r="QSY230" s="53">
        <f t="shared" ref="QSY230" si="4531">(3.35*1.25+1*2.75)*10.764</f>
        <v>74.675249999999991</v>
      </c>
      <c r="QSZ230" s="53">
        <f t="shared" ref="QSZ230:QSZ234" si="4532">QSX230+QSY230</f>
        <v>484.67601000000002</v>
      </c>
      <c r="QTA230" s="53">
        <v>0</v>
      </c>
      <c r="QTB230" s="53">
        <f>QSZ230*(($H$268)+1)+(IF(QTA230&lt;101,QTA230,IF(QTA230&lt;201,QTA230/2,IF(QTA230&lt;=301,QTA230/3,QTA230/4))))</f>
        <v>484.67601000000002</v>
      </c>
      <c r="QTC230" s="159">
        <f>QTM213+1</f>
        <v>1</v>
      </c>
      <c r="QTD230" s="159"/>
      <c r="QTE230" s="53" t="s">
        <v>162</v>
      </c>
      <c r="QTF230" s="53">
        <f t="shared" ref="QTF230" si="4533">(38.09)*10.764</f>
        <v>410.00076000000001</v>
      </c>
      <c r="QTG230" s="53">
        <f t="shared" ref="QTG230" si="4534">(3.35*1.25+1*2.75)*10.764</f>
        <v>74.675249999999991</v>
      </c>
      <c r="QTH230" s="53">
        <f t="shared" ref="QTH230:QTH234" si="4535">QTF230+QTG230</f>
        <v>484.67601000000002</v>
      </c>
      <c r="QTI230" s="53">
        <v>0</v>
      </c>
      <c r="QTJ230" s="53">
        <f>QTH230*(($H$268)+1)+(IF(QTI230&lt;101,QTI230,IF(QTI230&lt;201,QTI230/2,IF(QTI230&lt;=301,QTI230/3,QTI230/4))))</f>
        <v>484.67601000000002</v>
      </c>
      <c r="QTK230" s="159">
        <f>QTU213+1</f>
        <v>1</v>
      </c>
      <c r="QTL230" s="159"/>
      <c r="QTM230" s="53" t="s">
        <v>162</v>
      </c>
      <c r="QTN230" s="53">
        <f t="shared" ref="QTN230" si="4536">(38.09)*10.764</f>
        <v>410.00076000000001</v>
      </c>
      <c r="QTO230" s="53">
        <f t="shared" ref="QTO230" si="4537">(3.35*1.25+1*2.75)*10.764</f>
        <v>74.675249999999991</v>
      </c>
      <c r="QTP230" s="53">
        <f t="shared" ref="QTP230:QTP234" si="4538">QTN230+QTO230</f>
        <v>484.67601000000002</v>
      </c>
      <c r="QTQ230" s="53">
        <v>0</v>
      </c>
      <c r="QTR230" s="53">
        <f>QTP230*(($H$268)+1)+(IF(QTQ230&lt;101,QTQ230,IF(QTQ230&lt;201,QTQ230/2,IF(QTQ230&lt;=301,QTQ230/3,QTQ230/4))))</f>
        <v>484.67601000000002</v>
      </c>
      <c r="QTS230" s="159">
        <f>QUC213+1</f>
        <v>1</v>
      </c>
      <c r="QTT230" s="159"/>
      <c r="QTU230" s="53" t="s">
        <v>162</v>
      </c>
      <c r="QTV230" s="53">
        <f t="shared" ref="QTV230" si="4539">(38.09)*10.764</f>
        <v>410.00076000000001</v>
      </c>
      <c r="QTW230" s="53">
        <f t="shared" ref="QTW230" si="4540">(3.35*1.25+1*2.75)*10.764</f>
        <v>74.675249999999991</v>
      </c>
      <c r="QTX230" s="53">
        <f t="shared" ref="QTX230:QTX234" si="4541">QTV230+QTW230</f>
        <v>484.67601000000002</v>
      </c>
      <c r="QTY230" s="53">
        <v>0</v>
      </c>
      <c r="QTZ230" s="53">
        <f>QTX230*(($H$268)+1)+(IF(QTY230&lt;101,QTY230,IF(QTY230&lt;201,QTY230/2,IF(QTY230&lt;=301,QTY230/3,QTY230/4))))</f>
        <v>484.67601000000002</v>
      </c>
      <c r="QUA230" s="159">
        <f>QUK213+1</f>
        <v>1</v>
      </c>
      <c r="QUB230" s="159"/>
      <c r="QUC230" s="53" t="s">
        <v>162</v>
      </c>
      <c r="QUD230" s="53">
        <f t="shared" ref="QUD230" si="4542">(38.09)*10.764</f>
        <v>410.00076000000001</v>
      </c>
      <c r="QUE230" s="53">
        <f t="shared" ref="QUE230" si="4543">(3.35*1.25+1*2.75)*10.764</f>
        <v>74.675249999999991</v>
      </c>
      <c r="QUF230" s="53">
        <f t="shared" ref="QUF230:QUF234" si="4544">QUD230+QUE230</f>
        <v>484.67601000000002</v>
      </c>
      <c r="QUG230" s="53">
        <v>0</v>
      </c>
      <c r="QUH230" s="53">
        <f>QUF230*(($H$268)+1)+(IF(QUG230&lt;101,QUG230,IF(QUG230&lt;201,QUG230/2,IF(QUG230&lt;=301,QUG230/3,QUG230/4))))</f>
        <v>484.67601000000002</v>
      </c>
      <c r="QUI230" s="159">
        <f>QUS213+1</f>
        <v>1</v>
      </c>
      <c r="QUJ230" s="159"/>
      <c r="QUK230" s="53" t="s">
        <v>162</v>
      </c>
      <c r="QUL230" s="53">
        <f t="shared" ref="QUL230" si="4545">(38.09)*10.764</f>
        <v>410.00076000000001</v>
      </c>
      <c r="QUM230" s="53">
        <f t="shared" ref="QUM230" si="4546">(3.35*1.25+1*2.75)*10.764</f>
        <v>74.675249999999991</v>
      </c>
      <c r="QUN230" s="53">
        <f t="shared" ref="QUN230:QUN234" si="4547">QUL230+QUM230</f>
        <v>484.67601000000002</v>
      </c>
      <c r="QUO230" s="53">
        <v>0</v>
      </c>
      <c r="QUP230" s="53">
        <f>QUN230*(($H$268)+1)+(IF(QUO230&lt;101,QUO230,IF(QUO230&lt;201,QUO230/2,IF(QUO230&lt;=301,QUO230/3,QUO230/4))))</f>
        <v>484.67601000000002</v>
      </c>
      <c r="QUQ230" s="159">
        <f>QVA213+1</f>
        <v>1</v>
      </c>
      <c r="QUR230" s="159"/>
      <c r="QUS230" s="53" t="s">
        <v>162</v>
      </c>
      <c r="QUT230" s="53">
        <f t="shared" ref="QUT230" si="4548">(38.09)*10.764</f>
        <v>410.00076000000001</v>
      </c>
      <c r="QUU230" s="53">
        <f t="shared" ref="QUU230" si="4549">(3.35*1.25+1*2.75)*10.764</f>
        <v>74.675249999999991</v>
      </c>
      <c r="QUV230" s="53">
        <f t="shared" ref="QUV230:QUV234" si="4550">QUT230+QUU230</f>
        <v>484.67601000000002</v>
      </c>
      <c r="QUW230" s="53">
        <v>0</v>
      </c>
      <c r="QUX230" s="53">
        <f>QUV230*(($H$268)+1)+(IF(QUW230&lt;101,QUW230,IF(QUW230&lt;201,QUW230/2,IF(QUW230&lt;=301,QUW230/3,QUW230/4))))</f>
        <v>484.67601000000002</v>
      </c>
      <c r="QUY230" s="159">
        <f>QVI213+1</f>
        <v>1</v>
      </c>
      <c r="QUZ230" s="159"/>
      <c r="QVA230" s="53" t="s">
        <v>162</v>
      </c>
      <c r="QVB230" s="53">
        <f t="shared" ref="QVB230" si="4551">(38.09)*10.764</f>
        <v>410.00076000000001</v>
      </c>
      <c r="QVC230" s="53">
        <f t="shared" ref="QVC230" si="4552">(3.35*1.25+1*2.75)*10.764</f>
        <v>74.675249999999991</v>
      </c>
      <c r="QVD230" s="53">
        <f t="shared" ref="QVD230:QVD234" si="4553">QVB230+QVC230</f>
        <v>484.67601000000002</v>
      </c>
      <c r="QVE230" s="53">
        <v>0</v>
      </c>
      <c r="QVF230" s="53">
        <f>QVD230*(($H$268)+1)+(IF(QVE230&lt;101,QVE230,IF(QVE230&lt;201,QVE230/2,IF(QVE230&lt;=301,QVE230/3,QVE230/4))))</f>
        <v>484.67601000000002</v>
      </c>
      <c r="QVG230" s="159">
        <f>QVQ213+1</f>
        <v>1</v>
      </c>
      <c r="QVH230" s="159"/>
      <c r="QVI230" s="53" t="s">
        <v>162</v>
      </c>
      <c r="QVJ230" s="53">
        <f t="shared" ref="QVJ230" si="4554">(38.09)*10.764</f>
        <v>410.00076000000001</v>
      </c>
      <c r="QVK230" s="53">
        <f t="shared" ref="QVK230" si="4555">(3.35*1.25+1*2.75)*10.764</f>
        <v>74.675249999999991</v>
      </c>
      <c r="QVL230" s="53">
        <f t="shared" ref="QVL230:QVL234" si="4556">QVJ230+QVK230</f>
        <v>484.67601000000002</v>
      </c>
      <c r="QVM230" s="53">
        <v>0</v>
      </c>
      <c r="QVN230" s="53">
        <f>QVL230*(($H$268)+1)+(IF(QVM230&lt;101,QVM230,IF(QVM230&lt;201,QVM230/2,IF(QVM230&lt;=301,QVM230/3,QVM230/4))))</f>
        <v>484.67601000000002</v>
      </c>
      <c r="QVO230" s="159">
        <f>QVY213+1</f>
        <v>1</v>
      </c>
      <c r="QVP230" s="159"/>
      <c r="QVQ230" s="53" t="s">
        <v>162</v>
      </c>
      <c r="QVR230" s="53">
        <f t="shared" ref="QVR230" si="4557">(38.09)*10.764</f>
        <v>410.00076000000001</v>
      </c>
      <c r="QVS230" s="53">
        <f t="shared" ref="QVS230" si="4558">(3.35*1.25+1*2.75)*10.764</f>
        <v>74.675249999999991</v>
      </c>
      <c r="QVT230" s="53">
        <f t="shared" ref="QVT230:QVT234" si="4559">QVR230+QVS230</f>
        <v>484.67601000000002</v>
      </c>
      <c r="QVU230" s="53">
        <v>0</v>
      </c>
      <c r="QVV230" s="53">
        <f>QVT230*(($H$268)+1)+(IF(QVU230&lt;101,QVU230,IF(QVU230&lt;201,QVU230/2,IF(QVU230&lt;=301,QVU230/3,QVU230/4))))</f>
        <v>484.67601000000002</v>
      </c>
      <c r="QVW230" s="159">
        <f>QWG213+1</f>
        <v>1</v>
      </c>
      <c r="QVX230" s="159"/>
      <c r="QVY230" s="53" t="s">
        <v>162</v>
      </c>
      <c r="QVZ230" s="53">
        <f t="shared" ref="QVZ230" si="4560">(38.09)*10.764</f>
        <v>410.00076000000001</v>
      </c>
      <c r="QWA230" s="53">
        <f t="shared" ref="QWA230" si="4561">(3.35*1.25+1*2.75)*10.764</f>
        <v>74.675249999999991</v>
      </c>
      <c r="QWB230" s="53">
        <f t="shared" ref="QWB230:QWB234" si="4562">QVZ230+QWA230</f>
        <v>484.67601000000002</v>
      </c>
      <c r="QWC230" s="53">
        <v>0</v>
      </c>
      <c r="QWD230" s="53">
        <f>QWB230*(($H$268)+1)+(IF(QWC230&lt;101,QWC230,IF(QWC230&lt;201,QWC230/2,IF(QWC230&lt;=301,QWC230/3,QWC230/4))))</f>
        <v>484.67601000000002</v>
      </c>
      <c r="QWE230" s="159">
        <f>QWO213+1</f>
        <v>1</v>
      </c>
      <c r="QWF230" s="159"/>
      <c r="QWG230" s="53" t="s">
        <v>162</v>
      </c>
      <c r="QWH230" s="53">
        <f t="shared" ref="QWH230" si="4563">(38.09)*10.764</f>
        <v>410.00076000000001</v>
      </c>
      <c r="QWI230" s="53">
        <f t="shared" ref="QWI230" si="4564">(3.35*1.25+1*2.75)*10.764</f>
        <v>74.675249999999991</v>
      </c>
      <c r="QWJ230" s="53">
        <f t="shared" ref="QWJ230:QWJ234" si="4565">QWH230+QWI230</f>
        <v>484.67601000000002</v>
      </c>
      <c r="QWK230" s="53">
        <v>0</v>
      </c>
      <c r="QWL230" s="53">
        <f>QWJ230*(($H$268)+1)+(IF(QWK230&lt;101,QWK230,IF(QWK230&lt;201,QWK230/2,IF(QWK230&lt;=301,QWK230/3,QWK230/4))))</f>
        <v>484.67601000000002</v>
      </c>
      <c r="QWM230" s="159">
        <f>QWW213+1</f>
        <v>1</v>
      </c>
      <c r="QWN230" s="159"/>
      <c r="QWO230" s="53" t="s">
        <v>162</v>
      </c>
      <c r="QWP230" s="53">
        <f t="shared" ref="QWP230" si="4566">(38.09)*10.764</f>
        <v>410.00076000000001</v>
      </c>
      <c r="QWQ230" s="53">
        <f t="shared" ref="QWQ230" si="4567">(3.35*1.25+1*2.75)*10.764</f>
        <v>74.675249999999991</v>
      </c>
      <c r="QWR230" s="53">
        <f t="shared" ref="QWR230:QWR234" si="4568">QWP230+QWQ230</f>
        <v>484.67601000000002</v>
      </c>
      <c r="QWS230" s="53">
        <v>0</v>
      </c>
      <c r="QWT230" s="53">
        <f>QWR230*(($H$268)+1)+(IF(QWS230&lt;101,QWS230,IF(QWS230&lt;201,QWS230/2,IF(QWS230&lt;=301,QWS230/3,QWS230/4))))</f>
        <v>484.67601000000002</v>
      </c>
      <c r="QWU230" s="159">
        <f>QXE213+1</f>
        <v>1</v>
      </c>
      <c r="QWV230" s="159"/>
      <c r="QWW230" s="53" t="s">
        <v>162</v>
      </c>
      <c r="QWX230" s="53">
        <f t="shared" ref="QWX230" si="4569">(38.09)*10.764</f>
        <v>410.00076000000001</v>
      </c>
      <c r="QWY230" s="53">
        <f t="shared" ref="QWY230" si="4570">(3.35*1.25+1*2.75)*10.764</f>
        <v>74.675249999999991</v>
      </c>
      <c r="QWZ230" s="53">
        <f t="shared" ref="QWZ230:QWZ234" si="4571">QWX230+QWY230</f>
        <v>484.67601000000002</v>
      </c>
      <c r="QXA230" s="53">
        <v>0</v>
      </c>
      <c r="QXB230" s="53">
        <f>QWZ230*(($H$268)+1)+(IF(QXA230&lt;101,QXA230,IF(QXA230&lt;201,QXA230/2,IF(QXA230&lt;=301,QXA230/3,QXA230/4))))</f>
        <v>484.67601000000002</v>
      </c>
      <c r="QXC230" s="159">
        <f>QXM213+1</f>
        <v>1</v>
      </c>
      <c r="QXD230" s="159"/>
      <c r="QXE230" s="53" t="s">
        <v>162</v>
      </c>
      <c r="QXF230" s="53">
        <f t="shared" ref="QXF230" si="4572">(38.09)*10.764</f>
        <v>410.00076000000001</v>
      </c>
      <c r="QXG230" s="53">
        <f t="shared" ref="QXG230" si="4573">(3.35*1.25+1*2.75)*10.764</f>
        <v>74.675249999999991</v>
      </c>
      <c r="QXH230" s="53">
        <f t="shared" ref="QXH230:QXH234" si="4574">QXF230+QXG230</f>
        <v>484.67601000000002</v>
      </c>
      <c r="QXI230" s="53">
        <v>0</v>
      </c>
      <c r="QXJ230" s="53">
        <f>QXH230*(($H$268)+1)+(IF(QXI230&lt;101,QXI230,IF(QXI230&lt;201,QXI230/2,IF(QXI230&lt;=301,QXI230/3,QXI230/4))))</f>
        <v>484.67601000000002</v>
      </c>
      <c r="QXK230" s="159">
        <f>QXU213+1</f>
        <v>1</v>
      </c>
      <c r="QXL230" s="159"/>
      <c r="QXM230" s="53" t="s">
        <v>162</v>
      </c>
      <c r="QXN230" s="53">
        <f t="shared" ref="QXN230" si="4575">(38.09)*10.764</f>
        <v>410.00076000000001</v>
      </c>
      <c r="QXO230" s="53">
        <f t="shared" ref="QXO230" si="4576">(3.35*1.25+1*2.75)*10.764</f>
        <v>74.675249999999991</v>
      </c>
      <c r="QXP230" s="53">
        <f t="shared" ref="QXP230:QXP234" si="4577">QXN230+QXO230</f>
        <v>484.67601000000002</v>
      </c>
      <c r="QXQ230" s="53">
        <v>0</v>
      </c>
      <c r="QXR230" s="53">
        <f>QXP230*(($H$268)+1)+(IF(QXQ230&lt;101,QXQ230,IF(QXQ230&lt;201,QXQ230/2,IF(QXQ230&lt;=301,QXQ230/3,QXQ230/4))))</f>
        <v>484.67601000000002</v>
      </c>
      <c r="QXS230" s="159">
        <f>QYC213+1</f>
        <v>1</v>
      </c>
      <c r="QXT230" s="159"/>
      <c r="QXU230" s="53" t="s">
        <v>162</v>
      </c>
      <c r="QXV230" s="53">
        <f t="shared" ref="QXV230" si="4578">(38.09)*10.764</f>
        <v>410.00076000000001</v>
      </c>
      <c r="QXW230" s="53">
        <f t="shared" ref="QXW230" si="4579">(3.35*1.25+1*2.75)*10.764</f>
        <v>74.675249999999991</v>
      </c>
      <c r="QXX230" s="53">
        <f t="shared" ref="QXX230:QXX234" si="4580">QXV230+QXW230</f>
        <v>484.67601000000002</v>
      </c>
      <c r="QXY230" s="53">
        <v>0</v>
      </c>
      <c r="QXZ230" s="53">
        <f>QXX230*(($H$268)+1)+(IF(QXY230&lt;101,QXY230,IF(QXY230&lt;201,QXY230/2,IF(QXY230&lt;=301,QXY230/3,QXY230/4))))</f>
        <v>484.67601000000002</v>
      </c>
      <c r="QYA230" s="159">
        <f>QYK213+1</f>
        <v>1</v>
      </c>
      <c r="QYB230" s="159"/>
      <c r="QYC230" s="53" t="s">
        <v>162</v>
      </c>
      <c r="QYD230" s="53">
        <f t="shared" ref="QYD230" si="4581">(38.09)*10.764</f>
        <v>410.00076000000001</v>
      </c>
      <c r="QYE230" s="53">
        <f t="shared" ref="QYE230" si="4582">(3.35*1.25+1*2.75)*10.764</f>
        <v>74.675249999999991</v>
      </c>
      <c r="QYF230" s="53">
        <f t="shared" ref="QYF230:QYF234" si="4583">QYD230+QYE230</f>
        <v>484.67601000000002</v>
      </c>
      <c r="QYG230" s="53">
        <v>0</v>
      </c>
      <c r="QYH230" s="53">
        <f>QYF230*(($H$268)+1)+(IF(QYG230&lt;101,QYG230,IF(QYG230&lt;201,QYG230/2,IF(QYG230&lt;=301,QYG230/3,QYG230/4))))</f>
        <v>484.67601000000002</v>
      </c>
      <c r="QYI230" s="159">
        <f>QYS213+1</f>
        <v>1</v>
      </c>
      <c r="QYJ230" s="159"/>
      <c r="QYK230" s="53" t="s">
        <v>162</v>
      </c>
      <c r="QYL230" s="53">
        <f t="shared" ref="QYL230" si="4584">(38.09)*10.764</f>
        <v>410.00076000000001</v>
      </c>
      <c r="QYM230" s="53">
        <f t="shared" ref="QYM230" si="4585">(3.35*1.25+1*2.75)*10.764</f>
        <v>74.675249999999991</v>
      </c>
      <c r="QYN230" s="53">
        <f t="shared" ref="QYN230:QYN234" si="4586">QYL230+QYM230</f>
        <v>484.67601000000002</v>
      </c>
      <c r="QYO230" s="53">
        <v>0</v>
      </c>
      <c r="QYP230" s="53">
        <f>QYN230*(($H$268)+1)+(IF(QYO230&lt;101,QYO230,IF(QYO230&lt;201,QYO230/2,IF(QYO230&lt;=301,QYO230/3,QYO230/4))))</f>
        <v>484.67601000000002</v>
      </c>
      <c r="QYQ230" s="159">
        <f>QZA213+1</f>
        <v>1</v>
      </c>
      <c r="QYR230" s="159"/>
      <c r="QYS230" s="53" t="s">
        <v>162</v>
      </c>
      <c r="QYT230" s="53">
        <f t="shared" ref="QYT230" si="4587">(38.09)*10.764</f>
        <v>410.00076000000001</v>
      </c>
      <c r="QYU230" s="53">
        <f t="shared" ref="QYU230" si="4588">(3.35*1.25+1*2.75)*10.764</f>
        <v>74.675249999999991</v>
      </c>
      <c r="QYV230" s="53">
        <f t="shared" ref="QYV230:QYV234" si="4589">QYT230+QYU230</f>
        <v>484.67601000000002</v>
      </c>
      <c r="QYW230" s="53">
        <v>0</v>
      </c>
      <c r="QYX230" s="53">
        <f>QYV230*(($H$268)+1)+(IF(QYW230&lt;101,QYW230,IF(QYW230&lt;201,QYW230/2,IF(QYW230&lt;=301,QYW230/3,QYW230/4))))</f>
        <v>484.67601000000002</v>
      </c>
      <c r="QYY230" s="159">
        <f>QZI213+1</f>
        <v>1</v>
      </c>
      <c r="QYZ230" s="159"/>
      <c r="QZA230" s="53" t="s">
        <v>162</v>
      </c>
      <c r="QZB230" s="53">
        <f t="shared" ref="QZB230" si="4590">(38.09)*10.764</f>
        <v>410.00076000000001</v>
      </c>
      <c r="QZC230" s="53">
        <f t="shared" ref="QZC230" si="4591">(3.35*1.25+1*2.75)*10.764</f>
        <v>74.675249999999991</v>
      </c>
      <c r="QZD230" s="53">
        <f t="shared" ref="QZD230:QZD234" si="4592">QZB230+QZC230</f>
        <v>484.67601000000002</v>
      </c>
      <c r="QZE230" s="53">
        <v>0</v>
      </c>
      <c r="QZF230" s="53">
        <f>QZD230*(($H$268)+1)+(IF(QZE230&lt;101,QZE230,IF(QZE230&lt;201,QZE230/2,IF(QZE230&lt;=301,QZE230/3,QZE230/4))))</f>
        <v>484.67601000000002</v>
      </c>
      <c r="QZG230" s="159">
        <f>QZQ213+1</f>
        <v>1</v>
      </c>
      <c r="QZH230" s="159"/>
      <c r="QZI230" s="53" t="s">
        <v>162</v>
      </c>
      <c r="QZJ230" s="53">
        <f t="shared" ref="QZJ230" si="4593">(38.09)*10.764</f>
        <v>410.00076000000001</v>
      </c>
      <c r="QZK230" s="53">
        <f t="shared" ref="QZK230" si="4594">(3.35*1.25+1*2.75)*10.764</f>
        <v>74.675249999999991</v>
      </c>
      <c r="QZL230" s="53">
        <f t="shared" ref="QZL230:QZL234" si="4595">QZJ230+QZK230</f>
        <v>484.67601000000002</v>
      </c>
      <c r="QZM230" s="53">
        <v>0</v>
      </c>
      <c r="QZN230" s="53">
        <f>QZL230*(($H$268)+1)+(IF(QZM230&lt;101,QZM230,IF(QZM230&lt;201,QZM230/2,IF(QZM230&lt;=301,QZM230/3,QZM230/4))))</f>
        <v>484.67601000000002</v>
      </c>
      <c r="QZO230" s="159">
        <f>QZY213+1</f>
        <v>1</v>
      </c>
      <c r="QZP230" s="159"/>
      <c r="QZQ230" s="53" t="s">
        <v>162</v>
      </c>
      <c r="QZR230" s="53">
        <f t="shared" ref="QZR230" si="4596">(38.09)*10.764</f>
        <v>410.00076000000001</v>
      </c>
      <c r="QZS230" s="53">
        <f t="shared" ref="QZS230" si="4597">(3.35*1.25+1*2.75)*10.764</f>
        <v>74.675249999999991</v>
      </c>
      <c r="QZT230" s="53">
        <f t="shared" ref="QZT230:QZT234" si="4598">QZR230+QZS230</f>
        <v>484.67601000000002</v>
      </c>
      <c r="QZU230" s="53">
        <v>0</v>
      </c>
      <c r="QZV230" s="53">
        <f>QZT230*(($H$268)+1)+(IF(QZU230&lt;101,QZU230,IF(QZU230&lt;201,QZU230/2,IF(QZU230&lt;=301,QZU230/3,QZU230/4))))</f>
        <v>484.67601000000002</v>
      </c>
      <c r="QZW230" s="159">
        <f>RAG213+1</f>
        <v>1</v>
      </c>
      <c r="QZX230" s="159"/>
      <c r="QZY230" s="53" t="s">
        <v>162</v>
      </c>
      <c r="QZZ230" s="53">
        <f t="shared" ref="QZZ230" si="4599">(38.09)*10.764</f>
        <v>410.00076000000001</v>
      </c>
      <c r="RAA230" s="53">
        <f t="shared" ref="RAA230" si="4600">(3.35*1.25+1*2.75)*10.764</f>
        <v>74.675249999999991</v>
      </c>
      <c r="RAB230" s="53">
        <f t="shared" ref="RAB230:RAB234" si="4601">QZZ230+RAA230</f>
        <v>484.67601000000002</v>
      </c>
      <c r="RAC230" s="53">
        <v>0</v>
      </c>
      <c r="RAD230" s="53">
        <f>RAB230*(($H$268)+1)+(IF(RAC230&lt;101,RAC230,IF(RAC230&lt;201,RAC230/2,IF(RAC230&lt;=301,RAC230/3,RAC230/4))))</f>
        <v>484.67601000000002</v>
      </c>
      <c r="RAE230" s="159">
        <f>RAO213+1</f>
        <v>1</v>
      </c>
      <c r="RAF230" s="159"/>
      <c r="RAG230" s="53" t="s">
        <v>162</v>
      </c>
      <c r="RAH230" s="53">
        <f t="shared" ref="RAH230" si="4602">(38.09)*10.764</f>
        <v>410.00076000000001</v>
      </c>
      <c r="RAI230" s="53">
        <f t="shared" ref="RAI230" si="4603">(3.35*1.25+1*2.75)*10.764</f>
        <v>74.675249999999991</v>
      </c>
      <c r="RAJ230" s="53">
        <f t="shared" ref="RAJ230:RAJ234" si="4604">RAH230+RAI230</f>
        <v>484.67601000000002</v>
      </c>
      <c r="RAK230" s="53">
        <v>0</v>
      </c>
      <c r="RAL230" s="53">
        <f>RAJ230*(($H$268)+1)+(IF(RAK230&lt;101,RAK230,IF(RAK230&lt;201,RAK230/2,IF(RAK230&lt;=301,RAK230/3,RAK230/4))))</f>
        <v>484.67601000000002</v>
      </c>
      <c r="RAM230" s="159">
        <f>RAW213+1</f>
        <v>1</v>
      </c>
      <c r="RAN230" s="159"/>
      <c r="RAO230" s="53" t="s">
        <v>162</v>
      </c>
      <c r="RAP230" s="53">
        <f t="shared" ref="RAP230" si="4605">(38.09)*10.764</f>
        <v>410.00076000000001</v>
      </c>
      <c r="RAQ230" s="53">
        <f t="shared" ref="RAQ230" si="4606">(3.35*1.25+1*2.75)*10.764</f>
        <v>74.675249999999991</v>
      </c>
      <c r="RAR230" s="53">
        <f t="shared" ref="RAR230:RAR234" si="4607">RAP230+RAQ230</f>
        <v>484.67601000000002</v>
      </c>
      <c r="RAS230" s="53">
        <v>0</v>
      </c>
      <c r="RAT230" s="53">
        <f>RAR230*(($H$268)+1)+(IF(RAS230&lt;101,RAS230,IF(RAS230&lt;201,RAS230/2,IF(RAS230&lt;=301,RAS230/3,RAS230/4))))</f>
        <v>484.67601000000002</v>
      </c>
      <c r="RAU230" s="159">
        <f>RBE213+1</f>
        <v>1</v>
      </c>
      <c r="RAV230" s="159"/>
      <c r="RAW230" s="53" t="s">
        <v>162</v>
      </c>
      <c r="RAX230" s="53">
        <f t="shared" ref="RAX230" si="4608">(38.09)*10.764</f>
        <v>410.00076000000001</v>
      </c>
      <c r="RAY230" s="53">
        <f t="shared" ref="RAY230" si="4609">(3.35*1.25+1*2.75)*10.764</f>
        <v>74.675249999999991</v>
      </c>
      <c r="RAZ230" s="53">
        <f t="shared" ref="RAZ230:RAZ234" si="4610">RAX230+RAY230</f>
        <v>484.67601000000002</v>
      </c>
      <c r="RBA230" s="53">
        <v>0</v>
      </c>
      <c r="RBB230" s="53">
        <f>RAZ230*(($H$268)+1)+(IF(RBA230&lt;101,RBA230,IF(RBA230&lt;201,RBA230/2,IF(RBA230&lt;=301,RBA230/3,RBA230/4))))</f>
        <v>484.67601000000002</v>
      </c>
      <c r="RBC230" s="159">
        <f>RBM213+1</f>
        <v>1</v>
      </c>
      <c r="RBD230" s="159"/>
      <c r="RBE230" s="53" t="s">
        <v>162</v>
      </c>
      <c r="RBF230" s="53">
        <f t="shared" ref="RBF230" si="4611">(38.09)*10.764</f>
        <v>410.00076000000001</v>
      </c>
      <c r="RBG230" s="53">
        <f t="shared" ref="RBG230" si="4612">(3.35*1.25+1*2.75)*10.764</f>
        <v>74.675249999999991</v>
      </c>
      <c r="RBH230" s="53">
        <f t="shared" ref="RBH230:RBH234" si="4613">RBF230+RBG230</f>
        <v>484.67601000000002</v>
      </c>
      <c r="RBI230" s="53">
        <v>0</v>
      </c>
      <c r="RBJ230" s="53">
        <f>RBH230*(($H$268)+1)+(IF(RBI230&lt;101,RBI230,IF(RBI230&lt;201,RBI230/2,IF(RBI230&lt;=301,RBI230/3,RBI230/4))))</f>
        <v>484.67601000000002</v>
      </c>
      <c r="RBK230" s="159">
        <f>RBU213+1</f>
        <v>1</v>
      </c>
      <c r="RBL230" s="159"/>
      <c r="RBM230" s="53" t="s">
        <v>162</v>
      </c>
      <c r="RBN230" s="53">
        <f t="shared" ref="RBN230" si="4614">(38.09)*10.764</f>
        <v>410.00076000000001</v>
      </c>
      <c r="RBO230" s="53">
        <f t="shared" ref="RBO230" si="4615">(3.35*1.25+1*2.75)*10.764</f>
        <v>74.675249999999991</v>
      </c>
      <c r="RBP230" s="53">
        <f t="shared" ref="RBP230:RBP234" si="4616">RBN230+RBO230</f>
        <v>484.67601000000002</v>
      </c>
      <c r="RBQ230" s="53">
        <v>0</v>
      </c>
      <c r="RBR230" s="53">
        <f>RBP230*(($H$268)+1)+(IF(RBQ230&lt;101,RBQ230,IF(RBQ230&lt;201,RBQ230/2,IF(RBQ230&lt;=301,RBQ230/3,RBQ230/4))))</f>
        <v>484.67601000000002</v>
      </c>
      <c r="RBS230" s="159">
        <f>RCC213+1</f>
        <v>1</v>
      </c>
      <c r="RBT230" s="159"/>
      <c r="RBU230" s="53" t="s">
        <v>162</v>
      </c>
      <c r="RBV230" s="53">
        <f t="shared" ref="RBV230" si="4617">(38.09)*10.764</f>
        <v>410.00076000000001</v>
      </c>
      <c r="RBW230" s="53">
        <f t="shared" ref="RBW230" si="4618">(3.35*1.25+1*2.75)*10.764</f>
        <v>74.675249999999991</v>
      </c>
      <c r="RBX230" s="53">
        <f t="shared" ref="RBX230:RBX234" si="4619">RBV230+RBW230</f>
        <v>484.67601000000002</v>
      </c>
      <c r="RBY230" s="53">
        <v>0</v>
      </c>
      <c r="RBZ230" s="53">
        <f>RBX230*(($H$268)+1)+(IF(RBY230&lt;101,RBY230,IF(RBY230&lt;201,RBY230/2,IF(RBY230&lt;=301,RBY230/3,RBY230/4))))</f>
        <v>484.67601000000002</v>
      </c>
      <c r="RCA230" s="159">
        <f>RCK213+1</f>
        <v>1</v>
      </c>
      <c r="RCB230" s="159"/>
      <c r="RCC230" s="53" t="s">
        <v>162</v>
      </c>
      <c r="RCD230" s="53">
        <f t="shared" ref="RCD230" si="4620">(38.09)*10.764</f>
        <v>410.00076000000001</v>
      </c>
      <c r="RCE230" s="53">
        <f t="shared" ref="RCE230" si="4621">(3.35*1.25+1*2.75)*10.764</f>
        <v>74.675249999999991</v>
      </c>
      <c r="RCF230" s="53">
        <f t="shared" ref="RCF230:RCF234" si="4622">RCD230+RCE230</f>
        <v>484.67601000000002</v>
      </c>
      <c r="RCG230" s="53">
        <v>0</v>
      </c>
      <c r="RCH230" s="53">
        <f>RCF230*(($H$268)+1)+(IF(RCG230&lt;101,RCG230,IF(RCG230&lt;201,RCG230/2,IF(RCG230&lt;=301,RCG230/3,RCG230/4))))</f>
        <v>484.67601000000002</v>
      </c>
      <c r="RCI230" s="159">
        <f>RCS213+1</f>
        <v>1</v>
      </c>
      <c r="RCJ230" s="159"/>
      <c r="RCK230" s="53" t="s">
        <v>162</v>
      </c>
      <c r="RCL230" s="53">
        <f t="shared" ref="RCL230" si="4623">(38.09)*10.764</f>
        <v>410.00076000000001</v>
      </c>
      <c r="RCM230" s="53">
        <f t="shared" ref="RCM230" si="4624">(3.35*1.25+1*2.75)*10.764</f>
        <v>74.675249999999991</v>
      </c>
      <c r="RCN230" s="53">
        <f t="shared" ref="RCN230:RCN234" si="4625">RCL230+RCM230</f>
        <v>484.67601000000002</v>
      </c>
      <c r="RCO230" s="53">
        <v>0</v>
      </c>
      <c r="RCP230" s="53">
        <f>RCN230*(($H$268)+1)+(IF(RCO230&lt;101,RCO230,IF(RCO230&lt;201,RCO230/2,IF(RCO230&lt;=301,RCO230/3,RCO230/4))))</f>
        <v>484.67601000000002</v>
      </c>
      <c r="RCQ230" s="159">
        <f>RDA213+1</f>
        <v>1</v>
      </c>
      <c r="RCR230" s="159"/>
      <c r="RCS230" s="53" t="s">
        <v>162</v>
      </c>
      <c r="RCT230" s="53">
        <f t="shared" ref="RCT230" si="4626">(38.09)*10.764</f>
        <v>410.00076000000001</v>
      </c>
      <c r="RCU230" s="53">
        <f t="shared" ref="RCU230" si="4627">(3.35*1.25+1*2.75)*10.764</f>
        <v>74.675249999999991</v>
      </c>
      <c r="RCV230" s="53">
        <f t="shared" ref="RCV230:RCV234" si="4628">RCT230+RCU230</f>
        <v>484.67601000000002</v>
      </c>
      <c r="RCW230" s="53">
        <v>0</v>
      </c>
      <c r="RCX230" s="53">
        <f>RCV230*(($H$268)+1)+(IF(RCW230&lt;101,RCW230,IF(RCW230&lt;201,RCW230/2,IF(RCW230&lt;=301,RCW230/3,RCW230/4))))</f>
        <v>484.67601000000002</v>
      </c>
      <c r="RCY230" s="159">
        <f>RDI213+1</f>
        <v>1</v>
      </c>
      <c r="RCZ230" s="159"/>
      <c r="RDA230" s="53" t="s">
        <v>162</v>
      </c>
      <c r="RDB230" s="53">
        <f t="shared" ref="RDB230" si="4629">(38.09)*10.764</f>
        <v>410.00076000000001</v>
      </c>
      <c r="RDC230" s="53">
        <f t="shared" ref="RDC230" si="4630">(3.35*1.25+1*2.75)*10.764</f>
        <v>74.675249999999991</v>
      </c>
      <c r="RDD230" s="53">
        <f t="shared" ref="RDD230:RDD234" si="4631">RDB230+RDC230</f>
        <v>484.67601000000002</v>
      </c>
      <c r="RDE230" s="53">
        <v>0</v>
      </c>
      <c r="RDF230" s="53">
        <f>RDD230*(($H$268)+1)+(IF(RDE230&lt;101,RDE230,IF(RDE230&lt;201,RDE230/2,IF(RDE230&lt;=301,RDE230/3,RDE230/4))))</f>
        <v>484.67601000000002</v>
      </c>
      <c r="RDG230" s="159">
        <f>RDQ213+1</f>
        <v>1</v>
      </c>
      <c r="RDH230" s="159"/>
      <c r="RDI230" s="53" t="s">
        <v>162</v>
      </c>
      <c r="RDJ230" s="53">
        <f t="shared" ref="RDJ230" si="4632">(38.09)*10.764</f>
        <v>410.00076000000001</v>
      </c>
      <c r="RDK230" s="53">
        <f t="shared" ref="RDK230" si="4633">(3.35*1.25+1*2.75)*10.764</f>
        <v>74.675249999999991</v>
      </c>
      <c r="RDL230" s="53">
        <f t="shared" ref="RDL230:RDL234" si="4634">RDJ230+RDK230</f>
        <v>484.67601000000002</v>
      </c>
      <c r="RDM230" s="53">
        <v>0</v>
      </c>
      <c r="RDN230" s="53">
        <f>RDL230*(($H$268)+1)+(IF(RDM230&lt;101,RDM230,IF(RDM230&lt;201,RDM230/2,IF(RDM230&lt;=301,RDM230/3,RDM230/4))))</f>
        <v>484.67601000000002</v>
      </c>
      <c r="RDO230" s="159">
        <f>RDY213+1</f>
        <v>1</v>
      </c>
      <c r="RDP230" s="159"/>
      <c r="RDQ230" s="53" t="s">
        <v>162</v>
      </c>
      <c r="RDR230" s="53">
        <f t="shared" ref="RDR230" si="4635">(38.09)*10.764</f>
        <v>410.00076000000001</v>
      </c>
      <c r="RDS230" s="53">
        <f t="shared" ref="RDS230" si="4636">(3.35*1.25+1*2.75)*10.764</f>
        <v>74.675249999999991</v>
      </c>
      <c r="RDT230" s="53">
        <f t="shared" ref="RDT230:RDT234" si="4637">RDR230+RDS230</f>
        <v>484.67601000000002</v>
      </c>
      <c r="RDU230" s="53">
        <v>0</v>
      </c>
      <c r="RDV230" s="53">
        <f>RDT230*(($H$268)+1)+(IF(RDU230&lt;101,RDU230,IF(RDU230&lt;201,RDU230/2,IF(RDU230&lt;=301,RDU230/3,RDU230/4))))</f>
        <v>484.67601000000002</v>
      </c>
      <c r="RDW230" s="159">
        <f>REG213+1</f>
        <v>1</v>
      </c>
      <c r="RDX230" s="159"/>
      <c r="RDY230" s="53" t="s">
        <v>162</v>
      </c>
      <c r="RDZ230" s="53">
        <f t="shared" ref="RDZ230" si="4638">(38.09)*10.764</f>
        <v>410.00076000000001</v>
      </c>
      <c r="REA230" s="53">
        <f t="shared" ref="REA230" si="4639">(3.35*1.25+1*2.75)*10.764</f>
        <v>74.675249999999991</v>
      </c>
      <c r="REB230" s="53">
        <f t="shared" ref="REB230:REB234" si="4640">RDZ230+REA230</f>
        <v>484.67601000000002</v>
      </c>
      <c r="REC230" s="53">
        <v>0</v>
      </c>
      <c r="RED230" s="53">
        <f>REB230*(($H$268)+1)+(IF(REC230&lt;101,REC230,IF(REC230&lt;201,REC230/2,IF(REC230&lt;=301,REC230/3,REC230/4))))</f>
        <v>484.67601000000002</v>
      </c>
      <c r="REE230" s="159">
        <f>REO213+1</f>
        <v>1</v>
      </c>
      <c r="REF230" s="159"/>
      <c r="REG230" s="53" t="s">
        <v>162</v>
      </c>
      <c r="REH230" s="53">
        <f t="shared" ref="REH230" si="4641">(38.09)*10.764</f>
        <v>410.00076000000001</v>
      </c>
      <c r="REI230" s="53">
        <f t="shared" ref="REI230" si="4642">(3.35*1.25+1*2.75)*10.764</f>
        <v>74.675249999999991</v>
      </c>
      <c r="REJ230" s="53">
        <f t="shared" ref="REJ230:REJ234" si="4643">REH230+REI230</f>
        <v>484.67601000000002</v>
      </c>
      <c r="REK230" s="53">
        <v>0</v>
      </c>
      <c r="REL230" s="53">
        <f>REJ230*(($H$268)+1)+(IF(REK230&lt;101,REK230,IF(REK230&lt;201,REK230/2,IF(REK230&lt;=301,REK230/3,REK230/4))))</f>
        <v>484.67601000000002</v>
      </c>
      <c r="REM230" s="159">
        <f>REW213+1</f>
        <v>1</v>
      </c>
      <c r="REN230" s="159"/>
      <c r="REO230" s="53" t="s">
        <v>162</v>
      </c>
      <c r="REP230" s="53">
        <f t="shared" ref="REP230" si="4644">(38.09)*10.764</f>
        <v>410.00076000000001</v>
      </c>
      <c r="REQ230" s="53">
        <f t="shared" ref="REQ230" si="4645">(3.35*1.25+1*2.75)*10.764</f>
        <v>74.675249999999991</v>
      </c>
      <c r="RER230" s="53">
        <f t="shared" ref="RER230:RER234" si="4646">REP230+REQ230</f>
        <v>484.67601000000002</v>
      </c>
      <c r="RES230" s="53">
        <v>0</v>
      </c>
      <c r="RET230" s="53">
        <f>RER230*(($H$268)+1)+(IF(RES230&lt;101,RES230,IF(RES230&lt;201,RES230/2,IF(RES230&lt;=301,RES230/3,RES230/4))))</f>
        <v>484.67601000000002</v>
      </c>
      <c r="REU230" s="159">
        <f>RFE213+1</f>
        <v>1</v>
      </c>
      <c r="REV230" s="159"/>
      <c r="REW230" s="53" t="s">
        <v>162</v>
      </c>
      <c r="REX230" s="53">
        <f t="shared" ref="REX230" si="4647">(38.09)*10.764</f>
        <v>410.00076000000001</v>
      </c>
      <c r="REY230" s="53">
        <f t="shared" ref="REY230" si="4648">(3.35*1.25+1*2.75)*10.764</f>
        <v>74.675249999999991</v>
      </c>
      <c r="REZ230" s="53">
        <f t="shared" ref="REZ230:REZ234" si="4649">REX230+REY230</f>
        <v>484.67601000000002</v>
      </c>
      <c r="RFA230" s="53">
        <v>0</v>
      </c>
      <c r="RFB230" s="53">
        <f>REZ230*(($H$268)+1)+(IF(RFA230&lt;101,RFA230,IF(RFA230&lt;201,RFA230/2,IF(RFA230&lt;=301,RFA230/3,RFA230/4))))</f>
        <v>484.67601000000002</v>
      </c>
      <c r="RFC230" s="159">
        <f>RFM213+1</f>
        <v>1</v>
      </c>
      <c r="RFD230" s="159"/>
      <c r="RFE230" s="53" t="s">
        <v>162</v>
      </c>
      <c r="RFF230" s="53">
        <f t="shared" ref="RFF230" si="4650">(38.09)*10.764</f>
        <v>410.00076000000001</v>
      </c>
      <c r="RFG230" s="53">
        <f t="shared" ref="RFG230" si="4651">(3.35*1.25+1*2.75)*10.764</f>
        <v>74.675249999999991</v>
      </c>
      <c r="RFH230" s="53">
        <f t="shared" ref="RFH230:RFH234" si="4652">RFF230+RFG230</f>
        <v>484.67601000000002</v>
      </c>
      <c r="RFI230" s="53">
        <v>0</v>
      </c>
      <c r="RFJ230" s="53">
        <f>RFH230*(($H$268)+1)+(IF(RFI230&lt;101,RFI230,IF(RFI230&lt;201,RFI230/2,IF(RFI230&lt;=301,RFI230/3,RFI230/4))))</f>
        <v>484.67601000000002</v>
      </c>
      <c r="RFK230" s="159">
        <f>RFU213+1</f>
        <v>1</v>
      </c>
      <c r="RFL230" s="159"/>
      <c r="RFM230" s="53" t="s">
        <v>162</v>
      </c>
      <c r="RFN230" s="53">
        <f t="shared" ref="RFN230" si="4653">(38.09)*10.764</f>
        <v>410.00076000000001</v>
      </c>
      <c r="RFO230" s="53">
        <f t="shared" ref="RFO230" si="4654">(3.35*1.25+1*2.75)*10.764</f>
        <v>74.675249999999991</v>
      </c>
      <c r="RFP230" s="53">
        <f t="shared" ref="RFP230:RFP234" si="4655">RFN230+RFO230</f>
        <v>484.67601000000002</v>
      </c>
      <c r="RFQ230" s="53">
        <v>0</v>
      </c>
      <c r="RFR230" s="53">
        <f>RFP230*(($H$268)+1)+(IF(RFQ230&lt;101,RFQ230,IF(RFQ230&lt;201,RFQ230/2,IF(RFQ230&lt;=301,RFQ230/3,RFQ230/4))))</f>
        <v>484.67601000000002</v>
      </c>
      <c r="RFS230" s="159">
        <f>RGC213+1</f>
        <v>1</v>
      </c>
      <c r="RFT230" s="159"/>
      <c r="RFU230" s="53" t="s">
        <v>162</v>
      </c>
      <c r="RFV230" s="53">
        <f t="shared" ref="RFV230" si="4656">(38.09)*10.764</f>
        <v>410.00076000000001</v>
      </c>
      <c r="RFW230" s="53">
        <f t="shared" ref="RFW230" si="4657">(3.35*1.25+1*2.75)*10.764</f>
        <v>74.675249999999991</v>
      </c>
      <c r="RFX230" s="53">
        <f t="shared" ref="RFX230:RFX234" si="4658">RFV230+RFW230</f>
        <v>484.67601000000002</v>
      </c>
      <c r="RFY230" s="53">
        <v>0</v>
      </c>
      <c r="RFZ230" s="53">
        <f>RFX230*(($H$268)+1)+(IF(RFY230&lt;101,RFY230,IF(RFY230&lt;201,RFY230/2,IF(RFY230&lt;=301,RFY230/3,RFY230/4))))</f>
        <v>484.67601000000002</v>
      </c>
      <c r="RGA230" s="159">
        <f>RGK213+1</f>
        <v>1</v>
      </c>
      <c r="RGB230" s="159"/>
      <c r="RGC230" s="53" t="s">
        <v>162</v>
      </c>
      <c r="RGD230" s="53">
        <f t="shared" ref="RGD230" si="4659">(38.09)*10.764</f>
        <v>410.00076000000001</v>
      </c>
      <c r="RGE230" s="53">
        <f t="shared" ref="RGE230" si="4660">(3.35*1.25+1*2.75)*10.764</f>
        <v>74.675249999999991</v>
      </c>
      <c r="RGF230" s="53">
        <f t="shared" ref="RGF230:RGF234" si="4661">RGD230+RGE230</f>
        <v>484.67601000000002</v>
      </c>
      <c r="RGG230" s="53">
        <v>0</v>
      </c>
      <c r="RGH230" s="53">
        <f>RGF230*(($H$268)+1)+(IF(RGG230&lt;101,RGG230,IF(RGG230&lt;201,RGG230/2,IF(RGG230&lt;=301,RGG230/3,RGG230/4))))</f>
        <v>484.67601000000002</v>
      </c>
      <c r="RGI230" s="159">
        <f>RGS213+1</f>
        <v>1</v>
      </c>
      <c r="RGJ230" s="159"/>
      <c r="RGK230" s="53" t="s">
        <v>162</v>
      </c>
      <c r="RGL230" s="53">
        <f t="shared" ref="RGL230" si="4662">(38.09)*10.764</f>
        <v>410.00076000000001</v>
      </c>
      <c r="RGM230" s="53">
        <f t="shared" ref="RGM230" si="4663">(3.35*1.25+1*2.75)*10.764</f>
        <v>74.675249999999991</v>
      </c>
      <c r="RGN230" s="53">
        <f t="shared" ref="RGN230:RGN234" si="4664">RGL230+RGM230</f>
        <v>484.67601000000002</v>
      </c>
      <c r="RGO230" s="53">
        <v>0</v>
      </c>
      <c r="RGP230" s="53">
        <f>RGN230*(($H$268)+1)+(IF(RGO230&lt;101,RGO230,IF(RGO230&lt;201,RGO230/2,IF(RGO230&lt;=301,RGO230/3,RGO230/4))))</f>
        <v>484.67601000000002</v>
      </c>
      <c r="RGQ230" s="159">
        <f>RHA213+1</f>
        <v>1</v>
      </c>
      <c r="RGR230" s="159"/>
      <c r="RGS230" s="53" t="s">
        <v>162</v>
      </c>
      <c r="RGT230" s="53">
        <f t="shared" ref="RGT230" si="4665">(38.09)*10.764</f>
        <v>410.00076000000001</v>
      </c>
      <c r="RGU230" s="53">
        <f t="shared" ref="RGU230" si="4666">(3.35*1.25+1*2.75)*10.764</f>
        <v>74.675249999999991</v>
      </c>
      <c r="RGV230" s="53">
        <f t="shared" ref="RGV230:RGV234" si="4667">RGT230+RGU230</f>
        <v>484.67601000000002</v>
      </c>
      <c r="RGW230" s="53">
        <v>0</v>
      </c>
      <c r="RGX230" s="53">
        <f>RGV230*(($H$268)+1)+(IF(RGW230&lt;101,RGW230,IF(RGW230&lt;201,RGW230/2,IF(RGW230&lt;=301,RGW230/3,RGW230/4))))</f>
        <v>484.67601000000002</v>
      </c>
      <c r="RGY230" s="159">
        <f>RHI213+1</f>
        <v>1</v>
      </c>
      <c r="RGZ230" s="159"/>
      <c r="RHA230" s="53" t="s">
        <v>162</v>
      </c>
      <c r="RHB230" s="53">
        <f t="shared" ref="RHB230" si="4668">(38.09)*10.764</f>
        <v>410.00076000000001</v>
      </c>
      <c r="RHC230" s="53">
        <f t="shared" ref="RHC230" si="4669">(3.35*1.25+1*2.75)*10.764</f>
        <v>74.675249999999991</v>
      </c>
      <c r="RHD230" s="53">
        <f t="shared" ref="RHD230:RHD234" si="4670">RHB230+RHC230</f>
        <v>484.67601000000002</v>
      </c>
      <c r="RHE230" s="53">
        <v>0</v>
      </c>
      <c r="RHF230" s="53">
        <f>RHD230*(($H$268)+1)+(IF(RHE230&lt;101,RHE230,IF(RHE230&lt;201,RHE230/2,IF(RHE230&lt;=301,RHE230/3,RHE230/4))))</f>
        <v>484.67601000000002</v>
      </c>
      <c r="RHG230" s="159">
        <f>RHQ213+1</f>
        <v>1</v>
      </c>
      <c r="RHH230" s="159"/>
      <c r="RHI230" s="53" t="s">
        <v>162</v>
      </c>
      <c r="RHJ230" s="53">
        <f t="shared" ref="RHJ230" si="4671">(38.09)*10.764</f>
        <v>410.00076000000001</v>
      </c>
      <c r="RHK230" s="53">
        <f t="shared" ref="RHK230" si="4672">(3.35*1.25+1*2.75)*10.764</f>
        <v>74.675249999999991</v>
      </c>
      <c r="RHL230" s="53">
        <f t="shared" ref="RHL230:RHL234" si="4673">RHJ230+RHK230</f>
        <v>484.67601000000002</v>
      </c>
      <c r="RHM230" s="53">
        <v>0</v>
      </c>
      <c r="RHN230" s="53">
        <f>RHL230*(($H$268)+1)+(IF(RHM230&lt;101,RHM230,IF(RHM230&lt;201,RHM230/2,IF(RHM230&lt;=301,RHM230/3,RHM230/4))))</f>
        <v>484.67601000000002</v>
      </c>
      <c r="RHO230" s="159">
        <f>RHY213+1</f>
        <v>1</v>
      </c>
      <c r="RHP230" s="159"/>
      <c r="RHQ230" s="53" t="s">
        <v>162</v>
      </c>
      <c r="RHR230" s="53">
        <f t="shared" ref="RHR230" si="4674">(38.09)*10.764</f>
        <v>410.00076000000001</v>
      </c>
      <c r="RHS230" s="53">
        <f t="shared" ref="RHS230" si="4675">(3.35*1.25+1*2.75)*10.764</f>
        <v>74.675249999999991</v>
      </c>
      <c r="RHT230" s="53">
        <f t="shared" ref="RHT230:RHT234" si="4676">RHR230+RHS230</f>
        <v>484.67601000000002</v>
      </c>
      <c r="RHU230" s="53">
        <v>0</v>
      </c>
      <c r="RHV230" s="53">
        <f>RHT230*(($H$268)+1)+(IF(RHU230&lt;101,RHU230,IF(RHU230&lt;201,RHU230/2,IF(RHU230&lt;=301,RHU230/3,RHU230/4))))</f>
        <v>484.67601000000002</v>
      </c>
      <c r="RHW230" s="159">
        <f>RIG213+1</f>
        <v>1</v>
      </c>
      <c r="RHX230" s="159"/>
      <c r="RHY230" s="53" t="s">
        <v>162</v>
      </c>
      <c r="RHZ230" s="53">
        <f t="shared" ref="RHZ230" si="4677">(38.09)*10.764</f>
        <v>410.00076000000001</v>
      </c>
      <c r="RIA230" s="53">
        <f t="shared" ref="RIA230" si="4678">(3.35*1.25+1*2.75)*10.764</f>
        <v>74.675249999999991</v>
      </c>
      <c r="RIB230" s="53">
        <f t="shared" ref="RIB230:RIB234" si="4679">RHZ230+RIA230</f>
        <v>484.67601000000002</v>
      </c>
      <c r="RIC230" s="53">
        <v>0</v>
      </c>
      <c r="RID230" s="53">
        <f>RIB230*(($H$268)+1)+(IF(RIC230&lt;101,RIC230,IF(RIC230&lt;201,RIC230/2,IF(RIC230&lt;=301,RIC230/3,RIC230/4))))</f>
        <v>484.67601000000002</v>
      </c>
      <c r="RIE230" s="159">
        <f>RIO213+1</f>
        <v>1</v>
      </c>
      <c r="RIF230" s="159"/>
      <c r="RIG230" s="53" t="s">
        <v>162</v>
      </c>
      <c r="RIH230" s="53">
        <f t="shared" ref="RIH230" si="4680">(38.09)*10.764</f>
        <v>410.00076000000001</v>
      </c>
      <c r="RII230" s="53">
        <f t="shared" ref="RII230" si="4681">(3.35*1.25+1*2.75)*10.764</f>
        <v>74.675249999999991</v>
      </c>
      <c r="RIJ230" s="53">
        <f t="shared" ref="RIJ230:RIJ234" si="4682">RIH230+RII230</f>
        <v>484.67601000000002</v>
      </c>
      <c r="RIK230" s="53">
        <v>0</v>
      </c>
      <c r="RIL230" s="53">
        <f>RIJ230*(($H$268)+1)+(IF(RIK230&lt;101,RIK230,IF(RIK230&lt;201,RIK230/2,IF(RIK230&lt;=301,RIK230/3,RIK230/4))))</f>
        <v>484.67601000000002</v>
      </c>
      <c r="RIM230" s="159">
        <f>RIW213+1</f>
        <v>1</v>
      </c>
      <c r="RIN230" s="159"/>
      <c r="RIO230" s="53" t="s">
        <v>162</v>
      </c>
      <c r="RIP230" s="53">
        <f t="shared" ref="RIP230" si="4683">(38.09)*10.764</f>
        <v>410.00076000000001</v>
      </c>
      <c r="RIQ230" s="53">
        <f t="shared" ref="RIQ230" si="4684">(3.35*1.25+1*2.75)*10.764</f>
        <v>74.675249999999991</v>
      </c>
      <c r="RIR230" s="53">
        <f t="shared" ref="RIR230:RIR234" si="4685">RIP230+RIQ230</f>
        <v>484.67601000000002</v>
      </c>
      <c r="RIS230" s="53">
        <v>0</v>
      </c>
      <c r="RIT230" s="53">
        <f>RIR230*(($H$268)+1)+(IF(RIS230&lt;101,RIS230,IF(RIS230&lt;201,RIS230/2,IF(RIS230&lt;=301,RIS230/3,RIS230/4))))</f>
        <v>484.67601000000002</v>
      </c>
      <c r="RIU230" s="159">
        <f>RJE213+1</f>
        <v>1</v>
      </c>
      <c r="RIV230" s="159"/>
      <c r="RIW230" s="53" t="s">
        <v>162</v>
      </c>
      <c r="RIX230" s="53">
        <f t="shared" ref="RIX230" si="4686">(38.09)*10.764</f>
        <v>410.00076000000001</v>
      </c>
      <c r="RIY230" s="53">
        <f t="shared" ref="RIY230" si="4687">(3.35*1.25+1*2.75)*10.764</f>
        <v>74.675249999999991</v>
      </c>
      <c r="RIZ230" s="53">
        <f t="shared" ref="RIZ230:RIZ234" si="4688">RIX230+RIY230</f>
        <v>484.67601000000002</v>
      </c>
      <c r="RJA230" s="53">
        <v>0</v>
      </c>
      <c r="RJB230" s="53">
        <f>RIZ230*(($H$268)+1)+(IF(RJA230&lt;101,RJA230,IF(RJA230&lt;201,RJA230/2,IF(RJA230&lt;=301,RJA230/3,RJA230/4))))</f>
        <v>484.67601000000002</v>
      </c>
      <c r="RJC230" s="159">
        <f>RJM213+1</f>
        <v>1</v>
      </c>
      <c r="RJD230" s="159"/>
      <c r="RJE230" s="53" t="s">
        <v>162</v>
      </c>
      <c r="RJF230" s="53">
        <f t="shared" ref="RJF230" si="4689">(38.09)*10.764</f>
        <v>410.00076000000001</v>
      </c>
      <c r="RJG230" s="53">
        <f t="shared" ref="RJG230" si="4690">(3.35*1.25+1*2.75)*10.764</f>
        <v>74.675249999999991</v>
      </c>
      <c r="RJH230" s="53">
        <f t="shared" ref="RJH230:RJH234" si="4691">RJF230+RJG230</f>
        <v>484.67601000000002</v>
      </c>
      <c r="RJI230" s="53">
        <v>0</v>
      </c>
      <c r="RJJ230" s="53">
        <f>RJH230*(($H$268)+1)+(IF(RJI230&lt;101,RJI230,IF(RJI230&lt;201,RJI230/2,IF(RJI230&lt;=301,RJI230/3,RJI230/4))))</f>
        <v>484.67601000000002</v>
      </c>
      <c r="RJK230" s="159">
        <f>RJU213+1</f>
        <v>1</v>
      </c>
      <c r="RJL230" s="159"/>
      <c r="RJM230" s="53" t="s">
        <v>162</v>
      </c>
      <c r="RJN230" s="53">
        <f t="shared" ref="RJN230" si="4692">(38.09)*10.764</f>
        <v>410.00076000000001</v>
      </c>
      <c r="RJO230" s="53">
        <f t="shared" ref="RJO230" si="4693">(3.35*1.25+1*2.75)*10.764</f>
        <v>74.675249999999991</v>
      </c>
      <c r="RJP230" s="53">
        <f t="shared" ref="RJP230:RJP234" si="4694">RJN230+RJO230</f>
        <v>484.67601000000002</v>
      </c>
      <c r="RJQ230" s="53">
        <v>0</v>
      </c>
      <c r="RJR230" s="53">
        <f>RJP230*(($H$268)+1)+(IF(RJQ230&lt;101,RJQ230,IF(RJQ230&lt;201,RJQ230/2,IF(RJQ230&lt;=301,RJQ230/3,RJQ230/4))))</f>
        <v>484.67601000000002</v>
      </c>
      <c r="RJS230" s="159">
        <f>RKC213+1</f>
        <v>1</v>
      </c>
      <c r="RJT230" s="159"/>
      <c r="RJU230" s="53" t="s">
        <v>162</v>
      </c>
      <c r="RJV230" s="53">
        <f t="shared" ref="RJV230" si="4695">(38.09)*10.764</f>
        <v>410.00076000000001</v>
      </c>
      <c r="RJW230" s="53">
        <f t="shared" ref="RJW230" si="4696">(3.35*1.25+1*2.75)*10.764</f>
        <v>74.675249999999991</v>
      </c>
      <c r="RJX230" s="53">
        <f t="shared" ref="RJX230:RJX234" si="4697">RJV230+RJW230</f>
        <v>484.67601000000002</v>
      </c>
      <c r="RJY230" s="53">
        <v>0</v>
      </c>
      <c r="RJZ230" s="53">
        <f>RJX230*(($H$268)+1)+(IF(RJY230&lt;101,RJY230,IF(RJY230&lt;201,RJY230/2,IF(RJY230&lt;=301,RJY230/3,RJY230/4))))</f>
        <v>484.67601000000002</v>
      </c>
      <c r="RKA230" s="159">
        <f>RKK213+1</f>
        <v>1</v>
      </c>
      <c r="RKB230" s="159"/>
      <c r="RKC230" s="53" t="s">
        <v>162</v>
      </c>
      <c r="RKD230" s="53">
        <f t="shared" ref="RKD230" si="4698">(38.09)*10.764</f>
        <v>410.00076000000001</v>
      </c>
      <c r="RKE230" s="53">
        <f t="shared" ref="RKE230" si="4699">(3.35*1.25+1*2.75)*10.764</f>
        <v>74.675249999999991</v>
      </c>
      <c r="RKF230" s="53">
        <f t="shared" ref="RKF230:RKF234" si="4700">RKD230+RKE230</f>
        <v>484.67601000000002</v>
      </c>
      <c r="RKG230" s="53">
        <v>0</v>
      </c>
      <c r="RKH230" s="53">
        <f>RKF230*(($H$268)+1)+(IF(RKG230&lt;101,RKG230,IF(RKG230&lt;201,RKG230/2,IF(RKG230&lt;=301,RKG230/3,RKG230/4))))</f>
        <v>484.67601000000002</v>
      </c>
      <c r="RKI230" s="159">
        <f>RKS213+1</f>
        <v>1</v>
      </c>
      <c r="RKJ230" s="159"/>
      <c r="RKK230" s="53" t="s">
        <v>162</v>
      </c>
      <c r="RKL230" s="53">
        <f t="shared" ref="RKL230" si="4701">(38.09)*10.764</f>
        <v>410.00076000000001</v>
      </c>
      <c r="RKM230" s="53">
        <f t="shared" ref="RKM230" si="4702">(3.35*1.25+1*2.75)*10.764</f>
        <v>74.675249999999991</v>
      </c>
      <c r="RKN230" s="53">
        <f t="shared" ref="RKN230:RKN234" si="4703">RKL230+RKM230</f>
        <v>484.67601000000002</v>
      </c>
      <c r="RKO230" s="53">
        <v>0</v>
      </c>
      <c r="RKP230" s="53">
        <f>RKN230*(($H$268)+1)+(IF(RKO230&lt;101,RKO230,IF(RKO230&lt;201,RKO230/2,IF(RKO230&lt;=301,RKO230/3,RKO230/4))))</f>
        <v>484.67601000000002</v>
      </c>
      <c r="RKQ230" s="159">
        <f>RLA213+1</f>
        <v>1</v>
      </c>
      <c r="RKR230" s="159"/>
      <c r="RKS230" s="53" t="s">
        <v>162</v>
      </c>
      <c r="RKT230" s="53">
        <f t="shared" ref="RKT230" si="4704">(38.09)*10.764</f>
        <v>410.00076000000001</v>
      </c>
      <c r="RKU230" s="53">
        <f t="shared" ref="RKU230" si="4705">(3.35*1.25+1*2.75)*10.764</f>
        <v>74.675249999999991</v>
      </c>
      <c r="RKV230" s="53">
        <f t="shared" ref="RKV230:RKV234" si="4706">RKT230+RKU230</f>
        <v>484.67601000000002</v>
      </c>
      <c r="RKW230" s="53">
        <v>0</v>
      </c>
      <c r="RKX230" s="53">
        <f>RKV230*(($H$268)+1)+(IF(RKW230&lt;101,RKW230,IF(RKW230&lt;201,RKW230/2,IF(RKW230&lt;=301,RKW230/3,RKW230/4))))</f>
        <v>484.67601000000002</v>
      </c>
      <c r="RKY230" s="159">
        <f>RLI213+1</f>
        <v>1</v>
      </c>
      <c r="RKZ230" s="159"/>
      <c r="RLA230" s="53" t="s">
        <v>162</v>
      </c>
      <c r="RLB230" s="53">
        <f t="shared" ref="RLB230" si="4707">(38.09)*10.764</f>
        <v>410.00076000000001</v>
      </c>
      <c r="RLC230" s="53">
        <f t="shared" ref="RLC230" si="4708">(3.35*1.25+1*2.75)*10.764</f>
        <v>74.675249999999991</v>
      </c>
      <c r="RLD230" s="53">
        <f t="shared" ref="RLD230:RLD234" si="4709">RLB230+RLC230</f>
        <v>484.67601000000002</v>
      </c>
      <c r="RLE230" s="53">
        <v>0</v>
      </c>
      <c r="RLF230" s="53">
        <f>RLD230*(($H$268)+1)+(IF(RLE230&lt;101,RLE230,IF(RLE230&lt;201,RLE230/2,IF(RLE230&lt;=301,RLE230/3,RLE230/4))))</f>
        <v>484.67601000000002</v>
      </c>
      <c r="RLG230" s="159">
        <f>RLQ213+1</f>
        <v>1</v>
      </c>
      <c r="RLH230" s="159"/>
      <c r="RLI230" s="53" t="s">
        <v>162</v>
      </c>
      <c r="RLJ230" s="53">
        <f t="shared" ref="RLJ230" si="4710">(38.09)*10.764</f>
        <v>410.00076000000001</v>
      </c>
      <c r="RLK230" s="53">
        <f t="shared" ref="RLK230" si="4711">(3.35*1.25+1*2.75)*10.764</f>
        <v>74.675249999999991</v>
      </c>
      <c r="RLL230" s="53">
        <f t="shared" ref="RLL230:RLL234" si="4712">RLJ230+RLK230</f>
        <v>484.67601000000002</v>
      </c>
      <c r="RLM230" s="53">
        <v>0</v>
      </c>
      <c r="RLN230" s="53">
        <f>RLL230*(($H$268)+1)+(IF(RLM230&lt;101,RLM230,IF(RLM230&lt;201,RLM230/2,IF(RLM230&lt;=301,RLM230/3,RLM230/4))))</f>
        <v>484.67601000000002</v>
      </c>
      <c r="RLO230" s="159">
        <f>RLY213+1</f>
        <v>1</v>
      </c>
      <c r="RLP230" s="159"/>
      <c r="RLQ230" s="53" t="s">
        <v>162</v>
      </c>
      <c r="RLR230" s="53">
        <f t="shared" ref="RLR230" si="4713">(38.09)*10.764</f>
        <v>410.00076000000001</v>
      </c>
      <c r="RLS230" s="53">
        <f t="shared" ref="RLS230" si="4714">(3.35*1.25+1*2.75)*10.764</f>
        <v>74.675249999999991</v>
      </c>
      <c r="RLT230" s="53">
        <f t="shared" ref="RLT230:RLT234" si="4715">RLR230+RLS230</f>
        <v>484.67601000000002</v>
      </c>
      <c r="RLU230" s="53">
        <v>0</v>
      </c>
      <c r="RLV230" s="53">
        <f>RLT230*(($H$268)+1)+(IF(RLU230&lt;101,RLU230,IF(RLU230&lt;201,RLU230/2,IF(RLU230&lt;=301,RLU230/3,RLU230/4))))</f>
        <v>484.67601000000002</v>
      </c>
      <c r="RLW230" s="159">
        <f>RMG213+1</f>
        <v>1</v>
      </c>
      <c r="RLX230" s="159"/>
      <c r="RLY230" s="53" t="s">
        <v>162</v>
      </c>
      <c r="RLZ230" s="53">
        <f t="shared" ref="RLZ230" si="4716">(38.09)*10.764</f>
        <v>410.00076000000001</v>
      </c>
      <c r="RMA230" s="53">
        <f t="shared" ref="RMA230" si="4717">(3.35*1.25+1*2.75)*10.764</f>
        <v>74.675249999999991</v>
      </c>
      <c r="RMB230" s="53">
        <f t="shared" ref="RMB230:RMB234" si="4718">RLZ230+RMA230</f>
        <v>484.67601000000002</v>
      </c>
      <c r="RMC230" s="53">
        <v>0</v>
      </c>
      <c r="RMD230" s="53">
        <f>RMB230*(($H$268)+1)+(IF(RMC230&lt;101,RMC230,IF(RMC230&lt;201,RMC230/2,IF(RMC230&lt;=301,RMC230/3,RMC230/4))))</f>
        <v>484.67601000000002</v>
      </c>
      <c r="RME230" s="159">
        <f>RMO213+1</f>
        <v>1</v>
      </c>
      <c r="RMF230" s="159"/>
      <c r="RMG230" s="53" t="s">
        <v>162</v>
      </c>
      <c r="RMH230" s="53">
        <f t="shared" ref="RMH230" si="4719">(38.09)*10.764</f>
        <v>410.00076000000001</v>
      </c>
      <c r="RMI230" s="53">
        <f t="shared" ref="RMI230" si="4720">(3.35*1.25+1*2.75)*10.764</f>
        <v>74.675249999999991</v>
      </c>
      <c r="RMJ230" s="53">
        <f t="shared" ref="RMJ230:RMJ234" si="4721">RMH230+RMI230</f>
        <v>484.67601000000002</v>
      </c>
      <c r="RMK230" s="53">
        <v>0</v>
      </c>
      <c r="RML230" s="53">
        <f>RMJ230*(($H$268)+1)+(IF(RMK230&lt;101,RMK230,IF(RMK230&lt;201,RMK230/2,IF(RMK230&lt;=301,RMK230/3,RMK230/4))))</f>
        <v>484.67601000000002</v>
      </c>
      <c r="RMM230" s="159">
        <f>RMW213+1</f>
        <v>1</v>
      </c>
      <c r="RMN230" s="159"/>
      <c r="RMO230" s="53" t="s">
        <v>162</v>
      </c>
      <c r="RMP230" s="53">
        <f t="shared" ref="RMP230" si="4722">(38.09)*10.764</f>
        <v>410.00076000000001</v>
      </c>
      <c r="RMQ230" s="53">
        <f t="shared" ref="RMQ230" si="4723">(3.35*1.25+1*2.75)*10.764</f>
        <v>74.675249999999991</v>
      </c>
      <c r="RMR230" s="53">
        <f t="shared" ref="RMR230:RMR234" si="4724">RMP230+RMQ230</f>
        <v>484.67601000000002</v>
      </c>
      <c r="RMS230" s="53">
        <v>0</v>
      </c>
      <c r="RMT230" s="53">
        <f>RMR230*(($H$268)+1)+(IF(RMS230&lt;101,RMS230,IF(RMS230&lt;201,RMS230/2,IF(RMS230&lt;=301,RMS230/3,RMS230/4))))</f>
        <v>484.67601000000002</v>
      </c>
      <c r="RMU230" s="159">
        <f>RNE213+1</f>
        <v>1</v>
      </c>
      <c r="RMV230" s="159"/>
      <c r="RMW230" s="53" t="s">
        <v>162</v>
      </c>
      <c r="RMX230" s="53">
        <f t="shared" ref="RMX230" si="4725">(38.09)*10.764</f>
        <v>410.00076000000001</v>
      </c>
      <c r="RMY230" s="53">
        <f t="shared" ref="RMY230" si="4726">(3.35*1.25+1*2.75)*10.764</f>
        <v>74.675249999999991</v>
      </c>
      <c r="RMZ230" s="53">
        <f t="shared" ref="RMZ230:RMZ234" si="4727">RMX230+RMY230</f>
        <v>484.67601000000002</v>
      </c>
      <c r="RNA230" s="53">
        <v>0</v>
      </c>
      <c r="RNB230" s="53">
        <f>RMZ230*(($H$268)+1)+(IF(RNA230&lt;101,RNA230,IF(RNA230&lt;201,RNA230/2,IF(RNA230&lt;=301,RNA230/3,RNA230/4))))</f>
        <v>484.67601000000002</v>
      </c>
      <c r="RNC230" s="159">
        <f>RNM213+1</f>
        <v>1</v>
      </c>
      <c r="RND230" s="159"/>
      <c r="RNE230" s="53" t="s">
        <v>162</v>
      </c>
      <c r="RNF230" s="53">
        <f t="shared" ref="RNF230" si="4728">(38.09)*10.764</f>
        <v>410.00076000000001</v>
      </c>
      <c r="RNG230" s="53">
        <f t="shared" ref="RNG230" si="4729">(3.35*1.25+1*2.75)*10.764</f>
        <v>74.675249999999991</v>
      </c>
      <c r="RNH230" s="53">
        <f t="shared" ref="RNH230:RNH234" si="4730">RNF230+RNG230</f>
        <v>484.67601000000002</v>
      </c>
      <c r="RNI230" s="53">
        <v>0</v>
      </c>
      <c r="RNJ230" s="53">
        <f>RNH230*(($H$268)+1)+(IF(RNI230&lt;101,RNI230,IF(RNI230&lt;201,RNI230/2,IF(RNI230&lt;=301,RNI230/3,RNI230/4))))</f>
        <v>484.67601000000002</v>
      </c>
      <c r="RNK230" s="159">
        <f>RNU213+1</f>
        <v>1</v>
      </c>
      <c r="RNL230" s="159"/>
      <c r="RNM230" s="53" t="s">
        <v>162</v>
      </c>
      <c r="RNN230" s="53">
        <f t="shared" ref="RNN230" si="4731">(38.09)*10.764</f>
        <v>410.00076000000001</v>
      </c>
      <c r="RNO230" s="53">
        <f t="shared" ref="RNO230" si="4732">(3.35*1.25+1*2.75)*10.764</f>
        <v>74.675249999999991</v>
      </c>
      <c r="RNP230" s="53">
        <f t="shared" ref="RNP230:RNP234" si="4733">RNN230+RNO230</f>
        <v>484.67601000000002</v>
      </c>
      <c r="RNQ230" s="53">
        <v>0</v>
      </c>
      <c r="RNR230" s="53">
        <f>RNP230*(($H$268)+1)+(IF(RNQ230&lt;101,RNQ230,IF(RNQ230&lt;201,RNQ230/2,IF(RNQ230&lt;=301,RNQ230/3,RNQ230/4))))</f>
        <v>484.67601000000002</v>
      </c>
      <c r="RNS230" s="159">
        <f>ROC213+1</f>
        <v>1</v>
      </c>
      <c r="RNT230" s="159"/>
      <c r="RNU230" s="53" t="s">
        <v>162</v>
      </c>
      <c r="RNV230" s="53">
        <f t="shared" ref="RNV230" si="4734">(38.09)*10.764</f>
        <v>410.00076000000001</v>
      </c>
      <c r="RNW230" s="53">
        <f t="shared" ref="RNW230" si="4735">(3.35*1.25+1*2.75)*10.764</f>
        <v>74.675249999999991</v>
      </c>
      <c r="RNX230" s="53">
        <f t="shared" ref="RNX230:RNX234" si="4736">RNV230+RNW230</f>
        <v>484.67601000000002</v>
      </c>
      <c r="RNY230" s="53">
        <v>0</v>
      </c>
      <c r="RNZ230" s="53">
        <f>RNX230*(($H$268)+1)+(IF(RNY230&lt;101,RNY230,IF(RNY230&lt;201,RNY230/2,IF(RNY230&lt;=301,RNY230/3,RNY230/4))))</f>
        <v>484.67601000000002</v>
      </c>
      <c r="ROA230" s="159">
        <f>ROK213+1</f>
        <v>1</v>
      </c>
      <c r="ROB230" s="159"/>
      <c r="ROC230" s="53" t="s">
        <v>162</v>
      </c>
      <c r="ROD230" s="53">
        <f t="shared" ref="ROD230" si="4737">(38.09)*10.764</f>
        <v>410.00076000000001</v>
      </c>
      <c r="ROE230" s="53">
        <f t="shared" ref="ROE230" si="4738">(3.35*1.25+1*2.75)*10.764</f>
        <v>74.675249999999991</v>
      </c>
      <c r="ROF230" s="53">
        <f t="shared" ref="ROF230:ROF234" si="4739">ROD230+ROE230</f>
        <v>484.67601000000002</v>
      </c>
      <c r="ROG230" s="53">
        <v>0</v>
      </c>
      <c r="ROH230" s="53">
        <f>ROF230*(($H$268)+1)+(IF(ROG230&lt;101,ROG230,IF(ROG230&lt;201,ROG230/2,IF(ROG230&lt;=301,ROG230/3,ROG230/4))))</f>
        <v>484.67601000000002</v>
      </c>
      <c r="ROI230" s="159">
        <f>ROS213+1</f>
        <v>1</v>
      </c>
      <c r="ROJ230" s="159"/>
      <c r="ROK230" s="53" t="s">
        <v>162</v>
      </c>
      <c r="ROL230" s="53">
        <f t="shared" ref="ROL230" si="4740">(38.09)*10.764</f>
        <v>410.00076000000001</v>
      </c>
      <c r="ROM230" s="53">
        <f t="shared" ref="ROM230" si="4741">(3.35*1.25+1*2.75)*10.764</f>
        <v>74.675249999999991</v>
      </c>
      <c r="RON230" s="53">
        <f t="shared" ref="RON230:RON234" si="4742">ROL230+ROM230</f>
        <v>484.67601000000002</v>
      </c>
      <c r="ROO230" s="53">
        <v>0</v>
      </c>
      <c r="ROP230" s="53">
        <f>RON230*(($H$268)+1)+(IF(ROO230&lt;101,ROO230,IF(ROO230&lt;201,ROO230/2,IF(ROO230&lt;=301,ROO230/3,ROO230/4))))</f>
        <v>484.67601000000002</v>
      </c>
      <c r="ROQ230" s="159">
        <f>RPA213+1</f>
        <v>1</v>
      </c>
      <c r="ROR230" s="159"/>
      <c r="ROS230" s="53" t="s">
        <v>162</v>
      </c>
      <c r="ROT230" s="53">
        <f t="shared" ref="ROT230" si="4743">(38.09)*10.764</f>
        <v>410.00076000000001</v>
      </c>
      <c r="ROU230" s="53">
        <f t="shared" ref="ROU230" si="4744">(3.35*1.25+1*2.75)*10.764</f>
        <v>74.675249999999991</v>
      </c>
      <c r="ROV230" s="53">
        <f t="shared" ref="ROV230:ROV234" si="4745">ROT230+ROU230</f>
        <v>484.67601000000002</v>
      </c>
      <c r="ROW230" s="53">
        <v>0</v>
      </c>
      <c r="ROX230" s="53">
        <f>ROV230*(($H$268)+1)+(IF(ROW230&lt;101,ROW230,IF(ROW230&lt;201,ROW230/2,IF(ROW230&lt;=301,ROW230/3,ROW230/4))))</f>
        <v>484.67601000000002</v>
      </c>
      <c r="ROY230" s="159">
        <f>RPI213+1</f>
        <v>1</v>
      </c>
      <c r="ROZ230" s="159"/>
      <c r="RPA230" s="53" t="s">
        <v>162</v>
      </c>
      <c r="RPB230" s="53">
        <f t="shared" ref="RPB230" si="4746">(38.09)*10.764</f>
        <v>410.00076000000001</v>
      </c>
      <c r="RPC230" s="53">
        <f t="shared" ref="RPC230" si="4747">(3.35*1.25+1*2.75)*10.764</f>
        <v>74.675249999999991</v>
      </c>
      <c r="RPD230" s="53">
        <f t="shared" ref="RPD230:RPD234" si="4748">RPB230+RPC230</f>
        <v>484.67601000000002</v>
      </c>
      <c r="RPE230" s="53">
        <v>0</v>
      </c>
      <c r="RPF230" s="53">
        <f>RPD230*(($H$268)+1)+(IF(RPE230&lt;101,RPE230,IF(RPE230&lt;201,RPE230/2,IF(RPE230&lt;=301,RPE230/3,RPE230/4))))</f>
        <v>484.67601000000002</v>
      </c>
      <c r="RPG230" s="159">
        <f>RPQ213+1</f>
        <v>1</v>
      </c>
      <c r="RPH230" s="159"/>
      <c r="RPI230" s="53" t="s">
        <v>162</v>
      </c>
      <c r="RPJ230" s="53">
        <f t="shared" ref="RPJ230" si="4749">(38.09)*10.764</f>
        <v>410.00076000000001</v>
      </c>
      <c r="RPK230" s="53">
        <f t="shared" ref="RPK230" si="4750">(3.35*1.25+1*2.75)*10.764</f>
        <v>74.675249999999991</v>
      </c>
      <c r="RPL230" s="53">
        <f t="shared" ref="RPL230:RPL234" si="4751">RPJ230+RPK230</f>
        <v>484.67601000000002</v>
      </c>
      <c r="RPM230" s="53">
        <v>0</v>
      </c>
      <c r="RPN230" s="53">
        <f>RPL230*(($H$268)+1)+(IF(RPM230&lt;101,RPM230,IF(RPM230&lt;201,RPM230/2,IF(RPM230&lt;=301,RPM230/3,RPM230/4))))</f>
        <v>484.67601000000002</v>
      </c>
      <c r="RPO230" s="159">
        <f>RPY213+1</f>
        <v>1</v>
      </c>
      <c r="RPP230" s="159"/>
      <c r="RPQ230" s="53" t="s">
        <v>162</v>
      </c>
      <c r="RPR230" s="53">
        <f t="shared" ref="RPR230" si="4752">(38.09)*10.764</f>
        <v>410.00076000000001</v>
      </c>
      <c r="RPS230" s="53">
        <f t="shared" ref="RPS230" si="4753">(3.35*1.25+1*2.75)*10.764</f>
        <v>74.675249999999991</v>
      </c>
      <c r="RPT230" s="53">
        <f t="shared" ref="RPT230:RPT234" si="4754">RPR230+RPS230</f>
        <v>484.67601000000002</v>
      </c>
      <c r="RPU230" s="53">
        <v>0</v>
      </c>
      <c r="RPV230" s="53">
        <f>RPT230*(($H$268)+1)+(IF(RPU230&lt;101,RPU230,IF(RPU230&lt;201,RPU230/2,IF(RPU230&lt;=301,RPU230/3,RPU230/4))))</f>
        <v>484.67601000000002</v>
      </c>
      <c r="RPW230" s="159">
        <f>RQG213+1</f>
        <v>1</v>
      </c>
      <c r="RPX230" s="159"/>
      <c r="RPY230" s="53" t="s">
        <v>162</v>
      </c>
      <c r="RPZ230" s="53">
        <f t="shared" ref="RPZ230" si="4755">(38.09)*10.764</f>
        <v>410.00076000000001</v>
      </c>
      <c r="RQA230" s="53">
        <f t="shared" ref="RQA230" si="4756">(3.35*1.25+1*2.75)*10.764</f>
        <v>74.675249999999991</v>
      </c>
      <c r="RQB230" s="53">
        <f t="shared" ref="RQB230:RQB234" si="4757">RPZ230+RQA230</f>
        <v>484.67601000000002</v>
      </c>
      <c r="RQC230" s="53">
        <v>0</v>
      </c>
      <c r="RQD230" s="53">
        <f>RQB230*(($H$268)+1)+(IF(RQC230&lt;101,RQC230,IF(RQC230&lt;201,RQC230/2,IF(RQC230&lt;=301,RQC230/3,RQC230/4))))</f>
        <v>484.67601000000002</v>
      </c>
      <c r="RQE230" s="159">
        <f>RQO213+1</f>
        <v>1</v>
      </c>
      <c r="RQF230" s="159"/>
      <c r="RQG230" s="53" t="s">
        <v>162</v>
      </c>
      <c r="RQH230" s="53">
        <f t="shared" ref="RQH230" si="4758">(38.09)*10.764</f>
        <v>410.00076000000001</v>
      </c>
      <c r="RQI230" s="53">
        <f t="shared" ref="RQI230" si="4759">(3.35*1.25+1*2.75)*10.764</f>
        <v>74.675249999999991</v>
      </c>
      <c r="RQJ230" s="53">
        <f t="shared" ref="RQJ230:RQJ234" si="4760">RQH230+RQI230</f>
        <v>484.67601000000002</v>
      </c>
      <c r="RQK230" s="53">
        <v>0</v>
      </c>
      <c r="RQL230" s="53">
        <f>RQJ230*(($H$268)+1)+(IF(RQK230&lt;101,RQK230,IF(RQK230&lt;201,RQK230/2,IF(RQK230&lt;=301,RQK230/3,RQK230/4))))</f>
        <v>484.67601000000002</v>
      </c>
      <c r="RQM230" s="159">
        <f>RQW213+1</f>
        <v>1</v>
      </c>
      <c r="RQN230" s="159"/>
      <c r="RQO230" s="53" t="s">
        <v>162</v>
      </c>
      <c r="RQP230" s="53">
        <f t="shared" ref="RQP230" si="4761">(38.09)*10.764</f>
        <v>410.00076000000001</v>
      </c>
      <c r="RQQ230" s="53">
        <f t="shared" ref="RQQ230" si="4762">(3.35*1.25+1*2.75)*10.764</f>
        <v>74.675249999999991</v>
      </c>
      <c r="RQR230" s="53">
        <f t="shared" ref="RQR230:RQR234" si="4763">RQP230+RQQ230</f>
        <v>484.67601000000002</v>
      </c>
      <c r="RQS230" s="53">
        <v>0</v>
      </c>
      <c r="RQT230" s="53">
        <f>RQR230*(($H$268)+1)+(IF(RQS230&lt;101,RQS230,IF(RQS230&lt;201,RQS230/2,IF(RQS230&lt;=301,RQS230/3,RQS230/4))))</f>
        <v>484.67601000000002</v>
      </c>
      <c r="RQU230" s="159">
        <f>RRE213+1</f>
        <v>1</v>
      </c>
      <c r="RQV230" s="159"/>
      <c r="RQW230" s="53" t="s">
        <v>162</v>
      </c>
      <c r="RQX230" s="53">
        <f t="shared" ref="RQX230" si="4764">(38.09)*10.764</f>
        <v>410.00076000000001</v>
      </c>
      <c r="RQY230" s="53">
        <f t="shared" ref="RQY230" si="4765">(3.35*1.25+1*2.75)*10.764</f>
        <v>74.675249999999991</v>
      </c>
      <c r="RQZ230" s="53">
        <f t="shared" ref="RQZ230:RQZ234" si="4766">RQX230+RQY230</f>
        <v>484.67601000000002</v>
      </c>
      <c r="RRA230" s="53">
        <v>0</v>
      </c>
      <c r="RRB230" s="53">
        <f>RQZ230*(($H$268)+1)+(IF(RRA230&lt;101,RRA230,IF(RRA230&lt;201,RRA230/2,IF(RRA230&lt;=301,RRA230/3,RRA230/4))))</f>
        <v>484.67601000000002</v>
      </c>
      <c r="RRC230" s="159">
        <f>RRM213+1</f>
        <v>1</v>
      </c>
      <c r="RRD230" s="159"/>
      <c r="RRE230" s="53" t="s">
        <v>162</v>
      </c>
      <c r="RRF230" s="53">
        <f t="shared" ref="RRF230" si="4767">(38.09)*10.764</f>
        <v>410.00076000000001</v>
      </c>
      <c r="RRG230" s="53">
        <f t="shared" ref="RRG230" si="4768">(3.35*1.25+1*2.75)*10.764</f>
        <v>74.675249999999991</v>
      </c>
      <c r="RRH230" s="53">
        <f t="shared" ref="RRH230:RRH234" si="4769">RRF230+RRG230</f>
        <v>484.67601000000002</v>
      </c>
      <c r="RRI230" s="53">
        <v>0</v>
      </c>
      <c r="RRJ230" s="53">
        <f>RRH230*(($H$268)+1)+(IF(RRI230&lt;101,RRI230,IF(RRI230&lt;201,RRI230/2,IF(RRI230&lt;=301,RRI230/3,RRI230/4))))</f>
        <v>484.67601000000002</v>
      </c>
      <c r="RRK230" s="159">
        <f>RRU213+1</f>
        <v>1</v>
      </c>
      <c r="RRL230" s="159"/>
      <c r="RRM230" s="53" t="s">
        <v>162</v>
      </c>
      <c r="RRN230" s="53">
        <f t="shared" ref="RRN230" si="4770">(38.09)*10.764</f>
        <v>410.00076000000001</v>
      </c>
      <c r="RRO230" s="53">
        <f t="shared" ref="RRO230" si="4771">(3.35*1.25+1*2.75)*10.764</f>
        <v>74.675249999999991</v>
      </c>
      <c r="RRP230" s="53">
        <f t="shared" ref="RRP230:RRP234" si="4772">RRN230+RRO230</f>
        <v>484.67601000000002</v>
      </c>
      <c r="RRQ230" s="53">
        <v>0</v>
      </c>
      <c r="RRR230" s="53">
        <f>RRP230*(($H$268)+1)+(IF(RRQ230&lt;101,RRQ230,IF(RRQ230&lt;201,RRQ230/2,IF(RRQ230&lt;=301,RRQ230/3,RRQ230/4))))</f>
        <v>484.67601000000002</v>
      </c>
      <c r="RRS230" s="159">
        <f>RSC213+1</f>
        <v>1</v>
      </c>
      <c r="RRT230" s="159"/>
      <c r="RRU230" s="53" t="s">
        <v>162</v>
      </c>
      <c r="RRV230" s="53">
        <f t="shared" ref="RRV230" si="4773">(38.09)*10.764</f>
        <v>410.00076000000001</v>
      </c>
      <c r="RRW230" s="53">
        <f t="shared" ref="RRW230" si="4774">(3.35*1.25+1*2.75)*10.764</f>
        <v>74.675249999999991</v>
      </c>
      <c r="RRX230" s="53">
        <f t="shared" ref="RRX230:RRX234" si="4775">RRV230+RRW230</f>
        <v>484.67601000000002</v>
      </c>
      <c r="RRY230" s="53">
        <v>0</v>
      </c>
      <c r="RRZ230" s="53">
        <f>RRX230*(($H$268)+1)+(IF(RRY230&lt;101,RRY230,IF(RRY230&lt;201,RRY230/2,IF(RRY230&lt;=301,RRY230/3,RRY230/4))))</f>
        <v>484.67601000000002</v>
      </c>
      <c r="RSA230" s="159">
        <f>RSK213+1</f>
        <v>1</v>
      </c>
      <c r="RSB230" s="159"/>
      <c r="RSC230" s="53" t="s">
        <v>162</v>
      </c>
      <c r="RSD230" s="53">
        <f t="shared" ref="RSD230" si="4776">(38.09)*10.764</f>
        <v>410.00076000000001</v>
      </c>
      <c r="RSE230" s="53">
        <f t="shared" ref="RSE230" si="4777">(3.35*1.25+1*2.75)*10.764</f>
        <v>74.675249999999991</v>
      </c>
      <c r="RSF230" s="53">
        <f t="shared" ref="RSF230:RSF234" si="4778">RSD230+RSE230</f>
        <v>484.67601000000002</v>
      </c>
      <c r="RSG230" s="53">
        <v>0</v>
      </c>
      <c r="RSH230" s="53">
        <f>RSF230*(($H$268)+1)+(IF(RSG230&lt;101,RSG230,IF(RSG230&lt;201,RSG230/2,IF(RSG230&lt;=301,RSG230/3,RSG230/4))))</f>
        <v>484.67601000000002</v>
      </c>
      <c r="RSI230" s="159">
        <f>RSS213+1</f>
        <v>1</v>
      </c>
      <c r="RSJ230" s="159"/>
      <c r="RSK230" s="53" t="s">
        <v>162</v>
      </c>
      <c r="RSL230" s="53">
        <f t="shared" ref="RSL230" si="4779">(38.09)*10.764</f>
        <v>410.00076000000001</v>
      </c>
      <c r="RSM230" s="53">
        <f t="shared" ref="RSM230" si="4780">(3.35*1.25+1*2.75)*10.764</f>
        <v>74.675249999999991</v>
      </c>
      <c r="RSN230" s="53">
        <f t="shared" ref="RSN230:RSN234" si="4781">RSL230+RSM230</f>
        <v>484.67601000000002</v>
      </c>
      <c r="RSO230" s="53">
        <v>0</v>
      </c>
      <c r="RSP230" s="53">
        <f>RSN230*(($H$268)+1)+(IF(RSO230&lt;101,RSO230,IF(RSO230&lt;201,RSO230/2,IF(RSO230&lt;=301,RSO230/3,RSO230/4))))</f>
        <v>484.67601000000002</v>
      </c>
      <c r="RSQ230" s="159">
        <f>RTA213+1</f>
        <v>1</v>
      </c>
      <c r="RSR230" s="159"/>
      <c r="RSS230" s="53" t="s">
        <v>162</v>
      </c>
      <c r="RST230" s="53">
        <f t="shared" ref="RST230" si="4782">(38.09)*10.764</f>
        <v>410.00076000000001</v>
      </c>
      <c r="RSU230" s="53">
        <f t="shared" ref="RSU230" si="4783">(3.35*1.25+1*2.75)*10.764</f>
        <v>74.675249999999991</v>
      </c>
      <c r="RSV230" s="53">
        <f t="shared" ref="RSV230:RSV234" si="4784">RST230+RSU230</f>
        <v>484.67601000000002</v>
      </c>
      <c r="RSW230" s="53">
        <v>0</v>
      </c>
      <c r="RSX230" s="53">
        <f>RSV230*(($H$268)+1)+(IF(RSW230&lt;101,RSW230,IF(RSW230&lt;201,RSW230/2,IF(RSW230&lt;=301,RSW230/3,RSW230/4))))</f>
        <v>484.67601000000002</v>
      </c>
      <c r="RSY230" s="159">
        <f>RTI213+1</f>
        <v>1</v>
      </c>
      <c r="RSZ230" s="159"/>
      <c r="RTA230" s="53" t="s">
        <v>162</v>
      </c>
      <c r="RTB230" s="53">
        <f t="shared" ref="RTB230" si="4785">(38.09)*10.764</f>
        <v>410.00076000000001</v>
      </c>
      <c r="RTC230" s="53">
        <f t="shared" ref="RTC230" si="4786">(3.35*1.25+1*2.75)*10.764</f>
        <v>74.675249999999991</v>
      </c>
      <c r="RTD230" s="53">
        <f t="shared" ref="RTD230:RTD234" si="4787">RTB230+RTC230</f>
        <v>484.67601000000002</v>
      </c>
      <c r="RTE230" s="53">
        <v>0</v>
      </c>
      <c r="RTF230" s="53">
        <f>RTD230*(($H$268)+1)+(IF(RTE230&lt;101,RTE230,IF(RTE230&lt;201,RTE230/2,IF(RTE230&lt;=301,RTE230/3,RTE230/4))))</f>
        <v>484.67601000000002</v>
      </c>
      <c r="RTG230" s="159">
        <f>RTQ213+1</f>
        <v>1</v>
      </c>
      <c r="RTH230" s="159"/>
      <c r="RTI230" s="53" t="s">
        <v>162</v>
      </c>
      <c r="RTJ230" s="53">
        <f t="shared" ref="RTJ230" si="4788">(38.09)*10.764</f>
        <v>410.00076000000001</v>
      </c>
      <c r="RTK230" s="53">
        <f t="shared" ref="RTK230" si="4789">(3.35*1.25+1*2.75)*10.764</f>
        <v>74.675249999999991</v>
      </c>
      <c r="RTL230" s="53">
        <f t="shared" ref="RTL230:RTL234" si="4790">RTJ230+RTK230</f>
        <v>484.67601000000002</v>
      </c>
      <c r="RTM230" s="53">
        <v>0</v>
      </c>
      <c r="RTN230" s="53">
        <f>RTL230*(($H$268)+1)+(IF(RTM230&lt;101,RTM230,IF(RTM230&lt;201,RTM230/2,IF(RTM230&lt;=301,RTM230/3,RTM230/4))))</f>
        <v>484.67601000000002</v>
      </c>
      <c r="RTO230" s="159">
        <f>RTY213+1</f>
        <v>1</v>
      </c>
      <c r="RTP230" s="159"/>
      <c r="RTQ230" s="53" t="s">
        <v>162</v>
      </c>
      <c r="RTR230" s="53">
        <f t="shared" ref="RTR230" si="4791">(38.09)*10.764</f>
        <v>410.00076000000001</v>
      </c>
      <c r="RTS230" s="53">
        <f t="shared" ref="RTS230" si="4792">(3.35*1.25+1*2.75)*10.764</f>
        <v>74.675249999999991</v>
      </c>
      <c r="RTT230" s="53">
        <f t="shared" ref="RTT230:RTT234" si="4793">RTR230+RTS230</f>
        <v>484.67601000000002</v>
      </c>
      <c r="RTU230" s="53">
        <v>0</v>
      </c>
      <c r="RTV230" s="53">
        <f>RTT230*(($H$268)+1)+(IF(RTU230&lt;101,RTU230,IF(RTU230&lt;201,RTU230/2,IF(RTU230&lt;=301,RTU230/3,RTU230/4))))</f>
        <v>484.67601000000002</v>
      </c>
      <c r="RTW230" s="159">
        <f>RUG213+1</f>
        <v>1</v>
      </c>
      <c r="RTX230" s="159"/>
      <c r="RTY230" s="53" t="s">
        <v>162</v>
      </c>
      <c r="RTZ230" s="53">
        <f t="shared" ref="RTZ230" si="4794">(38.09)*10.764</f>
        <v>410.00076000000001</v>
      </c>
      <c r="RUA230" s="53">
        <f t="shared" ref="RUA230" si="4795">(3.35*1.25+1*2.75)*10.764</f>
        <v>74.675249999999991</v>
      </c>
      <c r="RUB230" s="53">
        <f t="shared" ref="RUB230:RUB234" si="4796">RTZ230+RUA230</f>
        <v>484.67601000000002</v>
      </c>
      <c r="RUC230" s="53">
        <v>0</v>
      </c>
      <c r="RUD230" s="53">
        <f>RUB230*(($H$268)+1)+(IF(RUC230&lt;101,RUC230,IF(RUC230&lt;201,RUC230/2,IF(RUC230&lt;=301,RUC230/3,RUC230/4))))</f>
        <v>484.67601000000002</v>
      </c>
      <c r="RUE230" s="159">
        <f>RUO213+1</f>
        <v>1</v>
      </c>
      <c r="RUF230" s="159"/>
      <c r="RUG230" s="53" t="s">
        <v>162</v>
      </c>
      <c r="RUH230" s="53">
        <f t="shared" ref="RUH230" si="4797">(38.09)*10.764</f>
        <v>410.00076000000001</v>
      </c>
      <c r="RUI230" s="53">
        <f t="shared" ref="RUI230" si="4798">(3.35*1.25+1*2.75)*10.764</f>
        <v>74.675249999999991</v>
      </c>
      <c r="RUJ230" s="53">
        <f t="shared" ref="RUJ230:RUJ234" si="4799">RUH230+RUI230</f>
        <v>484.67601000000002</v>
      </c>
      <c r="RUK230" s="53">
        <v>0</v>
      </c>
      <c r="RUL230" s="53">
        <f>RUJ230*(($H$268)+1)+(IF(RUK230&lt;101,RUK230,IF(RUK230&lt;201,RUK230/2,IF(RUK230&lt;=301,RUK230/3,RUK230/4))))</f>
        <v>484.67601000000002</v>
      </c>
      <c r="RUM230" s="159">
        <f>RUW213+1</f>
        <v>1</v>
      </c>
      <c r="RUN230" s="159"/>
      <c r="RUO230" s="53" t="s">
        <v>162</v>
      </c>
      <c r="RUP230" s="53">
        <f t="shared" ref="RUP230" si="4800">(38.09)*10.764</f>
        <v>410.00076000000001</v>
      </c>
      <c r="RUQ230" s="53">
        <f t="shared" ref="RUQ230" si="4801">(3.35*1.25+1*2.75)*10.764</f>
        <v>74.675249999999991</v>
      </c>
      <c r="RUR230" s="53">
        <f t="shared" ref="RUR230:RUR234" si="4802">RUP230+RUQ230</f>
        <v>484.67601000000002</v>
      </c>
      <c r="RUS230" s="53">
        <v>0</v>
      </c>
      <c r="RUT230" s="53">
        <f>RUR230*(($H$268)+1)+(IF(RUS230&lt;101,RUS230,IF(RUS230&lt;201,RUS230/2,IF(RUS230&lt;=301,RUS230/3,RUS230/4))))</f>
        <v>484.67601000000002</v>
      </c>
      <c r="RUU230" s="159">
        <f>RVE213+1</f>
        <v>1</v>
      </c>
      <c r="RUV230" s="159"/>
      <c r="RUW230" s="53" t="s">
        <v>162</v>
      </c>
      <c r="RUX230" s="53">
        <f t="shared" ref="RUX230" si="4803">(38.09)*10.764</f>
        <v>410.00076000000001</v>
      </c>
      <c r="RUY230" s="53">
        <f t="shared" ref="RUY230" si="4804">(3.35*1.25+1*2.75)*10.764</f>
        <v>74.675249999999991</v>
      </c>
      <c r="RUZ230" s="53">
        <f t="shared" ref="RUZ230:RUZ234" si="4805">RUX230+RUY230</f>
        <v>484.67601000000002</v>
      </c>
      <c r="RVA230" s="53">
        <v>0</v>
      </c>
      <c r="RVB230" s="53">
        <f>RUZ230*(($H$268)+1)+(IF(RVA230&lt;101,RVA230,IF(RVA230&lt;201,RVA230/2,IF(RVA230&lt;=301,RVA230/3,RVA230/4))))</f>
        <v>484.67601000000002</v>
      </c>
      <c r="RVC230" s="159">
        <f>RVM213+1</f>
        <v>1</v>
      </c>
      <c r="RVD230" s="159"/>
      <c r="RVE230" s="53" t="s">
        <v>162</v>
      </c>
      <c r="RVF230" s="53">
        <f t="shared" ref="RVF230" si="4806">(38.09)*10.764</f>
        <v>410.00076000000001</v>
      </c>
      <c r="RVG230" s="53">
        <f t="shared" ref="RVG230" si="4807">(3.35*1.25+1*2.75)*10.764</f>
        <v>74.675249999999991</v>
      </c>
      <c r="RVH230" s="53">
        <f t="shared" ref="RVH230:RVH234" si="4808">RVF230+RVG230</f>
        <v>484.67601000000002</v>
      </c>
      <c r="RVI230" s="53">
        <v>0</v>
      </c>
      <c r="RVJ230" s="53">
        <f>RVH230*(($H$268)+1)+(IF(RVI230&lt;101,RVI230,IF(RVI230&lt;201,RVI230/2,IF(RVI230&lt;=301,RVI230/3,RVI230/4))))</f>
        <v>484.67601000000002</v>
      </c>
      <c r="RVK230" s="159">
        <f>RVU213+1</f>
        <v>1</v>
      </c>
      <c r="RVL230" s="159"/>
      <c r="RVM230" s="53" t="s">
        <v>162</v>
      </c>
      <c r="RVN230" s="53">
        <f t="shared" ref="RVN230" si="4809">(38.09)*10.764</f>
        <v>410.00076000000001</v>
      </c>
      <c r="RVO230" s="53">
        <f t="shared" ref="RVO230" si="4810">(3.35*1.25+1*2.75)*10.764</f>
        <v>74.675249999999991</v>
      </c>
      <c r="RVP230" s="53">
        <f t="shared" ref="RVP230:RVP234" si="4811">RVN230+RVO230</f>
        <v>484.67601000000002</v>
      </c>
      <c r="RVQ230" s="53">
        <v>0</v>
      </c>
      <c r="RVR230" s="53">
        <f>RVP230*(($H$268)+1)+(IF(RVQ230&lt;101,RVQ230,IF(RVQ230&lt;201,RVQ230/2,IF(RVQ230&lt;=301,RVQ230/3,RVQ230/4))))</f>
        <v>484.67601000000002</v>
      </c>
      <c r="RVS230" s="159">
        <f>RWC213+1</f>
        <v>1</v>
      </c>
      <c r="RVT230" s="159"/>
      <c r="RVU230" s="53" t="s">
        <v>162</v>
      </c>
      <c r="RVV230" s="53">
        <f t="shared" ref="RVV230" si="4812">(38.09)*10.764</f>
        <v>410.00076000000001</v>
      </c>
      <c r="RVW230" s="53">
        <f t="shared" ref="RVW230" si="4813">(3.35*1.25+1*2.75)*10.764</f>
        <v>74.675249999999991</v>
      </c>
      <c r="RVX230" s="53">
        <f t="shared" ref="RVX230:RVX234" si="4814">RVV230+RVW230</f>
        <v>484.67601000000002</v>
      </c>
      <c r="RVY230" s="53">
        <v>0</v>
      </c>
      <c r="RVZ230" s="53">
        <f>RVX230*(($H$268)+1)+(IF(RVY230&lt;101,RVY230,IF(RVY230&lt;201,RVY230/2,IF(RVY230&lt;=301,RVY230/3,RVY230/4))))</f>
        <v>484.67601000000002</v>
      </c>
      <c r="RWA230" s="159">
        <f>RWK213+1</f>
        <v>1</v>
      </c>
      <c r="RWB230" s="159"/>
      <c r="RWC230" s="53" t="s">
        <v>162</v>
      </c>
      <c r="RWD230" s="53">
        <f t="shared" ref="RWD230" si="4815">(38.09)*10.764</f>
        <v>410.00076000000001</v>
      </c>
      <c r="RWE230" s="53">
        <f t="shared" ref="RWE230" si="4816">(3.35*1.25+1*2.75)*10.764</f>
        <v>74.675249999999991</v>
      </c>
      <c r="RWF230" s="53">
        <f t="shared" ref="RWF230:RWF234" si="4817">RWD230+RWE230</f>
        <v>484.67601000000002</v>
      </c>
      <c r="RWG230" s="53">
        <v>0</v>
      </c>
      <c r="RWH230" s="53">
        <f>RWF230*(($H$268)+1)+(IF(RWG230&lt;101,RWG230,IF(RWG230&lt;201,RWG230/2,IF(RWG230&lt;=301,RWG230/3,RWG230/4))))</f>
        <v>484.67601000000002</v>
      </c>
      <c r="RWI230" s="159">
        <f>RWS213+1</f>
        <v>1</v>
      </c>
      <c r="RWJ230" s="159"/>
      <c r="RWK230" s="53" t="s">
        <v>162</v>
      </c>
      <c r="RWL230" s="53">
        <f t="shared" ref="RWL230" si="4818">(38.09)*10.764</f>
        <v>410.00076000000001</v>
      </c>
      <c r="RWM230" s="53">
        <f t="shared" ref="RWM230" si="4819">(3.35*1.25+1*2.75)*10.764</f>
        <v>74.675249999999991</v>
      </c>
      <c r="RWN230" s="53">
        <f t="shared" ref="RWN230:RWN234" si="4820">RWL230+RWM230</f>
        <v>484.67601000000002</v>
      </c>
      <c r="RWO230" s="53">
        <v>0</v>
      </c>
      <c r="RWP230" s="53">
        <f>RWN230*(($H$268)+1)+(IF(RWO230&lt;101,RWO230,IF(RWO230&lt;201,RWO230/2,IF(RWO230&lt;=301,RWO230/3,RWO230/4))))</f>
        <v>484.67601000000002</v>
      </c>
      <c r="RWQ230" s="159">
        <f>RXA213+1</f>
        <v>1</v>
      </c>
      <c r="RWR230" s="159"/>
      <c r="RWS230" s="53" t="s">
        <v>162</v>
      </c>
      <c r="RWT230" s="53">
        <f t="shared" ref="RWT230" si="4821">(38.09)*10.764</f>
        <v>410.00076000000001</v>
      </c>
      <c r="RWU230" s="53">
        <f t="shared" ref="RWU230" si="4822">(3.35*1.25+1*2.75)*10.764</f>
        <v>74.675249999999991</v>
      </c>
      <c r="RWV230" s="53">
        <f t="shared" ref="RWV230:RWV234" si="4823">RWT230+RWU230</f>
        <v>484.67601000000002</v>
      </c>
      <c r="RWW230" s="53">
        <v>0</v>
      </c>
      <c r="RWX230" s="53">
        <f>RWV230*(($H$268)+1)+(IF(RWW230&lt;101,RWW230,IF(RWW230&lt;201,RWW230/2,IF(RWW230&lt;=301,RWW230/3,RWW230/4))))</f>
        <v>484.67601000000002</v>
      </c>
      <c r="RWY230" s="159">
        <f>RXI213+1</f>
        <v>1</v>
      </c>
      <c r="RWZ230" s="159"/>
      <c r="RXA230" s="53" t="s">
        <v>162</v>
      </c>
      <c r="RXB230" s="53">
        <f t="shared" ref="RXB230" si="4824">(38.09)*10.764</f>
        <v>410.00076000000001</v>
      </c>
      <c r="RXC230" s="53">
        <f t="shared" ref="RXC230" si="4825">(3.35*1.25+1*2.75)*10.764</f>
        <v>74.675249999999991</v>
      </c>
      <c r="RXD230" s="53">
        <f t="shared" ref="RXD230:RXD234" si="4826">RXB230+RXC230</f>
        <v>484.67601000000002</v>
      </c>
      <c r="RXE230" s="53">
        <v>0</v>
      </c>
      <c r="RXF230" s="53">
        <f>RXD230*(($H$268)+1)+(IF(RXE230&lt;101,RXE230,IF(RXE230&lt;201,RXE230/2,IF(RXE230&lt;=301,RXE230/3,RXE230/4))))</f>
        <v>484.67601000000002</v>
      </c>
      <c r="RXG230" s="159">
        <f>RXQ213+1</f>
        <v>1</v>
      </c>
      <c r="RXH230" s="159"/>
      <c r="RXI230" s="53" t="s">
        <v>162</v>
      </c>
      <c r="RXJ230" s="53">
        <f t="shared" ref="RXJ230" si="4827">(38.09)*10.764</f>
        <v>410.00076000000001</v>
      </c>
      <c r="RXK230" s="53">
        <f t="shared" ref="RXK230" si="4828">(3.35*1.25+1*2.75)*10.764</f>
        <v>74.675249999999991</v>
      </c>
      <c r="RXL230" s="53">
        <f t="shared" ref="RXL230:RXL234" si="4829">RXJ230+RXK230</f>
        <v>484.67601000000002</v>
      </c>
      <c r="RXM230" s="53">
        <v>0</v>
      </c>
      <c r="RXN230" s="53">
        <f>RXL230*(($H$268)+1)+(IF(RXM230&lt;101,RXM230,IF(RXM230&lt;201,RXM230/2,IF(RXM230&lt;=301,RXM230/3,RXM230/4))))</f>
        <v>484.67601000000002</v>
      </c>
      <c r="RXO230" s="159">
        <f>RXY213+1</f>
        <v>1</v>
      </c>
      <c r="RXP230" s="159"/>
      <c r="RXQ230" s="53" t="s">
        <v>162</v>
      </c>
      <c r="RXR230" s="53">
        <f t="shared" ref="RXR230" si="4830">(38.09)*10.764</f>
        <v>410.00076000000001</v>
      </c>
      <c r="RXS230" s="53">
        <f t="shared" ref="RXS230" si="4831">(3.35*1.25+1*2.75)*10.764</f>
        <v>74.675249999999991</v>
      </c>
      <c r="RXT230" s="53">
        <f t="shared" ref="RXT230:RXT234" si="4832">RXR230+RXS230</f>
        <v>484.67601000000002</v>
      </c>
      <c r="RXU230" s="53">
        <v>0</v>
      </c>
      <c r="RXV230" s="53">
        <f>RXT230*(($H$268)+1)+(IF(RXU230&lt;101,RXU230,IF(RXU230&lt;201,RXU230/2,IF(RXU230&lt;=301,RXU230/3,RXU230/4))))</f>
        <v>484.67601000000002</v>
      </c>
      <c r="RXW230" s="159">
        <f>RYG213+1</f>
        <v>1</v>
      </c>
      <c r="RXX230" s="159"/>
      <c r="RXY230" s="53" t="s">
        <v>162</v>
      </c>
      <c r="RXZ230" s="53">
        <f t="shared" ref="RXZ230" si="4833">(38.09)*10.764</f>
        <v>410.00076000000001</v>
      </c>
      <c r="RYA230" s="53">
        <f t="shared" ref="RYA230" si="4834">(3.35*1.25+1*2.75)*10.764</f>
        <v>74.675249999999991</v>
      </c>
      <c r="RYB230" s="53">
        <f t="shared" ref="RYB230:RYB234" si="4835">RXZ230+RYA230</f>
        <v>484.67601000000002</v>
      </c>
      <c r="RYC230" s="53">
        <v>0</v>
      </c>
      <c r="RYD230" s="53">
        <f>RYB230*(($H$268)+1)+(IF(RYC230&lt;101,RYC230,IF(RYC230&lt;201,RYC230/2,IF(RYC230&lt;=301,RYC230/3,RYC230/4))))</f>
        <v>484.67601000000002</v>
      </c>
      <c r="RYE230" s="159">
        <f>RYO213+1</f>
        <v>1</v>
      </c>
      <c r="RYF230" s="159"/>
      <c r="RYG230" s="53" t="s">
        <v>162</v>
      </c>
      <c r="RYH230" s="53">
        <f t="shared" ref="RYH230" si="4836">(38.09)*10.764</f>
        <v>410.00076000000001</v>
      </c>
      <c r="RYI230" s="53">
        <f t="shared" ref="RYI230" si="4837">(3.35*1.25+1*2.75)*10.764</f>
        <v>74.675249999999991</v>
      </c>
      <c r="RYJ230" s="53">
        <f t="shared" ref="RYJ230:RYJ234" si="4838">RYH230+RYI230</f>
        <v>484.67601000000002</v>
      </c>
      <c r="RYK230" s="53">
        <v>0</v>
      </c>
      <c r="RYL230" s="53">
        <f>RYJ230*(($H$268)+1)+(IF(RYK230&lt;101,RYK230,IF(RYK230&lt;201,RYK230/2,IF(RYK230&lt;=301,RYK230/3,RYK230/4))))</f>
        <v>484.67601000000002</v>
      </c>
      <c r="RYM230" s="159">
        <f>RYW213+1</f>
        <v>1</v>
      </c>
      <c r="RYN230" s="159"/>
      <c r="RYO230" s="53" t="s">
        <v>162</v>
      </c>
      <c r="RYP230" s="53">
        <f t="shared" ref="RYP230" si="4839">(38.09)*10.764</f>
        <v>410.00076000000001</v>
      </c>
      <c r="RYQ230" s="53">
        <f t="shared" ref="RYQ230" si="4840">(3.35*1.25+1*2.75)*10.764</f>
        <v>74.675249999999991</v>
      </c>
      <c r="RYR230" s="53">
        <f t="shared" ref="RYR230:RYR234" si="4841">RYP230+RYQ230</f>
        <v>484.67601000000002</v>
      </c>
      <c r="RYS230" s="53">
        <v>0</v>
      </c>
      <c r="RYT230" s="53">
        <f>RYR230*(($H$268)+1)+(IF(RYS230&lt;101,RYS230,IF(RYS230&lt;201,RYS230/2,IF(RYS230&lt;=301,RYS230/3,RYS230/4))))</f>
        <v>484.67601000000002</v>
      </c>
      <c r="RYU230" s="159">
        <f>RZE213+1</f>
        <v>1</v>
      </c>
      <c r="RYV230" s="159"/>
      <c r="RYW230" s="53" t="s">
        <v>162</v>
      </c>
      <c r="RYX230" s="53">
        <f t="shared" ref="RYX230" si="4842">(38.09)*10.764</f>
        <v>410.00076000000001</v>
      </c>
      <c r="RYY230" s="53">
        <f t="shared" ref="RYY230" si="4843">(3.35*1.25+1*2.75)*10.764</f>
        <v>74.675249999999991</v>
      </c>
      <c r="RYZ230" s="53">
        <f t="shared" ref="RYZ230:RYZ234" si="4844">RYX230+RYY230</f>
        <v>484.67601000000002</v>
      </c>
      <c r="RZA230" s="53">
        <v>0</v>
      </c>
      <c r="RZB230" s="53">
        <f>RYZ230*(($H$268)+1)+(IF(RZA230&lt;101,RZA230,IF(RZA230&lt;201,RZA230/2,IF(RZA230&lt;=301,RZA230/3,RZA230/4))))</f>
        <v>484.67601000000002</v>
      </c>
      <c r="RZC230" s="159">
        <f>RZM213+1</f>
        <v>1</v>
      </c>
      <c r="RZD230" s="159"/>
      <c r="RZE230" s="53" t="s">
        <v>162</v>
      </c>
      <c r="RZF230" s="53">
        <f t="shared" ref="RZF230" si="4845">(38.09)*10.764</f>
        <v>410.00076000000001</v>
      </c>
      <c r="RZG230" s="53">
        <f t="shared" ref="RZG230" si="4846">(3.35*1.25+1*2.75)*10.764</f>
        <v>74.675249999999991</v>
      </c>
      <c r="RZH230" s="53">
        <f t="shared" ref="RZH230:RZH234" si="4847">RZF230+RZG230</f>
        <v>484.67601000000002</v>
      </c>
      <c r="RZI230" s="53">
        <v>0</v>
      </c>
      <c r="RZJ230" s="53">
        <f>RZH230*(($H$268)+1)+(IF(RZI230&lt;101,RZI230,IF(RZI230&lt;201,RZI230/2,IF(RZI230&lt;=301,RZI230/3,RZI230/4))))</f>
        <v>484.67601000000002</v>
      </c>
      <c r="RZK230" s="159">
        <f>RZU213+1</f>
        <v>1</v>
      </c>
      <c r="RZL230" s="159"/>
      <c r="RZM230" s="53" t="s">
        <v>162</v>
      </c>
      <c r="RZN230" s="53">
        <f t="shared" ref="RZN230" si="4848">(38.09)*10.764</f>
        <v>410.00076000000001</v>
      </c>
      <c r="RZO230" s="53">
        <f t="shared" ref="RZO230" si="4849">(3.35*1.25+1*2.75)*10.764</f>
        <v>74.675249999999991</v>
      </c>
      <c r="RZP230" s="53">
        <f t="shared" ref="RZP230:RZP234" si="4850">RZN230+RZO230</f>
        <v>484.67601000000002</v>
      </c>
      <c r="RZQ230" s="53">
        <v>0</v>
      </c>
      <c r="RZR230" s="53">
        <f>RZP230*(($H$268)+1)+(IF(RZQ230&lt;101,RZQ230,IF(RZQ230&lt;201,RZQ230/2,IF(RZQ230&lt;=301,RZQ230/3,RZQ230/4))))</f>
        <v>484.67601000000002</v>
      </c>
      <c r="RZS230" s="159">
        <f>SAC213+1</f>
        <v>1</v>
      </c>
      <c r="RZT230" s="159"/>
      <c r="RZU230" s="53" t="s">
        <v>162</v>
      </c>
      <c r="RZV230" s="53">
        <f t="shared" ref="RZV230" si="4851">(38.09)*10.764</f>
        <v>410.00076000000001</v>
      </c>
      <c r="RZW230" s="53">
        <f t="shared" ref="RZW230" si="4852">(3.35*1.25+1*2.75)*10.764</f>
        <v>74.675249999999991</v>
      </c>
      <c r="RZX230" s="53">
        <f t="shared" ref="RZX230:RZX234" si="4853">RZV230+RZW230</f>
        <v>484.67601000000002</v>
      </c>
      <c r="RZY230" s="53">
        <v>0</v>
      </c>
      <c r="RZZ230" s="53">
        <f>RZX230*(($H$268)+1)+(IF(RZY230&lt;101,RZY230,IF(RZY230&lt;201,RZY230/2,IF(RZY230&lt;=301,RZY230/3,RZY230/4))))</f>
        <v>484.67601000000002</v>
      </c>
      <c r="SAA230" s="159">
        <f>SAK213+1</f>
        <v>1</v>
      </c>
      <c r="SAB230" s="159"/>
      <c r="SAC230" s="53" t="s">
        <v>162</v>
      </c>
      <c r="SAD230" s="53">
        <f t="shared" ref="SAD230" si="4854">(38.09)*10.764</f>
        <v>410.00076000000001</v>
      </c>
      <c r="SAE230" s="53">
        <f t="shared" ref="SAE230" si="4855">(3.35*1.25+1*2.75)*10.764</f>
        <v>74.675249999999991</v>
      </c>
      <c r="SAF230" s="53">
        <f t="shared" ref="SAF230:SAF234" si="4856">SAD230+SAE230</f>
        <v>484.67601000000002</v>
      </c>
      <c r="SAG230" s="53">
        <v>0</v>
      </c>
      <c r="SAH230" s="53">
        <f>SAF230*(($H$268)+1)+(IF(SAG230&lt;101,SAG230,IF(SAG230&lt;201,SAG230/2,IF(SAG230&lt;=301,SAG230/3,SAG230/4))))</f>
        <v>484.67601000000002</v>
      </c>
      <c r="SAI230" s="159">
        <f>SAS213+1</f>
        <v>1</v>
      </c>
      <c r="SAJ230" s="159"/>
      <c r="SAK230" s="53" t="s">
        <v>162</v>
      </c>
      <c r="SAL230" s="53">
        <f t="shared" ref="SAL230" si="4857">(38.09)*10.764</f>
        <v>410.00076000000001</v>
      </c>
      <c r="SAM230" s="53">
        <f t="shared" ref="SAM230" si="4858">(3.35*1.25+1*2.75)*10.764</f>
        <v>74.675249999999991</v>
      </c>
      <c r="SAN230" s="53">
        <f t="shared" ref="SAN230:SAN234" si="4859">SAL230+SAM230</f>
        <v>484.67601000000002</v>
      </c>
      <c r="SAO230" s="53">
        <v>0</v>
      </c>
      <c r="SAP230" s="53">
        <f>SAN230*(($H$268)+1)+(IF(SAO230&lt;101,SAO230,IF(SAO230&lt;201,SAO230/2,IF(SAO230&lt;=301,SAO230/3,SAO230/4))))</f>
        <v>484.67601000000002</v>
      </c>
      <c r="SAQ230" s="159">
        <f>SBA213+1</f>
        <v>1</v>
      </c>
      <c r="SAR230" s="159"/>
      <c r="SAS230" s="53" t="s">
        <v>162</v>
      </c>
      <c r="SAT230" s="53">
        <f t="shared" ref="SAT230" si="4860">(38.09)*10.764</f>
        <v>410.00076000000001</v>
      </c>
      <c r="SAU230" s="53">
        <f t="shared" ref="SAU230" si="4861">(3.35*1.25+1*2.75)*10.764</f>
        <v>74.675249999999991</v>
      </c>
      <c r="SAV230" s="53">
        <f t="shared" ref="SAV230:SAV234" si="4862">SAT230+SAU230</f>
        <v>484.67601000000002</v>
      </c>
      <c r="SAW230" s="53">
        <v>0</v>
      </c>
      <c r="SAX230" s="53">
        <f>SAV230*(($H$268)+1)+(IF(SAW230&lt;101,SAW230,IF(SAW230&lt;201,SAW230/2,IF(SAW230&lt;=301,SAW230/3,SAW230/4))))</f>
        <v>484.67601000000002</v>
      </c>
      <c r="SAY230" s="159">
        <f>SBI213+1</f>
        <v>1</v>
      </c>
      <c r="SAZ230" s="159"/>
      <c r="SBA230" s="53" t="s">
        <v>162</v>
      </c>
      <c r="SBB230" s="53">
        <f t="shared" ref="SBB230" si="4863">(38.09)*10.764</f>
        <v>410.00076000000001</v>
      </c>
      <c r="SBC230" s="53">
        <f t="shared" ref="SBC230" si="4864">(3.35*1.25+1*2.75)*10.764</f>
        <v>74.675249999999991</v>
      </c>
      <c r="SBD230" s="53">
        <f t="shared" ref="SBD230:SBD234" si="4865">SBB230+SBC230</f>
        <v>484.67601000000002</v>
      </c>
      <c r="SBE230" s="53">
        <v>0</v>
      </c>
      <c r="SBF230" s="53">
        <f>SBD230*(($H$268)+1)+(IF(SBE230&lt;101,SBE230,IF(SBE230&lt;201,SBE230/2,IF(SBE230&lt;=301,SBE230/3,SBE230/4))))</f>
        <v>484.67601000000002</v>
      </c>
      <c r="SBG230" s="159">
        <f>SBQ213+1</f>
        <v>1</v>
      </c>
      <c r="SBH230" s="159"/>
      <c r="SBI230" s="53" t="s">
        <v>162</v>
      </c>
      <c r="SBJ230" s="53">
        <f t="shared" ref="SBJ230" si="4866">(38.09)*10.764</f>
        <v>410.00076000000001</v>
      </c>
      <c r="SBK230" s="53">
        <f t="shared" ref="SBK230" si="4867">(3.35*1.25+1*2.75)*10.764</f>
        <v>74.675249999999991</v>
      </c>
      <c r="SBL230" s="53">
        <f t="shared" ref="SBL230:SBL234" si="4868">SBJ230+SBK230</f>
        <v>484.67601000000002</v>
      </c>
      <c r="SBM230" s="53">
        <v>0</v>
      </c>
      <c r="SBN230" s="53">
        <f>SBL230*(($H$268)+1)+(IF(SBM230&lt;101,SBM230,IF(SBM230&lt;201,SBM230/2,IF(SBM230&lt;=301,SBM230/3,SBM230/4))))</f>
        <v>484.67601000000002</v>
      </c>
      <c r="SBO230" s="159">
        <f>SBY213+1</f>
        <v>1</v>
      </c>
      <c r="SBP230" s="159"/>
      <c r="SBQ230" s="53" t="s">
        <v>162</v>
      </c>
      <c r="SBR230" s="53">
        <f t="shared" ref="SBR230" si="4869">(38.09)*10.764</f>
        <v>410.00076000000001</v>
      </c>
      <c r="SBS230" s="53">
        <f t="shared" ref="SBS230" si="4870">(3.35*1.25+1*2.75)*10.764</f>
        <v>74.675249999999991</v>
      </c>
      <c r="SBT230" s="53">
        <f t="shared" ref="SBT230:SBT234" si="4871">SBR230+SBS230</f>
        <v>484.67601000000002</v>
      </c>
      <c r="SBU230" s="53">
        <v>0</v>
      </c>
      <c r="SBV230" s="53">
        <f>SBT230*(($H$268)+1)+(IF(SBU230&lt;101,SBU230,IF(SBU230&lt;201,SBU230/2,IF(SBU230&lt;=301,SBU230/3,SBU230/4))))</f>
        <v>484.67601000000002</v>
      </c>
      <c r="SBW230" s="159">
        <f>SCG213+1</f>
        <v>1</v>
      </c>
      <c r="SBX230" s="159"/>
      <c r="SBY230" s="53" t="s">
        <v>162</v>
      </c>
      <c r="SBZ230" s="53">
        <f t="shared" ref="SBZ230" si="4872">(38.09)*10.764</f>
        <v>410.00076000000001</v>
      </c>
      <c r="SCA230" s="53">
        <f t="shared" ref="SCA230" si="4873">(3.35*1.25+1*2.75)*10.764</f>
        <v>74.675249999999991</v>
      </c>
      <c r="SCB230" s="53">
        <f t="shared" ref="SCB230:SCB234" si="4874">SBZ230+SCA230</f>
        <v>484.67601000000002</v>
      </c>
      <c r="SCC230" s="53">
        <v>0</v>
      </c>
      <c r="SCD230" s="53">
        <f>SCB230*(($H$268)+1)+(IF(SCC230&lt;101,SCC230,IF(SCC230&lt;201,SCC230/2,IF(SCC230&lt;=301,SCC230/3,SCC230/4))))</f>
        <v>484.67601000000002</v>
      </c>
      <c r="SCE230" s="159">
        <f>SCO213+1</f>
        <v>1</v>
      </c>
      <c r="SCF230" s="159"/>
      <c r="SCG230" s="53" t="s">
        <v>162</v>
      </c>
      <c r="SCH230" s="53">
        <f t="shared" ref="SCH230" si="4875">(38.09)*10.764</f>
        <v>410.00076000000001</v>
      </c>
      <c r="SCI230" s="53">
        <f t="shared" ref="SCI230" si="4876">(3.35*1.25+1*2.75)*10.764</f>
        <v>74.675249999999991</v>
      </c>
      <c r="SCJ230" s="53">
        <f t="shared" ref="SCJ230:SCJ234" si="4877">SCH230+SCI230</f>
        <v>484.67601000000002</v>
      </c>
      <c r="SCK230" s="53">
        <v>0</v>
      </c>
      <c r="SCL230" s="53">
        <f>SCJ230*(($H$268)+1)+(IF(SCK230&lt;101,SCK230,IF(SCK230&lt;201,SCK230/2,IF(SCK230&lt;=301,SCK230/3,SCK230/4))))</f>
        <v>484.67601000000002</v>
      </c>
      <c r="SCM230" s="159">
        <f>SCW213+1</f>
        <v>1</v>
      </c>
      <c r="SCN230" s="159"/>
      <c r="SCO230" s="53" t="s">
        <v>162</v>
      </c>
      <c r="SCP230" s="53">
        <f t="shared" ref="SCP230" si="4878">(38.09)*10.764</f>
        <v>410.00076000000001</v>
      </c>
      <c r="SCQ230" s="53">
        <f t="shared" ref="SCQ230" si="4879">(3.35*1.25+1*2.75)*10.764</f>
        <v>74.675249999999991</v>
      </c>
      <c r="SCR230" s="53">
        <f t="shared" ref="SCR230:SCR234" si="4880">SCP230+SCQ230</f>
        <v>484.67601000000002</v>
      </c>
      <c r="SCS230" s="53">
        <v>0</v>
      </c>
      <c r="SCT230" s="53">
        <f>SCR230*(($H$268)+1)+(IF(SCS230&lt;101,SCS230,IF(SCS230&lt;201,SCS230/2,IF(SCS230&lt;=301,SCS230/3,SCS230/4))))</f>
        <v>484.67601000000002</v>
      </c>
      <c r="SCU230" s="159">
        <f>SDE213+1</f>
        <v>1</v>
      </c>
      <c r="SCV230" s="159"/>
      <c r="SCW230" s="53" t="s">
        <v>162</v>
      </c>
      <c r="SCX230" s="53">
        <f t="shared" ref="SCX230" si="4881">(38.09)*10.764</f>
        <v>410.00076000000001</v>
      </c>
      <c r="SCY230" s="53">
        <f t="shared" ref="SCY230" si="4882">(3.35*1.25+1*2.75)*10.764</f>
        <v>74.675249999999991</v>
      </c>
      <c r="SCZ230" s="53">
        <f t="shared" ref="SCZ230:SCZ234" si="4883">SCX230+SCY230</f>
        <v>484.67601000000002</v>
      </c>
      <c r="SDA230" s="53">
        <v>0</v>
      </c>
      <c r="SDB230" s="53">
        <f>SCZ230*(($H$268)+1)+(IF(SDA230&lt;101,SDA230,IF(SDA230&lt;201,SDA230/2,IF(SDA230&lt;=301,SDA230/3,SDA230/4))))</f>
        <v>484.67601000000002</v>
      </c>
      <c r="SDC230" s="159">
        <f>SDM213+1</f>
        <v>1</v>
      </c>
      <c r="SDD230" s="159"/>
      <c r="SDE230" s="53" t="s">
        <v>162</v>
      </c>
      <c r="SDF230" s="53">
        <f t="shared" ref="SDF230" si="4884">(38.09)*10.764</f>
        <v>410.00076000000001</v>
      </c>
      <c r="SDG230" s="53">
        <f t="shared" ref="SDG230" si="4885">(3.35*1.25+1*2.75)*10.764</f>
        <v>74.675249999999991</v>
      </c>
      <c r="SDH230" s="53">
        <f t="shared" ref="SDH230:SDH234" si="4886">SDF230+SDG230</f>
        <v>484.67601000000002</v>
      </c>
      <c r="SDI230" s="53">
        <v>0</v>
      </c>
      <c r="SDJ230" s="53">
        <f>SDH230*(($H$268)+1)+(IF(SDI230&lt;101,SDI230,IF(SDI230&lt;201,SDI230/2,IF(SDI230&lt;=301,SDI230/3,SDI230/4))))</f>
        <v>484.67601000000002</v>
      </c>
      <c r="SDK230" s="159">
        <f>SDU213+1</f>
        <v>1</v>
      </c>
      <c r="SDL230" s="159"/>
      <c r="SDM230" s="53" t="s">
        <v>162</v>
      </c>
      <c r="SDN230" s="53">
        <f t="shared" ref="SDN230" si="4887">(38.09)*10.764</f>
        <v>410.00076000000001</v>
      </c>
      <c r="SDO230" s="53">
        <f t="shared" ref="SDO230" si="4888">(3.35*1.25+1*2.75)*10.764</f>
        <v>74.675249999999991</v>
      </c>
      <c r="SDP230" s="53">
        <f t="shared" ref="SDP230:SDP234" si="4889">SDN230+SDO230</f>
        <v>484.67601000000002</v>
      </c>
      <c r="SDQ230" s="53">
        <v>0</v>
      </c>
      <c r="SDR230" s="53">
        <f>SDP230*(($H$268)+1)+(IF(SDQ230&lt;101,SDQ230,IF(SDQ230&lt;201,SDQ230/2,IF(SDQ230&lt;=301,SDQ230/3,SDQ230/4))))</f>
        <v>484.67601000000002</v>
      </c>
      <c r="SDS230" s="159">
        <f>SEC213+1</f>
        <v>1</v>
      </c>
      <c r="SDT230" s="159"/>
      <c r="SDU230" s="53" t="s">
        <v>162</v>
      </c>
      <c r="SDV230" s="53">
        <f t="shared" ref="SDV230" si="4890">(38.09)*10.764</f>
        <v>410.00076000000001</v>
      </c>
      <c r="SDW230" s="53">
        <f t="shared" ref="SDW230" si="4891">(3.35*1.25+1*2.75)*10.764</f>
        <v>74.675249999999991</v>
      </c>
      <c r="SDX230" s="53">
        <f t="shared" ref="SDX230:SDX234" si="4892">SDV230+SDW230</f>
        <v>484.67601000000002</v>
      </c>
      <c r="SDY230" s="53">
        <v>0</v>
      </c>
      <c r="SDZ230" s="53">
        <f>SDX230*(($H$268)+1)+(IF(SDY230&lt;101,SDY230,IF(SDY230&lt;201,SDY230/2,IF(SDY230&lt;=301,SDY230/3,SDY230/4))))</f>
        <v>484.67601000000002</v>
      </c>
      <c r="SEA230" s="159">
        <f>SEK213+1</f>
        <v>1</v>
      </c>
      <c r="SEB230" s="159"/>
      <c r="SEC230" s="53" t="s">
        <v>162</v>
      </c>
      <c r="SED230" s="53">
        <f t="shared" ref="SED230" si="4893">(38.09)*10.764</f>
        <v>410.00076000000001</v>
      </c>
      <c r="SEE230" s="53">
        <f t="shared" ref="SEE230" si="4894">(3.35*1.25+1*2.75)*10.764</f>
        <v>74.675249999999991</v>
      </c>
      <c r="SEF230" s="53">
        <f t="shared" ref="SEF230:SEF234" si="4895">SED230+SEE230</f>
        <v>484.67601000000002</v>
      </c>
      <c r="SEG230" s="53">
        <v>0</v>
      </c>
      <c r="SEH230" s="53">
        <f>SEF230*(($H$268)+1)+(IF(SEG230&lt;101,SEG230,IF(SEG230&lt;201,SEG230/2,IF(SEG230&lt;=301,SEG230/3,SEG230/4))))</f>
        <v>484.67601000000002</v>
      </c>
      <c r="SEI230" s="159">
        <f>SES213+1</f>
        <v>1</v>
      </c>
      <c r="SEJ230" s="159"/>
      <c r="SEK230" s="53" t="s">
        <v>162</v>
      </c>
      <c r="SEL230" s="53">
        <f t="shared" ref="SEL230" si="4896">(38.09)*10.764</f>
        <v>410.00076000000001</v>
      </c>
      <c r="SEM230" s="53">
        <f t="shared" ref="SEM230" si="4897">(3.35*1.25+1*2.75)*10.764</f>
        <v>74.675249999999991</v>
      </c>
      <c r="SEN230" s="53">
        <f t="shared" ref="SEN230:SEN234" si="4898">SEL230+SEM230</f>
        <v>484.67601000000002</v>
      </c>
      <c r="SEO230" s="53">
        <v>0</v>
      </c>
      <c r="SEP230" s="53">
        <f>SEN230*(($H$268)+1)+(IF(SEO230&lt;101,SEO230,IF(SEO230&lt;201,SEO230/2,IF(SEO230&lt;=301,SEO230/3,SEO230/4))))</f>
        <v>484.67601000000002</v>
      </c>
      <c r="SEQ230" s="159">
        <f>SFA213+1</f>
        <v>1</v>
      </c>
      <c r="SER230" s="159"/>
      <c r="SES230" s="53" t="s">
        <v>162</v>
      </c>
      <c r="SET230" s="53">
        <f t="shared" ref="SET230" si="4899">(38.09)*10.764</f>
        <v>410.00076000000001</v>
      </c>
      <c r="SEU230" s="53">
        <f t="shared" ref="SEU230" si="4900">(3.35*1.25+1*2.75)*10.764</f>
        <v>74.675249999999991</v>
      </c>
      <c r="SEV230" s="53">
        <f t="shared" ref="SEV230:SEV234" si="4901">SET230+SEU230</f>
        <v>484.67601000000002</v>
      </c>
      <c r="SEW230" s="53">
        <v>0</v>
      </c>
      <c r="SEX230" s="53">
        <f>SEV230*(($H$268)+1)+(IF(SEW230&lt;101,SEW230,IF(SEW230&lt;201,SEW230/2,IF(SEW230&lt;=301,SEW230/3,SEW230/4))))</f>
        <v>484.67601000000002</v>
      </c>
      <c r="SEY230" s="159">
        <f>SFI213+1</f>
        <v>1</v>
      </c>
      <c r="SEZ230" s="159"/>
      <c r="SFA230" s="53" t="s">
        <v>162</v>
      </c>
      <c r="SFB230" s="53">
        <f t="shared" ref="SFB230" si="4902">(38.09)*10.764</f>
        <v>410.00076000000001</v>
      </c>
      <c r="SFC230" s="53">
        <f t="shared" ref="SFC230" si="4903">(3.35*1.25+1*2.75)*10.764</f>
        <v>74.675249999999991</v>
      </c>
      <c r="SFD230" s="53">
        <f t="shared" ref="SFD230:SFD234" si="4904">SFB230+SFC230</f>
        <v>484.67601000000002</v>
      </c>
      <c r="SFE230" s="53">
        <v>0</v>
      </c>
      <c r="SFF230" s="53">
        <f>SFD230*(($H$268)+1)+(IF(SFE230&lt;101,SFE230,IF(SFE230&lt;201,SFE230/2,IF(SFE230&lt;=301,SFE230/3,SFE230/4))))</f>
        <v>484.67601000000002</v>
      </c>
      <c r="SFG230" s="159">
        <f>SFQ213+1</f>
        <v>1</v>
      </c>
      <c r="SFH230" s="159"/>
      <c r="SFI230" s="53" t="s">
        <v>162</v>
      </c>
      <c r="SFJ230" s="53">
        <f t="shared" ref="SFJ230" si="4905">(38.09)*10.764</f>
        <v>410.00076000000001</v>
      </c>
      <c r="SFK230" s="53">
        <f t="shared" ref="SFK230" si="4906">(3.35*1.25+1*2.75)*10.764</f>
        <v>74.675249999999991</v>
      </c>
      <c r="SFL230" s="53">
        <f t="shared" ref="SFL230:SFL234" si="4907">SFJ230+SFK230</f>
        <v>484.67601000000002</v>
      </c>
      <c r="SFM230" s="53">
        <v>0</v>
      </c>
      <c r="SFN230" s="53">
        <f>SFL230*(($H$268)+1)+(IF(SFM230&lt;101,SFM230,IF(SFM230&lt;201,SFM230/2,IF(SFM230&lt;=301,SFM230/3,SFM230/4))))</f>
        <v>484.67601000000002</v>
      </c>
      <c r="SFO230" s="159">
        <f>SFY213+1</f>
        <v>1</v>
      </c>
      <c r="SFP230" s="159"/>
      <c r="SFQ230" s="53" t="s">
        <v>162</v>
      </c>
      <c r="SFR230" s="53">
        <f t="shared" ref="SFR230" si="4908">(38.09)*10.764</f>
        <v>410.00076000000001</v>
      </c>
      <c r="SFS230" s="53">
        <f t="shared" ref="SFS230" si="4909">(3.35*1.25+1*2.75)*10.764</f>
        <v>74.675249999999991</v>
      </c>
      <c r="SFT230" s="53">
        <f t="shared" ref="SFT230:SFT234" si="4910">SFR230+SFS230</f>
        <v>484.67601000000002</v>
      </c>
      <c r="SFU230" s="53">
        <v>0</v>
      </c>
      <c r="SFV230" s="53">
        <f>SFT230*(($H$268)+1)+(IF(SFU230&lt;101,SFU230,IF(SFU230&lt;201,SFU230/2,IF(SFU230&lt;=301,SFU230/3,SFU230/4))))</f>
        <v>484.67601000000002</v>
      </c>
      <c r="SFW230" s="159">
        <f>SGG213+1</f>
        <v>1</v>
      </c>
      <c r="SFX230" s="159"/>
      <c r="SFY230" s="53" t="s">
        <v>162</v>
      </c>
      <c r="SFZ230" s="53">
        <f t="shared" ref="SFZ230" si="4911">(38.09)*10.764</f>
        <v>410.00076000000001</v>
      </c>
      <c r="SGA230" s="53">
        <f t="shared" ref="SGA230" si="4912">(3.35*1.25+1*2.75)*10.764</f>
        <v>74.675249999999991</v>
      </c>
      <c r="SGB230" s="53">
        <f t="shared" ref="SGB230:SGB234" si="4913">SFZ230+SGA230</f>
        <v>484.67601000000002</v>
      </c>
      <c r="SGC230" s="53">
        <v>0</v>
      </c>
      <c r="SGD230" s="53">
        <f>SGB230*(($H$268)+1)+(IF(SGC230&lt;101,SGC230,IF(SGC230&lt;201,SGC230/2,IF(SGC230&lt;=301,SGC230/3,SGC230/4))))</f>
        <v>484.67601000000002</v>
      </c>
      <c r="SGE230" s="159">
        <f>SGO213+1</f>
        <v>1</v>
      </c>
      <c r="SGF230" s="159"/>
      <c r="SGG230" s="53" t="s">
        <v>162</v>
      </c>
      <c r="SGH230" s="53">
        <f t="shared" ref="SGH230" si="4914">(38.09)*10.764</f>
        <v>410.00076000000001</v>
      </c>
      <c r="SGI230" s="53">
        <f t="shared" ref="SGI230" si="4915">(3.35*1.25+1*2.75)*10.764</f>
        <v>74.675249999999991</v>
      </c>
      <c r="SGJ230" s="53">
        <f t="shared" ref="SGJ230:SGJ234" si="4916">SGH230+SGI230</f>
        <v>484.67601000000002</v>
      </c>
      <c r="SGK230" s="53">
        <v>0</v>
      </c>
      <c r="SGL230" s="53">
        <f>SGJ230*(($H$268)+1)+(IF(SGK230&lt;101,SGK230,IF(SGK230&lt;201,SGK230/2,IF(SGK230&lt;=301,SGK230/3,SGK230/4))))</f>
        <v>484.67601000000002</v>
      </c>
      <c r="SGM230" s="159">
        <f>SGW213+1</f>
        <v>1</v>
      </c>
      <c r="SGN230" s="159"/>
      <c r="SGO230" s="53" t="s">
        <v>162</v>
      </c>
      <c r="SGP230" s="53">
        <f t="shared" ref="SGP230" si="4917">(38.09)*10.764</f>
        <v>410.00076000000001</v>
      </c>
      <c r="SGQ230" s="53">
        <f t="shared" ref="SGQ230" si="4918">(3.35*1.25+1*2.75)*10.764</f>
        <v>74.675249999999991</v>
      </c>
      <c r="SGR230" s="53">
        <f t="shared" ref="SGR230:SGR234" si="4919">SGP230+SGQ230</f>
        <v>484.67601000000002</v>
      </c>
      <c r="SGS230" s="53">
        <v>0</v>
      </c>
      <c r="SGT230" s="53">
        <f>SGR230*(($H$268)+1)+(IF(SGS230&lt;101,SGS230,IF(SGS230&lt;201,SGS230/2,IF(SGS230&lt;=301,SGS230/3,SGS230/4))))</f>
        <v>484.67601000000002</v>
      </c>
      <c r="SGU230" s="159">
        <f>SHE213+1</f>
        <v>1</v>
      </c>
      <c r="SGV230" s="159"/>
      <c r="SGW230" s="53" t="s">
        <v>162</v>
      </c>
      <c r="SGX230" s="53">
        <f t="shared" ref="SGX230" si="4920">(38.09)*10.764</f>
        <v>410.00076000000001</v>
      </c>
      <c r="SGY230" s="53">
        <f t="shared" ref="SGY230" si="4921">(3.35*1.25+1*2.75)*10.764</f>
        <v>74.675249999999991</v>
      </c>
      <c r="SGZ230" s="53">
        <f t="shared" ref="SGZ230:SGZ234" si="4922">SGX230+SGY230</f>
        <v>484.67601000000002</v>
      </c>
      <c r="SHA230" s="53">
        <v>0</v>
      </c>
      <c r="SHB230" s="53">
        <f>SGZ230*(($H$268)+1)+(IF(SHA230&lt;101,SHA230,IF(SHA230&lt;201,SHA230/2,IF(SHA230&lt;=301,SHA230/3,SHA230/4))))</f>
        <v>484.67601000000002</v>
      </c>
      <c r="SHC230" s="159">
        <f>SHM213+1</f>
        <v>1</v>
      </c>
      <c r="SHD230" s="159"/>
      <c r="SHE230" s="53" t="s">
        <v>162</v>
      </c>
      <c r="SHF230" s="53">
        <f t="shared" ref="SHF230" si="4923">(38.09)*10.764</f>
        <v>410.00076000000001</v>
      </c>
      <c r="SHG230" s="53">
        <f t="shared" ref="SHG230" si="4924">(3.35*1.25+1*2.75)*10.764</f>
        <v>74.675249999999991</v>
      </c>
      <c r="SHH230" s="53">
        <f t="shared" ref="SHH230:SHH234" si="4925">SHF230+SHG230</f>
        <v>484.67601000000002</v>
      </c>
      <c r="SHI230" s="53">
        <v>0</v>
      </c>
      <c r="SHJ230" s="53">
        <f>SHH230*(($H$268)+1)+(IF(SHI230&lt;101,SHI230,IF(SHI230&lt;201,SHI230/2,IF(SHI230&lt;=301,SHI230/3,SHI230/4))))</f>
        <v>484.67601000000002</v>
      </c>
      <c r="SHK230" s="159">
        <f>SHU213+1</f>
        <v>1</v>
      </c>
      <c r="SHL230" s="159"/>
      <c r="SHM230" s="53" t="s">
        <v>162</v>
      </c>
      <c r="SHN230" s="53">
        <f t="shared" ref="SHN230" si="4926">(38.09)*10.764</f>
        <v>410.00076000000001</v>
      </c>
      <c r="SHO230" s="53">
        <f t="shared" ref="SHO230" si="4927">(3.35*1.25+1*2.75)*10.764</f>
        <v>74.675249999999991</v>
      </c>
      <c r="SHP230" s="53">
        <f t="shared" ref="SHP230:SHP234" si="4928">SHN230+SHO230</f>
        <v>484.67601000000002</v>
      </c>
      <c r="SHQ230" s="53">
        <v>0</v>
      </c>
      <c r="SHR230" s="53">
        <f>SHP230*(($H$268)+1)+(IF(SHQ230&lt;101,SHQ230,IF(SHQ230&lt;201,SHQ230/2,IF(SHQ230&lt;=301,SHQ230/3,SHQ230/4))))</f>
        <v>484.67601000000002</v>
      </c>
      <c r="SHS230" s="159">
        <f>SIC213+1</f>
        <v>1</v>
      </c>
      <c r="SHT230" s="159"/>
      <c r="SHU230" s="53" t="s">
        <v>162</v>
      </c>
      <c r="SHV230" s="53">
        <f t="shared" ref="SHV230" si="4929">(38.09)*10.764</f>
        <v>410.00076000000001</v>
      </c>
      <c r="SHW230" s="53">
        <f t="shared" ref="SHW230" si="4930">(3.35*1.25+1*2.75)*10.764</f>
        <v>74.675249999999991</v>
      </c>
      <c r="SHX230" s="53">
        <f t="shared" ref="SHX230:SHX234" si="4931">SHV230+SHW230</f>
        <v>484.67601000000002</v>
      </c>
      <c r="SHY230" s="53">
        <v>0</v>
      </c>
      <c r="SHZ230" s="53">
        <f>SHX230*(($H$268)+1)+(IF(SHY230&lt;101,SHY230,IF(SHY230&lt;201,SHY230/2,IF(SHY230&lt;=301,SHY230/3,SHY230/4))))</f>
        <v>484.67601000000002</v>
      </c>
      <c r="SIA230" s="159">
        <f>SIK213+1</f>
        <v>1</v>
      </c>
      <c r="SIB230" s="159"/>
      <c r="SIC230" s="53" t="s">
        <v>162</v>
      </c>
      <c r="SID230" s="53">
        <f t="shared" ref="SID230" si="4932">(38.09)*10.764</f>
        <v>410.00076000000001</v>
      </c>
      <c r="SIE230" s="53">
        <f t="shared" ref="SIE230" si="4933">(3.35*1.25+1*2.75)*10.764</f>
        <v>74.675249999999991</v>
      </c>
      <c r="SIF230" s="53">
        <f t="shared" ref="SIF230:SIF234" si="4934">SID230+SIE230</f>
        <v>484.67601000000002</v>
      </c>
      <c r="SIG230" s="53">
        <v>0</v>
      </c>
      <c r="SIH230" s="53">
        <f>SIF230*(($H$268)+1)+(IF(SIG230&lt;101,SIG230,IF(SIG230&lt;201,SIG230/2,IF(SIG230&lt;=301,SIG230/3,SIG230/4))))</f>
        <v>484.67601000000002</v>
      </c>
      <c r="SII230" s="159">
        <f>SIS213+1</f>
        <v>1</v>
      </c>
      <c r="SIJ230" s="159"/>
      <c r="SIK230" s="53" t="s">
        <v>162</v>
      </c>
      <c r="SIL230" s="53">
        <f t="shared" ref="SIL230" si="4935">(38.09)*10.764</f>
        <v>410.00076000000001</v>
      </c>
      <c r="SIM230" s="53">
        <f t="shared" ref="SIM230" si="4936">(3.35*1.25+1*2.75)*10.764</f>
        <v>74.675249999999991</v>
      </c>
      <c r="SIN230" s="53">
        <f t="shared" ref="SIN230:SIN234" si="4937">SIL230+SIM230</f>
        <v>484.67601000000002</v>
      </c>
      <c r="SIO230" s="53">
        <v>0</v>
      </c>
      <c r="SIP230" s="53">
        <f>SIN230*(($H$268)+1)+(IF(SIO230&lt;101,SIO230,IF(SIO230&lt;201,SIO230/2,IF(SIO230&lt;=301,SIO230/3,SIO230/4))))</f>
        <v>484.67601000000002</v>
      </c>
      <c r="SIQ230" s="159">
        <f>SJA213+1</f>
        <v>1</v>
      </c>
      <c r="SIR230" s="159"/>
      <c r="SIS230" s="53" t="s">
        <v>162</v>
      </c>
      <c r="SIT230" s="53">
        <f t="shared" ref="SIT230" si="4938">(38.09)*10.764</f>
        <v>410.00076000000001</v>
      </c>
      <c r="SIU230" s="53">
        <f t="shared" ref="SIU230" si="4939">(3.35*1.25+1*2.75)*10.764</f>
        <v>74.675249999999991</v>
      </c>
      <c r="SIV230" s="53">
        <f t="shared" ref="SIV230:SIV234" si="4940">SIT230+SIU230</f>
        <v>484.67601000000002</v>
      </c>
      <c r="SIW230" s="53">
        <v>0</v>
      </c>
      <c r="SIX230" s="53">
        <f>SIV230*(($H$268)+1)+(IF(SIW230&lt;101,SIW230,IF(SIW230&lt;201,SIW230/2,IF(SIW230&lt;=301,SIW230/3,SIW230/4))))</f>
        <v>484.67601000000002</v>
      </c>
      <c r="SIY230" s="159">
        <f>SJI213+1</f>
        <v>1</v>
      </c>
      <c r="SIZ230" s="159"/>
      <c r="SJA230" s="53" t="s">
        <v>162</v>
      </c>
      <c r="SJB230" s="53">
        <f t="shared" ref="SJB230" si="4941">(38.09)*10.764</f>
        <v>410.00076000000001</v>
      </c>
      <c r="SJC230" s="53">
        <f t="shared" ref="SJC230" si="4942">(3.35*1.25+1*2.75)*10.764</f>
        <v>74.675249999999991</v>
      </c>
      <c r="SJD230" s="53">
        <f t="shared" ref="SJD230:SJD234" si="4943">SJB230+SJC230</f>
        <v>484.67601000000002</v>
      </c>
      <c r="SJE230" s="53">
        <v>0</v>
      </c>
      <c r="SJF230" s="53">
        <f>SJD230*(($H$268)+1)+(IF(SJE230&lt;101,SJE230,IF(SJE230&lt;201,SJE230/2,IF(SJE230&lt;=301,SJE230/3,SJE230/4))))</f>
        <v>484.67601000000002</v>
      </c>
      <c r="SJG230" s="159">
        <f>SJQ213+1</f>
        <v>1</v>
      </c>
      <c r="SJH230" s="159"/>
      <c r="SJI230" s="53" t="s">
        <v>162</v>
      </c>
      <c r="SJJ230" s="53">
        <f t="shared" ref="SJJ230" si="4944">(38.09)*10.764</f>
        <v>410.00076000000001</v>
      </c>
      <c r="SJK230" s="53">
        <f t="shared" ref="SJK230" si="4945">(3.35*1.25+1*2.75)*10.764</f>
        <v>74.675249999999991</v>
      </c>
      <c r="SJL230" s="53">
        <f t="shared" ref="SJL230:SJL234" si="4946">SJJ230+SJK230</f>
        <v>484.67601000000002</v>
      </c>
      <c r="SJM230" s="53">
        <v>0</v>
      </c>
      <c r="SJN230" s="53">
        <f>SJL230*(($H$268)+1)+(IF(SJM230&lt;101,SJM230,IF(SJM230&lt;201,SJM230/2,IF(SJM230&lt;=301,SJM230/3,SJM230/4))))</f>
        <v>484.67601000000002</v>
      </c>
      <c r="SJO230" s="159">
        <f>SJY213+1</f>
        <v>1</v>
      </c>
      <c r="SJP230" s="159"/>
      <c r="SJQ230" s="53" t="s">
        <v>162</v>
      </c>
      <c r="SJR230" s="53">
        <f t="shared" ref="SJR230" si="4947">(38.09)*10.764</f>
        <v>410.00076000000001</v>
      </c>
      <c r="SJS230" s="53">
        <f t="shared" ref="SJS230" si="4948">(3.35*1.25+1*2.75)*10.764</f>
        <v>74.675249999999991</v>
      </c>
      <c r="SJT230" s="53">
        <f t="shared" ref="SJT230:SJT234" si="4949">SJR230+SJS230</f>
        <v>484.67601000000002</v>
      </c>
      <c r="SJU230" s="53">
        <v>0</v>
      </c>
      <c r="SJV230" s="53">
        <f>SJT230*(($H$268)+1)+(IF(SJU230&lt;101,SJU230,IF(SJU230&lt;201,SJU230/2,IF(SJU230&lt;=301,SJU230/3,SJU230/4))))</f>
        <v>484.67601000000002</v>
      </c>
      <c r="SJW230" s="159">
        <f>SKG213+1</f>
        <v>1</v>
      </c>
      <c r="SJX230" s="159"/>
      <c r="SJY230" s="53" t="s">
        <v>162</v>
      </c>
      <c r="SJZ230" s="53">
        <f t="shared" ref="SJZ230" si="4950">(38.09)*10.764</f>
        <v>410.00076000000001</v>
      </c>
      <c r="SKA230" s="53">
        <f t="shared" ref="SKA230" si="4951">(3.35*1.25+1*2.75)*10.764</f>
        <v>74.675249999999991</v>
      </c>
      <c r="SKB230" s="53">
        <f t="shared" ref="SKB230:SKB234" si="4952">SJZ230+SKA230</f>
        <v>484.67601000000002</v>
      </c>
      <c r="SKC230" s="53">
        <v>0</v>
      </c>
      <c r="SKD230" s="53">
        <f>SKB230*(($H$268)+1)+(IF(SKC230&lt;101,SKC230,IF(SKC230&lt;201,SKC230/2,IF(SKC230&lt;=301,SKC230/3,SKC230/4))))</f>
        <v>484.67601000000002</v>
      </c>
      <c r="SKE230" s="159">
        <f>SKO213+1</f>
        <v>1</v>
      </c>
      <c r="SKF230" s="159"/>
      <c r="SKG230" s="53" t="s">
        <v>162</v>
      </c>
      <c r="SKH230" s="53">
        <f t="shared" ref="SKH230" si="4953">(38.09)*10.764</f>
        <v>410.00076000000001</v>
      </c>
      <c r="SKI230" s="53">
        <f t="shared" ref="SKI230" si="4954">(3.35*1.25+1*2.75)*10.764</f>
        <v>74.675249999999991</v>
      </c>
      <c r="SKJ230" s="53">
        <f t="shared" ref="SKJ230:SKJ234" si="4955">SKH230+SKI230</f>
        <v>484.67601000000002</v>
      </c>
      <c r="SKK230" s="53">
        <v>0</v>
      </c>
      <c r="SKL230" s="53">
        <f>SKJ230*(($H$268)+1)+(IF(SKK230&lt;101,SKK230,IF(SKK230&lt;201,SKK230/2,IF(SKK230&lt;=301,SKK230/3,SKK230/4))))</f>
        <v>484.67601000000002</v>
      </c>
      <c r="SKM230" s="159">
        <f>SKW213+1</f>
        <v>1</v>
      </c>
      <c r="SKN230" s="159"/>
      <c r="SKO230" s="53" t="s">
        <v>162</v>
      </c>
      <c r="SKP230" s="53">
        <f t="shared" ref="SKP230" si="4956">(38.09)*10.764</f>
        <v>410.00076000000001</v>
      </c>
      <c r="SKQ230" s="53">
        <f t="shared" ref="SKQ230" si="4957">(3.35*1.25+1*2.75)*10.764</f>
        <v>74.675249999999991</v>
      </c>
      <c r="SKR230" s="53">
        <f t="shared" ref="SKR230:SKR234" si="4958">SKP230+SKQ230</f>
        <v>484.67601000000002</v>
      </c>
      <c r="SKS230" s="53">
        <v>0</v>
      </c>
      <c r="SKT230" s="53">
        <f>SKR230*(($H$268)+1)+(IF(SKS230&lt;101,SKS230,IF(SKS230&lt;201,SKS230/2,IF(SKS230&lt;=301,SKS230/3,SKS230/4))))</f>
        <v>484.67601000000002</v>
      </c>
      <c r="SKU230" s="159">
        <f>SLE213+1</f>
        <v>1</v>
      </c>
      <c r="SKV230" s="159"/>
      <c r="SKW230" s="53" t="s">
        <v>162</v>
      </c>
      <c r="SKX230" s="53">
        <f t="shared" ref="SKX230" si="4959">(38.09)*10.764</f>
        <v>410.00076000000001</v>
      </c>
      <c r="SKY230" s="53">
        <f t="shared" ref="SKY230" si="4960">(3.35*1.25+1*2.75)*10.764</f>
        <v>74.675249999999991</v>
      </c>
      <c r="SKZ230" s="53">
        <f t="shared" ref="SKZ230:SKZ234" si="4961">SKX230+SKY230</f>
        <v>484.67601000000002</v>
      </c>
      <c r="SLA230" s="53">
        <v>0</v>
      </c>
      <c r="SLB230" s="53">
        <f>SKZ230*(($H$268)+1)+(IF(SLA230&lt;101,SLA230,IF(SLA230&lt;201,SLA230/2,IF(SLA230&lt;=301,SLA230/3,SLA230/4))))</f>
        <v>484.67601000000002</v>
      </c>
      <c r="SLC230" s="159">
        <f>SLM213+1</f>
        <v>1</v>
      </c>
      <c r="SLD230" s="159"/>
      <c r="SLE230" s="53" t="s">
        <v>162</v>
      </c>
      <c r="SLF230" s="53">
        <f t="shared" ref="SLF230" si="4962">(38.09)*10.764</f>
        <v>410.00076000000001</v>
      </c>
      <c r="SLG230" s="53">
        <f t="shared" ref="SLG230" si="4963">(3.35*1.25+1*2.75)*10.764</f>
        <v>74.675249999999991</v>
      </c>
      <c r="SLH230" s="53">
        <f t="shared" ref="SLH230:SLH234" si="4964">SLF230+SLG230</f>
        <v>484.67601000000002</v>
      </c>
      <c r="SLI230" s="53">
        <v>0</v>
      </c>
      <c r="SLJ230" s="53">
        <f>SLH230*(($H$268)+1)+(IF(SLI230&lt;101,SLI230,IF(SLI230&lt;201,SLI230/2,IF(SLI230&lt;=301,SLI230/3,SLI230/4))))</f>
        <v>484.67601000000002</v>
      </c>
      <c r="SLK230" s="159">
        <f>SLU213+1</f>
        <v>1</v>
      </c>
      <c r="SLL230" s="159"/>
      <c r="SLM230" s="53" t="s">
        <v>162</v>
      </c>
      <c r="SLN230" s="53">
        <f t="shared" ref="SLN230" si="4965">(38.09)*10.764</f>
        <v>410.00076000000001</v>
      </c>
      <c r="SLO230" s="53">
        <f t="shared" ref="SLO230" si="4966">(3.35*1.25+1*2.75)*10.764</f>
        <v>74.675249999999991</v>
      </c>
      <c r="SLP230" s="53">
        <f t="shared" ref="SLP230:SLP234" si="4967">SLN230+SLO230</f>
        <v>484.67601000000002</v>
      </c>
      <c r="SLQ230" s="53">
        <v>0</v>
      </c>
      <c r="SLR230" s="53">
        <f>SLP230*(($H$268)+1)+(IF(SLQ230&lt;101,SLQ230,IF(SLQ230&lt;201,SLQ230/2,IF(SLQ230&lt;=301,SLQ230/3,SLQ230/4))))</f>
        <v>484.67601000000002</v>
      </c>
      <c r="SLS230" s="159">
        <f>SMC213+1</f>
        <v>1</v>
      </c>
      <c r="SLT230" s="159"/>
      <c r="SLU230" s="53" t="s">
        <v>162</v>
      </c>
      <c r="SLV230" s="53">
        <f t="shared" ref="SLV230" si="4968">(38.09)*10.764</f>
        <v>410.00076000000001</v>
      </c>
      <c r="SLW230" s="53">
        <f t="shared" ref="SLW230" si="4969">(3.35*1.25+1*2.75)*10.764</f>
        <v>74.675249999999991</v>
      </c>
      <c r="SLX230" s="53">
        <f t="shared" ref="SLX230:SLX234" si="4970">SLV230+SLW230</f>
        <v>484.67601000000002</v>
      </c>
      <c r="SLY230" s="53">
        <v>0</v>
      </c>
      <c r="SLZ230" s="53">
        <f>SLX230*(($H$268)+1)+(IF(SLY230&lt;101,SLY230,IF(SLY230&lt;201,SLY230/2,IF(SLY230&lt;=301,SLY230/3,SLY230/4))))</f>
        <v>484.67601000000002</v>
      </c>
      <c r="SMA230" s="159">
        <f>SMK213+1</f>
        <v>1</v>
      </c>
      <c r="SMB230" s="159"/>
      <c r="SMC230" s="53" t="s">
        <v>162</v>
      </c>
      <c r="SMD230" s="53">
        <f t="shared" ref="SMD230" si="4971">(38.09)*10.764</f>
        <v>410.00076000000001</v>
      </c>
      <c r="SME230" s="53">
        <f t="shared" ref="SME230" si="4972">(3.35*1.25+1*2.75)*10.764</f>
        <v>74.675249999999991</v>
      </c>
      <c r="SMF230" s="53">
        <f t="shared" ref="SMF230:SMF234" si="4973">SMD230+SME230</f>
        <v>484.67601000000002</v>
      </c>
      <c r="SMG230" s="53">
        <v>0</v>
      </c>
      <c r="SMH230" s="53">
        <f>SMF230*(($H$268)+1)+(IF(SMG230&lt;101,SMG230,IF(SMG230&lt;201,SMG230/2,IF(SMG230&lt;=301,SMG230/3,SMG230/4))))</f>
        <v>484.67601000000002</v>
      </c>
      <c r="SMI230" s="159">
        <f>SMS213+1</f>
        <v>1</v>
      </c>
      <c r="SMJ230" s="159"/>
      <c r="SMK230" s="53" t="s">
        <v>162</v>
      </c>
      <c r="SML230" s="53">
        <f t="shared" ref="SML230" si="4974">(38.09)*10.764</f>
        <v>410.00076000000001</v>
      </c>
      <c r="SMM230" s="53">
        <f t="shared" ref="SMM230" si="4975">(3.35*1.25+1*2.75)*10.764</f>
        <v>74.675249999999991</v>
      </c>
      <c r="SMN230" s="53">
        <f t="shared" ref="SMN230:SMN234" si="4976">SML230+SMM230</f>
        <v>484.67601000000002</v>
      </c>
      <c r="SMO230" s="53">
        <v>0</v>
      </c>
      <c r="SMP230" s="53">
        <f>SMN230*(($H$268)+1)+(IF(SMO230&lt;101,SMO230,IF(SMO230&lt;201,SMO230/2,IF(SMO230&lt;=301,SMO230/3,SMO230/4))))</f>
        <v>484.67601000000002</v>
      </c>
      <c r="SMQ230" s="159">
        <f>SNA213+1</f>
        <v>1</v>
      </c>
      <c r="SMR230" s="159"/>
      <c r="SMS230" s="53" t="s">
        <v>162</v>
      </c>
      <c r="SMT230" s="53">
        <f t="shared" ref="SMT230" si="4977">(38.09)*10.764</f>
        <v>410.00076000000001</v>
      </c>
      <c r="SMU230" s="53">
        <f t="shared" ref="SMU230" si="4978">(3.35*1.25+1*2.75)*10.764</f>
        <v>74.675249999999991</v>
      </c>
      <c r="SMV230" s="53">
        <f t="shared" ref="SMV230:SMV234" si="4979">SMT230+SMU230</f>
        <v>484.67601000000002</v>
      </c>
      <c r="SMW230" s="53">
        <v>0</v>
      </c>
      <c r="SMX230" s="53">
        <f>SMV230*(($H$268)+1)+(IF(SMW230&lt;101,SMW230,IF(SMW230&lt;201,SMW230/2,IF(SMW230&lt;=301,SMW230/3,SMW230/4))))</f>
        <v>484.67601000000002</v>
      </c>
      <c r="SMY230" s="159">
        <f>SNI213+1</f>
        <v>1</v>
      </c>
      <c r="SMZ230" s="159"/>
      <c r="SNA230" s="53" t="s">
        <v>162</v>
      </c>
      <c r="SNB230" s="53">
        <f t="shared" ref="SNB230" si="4980">(38.09)*10.764</f>
        <v>410.00076000000001</v>
      </c>
      <c r="SNC230" s="53">
        <f t="shared" ref="SNC230" si="4981">(3.35*1.25+1*2.75)*10.764</f>
        <v>74.675249999999991</v>
      </c>
      <c r="SND230" s="53">
        <f t="shared" ref="SND230:SND234" si="4982">SNB230+SNC230</f>
        <v>484.67601000000002</v>
      </c>
      <c r="SNE230" s="53">
        <v>0</v>
      </c>
      <c r="SNF230" s="53">
        <f>SND230*(($H$268)+1)+(IF(SNE230&lt;101,SNE230,IF(SNE230&lt;201,SNE230/2,IF(SNE230&lt;=301,SNE230/3,SNE230/4))))</f>
        <v>484.67601000000002</v>
      </c>
      <c r="SNG230" s="159">
        <f>SNQ213+1</f>
        <v>1</v>
      </c>
      <c r="SNH230" s="159"/>
      <c r="SNI230" s="53" t="s">
        <v>162</v>
      </c>
      <c r="SNJ230" s="53">
        <f t="shared" ref="SNJ230" si="4983">(38.09)*10.764</f>
        <v>410.00076000000001</v>
      </c>
      <c r="SNK230" s="53">
        <f t="shared" ref="SNK230" si="4984">(3.35*1.25+1*2.75)*10.764</f>
        <v>74.675249999999991</v>
      </c>
      <c r="SNL230" s="53">
        <f t="shared" ref="SNL230:SNL234" si="4985">SNJ230+SNK230</f>
        <v>484.67601000000002</v>
      </c>
      <c r="SNM230" s="53">
        <v>0</v>
      </c>
      <c r="SNN230" s="53">
        <f>SNL230*(($H$268)+1)+(IF(SNM230&lt;101,SNM230,IF(SNM230&lt;201,SNM230/2,IF(SNM230&lt;=301,SNM230/3,SNM230/4))))</f>
        <v>484.67601000000002</v>
      </c>
      <c r="SNO230" s="159">
        <f>SNY213+1</f>
        <v>1</v>
      </c>
      <c r="SNP230" s="159"/>
      <c r="SNQ230" s="53" t="s">
        <v>162</v>
      </c>
      <c r="SNR230" s="53">
        <f t="shared" ref="SNR230" si="4986">(38.09)*10.764</f>
        <v>410.00076000000001</v>
      </c>
      <c r="SNS230" s="53">
        <f t="shared" ref="SNS230" si="4987">(3.35*1.25+1*2.75)*10.764</f>
        <v>74.675249999999991</v>
      </c>
      <c r="SNT230" s="53">
        <f t="shared" ref="SNT230:SNT234" si="4988">SNR230+SNS230</f>
        <v>484.67601000000002</v>
      </c>
      <c r="SNU230" s="53">
        <v>0</v>
      </c>
      <c r="SNV230" s="53">
        <f>SNT230*(($H$268)+1)+(IF(SNU230&lt;101,SNU230,IF(SNU230&lt;201,SNU230/2,IF(SNU230&lt;=301,SNU230/3,SNU230/4))))</f>
        <v>484.67601000000002</v>
      </c>
      <c r="SNW230" s="159">
        <f>SOG213+1</f>
        <v>1</v>
      </c>
      <c r="SNX230" s="159"/>
      <c r="SNY230" s="53" t="s">
        <v>162</v>
      </c>
      <c r="SNZ230" s="53">
        <f t="shared" ref="SNZ230" si="4989">(38.09)*10.764</f>
        <v>410.00076000000001</v>
      </c>
      <c r="SOA230" s="53">
        <f t="shared" ref="SOA230" si="4990">(3.35*1.25+1*2.75)*10.764</f>
        <v>74.675249999999991</v>
      </c>
      <c r="SOB230" s="53">
        <f t="shared" ref="SOB230:SOB234" si="4991">SNZ230+SOA230</f>
        <v>484.67601000000002</v>
      </c>
      <c r="SOC230" s="53">
        <v>0</v>
      </c>
      <c r="SOD230" s="53">
        <f>SOB230*(($H$268)+1)+(IF(SOC230&lt;101,SOC230,IF(SOC230&lt;201,SOC230/2,IF(SOC230&lt;=301,SOC230/3,SOC230/4))))</f>
        <v>484.67601000000002</v>
      </c>
      <c r="SOE230" s="159">
        <f>SOO213+1</f>
        <v>1</v>
      </c>
      <c r="SOF230" s="159"/>
      <c r="SOG230" s="53" t="s">
        <v>162</v>
      </c>
      <c r="SOH230" s="53">
        <f t="shared" ref="SOH230" si="4992">(38.09)*10.764</f>
        <v>410.00076000000001</v>
      </c>
      <c r="SOI230" s="53">
        <f t="shared" ref="SOI230" si="4993">(3.35*1.25+1*2.75)*10.764</f>
        <v>74.675249999999991</v>
      </c>
      <c r="SOJ230" s="53">
        <f t="shared" ref="SOJ230:SOJ234" si="4994">SOH230+SOI230</f>
        <v>484.67601000000002</v>
      </c>
      <c r="SOK230" s="53">
        <v>0</v>
      </c>
      <c r="SOL230" s="53">
        <f>SOJ230*(($H$268)+1)+(IF(SOK230&lt;101,SOK230,IF(SOK230&lt;201,SOK230/2,IF(SOK230&lt;=301,SOK230/3,SOK230/4))))</f>
        <v>484.67601000000002</v>
      </c>
      <c r="SOM230" s="159">
        <f>SOW213+1</f>
        <v>1</v>
      </c>
      <c r="SON230" s="159"/>
      <c r="SOO230" s="53" t="s">
        <v>162</v>
      </c>
      <c r="SOP230" s="53">
        <f t="shared" ref="SOP230" si="4995">(38.09)*10.764</f>
        <v>410.00076000000001</v>
      </c>
      <c r="SOQ230" s="53">
        <f t="shared" ref="SOQ230" si="4996">(3.35*1.25+1*2.75)*10.764</f>
        <v>74.675249999999991</v>
      </c>
      <c r="SOR230" s="53">
        <f t="shared" ref="SOR230:SOR234" si="4997">SOP230+SOQ230</f>
        <v>484.67601000000002</v>
      </c>
      <c r="SOS230" s="53">
        <v>0</v>
      </c>
      <c r="SOT230" s="53">
        <f>SOR230*(($H$268)+1)+(IF(SOS230&lt;101,SOS230,IF(SOS230&lt;201,SOS230/2,IF(SOS230&lt;=301,SOS230/3,SOS230/4))))</f>
        <v>484.67601000000002</v>
      </c>
      <c r="SOU230" s="159">
        <f>SPE213+1</f>
        <v>1</v>
      </c>
      <c r="SOV230" s="159"/>
      <c r="SOW230" s="53" t="s">
        <v>162</v>
      </c>
      <c r="SOX230" s="53">
        <f t="shared" ref="SOX230" si="4998">(38.09)*10.764</f>
        <v>410.00076000000001</v>
      </c>
      <c r="SOY230" s="53">
        <f t="shared" ref="SOY230" si="4999">(3.35*1.25+1*2.75)*10.764</f>
        <v>74.675249999999991</v>
      </c>
      <c r="SOZ230" s="53">
        <f t="shared" ref="SOZ230:SOZ234" si="5000">SOX230+SOY230</f>
        <v>484.67601000000002</v>
      </c>
      <c r="SPA230" s="53">
        <v>0</v>
      </c>
      <c r="SPB230" s="53">
        <f>SOZ230*(($H$268)+1)+(IF(SPA230&lt;101,SPA230,IF(SPA230&lt;201,SPA230/2,IF(SPA230&lt;=301,SPA230/3,SPA230/4))))</f>
        <v>484.67601000000002</v>
      </c>
      <c r="SPC230" s="159">
        <f>SPM213+1</f>
        <v>1</v>
      </c>
      <c r="SPD230" s="159"/>
      <c r="SPE230" s="53" t="s">
        <v>162</v>
      </c>
      <c r="SPF230" s="53">
        <f t="shared" ref="SPF230" si="5001">(38.09)*10.764</f>
        <v>410.00076000000001</v>
      </c>
      <c r="SPG230" s="53">
        <f t="shared" ref="SPG230" si="5002">(3.35*1.25+1*2.75)*10.764</f>
        <v>74.675249999999991</v>
      </c>
      <c r="SPH230" s="53">
        <f t="shared" ref="SPH230:SPH234" si="5003">SPF230+SPG230</f>
        <v>484.67601000000002</v>
      </c>
      <c r="SPI230" s="53">
        <v>0</v>
      </c>
      <c r="SPJ230" s="53">
        <f>SPH230*(($H$268)+1)+(IF(SPI230&lt;101,SPI230,IF(SPI230&lt;201,SPI230/2,IF(SPI230&lt;=301,SPI230/3,SPI230/4))))</f>
        <v>484.67601000000002</v>
      </c>
      <c r="SPK230" s="159">
        <f>SPU213+1</f>
        <v>1</v>
      </c>
      <c r="SPL230" s="159"/>
      <c r="SPM230" s="53" t="s">
        <v>162</v>
      </c>
      <c r="SPN230" s="53">
        <f t="shared" ref="SPN230" si="5004">(38.09)*10.764</f>
        <v>410.00076000000001</v>
      </c>
      <c r="SPO230" s="53">
        <f t="shared" ref="SPO230" si="5005">(3.35*1.25+1*2.75)*10.764</f>
        <v>74.675249999999991</v>
      </c>
      <c r="SPP230" s="53">
        <f t="shared" ref="SPP230:SPP234" si="5006">SPN230+SPO230</f>
        <v>484.67601000000002</v>
      </c>
      <c r="SPQ230" s="53">
        <v>0</v>
      </c>
      <c r="SPR230" s="53">
        <f>SPP230*(($H$268)+1)+(IF(SPQ230&lt;101,SPQ230,IF(SPQ230&lt;201,SPQ230/2,IF(SPQ230&lt;=301,SPQ230/3,SPQ230/4))))</f>
        <v>484.67601000000002</v>
      </c>
      <c r="SPS230" s="159">
        <f>SQC213+1</f>
        <v>1</v>
      </c>
      <c r="SPT230" s="159"/>
      <c r="SPU230" s="53" t="s">
        <v>162</v>
      </c>
      <c r="SPV230" s="53">
        <f t="shared" ref="SPV230" si="5007">(38.09)*10.764</f>
        <v>410.00076000000001</v>
      </c>
      <c r="SPW230" s="53">
        <f t="shared" ref="SPW230" si="5008">(3.35*1.25+1*2.75)*10.764</f>
        <v>74.675249999999991</v>
      </c>
      <c r="SPX230" s="53">
        <f t="shared" ref="SPX230:SPX234" si="5009">SPV230+SPW230</f>
        <v>484.67601000000002</v>
      </c>
      <c r="SPY230" s="53">
        <v>0</v>
      </c>
      <c r="SPZ230" s="53">
        <f>SPX230*(($H$268)+1)+(IF(SPY230&lt;101,SPY230,IF(SPY230&lt;201,SPY230/2,IF(SPY230&lt;=301,SPY230/3,SPY230/4))))</f>
        <v>484.67601000000002</v>
      </c>
      <c r="SQA230" s="159">
        <f>SQK213+1</f>
        <v>1</v>
      </c>
      <c r="SQB230" s="159"/>
      <c r="SQC230" s="53" t="s">
        <v>162</v>
      </c>
      <c r="SQD230" s="53">
        <f t="shared" ref="SQD230" si="5010">(38.09)*10.764</f>
        <v>410.00076000000001</v>
      </c>
      <c r="SQE230" s="53">
        <f t="shared" ref="SQE230" si="5011">(3.35*1.25+1*2.75)*10.764</f>
        <v>74.675249999999991</v>
      </c>
      <c r="SQF230" s="53">
        <f t="shared" ref="SQF230:SQF234" si="5012">SQD230+SQE230</f>
        <v>484.67601000000002</v>
      </c>
      <c r="SQG230" s="53">
        <v>0</v>
      </c>
      <c r="SQH230" s="53">
        <f>SQF230*(($H$268)+1)+(IF(SQG230&lt;101,SQG230,IF(SQG230&lt;201,SQG230/2,IF(SQG230&lt;=301,SQG230/3,SQG230/4))))</f>
        <v>484.67601000000002</v>
      </c>
      <c r="SQI230" s="159">
        <f>SQS213+1</f>
        <v>1</v>
      </c>
      <c r="SQJ230" s="159"/>
      <c r="SQK230" s="53" t="s">
        <v>162</v>
      </c>
      <c r="SQL230" s="53">
        <f t="shared" ref="SQL230" si="5013">(38.09)*10.764</f>
        <v>410.00076000000001</v>
      </c>
      <c r="SQM230" s="53">
        <f t="shared" ref="SQM230" si="5014">(3.35*1.25+1*2.75)*10.764</f>
        <v>74.675249999999991</v>
      </c>
      <c r="SQN230" s="53">
        <f t="shared" ref="SQN230:SQN234" si="5015">SQL230+SQM230</f>
        <v>484.67601000000002</v>
      </c>
      <c r="SQO230" s="53">
        <v>0</v>
      </c>
      <c r="SQP230" s="53">
        <f>SQN230*(($H$268)+1)+(IF(SQO230&lt;101,SQO230,IF(SQO230&lt;201,SQO230/2,IF(SQO230&lt;=301,SQO230/3,SQO230/4))))</f>
        <v>484.67601000000002</v>
      </c>
      <c r="SQQ230" s="159">
        <f>SRA213+1</f>
        <v>1</v>
      </c>
      <c r="SQR230" s="159"/>
      <c r="SQS230" s="53" t="s">
        <v>162</v>
      </c>
      <c r="SQT230" s="53">
        <f t="shared" ref="SQT230" si="5016">(38.09)*10.764</f>
        <v>410.00076000000001</v>
      </c>
      <c r="SQU230" s="53">
        <f t="shared" ref="SQU230" si="5017">(3.35*1.25+1*2.75)*10.764</f>
        <v>74.675249999999991</v>
      </c>
      <c r="SQV230" s="53">
        <f t="shared" ref="SQV230:SQV234" si="5018">SQT230+SQU230</f>
        <v>484.67601000000002</v>
      </c>
      <c r="SQW230" s="53">
        <v>0</v>
      </c>
      <c r="SQX230" s="53">
        <f>SQV230*(($H$268)+1)+(IF(SQW230&lt;101,SQW230,IF(SQW230&lt;201,SQW230/2,IF(SQW230&lt;=301,SQW230/3,SQW230/4))))</f>
        <v>484.67601000000002</v>
      </c>
      <c r="SQY230" s="159">
        <f>SRI213+1</f>
        <v>1</v>
      </c>
      <c r="SQZ230" s="159"/>
      <c r="SRA230" s="53" t="s">
        <v>162</v>
      </c>
      <c r="SRB230" s="53">
        <f t="shared" ref="SRB230" si="5019">(38.09)*10.764</f>
        <v>410.00076000000001</v>
      </c>
      <c r="SRC230" s="53">
        <f t="shared" ref="SRC230" si="5020">(3.35*1.25+1*2.75)*10.764</f>
        <v>74.675249999999991</v>
      </c>
      <c r="SRD230" s="53">
        <f t="shared" ref="SRD230:SRD234" si="5021">SRB230+SRC230</f>
        <v>484.67601000000002</v>
      </c>
      <c r="SRE230" s="53">
        <v>0</v>
      </c>
      <c r="SRF230" s="53">
        <f>SRD230*(($H$268)+1)+(IF(SRE230&lt;101,SRE230,IF(SRE230&lt;201,SRE230/2,IF(SRE230&lt;=301,SRE230/3,SRE230/4))))</f>
        <v>484.67601000000002</v>
      </c>
      <c r="SRG230" s="159">
        <f>SRQ213+1</f>
        <v>1</v>
      </c>
      <c r="SRH230" s="159"/>
      <c r="SRI230" s="53" t="s">
        <v>162</v>
      </c>
      <c r="SRJ230" s="53">
        <f t="shared" ref="SRJ230" si="5022">(38.09)*10.764</f>
        <v>410.00076000000001</v>
      </c>
      <c r="SRK230" s="53">
        <f t="shared" ref="SRK230" si="5023">(3.35*1.25+1*2.75)*10.764</f>
        <v>74.675249999999991</v>
      </c>
      <c r="SRL230" s="53">
        <f t="shared" ref="SRL230:SRL234" si="5024">SRJ230+SRK230</f>
        <v>484.67601000000002</v>
      </c>
      <c r="SRM230" s="53">
        <v>0</v>
      </c>
      <c r="SRN230" s="53">
        <f>SRL230*(($H$268)+1)+(IF(SRM230&lt;101,SRM230,IF(SRM230&lt;201,SRM230/2,IF(SRM230&lt;=301,SRM230/3,SRM230/4))))</f>
        <v>484.67601000000002</v>
      </c>
      <c r="SRO230" s="159">
        <f>SRY213+1</f>
        <v>1</v>
      </c>
      <c r="SRP230" s="159"/>
      <c r="SRQ230" s="53" t="s">
        <v>162</v>
      </c>
      <c r="SRR230" s="53">
        <f t="shared" ref="SRR230" si="5025">(38.09)*10.764</f>
        <v>410.00076000000001</v>
      </c>
      <c r="SRS230" s="53">
        <f t="shared" ref="SRS230" si="5026">(3.35*1.25+1*2.75)*10.764</f>
        <v>74.675249999999991</v>
      </c>
      <c r="SRT230" s="53">
        <f t="shared" ref="SRT230:SRT234" si="5027">SRR230+SRS230</f>
        <v>484.67601000000002</v>
      </c>
      <c r="SRU230" s="53">
        <v>0</v>
      </c>
      <c r="SRV230" s="53">
        <f>SRT230*(($H$268)+1)+(IF(SRU230&lt;101,SRU230,IF(SRU230&lt;201,SRU230/2,IF(SRU230&lt;=301,SRU230/3,SRU230/4))))</f>
        <v>484.67601000000002</v>
      </c>
      <c r="SRW230" s="159">
        <f>SSG213+1</f>
        <v>1</v>
      </c>
      <c r="SRX230" s="159"/>
      <c r="SRY230" s="53" t="s">
        <v>162</v>
      </c>
      <c r="SRZ230" s="53">
        <f t="shared" ref="SRZ230" si="5028">(38.09)*10.764</f>
        <v>410.00076000000001</v>
      </c>
      <c r="SSA230" s="53">
        <f t="shared" ref="SSA230" si="5029">(3.35*1.25+1*2.75)*10.764</f>
        <v>74.675249999999991</v>
      </c>
      <c r="SSB230" s="53">
        <f t="shared" ref="SSB230:SSB234" si="5030">SRZ230+SSA230</f>
        <v>484.67601000000002</v>
      </c>
      <c r="SSC230" s="53">
        <v>0</v>
      </c>
      <c r="SSD230" s="53">
        <f>SSB230*(($H$268)+1)+(IF(SSC230&lt;101,SSC230,IF(SSC230&lt;201,SSC230/2,IF(SSC230&lt;=301,SSC230/3,SSC230/4))))</f>
        <v>484.67601000000002</v>
      </c>
      <c r="SSE230" s="159">
        <f>SSO213+1</f>
        <v>1</v>
      </c>
      <c r="SSF230" s="159"/>
      <c r="SSG230" s="53" t="s">
        <v>162</v>
      </c>
      <c r="SSH230" s="53">
        <f t="shared" ref="SSH230" si="5031">(38.09)*10.764</f>
        <v>410.00076000000001</v>
      </c>
      <c r="SSI230" s="53">
        <f t="shared" ref="SSI230" si="5032">(3.35*1.25+1*2.75)*10.764</f>
        <v>74.675249999999991</v>
      </c>
      <c r="SSJ230" s="53">
        <f t="shared" ref="SSJ230:SSJ234" si="5033">SSH230+SSI230</f>
        <v>484.67601000000002</v>
      </c>
      <c r="SSK230" s="53">
        <v>0</v>
      </c>
      <c r="SSL230" s="53">
        <f>SSJ230*(($H$268)+1)+(IF(SSK230&lt;101,SSK230,IF(SSK230&lt;201,SSK230/2,IF(SSK230&lt;=301,SSK230/3,SSK230/4))))</f>
        <v>484.67601000000002</v>
      </c>
      <c r="SSM230" s="159">
        <f>SSW213+1</f>
        <v>1</v>
      </c>
      <c r="SSN230" s="159"/>
      <c r="SSO230" s="53" t="s">
        <v>162</v>
      </c>
      <c r="SSP230" s="53">
        <f t="shared" ref="SSP230" si="5034">(38.09)*10.764</f>
        <v>410.00076000000001</v>
      </c>
      <c r="SSQ230" s="53">
        <f t="shared" ref="SSQ230" si="5035">(3.35*1.25+1*2.75)*10.764</f>
        <v>74.675249999999991</v>
      </c>
      <c r="SSR230" s="53">
        <f t="shared" ref="SSR230:SSR234" si="5036">SSP230+SSQ230</f>
        <v>484.67601000000002</v>
      </c>
      <c r="SSS230" s="53">
        <v>0</v>
      </c>
      <c r="SST230" s="53">
        <f>SSR230*(($H$268)+1)+(IF(SSS230&lt;101,SSS230,IF(SSS230&lt;201,SSS230/2,IF(SSS230&lt;=301,SSS230/3,SSS230/4))))</f>
        <v>484.67601000000002</v>
      </c>
      <c r="SSU230" s="159">
        <f>STE213+1</f>
        <v>1</v>
      </c>
      <c r="SSV230" s="159"/>
      <c r="SSW230" s="53" t="s">
        <v>162</v>
      </c>
      <c r="SSX230" s="53">
        <f t="shared" ref="SSX230" si="5037">(38.09)*10.764</f>
        <v>410.00076000000001</v>
      </c>
      <c r="SSY230" s="53">
        <f t="shared" ref="SSY230" si="5038">(3.35*1.25+1*2.75)*10.764</f>
        <v>74.675249999999991</v>
      </c>
      <c r="SSZ230" s="53">
        <f t="shared" ref="SSZ230:SSZ234" si="5039">SSX230+SSY230</f>
        <v>484.67601000000002</v>
      </c>
      <c r="STA230" s="53">
        <v>0</v>
      </c>
      <c r="STB230" s="53">
        <f>SSZ230*(($H$268)+1)+(IF(STA230&lt;101,STA230,IF(STA230&lt;201,STA230/2,IF(STA230&lt;=301,STA230/3,STA230/4))))</f>
        <v>484.67601000000002</v>
      </c>
      <c r="STC230" s="159">
        <f>STM213+1</f>
        <v>1</v>
      </c>
      <c r="STD230" s="159"/>
      <c r="STE230" s="53" t="s">
        <v>162</v>
      </c>
      <c r="STF230" s="53">
        <f t="shared" ref="STF230" si="5040">(38.09)*10.764</f>
        <v>410.00076000000001</v>
      </c>
      <c r="STG230" s="53">
        <f t="shared" ref="STG230" si="5041">(3.35*1.25+1*2.75)*10.764</f>
        <v>74.675249999999991</v>
      </c>
      <c r="STH230" s="53">
        <f t="shared" ref="STH230:STH234" si="5042">STF230+STG230</f>
        <v>484.67601000000002</v>
      </c>
      <c r="STI230" s="53">
        <v>0</v>
      </c>
      <c r="STJ230" s="53">
        <f>STH230*(($H$268)+1)+(IF(STI230&lt;101,STI230,IF(STI230&lt;201,STI230/2,IF(STI230&lt;=301,STI230/3,STI230/4))))</f>
        <v>484.67601000000002</v>
      </c>
      <c r="STK230" s="159">
        <f>STU213+1</f>
        <v>1</v>
      </c>
      <c r="STL230" s="159"/>
      <c r="STM230" s="53" t="s">
        <v>162</v>
      </c>
      <c r="STN230" s="53">
        <f t="shared" ref="STN230" si="5043">(38.09)*10.764</f>
        <v>410.00076000000001</v>
      </c>
      <c r="STO230" s="53">
        <f t="shared" ref="STO230" si="5044">(3.35*1.25+1*2.75)*10.764</f>
        <v>74.675249999999991</v>
      </c>
      <c r="STP230" s="53">
        <f t="shared" ref="STP230:STP234" si="5045">STN230+STO230</f>
        <v>484.67601000000002</v>
      </c>
      <c r="STQ230" s="53">
        <v>0</v>
      </c>
      <c r="STR230" s="53">
        <f>STP230*(($H$268)+1)+(IF(STQ230&lt;101,STQ230,IF(STQ230&lt;201,STQ230/2,IF(STQ230&lt;=301,STQ230/3,STQ230/4))))</f>
        <v>484.67601000000002</v>
      </c>
      <c r="STS230" s="159">
        <f>SUC213+1</f>
        <v>1</v>
      </c>
      <c r="STT230" s="159"/>
      <c r="STU230" s="53" t="s">
        <v>162</v>
      </c>
      <c r="STV230" s="53">
        <f t="shared" ref="STV230" si="5046">(38.09)*10.764</f>
        <v>410.00076000000001</v>
      </c>
      <c r="STW230" s="53">
        <f t="shared" ref="STW230" si="5047">(3.35*1.25+1*2.75)*10.764</f>
        <v>74.675249999999991</v>
      </c>
      <c r="STX230" s="53">
        <f t="shared" ref="STX230:STX234" si="5048">STV230+STW230</f>
        <v>484.67601000000002</v>
      </c>
      <c r="STY230" s="53">
        <v>0</v>
      </c>
      <c r="STZ230" s="53">
        <f>STX230*(($H$268)+1)+(IF(STY230&lt;101,STY230,IF(STY230&lt;201,STY230/2,IF(STY230&lt;=301,STY230/3,STY230/4))))</f>
        <v>484.67601000000002</v>
      </c>
      <c r="SUA230" s="159">
        <f>SUK213+1</f>
        <v>1</v>
      </c>
      <c r="SUB230" s="159"/>
      <c r="SUC230" s="53" t="s">
        <v>162</v>
      </c>
      <c r="SUD230" s="53">
        <f t="shared" ref="SUD230" si="5049">(38.09)*10.764</f>
        <v>410.00076000000001</v>
      </c>
      <c r="SUE230" s="53">
        <f t="shared" ref="SUE230" si="5050">(3.35*1.25+1*2.75)*10.764</f>
        <v>74.675249999999991</v>
      </c>
      <c r="SUF230" s="53">
        <f t="shared" ref="SUF230:SUF234" si="5051">SUD230+SUE230</f>
        <v>484.67601000000002</v>
      </c>
      <c r="SUG230" s="53">
        <v>0</v>
      </c>
      <c r="SUH230" s="53">
        <f>SUF230*(($H$268)+1)+(IF(SUG230&lt;101,SUG230,IF(SUG230&lt;201,SUG230/2,IF(SUG230&lt;=301,SUG230/3,SUG230/4))))</f>
        <v>484.67601000000002</v>
      </c>
      <c r="SUI230" s="159">
        <f>SUS213+1</f>
        <v>1</v>
      </c>
      <c r="SUJ230" s="159"/>
      <c r="SUK230" s="53" t="s">
        <v>162</v>
      </c>
      <c r="SUL230" s="53">
        <f t="shared" ref="SUL230" si="5052">(38.09)*10.764</f>
        <v>410.00076000000001</v>
      </c>
      <c r="SUM230" s="53">
        <f t="shared" ref="SUM230" si="5053">(3.35*1.25+1*2.75)*10.764</f>
        <v>74.675249999999991</v>
      </c>
      <c r="SUN230" s="53">
        <f t="shared" ref="SUN230:SUN234" si="5054">SUL230+SUM230</f>
        <v>484.67601000000002</v>
      </c>
      <c r="SUO230" s="53">
        <v>0</v>
      </c>
      <c r="SUP230" s="53">
        <f>SUN230*(($H$268)+1)+(IF(SUO230&lt;101,SUO230,IF(SUO230&lt;201,SUO230/2,IF(SUO230&lt;=301,SUO230/3,SUO230/4))))</f>
        <v>484.67601000000002</v>
      </c>
      <c r="SUQ230" s="159">
        <f>SVA213+1</f>
        <v>1</v>
      </c>
      <c r="SUR230" s="159"/>
      <c r="SUS230" s="53" t="s">
        <v>162</v>
      </c>
      <c r="SUT230" s="53">
        <f t="shared" ref="SUT230" si="5055">(38.09)*10.764</f>
        <v>410.00076000000001</v>
      </c>
      <c r="SUU230" s="53">
        <f t="shared" ref="SUU230" si="5056">(3.35*1.25+1*2.75)*10.764</f>
        <v>74.675249999999991</v>
      </c>
      <c r="SUV230" s="53">
        <f t="shared" ref="SUV230:SUV234" si="5057">SUT230+SUU230</f>
        <v>484.67601000000002</v>
      </c>
      <c r="SUW230" s="53">
        <v>0</v>
      </c>
      <c r="SUX230" s="53">
        <f>SUV230*(($H$268)+1)+(IF(SUW230&lt;101,SUW230,IF(SUW230&lt;201,SUW230/2,IF(SUW230&lt;=301,SUW230/3,SUW230/4))))</f>
        <v>484.67601000000002</v>
      </c>
      <c r="SUY230" s="159">
        <f>SVI213+1</f>
        <v>1</v>
      </c>
      <c r="SUZ230" s="159"/>
      <c r="SVA230" s="53" t="s">
        <v>162</v>
      </c>
      <c r="SVB230" s="53">
        <f t="shared" ref="SVB230" si="5058">(38.09)*10.764</f>
        <v>410.00076000000001</v>
      </c>
      <c r="SVC230" s="53">
        <f t="shared" ref="SVC230" si="5059">(3.35*1.25+1*2.75)*10.764</f>
        <v>74.675249999999991</v>
      </c>
      <c r="SVD230" s="53">
        <f t="shared" ref="SVD230:SVD234" si="5060">SVB230+SVC230</f>
        <v>484.67601000000002</v>
      </c>
      <c r="SVE230" s="53">
        <v>0</v>
      </c>
      <c r="SVF230" s="53">
        <f>SVD230*(($H$268)+1)+(IF(SVE230&lt;101,SVE230,IF(SVE230&lt;201,SVE230/2,IF(SVE230&lt;=301,SVE230/3,SVE230/4))))</f>
        <v>484.67601000000002</v>
      </c>
      <c r="SVG230" s="159">
        <f>SVQ213+1</f>
        <v>1</v>
      </c>
      <c r="SVH230" s="159"/>
      <c r="SVI230" s="53" t="s">
        <v>162</v>
      </c>
      <c r="SVJ230" s="53">
        <f t="shared" ref="SVJ230" si="5061">(38.09)*10.764</f>
        <v>410.00076000000001</v>
      </c>
      <c r="SVK230" s="53">
        <f t="shared" ref="SVK230" si="5062">(3.35*1.25+1*2.75)*10.764</f>
        <v>74.675249999999991</v>
      </c>
      <c r="SVL230" s="53">
        <f t="shared" ref="SVL230:SVL234" si="5063">SVJ230+SVK230</f>
        <v>484.67601000000002</v>
      </c>
      <c r="SVM230" s="53">
        <v>0</v>
      </c>
      <c r="SVN230" s="53">
        <f>SVL230*(($H$268)+1)+(IF(SVM230&lt;101,SVM230,IF(SVM230&lt;201,SVM230/2,IF(SVM230&lt;=301,SVM230/3,SVM230/4))))</f>
        <v>484.67601000000002</v>
      </c>
      <c r="SVO230" s="159">
        <f>SVY213+1</f>
        <v>1</v>
      </c>
      <c r="SVP230" s="159"/>
      <c r="SVQ230" s="53" t="s">
        <v>162</v>
      </c>
      <c r="SVR230" s="53">
        <f t="shared" ref="SVR230" si="5064">(38.09)*10.764</f>
        <v>410.00076000000001</v>
      </c>
      <c r="SVS230" s="53">
        <f t="shared" ref="SVS230" si="5065">(3.35*1.25+1*2.75)*10.764</f>
        <v>74.675249999999991</v>
      </c>
      <c r="SVT230" s="53">
        <f t="shared" ref="SVT230:SVT234" si="5066">SVR230+SVS230</f>
        <v>484.67601000000002</v>
      </c>
      <c r="SVU230" s="53">
        <v>0</v>
      </c>
      <c r="SVV230" s="53">
        <f>SVT230*(($H$268)+1)+(IF(SVU230&lt;101,SVU230,IF(SVU230&lt;201,SVU230/2,IF(SVU230&lt;=301,SVU230/3,SVU230/4))))</f>
        <v>484.67601000000002</v>
      </c>
      <c r="SVW230" s="159">
        <f>SWG213+1</f>
        <v>1</v>
      </c>
      <c r="SVX230" s="159"/>
      <c r="SVY230" s="53" t="s">
        <v>162</v>
      </c>
      <c r="SVZ230" s="53">
        <f t="shared" ref="SVZ230" si="5067">(38.09)*10.764</f>
        <v>410.00076000000001</v>
      </c>
      <c r="SWA230" s="53">
        <f t="shared" ref="SWA230" si="5068">(3.35*1.25+1*2.75)*10.764</f>
        <v>74.675249999999991</v>
      </c>
      <c r="SWB230" s="53">
        <f t="shared" ref="SWB230:SWB234" si="5069">SVZ230+SWA230</f>
        <v>484.67601000000002</v>
      </c>
      <c r="SWC230" s="53">
        <v>0</v>
      </c>
      <c r="SWD230" s="53">
        <f>SWB230*(($H$268)+1)+(IF(SWC230&lt;101,SWC230,IF(SWC230&lt;201,SWC230/2,IF(SWC230&lt;=301,SWC230/3,SWC230/4))))</f>
        <v>484.67601000000002</v>
      </c>
      <c r="SWE230" s="159">
        <f>SWO213+1</f>
        <v>1</v>
      </c>
      <c r="SWF230" s="159"/>
      <c r="SWG230" s="53" t="s">
        <v>162</v>
      </c>
      <c r="SWH230" s="53">
        <f t="shared" ref="SWH230" si="5070">(38.09)*10.764</f>
        <v>410.00076000000001</v>
      </c>
      <c r="SWI230" s="53">
        <f t="shared" ref="SWI230" si="5071">(3.35*1.25+1*2.75)*10.764</f>
        <v>74.675249999999991</v>
      </c>
      <c r="SWJ230" s="53">
        <f t="shared" ref="SWJ230:SWJ234" si="5072">SWH230+SWI230</f>
        <v>484.67601000000002</v>
      </c>
      <c r="SWK230" s="53">
        <v>0</v>
      </c>
      <c r="SWL230" s="53">
        <f>SWJ230*(($H$268)+1)+(IF(SWK230&lt;101,SWK230,IF(SWK230&lt;201,SWK230/2,IF(SWK230&lt;=301,SWK230/3,SWK230/4))))</f>
        <v>484.67601000000002</v>
      </c>
      <c r="SWM230" s="159">
        <f>SWW213+1</f>
        <v>1</v>
      </c>
      <c r="SWN230" s="159"/>
      <c r="SWO230" s="53" t="s">
        <v>162</v>
      </c>
      <c r="SWP230" s="53">
        <f t="shared" ref="SWP230" si="5073">(38.09)*10.764</f>
        <v>410.00076000000001</v>
      </c>
      <c r="SWQ230" s="53">
        <f t="shared" ref="SWQ230" si="5074">(3.35*1.25+1*2.75)*10.764</f>
        <v>74.675249999999991</v>
      </c>
      <c r="SWR230" s="53">
        <f t="shared" ref="SWR230:SWR234" si="5075">SWP230+SWQ230</f>
        <v>484.67601000000002</v>
      </c>
      <c r="SWS230" s="53">
        <v>0</v>
      </c>
      <c r="SWT230" s="53">
        <f>SWR230*(($H$268)+1)+(IF(SWS230&lt;101,SWS230,IF(SWS230&lt;201,SWS230/2,IF(SWS230&lt;=301,SWS230/3,SWS230/4))))</f>
        <v>484.67601000000002</v>
      </c>
      <c r="SWU230" s="159">
        <f>SXE213+1</f>
        <v>1</v>
      </c>
      <c r="SWV230" s="159"/>
      <c r="SWW230" s="53" t="s">
        <v>162</v>
      </c>
      <c r="SWX230" s="53">
        <f t="shared" ref="SWX230" si="5076">(38.09)*10.764</f>
        <v>410.00076000000001</v>
      </c>
      <c r="SWY230" s="53">
        <f t="shared" ref="SWY230" si="5077">(3.35*1.25+1*2.75)*10.764</f>
        <v>74.675249999999991</v>
      </c>
      <c r="SWZ230" s="53">
        <f t="shared" ref="SWZ230:SWZ234" si="5078">SWX230+SWY230</f>
        <v>484.67601000000002</v>
      </c>
      <c r="SXA230" s="53">
        <v>0</v>
      </c>
      <c r="SXB230" s="53">
        <f>SWZ230*(($H$268)+1)+(IF(SXA230&lt;101,SXA230,IF(SXA230&lt;201,SXA230/2,IF(SXA230&lt;=301,SXA230/3,SXA230/4))))</f>
        <v>484.67601000000002</v>
      </c>
      <c r="SXC230" s="159">
        <f>SXM213+1</f>
        <v>1</v>
      </c>
      <c r="SXD230" s="159"/>
      <c r="SXE230" s="53" t="s">
        <v>162</v>
      </c>
      <c r="SXF230" s="53">
        <f t="shared" ref="SXF230" si="5079">(38.09)*10.764</f>
        <v>410.00076000000001</v>
      </c>
      <c r="SXG230" s="53">
        <f t="shared" ref="SXG230" si="5080">(3.35*1.25+1*2.75)*10.764</f>
        <v>74.675249999999991</v>
      </c>
      <c r="SXH230" s="53">
        <f t="shared" ref="SXH230:SXH234" si="5081">SXF230+SXG230</f>
        <v>484.67601000000002</v>
      </c>
      <c r="SXI230" s="53">
        <v>0</v>
      </c>
      <c r="SXJ230" s="53">
        <f>SXH230*(($H$268)+1)+(IF(SXI230&lt;101,SXI230,IF(SXI230&lt;201,SXI230/2,IF(SXI230&lt;=301,SXI230/3,SXI230/4))))</f>
        <v>484.67601000000002</v>
      </c>
      <c r="SXK230" s="159">
        <f>SXU213+1</f>
        <v>1</v>
      </c>
      <c r="SXL230" s="159"/>
      <c r="SXM230" s="53" t="s">
        <v>162</v>
      </c>
      <c r="SXN230" s="53">
        <f t="shared" ref="SXN230" si="5082">(38.09)*10.764</f>
        <v>410.00076000000001</v>
      </c>
      <c r="SXO230" s="53">
        <f t="shared" ref="SXO230" si="5083">(3.35*1.25+1*2.75)*10.764</f>
        <v>74.675249999999991</v>
      </c>
      <c r="SXP230" s="53">
        <f t="shared" ref="SXP230:SXP234" si="5084">SXN230+SXO230</f>
        <v>484.67601000000002</v>
      </c>
      <c r="SXQ230" s="53">
        <v>0</v>
      </c>
      <c r="SXR230" s="53">
        <f>SXP230*(($H$268)+1)+(IF(SXQ230&lt;101,SXQ230,IF(SXQ230&lt;201,SXQ230/2,IF(SXQ230&lt;=301,SXQ230/3,SXQ230/4))))</f>
        <v>484.67601000000002</v>
      </c>
      <c r="SXS230" s="159">
        <f>SYC213+1</f>
        <v>1</v>
      </c>
      <c r="SXT230" s="159"/>
      <c r="SXU230" s="53" t="s">
        <v>162</v>
      </c>
      <c r="SXV230" s="53">
        <f t="shared" ref="SXV230" si="5085">(38.09)*10.764</f>
        <v>410.00076000000001</v>
      </c>
      <c r="SXW230" s="53">
        <f t="shared" ref="SXW230" si="5086">(3.35*1.25+1*2.75)*10.764</f>
        <v>74.675249999999991</v>
      </c>
      <c r="SXX230" s="53">
        <f t="shared" ref="SXX230:SXX234" si="5087">SXV230+SXW230</f>
        <v>484.67601000000002</v>
      </c>
      <c r="SXY230" s="53">
        <v>0</v>
      </c>
      <c r="SXZ230" s="53">
        <f>SXX230*(($H$268)+1)+(IF(SXY230&lt;101,SXY230,IF(SXY230&lt;201,SXY230/2,IF(SXY230&lt;=301,SXY230/3,SXY230/4))))</f>
        <v>484.67601000000002</v>
      </c>
      <c r="SYA230" s="159">
        <f>SYK213+1</f>
        <v>1</v>
      </c>
      <c r="SYB230" s="159"/>
      <c r="SYC230" s="53" t="s">
        <v>162</v>
      </c>
      <c r="SYD230" s="53">
        <f t="shared" ref="SYD230" si="5088">(38.09)*10.764</f>
        <v>410.00076000000001</v>
      </c>
      <c r="SYE230" s="53">
        <f t="shared" ref="SYE230" si="5089">(3.35*1.25+1*2.75)*10.764</f>
        <v>74.675249999999991</v>
      </c>
      <c r="SYF230" s="53">
        <f t="shared" ref="SYF230:SYF234" si="5090">SYD230+SYE230</f>
        <v>484.67601000000002</v>
      </c>
      <c r="SYG230" s="53">
        <v>0</v>
      </c>
      <c r="SYH230" s="53">
        <f>SYF230*(($H$268)+1)+(IF(SYG230&lt;101,SYG230,IF(SYG230&lt;201,SYG230/2,IF(SYG230&lt;=301,SYG230/3,SYG230/4))))</f>
        <v>484.67601000000002</v>
      </c>
      <c r="SYI230" s="159">
        <f>SYS213+1</f>
        <v>1</v>
      </c>
      <c r="SYJ230" s="159"/>
      <c r="SYK230" s="53" t="s">
        <v>162</v>
      </c>
      <c r="SYL230" s="53">
        <f t="shared" ref="SYL230" si="5091">(38.09)*10.764</f>
        <v>410.00076000000001</v>
      </c>
      <c r="SYM230" s="53">
        <f t="shared" ref="SYM230" si="5092">(3.35*1.25+1*2.75)*10.764</f>
        <v>74.675249999999991</v>
      </c>
      <c r="SYN230" s="53">
        <f t="shared" ref="SYN230:SYN234" si="5093">SYL230+SYM230</f>
        <v>484.67601000000002</v>
      </c>
      <c r="SYO230" s="53">
        <v>0</v>
      </c>
      <c r="SYP230" s="53">
        <f>SYN230*(($H$268)+1)+(IF(SYO230&lt;101,SYO230,IF(SYO230&lt;201,SYO230/2,IF(SYO230&lt;=301,SYO230/3,SYO230/4))))</f>
        <v>484.67601000000002</v>
      </c>
      <c r="SYQ230" s="159">
        <f>SZA213+1</f>
        <v>1</v>
      </c>
      <c r="SYR230" s="159"/>
      <c r="SYS230" s="53" t="s">
        <v>162</v>
      </c>
      <c r="SYT230" s="53">
        <f t="shared" ref="SYT230" si="5094">(38.09)*10.764</f>
        <v>410.00076000000001</v>
      </c>
      <c r="SYU230" s="53">
        <f t="shared" ref="SYU230" si="5095">(3.35*1.25+1*2.75)*10.764</f>
        <v>74.675249999999991</v>
      </c>
      <c r="SYV230" s="53">
        <f t="shared" ref="SYV230:SYV234" si="5096">SYT230+SYU230</f>
        <v>484.67601000000002</v>
      </c>
      <c r="SYW230" s="53">
        <v>0</v>
      </c>
      <c r="SYX230" s="53">
        <f>SYV230*(($H$268)+1)+(IF(SYW230&lt;101,SYW230,IF(SYW230&lt;201,SYW230/2,IF(SYW230&lt;=301,SYW230/3,SYW230/4))))</f>
        <v>484.67601000000002</v>
      </c>
      <c r="SYY230" s="159">
        <f>SZI213+1</f>
        <v>1</v>
      </c>
      <c r="SYZ230" s="159"/>
      <c r="SZA230" s="53" t="s">
        <v>162</v>
      </c>
      <c r="SZB230" s="53">
        <f t="shared" ref="SZB230" si="5097">(38.09)*10.764</f>
        <v>410.00076000000001</v>
      </c>
      <c r="SZC230" s="53">
        <f t="shared" ref="SZC230" si="5098">(3.35*1.25+1*2.75)*10.764</f>
        <v>74.675249999999991</v>
      </c>
      <c r="SZD230" s="53">
        <f t="shared" ref="SZD230:SZD234" si="5099">SZB230+SZC230</f>
        <v>484.67601000000002</v>
      </c>
      <c r="SZE230" s="53">
        <v>0</v>
      </c>
      <c r="SZF230" s="53">
        <f>SZD230*(($H$268)+1)+(IF(SZE230&lt;101,SZE230,IF(SZE230&lt;201,SZE230/2,IF(SZE230&lt;=301,SZE230/3,SZE230/4))))</f>
        <v>484.67601000000002</v>
      </c>
      <c r="SZG230" s="159">
        <f>SZQ213+1</f>
        <v>1</v>
      </c>
      <c r="SZH230" s="159"/>
      <c r="SZI230" s="53" t="s">
        <v>162</v>
      </c>
      <c r="SZJ230" s="53">
        <f t="shared" ref="SZJ230" si="5100">(38.09)*10.764</f>
        <v>410.00076000000001</v>
      </c>
      <c r="SZK230" s="53">
        <f t="shared" ref="SZK230" si="5101">(3.35*1.25+1*2.75)*10.764</f>
        <v>74.675249999999991</v>
      </c>
      <c r="SZL230" s="53">
        <f t="shared" ref="SZL230:SZL234" si="5102">SZJ230+SZK230</f>
        <v>484.67601000000002</v>
      </c>
      <c r="SZM230" s="53">
        <v>0</v>
      </c>
      <c r="SZN230" s="53">
        <f>SZL230*(($H$268)+1)+(IF(SZM230&lt;101,SZM230,IF(SZM230&lt;201,SZM230/2,IF(SZM230&lt;=301,SZM230/3,SZM230/4))))</f>
        <v>484.67601000000002</v>
      </c>
      <c r="SZO230" s="159">
        <f>SZY213+1</f>
        <v>1</v>
      </c>
      <c r="SZP230" s="159"/>
      <c r="SZQ230" s="53" t="s">
        <v>162</v>
      </c>
      <c r="SZR230" s="53">
        <f t="shared" ref="SZR230" si="5103">(38.09)*10.764</f>
        <v>410.00076000000001</v>
      </c>
      <c r="SZS230" s="53">
        <f t="shared" ref="SZS230" si="5104">(3.35*1.25+1*2.75)*10.764</f>
        <v>74.675249999999991</v>
      </c>
      <c r="SZT230" s="53">
        <f t="shared" ref="SZT230:SZT234" si="5105">SZR230+SZS230</f>
        <v>484.67601000000002</v>
      </c>
      <c r="SZU230" s="53">
        <v>0</v>
      </c>
      <c r="SZV230" s="53">
        <f>SZT230*(($H$268)+1)+(IF(SZU230&lt;101,SZU230,IF(SZU230&lt;201,SZU230/2,IF(SZU230&lt;=301,SZU230/3,SZU230/4))))</f>
        <v>484.67601000000002</v>
      </c>
      <c r="SZW230" s="159">
        <f>TAG213+1</f>
        <v>1</v>
      </c>
      <c r="SZX230" s="159"/>
      <c r="SZY230" s="53" t="s">
        <v>162</v>
      </c>
      <c r="SZZ230" s="53">
        <f t="shared" ref="SZZ230" si="5106">(38.09)*10.764</f>
        <v>410.00076000000001</v>
      </c>
      <c r="TAA230" s="53">
        <f t="shared" ref="TAA230" si="5107">(3.35*1.25+1*2.75)*10.764</f>
        <v>74.675249999999991</v>
      </c>
      <c r="TAB230" s="53">
        <f t="shared" ref="TAB230:TAB234" si="5108">SZZ230+TAA230</f>
        <v>484.67601000000002</v>
      </c>
      <c r="TAC230" s="53">
        <v>0</v>
      </c>
      <c r="TAD230" s="53">
        <f>TAB230*(($H$268)+1)+(IF(TAC230&lt;101,TAC230,IF(TAC230&lt;201,TAC230/2,IF(TAC230&lt;=301,TAC230/3,TAC230/4))))</f>
        <v>484.67601000000002</v>
      </c>
      <c r="TAE230" s="159">
        <f>TAO213+1</f>
        <v>1</v>
      </c>
      <c r="TAF230" s="159"/>
      <c r="TAG230" s="53" t="s">
        <v>162</v>
      </c>
      <c r="TAH230" s="53">
        <f t="shared" ref="TAH230" si="5109">(38.09)*10.764</f>
        <v>410.00076000000001</v>
      </c>
      <c r="TAI230" s="53">
        <f t="shared" ref="TAI230" si="5110">(3.35*1.25+1*2.75)*10.764</f>
        <v>74.675249999999991</v>
      </c>
      <c r="TAJ230" s="53">
        <f t="shared" ref="TAJ230:TAJ234" si="5111">TAH230+TAI230</f>
        <v>484.67601000000002</v>
      </c>
      <c r="TAK230" s="53">
        <v>0</v>
      </c>
      <c r="TAL230" s="53">
        <f>TAJ230*(($H$268)+1)+(IF(TAK230&lt;101,TAK230,IF(TAK230&lt;201,TAK230/2,IF(TAK230&lt;=301,TAK230/3,TAK230/4))))</f>
        <v>484.67601000000002</v>
      </c>
      <c r="TAM230" s="159">
        <f>TAW213+1</f>
        <v>1</v>
      </c>
      <c r="TAN230" s="159"/>
      <c r="TAO230" s="53" t="s">
        <v>162</v>
      </c>
      <c r="TAP230" s="53">
        <f t="shared" ref="TAP230" si="5112">(38.09)*10.764</f>
        <v>410.00076000000001</v>
      </c>
      <c r="TAQ230" s="53">
        <f t="shared" ref="TAQ230" si="5113">(3.35*1.25+1*2.75)*10.764</f>
        <v>74.675249999999991</v>
      </c>
      <c r="TAR230" s="53">
        <f t="shared" ref="TAR230:TAR234" si="5114">TAP230+TAQ230</f>
        <v>484.67601000000002</v>
      </c>
      <c r="TAS230" s="53">
        <v>0</v>
      </c>
      <c r="TAT230" s="53">
        <f>TAR230*(($H$268)+1)+(IF(TAS230&lt;101,TAS230,IF(TAS230&lt;201,TAS230/2,IF(TAS230&lt;=301,TAS230/3,TAS230/4))))</f>
        <v>484.67601000000002</v>
      </c>
      <c r="TAU230" s="159">
        <f>TBE213+1</f>
        <v>1</v>
      </c>
      <c r="TAV230" s="159"/>
      <c r="TAW230" s="53" t="s">
        <v>162</v>
      </c>
      <c r="TAX230" s="53">
        <f t="shared" ref="TAX230" si="5115">(38.09)*10.764</f>
        <v>410.00076000000001</v>
      </c>
      <c r="TAY230" s="53">
        <f t="shared" ref="TAY230" si="5116">(3.35*1.25+1*2.75)*10.764</f>
        <v>74.675249999999991</v>
      </c>
      <c r="TAZ230" s="53">
        <f t="shared" ref="TAZ230:TAZ234" si="5117">TAX230+TAY230</f>
        <v>484.67601000000002</v>
      </c>
      <c r="TBA230" s="53">
        <v>0</v>
      </c>
      <c r="TBB230" s="53">
        <f>TAZ230*(($H$268)+1)+(IF(TBA230&lt;101,TBA230,IF(TBA230&lt;201,TBA230/2,IF(TBA230&lt;=301,TBA230/3,TBA230/4))))</f>
        <v>484.67601000000002</v>
      </c>
      <c r="TBC230" s="159">
        <f>TBM213+1</f>
        <v>1</v>
      </c>
      <c r="TBD230" s="159"/>
      <c r="TBE230" s="53" t="s">
        <v>162</v>
      </c>
      <c r="TBF230" s="53">
        <f t="shared" ref="TBF230" si="5118">(38.09)*10.764</f>
        <v>410.00076000000001</v>
      </c>
      <c r="TBG230" s="53">
        <f t="shared" ref="TBG230" si="5119">(3.35*1.25+1*2.75)*10.764</f>
        <v>74.675249999999991</v>
      </c>
      <c r="TBH230" s="53">
        <f t="shared" ref="TBH230:TBH234" si="5120">TBF230+TBG230</f>
        <v>484.67601000000002</v>
      </c>
      <c r="TBI230" s="53">
        <v>0</v>
      </c>
      <c r="TBJ230" s="53">
        <f>TBH230*(($H$268)+1)+(IF(TBI230&lt;101,TBI230,IF(TBI230&lt;201,TBI230/2,IF(TBI230&lt;=301,TBI230/3,TBI230/4))))</f>
        <v>484.67601000000002</v>
      </c>
      <c r="TBK230" s="159">
        <f>TBU213+1</f>
        <v>1</v>
      </c>
      <c r="TBL230" s="159"/>
      <c r="TBM230" s="53" t="s">
        <v>162</v>
      </c>
      <c r="TBN230" s="53">
        <f t="shared" ref="TBN230" si="5121">(38.09)*10.764</f>
        <v>410.00076000000001</v>
      </c>
      <c r="TBO230" s="53">
        <f t="shared" ref="TBO230" si="5122">(3.35*1.25+1*2.75)*10.764</f>
        <v>74.675249999999991</v>
      </c>
      <c r="TBP230" s="53">
        <f t="shared" ref="TBP230:TBP234" si="5123">TBN230+TBO230</f>
        <v>484.67601000000002</v>
      </c>
      <c r="TBQ230" s="53">
        <v>0</v>
      </c>
      <c r="TBR230" s="53">
        <f>TBP230*(($H$268)+1)+(IF(TBQ230&lt;101,TBQ230,IF(TBQ230&lt;201,TBQ230/2,IF(TBQ230&lt;=301,TBQ230/3,TBQ230/4))))</f>
        <v>484.67601000000002</v>
      </c>
      <c r="TBS230" s="159">
        <f>TCC213+1</f>
        <v>1</v>
      </c>
      <c r="TBT230" s="159"/>
      <c r="TBU230" s="53" t="s">
        <v>162</v>
      </c>
      <c r="TBV230" s="53">
        <f t="shared" ref="TBV230" si="5124">(38.09)*10.764</f>
        <v>410.00076000000001</v>
      </c>
      <c r="TBW230" s="53">
        <f t="shared" ref="TBW230" si="5125">(3.35*1.25+1*2.75)*10.764</f>
        <v>74.675249999999991</v>
      </c>
      <c r="TBX230" s="53">
        <f t="shared" ref="TBX230:TBX234" si="5126">TBV230+TBW230</f>
        <v>484.67601000000002</v>
      </c>
      <c r="TBY230" s="53">
        <v>0</v>
      </c>
      <c r="TBZ230" s="53">
        <f>TBX230*(($H$268)+1)+(IF(TBY230&lt;101,TBY230,IF(TBY230&lt;201,TBY230/2,IF(TBY230&lt;=301,TBY230/3,TBY230/4))))</f>
        <v>484.67601000000002</v>
      </c>
      <c r="TCA230" s="159">
        <f>TCK213+1</f>
        <v>1</v>
      </c>
      <c r="TCB230" s="159"/>
      <c r="TCC230" s="53" t="s">
        <v>162</v>
      </c>
      <c r="TCD230" s="53">
        <f t="shared" ref="TCD230" si="5127">(38.09)*10.764</f>
        <v>410.00076000000001</v>
      </c>
      <c r="TCE230" s="53">
        <f t="shared" ref="TCE230" si="5128">(3.35*1.25+1*2.75)*10.764</f>
        <v>74.675249999999991</v>
      </c>
      <c r="TCF230" s="53">
        <f t="shared" ref="TCF230:TCF234" si="5129">TCD230+TCE230</f>
        <v>484.67601000000002</v>
      </c>
      <c r="TCG230" s="53">
        <v>0</v>
      </c>
      <c r="TCH230" s="53">
        <f>TCF230*(($H$268)+1)+(IF(TCG230&lt;101,TCG230,IF(TCG230&lt;201,TCG230/2,IF(TCG230&lt;=301,TCG230/3,TCG230/4))))</f>
        <v>484.67601000000002</v>
      </c>
      <c r="TCI230" s="159">
        <f>TCS213+1</f>
        <v>1</v>
      </c>
      <c r="TCJ230" s="159"/>
      <c r="TCK230" s="53" t="s">
        <v>162</v>
      </c>
      <c r="TCL230" s="53">
        <f t="shared" ref="TCL230" si="5130">(38.09)*10.764</f>
        <v>410.00076000000001</v>
      </c>
      <c r="TCM230" s="53">
        <f t="shared" ref="TCM230" si="5131">(3.35*1.25+1*2.75)*10.764</f>
        <v>74.675249999999991</v>
      </c>
      <c r="TCN230" s="53">
        <f t="shared" ref="TCN230:TCN234" si="5132">TCL230+TCM230</f>
        <v>484.67601000000002</v>
      </c>
      <c r="TCO230" s="53">
        <v>0</v>
      </c>
      <c r="TCP230" s="53">
        <f>TCN230*(($H$268)+1)+(IF(TCO230&lt;101,TCO230,IF(TCO230&lt;201,TCO230/2,IF(TCO230&lt;=301,TCO230/3,TCO230/4))))</f>
        <v>484.67601000000002</v>
      </c>
      <c r="TCQ230" s="159">
        <f>TDA213+1</f>
        <v>1</v>
      </c>
      <c r="TCR230" s="159"/>
      <c r="TCS230" s="53" t="s">
        <v>162</v>
      </c>
      <c r="TCT230" s="53">
        <f t="shared" ref="TCT230" si="5133">(38.09)*10.764</f>
        <v>410.00076000000001</v>
      </c>
      <c r="TCU230" s="53">
        <f t="shared" ref="TCU230" si="5134">(3.35*1.25+1*2.75)*10.764</f>
        <v>74.675249999999991</v>
      </c>
      <c r="TCV230" s="53">
        <f t="shared" ref="TCV230:TCV234" si="5135">TCT230+TCU230</f>
        <v>484.67601000000002</v>
      </c>
      <c r="TCW230" s="53">
        <v>0</v>
      </c>
      <c r="TCX230" s="53">
        <f>TCV230*(($H$268)+1)+(IF(TCW230&lt;101,TCW230,IF(TCW230&lt;201,TCW230/2,IF(TCW230&lt;=301,TCW230/3,TCW230/4))))</f>
        <v>484.67601000000002</v>
      </c>
      <c r="TCY230" s="159">
        <f>TDI213+1</f>
        <v>1</v>
      </c>
      <c r="TCZ230" s="159"/>
      <c r="TDA230" s="53" t="s">
        <v>162</v>
      </c>
      <c r="TDB230" s="53">
        <f t="shared" ref="TDB230" si="5136">(38.09)*10.764</f>
        <v>410.00076000000001</v>
      </c>
      <c r="TDC230" s="53">
        <f t="shared" ref="TDC230" si="5137">(3.35*1.25+1*2.75)*10.764</f>
        <v>74.675249999999991</v>
      </c>
      <c r="TDD230" s="53">
        <f t="shared" ref="TDD230:TDD234" si="5138">TDB230+TDC230</f>
        <v>484.67601000000002</v>
      </c>
      <c r="TDE230" s="53">
        <v>0</v>
      </c>
      <c r="TDF230" s="53">
        <f>TDD230*(($H$268)+1)+(IF(TDE230&lt;101,TDE230,IF(TDE230&lt;201,TDE230/2,IF(TDE230&lt;=301,TDE230/3,TDE230/4))))</f>
        <v>484.67601000000002</v>
      </c>
      <c r="TDG230" s="159">
        <f>TDQ213+1</f>
        <v>1</v>
      </c>
      <c r="TDH230" s="159"/>
      <c r="TDI230" s="53" t="s">
        <v>162</v>
      </c>
      <c r="TDJ230" s="53">
        <f t="shared" ref="TDJ230" si="5139">(38.09)*10.764</f>
        <v>410.00076000000001</v>
      </c>
      <c r="TDK230" s="53">
        <f t="shared" ref="TDK230" si="5140">(3.35*1.25+1*2.75)*10.764</f>
        <v>74.675249999999991</v>
      </c>
      <c r="TDL230" s="53">
        <f t="shared" ref="TDL230:TDL234" si="5141">TDJ230+TDK230</f>
        <v>484.67601000000002</v>
      </c>
      <c r="TDM230" s="53">
        <v>0</v>
      </c>
      <c r="TDN230" s="53">
        <f>TDL230*(($H$268)+1)+(IF(TDM230&lt;101,TDM230,IF(TDM230&lt;201,TDM230/2,IF(TDM230&lt;=301,TDM230/3,TDM230/4))))</f>
        <v>484.67601000000002</v>
      </c>
      <c r="TDO230" s="159">
        <f>TDY213+1</f>
        <v>1</v>
      </c>
      <c r="TDP230" s="159"/>
      <c r="TDQ230" s="53" t="s">
        <v>162</v>
      </c>
      <c r="TDR230" s="53">
        <f t="shared" ref="TDR230" si="5142">(38.09)*10.764</f>
        <v>410.00076000000001</v>
      </c>
      <c r="TDS230" s="53">
        <f t="shared" ref="TDS230" si="5143">(3.35*1.25+1*2.75)*10.764</f>
        <v>74.675249999999991</v>
      </c>
      <c r="TDT230" s="53">
        <f t="shared" ref="TDT230:TDT234" si="5144">TDR230+TDS230</f>
        <v>484.67601000000002</v>
      </c>
      <c r="TDU230" s="53">
        <v>0</v>
      </c>
      <c r="TDV230" s="53">
        <f>TDT230*(($H$268)+1)+(IF(TDU230&lt;101,TDU230,IF(TDU230&lt;201,TDU230/2,IF(TDU230&lt;=301,TDU230/3,TDU230/4))))</f>
        <v>484.67601000000002</v>
      </c>
      <c r="TDW230" s="159">
        <f>TEG213+1</f>
        <v>1</v>
      </c>
      <c r="TDX230" s="159"/>
      <c r="TDY230" s="53" t="s">
        <v>162</v>
      </c>
      <c r="TDZ230" s="53">
        <f t="shared" ref="TDZ230" si="5145">(38.09)*10.764</f>
        <v>410.00076000000001</v>
      </c>
      <c r="TEA230" s="53">
        <f t="shared" ref="TEA230" si="5146">(3.35*1.25+1*2.75)*10.764</f>
        <v>74.675249999999991</v>
      </c>
      <c r="TEB230" s="53">
        <f t="shared" ref="TEB230:TEB234" si="5147">TDZ230+TEA230</f>
        <v>484.67601000000002</v>
      </c>
      <c r="TEC230" s="53">
        <v>0</v>
      </c>
      <c r="TED230" s="53">
        <f>TEB230*(($H$268)+1)+(IF(TEC230&lt;101,TEC230,IF(TEC230&lt;201,TEC230/2,IF(TEC230&lt;=301,TEC230/3,TEC230/4))))</f>
        <v>484.67601000000002</v>
      </c>
      <c r="TEE230" s="159">
        <f>TEO213+1</f>
        <v>1</v>
      </c>
      <c r="TEF230" s="159"/>
      <c r="TEG230" s="53" t="s">
        <v>162</v>
      </c>
      <c r="TEH230" s="53">
        <f t="shared" ref="TEH230" si="5148">(38.09)*10.764</f>
        <v>410.00076000000001</v>
      </c>
      <c r="TEI230" s="53">
        <f t="shared" ref="TEI230" si="5149">(3.35*1.25+1*2.75)*10.764</f>
        <v>74.675249999999991</v>
      </c>
      <c r="TEJ230" s="53">
        <f t="shared" ref="TEJ230:TEJ234" si="5150">TEH230+TEI230</f>
        <v>484.67601000000002</v>
      </c>
      <c r="TEK230" s="53">
        <v>0</v>
      </c>
      <c r="TEL230" s="53">
        <f>TEJ230*(($H$268)+1)+(IF(TEK230&lt;101,TEK230,IF(TEK230&lt;201,TEK230/2,IF(TEK230&lt;=301,TEK230/3,TEK230/4))))</f>
        <v>484.67601000000002</v>
      </c>
      <c r="TEM230" s="159">
        <f>TEW213+1</f>
        <v>1</v>
      </c>
      <c r="TEN230" s="159"/>
      <c r="TEO230" s="53" t="s">
        <v>162</v>
      </c>
      <c r="TEP230" s="53">
        <f t="shared" ref="TEP230" si="5151">(38.09)*10.764</f>
        <v>410.00076000000001</v>
      </c>
      <c r="TEQ230" s="53">
        <f t="shared" ref="TEQ230" si="5152">(3.35*1.25+1*2.75)*10.764</f>
        <v>74.675249999999991</v>
      </c>
      <c r="TER230" s="53">
        <f t="shared" ref="TER230:TER234" si="5153">TEP230+TEQ230</f>
        <v>484.67601000000002</v>
      </c>
      <c r="TES230" s="53">
        <v>0</v>
      </c>
      <c r="TET230" s="53">
        <f>TER230*(($H$268)+1)+(IF(TES230&lt;101,TES230,IF(TES230&lt;201,TES230/2,IF(TES230&lt;=301,TES230/3,TES230/4))))</f>
        <v>484.67601000000002</v>
      </c>
      <c r="TEU230" s="159">
        <f>TFE213+1</f>
        <v>1</v>
      </c>
      <c r="TEV230" s="159"/>
      <c r="TEW230" s="53" t="s">
        <v>162</v>
      </c>
      <c r="TEX230" s="53">
        <f t="shared" ref="TEX230" si="5154">(38.09)*10.764</f>
        <v>410.00076000000001</v>
      </c>
      <c r="TEY230" s="53">
        <f t="shared" ref="TEY230" si="5155">(3.35*1.25+1*2.75)*10.764</f>
        <v>74.675249999999991</v>
      </c>
      <c r="TEZ230" s="53">
        <f t="shared" ref="TEZ230:TEZ234" si="5156">TEX230+TEY230</f>
        <v>484.67601000000002</v>
      </c>
      <c r="TFA230" s="53">
        <v>0</v>
      </c>
      <c r="TFB230" s="53">
        <f>TEZ230*(($H$268)+1)+(IF(TFA230&lt;101,TFA230,IF(TFA230&lt;201,TFA230/2,IF(TFA230&lt;=301,TFA230/3,TFA230/4))))</f>
        <v>484.67601000000002</v>
      </c>
      <c r="TFC230" s="159">
        <f>TFM213+1</f>
        <v>1</v>
      </c>
      <c r="TFD230" s="159"/>
      <c r="TFE230" s="53" t="s">
        <v>162</v>
      </c>
      <c r="TFF230" s="53">
        <f t="shared" ref="TFF230" si="5157">(38.09)*10.764</f>
        <v>410.00076000000001</v>
      </c>
      <c r="TFG230" s="53">
        <f t="shared" ref="TFG230" si="5158">(3.35*1.25+1*2.75)*10.764</f>
        <v>74.675249999999991</v>
      </c>
      <c r="TFH230" s="53">
        <f t="shared" ref="TFH230:TFH234" si="5159">TFF230+TFG230</f>
        <v>484.67601000000002</v>
      </c>
      <c r="TFI230" s="53">
        <v>0</v>
      </c>
      <c r="TFJ230" s="53">
        <f>TFH230*(($H$268)+1)+(IF(TFI230&lt;101,TFI230,IF(TFI230&lt;201,TFI230/2,IF(TFI230&lt;=301,TFI230/3,TFI230/4))))</f>
        <v>484.67601000000002</v>
      </c>
      <c r="TFK230" s="159">
        <f>TFU213+1</f>
        <v>1</v>
      </c>
      <c r="TFL230" s="159"/>
      <c r="TFM230" s="53" t="s">
        <v>162</v>
      </c>
      <c r="TFN230" s="53">
        <f t="shared" ref="TFN230" si="5160">(38.09)*10.764</f>
        <v>410.00076000000001</v>
      </c>
      <c r="TFO230" s="53">
        <f t="shared" ref="TFO230" si="5161">(3.35*1.25+1*2.75)*10.764</f>
        <v>74.675249999999991</v>
      </c>
      <c r="TFP230" s="53">
        <f t="shared" ref="TFP230:TFP234" si="5162">TFN230+TFO230</f>
        <v>484.67601000000002</v>
      </c>
      <c r="TFQ230" s="53">
        <v>0</v>
      </c>
      <c r="TFR230" s="53">
        <f>TFP230*(($H$268)+1)+(IF(TFQ230&lt;101,TFQ230,IF(TFQ230&lt;201,TFQ230/2,IF(TFQ230&lt;=301,TFQ230/3,TFQ230/4))))</f>
        <v>484.67601000000002</v>
      </c>
      <c r="TFS230" s="159">
        <f>TGC213+1</f>
        <v>1</v>
      </c>
      <c r="TFT230" s="159"/>
      <c r="TFU230" s="53" t="s">
        <v>162</v>
      </c>
      <c r="TFV230" s="53">
        <f t="shared" ref="TFV230" si="5163">(38.09)*10.764</f>
        <v>410.00076000000001</v>
      </c>
      <c r="TFW230" s="53">
        <f t="shared" ref="TFW230" si="5164">(3.35*1.25+1*2.75)*10.764</f>
        <v>74.675249999999991</v>
      </c>
      <c r="TFX230" s="53">
        <f t="shared" ref="TFX230:TFX234" si="5165">TFV230+TFW230</f>
        <v>484.67601000000002</v>
      </c>
      <c r="TFY230" s="53">
        <v>0</v>
      </c>
      <c r="TFZ230" s="53">
        <f>TFX230*(($H$268)+1)+(IF(TFY230&lt;101,TFY230,IF(TFY230&lt;201,TFY230/2,IF(TFY230&lt;=301,TFY230/3,TFY230/4))))</f>
        <v>484.67601000000002</v>
      </c>
      <c r="TGA230" s="159">
        <f>TGK213+1</f>
        <v>1</v>
      </c>
      <c r="TGB230" s="159"/>
      <c r="TGC230" s="53" t="s">
        <v>162</v>
      </c>
      <c r="TGD230" s="53">
        <f t="shared" ref="TGD230" si="5166">(38.09)*10.764</f>
        <v>410.00076000000001</v>
      </c>
      <c r="TGE230" s="53">
        <f t="shared" ref="TGE230" si="5167">(3.35*1.25+1*2.75)*10.764</f>
        <v>74.675249999999991</v>
      </c>
      <c r="TGF230" s="53">
        <f t="shared" ref="TGF230:TGF234" si="5168">TGD230+TGE230</f>
        <v>484.67601000000002</v>
      </c>
      <c r="TGG230" s="53">
        <v>0</v>
      </c>
      <c r="TGH230" s="53">
        <f>TGF230*(($H$268)+1)+(IF(TGG230&lt;101,TGG230,IF(TGG230&lt;201,TGG230/2,IF(TGG230&lt;=301,TGG230/3,TGG230/4))))</f>
        <v>484.67601000000002</v>
      </c>
      <c r="TGI230" s="159">
        <f>TGS213+1</f>
        <v>1</v>
      </c>
      <c r="TGJ230" s="159"/>
      <c r="TGK230" s="53" t="s">
        <v>162</v>
      </c>
      <c r="TGL230" s="53">
        <f t="shared" ref="TGL230" si="5169">(38.09)*10.764</f>
        <v>410.00076000000001</v>
      </c>
      <c r="TGM230" s="53">
        <f t="shared" ref="TGM230" si="5170">(3.35*1.25+1*2.75)*10.764</f>
        <v>74.675249999999991</v>
      </c>
      <c r="TGN230" s="53">
        <f t="shared" ref="TGN230:TGN234" si="5171">TGL230+TGM230</f>
        <v>484.67601000000002</v>
      </c>
      <c r="TGO230" s="53">
        <v>0</v>
      </c>
      <c r="TGP230" s="53">
        <f>TGN230*(($H$268)+1)+(IF(TGO230&lt;101,TGO230,IF(TGO230&lt;201,TGO230/2,IF(TGO230&lt;=301,TGO230/3,TGO230/4))))</f>
        <v>484.67601000000002</v>
      </c>
      <c r="TGQ230" s="159">
        <f>THA213+1</f>
        <v>1</v>
      </c>
      <c r="TGR230" s="159"/>
      <c r="TGS230" s="53" t="s">
        <v>162</v>
      </c>
      <c r="TGT230" s="53">
        <f t="shared" ref="TGT230" si="5172">(38.09)*10.764</f>
        <v>410.00076000000001</v>
      </c>
      <c r="TGU230" s="53">
        <f t="shared" ref="TGU230" si="5173">(3.35*1.25+1*2.75)*10.764</f>
        <v>74.675249999999991</v>
      </c>
      <c r="TGV230" s="53">
        <f t="shared" ref="TGV230:TGV234" si="5174">TGT230+TGU230</f>
        <v>484.67601000000002</v>
      </c>
      <c r="TGW230" s="53">
        <v>0</v>
      </c>
      <c r="TGX230" s="53">
        <f>TGV230*(($H$268)+1)+(IF(TGW230&lt;101,TGW230,IF(TGW230&lt;201,TGW230/2,IF(TGW230&lt;=301,TGW230/3,TGW230/4))))</f>
        <v>484.67601000000002</v>
      </c>
      <c r="TGY230" s="159">
        <f>THI213+1</f>
        <v>1</v>
      </c>
      <c r="TGZ230" s="159"/>
      <c r="THA230" s="53" t="s">
        <v>162</v>
      </c>
      <c r="THB230" s="53">
        <f t="shared" ref="THB230" si="5175">(38.09)*10.764</f>
        <v>410.00076000000001</v>
      </c>
      <c r="THC230" s="53">
        <f t="shared" ref="THC230" si="5176">(3.35*1.25+1*2.75)*10.764</f>
        <v>74.675249999999991</v>
      </c>
      <c r="THD230" s="53">
        <f t="shared" ref="THD230:THD234" si="5177">THB230+THC230</f>
        <v>484.67601000000002</v>
      </c>
      <c r="THE230" s="53">
        <v>0</v>
      </c>
      <c r="THF230" s="53">
        <f>THD230*(($H$268)+1)+(IF(THE230&lt;101,THE230,IF(THE230&lt;201,THE230/2,IF(THE230&lt;=301,THE230/3,THE230/4))))</f>
        <v>484.67601000000002</v>
      </c>
      <c r="THG230" s="159">
        <f>THQ213+1</f>
        <v>1</v>
      </c>
      <c r="THH230" s="159"/>
      <c r="THI230" s="53" t="s">
        <v>162</v>
      </c>
      <c r="THJ230" s="53">
        <f t="shared" ref="THJ230" si="5178">(38.09)*10.764</f>
        <v>410.00076000000001</v>
      </c>
      <c r="THK230" s="53">
        <f t="shared" ref="THK230" si="5179">(3.35*1.25+1*2.75)*10.764</f>
        <v>74.675249999999991</v>
      </c>
      <c r="THL230" s="53">
        <f t="shared" ref="THL230:THL234" si="5180">THJ230+THK230</f>
        <v>484.67601000000002</v>
      </c>
      <c r="THM230" s="53">
        <v>0</v>
      </c>
      <c r="THN230" s="53">
        <f>THL230*(($H$268)+1)+(IF(THM230&lt;101,THM230,IF(THM230&lt;201,THM230/2,IF(THM230&lt;=301,THM230/3,THM230/4))))</f>
        <v>484.67601000000002</v>
      </c>
      <c r="THO230" s="159">
        <f>THY213+1</f>
        <v>1</v>
      </c>
      <c r="THP230" s="159"/>
      <c r="THQ230" s="53" t="s">
        <v>162</v>
      </c>
      <c r="THR230" s="53">
        <f t="shared" ref="THR230" si="5181">(38.09)*10.764</f>
        <v>410.00076000000001</v>
      </c>
      <c r="THS230" s="53">
        <f t="shared" ref="THS230" si="5182">(3.35*1.25+1*2.75)*10.764</f>
        <v>74.675249999999991</v>
      </c>
      <c r="THT230" s="53">
        <f t="shared" ref="THT230:THT234" si="5183">THR230+THS230</f>
        <v>484.67601000000002</v>
      </c>
      <c r="THU230" s="53">
        <v>0</v>
      </c>
      <c r="THV230" s="53">
        <f>THT230*(($H$268)+1)+(IF(THU230&lt;101,THU230,IF(THU230&lt;201,THU230/2,IF(THU230&lt;=301,THU230/3,THU230/4))))</f>
        <v>484.67601000000002</v>
      </c>
      <c r="THW230" s="159">
        <f>TIG213+1</f>
        <v>1</v>
      </c>
      <c r="THX230" s="159"/>
      <c r="THY230" s="53" t="s">
        <v>162</v>
      </c>
      <c r="THZ230" s="53">
        <f t="shared" ref="THZ230" si="5184">(38.09)*10.764</f>
        <v>410.00076000000001</v>
      </c>
      <c r="TIA230" s="53">
        <f t="shared" ref="TIA230" si="5185">(3.35*1.25+1*2.75)*10.764</f>
        <v>74.675249999999991</v>
      </c>
      <c r="TIB230" s="53">
        <f t="shared" ref="TIB230:TIB234" si="5186">THZ230+TIA230</f>
        <v>484.67601000000002</v>
      </c>
      <c r="TIC230" s="53">
        <v>0</v>
      </c>
      <c r="TID230" s="53">
        <f>TIB230*(($H$268)+1)+(IF(TIC230&lt;101,TIC230,IF(TIC230&lt;201,TIC230/2,IF(TIC230&lt;=301,TIC230/3,TIC230/4))))</f>
        <v>484.67601000000002</v>
      </c>
      <c r="TIE230" s="159">
        <f>TIO213+1</f>
        <v>1</v>
      </c>
      <c r="TIF230" s="159"/>
      <c r="TIG230" s="53" t="s">
        <v>162</v>
      </c>
      <c r="TIH230" s="53">
        <f t="shared" ref="TIH230" si="5187">(38.09)*10.764</f>
        <v>410.00076000000001</v>
      </c>
      <c r="TII230" s="53">
        <f t="shared" ref="TII230" si="5188">(3.35*1.25+1*2.75)*10.764</f>
        <v>74.675249999999991</v>
      </c>
      <c r="TIJ230" s="53">
        <f t="shared" ref="TIJ230:TIJ234" si="5189">TIH230+TII230</f>
        <v>484.67601000000002</v>
      </c>
      <c r="TIK230" s="53">
        <v>0</v>
      </c>
      <c r="TIL230" s="53">
        <f>TIJ230*(($H$268)+1)+(IF(TIK230&lt;101,TIK230,IF(TIK230&lt;201,TIK230/2,IF(TIK230&lt;=301,TIK230/3,TIK230/4))))</f>
        <v>484.67601000000002</v>
      </c>
      <c r="TIM230" s="159">
        <f>TIW213+1</f>
        <v>1</v>
      </c>
      <c r="TIN230" s="159"/>
      <c r="TIO230" s="53" t="s">
        <v>162</v>
      </c>
      <c r="TIP230" s="53">
        <f t="shared" ref="TIP230" si="5190">(38.09)*10.764</f>
        <v>410.00076000000001</v>
      </c>
      <c r="TIQ230" s="53">
        <f t="shared" ref="TIQ230" si="5191">(3.35*1.25+1*2.75)*10.764</f>
        <v>74.675249999999991</v>
      </c>
      <c r="TIR230" s="53">
        <f t="shared" ref="TIR230:TIR234" si="5192">TIP230+TIQ230</f>
        <v>484.67601000000002</v>
      </c>
      <c r="TIS230" s="53">
        <v>0</v>
      </c>
      <c r="TIT230" s="53">
        <f>TIR230*(($H$268)+1)+(IF(TIS230&lt;101,TIS230,IF(TIS230&lt;201,TIS230/2,IF(TIS230&lt;=301,TIS230/3,TIS230/4))))</f>
        <v>484.67601000000002</v>
      </c>
      <c r="TIU230" s="159">
        <f>TJE213+1</f>
        <v>1</v>
      </c>
      <c r="TIV230" s="159"/>
      <c r="TIW230" s="53" t="s">
        <v>162</v>
      </c>
      <c r="TIX230" s="53">
        <f t="shared" ref="TIX230" si="5193">(38.09)*10.764</f>
        <v>410.00076000000001</v>
      </c>
      <c r="TIY230" s="53">
        <f t="shared" ref="TIY230" si="5194">(3.35*1.25+1*2.75)*10.764</f>
        <v>74.675249999999991</v>
      </c>
      <c r="TIZ230" s="53">
        <f t="shared" ref="TIZ230:TIZ234" si="5195">TIX230+TIY230</f>
        <v>484.67601000000002</v>
      </c>
      <c r="TJA230" s="53">
        <v>0</v>
      </c>
      <c r="TJB230" s="53">
        <f>TIZ230*(($H$268)+1)+(IF(TJA230&lt;101,TJA230,IF(TJA230&lt;201,TJA230/2,IF(TJA230&lt;=301,TJA230/3,TJA230/4))))</f>
        <v>484.67601000000002</v>
      </c>
      <c r="TJC230" s="159">
        <f>TJM213+1</f>
        <v>1</v>
      </c>
      <c r="TJD230" s="159"/>
      <c r="TJE230" s="53" t="s">
        <v>162</v>
      </c>
      <c r="TJF230" s="53">
        <f t="shared" ref="TJF230" si="5196">(38.09)*10.764</f>
        <v>410.00076000000001</v>
      </c>
      <c r="TJG230" s="53">
        <f t="shared" ref="TJG230" si="5197">(3.35*1.25+1*2.75)*10.764</f>
        <v>74.675249999999991</v>
      </c>
      <c r="TJH230" s="53">
        <f t="shared" ref="TJH230:TJH234" si="5198">TJF230+TJG230</f>
        <v>484.67601000000002</v>
      </c>
      <c r="TJI230" s="53">
        <v>0</v>
      </c>
      <c r="TJJ230" s="53">
        <f>TJH230*(($H$268)+1)+(IF(TJI230&lt;101,TJI230,IF(TJI230&lt;201,TJI230/2,IF(TJI230&lt;=301,TJI230/3,TJI230/4))))</f>
        <v>484.67601000000002</v>
      </c>
      <c r="TJK230" s="159">
        <f>TJU213+1</f>
        <v>1</v>
      </c>
      <c r="TJL230" s="159"/>
      <c r="TJM230" s="53" t="s">
        <v>162</v>
      </c>
      <c r="TJN230" s="53">
        <f t="shared" ref="TJN230" si="5199">(38.09)*10.764</f>
        <v>410.00076000000001</v>
      </c>
      <c r="TJO230" s="53">
        <f t="shared" ref="TJO230" si="5200">(3.35*1.25+1*2.75)*10.764</f>
        <v>74.675249999999991</v>
      </c>
      <c r="TJP230" s="53">
        <f t="shared" ref="TJP230:TJP234" si="5201">TJN230+TJO230</f>
        <v>484.67601000000002</v>
      </c>
      <c r="TJQ230" s="53">
        <v>0</v>
      </c>
      <c r="TJR230" s="53">
        <f>TJP230*(($H$268)+1)+(IF(TJQ230&lt;101,TJQ230,IF(TJQ230&lt;201,TJQ230/2,IF(TJQ230&lt;=301,TJQ230/3,TJQ230/4))))</f>
        <v>484.67601000000002</v>
      </c>
      <c r="TJS230" s="159">
        <f>TKC213+1</f>
        <v>1</v>
      </c>
      <c r="TJT230" s="159"/>
      <c r="TJU230" s="53" t="s">
        <v>162</v>
      </c>
      <c r="TJV230" s="53">
        <f t="shared" ref="TJV230" si="5202">(38.09)*10.764</f>
        <v>410.00076000000001</v>
      </c>
      <c r="TJW230" s="53">
        <f t="shared" ref="TJW230" si="5203">(3.35*1.25+1*2.75)*10.764</f>
        <v>74.675249999999991</v>
      </c>
      <c r="TJX230" s="53">
        <f t="shared" ref="TJX230:TJX234" si="5204">TJV230+TJW230</f>
        <v>484.67601000000002</v>
      </c>
      <c r="TJY230" s="53">
        <v>0</v>
      </c>
      <c r="TJZ230" s="53">
        <f>TJX230*(($H$268)+1)+(IF(TJY230&lt;101,TJY230,IF(TJY230&lt;201,TJY230/2,IF(TJY230&lt;=301,TJY230/3,TJY230/4))))</f>
        <v>484.67601000000002</v>
      </c>
      <c r="TKA230" s="159">
        <f>TKK213+1</f>
        <v>1</v>
      </c>
      <c r="TKB230" s="159"/>
      <c r="TKC230" s="53" t="s">
        <v>162</v>
      </c>
      <c r="TKD230" s="53">
        <f t="shared" ref="TKD230" si="5205">(38.09)*10.764</f>
        <v>410.00076000000001</v>
      </c>
      <c r="TKE230" s="53">
        <f t="shared" ref="TKE230" si="5206">(3.35*1.25+1*2.75)*10.764</f>
        <v>74.675249999999991</v>
      </c>
      <c r="TKF230" s="53">
        <f t="shared" ref="TKF230:TKF234" si="5207">TKD230+TKE230</f>
        <v>484.67601000000002</v>
      </c>
      <c r="TKG230" s="53">
        <v>0</v>
      </c>
      <c r="TKH230" s="53">
        <f>TKF230*(($H$268)+1)+(IF(TKG230&lt;101,TKG230,IF(TKG230&lt;201,TKG230/2,IF(TKG230&lt;=301,TKG230/3,TKG230/4))))</f>
        <v>484.67601000000002</v>
      </c>
      <c r="TKI230" s="159">
        <f>TKS213+1</f>
        <v>1</v>
      </c>
      <c r="TKJ230" s="159"/>
      <c r="TKK230" s="53" t="s">
        <v>162</v>
      </c>
      <c r="TKL230" s="53">
        <f t="shared" ref="TKL230" si="5208">(38.09)*10.764</f>
        <v>410.00076000000001</v>
      </c>
      <c r="TKM230" s="53">
        <f t="shared" ref="TKM230" si="5209">(3.35*1.25+1*2.75)*10.764</f>
        <v>74.675249999999991</v>
      </c>
      <c r="TKN230" s="53">
        <f t="shared" ref="TKN230:TKN234" si="5210">TKL230+TKM230</f>
        <v>484.67601000000002</v>
      </c>
      <c r="TKO230" s="53">
        <v>0</v>
      </c>
      <c r="TKP230" s="53">
        <f>TKN230*(($H$268)+1)+(IF(TKO230&lt;101,TKO230,IF(TKO230&lt;201,TKO230/2,IF(TKO230&lt;=301,TKO230/3,TKO230/4))))</f>
        <v>484.67601000000002</v>
      </c>
      <c r="TKQ230" s="159">
        <f>TLA213+1</f>
        <v>1</v>
      </c>
      <c r="TKR230" s="159"/>
      <c r="TKS230" s="53" t="s">
        <v>162</v>
      </c>
      <c r="TKT230" s="53">
        <f t="shared" ref="TKT230" si="5211">(38.09)*10.764</f>
        <v>410.00076000000001</v>
      </c>
      <c r="TKU230" s="53">
        <f t="shared" ref="TKU230" si="5212">(3.35*1.25+1*2.75)*10.764</f>
        <v>74.675249999999991</v>
      </c>
      <c r="TKV230" s="53">
        <f t="shared" ref="TKV230:TKV234" si="5213">TKT230+TKU230</f>
        <v>484.67601000000002</v>
      </c>
      <c r="TKW230" s="53">
        <v>0</v>
      </c>
      <c r="TKX230" s="53">
        <f>TKV230*(($H$268)+1)+(IF(TKW230&lt;101,TKW230,IF(TKW230&lt;201,TKW230/2,IF(TKW230&lt;=301,TKW230/3,TKW230/4))))</f>
        <v>484.67601000000002</v>
      </c>
      <c r="TKY230" s="159">
        <f>TLI213+1</f>
        <v>1</v>
      </c>
      <c r="TKZ230" s="159"/>
      <c r="TLA230" s="53" t="s">
        <v>162</v>
      </c>
      <c r="TLB230" s="53">
        <f t="shared" ref="TLB230" si="5214">(38.09)*10.764</f>
        <v>410.00076000000001</v>
      </c>
      <c r="TLC230" s="53">
        <f t="shared" ref="TLC230" si="5215">(3.35*1.25+1*2.75)*10.764</f>
        <v>74.675249999999991</v>
      </c>
      <c r="TLD230" s="53">
        <f t="shared" ref="TLD230:TLD234" si="5216">TLB230+TLC230</f>
        <v>484.67601000000002</v>
      </c>
      <c r="TLE230" s="53">
        <v>0</v>
      </c>
      <c r="TLF230" s="53">
        <f>TLD230*(($H$268)+1)+(IF(TLE230&lt;101,TLE230,IF(TLE230&lt;201,TLE230/2,IF(TLE230&lt;=301,TLE230/3,TLE230/4))))</f>
        <v>484.67601000000002</v>
      </c>
      <c r="TLG230" s="159">
        <f>TLQ213+1</f>
        <v>1</v>
      </c>
      <c r="TLH230" s="159"/>
      <c r="TLI230" s="53" t="s">
        <v>162</v>
      </c>
      <c r="TLJ230" s="53">
        <f t="shared" ref="TLJ230" si="5217">(38.09)*10.764</f>
        <v>410.00076000000001</v>
      </c>
      <c r="TLK230" s="53">
        <f t="shared" ref="TLK230" si="5218">(3.35*1.25+1*2.75)*10.764</f>
        <v>74.675249999999991</v>
      </c>
      <c r="TLL230" s="53">
        <f t="shared" ref="TLL230:TLL234" si="5219">TLJ230+TLK230</f>
        <v>484.67601000000002</v>
      </c>
      <c r="TLM230" s="53">
        <v>0</v>
      </c>
      <c r="TLN230" s="53">
        <f>TLL230*(($H$268)+1)+(IF(TLM230&lt;101,TLM230,IF(TLM230&lt;201,TLM230/2,IF(TLM230&lt;=301,TLM230/3,TLM230/4))))</f>
        <v>484.67601000000002</v>
      </c>
      <c r="TLO230" s="159">
        <f>TLY213+1</f>
        <v>1</v>
      </c>
      <c r="TLP230" s="159"/>
      <c r="TLQ230" s="53" t="s">
        <v>162</v>
      </c>
      <c r="TLR230" s="53">
        <f t="shared" ref="TLR230" si="5220">(38.09)*10.764</f>
        <v>410.00076000000001</v>
      </c>
      <c r="TLS230" s="53">
        <f t="shared" ref="TLS230" si="5221">(3.35*1.25+1*2.75)*10.764</f>
        <v>74.675249999999991</v>
      </c>
      <c r="TLT230" s="53">
        <f t="shared" ref="TLT230:TLT234" si="5222">TLR230+TLS230</f>
        <v>484.67601000000002</v>
      </c>
      <c r="TLU230" s="53">
        <v>0</v>
      </c>
      <c r="TLV230" s="53">
        <f>TLT230*(($H$268)+1)+(IF(TLU230&lt;101,TLU230,IF(TLU230&lt;201,TLU230/2,IF(TLU230&lt;=301,TLU230/3,TLU230/4))))</f>
        <v>484.67601000000002</v>
      </c>
      <c r="TLW230" s="159">
        <f>TMG213+1</f>
        <v>1</v>
      </c>
      <c r="TLX230" s="159"/>
      <c r="TLY230" s="53" t="s">
        <v>162</v>
      </c>
      <c r="TLZ230" s="53">
        <f t="shared" ref="TLZ230" si="5223">(38.09)*10.764</f>
        <v>410.00076000000001</v>
      </c>
      <c r="TMA230" s="53">
        <f t="shared" ref="TMA230" si="5224">(3.35*1.25+1*2.75)*10.764</f>
        <v>74.675249999999991</v>
      </c>
      <c r="TMB230" s="53">
        <f t="shared" ref="TMB230:TMB234" si="5225">TLZ230+TMA230</f>
        <v>484.67601000000002</v>
      </c>
      <c r="TMC230" s="53">
        <v>0</v>
      </c>
      <c r="TMD230" s="53">
        <f>TMB230*(($H$268)+1)+(IF(TMC230&lt;101,TMC230,IF(TMC230&lt;201,TMC230/2,IF(TMC230&lt;=301,TMC230/3,TMC230/4))))</f>
        <v>484.67601000000002</v>
      </c>
      <c r="TME230" s="159">
        <f>TMO213+1</f>
        <v>1</v>
      </c>
      <c r="TMF230" s="159"/>
      <c r="TMG230" s="53" t="s">
        <v>162</v>
      </c>
      <c r="TMH230" s="53">
        <f t="shared" ref="TMH230" si="5226">(38.09)*10.764</f>
        <v>410.00076000000001</v>
      </c>
      <c r="TMI230" s="53">
        <f t="shared" ref="TMI230" si="5227">(3.35*1.25+1*2.75)*10.764</f>
        <v>74.675249999999991</v>
      </c>
      <c r="TMJ230" s="53">
        <f t="shared" ref="TMJ230:TMJ234" si="5228">TMH230+TMI230</f>
        <v>484.67601000000002</v>
      </c>
      <c r="TMK230" s="53">
        <v>0</v>
      </c>
      <c r="TML230" s="53">
        <f>TMJ230*(($H$268)+1)+(IF(TMK230&lt;101,TMK230,IF(TMK230&lt;201,TMK230/2,IF(TMK230&lt;=301,TMK230/3,TMK230/4))))</f>
        <v>484.67601000000002</v>
      </c>
      <c r="TMM230" s="159">
        <f>TMW213+1</f>
        <v>1</v>
      </c>
      <c r="TMN230" s="159"/>
      <c r="TMO230" s="53" t="s">
        <v>162</v>
      </c>
      <c r="TMP230" s="53">
        <f t="shared" ref="TMP230" si="5229">(38.09)*10.764</f>
        <v>410.00076000000001</v>
      </c>
      <c r="TMQ230" s="53">
        <f t="shared" ref="TMQ230" si="5230">(3.35*1.25+1*2.75)*10.764</f>
        <v>74.675249999999991</v>
      </c>
      <c r="TMR230" s="53">
        <f t="shared" ref="TMR230:TMR234" si="5231">TMP230+TMQ230</f>
        <v>484.67601000000002</v>
      </c>
      <c r="TMS230" s="53">
        <v>0</v>
      </c>
      <c r="TMT230" s="53">
        <f>TMR230*(($H$268)+1)+(IF(TMS230&lt;101,TMS230,IF(TMS230&lt;201,TMS230/2,IF(TMS230&lt;=301,TMS230/3,TMS230/4))))</f>
        <v>484.67601000000002</v>
      </c>
      <c r="TMU230" s="159">
        <f>TNE213+1</f>
        <v>1</v>
      </c>
      <c r="TMV230" s="159"/>
      <c r="TMW230" s="53" t="s">
        <v>162</v>
      </c>
      <c r="TMX230" s="53">
        <f t="shared" ref="TMX230" si="5232">(38.09)*10.764</f>
        <v>410.00076000000001</v>
      </c>
      <c r="TMY230" s="53">
        <f t="shared" ref="TMY230" si="5233">(3.35*1.25+1*2.75)*10.764</f>
        <v>74.675249999999991</v>
      </c>
      <c r="TMZ230" s="53">
        <f t="shared" ref="TMZ230:TMZ234" si="5234">TMX230+TMY230</f>
        <v>484.67601000000002</v>
      </c>
      <c r="TNA230" s="53">
        <v>0</v>
      </c>
      <c r="TNB230" s="53">
        <f>TMZ230*(($H$268)+1)+(IF(TNA230&lt;101,TNA230,IF(TNA230&lt;201,TNA230/2,IF(TNA230&lt;=301,TNA230/3,TNA230/4))))</f>
        <v>484.67601000000002</v>
      </c>
      <c r="TNC230" s="159">
        <f>TNM213+1</f>
        <v>1</v>
      </c>
      <c r="TND230" s="159"/>
      <c r="TNE230" s="53" t="s">
        <v>162</v>
      </c>
      <c r="TNF230" s="53">
        <f t="shared" ref="TNF230" si="5235">(38.09)*10.764</f>
        <v>410.00076000000001</v>
      </c>
      <c r="TNG230" s="53">
        <f t="shared" ref="TNG230" si="5236">(3.35*1.25+1*2.75)*10.764</f>
        <v>74.675249999999991</v>
      </c>
      <c r="TNH230" s="53">
        <f t="shared" ref="TNH230:TNH234" si="5237">TNF230+TNG230</f>
        <v>484.67601000000002</v>
      </c>
      <c r="TNI230" s="53">
        <v>0</v>
      </c>
      <c r="TNJ230" s="53">
        <f>TNH230*(($H$268)+1)+(IF(TNI230&lt;101,TNI230,IF(TNI230&lt;201,TNI230/2,IF(TNI230&lt;=301,TNI230/3,TNI230/4))))</f>
        <v>484.67601000000002</v>
      </c>
      <c r="TNK230" s="159">
        <f>TNU213+1</f>
        <v>1</v>
      </c>
      <c r="TNL230" s="159"/>
      <c r="TNM230" s="53" t="s">
        <v>162</v>
      </c>
      <c r="TNN230" s="53">
        <f t="shared" ref="TNN230" si="5238">(38.09)*10.764</f>
        <v>410.00076000000001</v>
      </c>
      <c r="TNO230" s="53">
        <f t="shared" ref="TNO230" si="5239">(3.35*1.25+1*2.75)*10.764</f>
        <v>74.675249999999991</v>
      </c>
      <c r="TNP230" s="53">
        <f t="shared" ref="TNP230:TNP234" si="5240">TNN230+TNO230</f>
        <v>484.67601000000002</v>
      </c>
      <c r="TNQ230" s="53">
        <v>0</v>
      </c>
      <c r="TNR230" s="53">
        <f>TNP230*(($H$268)+1)+(IF(TNQ230&lt;101,TNQ230,IF(TNQ230&lt;201,TNQ230/2,IF(TNQ230&lt;=301,TNQ230/3,TNQ230/4))))</f>
        <v>484.67601000000002</v>
      </c>
      <c r="TNS230" s="159">
        <f>TOC213+1</f>
        <v>1</v>
      </c>
      <c r="TNT230" s="159"/>
      <c r="TNU230" s="53" t="s">
        <v>162</v>
      </c>
      <c r="TNV230" s="53">
        <f t="shared" ref="TNV230" si="5241">(38.09)*10.764</f>
        <v>410.00076000000001</v>
      </c>
      <c r="TNW230" s="53">
        <f t="shared" ref="TNW230" si="5242">(3.35*1.25+1*2.75)*10.764</f>
        <v>74.675249999999991</v>
      </c>
      <c r="TNX230" s="53">
        <f t="shared" ref="TNX230:TNX234" si="5243">TNV230+TNW230</f>
        <v>484.67601000000002</v>
      </c>
      <c r="TNY230" s="53">
        <v>0</v>
      </c>
      <c r="TNZ230" s="53">
        <f>TNX230*(($H$268)+1)+(IF(TNY230&lt;101,TNY230,IF(TNY230&lt;201,TNY230/2,IF(TNY230&lt;=301,TNY230/3,TNY230/4))))</f>
        <v>484.67601000000002</v>
      </c>
      <c r="TOA230" s="159">
        <f>TOK213+1</f>
        <v>1</v>
      </c>
      <c r="TOB230" s="159"/>
      <c r="TOC230" s="53" t="s">
        <v>162</v>
      </c>
      <c r="TOD230" s="53">
        <f t="shared" ref="TOD230" si="5244">(38.09)*10.764</f>
        <v>410.00076000000001</v>
      </c>
      <c r="TOE230" s="53">
        <f t="shared" ref="TOE230" si="5245">(3.35*1.25+1*2.75)*10.764</f>
        <v>74.675249999999991</v>
      </c>
      <c r="TOF230" s="53">
        <f t="shared" ref="TOF230:TOF234" si="5246">TOD230+TOE230</f>
        <v>484.67601000000002</v>
      </c>
      <c r="TOG230" s="53">
        <v>0</v>
      </c>
      <c r="TOH230" s="53">
        <f>TOF230*(($H$268)+1)+(IF(TOG230&lt;101,TOG230,IF(TOG230&lt;201,TOG230/2,IF(TOG230&lt;=301,TOG230/3,TOG230/4))))</f>
        <v>484.67601000000002</v>
      </c>
      <c r="TOI230" s="159">
        <f>TOS213+1</f>
        <v>1</v>
      </c>
      <c r="TOJ230" s="159"/>
      <c r="TOK230" s="53" t="s">
        <v>162</v>
      </c>
      <c r="TOL230" s="53">
        <f t="shared" ref="TOL230" si="5247">(38.09)*10.764</f>
        <v>410.00076000000001</v>
      </c>
      <c r="TOM230" s="53">
        <f t="shared" ref="TOM230" si="5248">(3.35*1.25+1*2.75)*10.764</f>
        <v>74.675249999999991</v>
      </c>
      <c r="TON230" s="53">
        <f t="shared" ref="TON230:TON234" si="5249">TOL230+TOM230</f>
        <v>484.67601000000002</v>
      </c>
      <c r="TOO230" s="53">
        <v>0</v>
      </c>
      <c r="TOP230" s="53">
        <f>TON230*(($H$268)+1)+(IF(TOO230&lt;101,TOO230,IF(TOO230&lt;201,TOO230/2,IF(TOO230&lt;=301,TOO230/3,TOO230/4))))</f>
        <v>484.67601000000002</v>
      </c>
      <c r="TOQ230" s="159">
        <f>TPA213+1</f>
        <v>1</v>
      </c>
      <c r="TOR230" s="159"/>
      <c r="TOS230" s="53" t="s">
        <v>162</v>
      </c>
      <c r="TOT230" s="53">
        <f t="shared" ref="TOT230" si="5250">(38.09)*10.764</f>
        <v>410.00076000000001</v>
      </c>
      <c r="TOU230" s="53">
        <f t="shared" ref="TOU230" si="5251">(3.35*1.25+1*2.75)*10.764</f>
        <v>74.675249999999991</v>
      </c>
      <c r="TOV230" s="53">
        <f t="shared" ref="TOV230:TOV234" si="5252">TOT230+TOU230</f>
        <v>484.67601000000002</v>
      </c>
      <c r="TOW230" s="53">
        <v>0</v>
      </c>
      <c r="TOX230" s="53">
        <f>TOV230*(($H$268)+1)+(IF(TOW230&lt;101,TOW230,IF(TOW230&lt;201,TOW230/2,IF(TOW230&lt;=301,TOW230/3,TOW230/4))))</f>
        <v>484.67601000000002</v>
      </c>
      <c r="TOY230" s="159">
        <f>TPI213+1</f>
        <v>1</v>
      </c>
      <c r="TOZ230" s="159"/>
      <c r="TPA230" s="53" t="s">
        <v>162</v>
      </c>
      <c r="TPB230" s="53">
        <f t="shared" ref="TPB230" si="5253">(38.09)*10.764</f>
        <v>410.00076000000001</v>
      </c>
      <c r="TPC230" s="53">
        <f t="shared" ref="TPC230" si="5254">(3.35*1.25+1*2.75)*10.764</f>
        <v>74.675249999999991</v>
      </c>
      <c r="TPD230" s="53">
        <f t="shared" ref="TPD230:TPD234" si="5255">TPB230+TPC230</f>
        <v>484.67601000000002</v>
      </c>
      <c r="TPE230" s="53">
        <v>0</v>
      </c>
      <c r="TPF230" s="53">
        <f>TPD230*(($H$268)+1)+(IF(TPE230&lt;101,TPE230,IF(TPE230&lt;201,TPE230/2,IF(TPE230&lt;=301,TPE230/3,TPE230/4))))</f>
        <v>484.67601000000002</v>
      </c>
      <c r="TPG230" s="159">
        <f>TPQ213+1</f>
        <v>1</v>
      </c>
      <c r="TPH230" s="159"/>
      <c r="TPI230" s="53" t="s">
        <v>162</v>
      </c>
      <c r="TPJ230" s="53">
        <f t="shared" ref="TPJ230" si="5256">(38.09)*10.764</f>
        <v>410.00076000000001</v>
      </c>
      <c r="TPK230" s="53">
        <f t="shared" ref="TPK230" si="5257">(3.35*1.25+1*2.75)*10.764</f>
        <v>74.675249999999991</v>
      </c>
      <c r="TPL230" s="53">
        <f t="shared" ref="TPL230:TPL234" si="5258">TPJ230+TPK230</f>
        <v>484.67601000000002</v>
      </c>
      <c r="TPM230" s="53">
        <v>0</v>
      </c>
      <c r="TPN230" s="53">
        <f>TPL230*(($H$268)+1)+(IF(TPM230&lt;101,TPM230,IF(TPM230&lt;201,TPM230/2,IF(TPM230&lt;=301,TPM230/3,TPM230/4))))</f>
        <v>484.67601000000002</v>
      </c>
      <c r="TPO230" s="159">
        <f>TPY213+1</f>
        <v>1</v>
      </c>
      <c r="TPP230" s="159"/>
      <c r="TPQ230" s="53" t="s">
        <v>162</v>
      </c>
      <c r="TPR230" s="53">
        <f t="shared" ref="TPR230" si="5259">(38.09)*10.764</f>
        <v>410.00076000000001</v>
      </c>
      <c r="TPS230" s="53">
        <f t="shared" ref="TPS230" si="5260">(3.35*1.25+1*2.75)*10.764</f>
        <v>74.675249999999991</v>
      </c>
      <c r="TPT230" s="53">
        <f t="shared" ref="TPT230:TPT234" si="5261">TPR230+TPS230</f>
        <v>484.67601000000002</v>
      </c>
      <c r="TPU230" s="53">
        <v>0</v>
      </c>
      <c r="TPV230" s="53">
        <f>TPT230*(($H$268)+1)+(IF(TPU230&lt;101,TPU230,IF(TPU230&lt;201,TPU230/2,IF(TPU230&lt;=301,TPU230/3,TPU230/4))))</f>
        <v>484.67601000000002</v>
      </c>
      <c r="TPW230" s="159">
        <f>TQG213+1</f>
        <v>1</v>
      </c>
      <c r="TPX230" s="159"/>
      <c r="TPY230" s="53" t="s">
        <v>162</v>
      </c>
      <c r="TPZ230" s="53">
        <f t="shared" ref="TPZ230" si="5262">(38.09)*10.764</f>
        <v>410.00076000000001</v>
      </c>
      <c r="TQA230" s="53">
        <f t="shared" ref="TQA230" si="5263">(3.35*1.25+1*2.75)*10.764</f>
        <v>74.675249999999991</v>
      </c>
      <c r="TQB230" s="53">
        <f t="shared" ref="TQB230:TQB234" si="5264">TPZ230+TQA230</f>
        <v>484.67601000000002</v>
      </c>
      <c r="TQC230" s="53">
        <v>0</v>
      </c>
      <c r="TQD230" s="53">
        <f>TQB230*(($H$268)+1)+(IF(TQC230&lt;101,TQC230,IF(TQC230&lt;201,TQC230/2,IF(TQC230&lt;=301,TQC230/3,TQC230/4))))</f>
        <v>484.67601000000002</v>
      </c>
      <c r="TQE230" s="159">
        <f>TQO213+1</f>
        <v>1</v>
      </c>
      <c r="TQF230" s="159"/>
      <c r="TQG230" s="53" t="s">
        <v>162</v>
      </c>
      <c r="TQH230" s="53">
        <f t="shared" ref="TQH230" si="5265">(38.09)*10.764</f>
        <v>410.00076000000001</v>
      </c>
      <c r="TQI230" s="53">
        <f t="shared" ref="TQI230" si="5266">(3.35*1.25+1*2.75)*10.764</f>
        <v>74.675249999999991</v>
      </c>
      <c r="TQJ230" s="53">
        <f t="shared" ref="TQJ230:TQJ234" si="5267">TQH230+TQI230</f>
        <v>484.67601000000002</v>
      </c>
      <c r="TQK230" s="53">
        <v>0</v>
      </c>
      <c r="TQL230" s="53">
        <f>TQJ230*(($H$268)+1)+(IF(TQK230&lt;101,TQK230,IF(TQK230&lt;201,TQK230/2,IF(TQK230&lt;=301,TQK230/3,TQK230/4))))</f>
        <v>484.67601000000002</v>
      </c>
      <c r="TQM230" s="159">
        <f>TQW213+1</f>
        <v>1</v>
      </c>
      <c r="TQN230" s="159"/>
      <c r="TQO230" s="53" t="s">
        <v>162</v>
      </c>
      <c r="TQP230" s="53">
        <f t="shared" ref="TQP230" si="5268">(38.09)*10.764</f>
        <v>410.00076000000001</v>
      </c>
      <c r="TQQ230" s="53">
        <f t="shared" ref="TQQ230" si="5269">(3.35*1.25+1*2.75)*10.764</f>
        <v>74.675249999999991</v>
      </c>
      <c r="TQR230" s="53">
        <f t="shared" ref="TQR230:TQR234" si="5270">TQP230+TQQ230</f>
        <v>484.67601000000002</v>
      </c>
      <c r="TQS230" s="53">
        <v>0</v>
      </c>
      <c r="TQT230" s="53">
        <f>TQR230*(($H$268)+1)+(IF(TQS230&lt;101,TQS230,IF(TQS230&lt;201,TQS230/2,IF(TQS230&lt;=301,TQS230/3,TQS230/4))))</f>
        <v>484.67601000000002</v>
      </c>
      <c r="TQU230" s="159">
        <f>TRE213+1</f>
        <v>1</v>
      </c>
      <c r="TQV230" s="159"/>
      <c r="TQW230" s="53" t="s">
        <v>162</v>
      </c>
      <c r="TQX230" s="53">
        <f t="shared" ref="TQX230" si="5271">(38.09)*10.764</f>
        <v>410.00076000000001</v>
      </c>
      <c r="TQY230" s="53">
        <f t="shared" ref="TQY230" si="5272">(3.35*1.25+1*2.75)*10.764</f>
        <v>74.675249999999991</v>
      </c>
      <c r="TQZ230" s="53">
        <f t="shared" ref="TQZ230:TQZ234" si="5273">TQX230+TQY230</f>
        <v>484.67601000000002</v>
      </c>
      <c r="TRA230" s="53">
        <v>0</v>
      </c>
      <c r="TRB230" s="53">
        <f>TQZ230*(($H$268)+1)+(IF(TRA230&lt;101,TRA230,IF(TRA230&lt;201,TRA230/2,IF(TRA230&lt;=301,TRA230/3,TRA230/4))))</f>
        <v>484.67601000000002</v>
      </c>
      <c r="TRC230" s="159">
        <f>TRM213+1</f>
        <v>1</v>
      </c>
      <c r="TRD230" s="159"/>
      <c r="TRE230" s="53" t="s">
        <v>162</v>
      </c>
      <c r="TRF230" s="53">
        <f t="shared" ref="TRF230" si="5274">(38.09)*10.764</f>
        <v>410.00076000000001</v>
      </c>
      <c r="TRG230" s="53">
        <f t="shared" ref="TRG230" si="5275">(3.35*1.25+1*2.75)*10.764</f>
        <v>74.675249999999991</v>
      </c>
      <c r="TRH230" s="53">
        <f t="shared" ref="TRH230:TRH234" si="5276">TRF230+TRG230</f>
        <v>484.67601000000002</v>
      </c>
      <c r="TRI230" s="53">
        <v>0</v>
      </c>
      <c r="TRJ230" s="53">
        <f>TRH230*(($H$268)+1)+(IF(TRI230&lt;101,TRI230,IF(TRI230&lt;201,TRI230/2,IF(TRI230&lt;=301,TRI230/3,TRI230/4))))</f>
        <v>484.67601000000002</v>
      </c>
      <c r="TRK230" s="159">
        <f>TRU213+1</f>
        <v>1</v>
      </c>
      <c r="TRL230" s="159"/>
      <c r="TRM230" s="53" t="s">
        <v>162</v>
      </c>
      <c r="TRN230" s="53">
        <f t="shared" ref="TRN230" si="5277">(38.09)*10.764</f>
        <v>410.00076000000001</v>
      </c>
      <c r="TRO230" s="53">
        <f t="shared" ref="TRO230" si="5278">(3.35*1.25+1*2.75)*10.764</f>
        <v>74.675249999999991</v>
      </c>
      <c r="TRP230" s="53">
        <f t="shared" ref="TRP230:TRP234" si="5279">TRN230+TRO230</f>
        <v>484.67601000000002</v>
      </c>
      <c r="TRQ230" s="53">
        <v>0</v>
      </c>
      <c r="TRR230" s="53">
        <f>TRP230*(($H$268)+1)+(IF(TRQ230&lt;101,TRQ230,IF(TRQ230&lt;201,TRQ230/2,IF(TRQ230&lt;=301,TRQ230/3,TRQ230/4))))</f>
        <v>484.67601000000002</v>
      </c>
      <c r="TRS230" s="159">
        <f>TSC213+1</f>
        <v>1</v>
      </c>
      <c r="TRT230" s="159"/>
      <c r="TRU230" s="53" t="s">
        <v>162</v>
      </c>
      <c r="TRV230" s="53">
        <f t="shared" ref="TRV230" si="5280">(38.09)*10.764</f>
        <v>410.00076000000001</v>
      </c>
      <c r="TRW230" s="53">
        <f t="shared" ref="TRW230" si="5281">(3.35*1.25+1*2.75)*10.764</f>
        <v>74.675249999999991</v>
      </c>
      <c r="TRX230" s="53">
        <f t="shared" ref="TRX230:TRX234" si="5282">TRV230+TRW230</f>
        <v>484.67601000000002</v>
      </c>
      <c r="TRY230" s="53">
        <v>0</v>
      </c>
      <c r="TRZ230" s="53">
        <f>TRX230*(($H$268)+1)+(IF(TRY230&lt;101,TRY230,IF(TRY230&lt;201,TRY230/2,IF(TRY230&lt;=301,TRY230/3,TRY230/4))))</f>
        <v>484.67601000000002</v>
      </c>
      <c r="TSA230" s="159">
        <f>TSK213+1</f>
        <v>1</v>
      </c>
      <c r="TSB230" s="159"/>
      <c r="TSC230" s="53" t="s">
        <v>162</v>
      </c>
      <c r="TSD230" s="53">
        <f t="shared" ref="TSD230" si="5283">(38.09)*10.764</f>
        <v>410.00076000000001</v>
      </c>
      <c r="TSE230" s="53">
        <f t="shared" ref="TSE230" si="5284">(3.35*1.25+1*2.75)*10.764</f>
        <v>74.675249999999991</v>
      </c>
      <c r="TSF230" s="53">
        <f t="shared" ref="TSF230:TSF234" si="5285">TSD230+TSE230</f>
        <v>484.67601000000002</v>
      </c>
      <c r="TSG230" s="53">
        <v>0</v>
      </c>
      <c r="TSH230" s="53">
        <f>TSF230*(($H$268)+1)+(IF(TSG230&lt;101,TSG230,IF(TSG230&lt;201,TSG230/2,IF(TSG230&lt;=301,TSG230/3,TSG230/4))))</f>
        <v>484.67601000000002</v>
      </c>
      <c r="TSI230" s="159">
        <f>TSS213+1</f>
        <v>1</v>
      </c>
      <c r="TSJ230" s="159"/>
      <c r="TSK230" s="53" t="s">
        <v>162</v>
      </c>
      <c r="TSL230" s="53">
        <f t="shared" ref="TSL230" si="5286">(38.09)*10.764</f>
        <v>410.00076000000001</v>
      </c>
      <c r="TSM230" s="53">
        <f t="shared" ref="TSM230" si="5287">(3.35*1.25+1*2.75)*10.764</f>
        <v>74.675249999999991</v>
      </c>
      <c r="TSN230" s="53">
        <f t="shared" ref="TSN230:TSN234" si="5288">TSL230+TSM230</f>
        <v>484.67601000000002</v>
      </c>
      <c r="TSO230" s="53">
        <v>0</v>
      </c>
      <c r="TSP230" s="53">
        <f>TSN230*(($H$268)+1)+(IF(TSO230&lt;101,TSO230,IF(TSO230&lt;201,TSO230/2,IF(TSO230&lt;=301,TSO230/3,TSO230/4))))</f>
        <v>484.67601000000002</v>
      </c>
      <c r="TSQ230" s="159">
        <f>TTA213+1</f>
        <v>1</v>
      </c>
      <c r="TSR230" s="159"/>
      <c r="TSS230" s="53" t="s">
        <v>162</v>
      </c>
      <c r="TST230" s="53">
        <f t="shared" ref="TST230" si="5289">(38.09)*10.764</f>
        <v>410.00076000000001</v>
      </c>
      <c r="TSU230" s="53">
        <f t="shared" ref="TSU230" si="5290">(3.35*1.25+1*2.75)*10.764</f>
        <v>74.675249999999991</v>
      </c>
      <c r="TSV230" s="53">
        <f t="shared" ref="TSV230:TSV234" si="5291">TST230+TSU230</f>
        <v>484.67601000000002</v>
      </c>
      <c r="TSW230" s="53">
        <v>0</v>
      </c>
      <c r="TSX230" s="53">
        <f>TSV230*(($H$268)+1)+(IF(TSW230&lt;101,TSW230,IF(TSW230&lt;201,TSW230/2,IF(TSW230&lt;=301,TSW230/3,TSW230/4))))</f>
        <v>484.67601000000002</v>
      </c>
      <c r="TSY230" s="159">
        <f>TTI213+1</f>
        <v>1</v>
      </c>
      <c r="TSZ230" s="159"/>
      <c r="TTA230" s="53" t="s">
        <v>162</v>
      </c>
      <c r="TTB230" s="53">
        <f t="shared" ref="TTB230" si="5292">(38.09)*10.764</f>
        <v>410.00076000000001</v>
      </c>
      <c r="TTC230" s="53">
        <f t="shared" ref="TTC230" si="5293">(3.35*1.25+1*2.75)*10.764</f>
        <v>74.675249999999991</v>
      </c>
      <c r="TTD230" s="53">
        <f t="shared" ref="TTD230:TTD234" si="5294">TTB230+TTC230</f>
        <v>484.67601000000002</v>
      </c>
      <c r="TTE230" s="53">
        <v>0</v>
      </c>
      <c r="TTF230" s="53">
        <f>TTD230*(($H$268)+1)+(IF(TTE230&lt;101,TTE230,IF(TTE230&lt;201,TTE230/2,IF(TTE230&lt;=301,TTE230/3,TTE230/4))))</f>
        <v>484.67601000000002</v>
      </c>
      <c r="TTG230" s="159">
        <f>TTQ213+1</f>
        <v>1</v>
      </c>
      <c r="TTH230" s="159"/>
      <c r="TTI230" s="53" t="s">
        <v>162</v>
      </c>
      <c r="TTJ230" s="53">
        <f t="shared" ref="TTJ230" si="5295">(38.09)*10.764</f>
        <v>410.00076000000001</v>
      </c>
      <c r="TTK230" s="53">
        <f t="shared" ref="TTK230" si="5296">(3.35*1.25+1*2.75)*10.764</f>
        <v>74.675249999999991</v>
      </c>
      <c r="TTL230" s="53">
        <f t="shared" ref="TTL230:TTL234" si="5297">TTJ230+TTK230</f>
        <v>484.67601000000002</v>
      </c>
      <c r="TTM230" s="53">
        <v>0</v>
      </c>
      <c r="TTN230" s="53">
        <f>TTL230*(($H$268)+1)+(IF(TTM230&lt;101,TTM230,IF(TTM230&lt;201,TTM230/2,IF(TTM230&lt;=301,TTM230/3,TTM230/4))))</f>
        <v>484.67601000000002</v>
      </c>
      <c r="TTO230" s="159">
        <f>TTY213+1</f>
        <v>1</v>
      </c>
      <c r="TTP230" s="159"/>
      <c r="TTQ230" s="53" t="s">
        <v>162</v>
      </c>
      <c r="TTR230" s="53">
        <f t="shared" ref="TTR230" si="5298">(38.09)*10.764</f>
        <v>410.00076000000001</v>
      </c>
      <c r="TTS230" s="53">
        <f t="shared" ref="TTS230" si="5299">(3.35*1.25+1*2.75)*10.764</f>
        <v>74.675249999999991</v>
      </c>
      <c r="TTT230" s="53">
        <f t="shared" ref="TTT230:TTT234" si="5300">TTR230+TTS230</f>
        <v>484.67601000000002</v>
      </c>
      <c r="TTU230" s="53">
        <v>0</v>
      </c>
      <c r="TTV230" s="53">
        <f>TTT230*(($H$268)+1)+(IF(TTU230&lt;101,TTU230,IF(TTU230&lt;201,TTU230/2,IF(TTU230&lt;=301,TTU230/3,TTU230/4))))</f>
        <v>484.67601000000002</v>
      </c>
      <c r="TTW230" s="159">
        <f>TUG213+1</f>
        <v>1</v>
      </c>
      <c r="TTX230" s="159"/>
      <c r="TTY230" s="53" t="s">
        <v>162</v>
      </c>
      <c r="TTZ230" s="53">
        <f t="shared" ref="TTZ230" si="5301">(38.09)*10.764</f>
        <v>410.00076000000001</v>
      </c>
      <c r="TUA230" s="53">
        <f t="shared" ref="TUA230" si="5302">(3.35*1.25+1*2.75)*10.764</f>
        <v>74.675249999999991</v>
      </c>
      <c r="TUB230" s="53">
        <f t="shared" ref="TUB230:TUB234" si="5303">TTZ230+TUA230</f>
        <v>484.67601000000002</v>
      </c>
      <c r="TUC230" s="53">
        <v>0</v>
      </c>
      <c r="TUD230" s="53">
        <f>TUB230*(($H$268)+1)+(IF(TUC230&lt;101,TUC230,IF(TUC230&lt;201,TUC230/2,IF(TUC230&lt;=301,TUC230/3,TUC230/4))))</f>
        <v>484.67601000000002</v>
      </c>
      <c r="TUE230" s="159">
        <f>TUO213+1</f>
        <v>1</v>
      </c>
      <c r="TUF230" s="159"/>
      <c r="TUG230" s="53" t="s">
        <v>162</v>
      </c>
      <c r="TUH230" s="53">
        <f t="shared" ref="TUH230" si="5304">(38.09)*10.764</f>
        <v>410.00076000000001</v>
      </c>
      <c r="TUI230" s="53">
        <f t="shared" ref="TUI230" si="5305">(3.35*1.25+1*2.75)*10.764</f>
        <v>74.675249999999991</v>
      </c>
      <c r="TUJ230" s="53">
        <f t="shared" ref="TUJ230:TUJ234" si="5306">TUH230+TUI230</f>
        <v>484.67601000000002</v>
      </c>
      <c r="TUK230" s="53">
        <v>0</v>
      </c>
      <c r="TUL230" s="53">
        <f>TUJ230*(($H$268)+1)+(IF(TUK230&lt;101,TUK230,IF(TUK230&lt;201,TUK230/2,IF(TUK230&lt;=301,TUK230/3,TUK230/4))))</f>
        <v>484.67601000000002</v>
      </c>
      <c r="TUM230" s="159">
        <f>TUW213+1</f>
        <v>1</v>
      </c>
      <c r="TUN230" s="159"/>
      <c r="TUO230" s="53" t="s">
        <v>162</v>
      </c>
      <c r="TUP230" s="53">
        <f t="shared" ref="TUP230" si="5307">(38.09)*10.764</f>
        <v>410.00076000000001</v>
      </c>
      <c r="TUQ230" s="53">
        <f t="shared" ref="TUQ230" si="5308">(3.35*1.25+1*2.75)*10.764</f>
        <v>74.675249999999991</v>
      </c>
      <c r="TUR230" s="53">
        <f t="shared" ref="TUR230:TUR234" si="5309">TUP230+TUQ230</f>
        <v>484.67601000000002</v>
      </c>
      <c r="TUS230" s="53">
        <v>0</v>
      </c>
      <c r="TUT230" s="53">
        <f>TUR230*(($H$268)+1)+(IF(TUS230&lt;101,TUS230,IF(TUS230&lt;201,TUS230/2,IF(TUS230&lt;=301,TUS230/3,TUS230/4))))</f>
        <v>484.67601000000002</v>
      </c>
      <c r="TUU230" s="159">
        <f>TVE213+1</f>
        <v>1</v>
      </c>
      <c r="TUV230" s="159"/>
      <c r="TUW230" s="53" t="s">
        <v>162</v>
      </c>
      <c r="TUX230" s="53">
        <f t="shared" ref="TUX230" si="5310">(38.09)*10.764</f>
        <v>410.00076000000001</v>
      </c>
      <c r="TUY230" s="53">
        <f t="shared" ref="TUY230" si="5311">(3.35*1.25+1*2.75)*10.764</f>
        <v>74.675249999999991</v>
      </c>
      <c r="TUZ230" s="53">
        <f t="shared" ref="TUZ230:TUZ234" si="5312">TUX230+TUY230</f>
        <v>484.67601000000002</v>
      </c>
      <c r="TVA230" s="53">
        <v>0</v>
      </c>
      <c r="TVB230" s="53">
        <f>TUZ230*(($H$268)+1)+(IF(TVA230&lt;101,TVA230,IF(TVA230&lt;201,TVA230/2,IF(TVA230&lt;=301,TVA230/3,TVA230/4))))</f>
        <v>484.67601000000002</v>
      </c>
      <c r="TVC230" s="159">
        <f>TVM213+1</f>
        <v>1</v>
      </c>
      <c r="TVD230" s="159"/>
      <c r="TVE230" s="53" t="s">
        <v>162</v>
      </c>
      <c r="TVF230" s="53">
        <f t="shared" ref="TVF230" si="5313">(38.09)*10.764</f>
        <v>410.00076000000001</v>
      </c>
      <c r="TVG230" s="53">
        <f t="shared" ref="TVG230" si="5314">(3.35*1.25+1*2.75)*10.764</f>
        <v>74.675249999999991</v>
      </c>
      <c r="TVH230" s="53">
        <f t="shared" ref="TVH230:TVH234" si="5315">TVF230+TVG230</f>
        <v>484.67601000000002</v>
      </c>
      <c r="TVI230" s="53">
        <v>0</v>
      </c>
      <c r="TVJ230" s="53">
        <f>TVH230*(($H$268)+1)+(IF(TVI230&lt;101,TVI230,IF(TVI230&lt;201,TVI230/2,IF(TVI230&lt;=301,TVI230/3,TVI230/4))))</f>
        <v>484.67601000000002</v>
      </c>
      <c r="TVK230" s="159">
        <f>TVU213+1</f>
        <v>1</v>
      </c>
      <c r="TVL230" s="159"/>
      <c r="TVM230" s="53" t="s">
        <v>162</v>
      </c>
      <c r="TVN230" s="53">
        <f t="shared" ref="TVN230" si="5316">(38.09)*10.764</f>
        <v>410.00076000000001</v>
      </c>
      <c r="TVO230" s="53">
        <f t="shared" ref="TVO230" si="5317">(3.35*1.25+1*2.75)*10.764</f>
        <v>74.675249999999991</v>
      </c>
      <c r="TVP230" s="53">
        <f t="shared" ref="TVP230:TVP234" si="5318">TVN230+TVO230</f>
        <v>484.67601000000002</v>
      </c>
      <c r="TVQ230" s="53">
        <v>0</v>
      </c>
      <c r="TVR230" s="53">
        <f>TVP230*(($H$268)+1)+(IF(TVQ230&lt;101,TVQ230,IF(TVQ230&lt;201,TVQ230/2,IF(TVQ230&lt;=301,TVQ230/3,TVQ230/4))))</f>
        <v>484.67601000000002</v>
      </c>
      <c r="TVS230" s="159">
        <f>TWC213+1</f>
        <v>1</v>
      </c>
      <c r="TVT230" s="159"/>
      <c r="TVU230" s="53" t="s">
        <v>162</v>
      </c>
      <c r="TVV230" s="53">
        <f t="shared" ref="TVV230" si="5319">(38.09)*10.764</f>
        <v>410.00076000000001</v>
      </c>
      <c r="TVW230" s="53">
        <f t="shared" ref="TVW230" si="5320">(3.35*1.25+1*2.75)*10.764</f>
        <v>74.675249999999991</v>
      </c>
      <c r="TVX230" s="53">
        <f t="shared" ref="TVX230:TVX234" si="5321">TVV230+TVW230</f>
        <v>484.67601000000002</v>
      </c>
      <c r="TVY230" s="53">
        <v>0</v>
      </c>
      <c r="TVZ230" s="53">
        <f>TVX230*(($H$268)+1)+(IF(TVY230&lt;101,TVY230,IF(TVY230&lt;201,TVY230/2,IF(TVY230&lt;=301,TVY230/3,TVY230/4))))</f>
        <v>484.67601000000002</v>
      </c>
      <c r="TWA230" s="159">
        <f>TWK213+1</f>
        <v>1</v>
      </c>
      <c r="TWB230" s="159"/>
      <c r="TWC230" s="53" t="s">
        <v>162</v>
      </c>
      <c r="TWD230" s="53">
        <f t="shared" ref="TWD230" si="5322">(38.09)*10.764</f>
        <v>410.00076000000001</v>
      </c>
      <c r="TWE230" s="53">
        <f t="shared" ref="TWE230" si="5323">(3.35*1.25+1*2.75)*10.764</f>
        <v>74.675249999999991</v>
      </c>
      <c r="TWF230" s="53">
        <f t="shared" ref="TWF230:TWF234" si="5324">TWD230+TWE230</f>
        <v>484.67601000000002</v>
      </c>
      <c r="TWG230" s="53">
        <v>0</v>
      </c>
      <c r="TWH230" s="53">
        <f>TWF230*(($H$268)+1)+(IF(TWG230&lt;101,TWG230,IF(TWG230&lt;201,TWG230/2,IF(TWG230&lt;=301,TWG230/3,TWG230/4))))</f>
        <v>484.67601000000002</v>
      </c>
      <c r="TWI230" s="159">
        <f>TWS213+1</f>
        <v>1</v>
      </c>
      <c r="TWJ230" s="159"/>
      <c r="TWK230" s="53" t="s">
        <v>162</v>
      </c>
      <c r="TWL230" s="53">
        <f t="shared" ref="TWL230" si="5325">(38.09)*10.764</f>
        <v>410.00076000000001</v>
      </c>
      <c r="TWM230" s="53">
        <f t="shared" ref="TWM230" si="5326">(3.35*1.25+1*2.75)*10.764</f>
        <v>74.675249999999991</v>
      </c>
      <c r="TWN230" s="53">
        <f t="shared" ref="TWN230:TWN234" si="5327">TWL230+TWM230</f>
        <v>484.67601000000002</v>
      </c>
      <c r="TWO230" s="53">
        <v>0</v>
      </c>
      <c r="TWP230" s="53">
        <f>TWN230*(($H$268)+1)+(IF(TWO230&lt;101,TWO230,IF(TWO230&lt;201,TWO230/2,IF(TWO230&lt;=301,TWO230/3,TWO230/4))))</f>
        <v>484.67601000000002</v>
      </c>
      <c r="TWQ230" s="159">
        <f>TXA213+1</f>
        <v>1</v>
      </c>
      <c r="TWR230" s="159"/>
      <c r="TWS230" s="53" t="s">
        <v>162</v>
      </c>
      <c r="TWT230" s="53">
        <f t="shared" ref="TWT230" si="5328">(38.09)*10.764</f>
        <v>410.00076000000001</v>
      </c>
      <c r="TWU230" s="53">
        <f t="shared" ref="TWU230" si="5329">(3.35*1.25+1*2.75)*10.764</f>
        <v>74.675249999999991</v>
      </c>
      <c r="TWV230" s="53">
        <f t="shared" ref="TWV230:TWV234" si="5330">TWT230+TWU230</f>
        <v>484.67601000000002</v>
      </c>
      <c r="TWW230" s="53">
        <v>0</v>
      </c>
      <c r="TWX230" s="53">
        <f>TWV230*(($H$268)+1)+(IF(TWW230&lt;101,TWW230,IF(TWW230&lt;201,TWW230/2,IF(TWW230&lt;=301,TWW230/3,TWW230/4))))</f>
        <v>484.67601000000002</v>
      </c>
      <c r="TWY230" s="159">
        <f>TXI213+1</f>
        <v>1</v>
      </c>
      <c r="TWZ230" s="159"/>
      <c r="TXA230" s="53" t="s">
        <v>162</v>
      </c>
      <c r="TXB230" s="53">
        <f t="shared" ref="TXB230" si="5331">(38.09)*10.764</f>
        <v>410.00076000000001</v>
      </c>
      <c r="TXC230" s="53">
        <f t="shared" ref="TXC230" si="5332">(3.35*1.25+1*2.75)*10.764</f>
        <v>74.675249999999991</v>
      </c>
      <c r="TXD230" s="53">
        <f t="shared" ref="TXD230:TXD234" si="5333">TXB230+TXC230</f>
        <v>484.67601000000002</v>
      </c>
      <c r="TXE230" s="53">
        <v>0</v>
      </c>
      <c r="TXF230" s="53">
        <f>TXD230*(($H$268)+1)+(IF(TXE230&lt;101,TXE230,IF(TXE230&lt;201,TXE230/2,IF(TXE230&lt;=301,TXE230/3,TXE230/4))))</f>
        <v>484.67601000000002</v>
      </c>
      <c r="TXG230" s="159">
        <f>TXQ213+1</f>
        <v>1</v>
      </c>
      <c r="TXH230" s="159"/>
      <c r="TXI230" s="53" t="s">
        <v>162</v>
      </c>
      <c r="TXJ230" s="53">
        <f t="shared" ref="TXJ230" si="5334">(38.09)*10.764</f>
        <v>410.00076000000001</v>
      </c>
      <c r="TXK230" s="53">
        <f t="shared" ref="TXK230" si="5335">(3.35*1.25+1*2.75)*10.764</f>
        <v>74.675249999999991</v>
      </c>
      <c r="TXL230" s="53">
        <f t="shared" ref="TXL230:TXL234" si="5336">TXJ230+TXK230</f>
        <v>484.67601000000002</v>
      </c>
      <c r="TXM230" s="53">
        <v>0</v>
      </c>
      <c r="TXN230" s="53">
        <f>TXL230*(($H$268)+1)+(IF(TXM230&lt;101,TXM230,IF(TXM230&lt;201,TXM230/2,IF(TXM230&lt;=301,TXM230/3,TXM230/4))))</f>
        <v>484.67601000000002</v>
      </c>
      <c r="TXO230" s="159">
        <f>TXY213+1</f>
        <v>1</v>
      </c>
      <c r="TXP230" s="159"/>
      <c r="TXQ230" s="53" t="s">
        <v>162</v>
      </c>
      <c r="TXR230" s="53">
        <f t="shared" ref="TXR230" si="5337">(38.09)*10.764</f>
        <v>410.00076000000001</v>
      </c>
      <c r="TXS230" s="53">
        <f t="shared" ref="TXS230" si="5338">(3.35*1.25+1*2.75)*10.764</f>
        <v>74.675249999999991</v>
      </c>
      <c r="TXT230" s="53">
        <f t="shared" ref="TXT230:TXT234" si="5339">TXR230+TXS230</f>
        <v>484.67601000000002</v>
      </c>
      <c r="TXU230" s="53">
        <v>0</v>
      </c>
      <c r="TXV230" s="53">
        <f>TXT230*(($H$268)+1)+(IF(TXU230&lt;101,TXU230,IF(TXU230&lt;201,TXU230/2,IF(TXU230&lt;=301,TXU230/3,TXU230/4))))</f>
        <v>484.67601000000002</v>
      </c>
      <c r="TXW230" s="159">
        <f>TYG213+1</f>
        <v>1</v>
      </c>
      <c r="TXX230" s="159"/>
      <c r="TXY230" s="53" t="s">
        <v>162</v>
      </c>
      <c r="TXZ230" s="53">
        <f t="shared" ref="TXZ230" si="5340">(38.09)*10.764</f>
        <v>410.00076000000001</v>
      </c>
      <c r="TYA230" s="53">
        <f t="shared" ref="TYA230" si="5341">(3.35*1.25+1*2.75)*10.764</f>
        <v>74.675249999999991</v>
      </c>
      <c r="TYB230" s="53">
        <f t="shared" ref="TYB230:TYB234" si="5342">TXZ230+TYA230</f>
        <v>484.67601000000002</v>
      </c>
      <c r="TYC230" s="53">
        <v>0</v>
      </c>
      <c r="TYD230" s="53">
        <f>TYB230*(($H$268)+1)+(IF(TYC230&lt;101,TYC230,IF(TYC230&lt;201,TYC230/2,IF(TYC230&lt;=301,TYC230/3,TYC230/4))))</f>
        <v>484.67601000000002</v>
      </c>
      <c r="TYE230" s="159">
        <f>TYO213+1</f>
        <v>1</v>
      </c>
      <c r="TYF230" s="159"/>
      <c r="TYG230" s="53" t="s">
        <v>162</v>
      </c>
      <c r="TYH230" s="53">
        <f t="shared" ref="TYH230" si="5343">(38.09)*10.764</f>
        <v>410.00076000000001</v>
      </c>
      <c r="TYI230" s="53">
        <f t="shared" ref="TYI230" si="5344">(3.35*1.25+1*2.75)*10.764</f>
        <v>74.675249999999991</v>
      </c>
      <c r="TYJ230" s="53">
        <f t="shared" ref="TYJ230:TYJ234" si="5345">TYH230+TYI230</f>
        <v>484.67601000000002</v>
      </c>
      <c r="TYK230" s="53">
        <v>0</v>
      </c>
      <c r="TYL230" s="53">
        <f>TYJ230*(($H$268)+1)+(IF(TYK230&lt;101,TYK230,IF(TYK230&lt;201,TYK230/2,IF(TYK230&lt;=301,TYK230/3,TYK230/4))))</f>
        <v>484.67601000000002</v>
      </c>
      <c r="TYM230" s="159">
        <f>TYW213+1</f>
        <v>1</v>
      </c>
      <c r="TYN230" s="159"/>
      <c r="TYO230" s="53" t="s">
        <v>162</v>
      </c>
      <c r="TYP230" s="53">
        <f t="shared" ref="TYP230" si="5346">(38.09)*10.764</f>
        <v>410.00076000000001</v>
      </c>
      <c r="TYQ230" s="53">
        <f t="shared" ref="TYQ230" si="5347">(3.35*1.25+1*2.75)*10.764</f>
        <v>74.675249999999991</v>
      </c>
      <c r="TYR230" s="53">
        <f t="shared" ref="TYR230:TYR234" si="5348">TYP230+TYQ230</f>
        <v>484.67601000000002</v>
      </c>
      <c r="TYS230" s="53">
        <v>0</v>
      </c>
      <c r="TYT230" s="53">
        <f>TYR230*(($H$268)+1)+(IF(TYS230&lt;101,TYS230,IF(TYS230&lt;201,TYS230/2,IF(TYS230&lt;=301,TYS230/3,TYS230/4))))</f>
        <v>484.67601000000002</v>
      </c>
      <c r="TYU230" s="159">
        <f>TZE213+1</f>
        <v>1</v>
      </c>
      <c r="TYV230" s="159"/>
      <c r="TYW230" s="53" t="s">
        <v>162</v>
      </c>
      <c r="TYX230" s="53">
        <f t="shared" ref="TYX230" si="5349">(38.09)*10.764</f>
        <v>410.00076000000001</v>
      </c>
      <c r="TYY230" s="53">
        <f t="shared" ref="TYY230" si="5350">(3.35*1.25+1*2.75)*10.764</f>
        <v>74.675249999999991</v>
      </c>
      <c r="TYZ230" s="53">
        <f t="shared" ref="TYZ230:TYZ234" si="5351">TYX230+TYY230</f>
        <v>484.67601000000002</v>
      </c>
      <c r="TZA230" s="53">
        <v>0</v>
      </c>
      <c r="TZB230" s="53">
        <f>TYZ230*(($H$268)+1)+(IF(TZA230&lt;101,TZA230,IF(TZA230&lt;201,TZA230/2,IF(TZA230&lt;=301,TZA230/3,TZA230/4))))</f>
        <v>484.67601000000002</v>
      </c>
      <c r="TZC230" s="159">
        <f>TZM213+1</f>
        <v>1</v>
      </c>
      <c r="TZD230" s="159"/>
      <c r="TZE230" s="53" t="s">
        <v>162</v>
      </c>
      <c r="TZF230" s="53">
        <f t="shared" ref="TZF230" si="5352">(38.09)*10.764</f>
        <v>410.00076000000001</v>
      </c>
      <c r="TZG230" s="53">
        <f t="shared" ref="TZG230" si="5353">(3.35*1.25+1*2.75)*10.764</f>
        <v>74.675249999999991</v>
      </c>
      <c r="TZH230" s="53">
        <f t="shared" ref="TZH230:TZH234" si="5354">TZF230+TZG230</f>
        <v>484.67601000000002</v>
      </c>
      <c r="TZI230" s="53">
        <v>0</v>
      </c>
      <c r="TZJ230" s="53">
        <f>TZH230*(($H$268)+1)+(IF(TZI230&lt;101,TZI230,IF(TZI230&lt;201,TZI230/2,IF(TZI230&lt;=301,TZI230/3,TZI230/4))))</f>
        <v>484.67601000000002</v>
      </c>
      <c r="TZK230" s="159">
        <f>TZU213+1</f>
        <v>1</v>
      </c>
      <c r="TZL230" s="159"/>
      <c r="TZM230" s="53" t="s">
        <v>162</v>
      </c>
      <c r="TZN230" s="53">
        <f t="shared" ref="TZN230" si="5355">(38.09)*10.764</f>
        <v>410.00076000000001</v>
      </c>
      <c r="TZO230" s="53">
        <f t="shared" ref="TZO230" si="5356">(3.35*1.25+1*2.75)*10.764</f>
        <v>74.675249999999991</v>
      </c>
      <c r="TZP230" s="53">
        <f t="shared" ref="TZP230:TZP234" si="5357">TZN230+TZO230</f>
        <v>484.67601000000002</v>
      </c>
      <c r="TZQ230" s="53">
        <v>0</v>
      </c>
      <c r="TZR230" s="53">
        <f>TZP230*(($H$268)+1)+(IF(TZQ230&lt;101,TZQ230,IF(TZQ230&lt;201,TZQ230/2,IF(TZQ230&lt;=301,TZQ230/3,TZQ230/4))))</f>
        <v>484.67601000000002</v>
      </c>
      <c r="TZS230" s="159">
        <f>UAC213+1</f>
        <v>1</v>
      </c>
      <c r="TZT230" s="159"/>
      <c r="TZU230" s="53" t="s">
        <v>162</v>
      </c>
      <c r="TZV230" s="53">
        <f t="shared" ref="TZV230" si="5358">(38.09)*10.764</f>
        <v>410.00076000000001</v>
      </c>
      <c r="TZW230" s="53">
        <f t="shared" ref="TZW230" si="5359">(3.35*1.25+1*2.75)*10.764</f>
        <v>74.675249999999991</v>
      </c>
      <c r="TZX230" s="53">
        <f t="shared" ref="TZX230:TZX234" si="5360">TZV230+TZW230</f>
        <v>484.67601000000002</v>
      </c>
      <c r="TZY230" s="53">
        <v>0</v>
      </c>
      <c r="TZZ230" s="53">
        <f>TZX230*(($H$268)+1)+(IF(TZY230&lt;101,TZY230,IF(TZY230&lt;201,TZY230/2,IF(TZY230&lt;=301,TZY230/3,TZY230/4))))</f>
        <v>484.67601000000002</v>
      </c>
      <c r="UAA230" s="159">
        <f>UAK213+1</f>
        <v>1</v>
      </c>
      <c r="UAB230" s="159"/>
      <c r="UAC230" s="53" t="s">
        <v>162</v>
      </c>
      <c r="UAD230" s="53">
        <f t="shared" ref="UAD230" si="5361">(38.09)*10.764</f>
        <v>410.00076000000001</v>
      </c>
      <c r="UAE230" s="53">
        <f t="shared" ref="UAE230" si="5362">(3.35*1.25+1*2.75)*10.764</f>
        <v>74.675249999999991</v>
      </c>
      <c r="UAF230" s="53">
        <f t="shared" ref="UAF230:UAF234" si="5363">UAD230+UAE230</f>
        <v>484.67601000000002</v>
      </c>
      <c r="UAG230" s="53">
        <v>0</v>
      </c>
      <c r="UAH230" s="53">
        <f>UAF230*(($H$268)+1)+(IF(UAG230&lt;101,UAG230,IF(UAG230&lt;201,UAG230/2,IF(UAG230&lt;=301,UAG230/3,UAG230/4))))</f>
        <v>484.67601000000002</v>
      </c>
      <c r="UAI230" s="159">
        <f>UAS213+1</f>
        <v>1</v>
      </c>
      <c r="UAJ230" s="159"/>
      <c r="UAK230" s="53" t="s">
        <v>162</v>
      </c>
      <c r="UAL230" s="53">
        <f t="shared" ref="UAL230" si="5364">(38.09)*10.764</f>
        <v>410.00076000000001</v>
      </c>
      <c r="UAM230" s="53">
        <f t="shared" ref="UAM230" si="5365">(3.35*1.25+1*2.75)*10.764</f>
        <v>74.675249999999991</v>
      </c>
      <c r="UAN230" s="53">
        <f t="shared" ref="UAN230:UAN234" si="5366">UAL230+UAM230</f>
        <v>484.67601000000002</v>
      </c>
      <c r="UAO230" s="53">
        <v>0</v>
      </c>
      <c r="UAP230" s="53">
        <f>UAN230*(($H$268)+1)+(IF(UAO230&lt;101,UAO230,IF(UAO230&lt;201,UAO230/2,IF(UAO230&lt;=301,UAO230/3,UAO230/4))))</f>
        <v>484.67601000000002</v>
      </c>
      <c r="UAQ230" s="159">
        <f>UBA213+1</f>
        <v>1</v>
      </c>
      <c r="UAR230" s="159"/>
      <c r="UAS230" s="53" t="s">
        <v>162</v>
      </c>
      <c r="UAT230" s="53">
        <f t="shared" ref="UAT230" si="5367">(38.09)*10.764</f>
        <v>410.00076000000001</v>
      </c>
      <c r="UAU230" s="53">
        <f t="shared" ref="UAU230" si="5368">(3.35*1.25+1*2.75)*10.764</f>
        <v>74.675249999999991</v>
      </c>
      <c r="UAV230" s="53">
        <f t="shared" ref="UAV230:UAV234" si="5369">UAT230+UAU230</f>
        <v>484.67601000000002</v>
      </c>
      <c r="UAW230" s="53">
        <v>0</v>
      </c>
      <c r="UAX230" s="53">
        <f>UAV230*(($H$268)+1)+(IF(UAW230&lt;101,UAW230,IF(UAW230&lt;201,UAW230/2,IF(UAW230&lt;=301,UAW230/3,UAW230/4))))</f>
        <v>484.67601000000002</v>
      </c>
      <c r="UAY230" s="159">
        <f>UBI213+1</f>
        <v>1</v>
      </c>
      <c r="UAZ230" s="159"/>
      <c r="UBA230" s="53" t="s">
        <v>162</v>
      </c>
      <c r="UBB230" s="53">
        <f t="shared" ref="UBB230" si="5370">(38.09)*10.764</f>
        <v>410.00076000000001</v>
      </c>
      <c r="UBC230" s="53">
        <f t="shared" ref="UBC230" si="5371">(3.35*1.25+1*2.75)*10.764</f>
        <v>74.675249999999991</v>
      </c>
      <c r="UBD230" s="53">
        <f t="shared" ref="UBD230:UBD234" si="5372">UBB230+UBC230</f>
        <v>484.67601000000002</v>
      </c>
      <c r="UBE230" s="53">
        <v>0</v>
      </c>
      <c r="UBF230" s="53">
        <f>UBD230*(($H$268)+1)+(IF(UBE230&lt;101,UBE230,IF(UBE230&lt;201,UBE230/2,IF(UBE230&lt;=301,UBE230/3,UBE230/4))))</f>
        <v>484.67601000000002</v>
      </c>
      <c r="UBG230" s="159">
        <f>UBQ213+1</f>
        <v>1</v>
      </c>
      <c r="UBH230" s="159"/>
      <c r="UBI230" s="53" t="s">
        <v>162</v>
      </c>
      <c r="UBJ230" s="53">
        <f t="shared" ref="UBJ230" si="5373">(38.09)*10.764</f>
        <v>410.00076000000001</v>
      </c>
      <c r="UBK230" s="53">
        <f t="shared" ref="UBK230" si="5374">(3.35*1.25+1*2.75)*10.764</f>
        <v>74.675249999999991</v>
      </c>
      <c r="UBL230" s="53">
        <f t="shared" ref="UBL230:UBL234" si="5375">UBJ230+UBK230</f>
        <v>484.67601000000002</v>
      </c>
      <c r="UBM230" s="53">
        <v>0</v>
      </c>
      <c r="UBN230" s="53">
        <f>UBL230*(($H$268)+1)+(IF(UBM230&lt;101,UBM230,IF(UBM230&lt;201,UBM230/2,IF(UBM230&lt;=301,UBM230/3,UBM230/4))))</f>
        <v>484.67601000000002</v>
      </c>
      <c r="UBO230" s="159">
        <f>UBY213+1</f>
        <v>1</v>
      </c>
      <c r="UBP230" s="159"/>
      <c r="UBQ230" s="53" t="s">
        <v>162</v>
      </c>
      <c r="UBR230" s="53">
        <f t="shared" ref="UBR230" si="5376">(38.09)*10.764</f>
        <v>410.00076000000001</v>
      </c>
      <c r="UBS230" s="53">
        <f t="shared" ref="UBS230" si="5377">(3.35*1.25+1*2.75)*10.764</f>
        <v>74.675249999999991</v>
      </c>
      <c r="UBT230" s="53">
        <f t="shared" ref="UBT230:UBT234" si="5378">UBR230+UBS230</f>
        <v>484.67601000000002</v>
      </c>
      <c r="UBU230" s="53">
        <v>0</v>
      </c>
      <c r="UBV230" s="53">
        <f>UBT230*(($H$268)+1)+(IF(UBU230&lt;101,UBU230,IF(UBU230&lt;201,UBU230/2,IF(UBU230&lt;=301,UBU230/3,UBU230/4))))</f>
        <v>484.67601000000002</v>
      </c>
      <c r="UBW230" s="159">
        <f>UCG213+1</f>
        <v>1</v>
      </c>
      <c r="UBX230" s="159"/>
      <c r="UBY230" s="53" t="s">
        <v>162</v>
      </c>
      <c r="UBZ230" s="53">
        <f t="shared" ref="UBZ230" si="5379">(38.09)*10.764</f>
        <v>410.00076000000001</v>
      </c>
      <c r="UCA230" s="53">
        <f t="shared" ref="UCA230" si="5380">(3.35*1.25+1*2.75)*10.764</f>
        <v>74.675249999999991</v>
      </c>
      <c r="UCB230" s="53">
        <f t="shared" ref="UCB230:UCB234" si="5381">UBZ230+UCA230</f>
        <v>484.67601000000002</v>
      </c>
      <c r="UCC230" s="53">
        <v>0</v>
      </c>
      <c r="UCD230" s="53">
        <f>UCB230*(($H$268)+1)+(IF(UCC230&lt;101,UCC230,IF(UCC230&lt;201,UCC230/2,IF(UCC230&lt;=301,UCC230/3,UCC230/4))))</f>
        <v>484.67601000000002</v>
      </c>
      <c r="UCE230" s="159">
        <f>UCO213+1</f>
        <v>1</v>
      </c>
      <c r="UCF230" s="159"/>
      <c r="UCG230" s="53" t="s">
        <v>162</v>
      </c>
      <c r="UCH230" s="53">
        <f t="shared" ref="UCH230" si="5382">(38.09)*10.764</f>
        <v>410.00076000000001</v>
      </c>
      <c r="UCI230" s="53">
        <f t="shared" ref="UCI230" si="5383">(3.35*1.25+1*2.75)*10.764</f>
        <v>74.675249999999991</v>
      </c>
      <c r="UCJ230" s="53">
        <f t="shared" ref="UCJ230:UCJ234" si="5384">UCH230+UCI230</f>
        <v>484.67601000000002</v>
      </c>
      <c r="UCK230" s="53">
        <v>0</v>
      </c>
      <c r="UCL230" s="53">
        <f>UCJ230*(($H$268)+1)+(IF(UCK230&lt;101,UCK230,IF(UCK230&lt;201,UCK230/2,IF(UCK230&lt;=301,UCK230/3,UCK230/4))))</f>
        <v>484.67601000000002</v>
      </c>
      <c r="UCM230" s="159">
        <f>UCW213+1</f>
        <v>1</v>
      </c>
      <c r="UCN230" s="159"/>
      <c r="UCO230" s="53" t="s">
        <v>162</v>
      </c>
      <c r="UCP230" s="53">
        <f t="shared" ref="UCP230" si="5385">(38.09)*10.764</f>
        <v>410.00076000000001</v>
      </c>
      <c r="UCQ230" s="53">
        <f t="shared" ref="UCQ230" si="5386">(3.35*1.25+1*2.75)*10.764</f>
        <v>74.675249999999991</v>
      </c>
      <c r="UCR230" s="53">
        <f t="shared" ref="UCR230:UCR234" si="5387">UCP230+UCQ230</f>
        <v>484.67601000000002</v>
      </c>
      <c r="UCS230" s="53">
        <v>0</v>
      </c>
      <c r="UCT230" s="53">
        <f>UCR230*(($H$268)+1)+(IF(UCS230&lt;101,UCS230,IF(UCS230&lt;201,UCS230/2,IF(UCS230&lt;=301,UCS230/3,UCS230/4))))</f>
        <v>484.67601000000002</v>
      </c>
      <c r="UCU230" s="159">
        <f>UDE213+1</f>
        <v>1</v>
      </c>
      <c r="UCV230" s="159"/>
      <c r="UCW230" s="53" t="s">
        <v>162</v>
      </c>
      <c r="UCX230" s="53">
        <f t="shared" ref="UCX230" si="5388">(38.09)*10.764</f>
        <v>410.00076000000001</v>
      </c>
      <c r="UCY230" s="53">
        <f t="shared" ref="UCY230" si="5389">(3.35*1.25+1*2.75)*10.764</f>
        <v>74.675249999999991</v>
      </c>
      <c r="UCZ230" s="53">
        <f t="shared" ref="UCZ230:UCZ234" si="5390">UCX230+UCY230</f>
        <v>484.67601000000002</v>
      </c>
      <c r="UDA230" s="53">
        <v>0</v>
      </c>
      <c r="UDB230" s="53">
        <f>UCZ230*(($H$268)+1)+(IF(UDA230&lt;101,UDA230,IF(UDA230&lt;201,UDA230/2,IF(UDA230&lt;=301,UDA230/3,UDA230/4))))</f>
        <v>484.67601000000002</v>
      </c>
      <c r="UDC230" s="159">
        <f>UDM213+1</f>
        <v>1</v>
      </c>
      <c r="UDD230" s="159"/>
      <c r="UDE230" s="53" t="s">
        <v>162</v>
      </c>
      <c r="UDF230" s="53">
        <f t="shared" ref="UDF230" si="5391">(38.09)*10.764</f>
        <v>410.00076000000001</v>
      </c>
      <c r="UDG230" s="53">
        <f t="shared" ref="UDG230" si="5392">(3.35*1.25+1*2.75)*10.764</f>
        <v>74.675249999999991</v>
      </c>
      <c r="UDH230" s="53">
        <f t="shared" ref="UDH230:UDH234" si="5393">UDF230+UDG230</f>
        <v>484.67601000000002</v>
      </c>
      <c r="UDI230" s="53">
        <v>0</v>
      </c>
      <c r="UDJ230" s="53">
        <f>UDH230*(($H$268)+1)+(IF(UDI230&lt;101,UDI230,IF(UDI230&lt;201,UDI230/2,IF(UDI230&lt;=301,UDI230/3,UDI230/4))))</f>
        <v>484.67601000000002</v>
      </c>
      <c r="UDK230" s="159">
        <f>UDU213+1</f>
        <v>1</v>
      </c>
      <c r="UDL230" s="159"/>
      <c r="UDM230" s="53" t="s">
        <v>162</v>
      </c>
      <c r="UDN230" s="53">
        <f t="shared" ref="UDN230" si="5394">(38.09)*10.764</f>
        <v>410.00076000000001</v>
      </c>
      <c r="UDO230" s="53">
        <f t="shared" ref="UDO230" si="5395">(3.35*1.25+1*2.75)*10.764</f>
        <v>74.675249999999991</v>
      </c>
      <c r="UDP230" s="53">
        <f t="shared" ref="UDP230:UDP234" si="5396">UDN230+UDO230</f>
        <v>484.67601000000002</v>
      </c>
      <c r="UDQ230" s="53">
        <v>0</v>
      </c>
      <c r="UDR230" s="53">
        <f>UDP230*(($H$268)+1)+(IF(UDQ230&lt;101,UDQ230,IF(UDQ230&lt;201,UDQ230/2,IF(UDQ230&lt;=301,UDQ230/3,UDQ230/4))))</f>
        <v>484.67601000000002</v>
      </c>
      <c r="UDS230" s="159">
        <f>UEC213+1</f>
        <v>1</v>
      </c>
      <c r="UDT230" s="159"/>
      <c r="UDU230" s="53" t="s">
        <v>162</v>
      </c>
      <c r="UDV230" s="53">
        <f t="shared" ref="UDV230" si="5397">(38.09)*10.764</f>
        <v>410.00076000000001</v>
      </c>
      <c r="UDW230" s="53">
        <f t="shared" ref="UDW230" si="5398">(3.35*1.25+1*2.75)*10.764</f>
        <v>74.675249999999991</v>
      </c>
      <c r="UDX230" s="53">
        <f t="shared" ref="UDX230:UDX234" si="5399">UDV230+UDW230</f>
        <v>484.67601000000002</v>
      </c>
      <c r="UDY230" s="53">
        <v>0</v>
      </c>
      <c r="UDZ230" s="53">
        <f>UDX230*(($H$268)+1)+(IF(UDY230&lt;101,UDY230,IF(UDY230&lt;201,UDY230/2,IF(UDY230&lt;=301,UDY230/3,UDY230/4))))</f>
        <v>484.67601000000002</v>
      </c>
      <c r="UEA230" s="159">
        <f>UEK213+1</f>
        <v>1</v>
      </c>
      <c r="UEB230" s="159"/>
      <c r="UEC230" s="53" t="s">
        <v>162</v>
      </c>
      <c r="UED230" s="53">
        <f t="shared" ref="UED230" si="5400">(38.09)*10.764</f>
        <v>410.00076000000001</v>
      </c>
      <c r="UEE230" s="53">
        <f t="shared" ref="UEE230" si="5401">(3.35*1.25+1*2.75)*10.764</f>
        <v>74.675249999999991</v>
      </c>
      <c r="UEF230" s="53">
        <f t="shared" ref="UEF230:UEF234" si="5402">UED230+UEE230</f>
        <v>484.67601000000002</v>
      </c>
      <c r="UEG230" s="53">
        <v>0</v>
      </c>
      <c r="UEH230" s="53">
        <f>UEF230*(($H$268)+1)+(IF(UEG230&lt;101,UEG230,IF(UEG230&lt;201,UEG230/2,IF(UEG230&lt;=301,UEG230/3,UEG230/4))))</f>
        <v>484.67601000000002</v>
      </c>
      <c r="UEI230" s="159">
        <f>UES213+1</f>
        <v>1</v>
      </c>
      <c r="UEJ230" s="159"/>
      <c r="UEK230" s="53" t="s">
        <v>162</v>
      </c>
      <c r="UEL230" s="53">
        <f t="shared" ref="UEL230" si="5403">(38.09)*10.764</f>
        <v>410.00076000000001</v>
      </c>
      <c r="UEM230" s="53">
        <f t="shared" ref="UEM230" si="5404">(3.35*1.25+1*2.75)*10.764</f>
        <v>74.675249999999991</v>
      </c>
      <c r="UEN230" s="53">
        <f t="shared" ref="UEN230:UEN234" si="5405">UEL230+UEM230</f>
        <v>484.67601000000002</v>
      </c>
      <c r="UEO230" s="53">
        <v>0</v>
      </c>
      <c r="UEP230" s="53">
        <f>UEN230*(($H$268)+1)+(IF(UEO230&lt;101,UEO230,IF(UEO230&lt;201,UEO230/2,IF(UEO230&lt;=301,UEO230/3,UEO230/4))))</f>
        <v>484.67601000000002</v>
      </c>
      <c r="UEQ230" s="159">
        <f>UFA213+1</f>
        <v>1</v>
      </c>
      <c r="UER230" s="159"/>
      <c r="UES230" s="53" t="s">
        <v>162</v>
      </c>
      <c r="UET230" s="53">
        <f t="shared" ref="UET230" si="5406">(38.09)*10.764</f>
        <v>410.00076000000001</v>
      </c>
      <c r="UEU230" s="53">
        <f t="shared" ref="UEU230" si="5407">(3.35*1.25+1*2.75)*10.764</f>
        <v>74.675249999999991</v>
      </c>
      <c r="UEV230" s="53">
        <f t="shared" ref="UEV230:UEV234" si="5408">UET230+UEU230</f>
        <v>484.67601000000002</v>
      </c>
      <c r="UEW230" s="53">
        <v>0</v>
      </c>
      <c r="UEX230" s="53">
        <f>UEV230*(($H$268)+1)+(IF(UEW230&lt;101,UEW230,IF(UEW230&lt;201,UEW230/2,IF(UEW230&lt;=301,UEW230/3,UEW230/4))))</f>
        <v>484.67601000000002</v>
      </c>
      <c r="UEY230" s="159">
        <f>UFI213+1</f>
        <v>1</v>
      </c>
      <c r="UEZ230" s="159"/>
      <c r="UFA230" s="53" t="s">
        <v>162</v>
      </c>
      <c r="UFB230" s="53">
        <f t="shared" ref="UFB230" si="5409">(38.09)*10.764</f>
        <v>410.00076000000001</v>
      </c>
      <c r="UFC230" s="53">
        <f t="shared" ref="UFC230" si="5410">(3.35*1.25+1*2.75)*10.764</f>
        <v>74.675249999999991</v>
      </c>
      <c r="UFD230" s="53">
        <f t="shared" ref="UFD230:UFD234" si="5411">UFB230+UFC230</f>
        <v>484.67601000000002</v>
      </c>
      <c r="UFE230" s="53">
        <v>0</v>
      </c>
      <c r="UFF230" s="53">
        <f>UFD230*(($H$268)+1)+(IF(UFE230&lt;101,UFE230,IF(UFE230&lt;201,UFE230/2,IF(UFE230&lt;=301,UFE230/3,UFE230/4))))</f>
        <v>484.67601000000002</v>
      </c>
      <c r="UFG230" s="159">
        <f>UFQ213+1</f>
        <v>1</v>
      </c>
      <c r="UFH230" s="159"/>
      <c r="UFI230" s="53" t="s">
        <v>162</v>
      </c>
      <c r="UFJ230" s="53">
        <f t="shared" ref="UFJ230" si="5412">(38.09)*10.764</f>
        <v>410.00076000000001</v>
      </c>
      <c r="UFK230" s="53">
        <f t="shared" ref="UFK230" si="5413">(3.35*1.25+1*2.75)*10.764</f>
        <v>74.675249999999991</v>
      </c>
      <c r="UFL230" s="53">
        <f t="shared" ref="UFL230:UFL234" si="5414">UFJ230+UFK230</f>
        <v>484.67601000000002</v>
      </c>
      <c r="UFM230" s="53">
        <v>0</v>
      </c>
      <c r="UFN230" s="53">
        <f>UFL230*(($H$268)+1)+(IF(UFM230&lt;101,UFM230,IF(UFM230&lt;201,UFM230/2,IF(UFM230&lt;=301,UFM230/3,UFM230/4))))</f>
        <v>484.67601000000002</v>
      </c>
      <c r="UFO230" s="159">
        <f>UFY213+1</f>
        <v>1</v>
      </c>
      <c r="UFP230" s="159"/>
      <c r="UFQ230" s="53" t="s">
        <v>162</v>
      </c>
      <c r="UFR230" s="53">
        <f t="shared" ref="UFR230" si="5415">(38.09)*10.764</f>
        <v>410.00076000000001</v>
      </c>
      <c r="UFS230" s="53">
        <f t="shared" ref="UFS230" si="5416">(3.35*1.25+1*2.75)*10.764</f>
        <v>74.675249999999991</v>
      </c>
      <c r="UFT230" s="53">
        <f t="shared" ref="UFT230:UFT234" si="5417">UFR230+UFS230</f>
        <v>484.67601000000002</v>
      </c>
      <c r="UFU230" s="53">
        <v>0</v>
      </c>
      <c r="UFV230" s="53">
        <f>UFT230*(($H$268)+1)+(IF(UFU230&lt;101,UFU230,IF(UFU230&lt;201,UFU230/2,IF(UFU230&lt;=301,UFU230/3,UFU230/4))))</f>
        <v>484.67601000000002</v>
      </c>
      <c r="UFW230" s="159">
        <f>UGG213+1</f>
        <v>1</v>
      </c>
      <c r="UFX230" s="159"/>
      <c r="UFY230" s="53" t="s">
        <v>162</v>
      </c>
      <c r="UFZ230" s="53">
        <f t="shared" ref="UFZ230" si="5418">(38.09)*10.764</f>
        <v>410.00076000000001</v>
      </c>
      <c r="UGA230" s="53">
        <f t="shared" ref="UGA230" si="5419">(3.35*1.25+1*2.75)*10.764</f>
        <v>74.675249999999991</v>
      </c>
      <c r="UGB230" s="53">
        <f t="shared" ref="UGB230:UGB234" si="5420">UFZ230+UGA230</f>
        <v>484.67601000000002</v>
      </c>
      <c r="UGC230" s="53">
        <v>0</v>
      </c>
      <c r="UGD230" s="53">
        <f>UGB230*(($H$268)+1)+(IF(UGC230&lt;101,UGC230,IF(UGC230&lt;201,UGC230/2,IF(UGC230&lt;=301,UGC230/3,UGC230/4))))</f>
        <v>484.67601000000002</v>
      </c>
      <c r="UGE230" s="159">
        <f>UGO213+1</f>
        <v>1</v>
      </c>
      <c r="UGF230" s="159"/>
      <c r="UGG230" s="53" t="s">
        <v>162</v>
      </c>
      <c r="UGH230" s="53">
        <f t="shared" ref="UGH230" si="5421">(38.09)*10.764</f>
        <v>410.00076000000001</v>
      </c>
      <c r="UGI230" s="53">
        <f t="shared" ref="UGI230" si="5422">(3.35*1.25+1*2.75)*10.764</f>
        <v>74.675249999999991</v>
      </c>
      <c r="UGJ230" s="53">
        <f t="shared" ref="UGJ230:UGJ234" si="5423">UGH230+UGI230</f>
        <v>484.67601000000002</v>
      </c>
      <c r="UGK230" s="53">
        <v>0</v>
      </c>
      <c r="UGL230" s="53">
        <f>UGJ230*(($H$268)+1)+(IF(UGK230&lt;101,UGK230,IF(UGK230&lt;201,UGK230/2,IF(UGK230&lt;=301,UGK230/3,UGK230/4))))</f>
        <v>484.67601000000002</v>
      </c>
      <c r="UGM230" s="159">
        <f>UGW213+1</f>
        <v>1</v>
      </c>
      <c r="UGN230" s="159"/>
      <c r="UGO230" s="53" t="s">
        <v>162</v>
      </c>
      <c r="UGP230" s="53">
        <f t="shared" ref="UGP230" si="5424">(38.09)*10.764</f>
        <v>410.00076000000001</v>
      </c>
      <c r="UGQ230" s="53">
        <f t="shared" ref="UGQ230" si="5425">(3.35*1.25+1*2.75)*10.764</f>
        <v>74.675249999999991</v>
      </c>
      <c r="UGR230" s="53">
        <f t="shared" ref="UGR230:UGR234" si="5426">UGP230+UGQ230</f>
        <v>484.67601000000002</v>
      </c>
      <c r="UGS230" s="53">
        <v>0</v>
      </c>
      <c r="UGT230" s="53">
        <f>UGR230*(($H$268)+1)+(IF(UGS230&lt;101,UGS230,IF(UGS230&lt;201,UGS230/2,IF(UGS230&lt;=301,UGS230/3,UGS230/4))))</f>
        <v>484.67601000000002</v>
      </c>
      <c r="UGU230" s="159">
        <f>UHE213+1</f>
        <v>1</v>
      </c>
      <c r="UGV230" s="159"/>
      <c r="UGW230" s="53" t="s">
        <v>162</v>
      </c>
      <c r="UGX230" s="53">
        <f t="shared" ref="UGX230" si="5427">(38.09)*10.764</f>
        <v>410.00076000000001</v>
      </c>
      <c r="UGY230" s="53">
        <f t="shared" ref="UGY230" si="5428">(3.35*1.25+1*2.75)*10.764</f>
        <v>74.675249999999991</v>
      </c>
      <c r="UGZ230" s="53">
        <f t="shared" ref="UGZ230:UGZ234" si="5429">UGX230+UGY230</f>
        <v>484.67601000000002</v>
      </c>
      <c r="UHA230" s="53">
        <v>0</v>
      </c>
      <c r="UHB230" s="53">
        <f>UGZ230*(($H$268)+1)+(IF(UHA230&lt;101,UHA230,IF(UHA230&lt;201,UHA230/2,IF(UHA230&lt;=301,UHA230/3,UHA230/4))))</f>
        <v>484.67601000000002</v>
      </c>
      <c r="UHC230" s="159">
        <f>UHM213+1</f>
        <v>1</v>
      </c>
      <c r="UHD230" s="159"/>
      <c r="UHE230" s="53" t="s">
        <v>162</v>
      </c>
      <c r="UHF230" s="53">
        <f t="shared" ref="UHF230" si="5430">(38.09)*10.764</f>
        <v>410.00076000000001</v>
      </c>
      <c r="UHG230" s="53">
        <f t="shared" ref="UHG230" si="5431">(3.35*1.25+1*2.75)*10.764</f>
        <v>74.675249999999991</v>
      </c>
      <c r="UHH230" s="53">
        <f t="shared" ref="UHH230:UHH234" si="5432">UHF230+UHG230</f>
        <v>484.67601000000002</v>
      </c>
      <c r="UHI230" s="53">
        <v>0</v>
      </c>
      <c r="UHJ230" s="53">
        <f>UHH230*(($H$268)+1)+(IF(UHI230&lt;101,UHI230,IF(UHI230&lt;201,UHI230/2,IF(UHI230&lt;=301,UHI230/3,UHI230/4))))</f>
        <v>484.67601000000002</v>
      </c>
      <c r="UHK230" s="159">
        <f>UHU213+1</f>
        <v>1</v>
      </c>
      <c r="UHL230" s="159"/>
      <c r="UHM230" s="53" t="s">
        <v>162</v>
      </c>
      <c r="UHN230" s="53">
        <f t="shared" ref="UHN230" si="5433">(38.09)*10.764</f>
        <v>410.00076000000001</v>
      </c>
      <c r="UHO230" s="53">
        <f t="shared" ref="UHO230" si="5434">(3.35*1.25+1*2.75)*10.764</f>
        <v>74.675249999999991</v>
      </c>
      <c r="UHP230" s="53">
        <f t="shared" ref="UHP230:UHP234" si="5435">UHN230+UHO230</f>
        <v>484.67601000000002</v>
      </c>
      <c r="UHQ230" s="53">
        <v>0</v>
      </c>
      <c r="UHR230" s="53">
        <f>UHP230*(($H$268)+1)+(IF(UHQ230&lt;101,UHQ230,IF(UHQ230&lt;201,UHQ230/2,IF(UHQ230&lt;=301,UHQ230/3,UHQ230/4))))</f>
        <v>484.67601000000002</v>
      </c>
      <c r="UHS230" s="159">
        <f>UIC213+1</f>
        <v>1</v>
      </c>
      <c r="UHT230" s="159"/>
      <c r="UHU230" s="53" t="s">
        <v>162</v>
      </c>
      <c r="UHV230" s="53">
        <f t="shared" ref="UHV230" si="5436">(38.09)*10.764</f>
        <v>410.00076000000001</v>
      </c>
      <c r="UHW230" s="53">
        <f t="shared" ref="UHW230" si="5437">(3.35*1.25+1*2.75)*10.764</f>
        <v>74.675249999999991</v>
      </c>
      <c r="UHX230" s="53">
        <f t="shared" ref="UHX230:UHX234" si="5438">UHV230+UHW230</f>
        <v>484.67601000000002</v>
      </c>
      <c r="UHY230" s="53">
        <v>0</v>
      </c>
      <c r="UHZ230" s="53">
        <f>UHX230*(($H$268)+1)+(IF(UHY230&lt;101,UHY230,IF(UHY230&lt;201,UHY230/2,IF(UHY230&lt;=301,UHY230/3,UHY230/4))))</f>
        <v>484.67601000000002</v>
      </c>
      <c r="UIA230" s="159">
        <f>UIK213+1</f>
        <v>1</v>
      </c>
      <c r="UIB230" s="159"/>
      <c r="UIC230" s="53" t="s">
        <v>162</v>
      </c>
      <c r="UID230" s="53">
        <f t="shared" ref="UID230" si="5439">(38.09)*10.764</f>
        <v>410.00076000000001</v>
      </c>
      <c r="UIE230" s="53">
        <f t="shared" ref="UIE230" si="5440">(3.35*1.25+1*2.75)*10.764</f>
        <v>74.675249999999991</v>
      </c>
      <c r="UIF230" s="53">
        <f t="shared" ref="UIF230:UIF234" si="5441">UID230+UIE230</f>
        <v>484.67601000000002</v>
      </c>
      <c r="UIG230" s="53">
        <v>0</v>
      </c>
      <c r="UIH230" s="53">
        <f>UIF230*(($H$268)+1)+(IF(UIG230&lt;101,UIG230,IF(UIG230&lt;201,UIG230/2,IF(UIG230&lt;=301,UIG230/3,UIG230/4))))</f>
        <v>484.67601000000002</v>
      </c>
      <c r="UII230" s="159">
        <f>UIS213+1</f>
        <v>1</v>
      </c>
      <c r="UIJ230" s="159"/>
      <c r="UIK230" s="53" t="s">
        <v>162</v>
      </c>
      <c r="UIL230" s="53">
        <f t="shared" ref="UIL230" si="5442">(38.09)*10.764</f>
        <v>410.00076000000001</v>
      </c>
      <c r="UIM230" s="53">
        <f t="shared" ref="UIM230" si="5443">(3.35*1.25+1*2.75)*10.764</f>
        <v>74.675249999999991</v>
      </c>
      <c r="UIN230" s="53">
        <f t="shared" ref="UIN230:UIN234" si="5444">UIL230+UIM230</f>
        <v>484.67601000000002</v>
      </c>
      <c r="UIO230" s="53">
        <v>0</v>
      </c>
      <c r="UIP230" s="53">
        <f>UIN230*(($H$268)+1)+(IF(UIO230&lt;101,UIO230,IF(UIO230&lt;201,UIO230/2,IF(UIO230&lt;=301,UIO230/3,UIO230/4))))</f>
        <v>484.67601000000002</v>
      </c>
      <c r="UIQ230" s="159">
        <f>UJA213+1</f>
        <v>1</v>
      </c>
      <c r="UIR230" s="159"/>
      <c r="UIS230" s="53" t="s">
        <v>162</v>
      </c>
      <c r="UIT230" s="53">
        <f t="shared" ref="UIT230" si="5445">(38.09)*10.764</f>
        <v>410.00076000000001</v>
      </c>
      <c r="UIU230" s="53">
        <f t="shared" ref="UIU230" si="5446">(3.35*1.25+1*2.75)*10.764</f>
        <v>74.675249999999991</v>
      </c>
      <c r="UIV230" s="53">
        <f t="shared" ref="UIV230:UIV234" si="5447">UIT230+UIU230</f>
        <v>484.67601000000002</v>
      </c>
      <c r="UIW230" s="53">
        <v>0</v>
      </c>
      <c r="UIX230" s="53">
        <f>UIV230*(($H$268)+1)+(IF(UIW230&lt;101,UIW230,IF(UIW230&lt;201,UIW230/2,IF(UIW230&lt;=301,UIW230/3,UIW230/4))))</f>
        <v>484.67601000000002</v>
      </c>
      <c r="UIY230" s="159">
        <f>UJI213+1</f>
        <v>1</v>
      </c>
      <c r="UIZ230" s="159"/>
      <c r="UJA230" s="53" t="s">
        <v>162</v>
      </c>
      <c r="UJB230" s="53">
        <f t="shared" ref="UJB230" si="5448">(38.09)*10.764</f>
        <v>410.00076000000001</v>
      </c>
      <c r="UJC230" s="53">
        <f t="shared" ref="UJC230" si="5449">(3.35*1.25+1*2.75)*10.764</f>
        <v>74.675249999999991</v>
      </c>
      <c r="UJD230" s="53">
        <f t="shared" ref="UJD230:UJD234" si="5450">UJB230+UJC230</f>
        <v>484.67601000000002</v>
      </c>
      <c r="UJE230" s="53">
        <v>0</v>
      </c>
      <c r="UJF230" s="53">
        <f>UJD230*(($H$268)+1)+(IF(UJE230&lt;101,UJE230,IF(UJE230&lt;201,UJE230/2,IF(UJE230&lt;=301,UJE230/3,UJE230/4))))</f>
        <v>484.67601000000002</v>
      </c>
      <c r="UJG230" s="159">
        <f>UJQ213+1</f>
        <v>1</v>
      </c>
      <c r="UJH230" s="159"/>
      <c r="UJI230" s="53" t="s">
        <v>162</v>
      </c>
      <c r="UJJ230" s="53">
        <f t="shared" ref="UJJ230" si="5451">(38.09)*10.764</f>
        <v>410.00076000000001</v>
      </c>
      <c r="UJK230" s="53">
        <f t="shared" ref="UJK230" si="5452">(3.35*1.25+1*2.75)*10.764</f>
        <v>74.675249999999991</v>
      </c>
      <c r="UJL230" s="53">
        <f t="shared" ref="UJL230:UJL234" si="5453">UJJ230+UJK230</f>
        <v>484.67601000000002</v>
      </c>
      <c r="UJM230" s="53">
        <v>0</v>
      </c>
      <c r="UJN230" s="53">
        <f>UJL230*(($H$268)+1)+(IF(UJM230&lt;101,UJM230,IF(UJM230&lt;201,UJM230/2,IF(UJM230&lt;=301,UJM230/3,UJM230/4))))</f>
        <v>484.67601000000002</v>
      </c>
      <c r="UJO230" s="159">
        <f>UJY213+1</f>
        <v>1</v>
      </c>
      <c r="UJP230" s="159"/>
      <c r="UJQ230" s="53" t="s">
        <v>162</v>
      </c>
      <c r="UJR230" s="53">
        <f t="shared" ref="UJR230" si="5454">(38.09)*10.764</f>
        <v>410.00076000000001</v>
      </c>
      <c r="UJS230" s="53">
        <f t="shared" ref="UJS230" si="5455">(3.35*1.25+1*2.75)*10.764</f>
        <v>74.675249999999991</v>
      </c>
      <c r="UJT230" s="53">
        <f t="shared" ref="UJT230:UJT234" si="5456">UJR230+UJS230</f>
        <v>484.67601000000002</v>
      </c>
      <c r="UJU230" s="53">
        <v>0</v>
      </c>
      <c r="UJV230" s="53">
        <f>UJT230*(($H$268)+1)+(IF(UJU230&lt;101,UJU230,IF(UJU230&lt;201,UJU230/2,IF(UJU230&lt;=301,UJU230/3,UJU230/4))))</f>
        <v>484.67601000000002</v>
      </c>
      <c r="UJW230" s="159">
        <f>UKG213+1</f>
        <v>1</v>
      </c>
      <c r="UJX230" s="159"/>
      <c r="UJY230" s="53" t="s">
        <v>162</v>
      </c>
      <c r="UJZ230" s="53">
        <f t="shared" ref="UJZ230" si="5457">(38.09)*10.764</f>
        <v>410.00076000000001</v>
      </c>
      <c r="UKA230" s="53">
        <f t="shared" ref="UKA230" si="5458">(3.35*1.25+1*2.75)*10.764</f>
        <v>74.675249999999991</v>
      </c>
      <c r="UKB230" s="53">
        <f t="shared" ref="UKB230:UKB234" si="5459">UJZ230+UKA230</f>
        <v>484.67601000000002</v>
      </c>
      <c r="UKC230" s="53">
        <v>0</v>
      </c>
      <c r="UKD230" s="53">
        <f>UKB230*(($H$268)+1)+(IF(UKC230&lt;101,UKC230,IF(UKC230&lt;201,UKC230/2,IF(UKC230&lt;=301,UKC230/3,UKC230/4))))</f>
        <v>484.67601000000002</v>
      </c>
      <c r="UKE230" s="159">
        <f>UKO213+1</f>
        <v>1</v>
      </c>
      <c r="UKF230" s="159"/>
      <c r="UKG230" s="53" t="s">
        <v>162</v>
      </c>
      <c r="UKH230" s="53">
        <f t="shared" ref="UKH230" si="5460">(38.09)*10.764</f>
        <v>410.00076000000001</v>
      </c>
      <c r="UKI230" s="53">
        <f t="shared" ref="UKI230" si="5461">(3.35*1.25+1*2.75)*10.764</f>
        <v>74.675249999999991</v>
      </c>
      <c r="UKJ230" s="53">
        <f t="shared" ref="UKJ230:UKJ234" si="5462">UKH230+UKI230</f>
        <v>484.67601000000002</v>
      </c>
      <c r="UKK230" s="53">
        <v>0</v>
      </c>
      <c r="UKL230" s="53">
        <f>UKJ230*(($H$268)+1)+(IF(UKK230&lt;101,UKK230,IF(UKK230&lt;201,UKK230/2,IF(UKK230&lt;=301,UKK230/3,UKK230/4))))</f>
        <v>484.67601000000002</v>
      </c>
      <c r="UKM230" s="159">
        <f>UKW213+1</f>
        <v>1</v>
      </c>
      <c r="UKN230" s="159"/>
      <c r="UKO230" s="53" t="s">
        <v>162</v>
      </c>
      <c r="UKP230" s="53">
        <f t="shared" ref="UKP230" si="5463">(38.09)*10.764</f>
        <v>410.00076000000001</v>
      </c>
      <c r="UKQ230" s="53">
        <f t="shared" ref="UKQ230" si="5464">(3.35*1.25+1*2.75)*10.764</f>
        <v>74.675249999999991</v>
      </c>
      <c r="UKR230" s="53">
        <f t="shared" ref="UKR230:UKR234" si="5465">UKP230+UKQ230</f>
        <v>484.67601000000002</v>
      </c>
      <c r="UKS230" s="53">
        <v>0</v>
      </c>
      <c r="UKT230" s="53">
        <f>UKR230*(($H$268)+1)+(IF(UKS230&lt;101,UKS230,IF(UKS230&lt;201,UKS230/2,IF(UKS230&lt;=301,UKS230/3,UKS230/4))))</f>
        <v>484.67601000000002</v>
      </c>
      <c r="UKU230" s="159">
        <f>ULE213+1</f>
        <v>1</v>
      </c>
      <c r="UKV230" s="159"/>
      <c r="UKW230" s="53" t="s">
        <v>162</v>
      </c>
      <c r="UKX230" s="53">
        <f t="shared" ref="UKX230" si="5466">(38.09)*10.764</f>
        <v>410.00076000000001</v>
      </c>
      <c r="UKY230" s="53">
        <f t="shared" ref="UKY230" si="5467">(3.35*1.25+1*2.75)*10.764</f>
        <v>74.675249999999991</v>
      </c>
      <c r="UKZ230" s="53">
        <f t="shared" ref="UKZ230:UKZ234" si="5468">UKX230+UKY230</f>
        <v>484.67601000000002</v>
      </c>
      <c r="ULA230" s="53">
        <v>0</v>
      </c>
      <c r="ULB230" s="53">
        <f>UKZ230*(($H$268)+1)+(IF(ULA230&lt;101,ULA230,IF(ULA230&lt;201,ULA230/2,IF(ULA230&lt;=301,ULA230/3,ULA230/4))))</f>
        <v>484.67601000000002</v>
      </c>
      <c r="ULC230" s="159">
        <f>ULM213+1</f>
        <v>1</v>
      </c>
      <c r="ULD230" s="159"/>
      <c r="ULE230" s="53" t="s">
        <v>162</v>
      </c>
      <c r="ULF230" s="53">
        <f t="shared" ref="ULF230" si="5469">(38.09)*10.764</f>
        <v>410.00076000000001</v>
      </c>
      <c r="ULG230" s="53">
        <f t="shared" ref="ULG230" si="5470">(3.35*1.25+1*2.75)*10.764</f>
        <v>74.675249999999991</v>
      </c>
      <c r="ULH230" s="53">
        <f t="shared" ref="ULH230:ULH234" si="5471">ULF230+ULG230</f>
        <v>484.67601000000002</v>
      </c>
      <c r="ULI230" s="53">
        <v>0</v>
      </c>
      <c r="ULJ230" s="53">
        <f>ULH230*(($H$268)+1)+(IF(ULI230&lt;101,ULI230,IF(ULI230&lt;201,ULI230/2,IF(ULI230&lt;=301,ULI230/3,ULI230/4))))</f>
        <v>484.67601000000002</v>
      </c>
      <c r="ULK230" s="159">
        <f>ULU213+1</f>
        <v>1</v>
      </c>
      <c r="ULL230" s="159"/>
      <c r="ULM230" s="53" t="s">
        <v>162</v>
      </c>
      <c r="ULN230" s="53">
        <f t="shared" ref="ULN230" si="5472">(38.09)*10.764</f>
        <v>410.00076000000001</v>
      </c>
      <c r="ULO230" s="53">
        <f t="shared" ref="ULO230" si="5473">(3.35*1.25+1*2.75)*10.764</f>
        <v>74.675249999999991</v>
      </c>
      <c r="ULP230" s="53">
        <f t="shared" ref="ULP230:ULP234" si="5474">ULN230+ULO230</f>
        <v>484.67601000000002</v>
      </c>
      <c r="ULQ230" s="53">
        <v>0</v>
      </c>
      <c r="ULR230" s="53">
        <f>ULP230*(($H$268)+1)+(IF(ULQ230&lt;101,ULQ230,IF(ULQ230&lt;201,ULQ230/2,IF(ULQ230&lt;=301,ULQ230/3,ULQ230/4))))</f>
        <v>484.67601000000002</v>
      </c>
      <c r="ULS230" s="159">
        <f>UMC213+1</f>
        <v>1</v>
      </c>
      <c r="ULT230" s="159"/>
      <c r="ULU230" s="53" t="s">
        <v>162</v>
      </c>
      <c r="ULV230" s="53">
        <f t="shared" ref="ULV230" si="5475">(38.09)*10.764</f>
        <v>410.00076000000001</v>
      </c>
      <c r="ULW230" s="53">
        <f t="shared" ref="ULW230" si="5476">(3.35*1.25+1*2.75)*10.764</f>
        <v>74.675249999999991</v>
      </c>
      <c r="ULX230" s="53">
        <f t="shared" ref="ULX230:ULX234" si="5477">ULV230+ULW230</f>
        <v>484.67601000000002</v>
      </c>
      <c r="ULY230" s="53">
        <v>0</v>
      </c>
      <c r="ULZ230" s="53">
        <f>ULX230*(($H$268)+1)+(IF(ULY230&lt;101,ULY230,IF(ULY230&lt;201,ULY230/2,IF(ULY230&lt;=301,ULY230/3,ULY230/4))))</f>
        <v>484.67601000000002</v>
      </c>
      <c r="UMA230" s="159">
        <f>UMK213+1</f>
        <v>1</v>
      </c>
      <c r="UMB230" s="159"/>
      <c r="UMC230" s="53" t="s">
        <v>162</v>
      </c>
      <c r="UMD230" s="53">
        <f t="shared" ref="UMD230" si="5478">(38.09)*10.764</f>
        <v>410.00076000000001</v>
      </c>
      <c r="UME230" s="53">
        <f t="shared" ref="UME230" si="5479">(3.35*1.25+1*2.75)*10.764</f>
        <v>74.675249999999991</v>
      </c>
      <c r="UMF230" s="53">
        <f t="shared" ref="UMF230:UMF234" si="5480">UMD230+UME230</f>
        <v>484.67601000000002</v>
      </c>
      <c r="UMG230" s="53">
        <v>0</v>
      </c>
      <c r="UMH230" s="53">
        <f>UMF230*(($H$268)+1)+(IF(UMG230&lt;101,UMG230,IF(UMG230&lt;201,UMG230/2,IF(UMG230&lt;=301,UMG230/3,UMG230/4))))</f>
        <v>484.67601000000002</v>
      </c>
      <c r="UMI230" s="159">
        <f>UMS213+1</f>
        <v>1</v>
      </c>
      <c r="UMJ230" s="159"/>
      <c r="UMK230" s="53" t="s">
        <v>162</v>
      </c>
      <c r="UML230" s="53">
        <f t="shared" ref="UML230" si="5481">(38.09)*10.764</f>
        <v>410.00076000000001</v>
      </c>
      <c r="UMM230" s="53">
        <f t="shared" ref="UMM230" si="5482">(3.35*1.25+1*2.75)*10.764</f>
        <v>74.675249999999991</v>
      </c>
      <c r="UMN230" s="53">
        <f t="shared" ref="UMN230:UMN234" si="5483">UML230+UMM230</f>
        <v>484.67601000000002</v>
      </c>
      <c r="UMO230" s="53">
        <v>0</v>
      </c>
      <c r="UMP230" s="53">
        <f>UMN230*(($H$268)+1)+(IF(UMO230&lt;101,UMO230,IF(UMO230&lt;201,UMO230/2,IF(UMO230&lt;=301,UMO230/3,UMO230/4))))</f>
        <v>484.67601000000002</v>
      </c>
      <c r="UMQ230" s="159">
        <f>UNA213+1</f>
        <v>1</v>
      </c>
      <c r="UMR230" s="159"/>
      <c r="UMS230" s="53" t="s">
        <v>162</v>
      </c>
      <c r="UMT230" s="53">
        <f t="shared" ref="UMT230" si="5484">(38.09)*10.764</f>
        <v>410.00076000000001</v>
      </c>
      <c r="UMU230" s="53">
        <f t="shared" ref="UMU230" si="5485">(3.35*1.25+1*2.75)*10.764</f>
        <v>74.675249999999991</v>
      </c>
      <c r="UMV230" s="53">
        <f t="shared" ref="UMV230:UMV234" si="5486">UMT230+UMU230</f>
        <v>484.67601000000002</v>
      </c>
      <c r="UMW230" s="53">
        <v>0</v>
      </c>
      <c r="UMX230" s="53">
        <f>UMV230*(($H$268)+1)+(IF(UMW230&lt;101,UMW230,IF(UMW230&lt;201,UMW230/2,IF(UMW230&lt;=301,UMW230/3,UMW230/4))))</f>
        <v>484.67601000000002</v>
      </c>
      <c r="UMY230" s="159">
        <f>UNI213+1</f>
        <v>1</v>
      </c>
      <c r="UMZ230" s="159"/>
      <c r="UNA230" s="53" t="s">
        <v>162</v>
      </c>
      <c r="UNB230" s="53">
        <f t="shared" ref="UNB230" si="5487">(38.09)*10.764</f>
        <v>410.00076000000001</v>
      </c>
      <c r="UNC230" s="53">
        <f t="shared" ref="UNC230" si="5488">(3.35*1.25+1*2.75)*10.764</f>
        <v>74.675249999999991</v>
      </c>
      <c r="UND230" s="53">
        <f t="shared" ref="UND230:UND234" si="5489">UNB230+UNC230</f>
        <v>484.67601000000002</v>
      </c>
      <c r="UNE230" s="53">
        <v>0</v>
      </c>
      <c r="UNF230" s="53">
        <f>UND230*(($H$268)+1)+(IF(UNE230&lt;101,UNE230,IF(UNE230&lt;201,UNE230/2,IF(UNE230&lt;=301,UNE230/3,UNE230/4))))</f>
        <v>484.67601000000002</v>
      </c>
      <c r="UNG230" s="159">
        <f>UNQ213+1</f>
        <v>1</v>
      </c>
      <c r="UNH230" s="159"/>
      <c r="UNI230" s="53" t="s">
        <v>162</v>
      </c>
      <c r="UNJ230" s="53">
        <f t="shared" ref="UNJ230" si="5490">(38.09)*10.764</f>
        <v>410.00076000000001</v>
      </c>
      <c r="UNK230" s="53">
        <f t="shared" ref="UNK230" si="5491">(3.35*1.25+1*2.75)*10.764</f>
        <v>74.675249999999991</v>
      </c>
      <c r="UNL230" s="53">
        <f t="shared" ref="UNL230:UNL234" si="5492">UNJ230+UNK230</f>
        <v>484.67601000000002</v>
      </c>
      <c r="UNM230" s="53">
        <v>0</v>
      </c>
      <c r="UNN230" s="53">
        <f>UNL230*(($H$268)+1)+(IF(UNM230&lt;101,UNM230,IF(UNM230&lt;201,UNM230/2,IF(UNM230&lt;=301,UNM230/3,UNM230/4))))</f>
        <v>484.67601000000002</v>
      </c>
      <c r="UNO230" s="159">
        <f>UNY213+1</f>
        <v>1</v>
      </c>
      <c r="UNP230" s="159"/>
      <c r="UNQ230" s="53" t="s">
        <v>162</v>
      </c>
      <c r="UNR230" s="53">
        <f t="shared" ref="UNR230" si="5493">(38.09)*10.764</f>
        <v>410.00076000000001</v>
      </c>
      <c r="UNS230" s="53">
        <f t="shared" ref="UNS230" si="5494">(3.35*1.25+1*2.75)*10.764</f>
        <v>74.675249999999991</v>
      </c>
      <c r="UNT230" s="53">
        <f t="shared" ref="UNT230:UNT234" si="5495">UNR230+UNS230</f>
        <v>484.67601000000002</v>
      </c>
      <c r="UNU230" s="53">
        <v>0</v>
      </c>
      <c r="UNV230" s="53">
        <f>UNT230*(($H$268)+1)+(IF(UNU230&lt;101,UNU230,IF(UNU230&lt;201,UNU230/2,IF(UNU230&lt;=301,UNU230/3,UNU230/4))))</f>
        <v>484.67601000000002</v>
      </c>
      <c r="UNW230" s="159">
        <f>UOG213+1</f>
        <v>1</v>
      </c>
      <c r="UNX230" s="159"/>
      <c r="UNY230" s="53" t="s">
        <v>162</v>
      </c>
      <c r="UNZ230" s="53">
        <f t="shared" ref="UNZ230" si="5496">(38.09)*10.764</f>
        <v>410.00076000000001</v>
      </c>
      <c r="UOA230" s="53">
        <f t="shared" ref="UOA230" si="5497">(3.35*1.25+1*2.75)*10.764</f>
        <v>74.675249999999991</v>
      </c>
      <c r="UOB230" s="53">
        <f t="shared" ref="UOB230:UOB234" si="5498">UNZ230+UOA230</f>
        <v>484.67601000000002</v>
      </c>
      <c r="UOC230" s="53">
        <v>0</v>
      </c>
      <c r="UOD230" s="53">
        <f>UOB230*(($H$268)+1)+(IF(UOC230&lt;101,UOC230,IF(UOC230&lt;201,UOC230/2,IF(UOC230&lt;=301,UOC230/3,UOC230/4))))</f>
        <v>484.67601000000002</v>
      </c>
      <c r="UOE230" s="159">
        <f>UOO213+1</f>
        <v>1</v>
      </c>
      <c r="UOF230" s="159"/>
      <c r="UOG230" s="53" t="s">
        <v>162</v>
      </c>
      <c r="UOH230" s="53">
        <f t="shared" ref="UOH230" si="5499">(38.09)*10.764</f>
        <v>410.00076000000001</v>
      </c>
      <c r="UOI230" s="53">
        <f t="shared" ref="UOI230" si="5500">(3.35*1.25+1*2.75)*10.764</f>
        <v>74.675249999999991</v>
      </c>
      <c r="UOJ230" s="53">
        <f t="shared" ref="UOJ230:UOJ234" si="5501">UOH230+UOI230</f>
        <v>484.67601000000002</v>
      </c>
      <c r="UOK230" s="53">
        <v>0</v>
      </c>
      <c r="UOL230" s="53">
        <f>UOJ230*(($H$268)+1)+(IF(UOK230&lt;101,UOK230,IF(UOK230&lt;201,UOK230/2,IF(UOK230&lt;=301,UOK230/3,UOK230/4))))</f>
        <v>484.67601000000002</v>
      </c>
      <c r="UOM230" s="159">
        <f>UOW213+1</f>
        <v>1</v>
      </c>
      <c r="UON230" s="159"/>
      <c r="UOO230" s="53" t="s">
        <v>162</v>
      </c>
      <c r="UOP230" s="53">
        <f t="shared" ref="UOP230" si="5502">(38.09)*10.764</f>
        <v>410.00076000000001</v>
      </c>
      <c r="UOQ230" s="53">
        <f t="shared" ref="UOQ230" si="5503">(3.35*1.25+1*2.75)*10.764</f>
        <v>74.675249999999991</v>
      </c>
      <c r="UOR230" s="53">
        <f t="shared" ref="UOR230:UOR234" si="5504">UOP230+UOQ230</f>
        <v>484.67601000000002</v>
      </c>
      <c r="UOS230" s="53">
        <v>0</v>
      </c>
      <c r="UOT230" s="53">
        <f>UOR230*(($H$268)+1)+(IF(UOS230&lt;101,UOS230,IF(UOS230&lt;201,UOS230/2,IF(UOS230&lt;=301,UOS230/3,UOS230/4))))</f>
        <v>484.67601000000002</v>
      </c>
      <c r="UOU230" s="159">
        <f>UPE213+1</f>
        <v>1</v>
      </c>
      <c r="UOV230" s="159"/>
      <c r="UOW230" s="53" t="s">
        <v>162</v>
      </c>
      <c r="UOX230" s="53">
        <f t="shared" ref="UOX230" si="5505">(38.09)*10.764</f>
        <v>410.00076000000001</v>
      </c>
      <c r="UOY230" s="53">
        <f t="shared" ref="UOY230" si="5506">(3.35*1.25+1*2.75)*10.764</f>
        <v>74.675249999999991</v>
      </c>
      <c r="UOZ230" s="53">
        <f t="shared" ref="UOZ230:UOZ234" si="5507">UOX230+UOY230</f>
        <v>484.67601000000002</v>
      </c>
      <c r="UPA230" s="53">
        <v>0</v>
      </c>
      <c r="UPB230" s="53">
        <f>UOZ230*(($H$268)+1)+(IF(UPA230&lt;101,UPA230,IF(UPA230&lt;201,UPA230/2,IF(UPA230&lt;=301,UPA230/3,UPA230/4))))</f>
        <v>484.67601000000002</v>
      </c>
      <c r="UPC230" s="159">
        <f>UPM213+1</f>
        <v>1</v>
      </c>
      <c r="UPD230" s="159"/>
      <c r="UPE230" s="53" t="s">
        <v>162</v>
      </c>
      <c r="UPF230" s="53">
        <f t="shared" ref="UPF230" si="5508">(38.09)*10.764</f>
        <v>410.00076000000001</v>
      </c>
      <c r="UPG230" s="53">
        <f t="shared" ref="UPG230" si="5509">(3.35*1.25+1*2.75)*10.764</f>
        <v>74.675249999999991</v>
      </c>
      <c r="UPH230" s="53">
        <f t="shared" ref="UPH230:UPH234" si="5510">UPF230+UPG230</f>
        <v>484.67601000000002</v>
      </c>
      <c r="UPI230" s="53">
        <v>0</v>
      </c>
      <c r="UPJ230" s="53">
        <f>UPH230*(($H$268)+1)+(IF(UPI230&lt;101,UPI230,IF(UPI230&lt;201,UPI230/2,IF(UPI230&lt;=301,UPI230/3,UPI230/4))))</f>
        <v>484.67601000000002</v>
      </c>
      <c r="UPK230" s="159">
        <f>UPU213+1</f>
        <v>1</v>
      </c>
      <c r="UPL230" s="159"/>
      <c r="UPM230" s="53" t="s">
        <v>162</v>
      </c>
      <c r="UPN230" s="53">
        <f t="shared" ref="UPN230" si="5511">(38.09)*10.764</f>
        <v>410.00076000000001</v>
      </c>
      <c r="UPO230" s="53">
        <f t="shared" ref="UPO230" si="5512">(3.35*1.25+1*2.75)*10.764</f>
        <v>74.675249999999991</v>
      </c>
      <c r="UPP230" s="53">
        <f t="shared" ref="UPP230:UPP234" si="5513">UPN230+UPO230</f>
        <v>484.67601000000002</v>
      </c>
      <c r="UPQ230" s="53">
        <v>0</v>
      </c>
      <c r="UPR230" s="53">
        <f>UPP230*(($H$268)+1)+(IF(UPQ230&lt;101,UPQ230,IF(UPQ230&lt;201,UPQ230/2,IF(UPQ230&lt;=301,UPQ230/3,UPQ230/4))))</f>
        <v>484.67601000000002</v>
      </c>
      <c r="UPS230" s="159">
        <f>UQC213+1</f>
        <v>1</v>
      </c>
      <c r="UPT230" s="159"/>
      <c r="UPU230" s="53" t="s">
        <v>162</v>
      </c>
      <c r="UPV230" s="53">
        <f t="shared" ref="UPV230" si="5514">(38.09)*10.764</f>
        <v>410.00076000000001</v>
      </c>
      <c r="UPW230" s="53">
        <f t="shared" ref="UPW230" si="5515">(3.35*1.25+1*2.75)*10.764</f>
        <v>74.675249999999991</v>
      </c>
      <c r="UPX230" s="53">
        <f t="shared" ref="UPX230:UPX234" si="5516">UPV230+UPW230</f>
        <v>484.67601000000002</v>
      </c>
      <c r="UPY230" s="53">
        <v>0</v>
      </c>
      <c r="UPZ230" s="53">
        <f>UPX230*(($H$268)+1)+(IF(UPY230&lt;101,UPY230,IF(UPY230&lt;201,UPY230/2,IF(UPY230&lt;=301,UPY230/3,UPY230/4))))</f>
        <v>484.67601000000002</v>
      </c>
      <c r="UQA230" s="159">
        <f>UQK213+1</f>
        <v>1</v>
      </c>
      <c r="UQB230" s="159"/>
      <c r="UQC230" s="53" t="s">
        <v>162</v>
      </c>
      <c r="UQD230" s="53">
        <f t="shared" ref="UQD230" si="5517">(38.09)*10.764</f>
        <v>410.00076000000001</v>
      </c>
      <c r="UQE230" s="53">
        <f t="shared" ref="UQE230" si="5518">(3.35*1.25+1*2.75)*10.764</f>
        <v>74.675249999999991</v>
      </c>
      <c r="UQF230" s="53">
        <f t="shared" ref="UQF230:UQF234" si="5519">UQD230+UQE230</f>
        <v>484.67601000000002</v>
      </c>
      <c r="UQG230" s="53">
        <v>0</v>
      </c>
      <c r="UQH230" s="53">
        <f>UQF230*(($H$268)+1)+(IF(UQG230&lt;101,UQG230,IF(UQG230&lt;201,UQG230/2,IF(UQG230&lt;=301,UQG230/3,UQG230/4))))</f>
        <v>484.67601000000002</v>
      </c>
      <c r="UQI230" s="159">
        <f>UQS213+1</f>
        <v>1</v>
      </c>
      <c r="UQJ230" s="159"/>
      <c r="UQK230" s="53" t="s">
        <v>162</v>
      </c>
      <c r="UQL230" s="53">
        <f t="shared" ref="UQL230" si="5520">(38.09)*10.764</f>
        <v>410.00076000000001</v>
      </c>
      <c r="UQM230" s="53">
        <f t="shared" ref="UQM230" si="5521">(3.35*1.25+1*2.75)*10.764</f>
        <v>74.675249999999991</v>
      </c>
      <c r="UQN230" s="53">
        <f t="shared" ref="UQN230:UQN234" si="5522">UQL230+UQM230</f>
        <v>484.67601000000002</v>
      </c>
      <c r="UQO230" s="53">
        <v>0</v>
      </c>
      <c r="UQP230" s="53">
        <f>UQN230*(($H$268)+1)+(IF(UQO230&lt;101,UQO230,IF(UQO230&lt;201,UQO230/2,IF(UQO230&lt;=301,UQO230/3,UQO230/4))))</f>
        <v>484.67601000000002</v>
      </c>
      <c r="UQQ230" s="159">
        <f>URA213+1</f>
        <v>1</v>
      </c>
      <c r="UQR230" s="159"/>
      <c r="UQS230" s="53" t="s">
        <v>162</v>
      </c>
      <c r="UQT230" s="53">
        <f t="shared" ref="UQT230" si="5523">(38.09)*10.764</f>
        <v>410.00076000000001</v>
      </c>
      <c r="UQU230" s="53">
        <f t="shared" ref="UQU230" si="5524">(3.35*1.25+1*2.75)*10.764</f>
        <v>74.675249999999991</v>
      </c>
      <c r="UQV230" s="53">
        <f t="shared" ref="UQV230:UQV234" si="5525">UQT230+UQU230</f>
        <v>484.67601000000002</v>
      </c>
      <c r="UQW230" s="53">
        <v>0</v>
      </c>
      <c r="UQX230" s="53">
        <f>UQV230*(($H$268)+1)+(IF(UQW230&lt;101,UQW230,IF(UQW230&lt;201,UQW230/2,IF(UQW230&lt;=301,UQW230/3,UQW230/4))))</f>
        <v>484.67601000000002</v>
      </c>
      <c r="UQY230" s="159">
        <f>URI213+1</f>
        <v>1</v>
      </c>
      <c r="UQZ230" s="159"/>
      <c r="URA230" s="53" t="s">
        <v>162</v>
      </c>
      <c r="URB230" s="53">
        <f t="shared" ref="URB230" si="5526">(38.09)*10.764</f>
        <v>410.00076000000001</v>
      </c>
      <c r="URC230" s="53">
        <f t="shared" ref="URC230" si="5527">(3.35*1.25+1*2.75)*10.764</f>
        <v>74.675249999999991</v>
      </c>
      <c r="URD230" s="53">
        <f t="shared" ref="URD230:URD234" si="5528">URB230+URC230</f>
        <v>484.67601000000002</v>
      </c>
      <c r="URE230" s="53">
        <v>0</v>
      </c>
      <c r="URF230" s="53">
        <f>URD230*(($H$268)+1)+(IF(URE230&lt;101,URE230,IF(URE230&lt;201,URE230/2,IF(URE230&lt;=301,URE230/3,URE230/4))))</f>
        <v>484.67601000000002</v>
      </c>
      <c r="URG230" s="159">
        <f>URQ213+1</f>
        <v>1</v>
      </c>
      <c r="URH230" s="159"/>
      <c r="URI230" s="53" t="s">
        <v>162</v>
      </c>
      <c r="URJ230" s="53">
        <f t="shared" ref="URJ230" si="5529">(38.09)*10.764</f>
        <v>410.00076000000001</v>
      </c>
      <c r="URK230" s="53">
        <f t="shared" ref="URK230" si="5530">(3.35*1.25+1*2.75)*10.764</f>
        <v>74.675249999999991</v>
      </c>
      <c r="URL230" s="53">
        <f t="shared" ref="URL230:URL234" si="5531">URJ230+URK230</f>
        <v>484.67601000000002</v>
      </c>
      <c r="URM230" s="53">
        <v>0</v>
      </c>
      <c r="URN230" s="53">
        <f>URL230*(($H$268)+1)+(IF(URM230&lt;101,URM230,IF(URM230&lt;201,URM230/2,IF(URM230&lt;=301,URM230/3,URM230/4))))</f>
        <v>484.67601000000002</v>
      </c>
      <c r="URO230" s="159">
        <f>URY213+1</f>
        <v>1</v>
      </c>
      <c r="URP230" s="159"/>
      <c r="URQ230" s="53" t="s">
        <v>162</v>
      </c>
      <c r="URR230" s="53">
        <f t="shared" ref="URR230" si="5532">(38.09)*10.764</f>
        <v>410.00076000000001</v>
      </c>
      <c r="URS230" s="53">
        <f t="shared" ref="URS230" si="5533">(3.35*1.25+1*2.75)*10.764</f>
        <v>74.675249999999991</v>
      </c>
      <c r="URT230" s="53">
        <f t="shared" ref="URT230:URT234" si="5534">URR230+URS230</f>
        <v>484.67601000000002</v>
      </c>
      <c r="URU230" s="53">
        <v>0</v>
      </c>
      <c r="URV230" s="53">
        <f>URT230*(($H$268)+1)+(IF(URU230&lt;101,URU230,IF(URU230&lt;201,URU230/2,IF(URU230&lt;=301,URU230/3,URU230/4))))</f>
        <v>484.67601000000002</v>
      </c>
      <c r="URW230" s="159">
        <f>USG213+1</f>
        <v>1</v>
      </c>
      <c r="URX230" s="159"/>
      <c r="URY230" s="53" t="s">
        <v>162</v>
      </c>
      <c r="URZ230" s="53">
        <f t="shared" ref="URZ230" si="5535">(38.09)*10.764</f>
        <v>410.00076000000001</v>
      </c>
      <c r="USA230" s="53">
        <f t="shared" ref="USA230" si="5536">(3.35*1.25+1*2.75)*10.764</f>
        <v>74.675249999999991</v>
      </c>
      <c r="USB230" s="53">
        <f t="shared" ref="USB230:USB234" si="5537">URZ230+USA230</f>
        <v>484.67601000000002</v>
      </c>
      <c r="USC230" s="53">
        <v>0</v>
      </c>
      <c r="USD230" s="53">
        <f>USB230*(($H$268)+1)+(IF(USC230&lt;101,USC230,IF(USC230&lt;201,USC230/2,IF(USC230&lt;=301,USC230/3,USC230/4))))</f>
        <v>484.67601000000002</v>
      </c>
      <c r="USE230" s="159">
        <f>USO213+1</f>
        <v>1</v>
      </c>
      <c r="USF230" s="159"/>
      <c r="USG230" s="53" t="s">
        <v>162</v>
      </c>
      <c r="USH230" s="53">
        <f t="shared" ref="USH230" si="5538">(38.09)*10.764</f>
        <v>410.00076000000001</v>
      </c>
      <c r="USI230" s="53">
        <f t="shared" ref="USI230" si="5539">(3.35*1.25+1*2.75)*10.764</f>
        <v>74.675249999999991</v>
      </c>
      <c r="USJ230" s="53">
        <f t="shared" ref="USJ230:USJ234" si="5540">USH230+USI230</f>
        <v>484.67601000000002</v>
      </c>
      <c r="USK230" s="53">
        <v>0</v>
      </c>
      <c r="USL230" s="53">
        <f>USJ230*(($H$268)+1)+(IF(USK230&lt;101,USK230,IF(USK230&lt;201,USK230/2,IF(USK230&lt;=301,USK230/3,USK230/4))))</f>
        <v>484.67601000000002</v>
      </c>
      <c r="USM230" s="159">
        <f>USW213+1</f>
        <v>1</v>
      </c>
      <c r="USN230" s="159"/>
      <c r="USO230" s="53" t="s">
        <v>162</v>
      </c>
      <c r="USP230" s="53">
        <f t="shared" ref="USP230" si="5541">(38.09)*10.764</f>
        <v>410.00076000000001</v>
      </c>
      <c r="USQ230" s="53">
        <f t="shared" ref="USQ230" si="5542">(3.35*1.25+1*2.75)*10.764</f>
        <v>74.675249999999991</v>
      </c>
      <c r="USR230" s="53">
        <f t="shared" ref="USR230:USR234" si="5543">USP230+USQ230</f>
        <v>484.67601000000002</v>
      </c>
      <c r="USS230" s="53">
        <v>0</v>
      </c>
      <c r="UST230" s="53">
        <f>USR230*(($H$268)+1)+(IF(USS230&lt;101,USS230,IF(USS230&lt;201,USS230/2,IF(USS230&lt;=301,USS230/3,USS230/4))))</f>
        <v>484.67601000000002</v>
      </c>
      <c r="USU230" s="159">
        <f>UTE213+1</f>
        <v>1</v>
      </c>
      <c r="USV230" s="159"/>
      <c r="USW230" s="53" t="s">
        <v>162</v>
      </c>
      <c r="USX230" s="53">
        <f t="shared" ref="USX230" si="5544">(38.09)*10.764</f>
        <v>410.00076000000001</v>
      </c>
      <c r="USY230" s="53">
        <f t="shared" ref="USY230" si="5545">(3.35*1.25+1*2.75)*10.764</f>
        <v>74.675249999999991</v>
      </c>
      <c r="USZ230" s="53">
        <f t="shared" ref="USZ230:USZ234" si="5546">USX230+USY230</f>
        <v>484.67601000000002</v>
      </c>
      <c r="UTA230" s="53">
        <v>0</v>
      </c>
      <c r="UTB230" s="53">
        <f>USZ230*(($H$268)+1)+(IF(UTA230&lt;101,UTA230,IF(UTA230&lt;201,UTA230/2,IF(UTA230&lt;=301,UTA230/3,UTA230/4))))</f>
        <v>484.67601000000002</v>
      </c>
      <c r="UTC230" s="159">
        <f>UTM213+1</f>
        <v>1</v>
      </c>
      <c r="UTD230" s="159"/>
      <c r="UTE230" s="53" t="s">
        <v>162</v>
      </c>
      <c r="UTF230" s="53">
        <f t="shared" ref="UTF230" si="5547">(38.09)*10.764</f>
        <v>410.00076000000001</v>
      </c>
      <c r="UTG230" s="53">
        <f t="shared" ref="UTG230" si="5548">(3.35*1.25+1*2.75)*10.764</f>
        <v>74.675249999999991</v>
      </c>
      <c r="UTH230" s="53">
        <f t="shared" ref="UTH230:UTH234" si="5549">UTF230+UTG230</f>
        <v>484.67601000000002</v>
      </c>
      <c r="UTI230" s="53">
        <v>0</v>
      </c>
      <c r="UTJ230" s="53">
        <f>UTH230*(($H$268)+1)+(IF(UTI230&lt;101,UTI230,IF(UTI230&lt;201,UTI230/2,IF(UTI230&lt;=301,UTI230/3,UTI230/4))))</f>
        <v>484.67601000000002</v>
      </c>
      <c r="UTK230" s="159">
        <f>UTU213+1</f>
        <v>1</v>
      </c>
      <c r="UTL230" s="159"/>
      <c r="UTM230" s="53" t="s">
        <v>162</v>
      </c>
      <c r="UTN230" s="53">
        <f t="shared" ref="UTN230" si="5550">(38.09)*10.764</f>
        <v>410.00076000000001</v>
      </c>
      <c r="UTO230" s="53">
        <f t="shared" ref="UTO230" si="5551">(3.35*1.25+1*2.75)*10.764</f>
        <v>74.675249999999991</v>
      </c>
      <c r="UTP230" s="53">
        <f t="shared" ref="UTP230:UTP234" si="5552">UTN230+UTO230</f>
        <v>484.67601000000002</v>
      </c>
      <c r="UTQ230" s="53">
        <v>0</v>
      </c>
      <c r="UTR230" s="53">
        <f>UTP230*(($H$268)+1)+(IF(UTQ230&lt;101,UTQ230,IF(UTQ230&lt;201,UTQ230/2,IF(UTQ230&lt;=301,UTQ230/3,UTQ230/4))))</f>
        <v>484.67601000000002</v>
      </c>
      <c r="UTS230" s="159">
        <f>UUC213+1</f>
        <v>1</v>
      </c>
      <c r="UTT230" s="159"/>
      <c r="UTU230" s="53" t="s">
        <v>162</v>
      </c>
      <c r="UTV230" s="53">
        <f t="shared" ref="UTV230" si="5553">(38.09)*10.764</f>
        <v>410.00076000000001</v>
      </c>
      <c r="UTW230" s="53">
        <f t="shared" ref="UTW230" si="5554">(3.35*1.25+1*2.75)*10.764</f>
        <v>74.675249999999991</v>
      </c>
      <c r="UTX230" s="53">
        <f t="shared" ref="UTX230:UTX234" si="5555">UTV230+UTW230</f>
        <v>484.67601000000002</v>
      </c>
      <c r="UTY230" s="53">
        <v>0</v>
      </c>
      <c r="UTZ230" s="53">
        <f>UTX230*(($H$268)+1)+(IF(UTY230&lt;101,UTY230,IF(UTY230&lt;201,UTY230/2,IF(UTY230&lt;=301,UTY230/3,UTY230/4))))</f>
        <v>484.67601000000002</v>
      </c>
      <c r="UUA230" s="159">
        <f>UUK213+1</f>
        <v>1</v>
      </c>
      <c r="UUB230" s="159"/>
      <c r="UUC230" s="53" t="s">
        <v>162</v>
      </c>
      <c r="UUD230" s="53">
        <f t="shared" ref="UUD230" si="5556">(38.09)*10.764</f>
        <v>410.00076000000001</v>
      </c>
      <c r="UUE230" s="53">
        <f t="shared" ref="UUE230" si="5557">(3.35*1.25+1*2.75)*10.764</f>
        <v>74.675249999999991</v>
      </c>
      <c r="UUF230" s="53">
        <f t="shared" ref="UUF230:UUF234" si="5558">UUD230+UUE230</f>
        <v>484.67601000000002</v>
      </c>
      <c r="UUG230" s="53">
        <v>0</v>
      </c>
      <c r="UUH230" s="53">
        <f>UUF230*(($H$268)+1)+(IF(UUG230&lt;101,UUG230,IF(UUG230&lt;201,UUG230/2,IF(UUG230&lt;=301,UUG230/3,UUG230/4))))</f>
        <v>484.67601000000002</v>
      </c>
      <c r="UUI230" s="159">
        <f>UUS213+1</f>
        <v>1</v>
      </c>
      <c r="UUJ230" s="159"/>
      <c r="UUK230" s="53" t="s">
        <v>162</v>
      </c>
      <c r="UUL230" s="53">
        <f t="shared" ref="UUL230" si="5559">(38.09)*10.764</f>
        <v>410.00076000000001</v>
      </c>
      <c r="UUM230" s="53">
        <f t="shared" ref="UUM230" si="5560">(3.35*1.25+1*2.75)*10.764</f>
        <v>74.675249999999991</v>
      </c>
      <c r="UUN230" s="53">
        <f t="shared" ref="UUN230:UUN234" si="5561">UUL230+UUM230</f>
        <v>484.67601000000002</v>
      </c>
      <c r="UUO230" s="53">
        <v>0</v>
      </c>
      <c r="UUP230" s="53">
        <f>UUN230*(($H$268)+1)+(IF(UUO230&lt;101,UUO230,IF(UUO230&lt;201,UUO230/2,IF(UUO230&lt;=301,UUO230/3,UUO230/4))))</f>
        <v>484.67601000000002</v>
      </c>
      <c r="UUQ230" s="159">
        <f>UVA213+1</f>
        <v>1</v>
      </c>
      <c r="UUR230" s="159"/>
      <c r="UUS230" s="53" t="s">
        <v>162</v>
      </c>
      <c r="UUT230" s="53">
        <f t="shared" ref="UUT230" si="5562">(38.09)*10.764</f>
        <v>410.00076000000001</v>
      </c>
      <c r="UUU230" s="53">
        <f t="shared" ref="UUU230" si="5563">(3.35*1.25+1*2.75)*10.764</f>
        <v>74.675249999999991</v>
      </c>
      <c r="UUV230" s="53">
        <f t="shared" ref="UUV230:UUV234" si="5564">UUT230+UUU230</f>
        <v>484.67601000000002</v>
      </c>
      <c r="UUW230" s="53">
        <v>0</v>
      </c>
      <c r="UUX230" s="53">
        <f>UUV230*(($H$268)+1)+(IF(UUW230&lt;101,UUW230,IF(UUW230&lt;201,UUW230/2,IF(UUW230&lt;=301,UUW230/3,UUW230/4))))</f>
        <v>484.67601000000002</v>
      </c>
      <c r="UUY230" s="159">
        <f>UVI213+1</f>
        <v>1</v>
      </c>
      <c r="UUZ230" s="159"/>
      <c r="UVA230" s="53" t="s">
        <v>162</v>
      </c>
      <c r="UVB230" s="53">
        <f t="shared" ref="UVB230" si="5565">(38.09)*10.764</f>
        <v>410.00076000000001</v>
      </c>
      <c r="UVC230" s="53">
        <f t="shared" ref="UVC230" si="5566">(3.35*1.25+1*2.75)*10.764</f>
        <v>74.675249999999991</v>
      </c>
      <c r="UVD230" s="53">
        <f t="shared" ref="UVD230:UVD234" si="5567">UVB230+UVC230</f>
        <v>484.67601000000002</v>
      </c>
      <c r="UVE230" s="53">
        <v>0</v>
      </c>
      <c r="UVF230" s="53">
        <f>UVD230*(($H$268)+1)+(IF(UVE230&lt;101,UVE230,IF(UVE230&lt;201,UVE230/2,IF(UVE230&lt;=301,UVE230/3,UVE230/4))))</f>
        <v>484.67601000000002</v>
      </c>
      <c r="UVG230" s="159">
        <f>UVQ213+1</f>
        <v>1</v>
      </c>
      <c r="UVH230" s="159"/>
      <c r="UVI230" s="53" t="s">
        <v>162</v>
      </c>
      <c r="UVJ230" s="53">
        <f t="shared" ref="UVJ230" si="5568">(38.09)*10.764</f>
        <v>410.00076000000001</v>
      </c>
      <c r="UVK230" s="53">
        <f t="shared" ref="UVK230" si="5569">(3.35*1.25+1*2.75)*10.764</f>
        <v>74.675249999999991</v>
      </c>
      <c r="UVL230" s="53">
        <f t="shared" ref="UVL230:UVL234" si="5570">UVJ230+UVK230</f>
        <v>484.67601000000002</v>
      </c>
      <c r="UVM230" s="53">
        <v>0</v>
      </c>
      <c r="UVN230" s="53">
        <f>UVL230*(($H$268)+1)+(IF(UVM230&lt;101,UVM230,IF(UVM230&lt;201,UVM230/2,IF(UVM230&lt;=301,UVM230/3,UVM230/4))))</f>
        <v>484.67601000000002</v>
      </c>
      <c r="UVO230" s="159">
        <f>UVY213+1</f>
        <v>1</v>
      </c>
      <c r="UVP230" s="159"/>
      <c r="UVQ230" s="53" t="s">
        <v>162</v>
      </c>
      <c r="UVR230" s="53">
        <f t="shared" ref="UVR230" si="5571">(38.09)*10.764</f>
        <v>410.00076000000001</v>
      </c>
      <c r="UVS230" s="53">
        <f t="shared" ref="UVS230" si="5572">(3.35*1.25+1*2.75)*10.764</f>
        <v>74.675249999999991</v>
      </c>
      <c r="UVT230" s="53">
        <f t="shared" ref="UVT230:UVT234" si="5573">UVR230+UVS230</f>
        <v>484.67601000000002</v>
      </c>
      <c r="UVU230" s="53">
        <v>0</v>
      </c>
      <c r="UVV230" s="53">
        <f>UVT230*(($H$268)+1)+(IF(UVU230&lt;101,UVU230,IF(UVU230&lt;201,UVU230/2,IF(UVU230&lt;=301,UVU230/3,UVU230/4))))</f>
        <v>484.67601000000002</v>
      </c>
      <c r="UVW230" s="159">
        <f>UWG213+1</f>
        <v>1</v>
      </c>
      <c r="UVX230" s="159"/>
      <c r="UVY230" s="53" t="s">
        <v>162</v>
      </c>
      <c r="UVZ230" s="53">
        <f t="shared" ref="UVZ230" si="5574">(38.09)*10.764</f>
        <v>410.00076000000001</v>
      </c>
      <c r="UWA230" s="53">
        <f t="shared" ref="UWA230" si="5575">(3.35*1.25+1*2.75)*10.764</f>
        <v>74.675249999999991</v>
      </c>
      <c r="UWB230" s="53">
        <f t="shared" ref="UWB230:UWB234" si="5576">UVZ230+UWA230</f>
        <v>484.67601000000002</v>
      </c>
      <c r="UWC230" s="53">
        <v>0</v>
      </c>
      <c r="UWD230" s="53">
        <f>UWB230*(($H$268)+1)+(IF(UWC230&lt;101,UWC230,IF(UWC230&lt;201,UWC230/2,IF(UWC230&lt;=301,UWC230/3,UWC230/4))))</f>
        <v>484.67601000000002</v>
      </c>
      <c r="UWE230" s="159">
        <f>UWO213+1</f>
        <v>1</v>
      </c>
      <c r="UWF230" s="159"/>
      <c r="UWG230" s="53" t="s">
        <v>162</v>
      </c>
      <c r="UWH230" s="53">
        <f t="shared" ref="UWH230" si="5577">(38.09)*10.764</f>
        <v>410.00076000000001</v>
      </c>
      <c r="UWI230" s="53">
        <f t="shared" ref="UWI230" si="5578">(3.35*1.25+1*2.75)*10.764</f>
        <v>74.675249999999991</v>
      </c>
      <c r="UWJ230" s="53">
        <f t="shared" ref="UWJ230:UWJ234" si="5579">UWH230+UWI230</f>
        <v>484.67601000000002</v>
      </c>
      <c r="UWK230" s="53">
        <v>0</v>
      </c>
      <c r="UWL230" s="53">
        <f>UWJ230*(($H$268)+1)+(IF(UWK230&lt;101,UWK230,IF(UWK230&lt;201,UWK230/2,IF(UWK230&lt;=301,UWK230/3,UWK230/4))))</f>
        <v>484.67601000000002</v>
      </c>
      <c r="UWM230" s="159">
        <f>UWW213+1</f>
        <v>1</v>
      </c>
      <c r="UWN230" s="159"/>
      <c r="UWO230" s="53" t="s">
        <v>162</v>
      </c>
      <c r="UWP230" s="53">
        <f t="shared" ref="UWP230" si="5580">(38.09)*10.764</f>
        <v>410.00076000000001</v>
      </c>
      <c r="UWQ230" s="53">
        <f t="shared" ref="UWQ230" si="5581">(3.35*1.25+1*2.75)*10.764</f>
        <v>74.675249999999991</v>
      </c>
      <c r="UWR230" s="53">
        <f t="shared" ref="UWR230:UWR234" si="5582">UWP230+UWQ230</f>
        <v>484.67601000000002</v>
      </c>
      <c r="UWS230" s="53">
        <v>0</v>
      </c>
      <c r="UWT230" s="53">
        <f>UWR230*(($H$268)+1)+(IF(UWS230&lt;101,UWS230,IF(UWS230&lt;201,UWS230/2,IF(UWS230&lt;=301,UWS230/3,UWS230/4))))</f>
        <v>484.67601000000002</v>
      </c>
      <c r="UWU230" s="159">
        <f>UXE213+1</f>
        <v>1</v>
      </c>
      <c r="UWV230" s="159"/>
      <c r="UWW230" s="53" t="s">
        <v>162</v>
      </c>
      <c r="UWX230" s="53">
        <f t="shared" ref="UWX230" si="5583">(38.09)*10.764</f>
        <v>410.00076000000001</v>
      </c>
      <c r="UWY230" s="53">
        <f t="shared" ref="UWY230" si="5584">(3.35*1.25+1*2.75)*10.764</f>
        <v>74.675249999999991</v>
      </c>
      <c r="UWZ230" s="53">
        <f t="shared" ref="UWZ230:UWZ234" si="5585">UWX230+UWY230</f>
        <v>484.67601000000002</v>
      </c>
      <c r="UXA230" s="53">
        <v>0</v>
      </c>
      <c r="UXB230" s="53">
        <f>UWZ230*(($H$268)+1)+(IF(UXA230&lt;101,UXA230,IF(UXA230&lt;201,UXA230/2,IF(UXA230&lt;=301,UXA230/3,UXA230/4))))</f>
        <v>484.67601000000002</v>
      </c>
      <c r="UXC230" s="159">
        <f>UXM213+1</f>
        <v>1</v>
      </c>
      <c r="UXD230" s="159"/>
      <c r="UXE230" s="53" t="s">
        <v>162</v>
      </c>
      <c r="UXF230" s="53">
        <f t="shared" ref="UXF230" si="5586">(38.09)*10.764</f>
        <v>410.00076000000001</v>
      </c>
      <c r="UXG230" s="53">
        <f t="shared" ref="UXG230" si="5587">(3.35*1.25+1*2.75)*10.764</f>
        <v>74.675249999999991</v>
      </c>
      <c r="UXH230" s="53">
        <f t="shared" ref="UXH230:UXH234" si="5588">UXF230+UXG230</f>
        <v>484.67601000000002</v>
      </c>
      <c r="UXI230" s="53">
        <v>0</v>
      </c>
      <c r="UXJ230" s="53">
        <f>UXH230*(($H$268)+1)+(IF(UXI230&lt;101,UXI230,IF(UXI230&lt;201,UXI230/2,IF(UXI230&lt;=301,UXI230/3,UXI230/4))))</f>
        <v>484.67601000000002</v>
      </c>
      <c r="UXK230" s="159">
        <f>UXU213+1</f>
        <v>1</v>
      </c>
      <c r="UXL230" s="159"/>
      <c r="UXM230" s="53" t="s">
        <v>162</v>
      </c>
      <c r="UXN230" s="53">
        <f t="shared" ref="UXN230" si="5589">(38.09)*10.764</f>
        <v>410.00076000000001</v>
      </c>
      <c r="UXO230" s="53">
        <f t="shared" ref="UXO230" si="5590">(3.35*1.25+1*2.75)*10.764</f>
        <v>74.675249999999991</v>
      </c>
      <c r="UXP230" s="53">
        <f t="shared" ref="UXP230:UXP234" si="5591">UXN230+UXO230</f>
        <v>484.67601000000002</v>
      </c>
      <c r="UXQ230" s="53">
        <v>0</v>
      </c>
      <c r="UXR230" s="53">
        <f>UXP230*(($H$268)+1)+(IF(UXQ230&lt;101,UXQ230,IF(UXQ230&lt;201,UXQ230/2,IF(UXQ230&lt;=301,UXQ230/3,UXQ230/4))))</f>
        <v>484.67601000000002</v>
      </c>
      <c r="UXS230" s="159">
        <f>UYC213+1</f>
        <v>1</v>
      </c>
      <c r="UXT230" s="159"/>
      <c r="UXU230" s="53" t="s">
        <v>162</v>
      </c>
      <c r="UXV230" s="53">
        <f t="shared" ref="UXV230" si="5592">(38.09)*10.764</f>
        <v>410.00076000000001</v>
      </c>
      <c r="UXW230" s="53">
        <f t="shared" ref="UXW230" si="5593">(3.35*1.25+1*2.75)*10.764</f>
        <v>74.675249999999991</v>
      </c>
      <c r="UXX230" s="53">
        <f t="shared" ref="UXX230:UXX234" si="5594">UXV230+UXW230</f>
        <v>484.67601000000002</v>
      </c>
      <c r="UXY230" s="53">
        <v>0</v>
      </c>
      <c r="UXZ230" s="53">
        <f>UXX230*(($H$268)+1)+(IF(UXY230&lt;101,UXY230,IF(UXY230&lt;201,UXY230/2,IF(UXY230&lt;=301,UXY230/3,UXY230/4))))</f>
        <v>484.67601000000002</v>
      </c>
      <c r="UYA230" s="159">
        <f>UYK213+1</f>
        <v>1</v>
      </c>
      <c r="UYB230" s="159"/>
      <c r="UYC230" s="53" t="s">
        <v>162</v>
      </c>
      <c r="UYD230" s="53">
        <f t="shared" ref="UYD230" si="5595">(38.09)*10.764</f>
        <v>410.00076000000001</v>
      </c>
      <c r="UYE230" s="53">
        <f t="shared" ref="UYE230" si="5596">(3.35*1.25+1*2.75)*10.764</f>
        <v>74.675249999999991</v>
      </c>
      <c r="UYF230" s="53">
        <f t="shared" ref="UYF230:UYF234" si="5597">UYD230+UYE230</f>
        <v>484.67601000000002</v>
      </c>
      <c r="UYG230" s="53">
        <v>0</v>
      </c>
      <c r="UYH230" s="53">
        <f>UYF230*(($H$268)+1)+(IF(UYG230&lt;101,UYG230,IF(UYG230&lt;201,UYG230/2,IF(UYG230&lt;=301,UYG230/3,UYG230/4))))</f>
        <v>484.67601000000002</v>
      </c>
      <c r="UYI230" s="159">
        <f>UYS213+1</f>
        <v>1</v>
      </c>
      <c r="UYJ230" s="159"/>
      <c r="UYK230" s="53" t="s">
        <v>162</v>
      </c>
      <c r="UYL230" s="53">
        <f t="shared" ref="UYL230" si="5598">(38.09)*10.764</f>
        <v>410.00076000000001</v>
      </c>
      <c r="UYM230" s="53">
        <f t="shared" ref="UYM230" si="5599">(3.35*1.25+1*2.75)*10.764</f>
        <v>74.675249999999991</v>
      </c>
      <c r="UYN230" s="53">
        <f t="shared" ref="UYN230:UYN234" si="5600">UYL230+UYM230</f>
        <v>484.67601000000002</v>
      </c>
      <c r="UYO230" s="53">
        <v>0</v>
      </c>
      <c r="UYP230" s="53">
        <f>UYN230*(($H$268)+1)+(IF(UYO230&lt;101,UYO230,IF(UYO230&lt;201,UYO230/2,IF(UYO230&lt;=301,UYO230/3,UYO230/4))))</f>
        <v>484.67601000000002</v>
      </c>
      <c r="UYQ230" s="159">
        <f>UZA213+1</f>
        <v>1</v>
      </c>
      <c r="UYR230" s="159"/>
      <c r="UYS230" s="53" t="s">
        <v>162</v>
      </c>
      <c r="UYT230" s="53">
        <f t="shared" ref="UYT230" si="5601">(38.09)*10.764</f>
        <v>410.00076000000001</v>
      </c>
      <c r="UYU230" s="53">
        <f t="shared" ref="UYU230" si="5602">(3.35*1.25+1*2.75)*10.764</f>
        <v>74.675249999999991</v>
      </c>
      <c r="UYV230" s="53">
        <f t="shared" ref="UYV230:UYV234" si="5603">UYT230+UYU230</f>
        <v>484.67601000000002</v>
      </c>
      <c r="UYW230" s="53">
        <v>0</v>
      </c>
      <c r="UYX230" s="53">
        <f>UYV230*(($H$268)+1)+(IF(UYW230&lt;101,UYW230,IF(UYW230&lt;201,UYW230/2,IF(UYW230&lt;=301,UYW230/3,UYW230/4))))</f>
        <v>484.67601000000002</v>
      </c>
      <c r="UYY230" s="159">
        <f>UZI213+1</f>
        <v>1</v>
      </c>
      <c r="UYZ230" s="159"/>
      <c r="UZA230" s="53" t="s">
        <v>162</v>
      </c>
      <c r="UZB230" s="53">
        <f t="shared" ref="UZB230" si="5604">(38.09)*10.764</f>
        <v>410.00076000000001</v>
      </c>
      <c r="UZC230" s="53">
        <f t="shared" ref="UZC230" si="5605">(3.35*1.25+1*2.75)*10.764</f>
        <v>74.675249999999991</v>
      </c>
      <c r="UZD230" s="53">
        <f t="shared" ref="UZD230:UZD234" si="5606">UZB230+UZC230</f>
        <v>484.67601000000002</v>
      </c>
      <c r="UZE230" s="53">
        <v>0</v>
      </c>
      <c r="UZF230" s="53">
        <f>UZD230*(($H$268)+1)+(IF(UZE230&lt;101,UZE230,IF(UZE230&lt;201,UZE230/2,IF(UZE230&lt;=301,UZE230/3,UZE230/4))))</f>
        <v>484.67601000000002</v>
      </c>
      <c r="UZG230" s="159">
        <f>UZQ213+1</f>
        <v>1</v>
      </c>
      <c r="UZH230" s="159"/>
      <c r="UZI230" s="53" t="s">
        <v>162</v>
      </c>
      <c r="UZJ230" s="53">
        <f t="shared" ref="UZJ230" si="5607">(38.09)*10.764</f>
        <v>410.00076000000001</v>
      </c>
      <c r="UZK230" s="53">
        <f t="shared" ref="UZK230" si="5608">(3.35*1.25+1*2.75)*10.764</f>
        <v>74.675249999999991</v>
      </c>
      <c r="UZL230" s="53">
        <f t="shared" ref="UZL230:UZL234" si="5609">UZJ230+UZK230</f>
        <v>484.67601000000002</v>
      </c>
      <c r="UZM230" s="53">
        <v>0</v>
      </c>
      <c r="UZN230" s="53">
        <f>UZL230*(($H$268)+1)+(IF(UZM230&lt;101,UZM230,IF(UZM230&lt;201,UZM230/2,IF(UZM230&lt;=301,UZM230/3,UZM230/4))))</f>
        <v>484.67601000000002</v>
      </c>
      <c r="UZO230" s="159">
        <f>UZY213+1</f>
        <v>1</v>
      </c>
      <c r="UZP230" s="159"/>
      <c r="UZQ230" s="53" t="s">
        <v>162</v>
      </c>
      <c r="UZR230" s="53">
        <f t="shared" ref="UZR230" si="5610">(38.09)*10.764</f>
        <v>410.00076000000001</v>
      </c>
      <c r="UZS230" s="53">
        <f t="shared" ref="UZS230" si="5611">(3.35*1.25+1*2.75)*10.764</f>
        <v>74.675249999999991</v>
      </c>
      <c r="UZT230" s="53">
        <f t="shared" ref="UZT230:UZT234" si="5612">UZR230+UZS230</f>
        <v>484.67601000000002</v>
      </c>
      <c r="UZU230" s="53">
        <v>0</v>
      </c>
      <c r="UZV230" s="53">
        <f>UZT230*(($H$268)+1)+(IF(UZU230&lt;101,UZU230,IF(UZU230&lt;201,UZU230/2,IF(UZU230&lt;=301,UZU230/3,UZU230/4))))</f>
        <v>484.67601000000002</v>
      </c>
      <c r="UZW230" s="159">
        <f>VAG213+1</f>
        <v>1</v>
      </c>
      <c r="UZX230" s="159"/>
      <c r="UZY230" s="53" t="s">
        <v>162</v>
      </c>
      <c r="UZZ230" s="53">
        <f t="shared" ref="UZZ230" si="5613">(38.09)*10.764</f>
        <v>410.00076000000001</v>
      </c>
      <c r="VAA230" s="53">
        <f t="shared" ref="VAA230" si="5614">(3.35*1.25+1*2.75)*10.764</f>
        <v>74.675249999999991</v>
      </c>
      <c r="VAB230" s="53">
        <f t="shared" ref="VAB230:VAB234" si="5615">UZZ230+VAA230</f>
        <v>484.67601000000002</v>
      </c>
      <c r="VAC230" s="53">
        <v>0</v>
      </c>
      <c r="VAD230" s="53">
        <f>VAB230*(($H$268)+1)+(IF(VAC230&lt;101,VAC230,IF(VAC230&lt;201,VAC230/2,IF(VAC230&lt;=301,VAC230/3,VAC230/4))))</f>
        <v>484.67601000000002</v>
      </c>
      <c r="VAE230" s="159">
        <f>VAO213+1</f>
        <v>1</v>
      </c>
      <c r="VAF230" s="159"/>
      <c r="VAG230" s="53" t="s">
        <v>162</v>
      </c>
      <c r="VAH230" s="53">
        <f t="shared" ref="VAH230" si="5616">(38.09)*10.764</f>
        <v>410.00076000000001</v>
      </c>
      <c r="VAI230" s="53">
        <f t="shared" ref="VAI230" si="5617">(3.35*1.25+1*2.75)*10.764</f>
        <v>74.675249999999991</v>
      </c>
      <c r="VAJ230" s="53">
        <f t="shared" ref="VAJ230:VAJ234" si="5618">VAH230+VAI230</f>
        <v>484.67601000000002</v>
      </c>
      <c r="VAK230" s="53">
        <v>0</v>
      </c>
      <c r="VAL230" s="53">
        <f>VAJ230*(($H$268)+1)+(IF(VAK230&lt;101,VAK230,IF(VAK230&lt;201,VAK230/2,IF(VAK230&lt;=301,VAK230/3,VAK230/4))))</f>
        <v>484.67601000000002</v>
      </c>
      <c r="VAM230" s="159">
        <f>VAW213+1</f>
        <v>1</v>
      </c>
      <c r="VAN230" s="159"/>
      <c r="VAO230" s="53" t="s">
        <v>162</v>
      </c>
      <c r="VAP230" s="53">
        <f t="shared" ref="VAP230" si="5619">(38.09)*10.764</f>
        <v>410.00076000000001</v>
      </c>
      <c r="VAQ230" s="53">
        <f t="shared" ref="VAQ230" si="5620">(3.35*1.25+1*2.75)*10.764</f>
        <v>74.675249999999991</v>
      </c>
      <c r="VAR230" s="53">
        <f t="shared" ref="VAR230:VAR234" si="5621">VAP230+VAQ230</f>
        <v>484.67601000000002</v>
      </c>
      <c r="VAS230" s="53">
        <v>0</v>
      </c>
      <c r="VAT230" s="53">
        <f>VAR230*(($H$268)+1)+(IF(VAS230&lt;101,VAS230,IF(VAS230&lt;201,VAS230/2,IF(VAS230&lt;=301,VAS230/3,VAS230/4))))</f>
        <v>484.67601000000002</v>
      </c>
      <c r="VAU230" s="159">
        <f>VBE213+1</f>
        <v>1</v>
      </c>
      <c r="VAV230" s="159"/>
      <c r="VAW230" s="53" t="s">
        <v>162</v>
      </c>
      <c r="VAX230" s="53">
        <f t="shared" ref="VAX230" si="5622">(38.09)*10.764</f>
        <v>410.00076000000001</v>
      </c>
      <c r="VAY230" s="53">
        <f t="shared" ref="VAY230" si="5623">(3.35*1.25+1*2.75)*10.764</f>
        <v>74.675249999999991</v>
      </c>
      <c r="VAZ230" s="53">
        <f t="shared" ref="VAZ230:VAZ234" si="5624">VAX230+VAY230</f>
        <v>484.67601000000002</v>
      </c>
      <c r="VBA230" s="53">
        <v>0</v>
      </c>
      <c r="VBB230" s="53">
        <f>VAZ230*(($H$268)+1)+(IF(VBA230&lt;101,VBA230,IF(VBA230&lt;201,VBA230/2,IF(VBA230&lt;=301,VBA230/3,VBA230/4))))</f>
        <v>484.67601000000002</v>
      </c>
      <c r="VBC230" s="159">
        <f>VBM213+1</f>
        <v>1</v>
      </c>
      <c r="VBD230" s="159"/>
      <c r="VBE230" s="53" t="s">
        <v>162</v>
      </c>
      <c r="VBF230" s="53">
        <f t="shared" ref="VBF230" si="5625">(38.09)*10.764</f>
        <v>410.00076000000001</v>
      </c>
      <c r="VBG230" s="53">
        <f t="shared" ref="VBG230" si="5626">(3.35*1.25+1*2.75)*10.764</f>
        <v>74.675249999999991</v>
      </c>
      <c r="VBH230" s="53">
        <f t="shared" ref="VBH230:VBH234" si="5627">VBF230+VBG230</f>
        <v>484.67601000000002</v>
      </c>
      <c r="VBI230" s="53">
        <v>0</v>
      </c>
      <c r="VBJ230" s="53">
        <f>VBH230*(($H$268)+1)+(IF(VBI230&lt;101,VBI230,IF(VBI230&lt;201,VBI230/2,IF(VBI230&lt;=301,VBI230/3,VBI230/4))))</f>
        <v>484.67601000000002</v>
      </c>
      <c r="VBK230" s="159">
        <f>VBU213+1</f>
        <v>1</v>
      </c>
      <c r="VBL230" s="159"/>
      <c r="VBM230" s="53" t="s">
        <v>162</v>
      </c>
      <c r="VBN230" s="53">
        <f t="shared" ref="VBN230" si="5628">(38.09)*10.764</f>
        <v>410.00076000000001</v>
      </c>
      <c r="VBO230" s="53">
        <f t="shared" ref="VBO230" si="5629">(3.35*1.25+1*2.75)*10.764</f>
        <v>74.675249999999991</v>
      </c>
      <c r="VBP230" s="53">
        <f t="shared" ref="VBP230:VBP234" si="5630">VBN230+VBO230</f>
        <v>484.67601000000002</v>
      </c>
      <c r="VBQ230" s="53">
        <v>0</v>
      </c>
      <c r="VBR230" s="53">
        <f>VBP230*(($H$268)+1)+(IF(VBQ230&lt;101,VBQ230,IF(VBQ230&lt;201,VBQ230/2,IF(VBQ230&lt;=301,VBQ230/3,VBQ230/4))))</f>
        <v>484.67601000000002</v>
      </c>
      <c r="VBS230" s="159">
        <f>VCC213+1</f>
        <v>1</v>
      </c>
      <c r="VBT230" s="159"/>
      <c r="VBU230" s="53" t="s">
        <v>162</v>
      </c>
      <c r="VBV230" s="53">
        <f t="shared" ref="VBV230" si="5631">(38.09)*10.764</f>
        <v>410.00076000000001</v>
      </c>
      <c r="VBW230" s="53">
        <f t="shared" ref="VBW230" si="5632">(3.35*1.25+1*2.75)*10.764</f>
        <v>74.675249999999991</v>
      </c>
      <c r="VBX230" s="53">
        <f t="shared" ref="VBX230:VBX234" si="5633">VBV230+VBW230</f>
        <v>484.67601000000002</v>
      </c>
      <c r="VBY230" s="53">
        <v>0</v>
      </c>
      <c r="VBZ230" s="53">
        <f>VBX230*(($H$268)+1)+(IF(VBY230&lt;101,VBY230,IF(VBY230&lt;201,VBY230/2,IF(VBY230&lt;=301,VBY230/3,VBY230/4))))</f>
        <v>484.67601000000002</v>
      </c>
      <c r="VCA230" s="159">
        <f>VCK213+1</f>
        <v>1</v>
      </c>
      <c r="VCB230" s="159"/>
      <c r="VCC230" s="53" t="s">
        <v>162</v>
      </c>
      <c r="VCD230" s="53">
        <f t="shared" ref="VCD230" si="5634">(38.09)*10.764</f>
        <v>410.00076000000001</v>
      </c>
      <c r="VCE230" s="53">
        <f t="shared" ref="VCE230" si="5635">(3.35*1.25+1*2.75)*10.764</f>
        <v>74.675249999999991</v>
      </c>
      <c r="VCF230" s="53">
        <f t="shared" ref="VCF230:VCF234" si="5636">VCD230+VCE230</f>
        <v>484.67601000000002</v>
      </c>
      <c r="VCG230" s="53">
        <v>0</v>
      </c>
      <c r="VCH230" s="53">
        <f>VCF230*(($H$268)+1)+(IF(VCG230&lt;101,VCG230,IF(VCG230&lt;201,VCG230/2,IF(VCG230&lt;=301,VCG230/3,VCG230/4))))</f>
        <v>484.67601000000002</v>
      </c>
      <c r="VCI230" s="159">
        <f>VCS213+1</f>
        <v>1</v>
      </c>
      <c r="VCJ230" s="159"/>
      <c r="VCK230" s="53" t="s">
        <v>162</v>
      </c>
      <c r="VCL230" s="53">
        <f t="shared" ref="VCL230" si="5637">(38.09)*10.764</f>
        <v>410.00076000000001</v>
      </c>
      <c r="VCM230" s="53">
        <f t="shared" ref="VCM230" si="5638">(3.35*1.25+1*2.75)*10.764</f>
        <v>74.675249999999991</v>
      </c>
      <c r="VCN230" s="53">
        <f t="shared" ref="VCN230:VCN234" si="5639">VCL230+VCM230</f>
        <v>484.67601000000002</v>
      </c>
      <c r="VCO230" s="53">
        <v>0</v>
      </c>
      <c r="VCP230" s="53">
        <f>VCN230*(($H$268)+1)+(IF(VCO230&lt;101,VCO230,IF(VCO230&lt;201,VCO230/2,IF(VCO230&lt;=301,VCO230/3,VCO230/4))))</f>
        <v>484.67601000000002</v>
      </c>
      <c r="VCQ230" s="159">
        <f>VDA213+1</f>
        <v>1</v>
      </c>
      <c r="VCR230" s="159"/>
      <c r="VCS230" s="53" t="s">
        <v>162</v>
      </c>
      <c r="VCT230" s="53">
        <f t="shared" ref="VCT230" si="5640">(38.09)*10.764</f>
        <v>410.00076000000001</v>
      </c>
      <c r="VCU230" s="53">
        <f t="shared" ref="VCU230" si="5641">(3.35*1.25+1*2.75)*10.764</f>
        <v>74.675249999999991</v>
      </c>
      <c r="VCV230" s="53">
        <f t="shared" ref="VCV230:VCV234" si="5642">VCT230+VCU230</f>
        <v>484.67601000000002</v>
      </c>
      <c r="VCW230" s="53">
        <v>0</v>
      </c>
      <c r="VCX230" s="53">
        <f>VCV230*(($H$268)+1)+(IF(VCW230&lt;101,VCW230,IF(VCW230&lt;201,VCW230/2,IF(VCW230&lt;=301,VCW230/3,VCW230/4))))</f>
        <v>484.67601000000002</v>
      </c>
      <c r="VCY230" s="159">
        <f>VDI213+1</f>
        <v>1</v>
      </c>
      <c r="VCZ230" s="159"/>
      <c r="VDA230" s="53" t="s">
        <v>162</v>
      </c>
      <c r="VDB230" s="53">
        <f t="shared" ref="VDB230" si="5643">(38.09)*10.764</f>
        <v>410.00076000000001</v>
      </c>
      <c r="VDC230" s="53">
        <f t="shared" ref="VDC230" si="5644">(3.35*1.25+1*2.75)*10.764</f>
        <v>74.675249999999991</v>
      </c>
      <c r="VDD230" s="53">
        <f t="shared" ref="VDD230:VDD234" si="5645">VDB230+VDC230</f>
        <v>484.67601000000002</v>
      </c>
      <c r="VDE230" s="53">
        <v>0</v>
      </c>
      <c r="VDF230" s="53">
        <f>VDD230*(($H$268)+1)+(IF(VDE230&lt;101,VDE230,IF(VDE230&lt;201,VDE230/2,IF(VDE230&lt;=301,VDE230/3,VDE230/4))))</f>
        <v>484.67601000000002</v>
      </c>
      <c r="VDG230" s="159">
        <f>VDQ213+1</f>
        <v>1</v>
      </c>
      <c r="VDH230" s="159"/>
      <c r="VDI230" s="53" t="s">
        <v>162</v>
      </c>
      <c r="VDJ230" s="53">
        <f t="shared" ref="VDJ230" si="5646">(38.09)*10.764</f>
        <v>410.00076000000001</v>
      </c>
      <c r="VDK230" s="53">
        <f t="shared" ref="VDK230" si="5647">(3.35*1.25+1*2.75)*10.764</f>
        <v>74.675249999999991</v>
      </c>
      <c r="VDL230" s="53">
        <f t="shared" ref="VDL230:VDL234" si="5648">VDJ230+VDK230</f>
        <v>484.67601000000002</v>
      </c>
      <c r="VDM230" s="53">
        <v>0</v>
      </c>
      <c r="VDN230" s="53">
        <f>VDL230*(($H$268)+1)+(IF(VDM230&lt;101,VDM230,IF(VDM230&lt;201,VDM230/2,IF(VDM230&lt;=301,VDM230/3,VDM230/4))))</f>
        <v>484.67601000000002</v>
      </c>
      <c r="VDO230" s="159">
        <f>VDY213+1</f>
        <v>1</v>
      </c>
      <c r="VDP230" s="159"/>
      <c r="VDQ230" s="53" t="s">
        <v>162</v>
      </c>
      <c r="VDR230" s="53">
        <f t="shared" ref="VDR230" si="5649">(38.09)*10.764</f>
        <v>410.00076000000001</v>
      </c>
      <c r="VDS230" s="53">
        <f t="shared" ref="VDS230" si="5650">(3.35*1.25+1*2.75)*10.764</f>
        <v>74.675249999999991</v>
      </c>
      <c r="VDT230" s="53">
        <f t="shared" ref="VDT230:VDT234" si="5651">VDR230+VDS230</f>
        <v>484.67601000000002</v>
      </c>
      <c r="VDU230" s="53">
        <v>0</v>
      </c>
      <c r="VDV230" s="53">
        <f>VDT230*(($H$268)+1)+(IF(VDU230&lt;101,VDU230,IF(VDU230&lt;201,VDU230/2,IF(VDU230&lt;=301,VDU230/3,VDU230/4))))</f>
        <v>484.67601000000002</v>
      </c>
      <c r="VDW230" s="159">
        <f>VEG213+1</f>
        <v>1</v>
      </c>
      <c r="VDX230" s="159"/>
      <c r="VDY230" s="53" t="s">
        <v>162</v>
      </c>
      <c r="VDZ230" s="53">
        <f t="shared" ref="VDZ230" si="5652">(38.09)*10.764</f>
        <v>410.00076000000001</v>
      </c>
      <c r="VEA230" s="53">
        <f t="shared" ref="VEA230" si="5653">(3.35*1.25+1*2.75)*10.764</f>
        <v>74.675249999999991</v>
      </c>
      <c r="VEB230" s="53">
        <f t="shared" ref="VEB230:VEB234" si="5654">VDZ230+VEA230</f>
        <v>484.67601000000002</v>
      </c>
      <c r="VEC230" s="53">
        <v>0</v>
      </c>
      <c r="VED230" s="53">
        <f>VEB230*(($H$268)+1)+(IF(VEC230&lt;101,VEC230,IF(VEC230&lt;201,VEC230/2,IF(VEC230&lt;=301,VEC230/3,VEC230/4))))</f>
        <v>484.67601000000002</v>
      </c>
      <c r="VEE230" s="159">
        <f>VEO213+1</f>
        <v>1</v>
      </c>
      <c r="VEF230" s="159"/>
      <c r="VEG230" s="53" t="s">
        <v>162</v>
      </c>
      <c r="VEH230" s="53">
        <f t="shared" ref="VEH230" si="5655">(38.09)*10.764</f>
        <v>410.00076000000001</v>
      </c>
      <c r="VEI230" s="53">
        <f t="shared" ref="VEI230" si="5656">(3.35*1.25+1*2.75)*10.764</f>
        <v>74.675249999999991</v>
      </c>
      <c r="VEJ230" s="53">
        <f t="shared" ref="VEJ230:VEJ234" si="5657">VEH230+VEI230</f>
        <v>484.67601000000002</v>
      </c>
      <c r="VEK230" s="53">
        <v>0</v>
      </c>
      <c r="VEL230" s="53">
        <f>VEJ230*(($H$268)+1)+(IF(VEK230&lt;101,VEK230,IF(VEK230&lt;201,VEK230/2,IF(VEK230&lt;=301,VEK230/3,VEK230/4))))</f>
        <v>484.67601000000002</v>
      </c>
      <c r="VEM230" s="159">
        <f>VEW213+1</f>
        <v>1</v>
      </c>
      <c r="VEN230" s="159"/>
      <c r="VEO230" s="53" t="s">
        <v>162</v>
      </c>
      <c r="VEP230" s="53">
        <f t="shared" ref="VEP230" si="5658">(38.09)*10.764</f>
        <v>410.00076000000001</v>
      </c>
      <c r="VEQ230" s="53">
        <f t="shared" ref="VEQ230" si="5659">(3.35*1.25+1*2.75)*10.764</f>
        <v>74.675249999999991</v>
      </c>
      <c r="VER230" s="53">
        <f t="shared" ref="VER230:VER234" si="5660">VEP230+VEQ230</f>
        <v>484.67601000000002</v>
      </c>
      <c r="VES230" s="53">
        <v>0</v>
      </c>
      <c r="VET230" s="53">
        <f>VER230*(($H$268)+1)+(IF(VES230&lt;101,VES230,IF(VES230&lt;201,VES230/2,IF(VES230&lt;=301,VES230/3,VES230/4))))</f>
        <v>484.67601000000002</v>
      </c>
      <c r="VEU230" s="159">
        <f>VFE213+1</f>
        <v>1</v>
      </c>
      <c r="VEV230" s="159"/>
      <c r="VEW230" s="53" t="s">
        <v>162</v>
      </c>
      <c r="VEX230" s="53">
        <f t="shared" ref="VEX230" si="5661">(38.09)*10.764</f>
        <v>410.00076000000001</v>
      </c>
      <c r="VEY230" s="53">
        <f t="shared" ref="VEY230" si="5662">(3.35*1.25+1*2.75)*10.764</f>
        <v>74.675249999999991</v>
      </c>
      <c r="VEZ230" s="53">
        <f t="shared" ref="VEZ230:VEZ234" si="5663">VEX230+VEY230</f>
        <v>484.67601000000002</v>
      </c>
      <c r="VFA230" s="53">
        <v>0</v>
      </c>
      <c r="VFB230" s="53">
        <f>VEZ230*(($H$268)+1)+(IF(VFA230&lt;101,VFA230,IF(VFA230&lt;201,VFA230/2,IF(VFA230&lt;=301,VFA230/3,VFA230/4))))</f>
        <v>484.67601000000002</v>
      </c>
      <c r="VFC230" s="159">
        <f>VFM213+1</f>
        <v>1</v>
      </c>
      <c r="VFD230" s="159"/>
      <c r="VFE230" s="53" t="s">
        <v>162</v>
      </c>
      <c r="VFF230" s="53">
        <f t="shared" ref="VFF230" si="5664">(38.09)*10.764</f>
        <v>410.00076000000001</v>
      </c>
      <c r="VFG230" s="53">
        <f t="shared" ref="VFG230" si="5665">(3.35*1.25+1*2.75)*10.764</f>
        <v>74.675249999999991</v>
      </c>
      <c r="VFH230" s="53">
        <f t="shared" ref="VFH230:VFH234" si="5666">VFF230+VFG230</f>
        <v>484.67601000000002</v>
      </c>
      <c r="VFI230" s="53">
        <v>0</v>
      </c>
      <c r="VFJ230" s="53">
        <f>VFH230*(($H$268)+1)+(IF(VFI230&lt;101,VFI230,IF(VFI230&lt;201,VFI230/2,IF(VFI230&lt;=301,VFI230/3,VFI230/4))))</f>
        <v>484.67601000000002</v>
      </c>
      <c r="VFK230" s="159">
        <f>VFU213+1</f>
        <v>1</v>
      </c>
      <c r="VFL230" s="159"/>
      <c r="VFM230" s="53" t="s">
        <v>162</v>
      </c>
      <c r="VFN230" s="53">
        <f t="shared" ref="VFN230" si="5667">(38.09)*10.764</f>
        <v>410.00076000000001</v>
      </c>
      <c r="VFO230" s="53">
        <f t="shared" ref="VFO230" si="5668">(3.35*1.25+1*2.75)*10.764</f>
        <v>74.675249999999991</v>
      </c>
      <c r="VFP230" s="53">
        <f t="shared" ref="VFP230:VFP234" si="5669">VFN230+VFO230</f>
        <v>484.67601000000002</v>
      </c>
      <c r="VFQ230" s="53">
        <v>0</v>
      </c>
      <c r="VFR230" s="53">
        <f>VFP230*(($H$268)+1)+(IF(VFQ230&lt;101,VFQ230,IF(VFQ230&lt;201,VFQ230/2,IF(VFQ230&lt;=301,VFQ230/3,VFQ230/4))))</f>
        <v>484.67601000000002</v>
      </c>
      <c r="VFS230" s="159">
        <f>VGC213+1</f>
        <v>1</v>
      </c>
      <c r="VFT230" s="159"/>
      <c r="VFU230" s="53" t="s">
        <v>162</v>
      </c>
      <c r="VFV230" s="53">
        <f t="shared" ref="VFV230" si="5670">(38.09)*10.764</f>
        <v>410.00076000000001</v>
      </c>
      <c r="VFW230" s="53">
        <f t="shared" ref="VFW230" si="5671">(3.35*1.25+1*2.75)*10.764</f>
        <v>74.675249999999991</v>
      </c>
      <c r="VFX230" s="53">
        <f t="shared" ref="VFX230:VFX234" si="5672">VFV230+VFW230</f>
        <v>484.67601000000002</v>
      </c>
      <c r="VFY230" s="53">
        <v>0</v>
      </c>
      <c r="VFZ230" s="53">
        <f>VFX230*(($H$268)+1)+(IF(VFY230&lt;101,VFY230,IF(VFY230&lt;201,VFY230/2,IF(VFY230&lt;=301,VFY230/3,VFY230/4))))</f>
        <v>484.67601000000002</v>
      </c>
      <c r="VGA230" s="159">
        <f>VGK213+1</f>
        <v>1</v>
      </c>
      <c r="VGB230" s="159"/>
      <c r="VGC230" s="53" t="s">
        <v>162</v>
      </c>
      <c r="VGD230" s="53">
        <f t="shared" ref="VGD230" si="5673">(38.09)*10.764</f>
        <v>410.00076000000001</v>
      </c>
      <c r="VGE230" s="53">
        <f t="shared" ref="VGE230" si="5674">(3.35*1.25+1*2.75)*10.764</f>
        <v>74.675249999999991</v>
      </c>
      <c r="VGF230" s="53">
        <f t="shared" ref="VGF230:VGF234" si="5675">VGD230+VGE230</f>
        <v>484.67601000000002</v>
      </c>
      <c r="VGG230" s="53">
        <v>0</v>
      </c>
      <c r="VGH230" s="53">
        <f>VGF230*(($H$268)+1)+(IF(VGG230&lt;101,VGG230,IF(VGG230&lt;201,VGG230/2,IF(VGG230&lt;=301,VGG230/3,VGG230/4))))</f>
        <v>484.67601000000002</v>
      </c>
      <c r="VGI230" s="159">
        <f>VGS213+1</f>
        <v>1</v>
      </c>
      <c r="VGJ230" s="159"/>
      <c r="VGK230" s="53" t="s">
        <v>162</v>
      </c>
      <c r="VGL230" s="53">
        <f t="shared" ref="VGL230" si="5676">(38.09)*10.764</f>
        <v>410.00076000000001</v>
      </c>
      <c r="VGM230" s="53">
        <f t="shared" ref="VGM230" si="5677">(3.35*1.25+1*2.75)*10.764</f>
        <v>74.675249999999991</v>
      </c>
      <c r="VGN230" s="53">
        <f t="shared" ref="VGN230:VGN234" si="5678">VGL230+VGM230</f>
        <v>484.67601000000002</v>
      </c>
      <c r="VGO230" s="53">
        <v>0</v>
      </c>
      <c r="VGP230" s="53">
        <f>VGN230*(($H$268)+1)+(IF(VGO230&lt;101,VGO230,IF(VGO230&lt;201,VGO230/2,IF(VGO230&lt;=301,VGO230/3,VGO230/4))))</f>
        <v>484.67601000000002</v>
      </c>
      <c r="VGQ230" s="159">
        <f>VHA213+1</f>
        <v>1</v>
      </c>
      <c r="VGR230" s="159"/>
      <c r="VGS230" s="53" t="s">
        <v>162</v>
      </c>
      <c r="VGT230" s="53">
        <f t="shared" ref="VGT230" si="5679">(38.09)*10.764</f>
        <v>410.00076000000001</v>
      </c>
      <c r="VGU230" s="53">
        <f t="shared" ref="VGU230" si="5680">(3.35*1.25+1*2.75)*10.764</f>
        <v>74.675249999999991</v>
      </c>
      <c r="VGV230" s="53">
        <f t="shared" ref="VGV230:VGV234" si="5681">VGT230+VGU230</f>
        <v>484.67601000000002</v>
      </c>
      <c r="VGW230" s="53">
        <v>0</v>
      </c>
      <c r="VGX230" s="53">
        <f>VGV230*(($H$268)+1)+(IF(VGW230&lt;101,VGW230,IF(VGW230&lt;201,VGW230/2,IF(VGW230&lt;=301,VGW230/3,VGW230/4))))</f>
        <v>484.67601000000002</v>
      </c>
      <c r="VGY230" s="159">
        <f>VHI213+1</f>
        <v>1</v>
      </c>
      <c r="VGZ230" s="159"/>
      <c r="VHA230" s="53" t="s">
        <v>162</v>
      </c>
      <c r="VHB230" s="53">
        <f t="shared" ref="VHB230" si="5682">(38.09)*10.764</f>
        <v>410.00076000000001</v>
      </c>
      <c r="VHC230" s="53">
        <f t="shared" ref="VHC230" si="5683">(3.35*1.25+1*2.75)*10.764</f>
        <v>74.675249999999991</v>
      </c>
      <c r="VHD230" s="53">
        <f t="shared" ref="VHD230:VHD234" si="5684">VHB230+VHC230</f>
        <v>484.67601000000002</v>
      </c>
      <c r="VHE230" s="53">
        <v>0</v>
      </c>
      <c r="VHF230" s="53">
        <f>VHD230*(($H$268)+1)+(IF(VHE230&lt;101,VHE230,IF(VHE230&lt;201,VHE230/2,IF(VHE230&lt;=301,VHE230/3,VHE230/4))))</f>
        <v>484.67601000000002</v>
      </c>
      <c r="VHG230" s="159">
        <f>VHQ213+1</f>
        <v>1</v>
      </c>
      <c r="VHH230" s="159"/>
      <c r="VHI230" s="53" t="s">
        <v>162</v>
      </c>
      <c r="VHJ230" s="53">
        <f t="shared" ref="VHJ230" si="5685">(38.09)*10.764</f>
        <v>410.00076000000001</v>
      </c>
      <c r="VHK230" s="53">
        <f t="shared" ref="VHK230" si="5686">(3.35*1.25+1*2.75)*10.764</f>
        <v>74.675249999999991</v>
      </c>
      <c r="VHL230" s="53">
        <f t="shared" ref="VHL230:VHL234" si="5687">VHJ230+VHK230</f>
        <v>484.67601000000002</v>
      </c>
      <c r="VHM230" s="53">
        <v>0</v>
      </c>
      <c r="VHN230" s="53">
        <f>VHL230*(($H$268)+1)+(IF(VHM230&lt;101,VHM230,IF(VHM230&lt;201,VHM230/2,IF(VHM230&lt;=301,VHM230/3,VHM230/4))))</f>
        <v>484.67601000000002</v>
      </c>
      <c r="VHO230" s="159">
        <f>VHY213+1</f>
        <v>1</v>
      </c>
      <c r="VHP230" s="159"/>
      <c r="VHQ230" s="53" t="s">
        <v>162</v>
      </c>
      <c r="VHR230" s="53">
        <f t="shared" ref="VHR230" si="5688">(38.09)*10.764</f>
        <v>410.00076000000001</v>
      </c>
      <c r="VHS230" s="53">
        <f t="shared" ref="VHS230" si="5689">(3.35*1.25+1*2.75)*10.764</f>
        <v>74.675249999999991</v>
      </c>
      <c r="VHT230" s="53">
        <f t="shared" ref="VHT230:VHT234" si="5690">VHR230+VHS230</f>
        <v>484.67601000000002</v>
      </c>
      <c r="VHU230" s="53">
        <v>0</v>
      </c>
      <c r="VHV230" s="53">
        <f>VHT230*(($H$268)+1)+(IF(VHU230&lt;101,VHU230,IF(VHU230&lt;201,VHU230/2,IF(VHU230&lt;=301,VHU230/3,VHU230/4))))</f>
        <v>484.67601000000002</v>
      </c>
      <c r="VHW230" s="159">
        <f>VIG213+1</f>
        <v>1</v>
      </c>
      <c r="VHX230" s="159"/>
      <c r="VHY230" s="53" t="s">
        <v>162</v>
      </c>
      <c r="VHZ230" s="53">
        <f t="shared" ref="VHZ230" si="5691">(38.09)*10.764</f>
        <v>410.00076000000001</v>
      </c>
      <c r="VIA230" s="53">
        <f t="shared" ref="VIA230" si="5692">(3.35*1.25+1*2.75)*10.764</f>
        <v>74.675249999999991</v>
      </c>
      <c r="VIB230" s="53">
        <f t="shared" ref="VIB230:VIB234" si="5693">VHZ230+VIA230</f>
        <v>484.67601000000002</v>
      </c>
      <c r="VIC230" s="53">
        <v>0</v>
      </c>
      <c r="VID230" s="53">
        <f>VIB230*(($H$268)+1)+(IF(VIC230&lt;101,VIC230,IF(VIC230&lt;201,VIC230/2,IF(VIC230&lt;=301,VIC230/3,VIC230/4))))</f>
        <v>484.67601000000002</v>
      </c>
      <c r="VIE230" s="159">
        <f>VIO213+1</f>
        <v>1</v>
      </c>
      <c r="VIF230" s="159"/>
      <c r="VIG230" s="53" t="s">
        <v>162</v>
      </c>
      <c r="VIH230" s="53">
        <f t="shared" ref="VIH230" si="5694">(38.09)*10.764</f>
        <v>410.00076000000001</v>
      </c>
      <c r="VII230" s="53">
        <f t="shared" ref="VII230" si="5695">(3.35*1.25+1*2.75)*10.764</f>
        <v>74.675249999999991</v>
      </c>
      <c r="VIJ230" s="53">
        <f t="shared" ref="VIJ230:VIJ234" si="5696">VIH230+VII230</f>
        <v>484.67601000000002</v>
      </c>
      <c r="VIK230" s="53">
        <v>0</v>
      </c>
      <c r="VIL230" s="53">
        <f>VIJ230*(($H$268)+1)+(IF(VIK230&lt;101,VIK230,IF(VIK230&lt;201,VIK230/2,IF(VIK230&lt;=301,VIK230/3,VIK230/4))))</f>
        <v>484.67601000000002</v>
      </c>
      <c r="VIM230" s="159">
        <f>VIW213+1</f>
        <v>1</v>
      </c>
      <c r="VIN230" s="159"/>
      <c r="VIO230" s="53" t="s">
        <v>162</v>
      </c>
      <c r="VIP230" s="53">
        <f t="shared" ref="VIP230" si="5697">(38.09)*10.764</f>
        <v>410.00076000000001</v>
      </c>
      <c r="VIQ230" s="53">
        <f t="shared" ref="VIQ230" si="5698">(3.35*1.25+1*2.75)*10.764</f>
        <v>74.675249999999991</v>
      </c>
      <c r="VIR230" s="53">
        <f t="shared" ref="VIR230:VIR234" si="5699">VIP230+VIQ230</f>
        <v>484.67601000000002</v>
      </c>
      <c r="VIS230" s="53">
        <v>0</v>
      </c>
      <c r="VIT230" s="53">
        <f>VIR230*(($H$268)+1)+(IF(VIS230&lt;101,VIS230,IF(VIS230&lt;201,VIS230/2,IF(VIS230&lt;=301,VIS230/3,VIS230/4))))</f>
        <v>484.67601000000002</v>
      </c>
      <c r="VIU230" s="159">
        <f>VJE213+1</f>
        <v>1</v>
      </c>
      <c r="VIV230" s="159"/>
      <c r="VIW230" s="53" t="s">
        <v>162</v>
      </c>
      <c r="VIX230" s="53">
        <f t="shared" ref="VIX230" si="5700">(38.09)*10.764</f>
        <v>410.00076000000001</v>
      </c>
      <c r="VIY230" s="53">
        <f t="shared" ref="VIY230" si="5701">(3.35*1.25+1*2.75)*10.764</f>
        <v>74.675249999999991</v>
      </c>
      <c r="VIZ230" s="53">
        <f t="shared" ref="VIZ230:VIZ234" si="5702">VIX230+VIY230</f>
        <v>484.67601000000002</v>
      </c>
      <c r="VJA230" s="53">
        <v>0</v>
      </c>
      <c r="VJB230" s="53">
        <f>VIZ230*(($H$268)+1)+(IF(VJA230&lt;101,VJA230,IF(VJA230&lt;201,VJA230/2,IF(VJA230&lt;=301,VJA230/3,VJA230/4))))</f>
        <v>484.67601000000002</v>
      </c>
      <c r="VJC230" s="159">
        <f>VJM213+1</f>
        <v>1</v>
      </c>
      <c r="VJD230" s="159"/>
      <c r="VJE230" s="53" t="s">
        <v>162</v>
      </c>
      <c r="VJF230" s="53">
        <f t="shared" ref="VJF230" si="5703">(38.09)*10.764</f>
        <v>410.00076000000001</v>
      </c>
      <c r="VJG230" s="53">
        <f t="shared" ref="VJG230" si="5704">(3.35*1.25+1*2.75)*10.764</f>
        <v>74.675249999999991</v>
      </c>
      <c r="VJH230" s="53">
        <f t="shared" ref="VJH230:VJH234" si="5705">VJF230+VJG230</f>
        <v>484.67601000000002</v>
      </c>
      <c r="VJI230" s="53">
        <v>0</v>
      </c>
      <c r="VJJ230" s="53">
        <f>VJH230*(($H$268)+1)+(IF(VJI230&lt;101,VJI230,IF(VJI230&lt;201,VJI230/2,IF(VJI230&lt;=301,VJI230/3,VJI230/4))))</f>
        <v>484.67601000000002</v>
      </c>
      <c r="VJK230" s="159">
        <f>VJU213+1</f>
        <v>1</v>
      </c>
      <c r="VJL230" s="159"/>
      <c r="VJM230" s="53" t="s">
        <v>162</v>
      </c>
      <c r="VJN230" s="53">
        <f t="shared" ref="VJN230" si="5706">(38.09)*10.764</f>
        <v>410.00076000000001</v>
      </c>
      <c r="VJO230" s="53">
        <f t="shared" ref="VJO230" si="5707">(3.35*1.25+1*2.75)*10.764</f>
        <v>74.675249999999991</v>
      </c>
      <c r="VJP230" s="53">
        <f t="shared" ref="VJP230:VJP234" si="5708">VJN230+VJO230</f>
        <v>484.67601000000002</v>
      </c>
      <c r="VJQ230" s="53">
        <v>0</v>
      </c>
      <c r="VJR230" s="53">
        <f>VJP230*(($H$268)+1)+(IF(VJQ230&lt;101,VJQ230,IF(VJQ230&lt;201,VJQ230/2,IF(VJQ230&lt;=301,VJQ230/3,VJQ230/4))))</f>
        <v>484.67601000000002</v>
      </c>
      <c r="VJS230" s="159">
        <f>VKC213+1</f>
        <v>1</v>
      </c>
      <c r="VJT230" s="159"/>
      <c r="VJU230" s="53" t="s">
        <v>162</v>
      </c>
      <c r="VJV230" s="53">
        <f t="shared" ref="VJV230" si="5709">(38.09)*10.764</f>
        <v>410.00076000000001</v>
      </c>
      <c r="VJW230" s="53">
        <f t="shared" ref="VJW230" si="5710">(3.35*1.25+1*2.75)*10.764</f>
        <v>74.675249999999991</v>
      </c>
      <c r="VJX230" s="53">
        <f t="shared" ref="VJX230:VJX234" si="5711">VJV230+VJW230</f>
        <v>484.67601000000002</v>
      </c>
      <c r="VJY230" s="53">
        <v>0</v>
      </c>
      <c r="VJZ230" s="53">
        <f>VJX230*(($H$268)+1)+(IF(VJY230&lt;101,VJY230,IF(VJY230&lt;201,VJY230/2,IF(VJY230&lt;=301,VJY230/3,VJY230/4))))</f>
        <v>484.67601000000002</v>
      </c>
      <c r="VKA230" s="159">
        <f>VKK213+1</f>
        <v>1</v>
      </c>
      <c r="VKB230" s="159"/>
      <c r="VKC230" s="53" t="s">
        <v>162</v>
      </c>
      <c r="VKD230" s="53">
        <f t="shared" ref="VKD230" si="5712">(38.09)*10.764</f>
        <v>410.00076000000001</v>
      </c>
      <c r="VKE230" s="53">
        <f t="shared" ref="VKE230" si="5713">(3.35*1.25+1*2.75)*10.764</f>
        <v>74.675249999999991</v>
      </c>
      <c r="VKF230" s="53">
        <f t="shared" ref="VKF230:VKF234" si="5714">VKD230+VKE230</f>
        <v>484.67601000000002</v>
      </c>
      <c r="VKG230" s="53">
        <v>0</v>
      </c>
      <c r="VKH230" s="53">
        <f>VKF230*(($H$268)+1)+(IF(VKG230&lt;101,VKG230,IF(VKG230&lt;201,VKG230/2,IF(VKG230&lt;=301,VKG230/3,VKG230/4))))</f>
        <v>484.67601000000002</v>
      </c>
      <c r="VKI230" s="159">
        <f>VKS213+1</f>
        <v>1</v>
      </c>
      <c r="VKJ230" s="159"/>
      <c r="VKK230" s="53" t="s">
        <v>162</v>
      </c>
      <c r="VKL230" s="53">
        <f t="shared" ref="VKL230" si="5715">(38.09)*10.764</f>
        <v>410.00076000000001</v>
      </c>
      <c r="VKM230" s="53">
        <f t="shared" ref="VKM230" si="5716">(3.35*1.25+1*2.75)*10.764</f>
        <v>74.675249999999991</v>
      </c>
      <c r="VKN230" s="53">
        <f t="shared" ref="VKN230:VKN234" si="5717">VKL230+VKM230</f>
        <v>484.67601000000002</v>
      </c>
      <c r="VKO230" s="53">
        <v>0</v>
      </c>
      <c r="VKP230" s="53">
        <f>VKN230*(($H$268)+1)+(IF(VKO230&lt;101,VKO230,IF(VKO230&lt;201,VKO230/2,IF(VKO230&lt;=301,VKO230/3,VKO230/4))))</f>
        <v>484.67601000000002</v>
      </c>
      <c r="VKQ230" s="159">
        <f>VLA213+1</f>
        <v>1</v>
      </c>
      <c r="VKR230" s="159"/>
      <c r="VKS230" s="53" t="s">
        <v>162</v>
      </c>
      <c r="VKT230" s="53">
        <f t="shared" ref="VKT230" si="5718">(38.09)*10.764</f>
        <v>410.00076000000001</v>
      </c>
      <c r="VKU230" s="53">
        <f t="shared" ref="VKU230" si="5719">(3.35*1.25+1*2.75)*10.764</f>
        <v>74.675249999999991</v>
      </c>
      <c r="VKV230" s="53">
        <f t="shared" ref="VKV230:VKV234" si="5720">VKT230+VKU230</f>
        <v>484.67601000000002</v>
      </c>
      <c r="VKW230" s="53">
        <v>0</v>
      </c>
      <c r="VKX230" s="53">
        <f>VKV230*(($H$268)+1)+(IF(VKW230&lt;101,VKW230,IF(VKW230&lt;201,VKW230/2,IF(VKW230&lt;=301,VKW230/3,VKW230/4))))</f>
        <v>484.67601000000002</v>
      </c>
      <c r="VKY230" s="159">
        <f>VLI213+1</f>
        <v>1</v>
      </c>
      <c r="VKZ230" s="159"/>
      <c r="VLA230" s="53" t="s">
        <v>162</v>
      </c>
      <c r="VLB230" s="53">
        <f t="shared" ref="VLB230" si="5721">(38.09)*10.764</f>
        <v>410.00076000000001</v>
      </c>
      <c r="VLC230" s="53">
        <f t="shared" ref="VLC230" si="5722">(3.35*1.25+1*2.75)*10.764</f>
        <v>74.675249999999991</v>
      </c>
      <c r="VLD230" s="53">
        <f t="shared" ref="VLD230:VLD234" si="5723">VLB230+VLC230</f>
        <v>484.67601000000002</v>
      </c>
      <c r="VLE230" s="53">
        <v>0</v>
      </c>
      <c r="VLF230" s="53">
        <f>VLD230*(($H$268)+1)+(IF(VLE230&lt;101,VLE230,IF(VLE230&lt;201,VLE230/2,IF(VLE230&lt;=301,VLE230/3,VLE230/4))))</f>
        <v>484.67601000000002</v>
      </c>
      <c r="VLG230" s="159">
        <f>VLQ213+1</f>
        <v>1</v>
      </c>
      <c r="VLH230" s="159"/>
      <c r="VLI230" s="53" t="s">
        <v>162</v>
      </c>
      <c r="VLJ230" s="53">
        <f t="shared" ref="VLJ230" si="5724">(38.09)*10.764</f>
        <v>410.00076000000001</v>
      </c>
      <c r="VLK230" s="53">
        <f t="shared" ref="VLK230" si="5725">(3.35*1.25+1*2.75)*10.764</f>
        <v>74.675249999999991</v>
      </c>
      <c r="VLL230" s="53">
        <f t="shared" ref="VLL230:VLL234" si="5726">VLJ230+VLK230</f>
        <v>484.67601000000002</v>
      </c>
      <c r="VLM230" s="53">
        <v>0</v>
      </c>
      <c r="VLN230" s="53">
        <f>VLL230*(($H$268)+1)+(IF(VLM230&lt;101,VLM230,IF(VLM230&lt;201,VLM230/2,IF(VLM230&lt;=301,VLM230/3,VLM230/4))))</f>
        <v>484.67601000000002</v>
      </c>
      <c r="VLO230" s="159">
        <f>VLY213+1</f>
        <v>1</v>
      </c>
      <c r="VLP230" s="159"/>
      <c r="VLQ230" s="53" t="s">
        <v>162</v>
      </c>
      <c r="VLR230" s="53">
        <f t="shared" ref="VLR230" si="5727">(38.09)*10.764</f>
        <v>410.00076000000001</v>
      </c>
      <c r="VLS230" s="53">
        <f t="shared" ref="VLS230" si="5728">(3.35*1.25+1*2.75)*10.764</f>
        <v>74.675249999999991</v>
      </c>
      <c r="VLT230" s="53">
        <f t="shared" ref="VLT230:VLT234" si="5729">VLR230+VLS230</f>
        <v>484.67601000000002</v>
      </c>
      <c r="VLU230" s="53">
        <v>0</v>
      </c>
      <c r="VLV230" s="53">
        <f>VLT230*(($H$268)+1)+(IF(VLU230&lt;101,VLU230,IF(VLU230&lt;201,VLU230/2,IF(VLU230&lt;=301,VLU230/3,VLU230/4))))</f>
        <v>484.67601000000002</v>
      </c>
      <c r="VLW230" s="159">
        <f>VMG213+1</f>
        <v>1</v>
      </c>
      <c r="VLX230" s="159"/>
      <c r="VLY230" s="53" t="s">
        <v>162</v>
      </c>
      <c r="VLZ230" s="53">
        <f t="shared" ref="VLZ230" si="5730">(38.09)*10.764</f>
        <v>410.00076000000001</v>
      </c>
      <c r="VMA230" s="53">
        <f t="shared" ref="VMA230" si="5731">(3.35*1.25+1*2.75)*10.764</f>
        <v>74.675249999999991</v>
      </c>
      <c r="VMB230" s="53">
        <f t="shared" ref="VMB230:VMB234" si="5732">VLZ230+VMA230</f>
        <v>484.67601000000002</v>
      </c>
      <c r="VMC230" s="53">
        <v>0</v>
      </c>
      <c r="VMD230" s="53">
        <f>VMB230*(($H$268)+1)+(IF(VMC230&lt;101,VMC230,IF(VMC230&lt;201,VMC230/2,IF(VMC230&lt;=301,VMC230/3,VMC230/4))))</f>
        <v>484.67601000000002</v>
      </c>
      <c r="VME230" s="159">
        <f>VMO213+1</f>
        <v>1</v>
      </c>
      <c r="VMF230" s="159"/>
      <c r="VMG230" s="53" t="s">
        <v>162</v>
      </c>
      <c r="VMH230" s="53">
        <f t="shared" ref="VMH230" si="5733">(38.09)*10.764</f>
        <v>410.00076000000001</v>
      </c>
      <c r="VMI230" s="53">
        <f t="shared" ref="VMI230" si="5734">(3.35*1.25+1*2.75)*10.764</f>
        <v>74.675249999999991</v>
      </c>
      <c r="VMJ230" s="53">
        <f t="shared" ref="VMJ230:VMJ234" si="5735">VMH230+VMI230</f>
        <v>484.67601000000002</v>
      </c>
      <c r="VMK230" s="53">
        <v>0</v>
      </c>
      <c r="VML230" s="53">
        <f>VMJ230*(($H$268)+1)+(IF(VMK230&lt;101,VMK230,IF(VMK230&lt;201,VMK230/2,IF(VMK230&lt;=301,VMK230/3,VMK230/4))))</f>
        <v>484.67601000000002</v>
      </c>
      <c r="VMM230" s="159">
        <f>VMW213+1</f>
        <v>1</v>
      </c>
      <c r="VMN230" s="159"/>
      <c r="VMO230" s="53" t="s">
        <v>162</v>
      </c>
      <c r="VMP230" s="53">
        <f t="shared" ref="VMP230" si="5736">(38.09)*10.764</f>
        <v>410.00076000000001</v>
      </c>
      <c r="VMQ230" s="53">
        <f t="shared" ref="VMQ230" si="5737">(3.35*1.25+1*2.75)*10.764</f>
        <v>74.675249999999991</v>
      </c>
      <c r="VMR230" s="53">
        <f t="shared" ref="VMR230:VMR234" si="5738">VMP230+VMQ230</f>
        <v>484.67601000000002</v>
      </c>
      <c r="VMS230" s="53">
        <v>0</v>
      </c>
      <c r="VMT230" s="53">
        <f>VMR230*(($H$268)+1)+(IF(VMS230&lt;101,VMS230,IF(VMS230&lt;201,VMS230/2,IF(VMS230&lt;=301,VMS230/3,VMS230/4))))</f>
        <v>484.67601000000002</v>
      </c>
      <c r="VMU230" s="159">
        <f>VNE213+1</f>
        <v>1</v>
      </c>
      <c r="VMV230" s="159"/>
      <c r="VMW230" s="53" t="s">
        <v>162</v>
      </c>
      <c r="VMX230" s="53">
        <f t="shared" ref="VMX230" si="5739">(38.09)*10.764</f>
        <v>410.00076000000001</v>
      </c>
      <c r="VMY230" s="53">
        <f t="shared" ref="VMY230" si="5740">(3.35*1.25+1*2.75)*10.764</f>
        <v>74.675249999999991</v>
      </c>
      <c r="VMZ230" s="53">
        <f t="shared" ref="VMZ230:VMZ234" si="5741">VMX230+VMY230</f>
        <v>484.67601000000002</v>
      </c>
      <c r="VNA230" s="53">
        <v>0</v>
      </c>
      <c r="VNB230" s="53">
        <f>VMZ230*(($H$268)+1)+(IF(VNA230&lt;101,VNA230,IF(VNA230&lt;201,VNA230/2,IF(VNA230&lt;=301,VNA230/3,VNA230/4))))</f>
        <v>484.67601000000002</v>
      </c>
      <c r="VNC230" s="159">
        <f>VNM213+1</f>
        <v>1</v>
      </c>
      <c r="VND230" s="159"/>
      <c r="VNE230" s="53" t="s">
        <v>162</v>
      </c>
      <c r="VNF230" s="53">
        <f t="shared" ref="VNF230" si="5742">(38.09)*10.764</f>
        <v>410.00076000000001</v>
      </c>
      <c r="VNG230" s="53">
        <f t="shared" ref="VNG230" si="5743">(3.35*1.25+1*2.75)*10.764</f>
        <v>74.675249999999991</v>
      </c>
      <c r="VNH230" s="53">
        <f t="shared" ref="VNH230:VNH234" si="5744">VNF230+VNG230</f>
        <v>484.67601000000002</v>
      </c>
      <c r="VNI230" s="53">
        <v>0</v>
      </c>
      <c r="VNJ230" s="53">
        <f>VNH230*(($H$268)+1)+(IF(VNI230&lt;101,VNI230,IF(VNI230&lt;201,VNI230/2,IF(VNI230&lt;=301,VNI230/3,VNI230/4))))</f>
        <v>484.67601000000002</v>
      </c>
      <c r="VNK230" s="159">
        <f>VNU213+1</f>
        <v>1</v>
      </c>
      <c r="VNL230" s="159"/>
      <c r="VNM230" s="53" t="s">
        <v>162</v>
      </c>
      <c r="VNN230" s="53">
        <f t="shared" ref="VNN230" si="5745">(38.09)*10.764</f>
        <v>410.00076000000001</v>
      </c>
      <c r="VNO230" s="53">
        <f t="shared" ref="VNO230" si="5746">(3.35*1.25+1*2.75)*10.764</f>
        <v>74.675249999999991</v>
      </c>
      <c r="VNP230" s="53">
        <f t="shared" ref="VNP230:VNP234" si="5747">VNN230+VNO230</f>
        <v>484.67601000000002</v>
      </c>
      <c r="VNQ230" s="53">
        <v>0</v>
      </c>
      <c r="VNR230" s="53">
        <f>VNP230*(($H$268)+1)+(IF(VNQ230&lt;101,VNQ230,IF(VNQ230&lt;201,VNQ230/2,IF(VNQ230&lt;=301,VNQ230/3,VNQ230/4))))</f>
        <v>484.67601000000002</v>
      </c>
      <c r="VNS230" s="159">
        <f>VOC213+1</f>
        <v>1</v>
      </c>
      <c r="VNT230" s="159"/>
      <c r="VNU230" s="53" t="s">
        <v>162</v>
      </c>
      <c r="VNV230" s="53">
        <f t="shared" ref="VNV230" si="5748">(38.09)*10.764</f>
        <v>410.00076000000001</v>
      </c>
      <c r="VNW230" s="53">
        <f t="shared" ref="VNW230" si="5749">(3.35*1.25+1*2.75)*10.764</f>
        <v>74.675249999999991</v>
      </c>
      <c r="VNX230" s="53">
        <f t="shared" ref="VNX230:VNX234" si="5750">VNV230+VNW230</f>
        <v>484.67601000000002</v>
      </c>
      <c r="VNY230" s="53">
        <v>0</v>
      </c>
      <c r="VNZ230" s="53">
        <f>VNX230*(($H$268)+1)+(IF(VNY230&lt;101,VNY230,IF(VNY230&lt;201,VNY230/2,IF(VNY230&lt;=301,VNY230/3,VNY230/4))))</f>
        <v>484.67601000000002</v>
      </c>
      <c r="VOA230" s="159">
        <f>VOK213+1</f>
        <v>1</v>
      </c>
      <c r="VOB230" s="159"/>
      <c r="VOC230" s="53" t="s">
        <v>162</v>
      </c>
      <c r="VOD230" s="53">
        <f t="shared" ref="VOD230" si="5751">(38.09)*10.764</f>
        <v>410.00076000000001</v>
      </c>
      <c r="VOE230" s="53">
        <f t="shared" ref="VOE230" si="5752">(3.35*1.25+1*2.75)*10.764</f>
        <v>74.675249999999991</v>
      </c>
      <c r="VOF230" s="53">
        <f t="shared" ref="VOF230:VOF234" si="5753">VOD230+VOE230</f>
        <v>484.67601000000002</v>
      </c>
      <c r="VOG230" s="53">
        <v>0</v>
      </c>
      <c r="VOH230" s="53">
        <f>VOF230*(($H$268)+1)+(IF(VOG230&lt;101,VOG230,IF(VOG230&lt;201,VOG230/2,IF(VOG230&lt;=301,VOG230/3,VOG230/4))))</f>
        <v>484.67601000000002</v>
      </c>
      <c r="VOI230" s="159">
        <f>VOS213+1</f>
        <v>1</v>
      </c>
      <c r="VOJ230" s="159"/>
      <c r="VOK230" s="53" t="s">
        <v>162</v>
      </c>
      <c r="VOL230" s="53">
        <f t="shared" ref="VOL230" si="5754">(38.09)*10.764</f>
        <v>410.00076000000001</v>
      </c>
      <c r="VOM230" s="53">
        <f t="shared" ref="VOM230" si="5755">(3.35*1.25+1*2.75)*10.764</f>
        <v>74.675249999999991</v>
      </c>
      <c r="VON230" s="53">
        <f t="shared" ref="VON230:VON234" si="5756">VOL230+VOM230</f>
        <v>484.67601000000002</v>
      </c>
      <c r="VOO230" s="53">
        <v>0</v>
      </c>
      <c r="VOP230" s="53">
        <f>VON230*(($H$268)+1)+(IF(VOO230&lt;101,VOO230,IF(VOO230&lt;201,VOO230/2,IF(VOO230&lt;=301,VOO230/3,VOO230/4))))</f>
        <v>484.67601000000002</v>
      </c>
      <c r="VOQ230" s="159">
        <f>VPA213+1</f>
        <v>1</v>
      </c>
      <c r="VOR230" s="159"/>
      <c r="VOS230" s="53" t="s">
        <v>162</v>
      </c>
      <c r="VOT230" s="53">
        <f t="shared" ref="VOT230" si="5757">(38.09)*10.764</f>
        <v>410.00076000000001</v>
      </c>
      <c r="VOU230" s="53">
        <f t="shared" ref="VOU230" si="5758">(3.35*1.25+1*2.75)*10.764</f>
        <v>74.675249999999991</v>
      </c>
      <c r="VOV230" s="53">
        <f t="shared" ref="VOV230:VOV234" si="5759">VOT230+VOU230</f>
        <v>484.67601000000002</v>
      </c>
      <c r="VOW230" s="53">
        <v>0</v>
      </c>
      <c r="VOX230" s="53">
        <f>VOV230*(($H$268)+1)+(IF(VOW230&lt;101,VOW230,IF(VOW230&lt;201,VOW230/2,IF(VOW230&lt;=301,VOW230/3,VOW230/4))))</f>
        <v>484.67601000000002</v>
      </c>
      <c r="VOY230" s="159">
        <f>VPI213+1</f>
        <v>1</v>
      </c>
      <c r="VOZ230" s="159"/>
      <c r="VPA230" s="53" t="s">
        <v>162</v>
      </c>
      <c r="VPB230" s="53">
        <f t="shared" ref="VPB230" si="5760">(38.09)*10.764</f>
        <v>410.00076000000001</v>
      </c>
      <c r="VPC230" s="53">
        <f t="shared" ref="VPC230" si="5761">(3.35*1.25+1*2.75)*10.764</f>
        <v>74.675249999999991</v>
      </c>
      <c r="VPD230" s="53">
        <f t="shared" ref="VPD230:VPD234" si="5762">VPB230+VPC230</f>
        <v>484.67601000000002</v>
      </c>
      <c r="VPE230" s="53">
        <v>0</v>
      </c>
      <c r="VPF230" s="53">
        <f>VPD230*(($H$268)+1)+(IF(VPE230&lt;101,VPE230,IF(VPE230&lt;201,VPE230/2,IF(VPE230&lt;=301,VPE230/3,VPE230/4))))</f>
        <v>484.67601000000002</v>
      </c>
      <c r="VPG230" s="159">
        <f>VPQ213+1</f>
        <v>1</v>
      </c>
      <c r="VPH230" s="159"/>
      <c r="VPI230" s="53" t="s">
        <v>162</v>
      </c>
      <c r="VPJ230" s="53">
        <f t="shared" ref="VPJ230" si="5763">(38.09)*10.764</f>
        <v>410.00076000000001</v>
      </c>
      <c r="VPK230" s="53">
        <f t="shared" ref="VPK230" si="5764">(3.35*1.25+1*2.75)*10.764</f>
        <v>74.675249999999991</v>
      </c>
      <c r="VPL230" s="53">
        <f t="shared" ref="VPL230:VPL234" si="5765">VPJ230+VPK230</f>
        <v>484.67601000000002</v>
      </c>
      <c r="VPM230" s="53">
        <v>0</v>
      </c>
      <c r="VPN230" s="53">
        <f>VPL230*(($H$268)+1)+(IF(VPM230&lt;101,VPM230,IF(VPM230&lt;201,VPM230/2,IF(VPM230&lt;=301,VPM230/3,VPM230/4))))</f>
        <v>484.67601000000002</v>
      </c>
      <c r="VPO230" s="159">
        <f>VPY213+1</f>
        <v>1</v>
      </c>
      <c r="VPP230" s="159"/>
      <c r="VPQ230" s="53" t="s">
        <v>162</v>
      </c>
      <c r="VPR230" s="53">
        <f t="shared" ref="VPR230" si="5766">(38.09)*10.764</f>
        <v>410.00076000000001</v>
      </c>
      <c r="VPS230" s="53">
        <f t="shared" ref="VPS230" si="5767">(3.35*1.25+1*2.75)*10.764</f>
        <v>74.675249999999991</v>
      </c>
      <c r="VPT230" s="53">
        <f t="shared" ref="VPT230:VPT234" si="5768">VPR230+VPS230</f>
        <v>484.67601000000002</v>
      </c>
      <c r="VPU230" s="53">
        <v>0</v>
      </c>
      <c r="VPV230" s="53">
        <f>VPT230*(($H$268)+1)+(IF(VPU230&lt;101,VPU230,IF(VPU230&lt;201,VPU230/2,IF(VPU230&lt;=301,VPU230/3,VPU230/4))))</f>
        <v>484.67601000000002</v>
      </c>
      <c r="VPW230" s="159">
        <f>VQG213+1</f>
        <v>1</v>
      </c>
      <c r="VPX230" s="159"/>
      <c r="VPY230" s="53" t="s">
        <v>162</v>
      </c>
      <c r="VPZ230" s="53">
        <f t="shared" ref="VPZ230" si="5769">(38.09)*10.764</f>
        <v>410.00076000000001</v>
      </c>
      <c r="VQA230" s="53">
        <f t="shared" ref="VQA230" si="5770">(3.35*1.25+1*2.75)*10.764</f>
        <v>74.675249999999991</v>
      </c>
      <c r="VQB230" s="53">
        <f t="shared" ref="VQB230:VQB234" si="5771">VPZ230+VQA230</f>
        <v>484.67601000000002</v>
      </c>
      <c r="VQC230" s="53">
        <v>0</v>
      </c>
      <c r="VQD230" s="53">
        <f>VQB230*(($H$268)+1)+(IF(VQC230&lt;101,VQC230,IF(VQC230&lt;201,VQC230/2,IF(VQC230&lt;=301,VQC230/3,VQC230/4))))</f>
        <v>484.67601000000002</v>
      </c>
      <c r="VQE230" s="159">
        <f>VQO213+1</f>
        <v>1</v>
      </c>
      <c r="VQF230" s="159"/>
      <c r="VQG230" s="53" t="s">
        <v>162</v>
      </c>
      <c r="VQH230" s="53">
        <f t="shared" ref="VQH230" si="5772">(38.09)*10.764</f>
        <v>410.00076000000001</v>
      </c>
      <c r="VQI230" s="53">
        <f t="shared" ref="VQI230" si="5773">(3.35*1.25+1*2.75)*10.764</f>
        <v>74.675249999999991</v>
      </c>
      <c r="VQJ230" s="53">
        <f t="shared" ref="VQJ230:VQJ234" si="5774">VQH230+VQI230</f>
        <v>484.67601000000002</v>
      </c>
      <c r="VQK230" s="53">
        <v>0</v>
      </c>
      <c r="VQL230" s="53">
        <f>VQJ230*(($H$268)+1)+(IF(VQK230&lt;101,VQK230,IF(VQK230&lt;201,VQK230/2,IF(VQK230&lt;=301,VQK230/3,VQK230/4))))</f>
        <v>484.67601000000002</v>
      </c>
      <c r="VQM230" s="159">
        <f>VQW213+1</f>
        <v>1</v>
      </c>
      <c r="VQN230" s="159"/>
      <c r="VQO230" s="53" t="s">
        <v>162</v>
      </c>
      <c r="VQP230" s="53">
        <f t="shared" ref="VQP230" si="5775">(38.09)*10.764</f>
        <v>410.00076000000001</v>
      </c>
      <c r="VQQ230" s="53">
        <f t="shared" ref="VQQ230" si="5776">(3.35*1.25+1*2.75)*10.764</f>
        <v>74.675249999999991</v>
      </c>
      <c r="VQR230" s="53">
        <f t="shared" ref="VQR230:VQR234" si="5777">VQP230+VQQ230</f>
        <v>484.67601000000002</v>
      </c>
      <c r="VQS230" s="53">
        <v>0</v>
      </c>
      <c r="VQT230" s="53">
        <f>VQR230*(($H$268)+1)+(IF(VQS230&lt;101,VQS230,IF(VQS230&lt;201,VQS230/2,IF(VQS230&lt;=301,VQS230/3,VQS230/4))))</f>
        <v>484.67601000000002</v>
      </c>
      <c r="VQU230" s="159">
        <f>VRE213+1</f>
        <v>1</v>
      </c>
      <c r="VQV230" s="159"/>
      <c r="VQW230" s="53" t="s">
        <v>162</v>
      </c>
      <c r="VQX230" s="53">
        <f t="shared" ref="VQX230" si="5778">(38.09)*10.764</f>
        <v>410.00076000000001</v>
      </c>
      <c r="VQY230" s="53">
        <f t="shared" ref="VQY230" si="5779">(3.35*1.25+1*2.75)*10.764</f>
        <v>74.675249999999991</v>
      </c>
      <c r="VQZ230" s="53">
        <f t="shared" ref="VQZ230:VQZ234" si="5780">VQX230+VQY230</f>
        <v>484.67601000000002</v>
      </c>
      <c r="VRA230" s="53">
        <v>0</v>
      </c>
      <c r="VRB230" s="53">
        <f>VQZ230*(($H$268)+1)+(IF(VRA230&lt;101,VRA230,IF(VRA230&lt;201,VRA230/2,IF(VRA230&lt;=301,VRA230/3,VRA230/4))))</f>
        <v>484.67601000000002</v>
      </c>
      <c r="VRC230" s="159">
        <f>VRM213+1</f>
        <v>1</v>
      </c>
      <c r="VRD230" s="159"/>
      <c r="VRE230" s="53" t="s">
        <v>162</v>
      </c>
      <c r="VRF230" s="53">
        <f t="shared" ref="VRF230" si="5781">(38.09)*10.764</f>
        <v>410.00076000000001</v>
      </c>
      <c r="VRG230" s="53">
        <f t="shared" ref="VRG230" si="5782">(3.35*1.25+1*2.75)*10.764</f>
        <v>74.675249999999991</v>
      </c>
      <c r="VRH230" s="53">
        <f t="shared" ref="VRH230:VRH234" si="5783">VRF230+VRG230</f>
        <v>484.67601000000002</v>
      </c>
      <c r="VRI230" s="53">
        <v>0</v>
      </c>
      <c r="VRJ230" s="53">
        <f>VRH230*(($H$268)+1)+(IF(VRI230&lt;101,VRI230,IF(VRI230&lt;201,VRI230/2,IF(VRI230&lt;=301,VRI230/3,VRI230/4))))</f>
        <v>484.67601000000002</v>
      </c>
      <c r="VRK230" s="159">
        <f>VRU213+1</f>
        <v>1</v>
      </c>
      <c r="VRL230" s="159"/>
      <c r="VRM230" s="53" t="s">
        <v>162</v>
      </c>
      <c r="VRN230" s="53">
        <f t="shared" ref="VRN230" si="5784">(38.09)*10.764</f>
        <v>410.00076000000001</v>
      </c>
      <c r="VRO230" s="53">
        <f t="shared" ref="VRO230" si="5785">(3.35*1.25+1*2.75)*10.764</f>
        <v>74.675249999999991</v>
      </c>
      <c r="VRP230" s="53">
        <f t="shared" ref="VRP230:VRP234" si="5786">VRN230+VRO230</f>
        <v>484.67601000000002</v>
      </c>
      <c r="VRQ230" s="53">
        <v>0</v>
      </c>
      <c r="VRR230" s="53">
        <f>VRP230*(($H$268)+1)+(IF(VRQ230&lt;101,VRQ230,IF(VRQ230&lt;201,VRQ230/2,IF(VRQ230&lt;=301,VRQ230/3,VRQ230/4))))</f>
        <v>484.67601000000002</v>
      </c>
      <c r="VRS230" s="159">
        <f>VSC213+1</f>
        <v>1</v>
      </c>
      <c r="VRT230" s="159"/>
      <c r="VRU230" s="53" t="s">
        <v>162</v>
      </c>
      <c r="VRV230" s="53">
        <f t="shared" ref="VRV230" si="5787">(38.09)*10.764</f>
        <v>410.00076000000001</v>
      </c>
      <c r="VRW230" s="53">
        <f t="shared" ref="VRW230" si="5788">(3.35*1.25+1*2.75)*10.764</f>
        <v>74.675249999999991</v>
      </c>
      <c r="VRX230" s="53">
        <f t="shared" ref="VRX230:VRX234" si="5789">VRV230+VRW230</f>
        <v>484.67601000000002</v>
      </c>
      <c r="VRY230" s="53">
        <v>0</v>
      </c>
      <c r="VRZ230" s="53">
        <f>VRX230*(($H$268)+1)+(IF(VRY230&lt;101,VRY230,IF(VRY230&lt;201,VRY230/2,IF(VRY230&lt;=301,VRY230/3,VRY230/4))))</f>
        <v>484.67601000000002</v>
      </c>
      <c r="VSA230" s="159">
        <f>VSK213+1</f>
        <v>1</v>
      </c>
      <c r="VSB230" s="159"/>
      <c r="VSC230" s="53" t="s">
        <v>162</v>
      </c>
      <c r="VSD230" s="53">
        <f t="shared" ref="VSD230" si="5790">(38.09)*10.764</f>
        <v>410.00076000000001</v>
      </c>
      <c r="VSE230" s="53">
        <f t="shared" ref="VSE230" si="5791">(3.35*1.25+1*2.75)*10.764</f>
        <v>74.675249999999991</v>
      </c>
      <c r="VSF230" s="53">
        <f t="shared" ref="VSF230:VSF234" si="5792">VSD230+VSE230</f>
        <v>484.67601000000002</v>
      </c>
      <c r="VSG230" s="53">
        <v>0</v>
      </c>
      <c r="VSH230" s="53">
        <f>VSF230*(($H$268)+1)+(IF(VSG230&lt;101,VSG230,IF(VSG230&lt;201,VSG230/2,IF(VSG230&lt;=301,VSG230/3,VSG230/4))))</f>
        <v>484.67601000000002</v>
      </c>
      <c r="VSI230" s="159">
        <f>VSS213+1</f>
        <v>1</v>
      </c>
      <c r="VSJ230" s="159"/>
      <c r="VSK230" s="53" t="s">
        <v>162</v>
      </c>
      <c r="VSL230" s="53">
        <f t="shared" ref="VSL230" si="5793">(38.09)*10.764</f>
        <v>410.00076000000001</v>
      </c>
      <c r="VSM230" s="53">
        <f t="shared" ref="VSM230" si="5794">(3.35*1.25+1*2.75)*10.764</f>
        <v>74.675249999999991</v>
      </c>
      <c r="VSN230" s="53">
        <f t="shared" ref="VSN230:VSN234" si="5795">VSL230+VSM230</f>
        <v>484.67601000000002</v>
      </c>
      <c r="VSO230" s="53">
        <v>0</v>
      </c>
      <c r="VSP230" s="53">
        <f>VSN230*(($H$268)+1)+(IF(VSO230&lt;101,VSO230,IF(VSO230&lt;201,VSO230/2,IF(VSO230&lt;=301,VSO230/3,VSO230/4))))</f>
        <v>484.67601000000002</v>
      </c>
      <c r="VSQ230" s="159">
        <f>VTA213+1</f>
        <v>1</v>
      </c>
      <c r="VSR230" s="159"/>
      <c r="VSS230" s="53" t="s">
        <v>162</v>
      </c>
      <c r="VST230" s="53">
        <f t="shared" ref="VST230" si="5796">(38.09)*10.764</f>
        <v>410.00076000000001</v>
      </c>
      <c r="VSU230" s="53">
        <f t="shared" ref="VSU230" si="5797">(3.35*1.25+1*2.75)*10.764</f>
        <v>74.675249999999991</v>
      </c>
      <c r="VSV230" s="53">
        <f t="shared" ref="VSV230:VSV234" si="5798">VST230+VSU230</f>
        <v>484.67601000000002</v>
      </c>
      <c r="VSW230" s="53">
        <v>0</v>
      </c>
      <c r="VSX230" s="53">
        <f>VSV230*(($H$268)+1)+(IF(VSW230&lt;101,VSW230,IF(VSW230&lt;201,VSW230/2,IF(VSW230&lt;=301,VSW230/3,VSW230/4))))</f>
        <v>484.67601000000002</v>
      </c>
      <c r="VSY230" s="159">
        <f>VTI213+1</f>
        <v>1</v>
      </c>
      <c r="VSZ230" s="159"/>
      <c r="VTA230" s="53" t="s">
        <v>162</v>
      </c>
      <c r="VTB230" s="53">
        <f t="shared" ref="VTB230" si="5799">(38.09)*10.764</f>
        <v>410.00076000000001</v>
      </c>
      <c r="VTC230" s="53">
        <f t="shared" ref="VTC230" si="5800">(3.35*1.25+1*2.75)*10.764</f>
        <v>74.675249999999991</v>
      </c>
      <c r="VTD230" s="53">
        <f t="shared" ref="VTD230:VTD234" si="5801">VTB230+VTC230</f>
        <v>484.67601000000002</v>
      </c>
      <c r="VTE230" s="53">
        <v>0</v>
      </c>
      <c r="VTF230" s="53">
        <f>VTD230*(($H$268)+1)+(IF(VTE230&lt;101,VTE230,IF(VTE230&lt;201,VTE230/2,IF(VTE230&lt;=301,VTE230/3,VTE230/4))))</f>
        <v>484.67601000000002</v>
      </c>
      <c r="VTG230" s="159">
        <f>VTQ213+1</f>
        <v>1</v>
      </c>
      <c r="VTH230" s="159"/>
      <c r="VTI230" s="53" t="s">
        <v>162</v>
      </c>
      <c r="VTJ230" s="53">
        <f t="shared" ref="VTJ230" si="5802">(38.09)*10.764</f>
        <v>410.00076000000001</v>
      </c>
      <c r="VTK230" s="53">
        <f t="shared" ref="VTK230" si="5803">(3.35*1.25+1*2.75)*10.764</f>
        <v>74.675249999999991</v>
      </c>
      <c r="VTL230" s="53">
        <f t="shared" ref="VTL230:VTL234" si="5804">VTJ230+VTK230</f>
        <v>484.67601000000002</v>
      </c>
      <c r="VTM230" s="53">
        <v>0</v>
      </c>
      <c r="VTN230" s="53">
        <f>VTL230*(($H$268)+1)+(IF(VTM230&lt;101,VTM230,IF(VTM230&lt;201,VTM230/2,IF(VTM230&lt;=301,VTM230/3,VTM230/4))))</f>
        <v>484.67601000000002</v>
      </c>
      <c r="VTO230" s="159">
        <f>VTY213+1</f>
        <v>1</v>
      </c>
      <c r="VTP230" s="159"/>
      <c r="VTQ230" s="53" t="s">
        <v>162</v>
      </c>
      <c r="VTR230" s="53">
        <f t="shared" ref="VTR230" si="5805">(38.09)*10.764</f>
        <v>410.00076000000001</v>
      </c>
      <c r="VTS230" s="53">
        <f t="shared" ref="VTS230" si="5806">(3.35*1.25+1*2.75)*10.764</f>
        <v>74.675249999999991</v>
      </c>
      <c r="VTT230" s="53">
        <f t="shared" ref="VTT230:VTT234" si="5807">VTR230+VTS230</f>
        <v>484.67601000000002</v>
      </c>
      <c r="VTU230" s="53">
        <v>0</v>
      </c>
      <c r="VTV230" s="53">
        <f>VTT230*(($H$268)+1)+(IF(VTU230&lt;101,VTU230,IF(VTU230&lt;201,VTU230/2,IF(VTU230&lt;=301,VTU230/3,VTU230/4))))</f>
        <v>484.67601000000002</v>
      </c>
      <c r="VTW230" s="159">
        <f>VUG213+1</f>
        <v>1</v>
      </c>
      <c r="VTX230" s="159"/>
      <c r="VTY230" s="53" t="s">
        <v>162</v>
      </c>
      <c r="VTZ230" s="53">
        <f t="shared" ref="VTZ230" si="5808">(38.09)*10.764</f>
        <v>410.00076000000001</v>
      </c>
      <c r="VUA230" s="53">
        <f t="shared" ref="VUA230" si="5809">(3.35*1.25+1*2.75)*10.764</f>
        <v>74.675249999999991</v>
      </c>
      <c r="VUB230" s="53">
        <f t="shared" ref="VUB230:VUB234" si="5810">VTZ230+VUA230</f>
        <v>484.67601000000002</v>
      </c>
      <c r="VUC230" s="53">
        <v>0</v>
      </c>
      <c r="VUD230" s="53">
        <f>VUB230*(($H$268)+1)+(IF(VUC230&lt;101,VUC230,IF(VUC230&lt;201,VUC230/2,IF(VUC230&lt;=301,VUC230/3,VUC230/4))))</f>
        <v>484.67601000000002</v>
      </c>
      <c r="VUE230" s="159">
        <f>VUO213+1</f>
        <v>1</v>
      </c>
      <c r="VUF230" s="159"/>
      <c r="VUG230" s="53" t="s">
        <v>162</v>
      </c>
      <c r="VUH230" s="53">
        <f t="shared" ref="VUH230" si="5811">(38.09)*10.764</f>
        <v>410.00076000000001</v>
      </c>
      <c r="VUI230" s="53">
        <f t="shared" ref="VUI230" si="5812">(3.35*1.25+1*2.75)*10.764</f>
        <v>74.675249999999991</v>
      </c>
      <c r="VUJ230" s="53">
        <f t="shared" ref="VUJ230:VUJ234" si="5813">VUH230+VUI230</f>
        <v>484.67601000000002</v>
      </c>
      <c r="VUK230" s="53">
        <v>0</v>
      </c>
      <c r="VUL230" s="53">
        <f>VUJ230*(($H$268)+1)+(IF(VUK230&lt;101,VUK230,IF(VUK230&lt;201,VUK230/2,IF(VUK230&lt;=301,VUK230/3,VUK230/4))))</f>
        <v>484.67601000000002</v>
      </c>
      <c r="VUM230" s="159">
        <f>VUW213+1</f>
        <v>1</v>
      </c>
      <c r="VUN230" s="159"/>
      <c r="VUO230" s="53" t="s">
        <v>162</v>
      </c>
      <c r="VUP230" s="53">
        <f t="shared" ref="VUP230" si="5814">(38.09)*10.764</f>
        <v>410.00076000000001</v>
      </c>
      <c r="VUQ230" s="53">
        <f t="shared" ref="VUQ230" si="5815">(3.35*1.25+1*2.75)*10.764</f>
        <v>74.675249999999991</v>
      </c>
      <c r="VUR230" s="53">
        <f t="shared" ref="VUR230:VUR234" si="5816">VUP230+VUQ230</f>
        <v>484.67601000000002</v>
      </c>
      <c r="VUS230" s="53">
        <v>0</v>
      </c>
      <c r="VUT230" s="53">
        <f>VUR230*(($H$268)+1)+(IF(VUS230&lt;101,VUS230,IF(VUS230&lt;201,VUS230/2,IF(VUS230&lt;=301,VUS230/3,VUS230/4))))</f>
        <v>484.67601000000002</v>
      </c>
      <c r="VUU230" s="159">
        <f>VVE213+1</f>
        <v>1</v>
      </c>
      <c r="VUV230" s="159"/>
      <c r="VUW230" s="53" t="s">
        <v>162</v>
      </c>
      <c r="VUX230" s="53">
        <f t="shared" ref="VUX230" si="5817">(38.09)*10.764</f>
        <v>410.00076000000001</v>
      </c>
      <c r="VUY230" s="53">
        <f t="shared" ref="VUY230" si="5818">(3.35*1.25+1*2.75)*10.764</f>
        <v>74.675249999999991</v>
      </c>
      <c r="VUZ230" s="53">
        <f t="shared" ref="VUZ230:VUZ234" si="5819">VUX230+VUY230</f>
        <v>484.67601000000002</v>
      </c>
      <c r="VVA230" s="53">
        <v>0</v>
      </c>
      <c r="VVB230" s="53">
        <f>VUZ230*(($H$268)+1)+(IF(VVA230&lt;101,VVA230,IF(VVA230&lt;201,VVA230/2,IF(VVA230&lt;=301,VVA230/3,VVA230/4))))</f>
        <v>484.67601000000002</v>
      </c>
      <c r="VVC230" s="159">
        <f>VVM213+1</f>
        <v>1</v>
      </c>
      <c r="VVD230" s="159"/>
      <c r="VVE230" s="53" t="s">
        <v>162</v>
      </c>
      <c r="VVF230" s="53">
        <f t="shared" ref="VVF230" si="5820">(38.09)*10.764</f>
        <v>410.00076000000001</v>
      </c>
      <c r="VVG230" s="53">
        <f t="shared" ref="VVG230" si="5821">(3.35*1.25+1*2.75)*10.764</f>
        <v>74.675249999999991</v>
      </c>
      <c r="VVH230" s="53">
        <f t="shared" ref="VVH230:VVH234" si="5822">VVF230+VVG230</f>
        <v>484.67601000000002</v>
      </c>
      <c r="VVI230" s="53">
        <v>0</v>
      </c>
      <c r="VVJ230" s="53">
        <f>VVH230*(($H$268)+1)+(IF(VVI230&lt;101,VVI230,IF(VVI230&lt;201,VVI230/2,IF(VVI230&lt;=301,VVI230/3,VVI230/4))))</f>
        <v>484.67601000000002</v>
      </c>
      <c r="VVK230" s="159">
        <f>VVU213+1</f>
        <v>1</v>
      </c>
      <c r="VVL230" s="159"/>
      <c r="VVM230" s="53" t="s">
        <v>162</v>
      </c>
      <c r="VVN230" s="53">
        <f t="shared" ref="VVN230" si="5823">(38.09)*10.764</f>
        <v>410.00076000000001</v>
      </c>
      <c r="VVO230" s="53">
        <f t="shared" ref="VVO230" si="5824">(3.35*1.25+1*2.75)*10.764</f>
        <v>74.675249999999991</v>
      </c>
      <c r="VVP230" s="53">
        <f t="shared" ref="VVP230:VVP234" si="5825">VVN230+VVO230</f>
        <v>484.67601000000002</v>
      </c>
      <c r="VVQ230" s="53">
        <v>0</v>
      </c>
      <c r="VVR230" s="53">
        <f>VVP230*(($H$268)+1)+(IF(VVQ230&lt;101,VVQ230,IF(VVQ230&lt;201,VVQ230/2,IF(VVQ230&lt;=301,VVQ230/3,VVQ230/4))))</f>
        <v>484.67601000000002</v>
      </c>
      <c r="VVS230" s="159">
        <f>VWC213+1</f>
        <v>1</v>
      </c>
      <c r="VVT230" s="159"/>
      <c r="VVU230" s="53" t="s">
        <v>162</v>
      </c>
      <c r="VVV230" s="53">
        <f t="shared" ref="VVV230" si="5826">(38.09)*10.764</f>
        <v>410.00076000000001</v>
      </c>
      <c r="VVW230" s="53">
        <f t="shared" ref="VVW230" si="5827">(3.35*1.25+1*2.75)*10.764</f>
        <v>74.675249999999991</v>
      </c>
      <c r="VVX230" s="53">
        <f t="shared" ref="VVX230:VVX234" si="5828">VVV230+VVW230</f>
        <v>484.67601000000002</v>
      </c>
      <c r="VVY230" s="53">
        <v>0</v>
      </c>
      <c r="VVZ230" s="53">
        <f>VVX230*(($H$268)+1)+(IF(VVY230&lt;101,VVY230,IF(VVY230&lt;201,VVY230/2,IF(VVY230&lt;=301,VVY230/3,VVY230/4))))</f>
        <v>484.67601000000002</v>
      </c>
      <c r="VWA230" s="159">
        <f>VWK213+1</f>
        <v>1</v>
      </c>
      <c r="VWB230" s="159"/>
      <c r="VWC230" s="53" t="s">
        <v>162</v>
      </c>
      <c r="VWD230" s="53">
        <f t="shared" ref="VWD230" si="5829">(38.09)*10.764</f>
        <v>410.00076000000001</v>
      </c>
      <c r="VWE230" s="53">
        <f t="shared" ref="VWE230" si="5830">(3.35*1.25+1*2.75)*10.764</f>
        <v>74.675249999999991</v>
      </c>
      <c r="VWF230" s="53">
        <f t="shared" ref="VWF230:VWF234" si="5831">VWD230+VWE230</f>
        <v>484.67601000000002</v>
      </c>
      <c r="VWG230" s="53">
        <v>0</v>
      </c>
      <c r="VWH230" s="53">
        <f>VWF230*(($H$268)+1)+(IF(VWG230&lt;101,VWG230,IF(VWG230&lt;201,VWG230/2,IF(VWG230&lt;=301,VWG230/3,VWG230/4))))</f>
        <v>484.67601000000002</v>
      </c>
      <c r="VWI230" s="159">
        <f>VWS213+1</f>
        <v>1</v>
      </c>
      <c r="VWJ230" s="159"/>
      <c r="VWK230" s="53" t="s">
        <v>162</v>
      </c>
      <c r="VWL230" s="53">
        <f t="shared" ref="VWL230" si="5832">(38.09)*10.764</f>
        <v>410.00076000000001</v>
      </c>
      <c r="VWM230" s="53">
        <f t="shared" ref="VWM230" si="5833">(3.35*1.25+1*2.75)*10.764</f>
        <v>74.675249999999991</v>
      </c>
      <c r="VWN230" s="53">
        <f t="shared" ref="VWN230:VWN234" si="5834">VWL230+VWM230</f>
        <v>484.67601000000002</v>
      </c>
      <c r="VWO230" s="53">
        <v>0</v>
      </c>
      <c r="VWP230" s="53">
        <f>VWN230*(($H$268)+1)+(IF(VWO230&lt;101,VWO230,IF(VWO230&lt;201,VWO230/2,IF(VWO230&lt;=301,VWO230/3,VWO230/4))))</f>
        <v>484.67601000000002</v>
      </c>
      <c r="VWQ230" s="159">
        <f>VXA213+1</f>
        <v>1</v>
      </c>
      <c r="VWR230" s="159"/>
      <c r="VWS230" s="53" t="s">
        <v>162</v>
      </c>
      <c r="VWT230" s="53">
        <f t="shared" ref="VWT230" si="5835">(38.09)*10.764</f>
        <v>410.00076000000001</v>
      </c>
      <c r="VWU230" s="53">
        <f t="shared" ref="VWU230" si="5836">(3.35*1.25+1*2.75)*10.764</f>
        <v>74.675249999999991</v>
      </c>
      <c r="VWV230" s="53">
        <f t="shared" ref="VWV230:VWV234" si="5837">VWT230+VWU230</f>
        <v>484.67601000000002</v>
      </c>
      <c r="VWW230" s="53">
        <v>0</v>
      </c>
      <c r="VWX230" s="53">
        <f>VWV230*(($H$268)+1)+(IF(VWW230&lt;101,VWW230,IF(VWW230&lt;201,VWW230/2,IF(VWW230&lt;=301,VWW230/3,VWW230/4))))</f>
        <v>484.67601000000002</v>
      </c>
      <c r="VWY230" s="159">
        <f>VXI213+1</f>
        <v>1</v>
      </c>
      <c r="VWZ230" s="159"/>
      <c r="VXA230" s="53" t="s">
        <v>162</v>
      </c>
      <c r="VXB230" s="53">
        <f t="shared" ref="VXB230" si="5838">(38.09)*10.764</f>
        <v>410.00076000000001</v>
      </c>
      <c r="VXC230" s="53">
        <f t="shared" ref="VXC230" si="5839">(3.35*1.25+1*2.75)*10.764</f>
        <v>74.675249999999991</v>
      </c>
      <c r="VXD230" s="53">
        <f t="shared" ref="VXD230:VXD234" si="5840">VXB230+VXC230</f>
        <v>484.67601000000002</v>
      </c>
      <c r="VXE230" s="53">
        <v>0</v>
      </c>
      <c r="VXF230" s="53">
        <f>VXD230*(($H$268)+1)+(IF(VXE230&lt;101,VXE230,IF(VXE230&lt;201,VXE230/2,IF(VXE230&lt;=301,VXE230/3,VXE230/4))))</f>
        <v>484.67601000000002</v>
      </c>
      <c r="VXG230" s="159">
        <f>VXQ213+1</f>
        <v>1</v>
      </c>
      <c r="VXH230" s="159"/>
      <c r="VXI230" s="53" t="s">
        <v>162</v>
      </c>
      <c r="VXJ230" s="53">
        <f t="shared" ref="VXJ230" si="5841">(38.09)*10.764</f>
        <v>410.00076000000001</v>
      </c>
      <c r="VXK230" s="53">
        <f t="shared" ref="VXK230" si="5842">(3.35*1.25+1*2.75)*10.764</f>
        <v>74.675249999999991</v>
      </c>
      <c r="VXL230" s="53">
        <f t="shared" ref="VXL230:VXL234" si="5843">VXJ230+VXK230</f>
        <v>484.67601000000002</v>
      </c>
      <c r="VXM230" s="53">
        <v>0</v>
      </c>
      <c r="VXN230" s="53">
        <f>VXL230*(($H$268)+1)+(IF(VXM230&lt;101,VXM230,IF(VXM230&lt;201,VXM230/2,IF(VXM230&lt;=301,VXM230/3,VXM230/4))))</f>
        <v>484.67601000000002</v>
      </c>
      <c r="VXO230" s="159">
        <f>VXY213+1</f>
        <v>1</v>
      </c>
      <c r="VXP230" s="159"/>
      <c r="VXQ230" s="53" t="s">
        <v>162</v>
      </c>
      <c r="VXR230" s="53">
        <f t="shared" ref="VXR230" si="5844">(38.09)*10.764</f>
        <v>410.00076000000001</v>
      </c>
      <c r="VXS230" s="53">
        <f t="shared" ref="VXS230" si="5845">(3.35*1.25+1*2.75)*10.764</f>
        <v>74.675249999999991</v>
      </c>
      <c r="VXT230" s="53">
        <f t="shared" ref="VXT230:VXT234" si="5846">VXR230+VXS230</f>
        <v>484.67601000000002</v>
      </c>
      <c r="VXU230" s="53">
        <v>0</v>
      </c>
      <c r="VXV230" s="53">
        <f>VXT230*(($H$268)+1)+(IF(VXU230&lt;101,VXU230,IF(VXU230&lt;201,VXU230/2,IF(VXU230&lt;=301,VXU230/3,VXU230/4))))</f>
        <v>484.67601000000002</v>
      </c>
      <c r="VXW230" s="159">
        <f>VYG213+1</f>
        <v>1</v>
      </c>
      <c r="VXX230" s="159"/>
      <c r="VXY230" s="53" t="s">
        <v>162</v>
      </c>
      <c r="VXZ230" s="53">
        <f t="shared" ref="VXZ230" si="5847">(38.09)*10.764</f>
        <v>410.00076000000001</v>
      </c>
      <c r="VYA230" s="53">
        <f t="shared" ref="VYA230" si="5848">(3.35*1.25+1*2.75)*10.764</f>
        <v>74.675249999999991</v>
      </c>
      <c r="VYB230" s="53">
        <f t="shared" ref="VYB230:VYB234" si="5849">VXZ230+VYA230</f>
        <v>484.67601000000002</v>
      </c>
      <c r="VYC230" s="53">
        <v>0</v>
      </c>
      <c r="VYD230" s="53">
        <f>VYB230*(($H$268)+1)+(IF(VYC230&lt;101,VYC230,IF(VYC230&lt;201,VYC230/2,IF(VYC230&lt;=301,VYC230/3,VYC230/4))))</f>
        <v>484.67601000000002</v>
      </c>
      <c r="VYE230" s="159">
        <f>VYO213+1</f>
        <v>1</v>
      </c>
      <c r="VYF230" s="159"/>
      <c r="VYG230" s="53" t="s">
        <v>162</v>
      </c>
      <c r="VYH230" s="53">
        <f t="shared" ref="VYH230" si="5850">(38.09)*10.764</f>
        <v>410.00076000000001</v>
      </c>
      <c r="VYI230" s="53">
        <f t="shared" ref="VYI230" si="5851">(3.35*1.25+1*2.75)*10.764</f>
        <v>74.675249999999991</v>
      </c>
      <c r="VYJ230" s="53">
        <f t="shared" ref="VYJ230:VYJ234" si="5852">VYH230+VYI230</f>
        <v>484.67601000000002</v>
      </c>
      <c r="VYK230" s="53">
        <v>0</v>
      </c>
      <c r="VYL230" s="53">
        <f>VYJ230*(($H$268)+1)+(IF(VYK230&lt;101,VYK230,IF(VYK230&lt;201,VYK230/2,IF(VYK230&lt;=301,VYK230/3,VYK230/4))))</f>
        <v>484.67601000000002</v>
      </c>
      <c r="VYM230" s="159">
        <f>VYW213+1</f>
        <v>1</v>
      </c>
      <c r="VYN230" s="159"/>
      <c r="VYO230" s="53" t="s">
        <v>162</v>
      </c>
      <c r="VYP230" s="53">
        <f t="shared" ref="VYP230" si="5853">(38.09)*10.764</f>
        <v>410.00076000000001</v>
      </c>
      <c r="VYQ230" s="53">
        <f t="shared" ref="VYQ230" si="5854">(3.35*1.25+1*2.75)*10.764</f>
        <v>74.675249999999991</v>
      </c>
      <c r="VYR230" s="53">
        <f t="shared" ref="VYR230:VYR234" si="5855">VYP230+VYQ230</f>
        <v>484.67601000000002</v>
      </c>
      <c r="VYS230" s="53">
        <v>0</v>
      </c>
      <c r="VYT230" s="53">
        <f>VYR230*(($H$268)+1)+(IF(VYS230&lt;101,VYS230,IF(VYS230&lt;201,VYS230/2,IF(VYS230&lt;=301,VYS230/3,VYS230/4))))</f>
        <v>484.67601000000002</v>
      </c>
      <c r="VYU230" s="159">
        <f>VZE213+1</f>
        <v>1</v>
      </c>
      <c r="VYV230" s="159"/>
      <c r="VYW230" s="53" t="s">
        <v>162</v>
      </c>
      <c r="VYX230" s="53">
        <f t="shared" ref="VYX230" si="5856">(38.09)*10.764</f>
        <v>410.00076000000001</v>
      </c>
      <c r="VYY230" s="53">
        <f t="shared" ref="VYY230" si="5857">(3.35*1.25+1*2.75)*10.764</f>
        <v>74.675249999999991</v>
      </c>
      <c r="VYZ230" s="53">
        <f t="shared" ref="VYZ230:VYZ234" si="5858">VYX230+VYY230</f>
        <v>484.67601000000002</v>
      </c>
      <c r="VZA230" s="53">
        <v>0</v>
      </c>
      <c r="VZB230" s="53">
        <f>VYZ230*(($H$268)+1)+(IF(VZA230&lt;101,VZA230,IF(VZA230&lt;201,VZA230/2,IF(VZA230&lt;=301,VZA230/3,VZA230/4))))</f>
        <v>484.67601000000002</v>
      </c>
      <c r="VZC230" s="159">
        <f>VZM213+1</f>
        <v>1</v>
      </c>
      <c r="VZD230" s="159"/>
      <c r="VZE230" s="53" t="s">
        <v>162</v>
      </c>
      <c r="VZF230" s="53">
        <f t="shared" ref="VZF230" si="5859">(38.09)*10.764</f>
        <v>410.00076000000001</v>
      </c>
      <c r="VZG230" s="53">
        <f t="shared" ref="VZG230" si="5860">(3.35*1.25+1*2.75)*10.764</f>
        <v>74.675249999999991</v>
      </c>
      <c r="VZH230" s="53">
        <f t="shared" ref="VZH230:VZH234" si="5861">VZF230+VZG230</f>
        <v>484.67601000000002</v>
      </c>
      <c r="VZI230" s="53">
        <v>0</v>
      </c>
      <c r="VZJ230" s="53">
        <f>VZH230*(($H$268)+1)+(IF(VZI230&lt;101,VZI230,IF(VZI230&lt;201,VZI230/2,IF(VZI230&lt;=301,VZI230/3,VZI230/4))))</f>
        <v>484.67601000000002</v>
      </c>
      <c r="VZK230" s="159">
        <f>VZU213+1</f>
        <v>1</v>
      </c>
      <c r="VZL230" s="159"/>
      <c r="VZM230" s="53" t="s">
        <v>162</v>
      </c>
      <c r="VZN230" s="53">
        <f t="shared" ref="VZN230" si="5862">(38.09)*10.764</f>
        <v>410.00076000000001</v>
      </c>
      <c r="VZO230" s="53">
        <f t="shared" ref="VZO230" si="5863">(3.35*1.25+1*2.75)*10.764</f>
        <v>74.675249999999991</v>
      </c>
      <c r="VZP230" s="53">
        <f t="shared" ref="VZP230:VZP234" si="5864">VZN230+VZO230</f>
        <v>484.67601000000002</v>
      </c>
      <c r="VZQ230" s="53">
        <v>0</v>
      </c>
      <c r="VZR230" s="53">
        <f>VZP230*(($H$268)+1)+(IF(VZQ230&lt;101,VZQ230,IF(VZQ230&lt;201,VZQ230/2,IF(VZQ230&lt;=301,VZQ230/3,VZQ230/4))))</f>
        <v>484.67601000000002</v>
      </c>
      <c r="VZS230" s="159">
        <f>WAC213+1</f>
        <v>1</v>
      </c>
      <c r="VZT230" s="159"/>
      <c r="VZU230" s="53" t="s">
        <v>162</v>
      </c>
      <c r="VZV230" s="53">
        <f t="shared" ref="VZV230" si="5865">(38.09)*10.764</f>
        <v>410.00076000000001</v>
      </c>
      <c r="VZW230" s="53">
        <f t="shared" ref="VZW230" si="5866">(3.35*1.25+1*2.75)*10.764</f>
        <v>74.675249999999991</v>
      </c>
      <c r="VZX230" s="53">
        <f t="shared" ref="VZX230:VZX234" si="5867">VZV230+VZW230</f>
        <v>484.67601000000002</v>
      </c>
      <c r="VZY230" s="53">
        <v>0</v>
      </c>
      <c r="VZZ230" s="53">
        <f>VZX230*(($H$268)+1)+(IF(VZY230&lt;101,VZY230,IF(VZY230&lt;201,VZY230/2,IF(VZY230&lt;=301,VZY230/3,VZY230/4))))</f>
        <v>484.67601000000002</v>
      </c>
      <c r="WAA230" s="159">
        <f>WAK213+1</f>
        <v>1</v>
      </c>
      <c r="WAB230" s="159"/>
      <c r="WAC230" s="53" t="s">
        <v>162</v>
      </c>
      <c r="WAD230" s="53">
        <f t="shared" ref="WAD230" si="5868">(38.09)*10.764</f>
        <v>410.00076000000001</v>
      </c>
      <c r="WAE230" s="53">
        <f t="shared" ref="WAE230" si="5869">(3.35*1.25+1*2.75)*10.764</f>
        <v>74.675249999999991</v>
      </c>
      <c r="WAF230" s="53">
        <f t="shared" ref="WAF230:WAF234" si="5870">WAD230+WAE230</f>
        <v>484.67601000000002</v>
      </c>
      <c r="WAG230" s="53">
        <v>0</v>
      </c>
      <c r="WAH230" s="53">
        <f>WAF230*(($H$268)+1)+(IF(WAG230&lt;101,WAG230,IF(WAG230&lt;201,WAG230/2,IF(WAG230&lt;=301,WAG230/3,WAG230/4))))</f>
        <v>484.67601000000002</v>
      </c>
      <c r="WAI230" s="159">
        <f>WAS213+1</f>
        <v>1</v>
      </c>
      <c r="WAJ230" s="159"/>
      <c r="WAK230" s="53" t="s">
        <v>162</v>
      </c>
      <c r="WAL230" s="53">
        <f t="shared" ref="WAL230" si="5871">(38.09)*10.764</f>
        <v>410.00076000000001</v>
      </c>
      <c r="WAM230" s="53">
        <f t="shared" ref="WAM230" si="5872">(3.35*1.25+1*2.75)*10.764</f>
        <v>74.675249999999991</v>
      </c>
      <c r="WAN230" s="53">
        <f t="shared" ref="WAN230:WAN234" si="5873">WAL230+WAM230</f>
        <v>484.67601000000002</v>
      </c>
      <c r="WAO230" s="53">
        <v>0</v>
      </c>
      <c r="WAP230" s="53">
        <f>WAN230*(($H$268)+1)+(IF(WAO230&lt;101,WAO230,IF(WAO230&lt;201,WAO230/2,IF(WAO230&lt;=301,WAO230/3,WAO230/4))))</f>
        <v>484.67601000000002</v>
      </c>
      <c r="WAQ230" s="159">
        <f>WBA213+1</f>
        <v>1</v>
      </c>
      <c r="WAR230" s="159"/>
      <c r="WAS230" s="53" t="s">
        <v>162</v>
      </c>
      <c r="WAT230" s="53">
        <f t="shared" ref="WAT230" si="5874">(38.09)*10.764</f>
        <v>410.00076000000001</v>
      </c>
      <c r="WAU230" s="53">
        <f t="shared" ref="WAU230" si="5875">(3.35*1.25+1*2.75)*10.764</f>
        <v>74.675249999999991</v>
      </c>
      <c r="WAV230" s="53">
        <f t="shared" ref="WAV230:WAV234" si="5876">WAT230+WAU230</f>
        <v>484.67601000000002</v>
      </c>
      <c r="WAW230" s="53">
        <v>0</v>
      </c>
      <c r="WAX230" s="53">
        <f>WAV230*(($H$268)+1)+(IF(WAW230&lt;101,WAW230,IF(WAW230&lt;201,WAW230/2,IF(WAW230&lt;=301,WAW230/3,WAW230/4))))</f>
        <v>484.67601000000002</v>
      </c>
      <c r="WAY230" s="159">
        <f>WBI213+1</f>
        <v>1</v>
      </c>
      <c r="WAZ230" s="159"/>
      <c r="WBA230" s="53" t="s">
        <v>162</v>
      </c>
      <c r="WBB230" s="53">
        <f t="shared" ref="WBB230" si="5877">(38.09)*10.764</f>
        <v>410.00076000000001</v>
      </c>
      <c r="WBC230" s="53">
        <f t="shared" ref="WBC230" si="5878">(3.35*1.25+1*2.75)*10.764</f>
        <v>74.675249999999991</v>
      </c>
      <c r="WBD230" s="53">
        <f t="shared" ref="WBD230:WBD234" si="5879">WBB230+WBC230</f>
        <v>484.67601000000002</v>
      </c>
      <c r="WBE230" s="53">
        <v>0</v>
      </c>
      <c r="WBF230" s="53">
        <f>WBD230*(($H$268)+1)+(IF(WBE230&lt;101,WBE230,IF(WBE230&lt;201,WBE230/2,IF(WBE230&lt;=301,WBE230/3,WBE230/4))))</f>
        <v>484.67601000000002</v>
      </c>
      <c r="WBG230" s="159">
        <f>WBQ213+1</f>
        <v>1</v>
      </c>
      <c r="WBH230" s="159"/>
      <c r="WBI230" s="53" t="s">
        <v>162</v>
      </c>
      <c r="WBJ230" s="53">
        <f t="shared" ref="WBJ230" si="5880">(38.09)*10.764</f>
        <v>410.00076000000001</v>
      </c>
      <c r="WBK230" s="53">
        <f t="shared" ref="WBK230" si="5881">(3.35*1.25+1*2.75)*10.764</f>
        <v>74.675249999999991</v>
      </c>
      <c r="WBL230" s="53">
        <f t="shared" ref="WBL230:WBL234" si="5882">WBJ230+WBK230</f>
        <v>484.67601000000002</v>
      </c>
      <c r="WBM230" s="53">
        <v>0</v>
      </c>
      <c r="WBN230" s="53">
        <f>WBL230*(($H$268)+1)+(IF(WBM230&lt;101,WBM230,IF(WBM230&lt;201,WBM230/2,IF(WBM230&lt;=301,WBM230/3,WBM230/4))))</f>
        <v>484.67601000000002</v>
      </c>
      <c r="WBO230" s="159">
        <f>WBY213+1</f>
        <v>1</v>
      </c>
      <c r="WBP230" s="159"/>
      <c r="WBQ230" s="53" t="s">
        <v>162</v>
      </c>
      <c r="WBR230" s="53">
        <f t="shared" ref="WBR230" si="5883">(38.09)*10.764</f>
        <v>410.00076000000001</v>
      </c>
      <c r="WBS230" s="53">
        <f t="shared" ref="WBS230" si="5884">(3.35*1.25+1*2.75)*10.764</f>
        <v>74.675249999999991</v>
      </c>
      <c r="WBT230" s="53">
        <f t="shared" ref="WBT230:WBT234" si="5885">WBR230+WBS230</f>
        <v>484.67601000000002</v>
      </c>
      <c r="WBU230" s="53">
        <v>0</v>
      </c>
      <c r="WBV230" s="53">
        <f>WBT230*(($H$268)+1)+(IF(WBU230&lt;101,WBU230,IF(WBU230&lt;201,WBU230/2,IF(WBU230&lt;=301,WBU230/3,WBU230/4))))</f>
        <v>484.67601000000002</v>
      </c>
      <c r="WBW230" s="159">
        <f>WCG213+1</f>
        <v>1</v>
      </c>
      <c r="WBX230" s="159"/>
      <c r="WBY230" s="53" t="s">
        <v>162</v>
      </c>
      <c r="WBZ230" s="53">
        <f t="shared" ref="WBZ230" si="5886">(38.09)*10.764</f>
        <v>410.00076000000001</v>
      </c>
      <c r="WCA230" s="53">
        <f t="shared" ref="WCA230" si="5887">(3.35*1.25+1*2.75)*10.764</f>
        <v>74.675249999999991</v>
      </c>
      <c r="WCB230" s="53">
        <f t="shared" ref="WCB230:WCB234" si="5888">WBZ230+WCA230</f>
        <v>484.67601000000002</v>
      </c>
      <c r="WCC230" s="53">
        <v>0</v>
      </c>
      <c r="WCD230" s="53">
        <f>WCB230*(($H$268)+1)+(IF(WCC230&lt;101,WCC230,IF(WCC230&lt;201,WCC230/2,IF(WCC230&lt;=301,WCC230/3,WCC230/4))))</f>
        <v>484.67601000000002</v>
      </c>
      <c r="WCE230" s="159">
        <f>WCO213+1</f>
        <v>1</v>
      </c>
      <c r="WCF230" s="159"/>
      <c r="WCG230" s="53" t="s">
        <v>162</v>
      </c>
      <c r="WCH230" s="53">
        <f t="shared" ref="WCH230" si="5889">(38.09)*10.764</f>
        <v>410.00076000000001</v>
      </c>
      <c r="WCI230" s="53">
        <f t="shared" ref="WCI230" si="5890">(3.35*1.25+1*2.75)*10.764</f>
        <v>74.675249999999991</v>
      </c>
      <c r="WCJ230" s="53">
        <f t="shared" ref="WCJ230:WCJ234" si="5891">WCH230+WCI230</f>
        <v>484.67601000000002</v>
      </c>
      <c r="WCK230" s="53">
        <v>0</v>
      </c>
      <c r="WCL230" s="53">
        <f>WCJ230*(($H$268)+1)+(IF(WCK230&lt;101,WCK230,IF(WCK230&lt;201,WCK230/2,IF(WCK230&lt;=301,WCK230/3,WCK230/4))))</f>
        <v>484.67601000000002</v>
      </c>
      <c r="WCM230" s="159">
        <f>WCW213+1</f>
        <v>1</v>
      </c>
      <c r="WCN230" s="159"/>
      <c r="WCO230" s="53" t="s">
        <v>162</v>
      </c>
      <c r="WCP230" s="53">
        <f t="shared" ref="WCP230" si="5892">(38.09)*10.764</f>
        <v>410.00076000000001</v>
      </c>
      <c r="WCQ230" s="53">
        <f t="shared" ref="WCQ230" si="5893">(3.35*1.25+1*2.75)*10.764</f>
        <v>74.675249999999991</v>
      </c>
      <c r="WCR230" s="53">
        <f t="shared" ref="WCR230:WCR234" si="5894">WCP230+WCQ230</f>
        <v>484.67601000000002</v>
      </c>
      <c r="WCS230" s="53">
        <v>0</v>
      </c>
      <c r="WCT230" s="53">
        <f>WCR230*(($H$268)+1)+(IF(WCS230&lt;101,WCS230,IF(WCS230&lt;201,WCS230/2,IF(WCS230&lt;=301,WCS230/3,WCS230/4))))</f>
        <v>484.67601000000002</v>
      </c>
      <c r="WCU230" s="159">
        <f>WDE213+1</f>
        <v>1</v>
      </c>
      <c r="WCV230" s="159"/>
      <c r="WCW230" s="53" t="s">
        <v>162</v>
      </c>
      <c r="WCX230" s="53">
        <f t="shared" ref="WCX230" si="5895">(38.09)*10.764</f>
        <v>410.00076000000001</v>
      </c>
      <c r="WCY230" s="53">
        <f t="shared" ref="WCY230" si="5896">(3.35*1.25+1*2.75)*10.764</f>
        <v>74.675249999999991</v>
      </c>
      <c r="WCZ230" s="53">
        <f t="shared" ref="WCZ230:WCZ234" si="5897">WCX230+WCY230</f>
        <v>484.67601000000002</v>
      </c>
      <c r="WDA230" s="53">
        <v>0</v>
      </c>
      <c r="WDB230" s="53">
        <f>WCZ230*(($H$268)+1)+(IF(WDA230&lt;101,WDA230,IF(WDA230&lt;201,WDA230/2,IF(WDA230&lt;=301,WDA230/3,WDA230/4))))</f>
        <v>484.67601000000002</v>
      </c>
      <c r="WDC230" s="159">
        <f>WDM213+1</f>
        <v>1</v>
      </c>
      <c r="WDD230" s="159"/>
      <c r="WDE230" s="53" t="s">
        <v>162</v>
      </c>
      <c r="WDF230" s="53">
        <f t="shared" ref="WDF230" si="5898">(38.09)*10.764</f>
        <v>410.00076000000001</v>
      </c>
      <c r="WDG230" s="53">
        <f t="shared" ref="WDG230" si="5899">(3.35*1.25+1*2.75)*10.764</f>
        <v>74.675249999999991</v>
      </c>
      <c r="WDH230" s="53">
        <f t="shared" ref="WDH230:WDH234" si="5900">WDF230+WDG230</f>
        <v>484.67601000000002</v>
      </c>
      <c r="WDI230" s="53">
        <v>0</v>
      </c>
      <c r="WDJ230" s="53">
        <f>WDH230*(($H$268)+1)+(IF(WDI230&lt;101,WDI230,IF(WDI230&lt;201,WDI230/2,IF(WDI230&lt;=301,WDI230/3,WDI230/4))))</f>
        <v>484.67601000000002</v>
      </c>
      <c r="WDK230" s="159">
        <f>WDU213+1</f>
        <v>1</v>
      </c>
      <c r="WDL230" s="159"/>
      <c r="WDM230" s="53" t="s">
        <v>162</v>
      </c>
      <c r="WDN230" s="53">
        <f t="shared" ref="WDN230" si="5901">(38.09)*10.764</f>
        <v>410.00076000000001</v>
      </c>
      <c r="WDO230" s="53">
        <f t="shared" ref="WDO230" si="5902">(3.35*1.25+1*2.75)*10.764</f>
        <v>74.675249999999991</v>
      </c>
      <c r="WDP230" s="53">
        <f t="shared" ref="WDP230:WDP234" si="5903">WDN230+WDO230</f>
        <v>484.67601000000002</v>
      </c>
      <c r="WDQ230" s="53">
        <v>0</v>
      </c>
      <c r="WDR230" s="53">
        <f>WDP230*(($H$268)+1)+(IF(WDQ230&lt;101,WDQ230,IF(WDQ230&lt;201,WDQ230/2,IF(WDQ230&lt;=301,WDQ230/3,WDQ230/4))))</f>
        <v>484.67601000000002</v>
      </c>
      <c r="WDS230" s="159">
        <f>WEC213+1</f>
        <v>1</v>
      </c>
      <c r="WDT230" s="159"/>
      <c r="WDU230" s="53" t="s">
        <v>162</v>
      </c>
      <c r="WDV230" s="53">
        <f t="shared" ref="WDV230" si="5904">(38.09)*10.764</f>
        <v>410.00076000000001</v>
      </c>
      <c r="WDW230" s="53">
        <f t="shared" ref="WDW230" si="5905">(3.35*1.25+1*2.75)*10.764</f>
        <v>74.675249999999991</v>
      </c>
      <c r="WDX230" s="53">
        <f t="shared" ref="WDX230:WDX234" si="5906">WDV230+WDW230</f>
        <v>484.67601000000002</v>
      </c>
      <c r="WDY230" s="53">
        <v>0</v>
      </c>
      <c r="WDZ230" s="53">
        <f>WDX230*(($H$268)+1)+(IF(WDY230&lt;101,WDY230,IF(WDY230&lt;201,WDY230/2,IF(WDY230&lt;=301,WDY230/3,WDY230/4))))</f>
        <v>484.67601000000002</v>
      </c>
      <c r="WEA230" s="159">
        <f>WEK213+1</f>
        <v>1</v>
      </c>
      <c r="WEB230" s="159"/>
      <c r="WEC230" s="53" t="s">
        <v>162</v>
      </c>
      <c r="WED230" s="53">
        <f t="shared" ref="WED230" si="5907">(38.09)*10.764</f>
        <v>410.00076000000001</v>
      </c>
      <c r="WEE230" s="53">
        <f t="shared" ref="WEE230" si="5908">(3.35*1.25+1*2.75)*10.764</f>
        <v>74.675249999999991</v>
      </c>
      <c r="WEF230" s="53">
        <f t="shared" ref="WEF230:WEF234" si="5909">WED230+WEE230</f>
        <v>484.67601000000002</v>
      </c>
      <c r="WEG230" s="53">
        <v>0</v>
      </c>
      <c r="WEH230" s="53">
        <f>WEF230*(($H$268)+1)+(IF(WEG230&lt;101,WEG230,IF(WEG230&lt;201,WEG230/2,IF(WEG230&lt;=301,WEG230/3,WEG230/4))))</f>
        <v>484.67601000000002</v>
      </c>
      <c r="WEI230" s="159">
        <f>WES213+1</f>
        <v>1</v>
      </c>
      <c r="WEJ230" s="159"/>
      <c r="WEK230" s="53" t="s">
        <v>162</v>
      </c>
      <c r="WEL230" s="53">
        <f t="shared" ref="WEL230" si="5910">(38.09)*10.764</f>
        <v>410.00076000000001</v>
      </c>
      <c r="WEM230" s="53">
        <f t="shared" ref="WEM230" si="5911">(3.35*1.25+1*2.75)*10.764</f>
        <v>74.675249999999991</v>
      </c>
      <c r="WEN230" s="53">
        <f t="shared" ref="WEN230:WEN234" si="5912">WEL230+WEM230</f>
        <v>484.67601000000002</v>
      </c>
      <c r="WEO230" s="53">
        <v>0</v>
      </c>
      <c r="WEP230" s="53">
        <f>WEN230*(($H$268)+1)+(IF(WEO230&lt;101,WEO230,IF(WEO230&lt;201,WEO230/2,IF(WEO230&lt;=301,WEO230/3,WEO230/4))))</f>
        <v>484.67601000000002</v>
      </c>
      <c r="WEQ230" s="159">
        <f>WFA213+1</f>
        <v>1</v>
      </c>
      <c r="WER230" s="159"/>
      <c r="WES230" s="53" t="s">
        <v>162</v>
      </c>
      <c r="WET230" s="53">
        <f t="shared" ref="WET230" si="5913">(38.09)*10.764</f>
        <v>410.00076000000001</v>
      </c>
      <c r="WEU230" s="53">
        <f t="shared" ref="WEU230" si="5914">(3.35*1.25+1*2.75)*10.764</f>
        <v>74.675249999999991</v>
      </c>
      <c r="WEV230" s="53">
        <f t="shared" ref="WEV230:WEV234" si="5915">WET230+WEU230</f>
        <v>484.67601000000002</v>
      </c>
      <c r="WEW230" s="53">
        <v>0</v>
      </c>
      <c r="WEX230" s="53">
        <f>WEV230*(($H$268)+1)+(IF(WEW230&lt;101,WEW230,IF(WEW230&lt;201,WEW230/2,IF(WEW230&lt;=301,WEW230/3,WEW230/4))))</f>
        <v>484.67601000000002</v>
      </c>
      <c r="WEY230" s="159">
        <f>WFI213+1</f>
        <v>1</v>
      </c>
      <c r="WEZ230" s="159"/>
      <c r="WFA230" s="53" t="s">
        <v>162</v>
      </c>
      <c r="WFB230" s="53">
        <f t="shared" ref="WFB230" si="5916">(38.09)*10.764</f>
        <v>410.00076000000001</v>
      </c>
      <c r="WFC230" s="53">
        <f t="shared" ref="WFC230" si="5917">(3.35*1.25+1*2.75)*10.764</f>
        <v>74.675249999999991</v>
      </c>
      <c r="WFD230" s="53">
        <f t="shared" ref="WFD230:WFD234" si="5918">WFB230+WFC230</f>
        <v>484.67601000000002</v>
      </c>
      <c r="WFE230" s="53">
        <v>0</v>
      </c>
      <c r="WFF230" s="53">
        <f>WFD230*(($H$268)+1)+(IF(WFE230&lt;101,WFE230,IF(WFE230&lt;201,WFE230/2,IF(WFE230&lt;=301,WFE230/3,WFE230/4))))</f>
        <v>484.67601000000002</v>
      </c>
      <c r="WFG230" s="159">
        <f>WFQ213+1</f>
        <v>1</v>
      </c>
      <c r="WFH230" s="159"/>
      <c r="WFI230" s="53" t="s">
        <v>162</v>
      </c>
      <c r="WFJ230" s="53">
        <f t="shared" ref="WFJ230" si="5919">(38.09)*10.764</f>
        <v>410.00076000000001</v>
      </c>
      <c r="WFK230" s="53">
        <f t="shared" ref="WFK230" si="5920">(3.35*1.25+1*2.75)*10.764</f>
        <v>74.675249999999991</v>
      </c>
      <c r="WFL230" s="53">
        <f t="shared" ref="WFL230:WFL234" si="5921">WFJ230+WFK230</f>
        <v>484.67601000000002</v>
      </c>
      <c r="WFM230" s="53">
        <v>0</v>
      </c>
      <c r="WFN230" s="53">
        <f>WFL230*(($H$268)+1)+(IF(WFM230&lt;101,WFM230,IF(WFM230&lt;201,WFM230/2,IF(WFM230&lt;=301,WFM230/3,WFM230/4))))</f>
        <v>484.67601000000002</v>
      </c>
      <c r="WFO230" s="159">
        <f>WFY213+1</f>
        <v>1</v>
      </c>
      <c r="WFP230" s="159"/>
      <c r="WFQ230" s="53" t="s">
        <v>162</v>
      </c>
      <c r="WFR230" s="53">
        <f t="shared" ref="WFR230" si="5922">(38.09)*10.764</f>
        <v>410.00076000000001</v>
      </c>
      <c r="WFS230" s="53">
        <f t="shared" ref="WFS230" si="5923">(3.35*1.25+1*2.75)*10.764</f>
        <v>74.675249999999991</v>
      </c>
      <c r="WFT230" s="53">
        <f t="shared" ref="WFT230:WFT234" si="5924">WFR230+WFS230</f>
        <v>484.67601000000002</v>
      </c>
      <c r="WFU230" s="53">
        <v>0</v>
      </c>
      <c r="WFV230" s="53">
        <f>WFT230*(($H$268)+1)+(IF(WFU230&lt;101,WFU230,IF(WFU230&lt;201,WFU230/2,IF(WFU230&lt;=301,WFU230/3,WFU230/4))))</f>
        <v>484.67601000000002</v>
      </c>
      <c r="WFW230" s="159">
        <f>WGG213+1</f>
        <v>1</v>
      </c>
      <c r="WFX230" s="159"/>
      <c r="WFY230" s="53" t="s">
        <v>162</v>
      </c>
      <c r="WFZ230" s="53">
        <f t="shared" ref="WFZ230" si="5925">(38.09)*10.764</f>
        <v>410.00076000000001</v>
      </c>
      <c r="WGA230" s="53">
        <f t="shared" ref="WGA230" si="5926">(3.35*1.25+1*2.75)*10.764</f>
        <v>74.675249999999991</v>
      </c>
      <c r="WGB230" s="53">
        <f t="shared" ref="WGB230:WGB234" si="5927">WFZ230+WGA230</f>
        <v>484.67601000000002</v>
      </c>
      <c r="WGC230" s="53">
        <v>0</v>
      </c>
      <c r="WGD230" s="53">
        <f>WGB230*(($H$268)+1)+(IF(WGC230&lt;101,WGC230,IF(WGC230&lt;201,WGC230/2,IF(WGC230&lt;=301,WGC230/3,WGC230/4))))</f>
        <v>484.67601000000002</v>
      </c>
      <c r="WGE230" s="159">
        <f>WGO213+1</f>
        <v>1</v>
      </c>
      <c r="WGF230" s="159"/>
      <c r="WGG230" s="53" t="s">
        <v>162</v>
      </c>
      <c r="WGH230" s="53">
        <f t="shared" ref="WGH230" si="5928">(38.09)*10.764</f>
        <v>410.00076000000001</v>
      </c>
      <c r="WGI230" s="53">
        <f t="shared" ref="WGI230" si="5929">(3.35*1.25+1*2.75)*10.764</f>
        <v>74.675249999999991</v>
      </c>
      <c r="WGJ230" s="53">
        <f t="shared" ref="WGJ230:WGJ234" si="5930">WGH230+WGI230</f>
        <v>484.67601000000002</v>
      </c>
      <c r="WGK230" s="53">
        <v>0</v>
      </c>
      <c r="WGL230" s="53">
        <f>WGJ230*(($H$268)+1)+(IF(WGK230&lt;101,WGK230,IF(WGK230&lt;201,WGK230/2,IF(WGK230&lt;=301,WGK230/3,WGK230/4))))</f>
        <v>484.67601000000002</v>
      </c>
      <c r="WGM230" s="159">
        <f>WGW213+1</f>
        <v>1</v>
      </c>
      <c r="WGN230" s="159"/>
      <c r="WGO230" s="53" t="s">
        <v>162</v>
      </c>
      <c r="WGP230" s="53">
        <f t="shared" ref="WGP230" si="5931">(38.09)*10.764</f>
        <v>410.00076000000001</v>
      </c>
      <c r="WGQ230" s="53">
        <f t="shared" ref="WGQ230" si="5932">(3.35*1.25+1*2.75)*10.764</f>
        <v>74.675249999999991</v>
      </c>
      <c r="WGR230" s="53">
        <f t="shared" ref="WGR230:WGR234" si="5933">WGP230+WGQ230</f>
        <v>484.67601000000002</v>
      </c>
      <c r="WGS230" s="53">
        <v>0</v>
      </c>
      <c r="WGT230" s="53">
        <f>WGR230*(($H$268)+1)+(IF(WGS230&lt;101,WGS230,IF(WGS230&lt;201,WGS230/2,IF(WGS230&lt;=301,WGS230/3,WGS230/4))))</f>
        <v>484.67601000000002</v>
      </c>
      <c r="WGU230" s="159">
        <f>WHE213+1</f>
        <v>1</v>
      </c>
      <c r="WGV230" s="159"/>
      <c r="WGW230" s="53" t="s">
        <v>162</v>
      </c>
      <c r="WGX230" s="53">
        <f t="shared" ref="WGX230" si="5934">(38.09)*10.764</f>
        <v>410.00076000000001</v>
      </c>
      <c r="WGY230" s="53">
        <f t="shared" ref="WGY230" si="5935">(3.35*1.25+1*2.75)*10.764</f>
        <v>74.675249999999991</v>
      </c>
      <c r="WGZ230" s="53">
        <f t="shared" ref="WGZ230:WGZ234" si="5936">WGX230+WGY230</f>
        <v>484.67601000000002</v>
      </c>
      <c r="WHA230" s="53">
        <v>0</v>
      </c>
      <c r="WHB230" s="53">
        <f>WGZ230*(($H$268)+1)+(IF(WHA230&lt;101,WHA230,IF(WHA230&lt;201,WHA230/2,IF(WHA230&lt;=301,WHA230/3,WHA230/4))))</f>
        <v>484.67601000000002</v>
      </c>
      <c r="WHC230" s="159">
        <f>WHM213+1</f>
        <v>1</v>
      </c>
      <c r="WHD230" s="159"/>
      <c r="WHE230" s="53" t="s">
        <v>162</v>
      </c>
      <c r="WHF230" s="53">
        <f t="shared" ref="WHF230" si="5937">(38.09)*10.764</f>
        <v>410.00076000000001</v>
      </c>
      <c r="WHG230" s="53">
        <f t="shared" ref="WHG230" si="5938">(3.35*1.25+1*2.75)*10.764</f>
        <v>74.675249999999991</v>
      </c>
      <c r="WHH230" s="53">
        <f t="shared" ref="WHH230:WHH234" si="5939">WHF230+WHG230</f>
        <v>484.67601000000002</v>
      </c>
      <c r="WHI230" s="53">
        <v>0</v>
      </c>
      <c r="WHJ230" s="53">
        <f>WHH230*(($H$268)+1)+(IF(WHI230&lt;101,WHI230,IF(WHI230&lt;201,WHI230/2,IF(WHI230&lt;=301,WHI230/3,WHI230/4))))</f>
        <v>484.67601000000002</v>
      </c>
      <c r="WHK230" s="159">
        <f>WHU213+1</f>
        <v>1</v>
      </c>
      <c r="WHL230" s="159"/>
      <c r="WHM230" s="53" t="s">
        <v>162</v>
      </c>
      <c r="WHN230" s="53">
        <f t="shared" ref="WHN230" si="5940">(38.09)*10.764</f>
        <v>410.00076000000001</v>
      </c>
      <c r="WHO230" s="53">
        <f t="shared" ref="WHO230" si="5941">(3.35*1.25+1*2.75)*10.764</f>
        <v>74.675249999999991</v>
      </c>
      <c r="WHP230" s="53">
        <f t="shared" ref="WHP230:WHP234" si="5942">WHN230+WHO230</f>
        <v>484.67601000000002</v>
      </c>
      <c r="WHQ230" s="53">
        <v>0</v>
      </c>
      <c r="WHR230" s="53">
        <f>WHP230*(($H$268)+1)+(IF(WHQ230&lt;101,WHQ230,IF(WHQ230&lt;201,WHQ230/2,IF(WHQ230&lt;=301,WHQ230/3,WHQ230/4))))</f>
        <v>484.67601000000002</v>
      </c>
      <c r="WHS230" s="159">
        <f>WIC213+1</f>
        <v>1</v>
      </c>
      <c r="WHT230" s="159"/>
      <c r="WHU230" s="53" t="s">
        <v>162</v>
      </c>
      <c r="WHV230" s="53">
        <f t="shared" ref="WHV230" si="5943">(38.09)*10.764</f>
        <v>410.00076000000001</v>
      </c>
      <c r="WHW230" s="53">
        <f t="shared" ref="WHW230" si="5944">(3.35*1.25+1*2.75)*10.764</f>
        <v>74.675249999999991</v>
      </c>
      <c r="WHX230" s="53">
        <f t="shared" ref="WHX230:WHX234" si="5945">WHV230+WHW230</f>
        <v>484.67601000000002</v>
      </c>
      <c r="WHY230" s="53">
        <v>0</v>
      </c>
      <c r="WHZ230" s="53">
        <f>WHX230*(($H$268)+1)+(IF(WHY230&lt;101,WHY230,IF(WHY230&lt;201,WHY230/2,IF(WHY230&lt;=301,WHY230/3,WHY230/4))))</f>
        <v>484.67601000000002</v>
      </c>
      <c r="WIA230" s="159">
        <f>WIK213+1</f>
        <v>1</v>
      </c>
      <c r="WIB230" s="159"/>
      <c r="WIC230" s="53" t="s">
        <v>162</v>
      </c>
      <c r="WID230" s="53">
        <f t="shared" ref="WID230" si="5946">(38.09)*10.764</f>
        <v>410.00076000000001</v>
      </c>
      <c r="WIE230" s="53">
        <f t="shared" ref="WIE230" si="5947">(3.35*1.25+1*2.75)*10.764</f>
        <v>74.675249999999991</v>
      </c>
      <c r="WIF230" s="53">
        <f t="shared" ref="WIF230:WIF234" si="5948">WID230+WIE230</f>
        <v>484.67601000000002</v>
      </c>
      <c r="WIG230" s="53">
        <v>0</v>
      </c>
      <c r="WIH230" s="53">
        <f>WIF230*(($H$268)+1)+(IF(WIG230&lt;101,WIG230,IF(WIG230&lt;201,WIG230/2,IF(WIG230&lt;=301,WIG230/3,WIG230/4))))</f>
        <v>484.67601000000002</v>
      </c>
      <c r="WII230" s="159">
        <f>WIS213+1</f>
        <v>1</v>
      </c>
      <c r="WIJ230" s="159"/>
      <c r="WIK230" s="53" t="s">
        <v>162</v>
      </c>
      <c r="WIL230" s="53">
        <f t="shared" ref="WIL230" si="5949">(38.09)*10.764</f>
        <v>410.00076000000001</v>
      </c>
      <c r="WIM230" s="53">
        <f t="shared" ref="WIM230" si="5950">(3.35*1.25+1*2.75)*10.764</f>
        <v>74.675249999999991</v>
      </c>
      <c r="WIN230" s="53">
        <f t="shared" ref="WIN230:WIN234" si="5951">WIL230+WIM230</f>
        <v>484.67601000000002</v>
      </c>
      <c r="WIO230" s="53">
        <v>0</v>
      </c>
      <c r="WIP230" s="53">
        <f>WIN230*(($H$268)+1)+(IF(WIO230&lt;101,WIO230,IF(WIO230&lt;201,WIO230/2,IF(WIO230&lt;=301,WIO230/3,WIO230/4))))</f>
        <v>484.67601000000002</v>
      </c>
      <c r="WIQ230" s="159">
        <f>WJA213+1</f>
        <v>1</v>
      </c>
      <c r="WIR230" s="159"/>
      <c r="WIS230" s="53" t="s">
        <v>162</v>
      </c>
      <c r="WIT230" s="53">
        <f t="shared" ref="WIT230" si="5952">(38.09)*10.764</f>
        <v>410.00076000000001</v>
      </c>
      <c r="WIU230" s="53">
        <f t="shared" ref="WIU230" si="5953">(3.35*1.25+1*2.75)*10.764</f>
        <v>74.675249999999991</v>
      </c>
      <c r="WIV230" s="53">
        <f t="shared" ref="WIV230:WIV234" si="5954">WIT230+WIU230</f>
        <v>484.67601000000002</v>
      </c>
      <c r="WIW230" s="53">
        <v>0</v>
      </c>
      <c r="WIX230" s="53">
        <f>WIV230*(($H$268)+1)+(IF(WIW230&lt;101,WIW230,IF(WIW230&lt;201,WIW230/2,IF(WIW230&lt;=301,WIW230/3,WIW230/4))))</f>
        <v>484.67601000000002</v>
      </c>
      <c r="WIY230" s="159">
        <f>WJI213+1</f>
        <v>1</v>
      </c>
      <c r="WIZ230" s="159"/>
      <c r="WJA230" s="53" t="s">
        <v>162</v>
      </c>
      <c r="WJB230" s="53">
        <f t="shared" ref="WJB230" si="5955">(38.09)*10.764</f>
        <v>410.00076000000001</v>
      </c>
      <c r="WJC230" s="53">
        <f t="shared" ref="WJC230" si="5956">(3.35*1.25+1*2.75)*10.764</f>
        <v>74.675249999999991</v>
      </c>
      <c r="WJD230" s="53">
        <f t="shared" ref="WJD230:WJD234" si="5957">WJB230+WJC230</f>
        <v>484.67601000000002</v>
      </c>
      <c r="WJE230" s="53">
        <v>0</v>
      </c>
      <c r="WJF230" s="53">
        <f>WJD230*(($H$268)+1)+(IF(WJE230&lt;101,WJE230,IF(WJE230&lt;201,WJE230/2,IF(WJE230&lt;=301,WJE230/3,WJE230/4))))</f>
        <v>484.67601000000002</v>
      </c>
      <c r="WJG230" s="159">
        <f>WJQ213+1</f>
        <v>1</v>
      </c>
      <c r="WJH230" s="159"/>
      <c r="WJI230" s="53" t="s">
        <v>162</v>
      </c>
      <c r="WJJ230" s="53">
        <f t="shared" ref="WJJ230" si="5958">(38.09)*10.764</f>
        <v>410.00076000000001</v>
      </c>
      <c r="WJK230" s="53">
        <f t="shared" ref="WJK230" si="5959">(3.35*1.25+1*2.75)*10.764</f>
        <v>74.675249999999991</v>
      </c>
      <c r="WJL230" s="53">
        <f t="shared" ref="WJL230:WJL234" si="5960">WJJ230+WJK230</f>
        <v>484.67601000000002</v>
      </c>
      <c r="WJM230" s="53">
        <v>0</v>
      </c>
      <c r="WJN230" s="53">
        <f>WJL230*(($H$268)+1)+(IF(WJM230&lt;101,WJM230,IF(WJM230&lt;201,WJM230/2,IF(WJM230&lt;=301,WJM230/3,WJM230/4))))</f>
        <v>484.67601000000002</v>
      </c>
      <c r="WJO230" s="159">
        <f>WJY213+1</f>
        <v>1</v>
      </c>
      <c r="WJP230" s="159"/>
      <c r="WJQ230" s="53" t="s">
        <v>162</v>
      </c>
      <c r="WJR230" s="53">
        <f t="shared" ref="WJR230" si="5961">(38.09)*10.764</f>
        <v>410.00076000000001</v>
      </c>
      <c r="WJS230" s="53">
        <f t="shared" ref="WJS230" si="5962">(3.35*1.25+1*2.75)*10.764</f>
        <v>74.675249999999991</v>
      </c>
      <c r="WJT230" s="53">
        <f t="shared" ref="WJT230:WJT234" si="5963">WJR230+WJS230</f>
        <v>484.67601000000002</v>
      </c>
      <c r="WJU230" s="53">
        <v>0</v>
      </c>
      <c r="WJV230" s="53">
        <f>WJT230*(($H$268)+1)+(IF(WJU230&lt;101,WJU230,IF(WJU230&lt;201,WJU230/2,IF(WJU230&lt;=301,WJU230/3,WJU230/4))))</f>
        <v>484.67601000000002</v>
      </c>
      <c r="WJW230" s="159">
        <f>WKG213+1</f>
        <v>1</v>
      </c>
      <c r="WJX230" s="159"/>
      <c r="WJY230" s="53" t="s">
        <v>162</v>
      </c>
      <c r="WJZ230" s="53">
        <f t="shared" ref="WJZ230" si="5964">(38.09)*10.764</f>
        <v>410.00076000000001</v>
      </c>
      <c r="WKA230" s="53">
        <f t="shared" ref="WKA230" si="5965">(3.35*1.25+1*2.75)*10.764</f>
        <v>74.675249999999991</v>
      </c>
      <c r="WKB230" s="53">
        <f t="shared" ref="WKB230:WKB234" si="5966">WJZ230+WKA230</f>
        <v>484.67601000000002</v>
      </c>
      <c r="WKC230" s="53">
        <v>0</v>
      </c>
      <c r="WKD230" s="53">
        <f>WKB230*(($H$268)+1)+(IF(WKC230&lt;101,WKC230,IF(WKC230&lt;201,WKC230/2,IF(WKC230&lt;=301,WKC230/3,WKC230/4))))</f>
        <v>484.67601000000002</v>
      </c>
      <c r="WKE230" s="159">
        <f>WKO213+1</f>
        <v>1</v>
      </c>
      <c r="WKF230" s="159"/>
      <c r="WKG230" s="53" t="s">
        <v>162</v>
      </c>
      <c r="WKH230" s="53">
        <f t="shared" ref="WKH230" si="5967">(38.09)*10.764</f>
        <v>410.00076000000001</v>
      </c>
      <c r="WKI230" s="53">
        <f t="shared" ref="WKI230" si="5968">(3.35*1.25+1*2.75)*10.764</f>
        <v>74.675249999999991</v>
      </c>
      <c r="WKJ230" s="53">
        <f t="shared" ref="WKJ230:WKJ234" si="5969">WKH230+WKI230</f>
        <v>484.67601000000002</v>
      </c>
      <c r="WKK230" s="53">
        <v>0</v>
      </c>
      <c r="WKL230" s="53">
        <f>WKJ230*(($H$268)+1)+(IF(WKK230&lt;101,WKK230,IF(WKK230&lt;201,WKK230/2,IF(WKK230&lt;=301,WKK230/3,WKK230/4))))</f>
        <v>484.67601000000002</v>
      </c>
      <c r="WKM230" s="159">
        <f>WKW213+1</f>
        <v>1</v>
      </c>
      <c r="WKN230" s="159"/>
      <c r="WKO230" s="53" t="s">
        <v>162</v>
      </c>
      <c r="WKP230" s="53">
        <f t="shared" ref="WKP230" si="5970">(38.09)*10.764</f>
        <v>410.00076000000001</v>
      </c>
      <c r="WKQ230" s="53">
        <f t="shared" ref="WKQ230" si="5971">(3.35*1.25+1*2.75)*10.764</f>
        <v>74.675249999999991</v>
      </c>
      <c r="WKR230" s="53">
        <f t="shared" ref="WKR230:WKR234" si="5972">WKP230+WKQ230</f>
        <v>484.67601000000002</v>
      </c>
      <c r="WKS230" s="53">
        <v>0</v>
      </c>
      <c r="WKT230" s="53">
        <f>WKR230*(($H$268)+1)+(IF(WKS230&lt;101,WKS230,IF(WKS230&lt;201,WKS230/2,IF(WKS230&lt;=301,WKS230/3,WKS230/4))))</f>
        <v>484.67601000000002</v>
      </c>
      <c r="WKU230" s="159">
        <f>WLE213+1</f>
        <v>1</v>
      </c>
      <c r="WKV230" s="159"/>
      <c r="WKW230" s="53" t="s">
        <v>162</v>
      </c>
      <c r="WKX230" s="53">
        <f t="shared" ref="WKX230" si="5973">(38.09)*10.764</f>
        <v>410.00076000000001</v>
      </c>
      <c r="WKY230" s="53">
        <f t="shared" ref="WKY230" si="5974">(3.35*1.25+1*2.75)*10.764</f>
        <v>74.675249999999991</v>
      </c>
      <c r="WKZ230" s="53">
        <f t="shared" ref="WKZ230:WKZ234" si="5975">WKX230+WKY230</f>
        <v>484.67601000000002</v>
      </c>
      <c r="WLA230" s="53">
        <v>0</v>
      </c>
      <c r="WLB230" s="53">
        <f>WKZ230*(($H$268)+1)+(IF(WLA230&lt;101,WLA230,IF(WLA230&lt;201,WLA230/2,IF(WLA230&lt;=301,WLA230/3,WLA230/4))))</f>
        <v>484.67601000000002</v>
      </c>
      <c r="WLC230" s="159">
        <f>WLM213+1</f>
        <v>1</v>
      </c>
      <c r="WLD230" s="159"/>
      <c r="WLE230" s="53" t="s">
        <v>162</v>
      </c>
      <c r="WLF230" s="53">
        <f t="shared" ref="WLF230" si="5976">(38.09)*10.764</f>
        <v>410.00076000000001</v>
      </c>
      <c r="WLG230" s="53">
        <f t="shared" ref="WLG230" si="5977">(3.35*1.25+1*2.75)*10.764</f>
        <v>74.675249999999991</v>
      </c>
      <c r="WLH230" s="53">
        <f t="shared" ref="WLH230:WLH234" si="5978">WLF230+WLG230</f>
        <v>484.67601000000002</v>
      </c>
      <c r="WLI230" s="53">
        <v>0</v>
      </c>
      <c r="WLJ230" s="53">
        <f>WLH230*(($H$268)+1)+(IF(WLI230&lt;101,WLI230,IF(WLI230&lt;201,WLI230/2,IF(WLI230&lt;=301,WLI230/3,WLI230/4))))</f>
        <v>484.67601000000002</v>
      </c>
      <c r="WLK230" s="159">
        <f>WLU213+1</f>
        <v>1</v>
      </c>
      <c r="WLL230" s="159"/>
      <c r="WLM230" s="53" t="s">
        <v>162</v>
      </c>
      <c r="WLN230" s="53">
        <f t="shared" ref="WLN230" si="5979">(38.09)*10.764</f>
        <v>410.00076000000001</v>
      </c>
      <c r="WLO230" s="53">
        <f t="shared" ref="WLO230" si="5980">(3.35*1.25+1*2.75)*10.764</f>
        <v>74.675249999999991</v>
      </c>
      <c r="WLP230" s="53">
        <f t="shared" ref="WLP230:WLP234" si="5981">WLN230+WLO230</f>
        <v>484.67601000000002</v>
      </c>
      <c r="WLQ230" s="53">
        <v>0</v>
      </c>
      <c r="WLR230" s="53">
        <f>WLP230*(($H$268)+1)+(IF(WLQ230&lt;101,WLQ230,IF(WLQ230&lt;201,WLQ230/2,IF(WLQ230&lt;=301,WLQ230/3,WLQ230/4))))</f>
        <v>484.67601000000002</v>
      </c>
      <c r="WLS230" s="159">
        <f>WMC213+1</f>
        <v>1</v>
      </c>
      <c r="WLT230" s="159"/>
      <c r="WLU230" s="53" t="s">
        <v>162</v>
      </c>
      <c r="WLV230" s="53">
        <f t="shared" ref="WLV230" si="5982">(38.09)*10.764</f>
        <v>410.00076000000001</v>
      </c>
      <c r="WLW230" s="53">
        <f t="shared" ref="WLW230" si="5983">(3.35*1.25+1*2.75)*10.764</f>
        <v>74.675249999999991</v>
      </c>
      <c r="WLX230" s="53">
        <f t="shared" ref="WLX230:WLX234" si="5984">WLV230+WLW230</f>
        <v>484.67601000000002</v>
      </c>
      <c r="WLY230" s="53">
        <v>0</v>
      </c>
      <c r="WLZ230" s="53">
        <f>WLX230*(($H$268)+1)+(IF(WLY230&lt;101,WLY230,IF(WLY230&lt;201,WLY230/2,IF(WLY230&lt;=301,WLY230/3,WLY230/4))))</f>
        <v>484.67601000000002</v>
      </c>
      <c r="WMA230" s="159">
        <f>WMK213+1</f>
        <v>1</v>
      </c>
      <c r="WMB230" s="159"/>
      <c r="WMC230" s="53" t="s">
        <v>162</v>
      </c>
      <c r="WMD230" s="53">
        <f t="shared" ref="WMD230" si="5985">(38.09)*10.764</f>
        <v>410.00076000000001</v>
      </c>
      <c r="WME230" s="53">
        <f t="shared" ref="WME230" si="5986">(3.35*1.25+1*2.75)*10.764</f>
        <v>74.675249999999991</v>
      </c>
      <c r="WMF230" s="53">
        <f t="shared" ref="WMF230:WMF234" si="5987">WMD230+WME230</f>
        <v>484.67601000000002</v>
      </c>
      <c r="WMG230" s="53">
        <v>0</v>
      </c>
      <c r="WMH230" s="53">
        <f>WMF230*(($H$268)+1)+(IF(WMG230&lt;101,WMG230,IF(WMG230&lt;201,WMG230/2,IF(WMG230&lt;=301,WMG230/3,WMG230/4))))</f>
        <v>484.67601000000002</v>
      </c>
      <c r="WMI230" s="159">
        <f>WMS213+1</f>
        <v>1</v>
      </c>
      <c r="WMJ230" s="159"/>
      <c r="WMK230" s="53" t="s">
        <v>162</v>
      </c>
      <c r="WML230" s="53">
        <f t="shared" ref="WML230" si="5988">(38.09)*10.764</f>
        <v>410.00076000000001</v>
      </c>
      <c r="WMM230" s="53">
        <f t="shared" ref="WMM230" si="5989">(3.35*1.25+1*2.75)*10.764</f>
        <v>74.675249999999991</v>
      </c>
      <c r="WMN230" s="53">
        <f t="shared" ref="WMN230:WMN234" si="5990">WML230+WMM230</f>
        <v>484.67601000000002</v>
      </c>
      <c r="WMO230" s="53">
        <v>0</v>
      </c>
      <c r="WMP230" s="53">
        <f>WMN230*(($H$268)+1)+(IF(WMO230&lt;101,WMO230,IF(WMO230&lt;201,WMO230/2,IF(WMO230&lt;=301,WMO230/3,WMO230/4))))</f>
        <v>484.67601000000002</v>
      </c>
      <c r="WMQ230" s="159">
        <f>WNA213+1</f>
        <v>1</v>
      </c>
      <c r="WMR230" s="159"/>
      <c r="WMS230" s="53" t="s">
        <v>162</v>
      </c>
      <c r="WMT230" s="53">
        <f t="shared" ref="WMT230" si="5991">(38.09)*10.764</f>
        <v>410.00076000000001</v>
      </c>
      <c r="WMU230" s="53">
        <f t="shared" ref="WMU230" si="5992">(3.35*1.25+1*2.75)*10.764</f>
        <v>74.675249999999991</v>
      </c>
      <c r="WMV230" s="53">
        <f t="shared" ref="WMV230:WMV234" si="5993">WMT230+WMU230</f>
        <v>484.67601000000002</v>
      </c>
      <c r="WMW230" s="53">
        <v>0</v>
      </c>
      <c r="WMX230" s="53">
        <f>WMV230*(($H$268)+1)+(IF(WMW230&lt;101,WMW230,IF(WMW230&lt;201,WMW230/2,IF(WMW230&lt;=301,WMW230/3,WMW230/4))))</f>
        <v>484.67601000000002</v>
      </c>
      <c r="WMY230" s="159">
        <f>WNI213+1</f>
        <v>1</v>
      </c>
      <c r="WMZ230" s="159"/>
      <c r="WNA230" s="53" t="s">
        <v>162</v>
      </c>
      <c r="WNB230" s="53">
        <f t="shared" ref="WNB230" si="5994">(38.09)*10.764</f>
        <v>410.00076000000001</v>
      </c>
      <c r="WNC230" s="53">
        <f t="shared" ref="WNC230" si="5995">(3.35*1.25+1*2.75)*10.764</f>
        <v>74.675249999999991</v>
      </c>
      <c r="WND230" s="53">
        <f t="shared" ref="WND230:WND234" si="5996">WNB230+WNC230</f>
        <v>484.67601000000002</v>
      </c>
      <c r="WNE230" s="53">
        <v>0</v>
      </c>
      <c r="WNF230" s="53">
        <f>WND230*(($H$268)+1)+(IF(WNE230&lt;101,WNE230,IF(WNE230&lt;201,WNE230/2,IF(WNE230&lt;=301,WNE230/3,WNE230/4))))</f>
        <v>484.67601000000002</v>
      </c>
      <c r="WNG230" s="159">
        <f>WNQ213+1</f>
        <v>1</v>
      </c>
      <c r="WNH230" s="159"/>
      <c r="WNI230" s="53" t="s">
        <v>162</v>
      </c>
      <c r="WNJ230" s="53">
        <f t="shared" ref="WNJ230" si="5997">(38.09)*10.764</f>
        <v>410.00076000000001</v>
      </c>
      <c r="WNK230" s="53">
        <f t="shared" ref="WNK230" si="5998">(3.35*1.25+1*2.75)*10.764</f>
        <v>74.675249999999991</v>
      </c>
      <c r="WNL230" s="53">
        <f t="shared" ref="WNL230:WNL234" si="5999">WNJ230+WNK230</f>
        <v>484.67601000000002</v>
      </c>
      <c r="WNM230" s="53">
        <v>0</v>
      </c>
      <c r="WNN230" s="53">
        <f>WNL230*(($H$268)+1)+(IF(WNM230&lt;101,WNM230,IF(WNM230&lt;201,WNM230/2,IF(WNM230&lt;=301,WNM230/3,WNM230/4))))</f>
        <v>484.67601000000002</v>
      </c>
      <c r="WNO230" s="159">
        <f>WNY213+1</f>
        <v>1</v>
      </c>
      <c r="WNP230" s="159"/>
      <c r="WNQ230" s="53" t="s">
        <v>162</v>
      </c>
      <c r="WNR230" s="53">
        <f t="shared" ref="WNR230" si="6000">(38.09)*10.764</f>
        <v>410.00076000000001</v>
      </c>
      <c r="WNS230" s="53">
        <f t="shared" ref="WNS230" si="6001">(3.35*1.25+1*2.75)*10.764</f>
        <v>74.675249999999991</v>
      </c>
      <c r="WNT230" s="53">
        <f t="shared" ref="WNT230:WNT234" si="6002">WNR230+WNS230</f>
        <v>484.67601000000002</v>
      </c>
      <c r="WNU230" s="53">
        <v>0</v>
      </c>
      <c r="WNV230" s="53">
        <f>WNT230*(($H$268)+1)+(IF(WNU230&lt;101,WNU230,IF(WNU230&lt;201,WNU230/2,IF(WNU230&lt;=301,WNU230/3,WNU230/4))))</f>
        <v>484.67601000000002</v>
      </c>
      <c r="WNW230" s="159">
        <f>WOG213+1</f>
        <v>1</v>
      </c>
      <c r="WNX230" s="159"/>
      <c r="WNY230" s="53" t="s">
        <v>162</v>
      </c>
      <c r="WNZ230" s="53">
        <f t="shared" ref="WNZ230" si="6003">(38.09)*10.764</f>
        <v>410.00076000000001</v>
      </c>
      <c r="WOA230" s="53">
        <f t="shared" ref="WOA230" si="6004">(3.35*1.25+1*2.75)*10.764</f>
        <v>74.675249999999991</v>
      </c>
      <c r="WOB230" s="53">
        <f t="shared" ref="WOB230:WOB234" si="6005">WNZ230+WOA230</f>
        <v>484.67601000000002</v>
      </c>
      <c r="WOC230" s="53">
        <v>0</v>
      </c>
      <c r="WOD230" s="53">
        <f>WOB230*(($H$268)+1)+(IF(WOC230&lt;101,WOC230,IF(WOC230&lt;201,WOC230/2,IF(WOC230&lt;=301,WOC230/3,WOC230/4))))</f>
        <v>484.67601000000002</v>
      </c>
      <c r="WOE230" s="159">
        <f>WOO213+1</f>
        <v>1</v>
      </c>
      <c r="WOF230" s="159"/>
      <c r="WOG230" s="53" t="s">
        <v>162</v>
      </c>
      <c r="WOH230" s="53">
        <f t="shared" ref="WOH230" si="6006">(38.09)*10.764</f>
        <v>410.00076000000001</v>
      </c>
      <c r="WOI230" s="53">
        <f t="shared" ref="WOI230" si="6007">(3.35*1.25+1*2.75)*10.764</f>
        <v>74.675249999999991</v>
      </c>
      <c r="WOJ230" s="53">
        <f t="shared" ref="WOJ230:WOJ234" si="6008">WOH230+WOI230</f>
        <v>484.67601000000002</v>
      </c>
      <c r="WOK230" s="53">
        <v>0</v>
      </c>
      <c r="WOL230" s="53">
        <f>WOJ230*(($H$268)+1)+(IF(WOK230&lt;101,WOK230,IF(WOK230&lt;201,WOK230/2,IF(WOK230&lt;=301,WOK230/3,WOK230/4))))</f>
        <v>484.67601000000002</v>
      </c>
      <c r="WOM230" s="159">
        <f>WOW213+1</f>
        <v>1</v>
      </c>
      <c r="WON230" s="159"/>
      <c r="WOO230" s="53" t="s">
        <v>162</v>
      </c>
      <c r="WOP230" s="53">
        <f t="shared" ref="WOP230" si="6009">(38.09)*10.764</f>
        <v>410.00076000000001</v>
      </c>
      <c r="WOQ230" s="53">
        <f t="shared" ref="WOQ230" si="6010">(3.35*1.25+1*2.75)*10.764</f>
        <v>74.675249999999991</v>
      </c>
      <c r="WOR230" s="53">
        <f t="shared" ref="WOR230:WOR234" si="6011">WOP230+WOQ230</f>
        <v>484.67601000000002</v>
      </c>
      <c r="WOS230" s="53">
        <v>0</v>
      </c>
      <c r="WOT230" s="53">
        <f>WOR230*(($H$268)+1)+(IF(WOS230&lt;101,WOS230,IF(WOS230&lt;201,WOS230/2,IF(WOS230&lt;=301,WOS230/3,WOS230/4))))</f>
        <v>484.67601000000002</v>
      </c>
      <c r="WOU230" s="159">
        <f>WPE213+1</f>
        <v>1</v>
      </c>
      <c r="WOV230" s="159"/>
      <c r="WOW230" s="53" t="s">
        <v>162</v>
      </c>
      <c r="WOX230" s="53">
        <f t="shared" ref="WOX230" si="6012">(38.09)*10.764</f>
        <v>410.00076000000001</v>
      </c>
      <c r="WOY230" s="53">
        <f t="shared" ref="WOY230" si="6013">(3.35*1.25+1*2.75)*10.764</f>
        <v>74.675249999999991</v>
      </c>
      <c r="WOZ230" s="53">
        <f t="shared" ref="WOZ230:WOZ234" si="6014">WOX230+WOY230</f>
        <v>484.67601000000002</v>
      </c>
      <c r="WPA230" s="53">
        <v>0</v>
      </c>
      <c r="WPB230" s="53">
        <f>WOZ230*(($H$268)+1)+(IF(WPA230&lt;101,WPA230,IF(WPA230&lt;201,WPA230/2,IF(WPA230&lt;=301,WPA230/3,WPA230/4))))</f>
        <v>484.67601000000002</v>
      </c>
      <c r="WPC230" s="159">
        <f>WPM213+1</f>
        <v>1</v>
      </c>
      <c r="WPD230" s="159"/>
      <c r="WPE230" s="53" t="s">
        <v>162</v>
      </c>
      <c r="WPF230" s="53">
        <f t="shared" ref="WPF230" si="6015">(38.09)*10.764</f>
        <v>410.00076000000001</v>
      </c>
      <c r="WPG230" s="53">
        <f t="shared" ref="WPG230" si="6016">(3.35*1.25+1*2.75)*10.764</f>
        <v>74.675249999999991</v>
      </c>
      <c r="WPH230" s="53">
        <f t="shared" ref="WPH230:WPH234" si="6017">WPF230+WPG230</f>
        <v>484.67601000000002</v>
      </c>
      <c r="WPI230" s="53">
        <v>0</v>
      </c>
      <c r="WPJ230" s="53">
        <f>WPH230*(($H$268)+1)+(IF(WPI230&lt;101,WPI230,IF(WPI230&lt;201,WPI230/2,IF(WPI230&lt;=301,WPI230/3,WPI230/4))))</f>
        <v>484.67601000000002</v>
      </c>
      <c r="WPK230" s="159">
        <f>WPU213+1</f>
        <v>1</v>
      </c>
      <c r="WPL230" s="159"/>
      <c r="WPM230" s="53" t="s">
        <v>162</v>
      </c>
      <c r="WPN230" s="53">
        <f t="shared" ref="WPN230" si="6018">(38.09)*10.764</f>
        <v>410.00076000000001</v>
      </c>
      <c r="WPO230" s="53">
        <f t="shared" ref="WPO230" si="6019">(3.35*1.25+1*2.75)*10.764</f>
        <v>74.675249999999991</v>
      </c>
      <c r="WPP230" s="53">
        <f t="shared" ref="WPP230:WPP234" si="6020">WPN230+WPO230</f>
        <v>484.67601000000002</v>
      </c>
      <c r="WPQ230" s="53">
        <v>0</v>
      </c>
      <c r="WPR230" s="53">
        <f>WPP230*(($H$268)+1)+(IF(WPQ230&lt;101,WPQ230,IF(WPQ230&lt;201,WPQ230/2,IF(WPQ230&lt;=301,WPQ230/3,WPQ230/4))))</f>
        <v>484.67601000000002</v>
      </c>
      <c r="WPS230" s="159">
        <f>WQC213+1</f>
        <v>1</v>
      </c>
      <c r="WPT230" s="159"/>
      <c r="WPU230" s="53" t="s">
        <v>162</v>
      </c>
      <c r="WPV230" s="53">
        <f t="shared" ref="WPV230" si="6021">(38.09)*10.764</f>
        <v>410.00076000000001</v>
      </c>
      <c r="WPW230" s="53">
        <f t="shared" ref="WPW230" si="6022">(3.35*1.25+1*2.75)*10.764</f>
        <v>74.675249999999991</v>
      </c>
      <c r="WPX230" s="53">
        <f t="shared" ref="WPX230:WPX234" si="6023">WPV230+WPW230</f>
        <v>484.67601000000002</v>
      </c>
      <c r="WPY230" s="53">
        <v>0</v>
      </c>
      <c r="WPZ230" s="53">
        <f>WPX230*(($H$268)+1)+(IF(WPY230&lt;101,WPY230,IF(WPY230&lt;201,WPY230/2,IF(WPY230&lt;=301,WPY230/3,WPY230/4))))</f>
        <v>484.67601000000002</v>
      </c>
      <c r="WQA230" s="159">
        <f>WQK213+1</f>
        <v>1</v>
      </c>
      <c r="WQB230" s="159"/>
      <c r="WQC230" s="53" t="s">
        <v>162</v>
      </c>
      <c r="WQD230" s="53">
        <f t="shared" ref="WQD230" si="6024">(38.09)*10.764</f>
        <v>410.00076000000001</v>
      </c>
      <c r="WQE230" s="53">
        <f t="shared" ref="WQE230" si="6025">(3.35*1.25+1*2.75)*10.764</f>
        <v>74.675249999999991</v>
      </c>
      <c r="WQF230" s="53">
        <f t="shared" ref="WQF230:WQF234" si="6026">WQD230+WQE230</f>
        <v>484.67601000000002</v>
      </c>
      <c r="WQG230" s="53">
        <v>0</v>
      </c>
      <c r="WQH230" s="53">
        <f>WQF230*(($H$268)+1)+(IF(WQG230&lt;101,WQG230,IF(WQG230&lt;201,WQG230/2,IF(WQG230&lt;=301,WQG230/3,WQG230/4))))</f>
        <v>484.67601000000002</v>
      </c>
      <c r="WQI230" s="159">
        <f>WQS213+1</f>
        <v>1</v>
      </c>
      <c r="WQJ230" s="159"/>
      <c r="WQK230" s="53" t="s">
        <v>162</v>
      </c>
      <c r="WQL230" s="53">
        <f t="shared" ref="WQL230" si="6027">(38.09)*10.764</f>
        <v>410.00076000000001</v>
      </c>
      <c r="WQM230" s="53">
        <f t="shared" ref="WQM230" si="6028">(3.35*1.25+1*2.75)*10.764</f>
        <v>74.675249999999991</v>
      </c>
      <c r="WQN230" s="53">
        <f t="shared" ref="WQN230:WQN234" si="6029">WQL230+WQM230</f>
        <v>484.67601000000002</v>
      </c>
      <c r="WQO230" s="53">
        <v>0</v>
      </c>
      <c r="WQP230" s="53">
        <f>WQN230*(($H$268)+1)+(IF(WQO230&lt;101,WQO230,IF(WQO230&lt;201,WQO230/2,IF(WQO230&lt;=301,WQO230/3,WQO230/4))))</f>
        <v>484.67601000000002</v>
      </c>
      <c r="WQQ230" s="159">
        <f>WRA213+1</f>
        <v>1</v>
      </c>
      <c r="WQR230" s="159"/>
      <c r="WQS230" s="53" t="s">
        <v>162</v>
      </c>
      <c r="WQT230" s="53">
        <f t="shared" ref="WQT230" si="6030">(38.09)*10.764</f>
        <v>410.00076000000001</v>
      </c>
      <c r="WQU230" s="53">
        <f t="shared" ref="WQU230" si="6031">(3.35*1.25+1*2.75)*10.764</f>
        <v>74.675249999999991</v>
      </c>
      <c r="WQV230" s="53">
        <f t="shared" ref="WQV230:WQV234" si="6032">WQT230+WQU230</f>
        <v>484.67601000000002</v>
      </c>
      <c r="WQW230" s="53">
        <v>0</v>
      </c>
      <c r="WQX230" s="53">
        <f>WQV230*(($H$268)+1)+(IF(WQW230&lt;101,WQW230,IF(WQW230&lt;201,WQW230/2,IF(WQW230&lt;=301,WQW230/3,WQW230/4))))</f>
        <v>484.67601000000002</v>
      </c>
      <c r="WQY230" s="159">
        <f>WRI213+1</f>
        <v>1</v>
      </c>
      <c r="WQZ230" s="159"/>
      <c r="WRA230" s="53" t="s">
        <v>162</v>
      </c>
      <c r="WRB230" s="53">
        <f t="shared" ref="WRB230" si="6033">(38.09)*10.764</f>
        <v>410.00076000000001</v>
      </c>
      <c r="WRC230" s="53">
        <f t="shared" ref="WRC230" si="6034">(3.35*1.25+1*2.75)*10.764</f>
        <v>74.675249999999991</v>
      </c>
      <c r="WRD230" s="53">
        <f t="shared" ref="WRD230:WRD234" si="6035">WRB230+WRC230</f>
        <v>484.67601000000002</v>
      </c>
      <c r="WRE230" s="53">
        <v>0</v>
      </c>
      <c r="WRF230" s="53">
        <f>WRD230*(($H$268)+1)+(IF(WRE230&lt;101,WRE230,IF(WRE230&lt;201,WRE230/2,IF(WRE230&lt;=301,WRE230/3,WRE230/4))))</f>
        <v>484.67601000000002</v>
      </c>
      <c r="WRG230" s="159">
        <f>WRQ213+1</f>
        <v>1</v>
      </c>
      <c r="WRH230" s="159"/>
      <c r="WRI230" s="53" t="s">
        <v>162</v>
      </c>
      <c r="WRJ230" s="53">
        <f t="shared" ref="WRJ230" si="6036">(38.09)*10.764</f>
        <v>410.00076000000001</v>
      </c>
      <c r="WRK230" s="53">
        <f t="shared" ref="WRK230" si="6037">(3.35*1.25+1*2.75)*10.764</f>
        <v>74.675249999999991</v>
      </c>
      <c r="WRL230" s="53">
        <f t="shared" ref="WRL230:WRL234" si="6038">WRJ230+WRK230</f>
        <v>484.67601000000002</v>
      </c>
      <c r="WRM230" s="53">
        <v>0</v>
      </c>
      <c r="WRN230" s="53">
        <f>WRL230*(($H$268)+1)+(IF(WRM230&lt;101,WRM230,IF(WRM230&lt;201,WRM230/2,IF(WRM230&lt;=301,WRM230/3,WRM230/4))))</f>
        <v>484.67601000000002</v>
      </c>
      <c r="WRO230" s="159">
        <f>WRY213+1</f>
        <v>1</v>
      </c>
      <c r="WRP230" s="159"/>
      <c r="WRQ230" s="53" t="s">
        <v>162</v>
      </c>
      <c r="WRR230" s="53">
        <f t="shared" ref="WRR230" si="6039">(38.09)*10.764</f>
        <v>410.00076000000001</v>
      </c>
      <c r="WRS230" s="53">
        <f t="shared" ref="WRS230" si="6040">(3.35*1.25+1*2.75)*10.764</f>
        <v>74.675249999999991</v>
      </c>
      <c r="WRT230" s="53">
        <f t="shared" ref="WRT230:WRT234" si="6041">WRR230+WRS230</f>
        <v>484.67601000000002</v>
      </c>
      <c r="WRU230" s="53">
        <v>0</v>
      </c>
      <c r="WRV230" s="53">
        <f>WRT230*(($H$268)+1)+(IF(WRU230&lt;101,WRU230,IF(WRU230&lt;201,WRU230/2,IF(WRU230&lt;=301,WRU230/3,WRU230/4))))</f>
        <v>484.67601000000002</v>
      </c>
      <c r="WRW230" s="159">
        <f>WSG213+1</f>
        <v>1</v>
      </c>
      <c r="WRX230" s="159"/>
      <c r="WRY230" s="53" t="s">
        <v>162</v>
      </c>
      <c r="WRZ230" s="53">
        <f t="shared" ref="WRZ230" si="6042">(38.09)*10.764</f>
        <v>410.00076000000001</v>
      </c>
      <c r="WSA230" s="53">
        <f t="shared" ref="WSA230" si="6043">(3.35*1.25+1*2.75)*10.764</f>
        <v>74.675249999999991</v>
      </c>
      <c r="WSB230" s="53">
        <f t="shared" ref="WSB230:WSB234" si="6044">WRZ230+WSA230</f>
        <v>484.67601000000002</v>
      </c>
      <c r="WSC230" s="53">
        <v>0</v>
      </c>
      <c r="WSD230" s="53">
        <f>WSB230*(($H$268)+1)+(IF(WSC230&lt;101,WSC230,IF(WSC230&lt;201,WSC230/2,IF(WSC230&lt;=301,WSC230/3,WSC230/4))))</f>
        <v>484.67601000000002</v>
      </c>
      <c r="WSE230" s="159">
        <f>WSO213+1</f>
        <v>1</v>
      </c>
      <c r="WSF230" s="159"/>
      <c r="WSG230" s="53" t="s">
        <v>162</v>
      </c>
      <c r="WSH230" s="53">
        <f t="shared" ref="WSH230" si="6045">(38.09)*10.764</f>
        <v>410.00076000000001</v>
      </c>
      <c r="WSI230" s="53">
        <f t="shared" ref="WSI230" si="6046">(3.35*1.25+1*2.75)*10.764</f>
        <v>74.675249999999991</v>
      </c>
      <c r="WSJ230" s="53">
        <f t="shared" ref="WSJ230:WSJ234" si="6047">WSH230+WSI230</f>
        <v>484.67601000000002</v>
      </c>
      <c r="WSK230" s="53">
        <v>0</v>
      </c>
      <c r="WSL230" s="53">
        <f>WSJ230*(($H$268)+1)+(IF(WSK230&lt;101,WSK230,IF(WSK230&lt;201,WSK230/2,IF(WSK230&lt;=301,WSK230/3,WSK230/4))))</f>
        <v>484.67601000000002</v>
      </c>
      <c r="WSM230" s="159">
        <f>WSW213+1</f>
        <v>1</v>
      </c>
      <c r="WSN230" s="159"/>
      <c r="WSO230" s="53" t="s">
        <v>162</v>
      </c>
      <c r="WSP230" s="53">
        <f t="shared" ref="WSP230" si="6048">(38.09)*10.764</f>
        <v>410.00076000000001</v>
      </c>
      <c r="WSQ230" s="53">
        <f t="shared" ref="WSQ230" si="6049">(3.35*1.25+1*2.75)*10.764</f>
        <v>74.675249999999991</v>
      </c>
      <c r="WSR230" s="53">
        <f t="shared" ref="WSR230:WSR234" si="6050">WSP230+WSQ230</f>
        <v>484.67601000000002</v>
      </c>
      <c r="WSS230" s="53">
        <v>0</v>
      </c>
      <c r="WST230" s="53">
        <f>WSR230*(($H$268)+1)+(IF(WSS230&lt;101,WSS230,IF(WSS230&lt;201,WSS230/2,IF(WSS230&lt;=301,WSS230/3,WSS230/4))))</f>
        <v>484.67601000000002</v>
      </c>
      <c r="WSU230" s="159">
        <f>WTE213+1</f>
        <v>1</v>
      </c>
      <c r="WSV230" s="159"/>
      <c r="WSW230" s="53" t="s">
        <v>162</v>
      </c>
      <c r="WSX230" s="53">
        <f t="shared" ref="WSX230" si="6051">(38.09)*10.764</f>
        <v>410.00076000000001</v>
      </c>
      <c r="WSY230" s="53">
        <f t="shared" ref="WSY230" si="6052">(3.35*1.25+1*2.75)*10.764</f>
        <v>74.675249999999991</v>
      </c>
      <c r="WSZ230" s="53">
        <f t="shared" ref="WSZ230:WSZ234" si="6053">WSX230+WSY230</f>
        <v>484.67601000000002</v>
      </c>
      <c r="WTA230" s="53">
        <v>0</v>
      </c>
      <c r="WTB230" s="53">
        <f>WSZ230*(($H$268)+1)+(IF(WTA230&lt;101,WTA230,IF(WTA230&lt;201,WTA230/2,IF(WTA230&lt;=301,WTA230/3,WTA230/4))))</f>
        <v>484.67601000000002</v>
      </c>
      <c r="WTC230" s="159">
        <f>WTM213+1</f>
        <v>1</v>
      </c>
      <c r="WTD230" s="159"/>
      <c r="WTE230" s="53" t="s">
        <v>162</v>
      </c>
      <c r="WTF230" s="53">
        <f t="shared" ref="WTF230" si="6054">(38.09)*10.764</f>
        <v>410.00076000000001</v>
      </c>
      <c r="WTG230" s="53">
        <f t="shared" ref="WTG230" si="6055">(3.35*1.25+1*2.75)*10.764</f>
        <v>74.675249999999991</v>
      </c>
      <c r="WTH230" s="53">
        <f t="shared" ref="WTH230:WTH234" si="6056">WTF230+WTG230</f>
        <v>484.67601000000002</v>
      </c>
      <c r="WTI230" s="53">
        <v>0</v>
      </c>
      <c r="WTJ230" s="53">
        <f>WTH230*(($H$268)+1)+(IF(WTI230&lt;101,WTI230,IF(WTI230&lt;201,WTI230/2,IF(WTI230&lt;=301,WTI230/3,WTI230/4))))</f>
        <v>484.67601000000002</v>
      </c>
      <c r="WTK230" s="159">
        <f>WTU213+1</f>
        <v>1</v>
      </c>
      <c r="WTL230" s="159"/>
      <c r="WTM230" s="53" t="s">
        <v>162</v>
      </c>
      <c r="WTN230" s="53">
        <f t="shared" ref="WTN230" si="6057">(38.09)*10.764</f>
        <v>410.00076000000001</v>
      </c>
      <c r="WTO230" s="53">
        <f t="shared" ref="WTO230" si="6058">(3.35*1.25+1*2.75)*10.764</f>
        <v>74.675249999999991</v>
      </c>
      <c r="WTP230" s="53">
        <f t="shared" ref="WTP230:WTP234" si="6059">WTN230+WTO230</f>
        <v>484.67601000000002</v>
      </c>
      <c r="WTQ230" s="53">
        <v>0</v>
      </c>
      <c r="WTR230" s="53">
        <f>WTP230*(($H$268)+1)+(IF(WTQ230&lt;101,WTQ230,IF(WTQ230&lt;201,WTQ230/2,IF(WTQ230&lt;=301,WTQ230/3,WTQ230/4))))</f>
        <v>484.67601000000002</v>
      </c>
      <c r="WTS230" s="159">
        <f>WUC213+1</f>
        <v>1</v>
      </c>
      <c r="WTT230" s="159"/>
      <c r="WTU230" s="53" t="s">
        <v>162</v>
      </c>
      <c r="WTV230" s="53">
        <f t="shared" ref="WTV230" si="6060">(38.09)*10.764</f>
        <v>410.00076000000001</v>
      </c>
      <c r="WTW230" s="53">
        <f t="shared" ref="WTW230" si="6061">(3.35*1.25+1*2.75)*10.764</f>
        <v>74.675249999999991</v>
      </c>
      <c r="WTX230" s="53">
        <f t="shared" ref="WTX230:WTX234" si="6062">WTV230+WTW230</f>
        <v>484.67601000000002</v>
      </c>
      <c r="WTY230" s="53">
        <v>0</v>
      </c>
      <c r="WTZ230" s="53">
        <f>WTX230*(($H$268)+1)+(IF(WTY230&lt;101,WTY230,IF(WTY230&lt;201,WTY230/2,IF(WTY230&lt;=301,WTY230/3,WTY230/4))))</f>
        <v>484.67601000000002</v>
      </c>
      <c r="WUA230" s="159">
        <f>WUK213+1</f>
        <v>1</v>
      </c>
      <c r="WUB230" s="159"/>
      <c r="WUC230" s="53" t="s">
        <v>162</v>
      </c>
      <c r="WUD230" s="53">
        <f t="shared" ref="WUD230" si="6063">(38.09)*10.764</f>
        <v>410.00076000000001</v>
      </c>
      <c r="WUE230" s="53">
        <f t="shared" ref="WUE230" si="6064">(3.35*1.25+1*2.75)*10.764</f>
        <v>74.675249999999991</v>
      </c>
      <c r="WUF230" s="53">
        <f t="shared" ref="WUF230:WUF234" si="6065">WUD230+WUE230</f>
        <v>484.67601000000002</v>
      </c>
      <c r="WUG230" s="53">
        <v>0</v>
      </c>
      <c r="WUH230" s="53">
        <f>WUF230*(($H$268)+1)+(IF(WUG230&lt;101,WUG230,IF(WUG230&lt;201,WUG230/2,IF(WUG230&lt;=301,WUG230/3,WUG230/4))))</f>
        <v>484.67601000000002</v>
      </c>
      <c r="WUI230" s="159">
        <f>WUS213+1</f>
        <v>1</v>
      </c>
      <c r="WUJ230" s="159"/>
      <c r="WUK230" s="53" t="s">
        <v>162</v>
      </c>
      <c r="WUL230" s="53">
        <f t="shared" ref="WUL230" si="6066">(38.09)*10.764</f>
        <v>410.00076000000001</v>
      </c>
      <c r="WUM230" s="53">
        <f t="shared" ref="WUM230" si="6067">(3.35*1.25+1*2.75)*10.764</f>
        <v>74.675249999999991</v>
      </c>
      <c r="WUN230" s="53">
        <f t="shared" ref="WUN230:WUN234" si="6068">WUL230+WUM230</f>
        <v>484.67601000000002</v>
      </c>
      <c r="WUO230" s="53">
        <v>0</v>
      </c>
      <c r="WUP230" s="53">
        <f>WUN230*(($H$268)+1)+(IF(WUO230&lt;101,WUO230,IF(WUO230&lt;201,WUO230/2,IF(WUO230&lt;=301,WUO230/3,WUO230/4))))</f>
        <v>484.67601000000002</v>
      </c>
      <c r="WUQ230" s="159">
        <f>WVA213+1</f>
        <v>1</v>
      </c>
      <c r="WUR230" s="159"/>
      <c r="WUS230" s="53" t="s">
        <v>162</v>
      </c>
      <c r="WUT230" s="53">
        <f t="shared" ref="WUT230" si="6069">(38.09)*10.764</f>
        <v>410.00076000000001</v>
      </c>
      <c r="WUU230" s="53">
        <f t="shared" ref="WUU230" si="6070">(3.35*1.25+1*2.75)*10.764</f>
        <v>74.675249999999991</v>
      </c>
      <c r="WUV230" s="53">
        <f t="shared" ref="WUV230:WUV234" si="6071">WUT230+WUU230</f>
        <v>484.67601000000002</v>
      </c>
      <c r="WUW230" s="53">
        <v>0</v>
      </c>
      <c r="WUX230" s="53">
        <f>WUV230*(($H$268)+1)+(IF(WUW230&lt;101,WUW230,IF(WUW230&lt;201,WUW230/2,IF(WUW230&lt;=301,WUW230/3,WUW230/4))))</f>
        <v>484.67601000000002</v>
      </c>
      <c r="WUY230" s="159">
        <f>WVI213+1</f>
        <v>1</v>
      </c>
      <c r="WUZ230" s="159"/>
      <c r="WVA230" s="53" t="s">
        <v>162</v>
      </c>
      <c r="WVB230" s="53">
        <f t="shared" ref="WVB230" si="6072">(38.09)*10.764</f>
        <v>410.00076000000001</v>
      </c>
      <c r="WVC230" s="53">
        <f t="shared" ref="WVC230" si="6073">(3.35*1.25+1*2.75)*10.764</f>
        <v>74.675249999999991</v>
      </c>
      <c r="WVD230" s="53">
        <f t="shared" ref="WVD230:WVD234" si="6074">WVB230+WVC230</f>
        <v>484.67601000000002</v>
      </c>
      <c r="WVE230" s="53">
        <v>0</v>
      </c>
      <c r="WVF230" s="53">
        <f>WVD230*(($H$268)+1)+(IF(WVE230&lt;101,WVE230,IF(WVE230&lt;201,WVE230/2,IF(WVE230&lt;=301,WVE230/3,WVE230/4))))</f>
        <v>484.67601000000002</v>
      </c>
      <c r="WVG230" s="159">
        <f>WVQ213+1</f>
        <v>1</v>
      </c>
      <c r="WVH230" s="159"/>
      <c r="WVI230" s="53" t="s">
        <v>162</v>
      </c>
      <c r="WVJ230" s="53">
        <f t="shared" ref="WVJ230" si="6075">(38.09)*10.764</f>
        <v>410.00076000000001</v>
      </c>
      <c r="WVK230" s="53">
        <f t="shared" ref="WVK230" si="6076">(3.35*1.25+1*2.75)*10.764</f>
        <v>74.675249999999991</v>
      </c>
      <c r="WVL230" s="53">
        <f t="shared" ref="WVL230:WVL234" si="6077">WVJ230+WVK230</f>
        <v>484.67601000000002</v>
      </c>
      <c r="WVM230" s="53">
        <v>0</v>
      </c>
      <c r="WVN230" s="53">
        <f>WVL230*(($H$268)+1)+(IF(WVM230&lt;101,WVM230,IF(WVM230&lt;201,WVM230/2,IF(WVM230&lt;=301,WVM230/3,WVM230/4))))</f>
        <v>484.67601000000002</v>
      </c>
      <c r="WVO230" s="159">
        <f>WVY213+1</f>
        <v>1</v>
      </c>
      <c r="WVP230" s="159"/>
      <c r="WVQ230" s="53" t="s">
        <v>162</v>
      </c>
      <c r="WVR230" s="53">
        <f t="shared" ref="WVR230" si="6078">(38.09)*10.764</f>
        <v>410.00076000000001</v>
      </c>
      <c r="WVS230" s="53">
        <f t="shared" ref="WVS230" si="6079">(3.35*1.25+1*2.75)*10.764</f>
        <v>74.675249999999991</v>
      </c>
      <c r="WVT230" s="53">
        <f t="shared" ref="WVT230:WVT234" si="6080">WVR230+WVS230</f>
        <v>484.67601000000002</v>
      </c>
      <c r="WVU230" s="53">
        <v>0</v>
      </c>
      <c r="WVV230" s="53">
        <f>WVT230*(($H$268)+1)+(IF(WVU230&lt;101,WVU230,IF(WVU230&lt;201,WVU230/2,IF(WVU230&lt;=301,WVU230/3,WVU230/4))))</f>
        <v>484.67601000000002</v>
      </c>
      <c r="WVW230" s="159">
        <f>WWG213+1</f>
        <v>1</v>
      </c>
      <c r="WVX230" s="159"/>
      <c r="WVY230" s="53" t="s">
        <v>162</v>
      </c>
      <c r="WVZ230" s="53">
        <f t="shared" ref="WVZ230" si="6081">(38.09)*10.764</f>
        <v>410.00076000000001</v>
      </c>
      <c r="WWA230" s="53">
        <f t="shared" ref="WWA230" si="6082">(3.35*1.25+1*2.75)*10.764</f>
        <v>74.675249999999991</v>
      </c>
      <c r="WWB230" s="53">
        <f t="shared" ref="WWB230:WWB234" si="6083">WVZ230+WWA230</f>
        <v>484.67601000000002</v>
      </c>
      <c r="WWC230" s="53">
        <v>0</v>
      </c>
      <c r="WWD230" s="53">
        <f>WWB230*(($H$268)+1)+(IF(WWC230&lt;101,WWC230,IF(WWC230&lt;201,WWC230/2,IF(WWC230&lt;=301,WWC230/3,WWC230/4))))</f>
        <v>484.67601000000002</v>
      </c>
      <c r="WWE230" s="159">
        <f>WWO213+1</f>
        <v>1</v>
      </c>
      <c r="WWF230" s="159"/>
      <c r="WWG230" s="53" t="s">
        <v>162</v>
      </c>
      <c r="WWH230" s="53">
        <f t="shared" ref="WWH230" si="6084">(38.09)*10.764</f>
        <v>410.00076000000001</v>
      </c>
      <c r="WWI230" s="53">
        <f t="shared" ref="WWI230" si="6085">(3.35*1.25+1*2.75)*10.764</f>
        <v>74.675249999999991</v>
      </c>
      <c r="WWJ230" s="53">
        <f t="shared" ref="WWJ230:WWJ234" si="6086">WWH230+WWI230</f>
        <v>484.67601000000002</v>
      </c>
      <c r="WWK230" s="53">
        <v>0</v>
      </c>
      <c r="WWL230" s="53">
        <f>WWJ230*(($H$268)+1)+(IF(WWK230&lt;101,WWK230,IF(WWK230&lt;201,WWK230/2,IF(WWK230&lt;=301,WWK230/3,WWK230/4))))</f>
        <v>484.67601000000002</v>
      </c>
      <c r="WWM230" s="159">
        <f>WWW213+1</f>
        <v>1</v>
      </c>
      <c r="WWN230" s="159"/>
      <c r="WWO230" s="53" t="s">
        <v>162</v>
      </c>
      <c r="WWP230" s="53">
        <f t="shared" ref="WWP230" si="6087">(38.09)*10.764</f>
        <v>410.00076000000001</v>
      </c>
      <c r="WWQ230" s="53">
        <f t="shared" ref="WWQ230" si="6088">(3.35*1.25+1*2.75)*10.764</f>
        <v>74.675249999999991</v>
      </c>
      <c r="WWR230" s="53">
        <f t="shared" ref="WWR230:WWR234" si="6089">WWP230+WWQ230</f>
        <v>484.67601000000002</v>
      </c>
      <c r="WWS230" s="53">
        <v>0</v>
      </c>
      <c r="WWT230" s="53">
        <f>WWR230*(($H$268)+1)+(IF(WWS230&lt;101,WWS230,IF(WWS230&lt;201,WWS230/2,IF(WWS230&lt;=301,WWS230/3,WWS230/4))))</f>
        <v>484.67601000000002</v>
      </c>
      <c r="WWU230" s="159">
        <f>WXE213+1</f>
        <v>1</v>
      </c>
      <c r="WWV230" s="159"/>
      <c r="WWW230" s="53" t="s">
        <v>162</v>
      </c>
      <c r="WWX230" s="53">
        <f t="shared" ref="WWX230" si="6090">(38.09)*10.764</f>
        <v>410.00076000000001</v>
      </c>
      <c r="WWY230" s="53">
        <f t="shared" ref="WWY230" si="6091">(3.35*1.25+1*2.75)*10.764</f>
        <v>74.675249999999991</v>
      </c>
      <c r="WWZ230" s="53">
        <f t="shared" ref="WWZ230:WWZ234" si="6092">WWX230+WWY230</f>
        <v>484.67601000000002</v>
      </c>
      <c r="WXA230" s="53">
        <v>0</v>
      </c>
      <c r="WXB230" s="53">
        <f>WWZ230*(($H$268)+1)+(IF(WXA230&lt;101,WXA230,IF(WXA230&lt;201,WXA230/2,IF(WXA230&lt;=301,WXA230/3,WXA230/4))))</f>
        <v>484.67601000000002</v>
      </c>
      <c r="WXC230" s="159">
        <f>WXM213+1</f>
        <v>1</v>
      </c>
      <c r="WXD230" s="159"/>
      <c r="WXE230" s="53" t="s">
        <v>162</v>
      </c>
      <c r="WXF230" s="53">
        <f t="shared" ref="WXF230" si="6093">(38.09)*10.764</f>
        <v>410.00076000000001</v>
      </c>
      <c r="WXG230" s="53">
        <f t="shared" ref="WXG230" si="6094">(3.35*1.25+1*2.75)*10.764</f>
        <v>74.675249999999991</v>
      </c>
      <c r="WXH230" s="53">
        <f t="shared" ref="WXH230:WXH234" si="6095">WXF230+WXG230</f>
        <v>484.67601000000002</v>
      </c>
      <c r="WXI230" s="53">
        <v>0</v>
      </c>
      <c r="WXJ230" s="53">
        <f>WXH230*(($H$268)+1)+(IF(WXI230&lt;101,WXI230,IF(WXI230&lt;201,WXI230/2,IF(WXI230&lt;=301,WXI230/3,WXI230/4))))</f>
        <v>484.67601000000002</v>
      </c>
      <c r="WXK230" s="159">
        <f>WXU213+1</f>
        <v>1</v>
      </c>
      <c r="WXL230" s="159"/>
      <c r="WXM230" s="53" t="s">
        <v>162</v>
      </c>
      <c r="WXN230" s="53">
        <f t="shared" ref="WXN230" si="6096">(38.09)*10.764</f>
        <v>410.00076000000001</v>
      </c>
      <c r="WXO230" s="53">
        <f t="shared" ref="WXO230" si="6097">(3.35*1.25+1*2.75)*10.764</f>
        <v>74.675249999999991</v>
      </c>
      <c r="WXP230" s="53">
        <f t="shared" ref="WXP230:WXP234" si="6098">WXN230+WXO230</f>
        <v>484.67601000000002</v>
      </c>
      <c r="WXQ230" s="53">
        <v>0</v>
      </c>
      <c r="WXR230" s="53">
        <f>WXP230*(($H$268)+1)+(IF(WXQ230&lt;101,WXQ230,IF(WXQ230&lt;201,WXQ230/2,IF(WXQ230&lt;=301,WXQ230/3,WXQ230/4))))</f>
        <v>484.67601000000002</v>
      </c>
      <c r="WXS230" s="159">
        <f>WYC213+1</f>
        <v>1</v>
      </c>
      <c r="WXT230" s="159"/>
      <c r="WXU230" s="53" t="s">
        <v>162</v>
      </c>
      <c r="WXV230" s="53">
        <f t="shared" ref="WXV230" si="6099">(38.09)*10.764</f>
        <v>410.00076000000001</v>
      </c>
      <c r="WXW230" s="53">
        <f t="shared" ref="WXW230" si="6100">(3.35*1.25+1*2.75)*10.764</f>
        <v>74.675249999999991</v>
      </c>
      <c r="WXX230" s="53">
        <f t="shared" ref="WXX230:WXX234" si="6101">WXV230+WXW230</f>
        <v>484.67601000000002</v>
      </c>
      <c r="WXY230" s="53">
        <v>0</v>
      </c>
      <c r="WXZ230" s="53">
        <f>WXX230*(($H$268)+1)+(IF(WXY230&lt;101,WXY230,IF(WXY230&lt;201,WXY230/2,IF(WXY230&lt;=301,WXY230/3,WXY230/4))))</f>
        <v>484.67601000000002</v>
      </c>
      <c r="WYA230" s="159">
        <f>WYK213+1</f>
        <v>1</v>
      </c>
      <c r="WYB230" s="159"/>
      <c r="WYC230" s="53" t="s">
        <v>162</v>
      </c>
      <c r="WYD230" s="53">
        <f t="shared" ref="WYD230" si="6102">(38.09)*10.764</f>
        <v>410.00076000000001</v>
      </c>
      <c r="WYE230" s="53">
        <f t="shared" ref="WYE230" si="6103">(3.35*1.25+1*2.75)*10.764</f>
        <v>74.675249999999991</v>
      </c>
      <c r="WYF230" s="53">
        <f t="shared" ref="WYF230:WYF234" si="6104">WYD230+WYE230</f>
        <v>484.67601000000002</v>
      </c>
      <c r="WYG230" s="53">
        <v>0</v>
      </c>
      <c r="WYH230" s="53">
        <f>WYF230*(($H$268)+1)+(IF(WYG230&lt;101,WYG230,IF(WYG230&lt;201,WYG230/2,IF(WYG230&lt;=301,WYG230/3,WYG230/4))))</f>
        <v>484.67601000000002</v>
      </c>
      <c r="WYI230" s="159">
        <f>WYS213+1</f>
        <v>1</v>
      </c>
      <c r="WYJ230" s="159"/>
      <c r="WYK230" s="53" t="s">
        <v>162</v>
      </c>
      <c r="WYL230" s="53">
        <f t="shared" ref="WYL230" si="6105">(38.09)*10.764</f>
        <v>410.00076000000001</v>
      </c>
      <c r="WYM230" s="53">
        <f t="shared" ref="WYM230" si="6106">(3.35*1.25+1*2.75)*10.764</f>
        <v>74.675249999999991</v>
      </c>
      <c r="WYN230" s="53">
        <f t="shared" ref="WYN230:WYN234" si="6107">WYL230+WYM230</f>
        <v>484.67601000000002</v>
      </c>
      <c r="WYO230" s="53">
        <v>0</v>
      </c>
      <c r="WYP230" s="53">
        <f>WYN230*(($H$268)+1)+(IF(WYO230&lt;101,WYO230,IF(WYO230&lt;201,WYO230/2,IF(WYO230&lt;=301,WYO230/3,WYO230/4))))</f>
        <v>484.67601000000002</v>
      </c>
      <c r="WYQ230" s="159">
        <f>WZA213+1</f>
        <v>1</v>
      </c>
      <c r="WYR230" s="159"/>
      <c r="WYS230" s="53" t="s">
        <v>162</v>
      </c>
      <c r="WYT230" s="53">
        <f t="shared" ref="WYT230" si="6108">(38.09)*10.764</f>
        <v>410.00076000000001</v>
      </c>
      <c r="WYU230" s="53">
        <f t="shared" ref="WYU230" si="6109">(3.35*1.25+1*2.75)*10.764</f>
        <v>74.675249999999991</v>
      </c>
      <c r="WYV230" s="53">
        <f t="shared" ref="WYV230:WYV234" si="6110">WYT230+WYU230</f>
        <v>484.67601000000002</v>
      </c>
      <c r="WYW230" s="53">
        <v>0</v>
      </c>
      <c r="WYX230" s="53">
        <f>WYV230*(($H$268)+1)+(IF(WYW230&lt;101,WYW230,IF(WYW230&lt;201,WYW230/2,IF(WYW230&lt;=301,WYW230/3,WYW230/4))))</f>
        <v>484.67601000000002</v>
      </c>
      <c r="WYY230" s="159">
        <f>WZI213+1</f>
        <v>1</v>
      </c>
      <c r="WYZ230" s="159"/>
      <c r="WZA230" s="53" t="s">
        <v>162</v>
      </c>
      <c r="WZB230" s="53">
        <f t="shared" ref="WZB230" si="6111">(38.09)*10.764</f>
        <v>410.00076000000001</v>
      </c>
      <c r="WZC230" s="53">
        <f t="shared" ref="WZC230" si="6112">(3.35*1.25+1*2.75)*10.764</f>
        <v>74.675249999999991</v>
      </c>
      <c r="WZD230" s="53">
        <f t="shared" ref="WZD230:WZD234" si="6113">WZB230+WZC230</f>
        <v>484.67601000000002</v>
      </c>
      <c r="WZE230" s="53">
        <v>0</v>
      </c>
      <c r="WZF230" s="53">
        <f>WZD230*(($H$268)+1)+(IF(WZE230&lt;101,WZE230,IF(WZE230&lt;201,WZE230/2,IF(WZE230&lt;=301,WZE230/3,WZE230/4))))</f>
        <v>484.67601000000002</v>
      </c>
      <c r="WZG230" s="159">
        <f>WZQ213+1</f>
        <v>1</v>
      </c>
      <c r="WZH230" s="159"/>
      <c r="WZI230" s="53" t="s">
        <v>162</v>
      </c>
      <c r="WZJ230" s="53">
        <f t="shared" ref="WZJ230" si="6114">(38.09)*10.764</f>
        <v>410.00076000000001</v>
      </c>
      <c r="WZK230" s="53">
        <f t="shared" ref="WZK230" si="6115">(3.35*1.25+1*2.75)*10.764</f>
        <v>74.675249999999991</v>
      </c>
      <c r="WZL230" s="53">
        <f t="shared" ref="WZL230:WZL234" si="6116">WZJ230+WZK230</f>
        <v>484.67601000000002</v>
      </c>
      <c r="WZM230" s="53">
        <v>0</v>
      </c>
      <c r="WZN230" s="53">
        <f>WZL230*(($H$268)+1)+(IF(WZM230&lt;101,WZM230,IF(WZM230&lt;201,WZM230/2,IF(WZM230&lt;=301,WZM230/3,WZM230/4))))</f>
        <v>484.67601000000002</v>
      </c>
      <c r="WZO230" s="159">
        <f>WZY213+1</f>
        <v>1</v>
      </c>
      <c r="WZP230" s="159"/>
      <c r="WZQ230" s="53" t="s">
        <v>162</v>
      </c>
      <c r="WZR230" s="53">
        <f t="shared" ref="WZR230" si="6117">(38.09)*10.764</f>
        <v>410.00076000000001</v>
      </c>
      <c r="WZS230" s="53">
        <f t="shared" ref="WZS230" si="6118">(3.35*1.25+1*2.75)*10.764</f>
        <v>74.675249999999991</v>
      </c>
      <c r="WZT230" s="53">
        <f t="shared" ref="WZT230:WZT234" si="6119">WZR230+WZS230</f>
        <v>484.67601000000002</v>
      </c>
      <c r="WZU230" s="53">
        <v>0</v>
      </c>
      <c r="WZV230" s="53">
        <f>WZT230*(($H$268)+1)+(IF(WZU230&lt;101,WZU230,IF(WZU230&lt;201,WZU230/2,IF(WZU230&lt;=301,WZU230/3,WZU230/4))))</f>
        <v>484.67601000000002</v>
      </c>
      <c r="WZW230" s="159">
        <f>XAG213+1</f>
        <v>1</v>
      </c>
      <c r="WZX230" s="159"/>
      <c r="WZY230" s="53" t="s">
        <v>162</v>
      </c>
      <c r="WZZ230" s="53">
        <f t="shared" ref="WZZ230" si="6120">(38.09)*10.764</f>
        <v>410.00076000000001</v>
      </c>
      <c r="XAA230" s="53">
        <f t="shared" ref="XAA230" si="6121">(3.35*1.25+1*2.75)*10.764</f>
        <v>74.675249999999991</v>
      </c>
      <c r="XAB230" s="53">
        <f t="shared" ref="XAB230:XAB234" si="6122">WZZ230+XAA230</f>
        <v>484.67601000000002</v>
      </c>
      <c r="XAC230" s="53">
        <v>0</v>
      </c>
      <c r="XAD230" s="53">
        <f>XAB230*(($H$268)+1)+(IF(XAC230&lt;101,XAC230,IF(XAC230&lt;201,XAC230/2,IF(XAC230&lt;=301,XAC230/3,XAC230/4))))</f>
        <v>484.67601000000002</v>
      </c>
      <c r="XAE230" s="159">
        <f>XAO213+1</f>
        <v>1</v>
      </c>
      <c r="XAF230" s="159"/>
      <c r="XAG230" s="53" t="s">
        <v>162</v>
      </c>
      <c r="XAH230" s="53">
        <f t="shared" ref="XAH230" si="6123">(38.09)*10.764</f>
        <v>410.00076000000001</v>
      </c>
      <c r="XAI230" s="53">
        <f t="shared" ref="XAI230" si="6124">(3.35*1.25+1*2.75)*10.764</f>
        <v>74.675249999999991</v>
      </c>
      <c r="XAJ230" s="53">
        <f t="shared" ref="XAJ230:XAJ234" si="6125">XAH230+XAI230</f>
        <v>484.67601000000002</v>
      </c>
      <c r="XAK230" s="53">
        <v>0</v>
      </c>
      <c r="XAL230" s="53">
        <f>XAJ230*(($H$268)+1)+(IF(XAK230&lt;101,XAK230,IF(XAK230&lt;201,XAK230/2,IF(XAK230&lt;=301,XAK230/3,XAK230/4))))</f>
        <v>484.67601000000002</v>
      </c>
      <c r="XAM230" s="159">
        <f>XAW213+1</f>
        <v>1</v>
      </c>
      <c r="XAN230" s="159"/>
      <c r="XAO230" s="53" t="s">
        <v>162</v>
      </c>
      <c r="XAP230" s="53">
        <f t="shared" ref="XAP230" si="6126">(38.09)*10.764</f>
        <v>410.00076000000001</v>
      </c>
      <c r="XAQ230" s="53">
        <f t="shared" ref="XAQ230" si="6127">(3.35*1.25+1*2.75)*10.764</f>
        <v>74.675249999999991</v>
      </c>
      <c r="XAR230" s="53">
        <f t="shared" ref="XAR230:XAR234" si="6128">XAP230+XAQ230</f>
        <v>484.67601000000002</v>
      </c>
      <c r="XAS230" s="53">
        <v>0</v>
      </c>
      <c r="XAT230" s="53">
        <f>XAR230*(($H$268)+1)+(IF(XAS230&lt;101,XAS230,IF(XAS230&lt;201,XAS230/2,IF(XAS230&lt;=301,XAS230/3,XAS230/4))))</f>
        <v>484.67601000000002</v>
      </c>
      <c r="XAU230" s="159">
        <f>XBE213+1</f>
        <v>1</v>
      </c>
      <c r="XAV230" s="159"/>
      <c r="XAW230" s="53" t="s">
        <v>162</v>
      </c>
      <c r="XAX230" s="53">
        <f t="shared" ref="XAX230" si="6129">(38.09)*10.764</f>
        <v>410.00076000000001</v>
      </c>
      <c r="XAY230" s="53">
        <f t="shared" ref="XAY230" si="6130">(3.35*1.25+1*2.75)*10.764</f>
        <v>74.675249999999991</v>
      </c>
      <c r="XAZ230" s="53">
        <f t="shared" ref="XAZ230:XAZ234" si="6131">XAX230+XAY230</f>
        <v>484.67601000000002</v>
      </c>
      <c r="XBA230" s="53">
        <v>0</v>
      </c>
      <c r="XBB230" s="53">
        <f>XAZ230*(($H$268)+1)+(IF(XBA230&lt;101,XBA230,IF(XBA230&lt;201,XBA230/2,IF(XBA230&lt;=301,XBA230/3,XBA230/4))))</f>
        <v>484.67601000000002</v>
      </c>
      <c r="XBC230" s="159">
        <f>XBM213+1</f>
        <v>1</v>
      </c>
      <c r="XBD230" s="159"/>
      <c r="XBE230" s="53" t="s">
        <v>162</v>
      </c>
      <c r="XBF230" s="53">
        <f t="shared" ref="XBF230" si="6132">(38.09)*10.764</f>
        <v>410.00076000000001</v>
      </c>
      <c r="XBG230" s="53">
        <f t="shared" ref="XBG230" si="6133">(3.35*1.25+1*2.75)*10.764</f>
        <v>74.675249999999991</v>
      </c>
      <c r="XBH230" s="53">
        <f t="shared" ref="XBH230:XBH234" si="6134">XBF230+XBG230</f>
        <v>484.67601000000002</v>
      </c>
      <c r="XBI230" s="53">
        <v>0</v>
      </c>
      <c r="XBJ230" s="53">
        <f>XBH230*(($H$268)+1)+(IF(XBI230&lt;101,XBI230,IF(XBI230&lt;201,XBI230/2,IF(XBI230&lt;=301,XBI230/3,XBI230/4))))</f>
        <v>484.67601000000002</v>
      </c>
      <c r="XBK230" s="159">
        <f>XBU213+1</f>
        <v>1</v>
      </c>
      <c r="XBL230" s="159"/>
      <c r="XBM230" s="53" t="s">
        <v>162</v>
      </c>
      <c r="XBN230" s="53">
        <f t="shared" ref="XBN230" si="6135">(38.09)*10.764</f>
        <v>410.00076000000001</v>
      </c>
      <c r="XBO230" s="53">
        <f t="shared" ref="XBO230" si="6136">(3.35*1.25+1*2.75)*10.764</f>
        <v>74.675249999999991</v>
      </c>
      <c r="XBP230" s="53">
        <f t="shared" ref="XBP230:XBP234" si="6137">XBN230+XBO230</f>
        <v>484.67601000000002</v>
      </c>
      <c r="XBQ230" s="53">
        <v>0</v>
      </c>
      <c r="XBR230" s="53">
        <f>XBP230*(($H$268)+1)+(IF(XBQ230&lt;101,XBQ230,IF(XBQ230&lt;201,XBQ230/2,IF(XBQ230&lt;=301,XBQ230/3,XBQ230/4))))</f>
        <v>484.67601000000002</v>
      </c>
      <c r="XBS230" s="159">
        <f>XCC213+1</f>
        <v>1</v>
      </c>
      <c r="XBT230" s="159"/>
      <c r="XBU230" s="53" t="s">
        <v>162</v>
      </c>
      <c r="XBV230" s="53">
        <f t="shared" ref="XBV230" si="6138">(38.09)*10.764</f>
        <v>410.00076000000001</v>
      </c>
      <c r="XBW230" s="53">
        <f t="shared" ref="XBW230" si="6139">(3.35*1.25+1*2.75)*10.764</f>
        <v>74.675249999999991</v>
      </c>
      <c r="XBX230" s="53">
        <f t="shared" ref="XBX230:XBX234" si="6140">XBV230+XBW230</f>
        <v>484.67601000000002</v>
      </c>
      <c r="XBY230" s="53">
        <v>0</v>
      </c>
      <c r="XBZ230" s="53">
        <f>XBX230*(($H$268)+1)+(IF(XBY230&lt;101,XBY230,IF(XBY230&lt;201,XBY230/2,IF(XBY230&lt;=301,XBY230/3,XBY230/4))))</f>
        <v>484.67601000000002</v>
      </c>
      <c r="XCA230" s="159">
        <f>XCK213+1</f>
        <v>1</v>
      </c>
      <c r="XCB230" s="159"/>
      <c r="XCC230" s="53" t="s">
        <v>162</v>
      </c>
      <c r="XCD230" s="53">
        <f t="shared" ref="XCD230" si="6141">(38.09)*10.764</f>
        <v>410.00076000000001</v>
      </c>
      <c r="XCE230" s="53">
        <f t="shared" ref="XCE230" si="6142">(3.35*1.25+1*2.75)*10.764</f>
        <v>74.675249999999991</v>
      </c>
      <c r="XCF230" s="53">
        <f t="shared" ref="XCF230:XCF234" si="6143">XCD230+XCE230</f>
        <v>484.67601000000002</v>
      </c>
      <c r="XCG230" s="53">
        <v>0</v>
      </c>
      <c r="XCH230" s="53">
        <f>XCF230*(($H$268)+1)+(IF(XCG230&lt;101,XCG230,IF(XCG230&lt;201,XCG230/2,IF(XCG230&lt;=301,XCG230/3,XCG230/4))))</f>
        <v>484.67601000000002</v>
      </c>
      <c r="XCI230" s="159">
        <f>XCS213+1</f>
        <v>1</v>
      </c>
      <c r="XCJ230" s="159"/>
      <c r="XCK230" s="53" t="s">
        <v>162</v>
      </c>
      <c r="XCL230" s="53">
        <f t="shared" ref="XCL230" si="6144">(38.09)*10.764</f>
        <v>410.00076000000001</v>
      </c>
      <c r="XCM230" s="53">
        <f t="shared" ref="XCM230" si="6145">(3.35*1.25+1*2.75)*10.764</f>
        <v>74.675249999999991</v>
      </c>
      <c r="XCN230" s="53">
        <f t="shared" ref="XCN230:XCN234" si="6146">XCL230+XCM230</f>
        <v>484.67601000000002</v>
      </c>
      <c r="XCO230" s="53">
        <v>0</v>
      </c>
      <c r="XCP230" s="53">
        <f>XCN230*(($H$268)+1)+(IF(XCO230&lt;101,XCO230,IF(XCO230&lt;201,XCO230/2,IF(XCO230&lt;=301,XCO230/3,XCO230/4))))</f>
        <v>484.67601000000002</v>
      </c>
      <c r="XCQ230" s="159">
        <f>XDA213+1</f>
        <v>1</v>
      </c>
      <c r="XCR230" s="159"/>
      <c r="XCS230" s="53" t="s">
        <v>162</v>
      </c>
      <c r="XCT230" s="53">
        <f t="shared" ref="XCT230" si="6147">(38.09)*10.764</f>
        <v>410.00076000000001</v>
      </c>
      <c r="XCU230" s="53">
        <f t="shared" ref="XCU230" si="6148">(3.35*1.25+1*2.75)*10.764</f>
        <v>74.675249999999991</v>
      </c>
      <c r="XCV230" s="53">
        <f t="shared" ref="XCV230:XCV234" si="6149">XCT230+XCU230</f>
        <v>484.67601000000002</v>
      </c>
      <c r="XCW230" s="53">
        <v>0</v>
      </c>
      <c r="XCX230" s="53">
        <f>XCV230*(($H$268)+1)+(IF(XCW230&lt;101,XCW230,IF(XCW230&lt;201,XCW230/2,IF(XCW230&lt;=301,XCW230/3,XCW230/4))))</f>
        <v>484.67601000000002</v>
      </c>
      <c r="XCY230" s="159">
        <f>XDI213+1</f>
        <v>1</v>
      </c>
      <c r="XCZ230" s="159"/>
      <c r="XDA230" s="53" t="s">
        <v>162</v>
      </c>
      <c r="XDB230" s="53">
        <f t="shared" ref="XDB230" si="6150">(38.09)*10.764</f>
        <v>410.00076000000001</v>
      </c>
      <c r="XDC230" s="53">
        <f t="shared" ref="XDC230" si="6151">(3.35*1.25+1*2.75)*10.764</f>
        <v>74.675249999999991</v>
      </c>
      <c r="XDD230" s="53">
        <f t="shared" ref="XDD230:XDD234" si="6152">XDB230+XDC230</f>
        <v>484.67601000000002</v>
      </c>
      <c r="XDE230" s="53">
        <v>0</v>
      </c>
      <c r="XDF230" s="53">
        <f>XDD230*(($H$268)+1)+(IF(XDE230&lt;101,XDE230,IF(XDE230&lt;201,XDE230/2,IF(XDE230&lt;=301,XDE230/3,XDE230/4))))</f>
        <v>484.67601000000002</v>
      </c>
      <c r="XDG230" s="159">
        <f>XDQ213+1</f>
        <v>1</v>
      </c>
      <c r="XDH230" s="159"/>
      <c r="XDI230" s="53" t="s">
        <v>162</v>
      </c>
      <c r="XDJ230" s="53">
        <f t="shared" ref="XDJ230" si="6153">(38.09)*10.764</f>
        <v>410.00076000000001</v>
      </c>
      <c r="XDK230" s="53">
        <f t="shared" ref="XDK230" si="6154">(3.35*1.25+1*2.75)*10.764</f>
        <v>74.675249999999991</v>
      </c>
      <c r="XDL230" s="53">
        <f t="shared" ref="XDL230:XDL234" si="6155">XDJ230+XDK230</f>
        <v>484.67601000000002</v>
      </c>
      <c r="XDM230" s="53">
        <v>0</v>
      </c>
      <c r="XDN230" s="53">
        <f>XDL230*(($H$268)+1)+(IF(XDM230&lt;101,XDM230,IF(XDM230&lt;201,XDM230/2,IF(XDM230&lt;=301,XDM230/3,XDM230/4))))</f>
        <v>484.67601000000002</v>
      </c>
      <c r="XDO230" s="159">
        <f>XDY213+1</f>
        <v>1</v>
      </c>
      <c r="XDP230" s="159"/>
      <c r="XDQ230" s="53" t="s">
        <v>162</v>
      </c>
      <c r="XDR230" s="53">
        <f t="shared" ref="XDR230" si="6156">(38.09)*10.764</f>
        <v>410.00076000000001</v>
      </c>
      <c r="XDS230" s="53">
        <f t="shared" ref="XDS230" si="6157">(3.35*1.25+1*2.75)*10.764</f>
        <v>74.675249999999991</v>
      </c>
      <c r="XDT230" s="53">
        <f t="shared" ref="XDT230:XDT234" si="6158">XDR230+XDS230</f>
        <v>484.67601000000002</v>
      </c>
      <c r="XDU230" s="53">
        <v>0</v>
      </c>
      <c r="XDV230" s="53">
        <f>XDT230*(($H$268)+1)+(IF(XDU230&lt;101,XDU230,IF(XDU230&lt;201,XDU230/2,IF(XDU230&lt;=301,XDU230/3,XDU230/4))))</f>
        <v>484.67601000000002</v>
      </c>
      <c r="XDW230" s="159">
        <f>XEG213+1</f>
        <v>1</v>
      </c>
      <c r="XDX230" s="159"/>
      <c r="XDY230" s="53" t="s">
        <v>162</v>
      </c>
      <c r="XDZ230" s="53">
        <f t="shared" ref="XDZ230" si="6159">(38.09)*10.764</f>
        <v>410.00076000000001</v>
      </c>
      <c r="XEA230" s="53">
        <f t="shared" ref="XEA230" si="6160">(3.35*1.25+1*2.75)*10.764</f>
        <v>74.675249999999991</v>
      </c>
      <c r="XEB230" s="53">
        <f t="shared" ref="XEB230:XEB234" si="6161">XDZ230+XEA230</f>
        <v>484.67601000000002</v>
      </c>
      <c r="XEC230" s="53">
        <v>0</v>
      </c>
      <c r="XED230" s="53">
        <f>XEB230*(($H$268)+1)+(IF(XEC230&lt;101,XEC230,IF(XEC230&lt;201,XEC230/2,IF(XEC230&lt;=301,XEC230/3,XEC230/4))))</f>
        <v>484.67601000000002</v>
      </c>
      <c r="XEE230" s="159">
        <f>XEO213+1</f>
        <v>1</v>
      </c>
      <c r="XEF230" s="159"/>
      <c r="XEG230" s="53" t="s">
        <v>162</v>
      </c>
      <c r="XEH230" s="53">
        <f t="shared" ref="XEH230" si="6162">(38.09)*10.764</f>
        <v>410.00076000000001</v>
      </c>
      <c r="XEI230" s="53">
        <f t="shared" ref="XEI230" si="6163">(3.35*1.25+1*2.75)*10.764</f>
        <v>74.675249999999991</v>
      </c>
      <c r="XEJ230" s="53">
        <f t="shared" ref="XEJ230:XEJ234" si="6164">XEH230+XEI230</f>
        <v>484.67601000000002</v>
      </c>
      <c r="XEK230" s="53">
        <v>0</v>
      </c>
      <c r="XEL230" s="53">
        <f>XEJ230*(($H$268)+1)+(IF(XEK230&lt;101,XEK230,IF(XEK230&lt;201,XEK230/2,IF(XEK230&lt;=301,XEK230/3,XEK230/4))))</f>
        <v>484.67601000000002</v>
      </c>
      <c r="XEM230" s="159">
        <f>XEW213+1</f>
        <v>1</v>
      </c>
      <c r="XEN230" s="159"/>
      <c r="XEO230" s="53" t="s">
        <v>162</v>
      </c>
      <c r="XEP230" s="53">
        <f t="shared" ref="XEP230" si="6165">(38.09)*10.764</f>
        <v>410.00076000000001</v>
      </c>
      <c r="XEQ230" s="53">
        <f t="shared" ref="XEQ230" si="6166">(3.35*1.25+1*2.75)*10.764</f>
        <v>74.675249999999991</v>
      </c>
      <c r="XER230" s="53">
        <f t="shared" ref="XER230:XER234" si="6167">XEP230+XEQ230</f>
        <v>484.67601000000002</v>
      </c>
      <c r="XES230" s="53">
        <v>0</v>
      </c>
      <c r="XET230" s="53">
        <f>XER230*(($H$268)+1)+(IF(XES230&lt;101,XES230,IF(XES230&lt;201,XES230/2,IF(XES230&lt;=301,XES230/3,XES230/4))))</f>
        <v>484.67601000000002</v>
      </c>
    </row>
    <row r="231" spans="1:16374" ht="15.75" customHeight="1" x14ac:dyDescent="0.35">
      <c r="A231" s="58">
        <f t="shared" ref="A231:B233" si="6168">A230+1</f>
        <v>10</v>
      </c>
      <c r="B231" s="58">
        <f t="shared" si="6168"/>
        <v>10</v>
      </c>
      <c r="C231" s="55" t="s">
        <v>162</v>
      </c>
      <c r="D231" s="57">
        <f>(37.2)*10.764</f>
        <v>400.42079999999999</v>
      </c>
      <c r="E231" s="57">
        <f>(2.45*1+1*(2.75))*10.764</f>
        <v>55.972799999999999</v>
      </c>
      <c r="F231" s="55">
        <f t="shared" si="28"/>
        <v>456.39359999999999</v>
      </c>
      <c r="G231" s="55">
        <v>0</v>
      </c>
      <c r="H231" s="58">
        <f>F231*(($H$149)+1)+(IF(G231&lt;101,G231,IF(G231&lt;201,G231/2,IF(G231&lt;=301,G231/3,G231/4))))</f>
        <v>684.59040000000005</v>
      </c>
      <c r="I231" s="53" t="s">
        <v>163</v>
      </c>
      <c r="J231" s="53">
        <f t="shared" ref="J231" si="6169">(53.92)*10.764</f>
        <v>580.39487999999994</v>
      </c>
      <c r="K231" s="53">
        <f t="shared" ref="K231" si="6170">(2.45*1.25+1*(2.3+2.75+3.05))*10.764</f>
        <v>120.15314999999998</v>
      </c>
      <c r="L231" s="53">
        <f t="shared" si="31"/>
        <v>700.54802999999993</v>
      </c>
      <c r="M231" s="53">
        <v>0</v>
      </c>
      <c r="N231" s="53">
        <f>L231*(($H$268)+1)+(IF(M231&lt;101,M231,IF(M231&lt;201,M231/2,IF(M231&lt;=301,M231/3,M231/4))))</f>
        <v>700.54802999999993</v>
      </c>
      <c r="O231" s="153">
        <f t="shared" ref="O231:O234" si="6171">O230+1</f>
        <v>2</v>
      </c>
      <c r="P231" s="155"/>
      <c r="Q231" s="53" t="s">
        <v>163</v>
      </c>
      <c r="R231" s="53">
        <f t="shared" ref="R231" si="6172">(53.92)*10.764</f>
        <v>580.39487999999994</v>
      </c>
      <c r="S231" s="53">
        <f t="shared" ref="S231" si="6173">(2.45*1.25+1*(2.3+2.75+3.05))*10.764</f>
        <v>120.15314999999998</v>
      </c>
      <c r="T231" s="53">
        <f t="shared" si="35"/>
        <v>700.54802999999993</v>
      </c>
      <c r="U231" s="53">
        <v>0</v>
      </c>
      <c r="V231" s="53">
        <f>T231*(($H$268)+1)+(IF(U231&lt;101,U231,IF(U231&lt;201,U231/2,IF(U231&lt;=301,U231/3,U231/4))))</f>
        <v>700.54802999999993</v>
      </c>
      <c r="W231" s="159">
        <f t="shared" ref="W231:W234" si="6174">W230+1</f>
        <v>2</v>
      </c>
      <c r="X231" s="159"/>
      <c r="Y231" s="53" t="s">
        <v>163</v>
      </c>
      <c r="Z231" s="53">
        <f t="shared" ref="Z231" si="6175">(53.92)*10.764</f>
        <v>580.39487999999994</v>
      </c>
      <c r="AA231" s="53">
        <f t="shared" ref="AA231" si="6176">(2.45*1.25+1*(2.3+2.75+3.05))*10.764</f>
        <v>120.15314999999998</v>
      </c>
      <c r="AB231" s="53">
        <f t="shared" si="38"/>
        <v>700.54802999999993</v>
      </c>
      <c r="AC231" s="53">
        <v>0</v>
      </c>
      <c r="AD231" s="53">
        <f>AB231*(($H$268)+1)+(IF(AC231&lt;101,AC231,IF(AC231&lt;201,AC231/2,IF(AC231&lt;=301,AC231/3,AC231/4))))</f>
        <v>700.54802999999993</v>
      </c>
      <c r="AE231" s="159">
        <f t="shared" ref="AE231:AE234" si="6177">AE230+1</f>
        <v>2</v>
      </c>
      <c r="AF231" s="159"/>
      <c r="AG231" s="53" t="s">
        <v>163</v>
      </c>
      <c r="AH231" s="53">
        <f t="shared" ref="AH231" si="6178">(53.92)*10.764</f>
        <v>580.39487999999994</v>
      </c>
      <c r="AI231" s="53">
        <f t="shared" ref="AI231" si="6179">(2.45*1.25+1*(2.3+2.75+3.05))*10.764</f>
        <v>120.15314999999998</v>
      </c>
      <c r="AJ231" s="53">
        <f t="shared" si="41"/>
        <v>700.54802999999993</v>
      </c>
      <c r="AK231" s="53">
        <v>0</v>
      </c>
      <c r="AL231" s="53">
        <f>AJ231*(($H$268)+1)+(IF(AK231&lt;101,AK231,IF(AK231&lt;201,AK231/2,IF(AK231&lt;=301,AK231/3,AK231/4))))</f>
        <v>700.54802999999993</v>
      </c>
      <c r="AM231" s="159">
        <f t="shared" ref="AM231:AM234" si="6180">AM230+1</f>
        <v>2</v>
      </c>
      <c r="AN231" s="159"/>
      <c r="AO231" s="53" t="s">
        <v>163</v>
      </c>
      <c r="AP231" s="53">
        <f t="shared" ref="AP231" si="6181">(53.92)*10.764</f>
        <v>580.39487999999994</v>
      </c>
      <c r="AQ231" s="53">
        <f t="shared" ref="AQ231" si="6182">(2.45*1.25+1*(2.3+2.75+3.05))*10.764</f>
        <v>120.15314999999998</v>
      </c>
      <c r="AR231" s="53">
        <f t="shared" si="44"/>
        <v>700.54802999999993</v>
      </c>
      <c r="AS231" s="53">
        <v>0</v>
      </c>
      <c r="AT231" s="53">
        <f>AR231*(($H$268)+1)+(IF(AS231&lt;101,AS231,IF(AS231&lt;201,AS231/2,IF(AS231&lt;=301,AS231/3,AS231/4))))</f>
        <v>700.54802999999993</v>
      </c>
      <c r="AU231" s="159">
        <f t="shared" ref="AU231:AU234" si="6183">AU230+1</f>
        <v>2</v>
      </c>
      <c r="AV231" s="159"/>
      <c r="AW231" s="53" t="s">
        <v>163</v>
      </c>
      <c r="AX231" s="53">
        <f t="shared" ref="AX231" si="6184">(53.92)*10.764</f>
        <v>580.39487999999994</v>
      </c>
      <c r="AY231" s="53">
        <f t="shared" ref="AY231" si="6185">(2.45*1.25+1*(2.3+2.75+3.05))*10.764</f>
        <v>120.15314999999998</v>
      </c>
      <c r="AZ231" s="53">
        <f t="shared" si="47"/>
        <v>700.54802999999993</v>
      </c>
      <c r="BA231" s="53">
        <v>0</v>
      </c>
      <c r="BB231" s="53">
        <f>AZ231*(($H$268)+1)+(IF(BA231&lt;101,BA231,IF(BA231&lt;201,BA231/2,IF(BA231&lt;=301,BA231/3,BA231/4))))</f>
        <v>700.54802999999993</v>
      </c>
      <c r="BC231" s="159">
        <f t="shared" ref="BC231:BC234" si="6186">BC230+1</f>
        <v>2</v>
      </c>
      <c r="BD231" s="159"/>
      <c r="BE231" s="53" t="s">
        <v>163</v>
      </c>
      <c r="BF231" s="53">
        <f t="shared" ref="BF231" si="6187">(53.92)*10.764</f>
        <v>580.39487999999994</v>
      </c>
      <c r="BG231" s="53">
        <f t="shared" ref="BG231" si="6188">(2.45*1.25+1*(2.3+2.75+3.05))*10.764</f>
        <v>120.15314999999998</v>
      </c>
      <c r="BH231" s="53">
        <f t="shared" si="50"/>
        <v>700.54802999999993</v>
      </c>
      <c r="BI231" s="53">
        <v>0</v>
      </c>
      <c r="BJ231" s="53">
        <f>BH231*(($H$268)+1)+(IF(BI231&lt;101,BI231,IF(BI231&lt;201,BI231/2,IF(BI231&lt;=301,BI231/3,BI231/4))))</f>
        <v>700.54802999999993</v>
      </c>
      <c r="BK231" s="159">
        <f t="shared" ref="BK231:BK234" si="6189">BK230+1</f>
        <v>2</v>
      </c>
      <c r="BL231" s="159"/>
      <c r="BM231" s="53" t="s">
        <v>163</v>
      </c>
      <c r="BN231" s="53">
        <f t="shared" ref="BN231" si="6190">(53.92)*10.764</f>
        <v>580.39487999999994</v>
      </c>
      <c r="BO231" s="53">
        <f t="shared" ref="BO231" si="6191">(2.45*1.25+1*(2.3+2.75+3.05))*10.764</f>
        <v>120.15314999999998</v>
      </c>
      <c r="BP231" s="53">
        <f t="shared" si="53"/>
        <v>700.54802999999993</v>
      </c>
      <c r="BQ231" s="53">
        <v>0</v>
      </c>
      <c r="BR231" s="53">
        <f>BP231*(($H$268)+1)+(IF(BQ231&lt;101,BQ231,IF(BQ231&lt;201,BQ231/2,IF(BQ231&lt;=301,BQ231/3,BQ231/4))))</f>
        <v>700.54802999999993</v>
      </c>
      <c r="BS231" s="159">
        <f t="shared" ref="BS231:BS234" si="6192">BS230+1</f>
        <v>2</v>
      </c>
      <c r="BT231" s="159"/>
      <c r="BU231" s="53" t="s">
        <v>163</v>
      </c>
      <c r="BV231" s="53">
        <f t="shared" ref="BV231" si="6193">(53.92)*10.764</f>
        <v>580.39487999999994</v>
      </c>
      <c r="BW231" s="53">
        <f t="shared" ref="BW231" si="6194">(2.45*1.25+1*(2.3+2.75+3.05))*10.764</f>
        <v>120.15314999999998</v>
      </c>
      <c r="BX231" s="53">
        <f t="shared" si="56"/>
        <v>700.54802999999993</v>
      </c>
      <c r="BY231" s="53">
        <v>0</v>
      </c>
      <c r="BZ231" s="53">
        <f>BX231*(($H$268)+1)+(IF(BY231&lt;101,BY231,IF(BY231&lt;201,BY231/2,IF(BY231&lt;=301,BY231/3,BY231/4))))</f>
        <v>700.54802999999993</v>
      </c>
      <c r="CA231" s="159">
        <f t="shared" ref="CA231:CA234" si="6195">CA230+1</f>
        <v>2</v>
      </c>
      <c r="CB231" s="159"/>
      <c r="CC231" s="53" t="s">
        <v>163</v>
      </c>
      <c r="CD231" s="53">
        <f t="shared" ref="CD231" si="6196">(53.92)*10.764</f>
        <v>580.39487999999994</v>
      </c>
      <c r="CE231" s="53">
        <f t="shared" ref="CE231" si="6197">(2.45*1.25+1*(2.3+2.75+3.05))*10.764</f>
        <v>120.15314999999998</v>
      </c>
      <c r="CF231" s="53">
        <f t="shared" si="59"/>
        <v>700.54802999999993</v>
      </c>
      <c r="CG231" s="53">
        <v>0</v>
      </c>
      <c r="CH231" s="53">
        <f>CF231*(($H$268)+1)+(IF(CG231&lt;101,CG231,IF(CG231&lt;201,CG231/2,IF(CG231&lt;=301,CG231/3,CG231/4))))</f>
        <v>700.54802999999993</v>
      </c>
      <c r="CI231" s="159">
        <f t="shared" ref="CI231:CI234" si="6198">CI230+1</f>
        <v>2</v>
      </c>
      <c r="CJ231" s="159"/>
      <c r="CK231" s="53" t="s">
        <v>163</v>
      </c>
      <c r="CL231" s="53">
        <f t="shared" ref="CL231" si="6199">(53.92)*10.764</f>
        <v>580.39487999999994</v>
      </c>
      <c r="CM231" s="53">
        <f t="shared" ref="CM231" si="6200">(2.45*1.25+1*(2.3+2.75+3.05))*10.764</f>
        <v>120.15314999999998</v>
      </c>
      <c r="CN231" s="53">
        <f t="shared" si="62"/>
        <v>700.54802999999993</v>
      </c>
      <c r="CO231" s="53">
        <v>0</v>
      </c>
      <c r="CP231" s="53">
        <f>CN231*(($H$268)+1)+(IF(CO231&lt;101,CO231,IF(CO231&lt;201,CO231/2,IF(CO231&lt;=301,CO231/3,CO231/4))))</f>
        <v>700.54802999999993</v>
      </c>
      <c r="CQ231" s="159">
        <f t="shared" ref="CQ231:CQ234" si="6201">CQ230+1</f>
        <v>2</v>
      </c>
      <c r="CR231" s="159"/>
      <c r="CS231" s="53" t="s">
        <v>163</v>
      </c>
      <c r="CT231" s="53">
        <f t="shared" ref="CT231" si="6202">(53.92)*10.764</f>
        <v>580.39487999999994</v>
      </c>
      <c r="CU231" s="53">
        <f t="shared" ref="CU231" si="6203">(2.45*1.25+1*(2.3+2.75+3.05))*10.764</f>
        <v>120.15314999999998</v>
      </c>
      <c r="CV231" s="53">
        <f t="shared" si="65"/>
        <v>700.54802999999993</v>
      </c>
      <c r="CW231" s="53">
        <v>0</v>
      </c>
      <c r="CX231" s="53">
        <f>CV231*(($H$268)+1)+(IF(CW231&lt;101,CW231,IF(CW231&lt;201,CW231/2,IF(CW231&lt;=301,CW231/3,CW231/4))))</f>
        <v>700.54802999999993</v>
      </c>
      <c r="CY231" s="159">
        <f t="shared" ref="CY231:CY234" si="6204">CY230+1</f>
        <v>2</v>
      </c>
      <c r="CZ231" s="159"/>
      <c r="DA231" s="53" t="s">
        <v>163</v>
      </c>
      <c r="DB231" s="53">
        <f t="shared" ref="DB231" si="6205">(53.92)*10.764</f>
        <v>580.39487999999994</v>
      </c>
      <c r="DC231" s="53">
        <f t="shared" ref="DC231" si="6206">(2.45*1.25+1*(2.3+2.75+3.05))*10.764</f>
        <v>120.15314999999998</v>
      </c>
      <c r="DD231" s="53">
        <f t="shared" si="68"/>
        <v>700.54802999999993</v>
      </c>
      <c r="DE231" s="53">
        <v>0</v>
      </c>
      <c r="DF231" s="53">
        <f>DD231*(($H$268)+1)+(IF(DE231&lt;101,DE231,IF(DE231&lt;201,DE231/2,IF(DE231&lt;=301,DE231/3,DE231/4))))</f>
        <v>700.54802999999993</v>
      </c>
      <c r="DG231" s="159">
        <f t="shared" ref="DG231:DG234" si="6207">DG230+1</f>
        <v>2</v>
      </c>
      <c r="DH231" s="159"/>
      <c r="DI231" s="53" t="s">
        <v>163</v>
      </c>
      <c r="DJ231" s="53">
        <f t="shared" ref="DJ231" si="6208">(53.92)*10.764</f>
        <v>580.39487999999994</v>
      </c>
      <c r="DK231" s="53">
        <f t="shared" ref="DK231" si="6209">(2.45*1.25+1*(2.3+2.75+3.05))*10.764</f>
        <v>120.15314999999998</v>
      </c>
      <c r="DL231" s="53">
        <f t="shared" si="71"/>
        <v>700.54802999999993</v>
      </c>
      <c r="DM231" s="53">
        <v>0</v>
      </c>
      <c r="DN231" s="53">
        <f>DL231*(($H$268)+1)+(IF(DM231&lt;101,DM231,IF(DM231&lt;201,DM231/2,IF(DM231&lt;=301,DM231/3,DM231/4))))</f>
        <v>700.54802999999993</v>
      </c>
      <c r="DO231" s="159">
        <f t="shared" ref="DO231:DO234" si="6210">DO230+1</f>
        <v>2</v>
      </c>
      <c r="DP231" s="159"/>
      <c r="DQ231" s="53" t="s">
        <v>163</v>
      </c>
      <c r="DR231" s="53">
        <f t="shared" ref="DR231" si="6211">(53.92)*10.764</f>
        <v>580.39487999999994</v>
      </c>
      <c r="DS231" s="53">
        <f t="shared" ref="DS231" si="6212">(2.45*1.25+1*(2.3+2.75+3.05))*10.764</f>
        <v>120.15314999999998</v>
      </c>
      <c r="DT231" s="53">
        <f t="shared" si="74"/>
        <v>700.54802999999993</v>
      </c>
      <c r="DU231" s="53">
        <v>0</v>
      </c>
      <c r="DV231" s="53">
        <f>DT231*(($H$268)+1)+(IF(DU231&lt;101,DU231,IF(DU231&lt;201,DU231/2,IF(DU231&lt;=301,DU231/3,DU231/4))))</f>
        <v>700.54802999999993</v>
      </c>
      <c r="DW231" s="159">
        <f t="shared" ref="DW231:DW234" si="6213">DW230+1</f>
        <v>2</v>
      </c>
      <c r="DX231" s="159"/>
      <c r="DY231" s="53" t="s">
        <v>163</v>
      </c>
      <c r="DZ231" s="53">
        <f t="shared" ref="DZ231" si="6214">(53.92)*10.764</f>
        <v>580.39487999999994</v>
      </c>
      <c r="EA231" s="53">
        <f t="shared" ref="EA231" si="6215">(2.45*1.25+1*(2.3+2.75+3.05))*10.764</f>
        <v>120.15314999999998</v>
      </c>
      <c r="EB231" s="53">
        <f t="shared" si="77"/>
        <v>700.54802999999993</v>
      </c>
      <c r="EC231" s="53">
        <v>0</v>
      </c>
      <c r="ED231" s="53">
        <f>EB231*(($H$268)+1)+(IF(EC231&lt;101,EC231,IF(EC231&lt;201,EC231/2,IF(EC231&lt;=301,EC231/3,EC231/4))))</f>
        <v>700.54802999999993</v>
      </c>
      <c r="EE231" s="159">
        <f t="shared" ref="EE231:EE234" si="6216">EE230+1</f>
        <v>2</v>
      </c>
      <c r="EF231" s="159"/>
      <c r="EG231" s="53" t="s">
        <v>163</v>
      </c>
      <c r="EH231" s="53">
        <f t="shared" ref="EH231" si="6217">(53.92)*10.764</f>
        <v>580.39487999999994</v>
      </c>
      <c r="EI231" s="53">
        <f t="shared" ref="EI231" si="6218">(2.45*1.25+1*(2.3+2.75+3.05))*10.764</f>
        <v>120.15314999999998</v>
      </c>
      <c r="EJ231" s="53">
        <f t="shared" si="80"/>
        <v>700.54802999999993</v>
      </c>
      <c r="EK231" s="53">
        <v>0</v>
      </c>
      <c r="EL231" s="53">
        <f>EJ231*(($H$268)+1)+(IF(EK231&lt;101,EK231,IF(EK231&lt;201,EK231/2,IF(EK231&lt;=301,EK231/3,EK231/4))))</f>
        <v>700.54802999999993</v>
      </c>
      <c r="EM231" s="159">
        <f t="shared" ref="EM231:EM234" si="6219">EM230+1</f>
        <v>2</v>
      </c>
      <c r="EN231" s="159"/>
      <c r="EO231" s="53" t="s">
        <v>163</v>
      </c>
      <c r="EP231" s="53">
        <f t="shared" ref="EP231" si="6220">(53.92)*10.764</f>
        <v>580.39487999999994</v>
      </c>
      <c r="EQ231" s="53">
        <f t="shared" ref="EQ231" si="6221">(2.45*1.25+1*(2.3+2.75+3.05))*10.764</f>
        <v>120.15314999999998</v>
      </c>
      <c r="ER231" s="53">
        <f t="shared" si="83"/>
        <v>700.54802999999993</v>
      </c>
      <c r="ES231" s="53">
        <v>0</v>
      </c>
      <c r="ET231" s="53">
        <f>ER231*(($H$268)+1)+(IF(ES231&lt;101,ES231,IF(ES231&lt;201,ES231/2,IF(ES231&lt;=301,ES231/3,ES231/4))))</f>
        <v>700.54802999999993</v>
      </c>
      <c r="EU231" s="159">
        <f t="shared" ref="EU231:EU234" si="6222">EU230+1</f>
        <v>2</v>
      </c>
      <c r="EV231" s="159"/>
      <c r="EW231" s="53" t="s">
        <v>163</v>
      </c>
      <c r="EX231" s="53">
        <f t="shared" ref="EX231" si="6223">(53.92)*10.764</f>
        <v>580.39487999999994</v>
      </c>
      <c r="EY231" s="53">
        <f t="shared" ref="EY231" si="6224">(2.45*1.25+1*(2.3+2.75+3.05))*10.764</f>
        <v>120.15314999999998</v>
      </c>
      <c r="EZ231" s="53">
        <f t="shared" si="86"/>
        <v>700.54802999999993</v>
      </c>
      <c r="FA231" s="53">
        <v>0</v>
      </c>
      <c r="FB231" s="53">
        <f>EZ231*(($H$268)+1)+(IF(FA231&lt;101,FA231,IF(FA231&lt;201,FA231/2,IF(FA231&lt;=301,FA231/3,FA231/4))))</f>
        <v>700.54802999999993</v>
      </c>
      <c r="FC231" s="159">
        <f t="shared" ref="FC231:FC234" si="6225">FC230+1</f>
        <v>2</v>
      </c>
      <c r="FD231" s="159"/>
      <c r="FE231" s="53" t="s">
        <v>163</v>
      </c>
      <c r="FF231" s="53">
        <f t="shared" ref="FF231" si="6226">(53.92)*10.764</f>
        <v>580.39487999999994</v>
      </c>
      <c r="FG231" s="53">
        <f t="shared" ref="FG231" si="6227">(2.45*1.25+1*(2.3+2.75+3.05))*10.764</f>
        <v>120.15314999999998</v>
      </c>
      <c r="FH231" s="53">
        <f t="shared" si="89"/>
        <v>700.54802999999993</v>
      </c>
      <c r="FI231" s="53">
        <v>0</v>
      </c>
      <c r="FJ231" s="53">
        <f>FH231*(($H$268)+1)+(IF(FI231&lt;101,FI231,IF(FI231&lt;201,FI231/2,IF(FI231&lt;=301,FI231/3,FI231/4))))</f>
        <v>700.54802999999993</v>
      </c>
      <c r="FK231" s="159">
        <f t="shared" ref="FK231:FK234" si="6228">FK230+1</f>
        <v>2</v>
      </c>
      <c r="FL231" s="159"/>
      <c r="FM231" s="53" t="s">
        <v>163</v>
      </c>
      <c r="FN231" s="53">
        <f t="shared" ref="FN231" si="6229">(53.92)*10.764</f>
        <v>580.39487999999994</v>
      </c>
      <c r="FO231" s="53">
        <f t="shared" ref="FO231" si="6230">(2.45*1.25+1*(2.3+2.75+3.05))*10.764</f>
        <v>120.15314999999998</v>
      </c>
      <c r="FP231" s="53">
        <f t="shared" si="92"/>
        <v>700.54802999999993</v>
      </c>
      <c r="FQ231" s="53">
        <v>0</v>
      </c>
      <c r="FR231" s="53">
        <f>FP231*(($H$268)+1)+(IF(FQ231&lt;101,FQ231,IF(FQ231&lt;201,FQ231/2,IF(FQ231&lt;=301,FQ231/3,FQ231/4))))</f>
        <v>700.54802999999993</v>
      </c>
      <c r="FS231" s="159">
        <f t="shared" ref="FS231:FS234" si="6231">FS230+1</f>
        <v>2</v>
      </c>
      <c r="FT231" s="159"/>
      <c r="FU231" s="53" t="s">
        <v>163</v>
      </c>
      <c r="FV231" s="53">
        <f t="shared" ref="FV231" si="6232">(53.92)*10.764</f>
        <v>580.39487999999994</v>
      </c>
      <c r="FW231" s="53">
        <f t="shared" ref="FW231" si="6233">(2.45*1.25+1*(2.3+2.75+3.05))*10.764</f>
        <v>120.15314999999998</v>
      </c>
      <c r="FX231" s="53">
        <f t="shared" si="95"/>
        <v>700.54802999999993</v>
      </c>
      <c r="FY231" s="53">
        <v>0</v>
      </c>
      <c r="FZ231" s="53">
        <f>FX231*(($H$268)+1)+(IF(FY231&lt;101,FY231,IF(FY231&lt;201,FY231/2,IF(FY231&lt;=301,FY231/3,FY231/4))))</f>
        <v>700.54802999999993</v>
      </c>
      <c r="GA231" s="159">
        <f t="shared" ref="GA231:GA234" si="6234">GA230+1</f>
        <v>2</v>
      </c>
      <c r="GB231" s="159"/>
      <c r="GC231" s="53" t="s">
        <v>163</v>
      </c>
      <c r="GD231" s="53">
        <f t="shared" ref="GD231" si="6235">(53.92)*10.764</f>
        <v>580.39487999999994</v>
      </c>
      <c r="GE231" s="53">
        <f t="shared" ref="GE231" si="6236">(2.45*1.25+1*(2.3+2.75+3.05))*10.764</f>
        <v>120.15314999999998</v>
      </c>
      <c r="GF231" s="53">
        <f t="shared" si="98"/>
        <v>700.54802999999993</v>
      </c>
      <c r="GG231" s="53">
        <v>0</v>
      </c>
      <c r="GH231" s="53">
        <f>GF231*(($H$268)+1)+(IF(GG231&lt;101,GG231,IF(GG231&lt;201,GG231/2,IF(GG231&lt;=301,GG231/3,GG231/4))))</f>
        <v>700.54802999999993</v>
      </c>
      <c r="GI231" s="159">
        <f t="shared" ref="GI231:GI234" si="6237">GI230+1</f>
        <v>2</v>
      </c>
      <c r="GJ231" s="159"/>
      <c r="GK231" s="53" t="s">
        <v>163</v>
      </c>
      <c r="GL231" s="53">
        <f t="shared" ref="GL231" si="6238">(53.92)*10.764</f>
        <v>580.39487999999994</v>
      </c>
      <c r="GM231" s="53">
        <f t="shared" ref="GM231" si="6239">(2.45*1.25+1*(2.3+2.75+3.05))*10.764</f>
        <v>120.15314999999998</v>
      </c>
      <c r="GN231" s="53">
        <f t="shared" si="101"/>
        <v>700.54802999999993</v>
      </c>
      <c r="GO231" s="53">
        <v>0</v>
      </c>
      <c r="GP231" s="53">
        <f>GN231*(($H$268)+1)+(IF(GO231&lt;101,GO231,IF(GO231&lt;201,GO231/2,IF(GO231&lt;=301,GO231/3,GO231/4))))</f>
        <v>700.54802999999993</v>
      </c>
      <c r="GQ231" s="159">
        <f t="shared" ref="GQ231:GQ234" si="6240">GQ230+1</f>
        <v>2</v>
      </c>
      <c r="GR231" s="159"/>
      <c r="GS231" s="53" t="s">
        <v>163</v>
      </c>
      <c r="GT231" s="53">
        <f t="shared" ref="GT231" si="6241">(53.92)*10.764</f>
        <v>580.39487999999994</v>
      </c>
      <c r="GU231" s="53">
        <f t="shared" ref="GU231" si="6242">(2.45*1.25+1*(2.3+2.75+3.05))*10.764</f>
        <v>120.15314999999998</v>
      </c>
      <c r="GV231" s="53">
        <f t="shared" si="104"/>
        <v>700.54802999999993</v>
      </c>
      <c r="GW231" s="53">
        <v>0</v>
      </c>
      <c r="GX231" s="53">
        <f>GV231*(($H$268)+1)+(IF(GW231&lt;101,GW231,IF(GW231&lt;201,GW231/2,IF(GW231&lt;=301,GW231/3,GW231/4))))</f>
        <v>700.54802999999993</v>
      </c>
      <c r="GY231" s="159">
        <f t="shared" ref="GY231:GY234" si="6243">GY230+1</f>
        <v>2</v>
      </c>
      <c r="GZ231" s="159"/>
      <c r="HA231" s="53" t="s">
        <v>163</v>
      </c>
      <c r="HB231" s="53">
        <f t="shared" ref="HB231" si="6244">(53.92)*10.764</f>
        <v>580.39487999999994</v>
      </c>
      <c r="HC231" s="53">
        <f t="shared" ref="HC231" si="6245">(2.45*1.25+1*(2.3+2.75+3.05))*10.764</f>
        <v>120.15314999999998</v>
      </c>
      <c r="HD231" s="53">
        <f t="shared" si="107"/>
        <v>700.54802999999993</v>
      </c>
      <c r="HE231" s="53">
        <v>0</v>
      </c>
      <c r="HF231" s="53">
        <f>HD231*(($H$268)+1)+(IF(HE231&lt;101,HE231,IF(HE231&lt;201,HE231/2,IF(HE231&lt;=301,HE231/3,HE231/4))))</f>
        <v>700.54802999999993</v>
      </c>
      <c r="HG231" s="159">
        <f t="shared" ref="HG231:HG234" si="6246">HG230+1</f>
        <v>2</v>
      </c>
      <c r="HH231" s="159"/>
      <c r="HI231" s="53" t="s">
        <v>163</v>
      </c>
      <c r="HJ231" s="53">
        <f t="shared" ref="HJ231" si="6247">(53.92)*10.764</f>
        <v>580.39487999999994</v>
      </c>
      <c r="HK231" s="53">
        <f t="shared" ref="HK231" si="6248">(2.45*1.25+1*(2.3+2.75+3.05))*10.764</f>
        <v>120.15314999999998</v>
      </c>
      <c r="HL231" s="53">
        <f t="shared" si="110"/>
        <v>700.54802999999993</v>
      </c>
      <c r="HM231" s="53">
        <v>0</v>
      </c>
      <c r="HN231" s="53">
        <f>HL231*(($H$268)+1)+(IF(HM231&lt;101,HM231,IF(HM231&lt;201,HM231/2,IF(HM231&lt;=301,HM231/3,HM231/4))))</f>
        <v>700.54802999999993</v>
      </c>
      <c r="HO231" s="159">
        <f t="shared" ref="HO231:HO234" si="6249">HO230+1</f>
        <v>2</v>
      </c>
      <c r="HP231" s="159"/>
      <c r="HQ231" s="53" t="s">
        <v>163</v>
      </c>
      <c r="HR231" s="53">
        <f t="shared" ref="HR231" si="6250">(53.92)*10.764</f>
        <v>580.39487999999994</v>
      </c>
      <c r="HS231" s="53">
        <f t="shared" ref="HS231" si="6251">(2.45*1.25+1*(2.3+2.75+3.05))*10.764</f>
        <v>120.15314999999998</v>
      </c>
      <c r="HT231" s="53">
        <f t="shared" si="113"/>
        <v>700.54802999999993</v>
      </c>
      <c r="HU231" s="53">
        <v>0</v>
      </c>
      <c r="HV231" s="53">
        <f>HT231*(($H$268)+1)+(IF(HU231&lt;101,HU231,IF(HU231&lt;201,HU231/2,IF(HU231&lt;=301,HU231/3,HU231/4))))</f>
        <v>700.54802999999993</v>
      </c>
      <c r="HW231" s="159">
        <f t="shared" ref="HW231:HW234" si="6252">HW230+1</f>
        <v>2</v>
      </c>
      <c r="HX231" s="159"/>
      <c r="HY231" s="53" t="s">
        <v>163</v>
      </c>
      <c r="HZ231" s="53">
        <f t="shared" ref="HZ231" si="6253">(53.92)*10.764</f>
        <v>580.39487999999994</v>
      </c>
      <c r="IA231" s="53">
        <f t="shared" ref="IA231" si="6254">(2.45*1.25+1*(2.3+2.75+3.05))*10.764</f>
        <v>120.15314999999998</v>
      </c>
      <c r="IB231" s="53">
        <f t="shared" si="116"/>
        <v>700.54802999999993</v>
      </c>
      <c r="IC231" s="53">
        <v>0</v>
      </c>
      <c r="ID231" s="53">
        <f>IB231*(($H$268)+1)+(IF(IC231&lt;101,IC231,IF(IC231&lt;201,IC231/2,IF(IC231&lt;=301,IC231/3,IC231/4))))</f>
        <v>700.54802999999993</v>
      </c>
      <c r="IE231" s="159">
        <f t="shared" ref="IE231:IE234" si="6255">IE230+1</f>
        <v>2</v>
      </c>
      <c r="IF231" s="159"/>
      <c r="IG231" s="53" t="s">
        <v>163</v>
      </c>
      <c r="IH231" s="53">
        <f t="shared" ref="IH231" si="6256">(53.92)*10.764</f>
        <v>580.39487999999994</v>
      </c>
      <c r="II231" s="53">
        <f t="shared" ref="II231" si="6257">(2.45*1.25+1*(2.3+2.75+3.05))*10.764</f>
        <v>120.15314999999998</v>
      </c>
      <c r="IJ231" s="53">
        <f t="shared" si="119"/>
        <v>700.54802999999993</v>
      </c>
      <c r="IK231" s="53">
        <v>0</v>
      </c>
      <c r="IL231" s="53">
        <f>IJ231*(($H$268)+1)+(IF(IK231&lt;101,IK231,IF(IK231&lt;201,IK231/2,IF(IK231&lt;=301,IK231/3,IK231/4))))</f>
        <v>700.54802999999993</v>
      </c>
      <c r="IM231" s="159">
        <f t="shared" ref="IM231:IM234" si="6258">IM230+1</f>
        <v>2</v>
      </c>
      <c r="IN231" s="159"/>
      <c r="IO231" s="53" t="s">
        <v>163</v>
      </c>
      <c r="IP231" s="53">
        <f t="shared" ref="IP231" si="6259">(53.92)*10.764</f>
        <v>580.39487999999994</v>
      </c>
      <c r="IQ231" s="53">
        <f t="shared" ref="IQ231" si="6260">(2.45*1.25+1*(2.3+2.75+3.05))*10.764</f>
        <v>120.15314999999998</v>
      </c>
      <c r="IR231" s="53">
        <f t="shared" si="122"/>
        <v>700.54802999999993</v>
      </c>
      <c r="IS231" s="53">
        <v>0</v>
      </c>
      <c r="IT231" s="53">
        <f>IR231*(($H$268)+1)+(IF(IS231&lt;101,IS231,IF(IS231&lt;201,IS231/2,IF(IS231&lt;=301,IS231/3,IS231/4))))</f>
        <v>700.54802999999993</v>
      </c>
      <c r="IU231" s="159">
        <f t="shared" ref="IU231:IU234" si="6261">IU230+1</f>
        <v>2</v>
      </c>
      <c r="IV231" s="159"/>
      <c r="IW231" s="53" t="s">
        <v>163</v>
      </c>
      <c r="IX231" s="53">
        <f t="shared" ref="IX231" si="6262">(53.92)*10.764</f>
        <v>580.39487999999994</v>
      </c>
      <c r="IY231" s="53">
        <f t="shared" ref="IY231" si="6263">(2.45*1.25+1*(2.3+2.75+3.05))*10.764</f>
        <v>120.15314999999998</v>
      </c>
      <c r="IZ231" s="53">
        <f t="shared" si="125"/>
        <v>700.54802999999993</v>
      </c>
      <c r="JA231" s="53">
        <v>0</v>
      </c>
      <c r="JB231" s="53">
        <f>IZ231*(($H$268)+1)+(IF(JA231&lt;101,JA231,IF(JA231&lt;201,JA231/2,IF(JA231&lt;=301,JA231/3,JA231/4))))</f>
        <v>700.54802999999993</v>
      </c>
      <c r="JC231" s="159">
        <f t="shared" ref="JC231:JC234" si="6264">JC230+1</f>
        <v>2</v>
      </c>
      <c r="JD231" s="159"/>
      <c r="JE231" s="53" t="s">
        <v>163</v>
      </c>
      <c r="JF231" s="53">
        <f t="shared" ref="JF231" si="6265">(53.92)*10.764</f>
        <v>580.39487999999994</v>
      </c>
      <c r="JG231" s="53">
        <f t="shared" ref="JG231" si="6266">(2.45*1.25+1*(2.3+2.75+3.05))*10.764</f>
        <v>120.15314999999998</v>
      </c>
      <c r="JH231" s="53">
        <f t="shared" si="128"/>
        <v>700.54802999999993</v>
      </c>
      <c r="JI231" s="53">
        <v>0</v>
      </c>
      <c r="JJ231" s="53">
        <f>JH231*(($H$268)+1)+(IF(JI231&lt;101,JI231,IF(JI231&lt;201,JI231/2,IF(JI231&lt;=301,JI231/3,JI231/4))))</f>
        <v>700.54802999999993</v>
      </c>
      <c r="JK231" s="159">
        <f t="shared" ref="JK231:JK234" si="6267">JK230+1</f>
        <v>2</v>
      </c>
      <c r="JL231" s="159"/>
      <c r="JM231" s="53" t="s">
        <v>163</v>
      </c>
      <c r="JN231" s="53">
        <f t="shared" ref="JN231" si="6268">(53.92)*10.764</f>
        <v>580.39487999999994</v>
      </c>
      <c r="JO231" s="53">
        <f t="shared" ref="JO231" si="6269">(2.45*1.25+1*(2.3+2.75+3.05))*10.764</f>
        <v>120.15314999999998</v>
      </c>
      <c r="JP231" s="53">
        <f t="shared" si="131"/>
        <v>700.54802999999993</v>
      </c>
      <c r="JQ231" s="53">
        <v>0</v>
      </c>
      <c r="JR231" s="53">
        <f>JP231*(($H$268)+1)+(IF(JQ231&lt;101,JQ231,IF(JQ231&lt;201,JQ231/2,IF(JQ231&lt;=301,JQ231/3,JQ231/4))))</f>
        <v>700.54802999999993</v>
      </c>
      <c r="JS231" s="159">
        <f t="shared" ref="JS231:JS234" si="6270">JS230+1</f>
        <v>2</v>
      </c>
      <c r="JT231" s="159"/>
      <c r="JU231" s="53" t="s">
        <v>163</v>
      </c>
      <c r="JV231" s="53">
        <f t="shared" ref="JV231" si="6271">(53.92)*10.764</f>
        <v>580.39487999999994</v>
      </c>
      <c r="JW231" s="53">
        <f t="shared" ref="JW231" si="6272">(2.45*1.25+1*(2.3+2.75+3.05))*10.764</f>
        <v>120.15314999999998</v>
      </c>
      <c r="JX231" s="53">
        <f t="shared" si="134"/>
        <v>700.54802999999993</v>
      </c>
      <c r="JY231" s="53">
        <v>0</v>
      </c>
      <c r="JZ231" s="53">
        <f>JX231*(($H$268)+1)+(IF(JY231&lt;101,JY231,IF(JY231&lt;201,JY231/2,IF(JY231&lt;=301,JY231/3,JY231/4))))</f>
        <v>700.54802999999993</v>
      </c>
      <c r="KA231" s="159">
        <f t="shared" ref="KA231:KA234" si="6273">KA230+1</f>
        <v>2</v>
      </c>
      <c r="KB231" s="159"/>
      <c r="KC231" s="53" t="s">
        <v>163</v>
      </c>
      <c r="KD231" s="53">
        <f t="shared" ref="KD231" si="6274">(53.92)*10.764</f>
        <v>580.39487999999994</v>
      </c>
      <c r="KE231" s="53">
        <f t="shared" ref="KE231" si="6275">(2.45*1.25+1*(2.3+2.75+3.05))*10.764</f>
        <v>120.15314999999998</v>
      </c>
      <c r="KF231" s="53">
        <f t="shared" si="137"/>
        <v>700.54802999999993</v>
      </c>
      <c r="KG231" s="53">
        <v>0</v>
      </c>
      <c r="KH231" s="53">
        <f>KF231*(($H$268)+1)+(IF(KG231&lt;101,KG231,IF(KG231&lt;201,KG231/2,IF(KG231&lt;=301,KG231/3,KG231/4))))</f>
        <v>700.54802999999993</v>
      </c>
      <c r="KI231" s="159">
        <f t="shared" ref="KI231:KI234" si="6276">KI230+1</f>
        <v>2</v>
      </c>
      <c r="KJ231" s="159"/>
      <c r="KK231" s="53" t="s">
        <v>163</v>
      </c>
      <c r="KL231" s="53">
        <f t="shared" ref="KL231" si="6277">(53.92)*10.764</f>
        <v>580.39487999999994</v>
      </c>
      <c r="KM231" s="53">
        <f t="shared" ref="KM231" si="6278">(2.45*1.25+1*(2.3+2.75+3.05))*10.764</f>
        <v>120.15314999999998</v>
      </c>
      <c r="KN231" s="53">
        <f t="shared" si="140"/>
        <v>700.54802999999993</v>
      </c>
      <c r="KO231" s="53">
        <v>0</v>
      </c>
      <c r="KP231" s="53">
        <f>KN231*(($H$268)+1)+(IF(KO231&lt;101,KO231,IF(KO231&lt;201,KO231/2,IF(KO231&lt;=301,KO231/3,KO231/4))))</f>
        <v>700.54802999999993</v>
      </c>
      <c r="KQ231" s="159">
        <f t="shared" ref="KQ231:KQ234" si="6279">KQ230+1</f>
        <v>2</v>
      </c>
      <c r="KR231" s="159"/>
      <c r="KS231" s="53" t="s">
        <v>163</v>
      </c>
      <c r="KT231" s="53">
        <f t="shared" ref="KT231" si="6280">(53.92)*10.764</f>
        <v>580.39487999999994</v>
      </c>
      <c r="KU231" s="53">
        <f t="shared" ref="KU231" si="6281">(2.45*1.25+1*(2.3+2.75+3.05))*10.764</f>
        <v>120.15314999999998</v>
      </c>
      <c r="KV231" s="53">
        <f t="shared" si="143"/>
        <v>700.54802999999993</v>
      </c>
      <c r="KW231" s="53">
        <v>0</v>
      </c>
      <c r="KX231" s="53">
        <f>KV231*(($H$268)+1)+(IF(KW231&lt;101,KW231,IF(KW231&lt;201,KW231/2,IF(KW231&lt;=301,KW231/3,KW231/4))))</f>
        <v>700.54802999999993</v>
      </c>
      <c r="KY231" s="159">
        <f t="shared" ref="KY231:KY234" si="6282">KY230+1</f>
        <v>2</v>
      </c>
      <c r="KZ231" s="159"/>
      <c r="LA231" s="53" t="s">
        <v>163</v>
      </c>
      <c r="LB231" s="53">
        <f t="shared" ref="LB231" si="6283">(53.92)*10.764</f>
        <v>580.39487999999994</v>
      </c>
      <c r="LC231" s="53">
        <f t="shared" ref="LC231" si="6284">(2.45*1.25+1*(2.3+2.75+3.05))*10.764</f>
        <v>120.15314999999998</v>
      </c>
      <c r="LD231" s="53">
        <f t="shared" si="146"/>
        <v>700.54802999999993</v>
      </c>
      <c r="LE231" s="53">
        <v>0</v>
      </c>
      <c r="LF231" s="53">
        <f>LD231*(($H$268)+1)+(IF(LE231&lt;101,LE231,IF(LE231&lt;201,LE231/2,IF(LE231&lt;=301,LE231/3,LE231/4))))</f>
        <v>700.54802999999993</v>
      </c>
      <c r="LG231" s="159">
        <f t="shared" ref="LG231:LG234" si="6285">LG230+1</f>
        <v>2</v>
      </c>
      <c r="LH231" s="159"/>
      <c r="LI231" s="53" t="s">
        <v>163</v>
      </c>
      <c r="LJ231" s="53">
        <f t="shared" ref="LJ231" si="6286">(53.92)*10.764</f>
        <v>580.39487999999994</v>
      </c>
      <c r="LK231" s="53">
        <f t="shared" ref="LK231" si="6287">(2.45*1.25+1*(2.3+2.75+3.05))*10.764</f>
        <v>120.15314999999998</v>
      </c>
      <c r="LL231" s="53">
        <f t="shared" si="149"/>
        <v>700.54802999999993</v>
      </c>
      <c r="LM231" s="53">
        <v>0</v>
      </c>
      <c r="LN231" s="53">
        <f>LL231*(($H$268)+1)+(IF(LM231&lt;101,LM231,IF(LM231&lt;201,LM231/2,IF(LM231&lt;=301,LM231/3,LM231/4))))</f>
        <v>700.54802999999993</v>
      </c>
      <c r="LO231" s="159">
        <f t="shared" ref="LO231:LO234" si="6288">LO230+1</f>
        <v>2</v>
      </c>
      <c r="LP231" s="159"/>
      <c r="LQ231" s="53" t="s">
        <v>163</v>
      </c>
      <c r="LR231" s="53">
        <f t="shared" ref="LR231" si="6289">(53.92)*10.764</f>
        <v>580.39487999999994</v>
      </c>
      <c r="LS231" s="53">
        <f t="shared" ref="LS231" si="6290">(2.45*1.25+1*(2.3+2.75+3.05))*10.764</f>
        <v>120.15314999999998</v>
      </c>
      <c r="LT231" s="53">
        <f t="shared" si="152"/>
        <v>700.54802999999993</v>
      </c>
      <c r="LU231" s="53">
        <v>0</v>
      </c>
      <c r="LV231" s="53">
        <f>LT231*(($H$268)+1)+(IF(LU231&lt;101,LU231,IF(LU231&lt;201,LU231/2,IF(LU231&lt;=301,LU231/3,LU231/4))))</f>
        <v>700.54802999999993</v>
      </c>
      <c r="LW231" s="159">
        <f t="shared" ref="LW231:LW234" si="6291">LW230+1</f>
        <v>2</v>
      </c>
      <c r="LX231" s="159"/>
      <c r="LY231" s="53" t="s">
        <v>163</v>
      </c>
      <c r="LZ231" s="53">
        <f t="shared" ref="LZ231" si="6292">(53.92)*10.764</f>
        <v>580.39487999999994</v>
      </c>
      <c r="MA231" s="53">
        <f t="shared" ref="MA231" si="6293">(2.45*1.25+1*(2.3+2.75+3.05))*10.764</f>
        <v>120.15314999999998</v>
      </c>
      <c r="MB231" s="53">
        <f t="shared" si="155"/>
        <v>700.54802999999993</v>
      </c>
      <c r="MC231" s="53">
        <v>0</v>
      </c>
      <c r="MD231" s="53">
        <f>MB231*(($H$268)+1)+(IF(MC231&lt;101,MC231,IF(MC231&lt;201,MC231/2,IF(MC231&lt;=301,MC231/3,MC231/4))))</f>
        <v>700.54802999999993</v>
      </c>
      <c r="ME231" s="159">
        <f t="shared" ref="ME231:ME234" si="6294">ME230+1</f>
        <v>2</v>
      </c>
      <c r="MF231" s="159"/>
      <c r="MG231" s="53" t="s">
        <v>163</v>
      </c>
      <c r="MH231" s="53">
        <f t="shared" ref="MH231" si="6295">(53.92)*10.764</f>
        <v>580.39487999999994</v>
      </c>
      <c r="MI231" s="53">
        <f t="shared" ref="MI231" si="6296">(2.45*1.25+1*(2.3+2.75+3.05))*10.764</f>
        <v>120.15314999999998</v>
      </c>
      <c r="MJ231" s="53">
        <f t="shared" si="158"/>
        <v>700.54802999999993</v>
      </c>
      <c r="MK231" s="53">
        <v>0</v>
      </c>
      <c r="ML231" s="53">
        <f>MJ231*(($H$268)+1)+(IF(MK231&lt;101,MK231,IF(MK231&lt;201,MK231/2,IF(MK231&lt;=301,MK231/3,MK231/4))))</f>
        <v>700.54802999999993</v>
      </c>
      <c r="MM231" s="159">
        <f t="shared" ref="MM231:MM234" si="6297">MM230+1</f>
        <v>2</v>
      </c>
      <c r="MN231" s="159"/>
      <c r="MO231" s="53" t="s">
        <v>163</v>
      </c>
      <c r="MP231" s="53">
        <f t="shared" ref="MP231" si="6298">(53.92)*10.764</f>
        <v>580.39487999999994</v>
      </c>
      <c r="MQ231" s="53">
        <f t="shared" ref="MQ231" si="6299">(2.45*1.25+1*(2.3+2.75+3.05))*10.764</f>
        <v>120.15314999999998</v>
      </c>
      <c r="MR231" s="53">
        <f t="shared" si="161"/>
        <v>700.54802999999993</v>
      </c>
      <c r="MS231" s="53">
        <v>0</v>
      </c>
      <c r="MT231" s="53">
        <f>MR231*(($H$268)+1)+(IF(MS231&lt;101,MS231,IF(MS231&lt;201,MS231/2,IF(MS231&lt;=301,MS231/3,MS231/4))))</f>
        <v>700.54802999999993</v>
      </c>
      <c r="MU231" s="159">
        <f t="shared" ref="MU231:MU234" si="6300">MU230+1</f>
        <v>2</v>
      </c>
      <c r="MV231" s="159"/>
      <c r="MW231" s="53" t="s">
        <v>163</v>
      </c>
      <c r="MX231" s="53">
        <f t="shared" ref="MX231" si="6301">(53.92)*10.764</f>
        <v>580.39487999999994</v>
      </c>
      <c r="MY231" s="53">
        <f t="shared" ref="MY231" si="6302">(2.45*1.25+1*(2.3+2.75+3.05))*10.764</f>
        <v>120.15314999999998</v>
      </c>
      <c r="MZ231" s="53">
        <f t="shared" si="164"/>
        <v>700.54802999999993</v>
      </c>
      <c r="NA231" s="53">
        <v>0</v>
      </c>
      <c r="NB231" s="53">
        <f>MZ231*(($H$268)+1)+(IF(NA231&lt;101,NA231,IF(NA231&lt;201,NA231/2,IF(NA231&lt;=301,NA231/3,NA231/4))))</f>
        <v>700.54802999999993</v>
      </c>
      <c r="NC231" s="159">
        <f t="shared" ref="NC231:NC234" si="6303">NC230+1</f>
        <v>2</v>
      </c>
      <c r="ND231" s="159"/>
      <c r="NE231" s="53" t="s">
        <v>163</v>
      </c>
      <c r="NF231" s="53">
        <f t="shared" ref="NF231" si="6304">(53.92)*10.764</f>
        <v>580.39487999999994</v>
      </c>
      <c r="NG231" s="53">
        <f t="shared" ref="NG231" si="6305">(2.45*1.25+1*(2.3+2.75+3.05))*10.764</f>
        <v>120.15314999999998</v>
      </c>
      <c r="NH231" s="53">
        <f t="shared" si="167"/>
        <v>700.54802999999993</v>
      </c>
      <c r="NI231" s="53">
        <v>0</v>
      </c>
      <c r="NJ231" s="53">
        <f>NH231*(($H$268)+1)+(IF(NI231&lt;101,NI231,IF(NI231&lt;201,NI231/2,IF(NI231&lt;=301,NI231/3,NI231/4))))</f>
        <v>700.54802999999993</v>
      </c>
      <c r="NK231" s="159">
        <f t="shared" ref="NK231:NK234" si="6306">NK230+1</f>
        <v>2</v>
      </c>
      <c r="NL231" s="159"/>
      <c r="NM231" s="53" t="s">
        <v>163</v>
      </c>
      <c r="NN231" s="53">
        <f t="shared" ref="NN231" si="6307">(53.92)*10.764</f>
        <v>580.39487999999994</v>
      </c>
      <c r="NO231" s="53">
        <f t="shared" ref="NO231" si="6308">(2.45*1.25+1*(2.3+2.75+3.05))*10.764</f>
        <v>120.15314999999998</v>
      </c>
      <c r="NP231" s="53">
        <f t="shared" si="170"/>
        <v>700.54802999999993</v>
      </c>
      <c r="NQ231" s="53">
        <v>0</v>
      </c>
      <c r="NR231" s="53">
        <f>NP231*(($H$268)+1)+(IF(NQ231&lt;101,NQ231,IF(NQ231&lt;201,NQ231/2,IF(NQ231&lt;=301,NQ231/3,NQ231/4))))</f>
        <v>700.54802999999993</v>
      </c>
      <c r="NS231" s="159">
        <f t="shared" ref="NS231:NS234" si="6309">NS230+1</f>
        <v>2</v>
      </c>
      <c r="NT231" s="159"/>
      <c r="NU231" s="53" t="s">
        <v>163</v>
      </c>
      <c r="NV231" s="53">
        <f t="shared" ref="NV231" si="6310">(53.92)*10.764</f>
        <v>580.39487999999994</v>
      </c>
      <c r="NW231" s="53">
        <f t="shared" ref="NW231" si="6311">(2.45*1.25+1*(2.3+2.75+3.05))*10.764</f>
        <v>120.15314999999998</v>
      </c>
      <c r="NX231" s="53">
        <f t="shared" si="173"/>
        <v>700.54802999999993</v>
      </c>
      <c r="NY231" s="53">
        <v>0</v>
      </c>
      <c r="NZ231" s="53">
        <f>NX231*(($H$268)+1)+(IF(NY231&lt;101,NY231,IF(NY231&lt;201,NY231/2,IF(NY231&lt;=301,NY231/3,NY231/4))))</f>
        <v>700.54802999999993</v>
      </c>
      <c r="OA231" s="159">
        <f t="shared" ref="OA231:OA234" si="6312">OA230+1</f>
        <v>2</v>
      </c>
      <c r="OB231" s="159"/>
      <c r="OC231" s="53" t="s">
        <v>163</v>
      </c>
      <c r="OD231" s="53">
        <f t="shared" ref="OD231" si="6313">(53.92)*10.764</f>
        <v>580.39487999999994</v>
      </c>
      <c r="OE231" s="53">
        <f t="shared" ref="OE231" si="6314">(2.45*1.25+1*(2.3+2.75+3.05))*10.764</f>
        <v>120.15314999999998</v>
      </c>
      <c r="OF231" s="53">
        <f t="shared" si="176"/>
        <v>700.54802999999993</v>
      </c>
      <c r="OG231" s="53">
        <v>0</v>
      </c>
      <c r="OH231" s="53">
        <f>OF231*(($H$268)+1)+(IF(OG231&lt;101,OG231,IF(OG231&lt;201,OG231/2,IF(OG231&lt;=301,OG231/3,OG231/4))))</f>
        <v>700.54802999999993</v>
      </c>
      <c r="OI231" s="159">
        <f t="shared" ref="OI231:OI234" si="6315">OI230+1</f>
        <v>2</v>
      </c>
      <c r="OJ231" s="159"/>
      <c r="OK231" s="53" t="s">
        <v>163</v>
      </c>
      <c r="OL231" s="53">
        <f t="shared" ref="OL231" si="6316">(53.92)*10.764</f>
        <v>580.39487999999994</v>
      </c>
      <c r="OM231" s="53">
        <f t="shared" ref="OM231" si="6317">(2.45*1.25+1*(2.3+2.75+3.05))*10.764</f>
        <v>120.15314999999998</v>
      </c>
      <c r="ON231" s="53">
        <f t="shared" si="179"/>
        <v>700.54802999999993</v>
      </c>
      <c r="OO231" s="53">
        <v>0</v>
      </c>
      <c r="OP231" s="53">
        <f>ON231*(($H$268)+1)+(IF(OO231&lt;101,OO231,IF(OO231&lt;201,OO231/2,IF(OO231&lt;=301,OO231/3,OO231/4))))</f>
        <v>700.54802999999993</v>
      </c>
      <c r="OQ231" s="159">
        <f t="shared" ref="OQ231:OQ234" si="6318">OQ230+1</f>
        <v>2</v>
      </c>
      <c r="OR231" s="159"/>
      <c r="OS231" s="53" t="s">
        <v>163</v>
      </c>
      <c r="OT231" s="53">
        <f t="shared" ref="OT231" si="6319">(53.92)*10.764</f>
        <v>580.39487999999994</v>
      </c>
      <c r="OU231" s="53">
        <f t="shared" ref="OU231" si="6320">(2.45*1.25+1*(2.3+2.75+3.05))*10.764</f>
        <v>120.15314999999998</v>
      </c>
      <c r="OV231" s="53">
        <f t="shared" si="182"/>
        <v>700.54802999999993</v>
      </c>
      <c r="OW231" s="53">
        <v>0</v>
      </c>
      <c r="OX231" s="53">
        <f>OV231*(($H$268)+1)+(IF(OW231&lt;101,OW231,IF(OW231&lt;201,OW231/2,IF(OW231&lt;=301,OW231/3,OW231/4))))</f>
        <v>700.54802999999993</v>
      </c>
      <c r="OY231" s="159">
        <f t="shared" ref="OY231:OY234" si="6321">OY230+1</f>
        <v>2</v>
      </c>
      <c r="OZ231" s="159"/>
      <c r="PA231" s="53" t="s">
        <v>163</v>
      </c>
      <c r="PB231" s="53">
        <f t="shared" ref="PB231" si="6322">(53.92)*10.764</f>
        <v>580.39487999999994</v>
      </c>
      <c r="PC231" s="53">
        <f t="shared" ref="PC231" si="6323">(2.45*1.25+1*(2.3+2.75+3.05))*10.764</f>
        <v>120.15314999999998</v>
      </c>
      <c r="PD231" s="53">
        <f t="shared" si="185"/>
        <v>700.54802999999993</v>
      </c>
      <c r="PE231" s="53">
        <v>0</v>
      </c>
      <c r="PF231" s="53">
        <f>PD231*(($H$268)+1)+(IF(PE231&lt;101,PE231,IF(PE231&lt;201,PE231/2,IF(PE231&lt;=301,PE231/3,PE231/4))))</f>
        <v>700.54802999999993</v>
      </c>
      <c r="PG231" s="159">
        <f t="shared" ref="PG231:PG234" si="6324">PG230+1</f>
        <v>2</v>
      </c>
      <c r="PH231" s="159"/>
      <c r="PI231" s="53" t="s">
        <v>163</v>
      </c>
      <c r="PJ231" s="53">
        <f t="shared" ref="PJ231" si="6325">(53.92)*10.764</f>
        <v>580.39487999999994</v>
      </c>
      <c r="PK231" s="53">
        <f t="shared" ref="PK231" si="6326">(2.45*1.25+1*(2.3+2.75+3.05))*10.764</f>
        <v>120.15314999999998</v>
      </c>
      <c r="PL231" s="53">
        <f t="shared" si="188"/>
        <v>700.54802999999993</v>
      </c>
      <c r="PM231" s="53">
        <v>0</v>
      </c>
      <c r="PN231" s="53">
        <f>PL231*(($H$268)+1)+(IF(PM231&lt;101,PM231,IF(PM231&lt;201,PM231/2,IF(PM231&lt;=301,PM231/3,PM231/4))))</f>
        <v>700.54802999999993</v>
      </c>
      <c r="PO231" s="159">
        <f t="shared" ref="PO231:PO234" si="6327">PO230+1</f>
        <v>2</v>
      </c>
      <c r="PP231" s="159"/>
      <c r="PQ231" s="53" t="s">
        <v>163</v>
      </c>
      <c r="PR231" s="53">
        <f t="shared" ref="PR231" si="6328">(53.92)*10.764</f>
        <v>580.39487999999994</v>
      </c>
      <c r="PS231" s="53">
        <f t="shared" ref="PS231" si="6329">(2.45*1.25+1*(2.3+2.75+3.05))*10.764</f>
        <v>120.15314999999998</v>
      </c>
      <c r="PT231" s="53">
        <f t="shared" si="191"/>
        <v>700.54802999999993</v>
      </c>
      <c r="PU231" s="53">
        <v>0</v>
      </c>
      <c r="PV231" s="53">
        <f>PT231*(($H$268)+1)+(IF(PU231&lt;101,PU231,IF(PU231&lt;201,PU231/2,IF(PU231&lt;=301,PU231/3,PU231/4))))</f>
        <v>700.54802999999993</v>
      </c>
      <c r="PW231" s="159">
        <f t="shared" ref="PW231:PW234" si="6330">PW230+1</f>
        <v>2</v>
      </c>
      <c r="PX231" s="159"/>
      <c r="PY231" s="53" t="s">
        <v>163</v>
      </c>
      <c r="PZ231" s="53">
        <f t="shared" ref="PZ231" si="6331">(53.92)*10.764</f>
        <v>580.39487999999994</v>
      </c>
      <c r="QA231" s="53">
        <f t="shared" ref="QA231" si="6332">(2.45*1.25+1*(2.3+2.75+3.05))*10.764</f>
        <v>120.15314999999998</v>
      </c>
      <c r="QB231" s="53">
        <f t="shared" si="194"/>
        <v>700.54802999999993</v>
      </c>
      <c r="QC231" s="53">
        <v>0</v>
      </c>
      <c r="QD231" s="53">
        <f>QB231*(($H$268)+1)+(IF(QC231&lt;101,QC231,IF(QC231&lt;201,QC231/2,IF(QC231&lt;=301,QC231/3,QC231/4))))</f>
        <v>700.54802999999993</v>
      </c>
      <c r="QE231" s="159">
        <f t="shared" ref="QE231:QE234" si="6333">QE230+1</f>
        <v>2</v>
      </c>
      <c r="QF231" s="159"/>
      <c r="QG231" s="53" t="s">
        <v>163</v>
      </c>
      <c r="QH231" s="53">
        <f t="shared" ref="QH231" si="6334">(53.92)*10.764</f>
        <v>580.39487999999994</v>
      </c>
      <c r="QI231" s="53">
        <f t="shared" ref="QI231" si="6335">(2.45*1.25+1*(2.3+2.75+3.05))*10.764</f>
        <v>120.15314999999998</v>
      </c>
      <c r="QJ231" s="53">
        <f t="shared" si="197"/>
        <v>700.54802999999993</v>
      </c>
      <c r="QK231" s="53">
        <v>0</v>
      </c>
      <c r="QL231" s="53">
        <f>QJ231*(($H$268)+1)+(IF(QK231&lt;101,QK231,IF(QK231&lt;201,QK231/2,IF(QK231&lt;=301,QK231/3,QK231/4))))</f>
        <v>700.54802999999993</v>
      </c>
      <c r="QM231" s="159">
        <f t="shared" ref="QM231:QM234" si="6336">QM230+1</f>
        <v>2</v>
      </c>
      <c r="QN231" s="159"/>
      <c r="QO231" s="53" t="s">
        <v>163</v>
      </c>
      <c r="QP231" s="53">
        <f t="shared" ref="QP231" si="6337">(53.92)*10.764</f>
        <v>580.39487999999994</v>
      </c>
      <c r="QQ231" s="53">
        <f t="shared" ref="QQ231" si="6338">(2.45*1.25+1*(2.3+2.75+3.05))*10.764</f>
        <v>120.15314999999998</v>
      </c>
      <c r="QR231" s="53">
        <f t="shared" si="200"/>
        <v>700.54802999999993</v>
      </c>
      <c r="QS231" s="53">
        <v>0</v>
      </c>
      <c r="QT231" s="53">
        <f>QR231*(($H$268)+1)+(IF(QS231&lt;101,QS231,IF(QS231&lt;201,QS231/2,IF(QS231&lt;=301,QS231/3,QS231/4))))</f>
        <v>700.54802999999993</v>
      </c>
      <c r="QU231" s="159">
        <f t="shared" ref="QU231:QU234" si="6339">QU230+1</f>
        <v>2</v>
      </c>
      <c r="QV231" s="159"/>
      <c r="QW231" s="53" t="s">
        <v>163</v>
      </c>
      <c r="QX231" s="53">
        <f t="shared" ref="QX231" si="6340">(53.92)*10.764</f>
        <v>580.39487999999994</v>
      </c>
      <c r="QY231" s="53">
        <f t="shared" ref="QY231" si="6341">(2.45*1.25+1*(2.3+2.75+3.05))*10.764</f>
        <v>120.15314999999998</v>
      </c>
      <c r="QZ231" s="53">
        <f t="shared" si="203"/>
        <v>700.54802999999993</v>
      </c>
      <c r="RA231" s="53">
        <v>0</v>
      </c>
      <c r="RB231" s="53">
        <f>QZ231*(($H$268)+1)+(IF(RA231&lt;101,RA231,IF(RA231&lt;201,RA231/2,IF(RA231&lt;=301,RA231/3,RA231/4))))</f>
        <v>700.54802999999993</v>
      </c>
      <c r="RC231" s="159">
        <f t="shared" ref="RC231:RC234" si="6342">RC230+1</f>
        <v>2</v>
      </c>
      <c r="RD231" s="159"/>
      <c r="RE231" s="53" t="s">
        <v>163</v>
      </c>
      <c r="RF231" s="53">
        <f t="shared" ref="RF231" si="6343">(53.92)*10.764</f>
        <v>580.39487999999994</v>
      </c>
      <c r="RG231" s="53">
        <f t="shared" ref="RG231" si="6344">(2.45*1.25+1*(2.3+2.75+3.05))*10.764</f>
        <v>120.15314999999998</v>
      </c>
      <c r="RH231" s="53">
        <f t="shared" si="206"/>
        <v>700.54802999999993</v>
      </c>
      <c r="RI231" s="53">
        <v>0</v>
      </c>
      <c r="RJ231" s="53">
        <f>RH231*(($H$268)+1)+(IF(RI231&lt;101,RI231,IF(RI231&lt;201,RI231/2,IF(RI231&lt;=301,RI231/3,RI231/4))))</f>
        <v>700.54802999999993</v>
      </c>
      <c r="RK231" s="159">
        <f t="shared" ref="RK231:RK234" si="6345">RK230+1</f>
        <v>2</v>
      </c>
      <c r="RL231" s="159"/>
      <c r="RM231" s="53" t="s">
        <v>163</v>
      </c>
      <c r="RN231" s="53">
        <f t="shared" ref="RN231" si="6346">(53.92)*10.764</f>
        <v>580.39487999999994</v>
      </c>
      <c r="RO231" s="53">
        <f t="shared" ref="RO231" si="6347">(2.45*1.25+1*(2.3+2.75+3.05))*10.764</f>
        <v>120.15314999999998</v>
      </c>
      <c r="RP231" s="53">
        <f t="shared" si="209"/>
        <v>700.54802999999993</v>
      </c>
      <c r="RQ231" s="53">
        <v>0</v>
      </c>
      <c r="RR231" s="53">
        <f>RP231*(($H$268)+1)+(IF(RQ231&lt;101,RQ231,IF(RQ231&lt;201,RQ231/2,IF(RQ231&lt;=301,RQ231/3,RQ231/4))))</f>
        <v>700.54802999999993</v>
      </c>
      <c r="RS231" s="159">
        <f t="shared" ref="RS231:RS234" si="6348">RS230+1</f>
        <v>2</v>
      </c>
      <c r="RT231" s="159"/>
      <c r="RU231" s="53" t="s">
        <v>163</v>
      </c>
      <c r="RV231" s="53">
        <f t="shared" ref="RV231" si="6349">(53.92)*10.764</f>
        <v>580.39487999999994</v>
      </c>
      <c r="RW231" s="53">
        <f t="shared" ref="RW231" si="6350">(2.45*1.25+1*(2.3+2.75+3.05))*10.764</f>
        <v>120.15314999999998</v>
      </c>
      <c r="RX231" s="53">
        <f t="shared" si="212"/>
        <v>700.54802999999993</v>
      </c>
      <c r="RY231" s="53">
        <v>0</v>
      </c>
      <c r="RZ231" s="53">
        <f>RX231*(($H$268)+1)+(IF(RY231&lt;101,RY231,IF(RY231&lt;201,RY231/2,IF(RY231&lt;=301,RY231/3,RY231/4))))</f>
        <v>700.54802999999993</v>
      </c>
      <c r="SA231" s="159">
        <f t="shared" ref="SA231:SA234" si="6351">SA230+1</f>
        <v>2</v>
      </c>
      <c r="SB231" s="159"/>
      <c r="SC231" s="53" t="s">
        <v>163</v>
      </c>
      <c r="SD231" s="53">
        <f t="shared" ref="SD231" si="6352">(53.92)*10.764</f>
        <v>580.39487999999994</v>
      </c>
      <c r="SE231" s="53">
        <f t="shared" ref="SE231" si="6353">(2.45*1.25+1*(2.3+2.75+3.05))*10.764</f>
        <v>120.15314999999998</v>
      </c>
      <c r="SF231" s="53">
        <f t="shared" si="215"/>
        <v>700.54802999999993</v>
      </c>
      <c r="SG231" s="53">
        <v>0</v>
      </c>
      <c r="SH231" s="53">
        <f>SF231*(($H$268)+1)+(IF(SG231&lt;101,SG231,IF(SG231&lt;201,SG231/2,IF(SG231&lt;=301,SG231/3,SG231/4))))</f>
        <v>700.54802999999993</v>
      </c>
      <c r="SI231" s="159">
        <f t="shared" ref="SI231:SI234" si="6354">SI230+1</f>
        <v>2</v>
      </c>
      <c r="SJ231" s="159"/>
      <c r="SK231" s="53" t="s">
        <v>163</v>
      </c>
      <c r="SL231" s="53">
        <f t="shared" ref="SL231" si="6355">(53.92)*10.764</f>
        <v>580.39487999999994</v>
      </c>
      <c r="SM231" s="53">
        <f t="shared" ref="SM231" si="6356">(2.45*1.25+1*(2.3+2.75+3.05))*10.764</f>
        <v>120.15314999999998</v>
      </c>
      <c r="SN231" s="53">
        <f t="shared" si="218"/>
        <v>700.54802999999993</v>
      </c>
      <c r="SO231" s="53">
        <v>0</v>
      </c>
      <c r="SP231" s="53">
        <f>SN231*(($H$268)+1)+(IF(SO231&lt;101,SO231,IF(SO231&lt;201,SO231/2,IF(SO231&lt;=301,SO231/3,SO231/4))))</f>
        <v>700.54802999999993</v>
      </c>
      <c r="SQ231" s="159">
        <f t="shared" ref="SQ231:SQ234" si="6357">SQ230+1</f>
        <v>2</v>
      </c>
      <c r="SR231" s="159"/>
      <c r="SS231" s="53" t="s">
        <v>163</v>
      </c>
      <c r="ST231" s="53">
        <f t="shared" ref="ST231" si="6358">(53.92)*10.764</f>
        <v>580.39487999999994</v>
      </c>
      <c r="SU231" s="53">
        <f t="shared" ref="SU231" si="6359">(2.45*1.25+1*(2.3+2.75+3.05))*10.764</f>
        <v>120.15314999999998</v>
      </c>
      <c r="SV231" s="53">
        <f t="shared" si="221"/>
        <v>700.54802999999993</v>
      </c>
      <c r="SW231" s="53">
        <v>0</v>
      </c>
      <c r="SX231" s="53">
        <f>SV231*(($H$268)+1)+(IF(SW231&lt;101,SW231,IF(SW231&lt;201,SW231/2,IF(SW231&lt;=301,SW231/3,SW231/4))))</f>
        <v>700.54802999999993</v>
      </c>
      <c r="SY231" s="159">
        <f t="shared" ref="SY231:SY234" si="6360">SY230+1</f>
        <v>2</v>
      </c>
      <c r="SZ231" s="159"/>
      <c r="TA231" s="53" t="s">
        <v>163</v>
      </c>
      <c r="TB231" s="53">
        <f t="shared" ref="TB231" si="6361">(53.92)*10.764</f>
        <v>580.39487999999994</v>
      </c>
      <c r="TC231" s="53">
        <f t="shared" ref="TC231" si="6362">(2.45*1.25+1*(2.3+2.75+3.05))*10.764</f>
        <v>120.15314999999998</v>
      </c>
      <c r="TD231" s="53">
        <f t="shared" si="224"/>
        <v>700.54802999999993</v>
      </c>
      <c r="TE231" s="53">
        <v>0</v>
      </c>
      <c r="TF231" s="53">
        <f>TD231*(($H$268)+1)+(IF(TE231&lt;101,TE231,IF(TE231&lt;201,TE231/2,IF(TE231&lt;=301,TE231/3,TE231/4))))</f>
        <v>700.54802999999993</v>
      </c>
      <c r="TG231" s="159">
        <f t="shared" ref="TG231:TG234" si="6363">TG230+1</f>
        <v>2</v>
      </c>
      <c r="TH231" s="159"/>
      <c r="TI231" s="53" t="s">
        <v>163</v>
      </c>
      <c r="TJ231" s="53">
        <f t="shared" ref="TJ231" si="6364">(53.92)*10.764</f>
        <v>580.39487999999994</v>
      </c>
      <c r="TK231" s="53">
        <f t="shared" ref="TK231" si="6365">(2.45*1.25+1*(2.3+2.75+3.05))*10.764</f>
        <v>120.15314999999998</v>
      </c>
      <c r="TL231" s="53">
        <f t="shared" si="227"/>
        <v>700.54802999999993</v>
      </c>
      <c r="TM231" s="53">
        <v>0</v>
      </c>
      <c r="TN231" s="53">
        <f>TL231*(($H$268)+1)+(IF(TM231&lt;101,TM231,IF(TM231&lt;201,TM231/2,IF(TM231&lt;=301,TM231/3,TM231/4))))</f>
        <v>700.54802999999993</v>
      </c>
      <c r="TO231" s="159">
        <f t="shared" ref="TO231:TO234" si="6366">TO230+1</f>
        <v>2</v>
      </c>
      <c r="TP231" s="159"/>
      <c r="TQ231" s="53" t="s">
        <v>163</v>
      </c>
      <c r="TR231" s="53">
        <f t="shared" ref="TR231" si="6367">(53.92)*10.764</f>
        <v>580.39487999999994</v>
      </c>
      <c r="TS231" s="53">
        <f t="shared" ref="TS231" si="6368">(2.45*1.25+1*(2.3+2.75+3.05))*10.764</f>
        <v>120.15314999999998</v>
      </c>
      <c r="TT231" s="53">
        <f t="shared" si="230"/>
        <v>700.54802999999993</v>
      </c>
      <c r="TU231" s="53">
        <v>0</v>
      </c>
      <c r="TV231" s="53">
        <f>TT231*(($H$268)+1)+(IF(TU231&lt;101,TU231,IF(TU231&lt;201,TU231/2,IF(TU231&lt;=301,TU231/3,TU231/4))))</f>
        <v>700.54802999999993</v>
      </c>
      <c r="TW231" s="159">
        <f t="shared" ref="TW231:TW234" si="6369">TW230+1</f>
        <v>2</v>
      </c>
      <c r="TX231" s="159"/>
      <c r="TY231" s="53" t="s">
        <v>163</v>
      </c>
      <c r="TZ231" s="53">
        <f t="shared" ref="TZ231" si="6370">(53.92)*10.764</f>
        <v>580.39487999999994</v>
      </c>
      <c r="UA231" s="53">
        <f t="shared" ref="UA231" si="6371">(2.45*1.25+1*(2.3+2.75+3.05))*10.764</f>
        <v>120.15314999999998</v>
      </c>
      <c r="UB231" s="53">
        <f t="shared" si="233"/>
        <v>700.54802999999993</v>
      </c>
      <c r="UC231" s="53">
        <v>0</v>
      </c>
      <c r="UD231" s="53">
        <f>UB231*(($H$268)+1)+(IF(UC231&lt;101,UC231,IF(UC231&lt;201,UC231/2,IF(UC231&lt;=301,UC231/3,UC231/4))))</f>
        <v>700.54802999999993</v>
      </c>
      <c r="UE231" s="159">
        <f t="shared" ref="UE231:UE234" si="6372">UE230+1</f>
        <v>2</v>
      </c>
      <c r="UF231" s="159"/>
      <c r="UG231" s="53" t="s">
        <v>163</v>
      </c>
      <c r="UH231" s="53">
        <f t="shared" ref="UH231" si="6373">(53.92)*10.764</f>
        <v>580.39487999999994</v>
      </c>
      <c r="UI231" s="53">
        <f t="shared" ref="UI231" si="6374">(2.45*1.25+1*(2.3+2.75+3.05))*10.764</f>
        <v>120.15314999999998</v>
      </c>
      <c r="UJ231" s="53">
        <f t="shared" si="236"/>
        <v>700.54802999999993</v>
      </c>
      <c r="UK231" s="53">
        <v>0</v>
      </c>
      <c r="UL231" s="53">
        <f>UJ231*(($H$268)+1)+(IF(UK231&lt;101,UK231,IF(UK231&lt;201,UK231/2,IF(UK231&lt;=301,UK231/3,UK231/4))))</f>
        <v>700.54802999999993</v>
      </c>
      <c r="UM231" s="159">
        <f t="shared" ref="UM231:UM234" si="6375">UM230+1</f>
        <v>2</v>
      </c>
      <c r="UN231" s="159"/>
      <c r="UO231" s="53" t="s">
        <v>163</v>
      </c>
      <c r="UP231" s="53">
        <f t="shared" ref="UP231" si="6376">(53.92)*10.764</f>
        <v>580.39487999999994</v>
      </c>
      <c r="UQ231" s="53">
        <f t="shared" ref="UQ231" si="6377">(2.45*1.25+1*(2.3+2.75+3.05))*10.764</f>
        <v>120.15314999999998</v>
      </c>
      <c r="UR231" s="53">
        <f t="shared" si="239"/>
        <v>700.54802999999993</v>
      </c>
      <c r="US231" s="53">
        <v>0</v>
      </c>
      <c r="UT231" s="53">
        <f>UR231*(($H$268)+1)+(IF(US231&lt;101,US231,IF(US231&lt;201,US231/2,IF(US231&lt;=301,US231/3,US231/4))))</f>
        <v>700.54802999999993</v>
      </c>
      <c r="UU231" s="159">
        <f t="shared" ref="UU231:UU234" si="6378">UU230+1</f>
        <v>2</v>
      </c>
      <c r="UV231" s="159"/>
      <c r="UW231" s="53" t="s">
        <v>163</v>
      </c>
      <c r="UX231" s="53">
        <f t="shared" ref="UX231" si="6379">(53.92)*10.764</f>
        <v>580.39487999999994</v>
      </c>
      <c r="UY231" s="53">
        <f t="shared" ref="UY231" si="6380">(2.45*1.25+1*(2.3+2.75+3.05))*10.764</f>
        <v>120.15314999999998</v>
      </c>
      <c r="UZ231" s="53">
        <f t="shared" si="242"/>
        <v>700.54802999999993</v>
      </c>
      <c r="VA231" s="53">
        <v>0</v>
      </c>
      <c r="VB231" s="53">
        <f>UZ231*(($H$268)+1)+(IF(VA231&lt;101,VA231,IF(VA231&lt;201,VA231/2,IF(VA231&lt;=301,VA231/3,VA231/4))))</f>
        <v>700.54802999999993</v>
      </c>
      <c r="VC231" s="159">
        <f t="shared" ref="VC231:VC234" si="6381">VC230+1</f>
        <v>2</v>
      </c>
      <c r="VD231" s="159"/>
      <c r="VE231" s="53" t="s">
        <v>163</v>
      </c>
      <c r="VF231" s="53">
        <f t="shared" ref="VF231" si="6382">(53.92)*10.764</f>
        <v>580.39487999999994</v>
      </c>
      <c r="VG231" s="53">
        <f t="shared" ref="VG231" si="6383">(2.45*1.25+1*(2.3+2.75+3.05))*10.764</f>
        <v>120.15314999999998</v>
      </c>
      <c r="VH231" s="53">
        <f t="shared" si="245"/>
        <v>700.54802999999993</v>
      </c>
      <c r="VI231" s="53">
        <v>0</v>
      </c>
      <c r="VJ231" s="53">
        <f>VH231*(($H$268)+1)+(IF(VI231&lt;101,VI231,IF(VI231&lt;201,VI231/2,IF(VI231&lt;=301,VI231/3,VI231/4))))</f>
        <v>700.54802999999993</v>
      </c>
      <c r="VK231" s="159">
        <f t="shared" ref="VK231:VK234" si="6384">VK230+1</f>
        <v>2</v>
      </c>
      <c r="VL231" s="159"/>
      <c r="VM231" s="53" t="s">
        <v>163</v>
      </c>
      <c r="VN231" s="53">
        <f t="shared" ref="VN231" si="6385">(53.92)*10.764</f>
        <v>580.39487999999994</v>
      </c>
      <c r="VO231" s="53">
        <f t="shared" ref="VO231" si="6386">(2.45*1.25+1*(2.3+2.75+3.05))*10.764</f>
        <v>120.15314999999998</v>
      </c>
      <c r="VP231" s="53">
        <f t="shared" si="248"/>
        <v>700.54802999999993</v>
      </c>
      <c r="VQ231" s="53">
        <v>0</v>
      </c>
      <c r="VR231" s="53">
        <f>VP231*(($H$268)+1)+(IF(VQ231&lt;101,VQ231,IF(VQ231&lt;201,VQ231/2,IF(VQ231&lt;=301,VQ231/3,VQ231/4))))</f>
        <v>700.54802999999993</v>
      </c>
      <c r="VS231" s="159">
        <f t="shared" ref="VS231:VS234" si="6387">VS230+1</f>
        <v>2</v>
      </c>
      <c r="VT231" s="159"/>
      <c r="VU231" s="53" t="s">
        <v>163</v>
      </c>
      <c r="VV231" s="53">
        <f t="shared" ref="VV231" si="6388">(53.92)*10.764</f>
        <v>580.39487999999994</v>
      </c>
      <c r="VW231" s="53">
        <f t="shared" ref="VW231" si="6389">(2.45*1.25+1*(2.3+2.75+3.05))*10.764</f>
        <v>120.15314999999998</v>
      </c>
      <c r="VX231" s="53">
        <f t="shared" si="251"/>
        <v>700.54802999999993</v>
      </c>
      <c r="VY231" s="53">
        <v>0</v>
      </c>
      <c r="VZ231" s="53">
        <f>VX231*(($H$268)+1)+(IF(VY231&lt;101,VY231,IF(VY231&lt;201,VY231/2,IF(VY231&lt;=301,VY231/3,VY231/4))))</f>
        <v>700.54802999999993</v>
      </c>
      <c r="WA231" s="159">
        <f t="shared" ref="WA231:WA234" si="6390">WA230+1</f>
        <v>2</v>
      </c>
      <c r="WB231" s="159"/>
      <c r="WC231" s="53" t="s">
        <v>163</v>
      </c>
      <c r="WD231" s="53">
        <f t="shared" ref="WD231" si="6391">(53.92)*10.764</f>
        <v>580.39487999999994</v>
      </c>
      <c r="WE231" s="53">
        <f t="shared" ref="WE231" si="6392">(2.45*1.25+1*(2.3+2.75+3.05))*10.764</f>
        <v>120.15314999999998</v>
      </c>
      <c r="WF231" s="53">
        <f t="shared" si="254"/>
        <v>700.54802999999993</v>
      </c>
      <c r="WG231" s="53">
        <v>0</v>
      </c>
      <c r="WH231" s="53">
        <f>WF231*(($H$268)+1)+(IF(WG231&lt;101,WG231,IF(WG231&lt;201,WG231/2,IF(WG231&lt;=301,WG231/3,WG231/4))))</f>
        <v>700.54802999999993</v>
      </c>
      <c r="WI231" s="159">
        <f t="shared" ref="WI231:WI234" si="6393">WI230+1</f>
        <v>2</v>
      </c>
      <c r="WJ231" s="159"/>
      <c r="WK231" s="53" t="s">
        <v>163</v>
      </c>
      <c r="WL231" s="53">
        <f t="shared" ref="WL231" si="6394">(53.92)*10.764</f>
        <v>580.39487999999994</v>
      </c>
      <c r="WM231" s="53">
        <f t="shared" ref="WM231" si="6395">(2.45*1.25+1*(2.3+2.75+3.05))*10.764</f>
        <v>120.15314999999998</v>
      </c>
      <c r="WN231" s="53">
        <f t="shared" si="257"/>
        <v>700.54802999999993</v>
      </c>
      <c r="WO231" s="53">
        <v>0</v>
      </c>
      <c r="WP231" s="53">
        <f>WN231*(($H$268)+1)+(IF(WO231&lt;101,WO231,IF(WO231&lt;201,WO231/2,IF(WO231&lt;=301,WO231/3,WO231/4))))</f>
        <v>700.54802999999993</v>
      </c>
      <c r="WQ231" s="159">
        <f t="shared" ref="WQ231:WQ234" si="6396">WQ230+1</f>
        <v>2</v>
      </c>
      <c r="WR231" s="159"/>
      <c r="WS231" s="53" t="s">
        <v>163</v>
      </c>
      <c r="WT231" s="53">
        <f t="shared" ref="WT231" si="6397">(53.92)*10.764</f>
        <v>580.39487999999994</v>
      </c>
      <c r="WU231" s="53">
        <f t="shared" ref="WU231" si="6398">(2.45*1.25+1*(2.3+2.75+3.05))*10.764</f>
        <v>120.15314999999998</v>
      </c>
      <c r="WV231" s="53">
        <f t="shared" si="260"/>
        <v>700.54802999999993</v>
      </c>
      <c r="WW231" s="53">
        <v>0</v>
      </c>
      <c r="WX231" s="53">
        <f>WV231*(($H$268)+1)+(IF(WW231&lt;101,WW231,IF(WW231&lt;201,WW231/2,IF(WW231&lt;=301,WW231/3,WW231/4))))</f>
        <v>700.54802999999993</v>
      </c>
      <c r="WY231" s="159">
        <f t="shared" ref="WY231:WY234" si="6399">WY230+1</f>
        <v>2</v>
      </c>
      <c r="WZ231" s="159"/>
      <c r="XA231" s="53" t="s">
        <v>163</v>
      </c>
      <c r="XB231" s="53">
        <f t="shared" ref="XB231" si="6400">(53.92)*10.764</f>
        <v>580.39487999999994</v>
      </c>
      <c r="XC231" s="53">
        <f t="shared" ref="XC231" si="6401">(2.45*1.25+1*(2.3+2.75+3.05))*10.764</f>
        <v>120.15314999999998</v>
      </c>
      <c r="XD231" s="53">
        <f t="shared" si="263"/>
        <v>700.54802999999993</v>
      </c>
      <c r="XE231" s="53">
        <v>0</v>
      </c>
      <c r="XF231" s="53">
        <f>XD231*(($H$268)+1)+(IF(XE231&lt;101,XE231,IF(XE231&lt;201,XE231/2,IF(XE231&lt;=301,XE231/3,XE231/4))))</f>
        <v>700.54802999999993</v>
      </c>
      <c r="XG231" s="159">
        <f t="shared" ref="XG231:XG234" si="6402">XG230+1</f>
        <v>2</v>
      </c>
      <c r="XH231" s="159"/>
      <c r="XI231" s="53" t="s">
        <v>163</v>
      </c>
      <c r="XJ231" s="53">
        <f t="shared" ref="XJ231" si="6403">(53.92)*10.764</f>
        <v>580.39487999999994</v>
      </c>
      <c r="XK231" s="53">
        <f t="shared" ref="XK231" si="6404">(2.45*1.25+1*(2.3+2.75+3.05))*10.764</f>
        <v>120.15314999999998</v>
      </c>
      <c r="XL231" s="53">
        <f t="shared" si="266"/>
        <v>700.54802999999993</v>
      </c>
      <c r="XM231" s="53">
        <v>0</v>
      </c>
      <c r="XN231" s="53">
        <f>XL231*(($H$268)+1)+(IF(XM231&lt;101,XM231,IF(XM231&lt;201,XM231/2,IF(XM231&lt;=301,XM231/3,XM231/4))))</f>
        <v>700.54802999999993</v>
      </c>
      <c r="XO231" s="159">
        <f t="shared" ref="XO231:XO234" si="6405">XO230+1</f>
        <v>2</v>
      </c>
      <c r="XP231" s="159"/>
      <c r="XQ231" s="53" t="s">
        <v>163</v>
      </c>
      <c r="XR231" s="53">
        <f t="shared" ref="XR231" si="6406">(53.92)*10.764</f>
        <v>580.39487999999994</v>
      </c>
      <c r="XS231" s="53">
        <f t="shared" ref="XS231" si="6407">(2.45*1.25+1*(2.3+2.75+3.05))*10.764</f>
        <v>120.15314999999998</v>
      </c>
      <c r="XT231" s="53">
        <f t="shared" si="269"/>
        <v>700.54802999999993</v>
      </c>
      <c r="XU231" s="53">
        <v>0</v>
      </c>
      <c r="XV231" s="53">
        <f>XT231*(($H$268)+1)+(IF(XU231&lt;101,XU231,IF(XU231&lt;201,XU231/2,IF(XU231&lt;=301,XU231/3,XU231/4))))</f>
        <v>700.54802999999993</v>
      </c>
      <c r="XW231" s="159">
        <f t="shared" ref="XW231:XW234" si="6408">XW230+1</f>
        <v>2</v>
      </c>
      <c r="XX231" s="159"/>
      <c r="XY231" s="53" t="s">
        <v>163</v>
      </c>
      <c r="XZ231" s="53">
        <f t="shared" ref="XZ231" si="6409">(53.92)*10.764</f>
        <v>580.39487999999994</v>
      </c>
      <c r="YA231" s="53">
        <f t="shared" ref="YA231" si="6410">(2.45*1.25+1*(2.3+2.75+3.05))*10.764</f>
        <v>120.15314999999998</v>
      </c>
      <c r="YB231" s="53">
        <f t="shared" si="272"/>
        <v>700.54802999999993</v>
      </c>
      <c r="YC231" s="53">
        <v>0</v>
      </c>
      <c r="YD231" s="53">
        <f>YB231*(($H$268)+1)+(IF(YC231&lt;101,YC231,IF(YC231&lt;201,YC231/2,IF(YC231&lt;=301,YC231/3,YC231/4))))</f>
        <v>700.54802999999993</v>
      </c>
      <c r="YE231" s="159">
        <f t="shared" ref="YE231:YE234" si="6411">YE230+1</f>
        <v>2</v>
      </c>
      <c r="YF231" s="159"/>
      <c r="YG231" s="53" t="s">
        <v>163</v>
      </c>
      <c r="YH231" s="53">
        <f t="shared" ref="YH231" si="6412">(53.92)*10.764</f>
        <v>580.39487999999994</v>
      </c>
      <c r="YI231" s="53">
        <f t="shared" ref="YI231" si="6413">(2.45*1.25+1*(2.3+2.75+3.05))*10.764</f>
        <v>120.15314999999998</v>
      </c>
      <c r="YJ231" s="53">
        <f t="shared" si="275"/>
        <v>700.54802999999993</v>
      </c>
      <c r="YK231" s="53">
        <v>0</v>
      </c>
      <c r="YL231" s="53">
        <f>YJ231*(($H$268)+1)+(IF(YK231&lt;101,YK231,IF(YK231&lt;201,YK231/2,IF(YK231&lt;=301,YK231/3,YK231/4))))</f>
        <v>700.54802999999993</v>
      </c>
      <c r="YM231" s="159">
        <f t="shared" ref="YM231:YM234" si="6414">YM230+1</f>
        <v>2</v>
      </c>
      <c r="YN231" s="159"/>
      <c r="YO231" s="53" t="s">
        <v>163</v>
      </c>
      <c r="YP231" s="53">
        <f t="shared" ref="YP231" si="6415">(53.92)*10.764</f>
        <v>580.39487999999994</v>
      </c>
      <c r="YQ231" s="53">
        <f t="shared" ref="YQ231" si="6416">(2.45*1.25+1*(2.3+2.75+3.05))*10.764</f>
        <v>120.15314999999998</v>
      </c>
      <c r="YR231" s="53">
        <f t="shared" si="278"/>
        <v>700.54802999999993</v>
      </c>
      <c r="YS231" s="53">
        <v>0</v>
      </c>
      <c r="YT231" s="53">
        <f>YR231*(($H$268)+1)+(IF(YS231&lt;101,YS231,IF(YS231&lt;201,YS231/2,IF(YS231&lt;=301,YS231/3,YS231/4))))</f>
        <v>700.54802999999993</v>
      </c>
      <c r="YU231" s="159">
        <f t="shared" ref="YU231:YU234" si="6417">YU230+1</f>
        <v>2</v>
      </c>
      <c r="YV231" s="159"/>
      <c r="YW231" s="53" t="s">
        <v>163</v>
      </c>
      <c r="YX231" s="53">
        <f t="shared" ref="YX231" si="6418">(53.92)*10.764</f>
        <v>580.39487999999994</v>
      </c>
      <c r="YY231" s="53">
        <f t="shared" ref="YY231" si="6419">(2.45*1.25+1*(2.3+2.75+3.05))*10.764</f>
        <v>120.15314999999998</v>
      </c>
      <c r="YZ231" s="53">
        <f t="shared" si="281"/>
        <v>700.54802999999993</v>
      </c>
      <c r="ZA231" s="53">
        <v>0</v>
      </c>
      <c r="ZB231" s="53">
        <f>YZ231*(($H$268)+1)+(IF(ZA231&lt;101,ZA231,IF(ZA231&lt;201,ZA231/2,IF(ZA231&lt;=301,ZA231/3,ZA231/4))))</f>
        <v>700.54802999999993</v>
      </c>
      <c r="ZC231" s="159">
        <f t="shared" ref="ZC231:ZC234" si="6420">ZC230+1</f>
        <v>2</v>
      </c>
      <c r="ZD231" s="159"/>
      <c r="ZE231" s="53" t="s">
        <v>163</v>
      </c>
      <c r="ZF231" s="53">
        <f t="shared" ref="ZF231" si="6421">(53.92)*10.764</f>
        <v>580.39487999999994</v>
      </c>
      <c r="ZG231" s="53">
        <f t="shared" ref="ZG231" si="6422">(2.45*1.25+1*(2.3+2.75+3.05))*10.764</f>
        <v>120.15314999999998</v>
      </c>
      <c r="ZH231" s="53">
        <f t="shared" si="284"/>
        <v>700.54802999999993</v>
      </c>
      <c r="ZI231" s="53">
        <v>0</v>
      </c>
      <c r="ZJ231" s="53">
        <f>ZH231*(($H$268)+1)+(IF(ZI231&lt;101,ZI231,IF(ZI231&lt;201,ZI231/2,IF(ZI231&lt;=301,ZI231/3,ZI231/4))))</f>
        <v>700.54802999999993</v>
      </c>
      <c r="ZK231" s="159">
        <f t="shared" ref="ZK231:ZK234" si="6423">ZK230+1</f>
        <v>2</v>
      </c>
      <c r="ZL231" s="159"/>
      <c r="ZM231" s="53" t="s">
        <v>163</v>
      </c>
      <c r="ZN231" s="53">
        <f t="shared" ref="ZN231" si="6424">(53.92)*10.764</f>
        <v>580.39487999999994</v>
      </c>
      <c r="ZO231" s="53">
        <f t="shared" ref="ZO231" si="6425">(2.45*1.25+1*(2.3+2.75+3.05))*10.764</f>
        <v>120.15314999999998</v>
      </c>
      <c r="ZP231" s="53">
        <f t="shared" si="287"/>
        <v>700.54802999999993</v>
      </c>
      <c r="ZQ231" s="53">
        <v>0</v>
      </c>
      <c r="ZR231" s="53">
        <f>ZP231*(($H$268)+1)+(IF(ZQ231&lt;101,ZQ231,IF(ZQ231&lt;201,ZQ231/2,IF(ZQ231&lt;=301,ZQ231/3,ZQ231/4))))</f>
        <v>700.54802999999993</v>
      </c>
      <c r="ZS231" s="159">
        <f t="shared" ref="ZS231:ZS234" si="6426">ZS230+1</f>
        <v>2</v>
      </c>
      <c r="ZT231" s="159"/>
      <c r="ZU231" s="53" t="s">
        <v>163</v>
      </c>
      <c r="ZV231" s="53">
        <f t="shared" ref="ZV231" si="6427">(53.92)*10.764</f>
        <v>580.39487999999994</v>
      </c>
      <c r="ZW231" s="53">
        <f t="shared" ref="ZW231" si="6428">(2.45*1.25+1*(2.3+2.75+3.05))*10.764</f>
        <v>120.15314999999998</v>
      </c>
      <c r="ZX231" s="53">
        <f t="shared" si="290"/>
        <v>700.54802999999993</v>
      </c>
      <c r="ZY231" s="53">
        <v>0</v>
      </c>
      <c r="ZZ231" s="53">
        <f>ZX231*(($H$268)+1)+(IF(ZY231&lt;101,ZY231,IF(ZY231&lt;201,ZY231/2,IF(ZY231&lt;=301,ZY231/3,ZY231/4))))</f>
        <v>700.54802999999993</v>
      </c>
      <c r="AAA231" s="159">
        <f t="shared" ref="AAA231:AAA234" si="6429">AAA230+1</f>
        <v>2</v>
      </c>
      <c r="AAB231" s="159"/>
      <c r="AAC231" s="53" t="s">
        <v>163</v>
      </c>
      <c r="AAD231" s="53">
        <f t="shared" ref="AAD231" si="6430">(53.92)*10.764</f>
        <v>580.39487999999994</v>
      </c>
      <c r="AAE231" s="53">
        <f t="shared" ref="AAE231" si="6431">(2.45*1.25+1*(2.3+2.75+3.05))*10.764</f>
        <v>120.15314999999998</v>
      </c>
      <c r="AAF231" s="53">
        <f t="shared" si="293"/>
        <v>700.54802999999993</v>
      </c>
      <c r="AAG231" s="53">
        <v>0</v>
      </c>
      <c r="AAH231" s="53">
        <f>AAF231*(($H$268)+1)+(IF(AAG231&lt;101,AAG231,IF(AAG231&lt;201,AAG231/2,IF(AAG231&lt;=301,AAG231/3,AAG231/4))))</f>
        <v>700.54802999999993</v>
      </c>
      <c r="AAI231" s="159">
        <f t="shared" ref="AAI231:AAI234" si="6432">AAI230+1</f>
        <v>2</v>
      </c>
      <c r="AAJ231" s="159"/>
      <c r="AAK231" s="53" t="s">
        <v>163</v>
      </c>
      <c r="AAL231" s="53">
        <f t="shared" ref="AAL231" si="6433">(53.92)*10.764</f>
        <v>580.39487999999994</v>
      </c>
      <c r="AAM231" s="53">
        <f t="shared" ref="AAM231" si="6434">(2.45*1.25+1*(2.3+2.75+3.05))*10.764</f>
        <v>120.15314999999998</v>
      </c>
      <c r="AAN231" s="53">
        <f t="shared" si="296"/>
        <v>700.54802999999993</v>
      </c>
      <c r="AAO231" s="53">
        <v>0</v>
      </c>
      <c r="AAP231" s="53">
        <f>AAN231*(($H$268)+1)+(IF(AAO231&lt;101,AAO231,IF(AAO231&lt;201,AAO231/2,IF(AAO231&lt;=301,AAO231/3,AAO231/4))))</f>
        <v>700.54802999999993</v>
      </c>
      <c r="AAQ231" s="159">
        <f t="shared" ref="AAQ231:AAQ234" si="6435">AAQ230+1</f>
        <v>2</v>
      </c>
      <c r="AAR231" s="159"/>
      <c r="AAS231" s="53" t="s">
        <v>163</v>
      </c>
      <c r="AAT231" s="53">
        <f t="shared" ref="AAT231" si="6436">(53.92)*10.764</f>
        <v>580.39487999999994</v>
      </c>
      <c r="AAU231" s="53">
        <f t="shared" ref="AAU231" si="6437">(2.45*1.25+1*(2.3+2.75+3.05))*10.764</f>
        <v>120.15314999999998</v>
      </c>
      <c r="AAV231" s="53">
        <f t="shared" si="299"/>
        <v>700.54802999999993</v>
      </c>
      <c r="AAW231" s="53">
        <v>0</v>
      </c>
      <c r="AAX231" s="53">
        <f>AAV231*(($H$268)+1)+(IF(AAW231&lt;101,AAW231,IF(AAW231&lt;201,AAW231/2,IF(AAW231&lt;=301,AAW231/3,AAW231/4))))</f>
        <v>700.54802999999993</v>
      </c>
      <c r="AAY231" s="159">
        <f t="shared" ref="AAY231:AAY234" si="6438">AAY230+1</f>
        <v>2</v>
      </c>
      <c r="AAZ231" s="159"/>
      <c r="ABA231" s="53" t="s">
        <v>163</v>
      </c>
      <c r="ABB231" s="53">
        <f t="shared" ref="ABB231" si="6439">(53.92)*10.764</f>
        <v>580.39487999999994</v>
      </c>
      <c r="ABC231" s="53">
        <f t="shared" ref="ABC231" si="6440">(2.45*1.25+1*(2.3+2.75+3.05))*10.764</f>
        <v>120.15314999999998</v>
      </c>
      <c r="ABD231" s="53">
        <f t="shared" si="302"/>
        <v>700.54802999999993</v>
      </c>
      <c r="ABE231" s="53">
        <v>0</v>
      </c>
      <c r="ABF231" s="53">
        <f>ABD231*(($H$268)+1)+(IF(ABE231&lt;101,ABE231,IF(ABE231&lt;201,ABE231/2,IF(ABE231&lt;=301,ABE231/3,ABE231/4))))</f>
        <v>700.54802999999993</v>
      </c>
      <c r="ABG231" s="159">
        <f t="shared" ref="ABG231:ABG234" si="6441">ABG230+1</f>
        <v>2</v>
      </c>
      <c r="ABH231" s="159"/>
      <c r="ABI231" s="53" t="s">
        <v>163</v>
      </c>
      <c r="ABJ231" s="53">
        <f t="shared" ref="ABJ231" si="6442">(53.92)*10.764</f>
        <v>580.39487999999994</v>
      </c>
      <c r="ABK231" s="53">
        <f t="shared" ref="ABK231" si="6443">(2.45*1.25+1*(2.3+2.75+3.05))*10.764</f>
        <v>120.15314999999998</v>
      </c>
      <c r="ABL231" s="53">
        <f t="shared" si="305"/>
        <v>700.54802999999993</v>
      </c>
      <c r="ABM231" s="53">
        <v>0</v>
      </c>
      <c r="ABN231" s="53">
        <f>ABL231*(($H$268)+1)+(IF(ABM231&lt;101,ABM231,IF(ABM231&lt;201,ABM231/2,IF(ABM231&lt;=301,ABM231/3,ABM231/4))))</f>
        <v>700.54802999999993</v>
      </c>
      <c r="ABO231" s="159">
        <f t="shared" ref="ABO231:ABO234" si="6444">ABO230+1</f>
        <v>2</v>
      </c>
      <c r="ABP231" s="159"/>
      <c r="ABQ231" s="53" t="s">
        <v>163</v>
      </c>
      <c r="ABR231" s="53">
        <f t="shared" ref="ABR231" si="6445">(53.92)*10.764</f>
        <v>580.39487999999994</v>
      </c>
      <c r="ABS231" s="53">
        <f t="shared" ref="ABS231" si="6446">(2.45*1.25+1*(2.3+2.75+3.05))*10.764</f>
        <v>120.15314999999998</v>
      </c>
      <c r="ABT231" s="53">
        <f t="shared" si="308"/>
        <v>700.54802999999993</v>
      </c>
      <c r="ABU231" s="53">
        <v>0</v>
      </c>
      <c r="ABV231" s="53">
        <f>ABT231*(($H$268)+1)+(IF(ABU231&lt;101,ABU231,IF(ABU231&lt;201,ABU231/2,IF(ABU231&lt;=301,ABU231/3,ABU231/4))))</f>
        <v>700.54802999999993</v>
      </c>
      <c r="ABW231" s="159">
        <f t="shared" ref="ABW231:ABW234" si="6447">ABW230+1</f>
        <v>2</v>
      </c>
      <c r="ABX231" s="159"/>
      <c r="ABY231" s="53" t="s">
        <v>163</v>
      </c>
      <c r="ABZ231" s="53">
        <f t="shared" ref="ABZ231" si="6448">(53.92)*10.764</f>
        <v>580.39487999999994</v>
      </c>
      <c r="ACA231" s="53">
        <f t="shared" ref="ACA231" si="6449">(2.45*1.25+1*(2.3+2.75+3.05))*10.764</f>
        <v>120.15314999999998</v>
      </c>
      <c r="ACB231" s="53">
        <f t="shared" si="311"/>
        <v>700.54802999999993</v>
      </c>
      <c r="ACC231" s="53">
        <v>0</v>
      </c>
      <c r="ACD231" s="53">
        <f>ACB231*(($H$268)+1)+(IF(ACC231&lt;101,ACC231,IF(ACC231&lt;201,ACC231/2,IF(ACC231&lt;=301,ACC231/3,ACC231/4))))</f>
        <v>700.54802999999993</v>
      </c>
      <c r="ACE231" s="159">
        <f t="shared" ref="ACE231:ACE234" si="6450">ACE230+1</f>
        <v>2</v>
      </c>
      <c r="ACF231" s="159"/>
      <c r="ACG231" s="53" t="s">
        <v>163</v>
      </c>
      <c r="ACH231" s="53">
        <f t="shared" ref="ACH231" si="6451">(53.92)*10.764</f>
        <v>580.39487999999994</v>
      </c>
      <c r="ACI231" s="53">
        <f t="shared" ref="ACI231" si="6452">(2.45*1.25+1*(2.3+2.75+3.05))*10.764</f>
        <v>120.15314999999998</v>
      </c>
      <c r="ACJ231" s="53">
        <f t="shared" si="314"/>
        <v>700.54802999999993</v>
      </c>
      <c r="ACK231" s="53">
        <v>0</v>
      </c>
      <c r="ACL231" s="53">
        <f>ACJ231*(($H$268)+1)+(IF(ACK231&lt;101,ACK231,IF(ACK231&lt;201,ACK231/2,IF(ACK231&lt;=301,ACK231/3,ACK231/4))))</f>
        <v>700.54802999999993</v>
      </c>
      <c r="ACM231" s="159">
        <f t="shared" ref="ACM231:ACM234" si="6453">ACM230+1</f>
        <v>2</v>
      </c>
      <c r="ACN231" s="159"/>
      <c r="ACO231" s="53" t="s">
        <v>163</v>
      </c>
      <c r="ACP231" s="53">
        <f t="shared" ref="ACP231" si="6454">(53.92)*10.764</f>
        <v>580.39487999999994</v>
      </c>
      <c r="ACQ231" s="53">
        <f t="shared" ref="ACQ231" si="6455">(2.45*1.25+1*(2.3+2.75+3.05))*10.764</f>
        <v>120.15314999999998</v>
      </c>
      <c r="ACR231" s="53">
        <f t="shared" si="317"/>
        <v>700.54802999999993</v>
      </c>
      <c r="ACS231" s="53">
        <v>0</v>
      </c>
      <c r="ACT231" s="53">
        <f>ACR231*(($H$268)+1)+(IF(ACS231&lt;101,ACS231,IF(ACS231&lt;201,ACS231/2,IF(ACS231&lt;=301,ACS231/3,ACS231/4))))</f>
        <v>700.54802999999993</v>
      </c>
      <c r="ACU231" s="159">
        <f t="shared" ref="ACU231:ACU234" si="6456">ACU230+1</f>
        <v>2</v>
      </c>
      <c r="ACV231" s="159"/>
      <c r="ACW231" s="53" t="s">
        <v>163</v>
      </c>
      <c r="ACX231" s="53">
        <f t="shared" ref="ACX231" si="6457">(53.92)*10.764</f>
        <v>580.39487999999994</v>
      </c>
      <c r="ACY231" s="53">
        <f t="shared" ref="ACY231" si="6458">(2.45*1.25+1*(2.3+2.75+3.05))*10.764</f>
        <v>120.15314999999998</v>
      </c>
      <c r="ACZ231" s="53">
        <f t="shared" si="320"/>
        <v>700.54802999999993</v>
      </c>
      <c r="ADA231" s="53">
        <v>0</v>
      </c>
      <c r="ADB231" s="53">
        <f>ACZ231*(($H$268)+1)+(IF(ADA231&lt;101,ADA231,IF(ADA231&lt;201,ADA231/2,IF(ADA231&lt;=301,ADA231/3,ADA231/4))))</f>
        <v>700.54802999999993</v>
      </c>
      <c r="ADC231" s="159">
        <f t="shared" ref="ADC231:ADC234" si="6459">ADC230+1</f>
        <v>2</v>
      </c>
      <c r="ADD231" s="159"/>
      <c r="ADE231" s="53" t="s">
        <v>163</v>
      </c>
      <c r="ADF231" s="53">
        <f t="shared" ref="ADF231" si="6460">(53.92)*10.764</f>
        <v>580.39487999999994</v>
      </c>
      <c r="ADG231" s="53">
        <f t="shared" ref="ADG231" si="6461">(2.45*1.25+1*(2.3+2.75+3.05))*10.764</f>
        <v>120.15314999999998</v>
      </c>
      <c r="ADH231" s="53">
        <f t="shared" si="323"/>
        <v>700.54802999999993</v>
      </c>
      <c r="ADI231" s="53">
        <v>0</v>
      </c>
      <c r="ADJ231" s="53">
        <f>ADH231*(($H$268)+1)+(IF(ADI231&lt;101,ADI231,IF(ADI231&lt;201,ADI231/2,IF(ADI231&lt;=301,ADI231/3,ADI231/4))))</f>
        <v>700.54802999999993</v>
      </c>
      <c r="ADK231" s="159">
        <f t="shared" ref="ADK231:ADK234" si="6462">ADK230+1</f>
        <v>2</v>
      </c>
      <c r="ADL231" s="159"/>
      <c r="ADM231" s="53" t="s">
        <v>163</v>
      </c>
      <c r="ADN231" s="53">
        <f t="shared" ref="ADN231" si="6463">(53.92)*10.764</f>
        <v>580.39487999999994</v>
      </c>
      <c r="ADO231" s="53">
        <f t="shared" ref="ADO231" si="6464">(2.45*1.25+1*(2.3+2.75+3.05))*10.764</f>
        <v>120.15314999999998</v>
      </c>
      <c r="ADP231" s="53">
        <f t="shared" si="326"/>
        <v>700.54802999999993</v>
      </c>
      <c r="ADQ231" s="53">
        <v>0</v>
      </c>
      <c r="ADR231" s="53">
        <f>ADP231*(($H$268)+1)+(IF(ADQ231&lt;101,ADQ231,IF(ADQ231&lt;201,ADQ231/2,IF(ADQ231&lt;=301,ADQ231/3,ADQ231/4))))</f>
        <v>700.54802999999993</v>
      </c>
      <c r="ADS231" s="159">
        <f t="shared" ref="ADS231:ADS234" si="6465">ADS230+1</f>
        <v>2</v>
      </c>
      <c r="ADT231" s="159"/>
      <c r="ADU231" s="53" t="s">
        <v>163</v>
      </c>
      <c r="ADV231" s="53">
        <f t="shared" ref="ADV231" si="6466">(53.92)*10.764</f>
        <v>580.39487999999994</v>
      </c>
      <c r="ADW231" s="53">
        <f t="shared" ref="ADW231" si="6467">(2.45*1.25+1*(2.3+2.75+3.05))*10.764</f>
        <v>120.15314999999998</v>
      </c>
      <c r="ADX231" s="53">
        <f t="shared" si="329"/>
        <v>700.54802999999993</v>
      </c>
      <c r="ADY231" s="53">
        <v>0</v>
      </c>
      <c r="ADZ231" s="53">
        <f>ADX231*(($H$268)+1)+(IF(ADY231&lt;101,ADY231,IF(ADY231&lt;201,ADY231/2,IF(ADY231&lt;=301,ADY231/3,ADY231/4))))</f>
        <v>700.54802999999993</v>
      </c>
      <c r="AEA231" s="159">
        <f t="shared" ref="AEA231:AEA234" si="6468">AEA230+1</f>
        <v>2</v>
      </c>
      <c r="AEB231" s="159"/>
      <c r="AEC231" s="53" t="s">
        <v>163</v>
      </c>
      <c r="AED231" s="53">
        <f t="shared" ref="AED231" si="6469">(53.92)*10.764</f>
        <v>580.39487999999994</v>
      </c>
      <c r="AEE231" s="53">
        <f t="shared" ref="AEE231" si="6470">(2.45*1.25+1*(2.3+2.75+3.05))*10.764</f>
        <v>120.15314999999998</v>
      </c>
      <c r="AEF231" s="53">
        <f t="shared" si="332"/>
        <v>700.54802999999993</v>
      </c>
      <c r="AEG231" s="53">
        <v>0</v>
      </c>
      <c r="AEH231" s="53">
        <f>AEF231*(($H$268)+1)+(IF(AEG231&lt;101,AEG231,IF(AEG231&lt;201,AEG231/2,IF(AEG231&lt;=301,AEG231/3,AEG231/4))))</f>
        <v>700.54802999999993</v>
      </c>
      <c r="AEI231" s="159">
        <f t="shared" ref="AEI231:AEI234" si="6471">AEI230+1</f>
        <v>2</v>
      </c>
      <c r="AEJ231" s="159"/>
      <c r="AEK231" s="53" t="s">
        <v>163</v>
      </c>
      <c r="AEL231" s="53">
        <f t="shared" ref="AEL231" si="6472">(53.92)*10.764</f>
        <v>580.39487999999994</v>
      </c>
      <c r="AEM231" s="53">
        <f t="shared" ref="AEM231" si="6473">(2.45*1.25+1*(2.3+2.75+3.05))*10.764</f>
        <v>120.15314999999998</v>
      </c>
      <c r="AEN231" s="53">
        <f t="shared" si="335"/>
        <v>700.54802999999993</v>
      </c>
      <c r="AEO231" s="53">
        <v>0</v>
      </c>
      <c r="AEP231" s="53">
        <f>AEN231*(($H$268)+1)+(IF(AEO231&lt;101,AEO231,IF(AEO231&lt;201,AEO231/2,IF(AEO231&lt;=301,AEO231/3,AEO231/4))))</f>
        <v>700.54802999999993</v>
      </c>
      <c r="AEQ231" s="159">
        <f t="shared" ref="AEQ231:AEQ234" si="6474">AEQ230+1</f>
        <v>2</v>
      </c>
      <c r="AER231" s="159"/>
      <c r="AES231" s="53" t="s">
        <v>163</v>
      </c>
      <c r="AET231" s="53">
        <f t="shared" ref="AET231" si="6475">(53.92)*10.764</f>
        <v>580.39487999999994</v>
      </c>
      <c r="AEU231" s="53">
        <f t="shared" ref="AEU231" si="6476">(2.45*1.25+1*(2.3+2.75+3.05))*10.764</f>
        <v>120.15314999999998</v>
      </c>
      <c r="AEV231" s="53">
        <f t="shared" si="338"/>
        <v>700.54802999999993</v>
      </c>
      <c r="AEW231" s="53">
        <v>0</v>
      </c>
      <c r="AEX231" s="53">
        <f>AEV231*(($H$268)+1)+(IF(AEW231&lt;101,AEW231,IF(AEW231&lt;201,AEW231/2,IF(AEW231&lt;=301,AEW231/3,AEW231/4))))</f>
        <v>700.54802999999993</v>
      </c>
      <c r="AEY231" s="159">
        <f t="shared" ref="AEY231:AEY234" si="6477">AEY230+1</f>
        <v>2</v>
      </c>
      <c r="AEZ231" s="159"/>
      <c r="AFA231" s="53" t="s">
        <v>163</v>
      </c>
      <c r="AFB231" s="53">
        <f t="shared" ref="AFB231" si="6478">(53.92)*10.764</f>
        <v>580.39487999999994</v>
      </c>
      <c r="AFC231" s="53">
        <f t="shared" ref="AFC231" si="6479">(2.45*1.25+1*(2.3+2.75+3.05))*10.764</f>
        <v>120.15314999999998</v>
      </c>
      <c r="AFD231" s="53">
        <f t="shared" si="341"/>
        <v>700.54802999999993</v>
      </c>
      <c r="AFE231" s="53">
        <v>0</v>
      </c>
      <c r="AFF231" s="53">
        <f>AFD231*(($H$268)+1)+(IF(AFE231&lt;101,AFE231,IF(AFE231&lt;201,AFE231/2,IF(AFE231&lt;=301,AFE231/3,AFE231/4))))</f>
        <v>700.54802999999993</v>
      </c>
      <c r="AFG231" s="159">
        <f t="shared" ref="AFG231:AFG234" si="6480">AFG230+1</f>
        <v>2</v>
      </c>
      <c r="AFH231" s="159"/>
      <c r="AFI231" s="53" t="s">
        <v>163</v>
      </c>
      <c r="AFJ231" s="53">
        <f t="shared" ref="AFJ231" si="6481">(53.92)*10.764</f>
        <v>580.39487999999994</v>
      </c>
      <c r="AFK231" s="53">
        <f t="shared" ref="AFK231" si="6482">(2.45*1.25+1*(2.3+2.75+3.05))*10.764</f>
        <v>120.15314999999998</v>
      </c>
      <c r="AFL231" s="53">
        <f t="shared" si="344"/>
        <v>700.54802999999993</v>
      </c>
      <c r="AFM231" s="53">
        <v>0</v>
      </c>
      <c r="AFN231" s="53">
        <f>AFL231*(($H$268)+1)+(IF(AFM231&lt;101,AFM231,IF(AFM231&lt;201,AFM231/2,IF(AFM231&lt;=301,AFM231/3,AFM231/4))))</f>
        <v>700.54802999999993</v>
      </c>
      <c r="AFO231" s="159">
        <f t="shared" ref="AFO231:AFO234" si="6483">AFO230+1</f>
        <v>2</v>
      </c>
      <c r="AFP231" s="159"/>
      <c r="AFQ231" s="53" t="s">
        <v>163</v>
      </c>
      <c r="AFR231" s="53">
        <f t="shared" ref="AFR231" si="6484">(53.92)*10.764</f>
        <v>580.39487999999994</v>
      </c>
      <c r="AFS231" s="53">
        <f t="shared" ref="AFS231" si="6485">(2.45*1.25+1*(2.3+2.75+3.05))*10.764</f>
        <v>120.15314999999998</v>
      </c>
      <c r="AFT231" s="53">
        <f t="shared" si="347"/>
        <v>700.54802999999993</v>
      </c>
      <c r="AFU231" s="53">
        <v>0</v>
      </c>
      <c r="AFV231" s="53">
        <f>AFT231*(($H$268)+1)+(IF(AFU231&lt;101,AFU231,IF(AFU231&lt;201,AFU231/2,IF(AFU231&lt;=301,AFU231/3,AFU231/4))))</f>
        <v>700.54802999999993</v>
      </c>
      <c r="AFW231" s="159">
        <f t="shared" ref="AFW231:AFW234" si="6486">AFW230+1</f>
        <v>2</v>
      </c>
      <c r="AFX231" s="159"/>
      <c r="AFY231" s="53" t="s">
        <v>163</v>
      </c>
      <c r="AFZ231" s="53">
        <f t="shared" ref="AFZ231" si="6487">(53.92)*10.764</f>
        <v>580.39487999999994</v>
      </c>
      <c r="AGA231" s="53">
        <f t="shared" ref="AGA231" si="6488">(2.45*1.25+1*(2.3+2.75+3.05))*10.764</f>
        <v>120.15314999999998</v>
      </c>
      <c r="AGB231" s="53">
        <f t="shared" si="350"/>
        <v>700.54802999999993</v>
      </c>
      <c r="AGC231" s="53">
        <v>0</v>
      </c>
      <c r="AGD231" s="53">
        <f>AGB231*(($H$268)+1)+(IF(AGC231&lt;101,AGC231,IF(AGC231&lt;201,AGC231/2,IF(AGC231&lt;=301,AGC231/3,AGC231/4))))</f>
        <v>700.54802999999993</v>
      </c>
      <c r="AGE231" s="159">
        <f t="shared" ref="AGE231:AGE234" si="6489">AGE230+1</f>
        <v>2</v>
      </c>
      <c r="AGF231" s="159"/>
      <c r="AGG231" s="53" t="s">
        <v>163</v>
      </c>
      <c r="AGH231" s="53">
        <f t="shared" ref="AGH231" si="6490">(53.92)*10.764</f>
        <v>580.39487999999994</v>
      </c>
      <c r="AGI231" s="53">
        <f t="shared" ref="AGI231" si="6491">(2.45*1.25+1*(2.3+2.75+3.05))*10.764</f>
        <v>120.15314999999998</v>
      </c>
      <c r="AGJ231" s="53">
        <f t="shared" si="353"/>
        <v>700.54802999999993</v>
      </c>
      <c r="AGK231" s="53">
        <v>0</v>
      </c>
      <c r="AGL231" s="53">
        <f>AGJ231*(($H$268)+1)+(IF(AGK231&lt;101,AGK231,IF(AGK231&lt;201,AGK231/2,IF(AGK231&lt;=301,AGK231/3,AGK231/4))))</f>
        <v>700.54802999999993</v>
      </c>
      <c r="AGM231" s="159">
        <f t="shared" ref="AGM231:AGM234" si="6492">AGM230+1</f>
        <v>2</v>
      </c>
      <c r="AGN231" s="159"/>
      <c r="AGO231" s="53" t="s">
        <v>163</v>
      </c>
      <c r="AGP231" s="53">
        <f t="shared" ref="AGP231" si="6493">(53.92)*10.764</f>
        <v>580.39487999999994</v>
      </c>
      <c r="AGQ231" s="53">
        <f t="shared" ref="AGQ231" si="6494">(2.45*1.25+1*(2.3+2.75+3.05))*10.764</f>
        <v>120.15314999999998</v>
      </c>
      <c r="AGR231" s="53">
        <f t="shared" si="356"/>
        <v>700.54802999999993</v>
      </c>
      <c r="AGS231" s="53">
        <v>0</v>
      </c>
      <c r="AGT231" s="53">
        <f>AGR231*(($H$268)+1)+(IF(AGS231&lt;101,AGS231,IF(AGS231&lt;201,AGS231/2,IF(AGS231&lt;=301,AGS231/3,AGS231/4))))</f>
        <v>700.54802999999993</v>
      </c>
      <c r="AGU231" s="159">
        <f t="shared" ref="AGU231:AGU234" si="6495">AGU230+1</f>
        <v>2</v>
      </c>
      <c r="AGV231" s="159"/>
      <c r="AGW231" s="53" t="s">
        <v>163</v>
      </c>
      <c r="AGX231" s="53">
        <f t="shared" ref="AGX231" si="6496">(53.92)*10.764</f>
        <v>580.39487999999994</v>
      </c>
      <c r="AGY231" s="53">
        <f t="shared" ref="AGY231" si="6497">(2.45*1.25+1*(2.3+2.75+3.05))*10.764</f>
        <v>120.15314999999998</v>
      </c>
      <c r="AGZ231" s="53">
        <f t="shared" si="359"/>
        <v>700.54802999999993</v>
      </c>
      <c r="AHA231" s="53">
        <v>0</v>
      </c>
      <c r="AHB231" s="53">
        <f>AGZ231*(($H$268)+1)+(IF(AHA231&lt;101,AHA231,IF(AHA231&lt;201,AHA231/2,IF(AHA231&lt;=301,AHA231/3,AHA231/4))))</f>
        <v>700.54802999999993</v>
      </c>
      <c r="AHC231" s="159">
        <f t="shared" ref="AHC231:AHC234" si="6498">AHC230+1</f>
        <v>2</v>
      </c>
      <c r="AHD231" s="159"/>
      <c r="AHE231" s="53" t="s">
        <v>163</v>
      </c>
      <c r="AHF231" s="53">
        <f t="shared" ref="AHF231" si="6499">(53.92)*10.764</f>
        <v>580.39487999999994</v>
      </c>
      <c r="AHG231" s="53">
        <f t="shared" ref="AHG231" si="6500">(2.45*1.25+1*(2.3+2.75+3.05))*10.764</f>
        <v>120.15314999999998</v>
      </c>
      <c r="AHH231" s="53">
        <f t="shared" si="362"/>
        <v>700.54802999999993</v>
      </c>
      <c r="AHI231" s="53">
        <v>0</v>
      </c>
      <c r="AHJ231" s="53">
        <f>AHH231*(($H$268)+1)+(IF(AHI231&lt;101,AHI231,IF(AHI231&lt;201,AHI231/2,IF(AHI231&lt;=301,AHI231/3,AHI231/4))))</f>
        <v>700.54802999999993</v>
      </c>
      <c r="AHK231" s="159">
        <f t="shared" ref="AHK231:AHK234" si="6501">AHK230+1</f>
        <v>2</v>
      </c>
      <c r="AHL231" s="159"/>
      <c r="AHM231" s="53" t="s">
        <v>163</v>
      </c>
      <c r="AHN231" s="53">
        <f t="shared" ref="AHN231" si="6502">(53.92)*10.764</f>
        <v>580.39487999999994</v>
      </c>
      <c r="AHO231" s="53">
        <f t="shared" ref="AHO231" si="6503">(2.45*1.25+1*(2.3+2.75+3.05))*10.764</f>
        <v>120.15314999999998</v>
      </c>
      <c r="AHP231" s="53">
        <f t="shared" si="365"/>
        <v>700.54802999999993</v>
      </c>
      <c r="AHQ231" s="53">
        <v>0</v>
      </c>
      <c r="AHR231" s="53">
        <f>AHP231*(($H$268)+1)+(IF(AHQ231&lt;101,AHQ231,IF(AHQ231&lt;201,AHQ231/2,IF(AHQ231&lt;=301,AHQ231/3,AHQ231/4))))</f>
        <v>700.54802999999993</v>
      </c>
      <c r="AHS231" s="159">
        <f t="shared" ref="AHS231:AHS234" si="6504">AHS230+1</f>
        <v>2</v>
      </c>
      <c r="AHT231" s="159"/>
      <c r="AHU231" s="53" t="s">
        <v>163</v>
      </c>
      <c r="AHV231" s="53">
        <f t="shared" ref="AHV231" si="6505">(53.92)*10.764</f>
        <v>580.39487999999994</v>
      </c>
      <c r="AHW231" s="53">
        <f t="shared" ref="AHW231" si="6506">(2.45*1.25+1*(2.3+2.75+3.05))*10.764</f>
        <v>120.15314999999998</v>
      </c>
      <c r="AHX231" s="53">
        <f t="shared" si="368"/>
        <v>700.54802999999993</v>
      </c>
      <c r="AHY231" s="53">
        <v>0</v>
      </c>
      <c r="AHZ231" s="53">
        <f>AHX231*(($H$268)+1)+(IF(AHY231&lt;101,AHY231,IF(AHY231&lt;201,AHY231/2,IF(AHY231&lt;=301,AHY231/3,AHY231/4))))</f>
        <v>700.54802999999993</v>
      </c>
      <c r="AIA231" s="159">
        <f t="shared" ref="AIA231:AIA234" si="6507">AIA230+1</f>
        <v>2</v>
      </c>
      <c r="AIB231" s="159"/>
      <c r="AIC231" s="53" t="s">
        <v>163</v>
      </c>
      <c r="AID231" s="53">
        <f t="shared" ref="AID231" si="6508">(53.92)*10.764</f>
        <v>580.39487999999994</v>
      </c>
      <c r="AIE231" s="53">
        <f t="shared" ref="AIE231" si="6509">(2.45*1.25+1*(2.3+2.75+3.05))*10.764</f>
        <v>120.15314999999998</v>
      </c>
      <c r="AIF231" s="53">
        <f t="shared" si="371"/>
        <v>700.54802999999993</v>
      </c>
      <c r="AIG231" s="53">
        <v>0</v>
      </c>
      <c r="AIH231" s="53">
        <f>AIF231*(($H$268)+1)+(IF(AIG231&lt;101,AIG231,IF(AIG231&lt;201,AIG231/2,IF(AIG231&lt;=301,AIG231/3,AIG231/4))))</f>
        <v>700.54802999999993</v>
      </c>
      <c r="AII231" s="159">
        <f t="shared" ref="AII231:AII234" si="6510">AII230+1</f>
        <v>2</v>
      </c>
      <c r="AIJ231" s="159"/>
      <c r="AIK231" s="53" t="s">
        <v>163</v>
      </c>
      <c r="AIL231" s="53">
        <f t="shared" ref="AIL231" si="6511">(53.92)*10.764</f>
        <v>580.39487999999994</v>
      </c>
      <c r="AIM231" s="53">
        <f t="shared" ref="AIM231" si="6512">(2.45*1.25+1*(2.3+2.75+3.05))*10.764</f>
        <v>120.15314999999998</v>
      </c>
      <c r="AIN231" s="53">
        <f t="shared" si="374"/>
        <v>700.54802999999993</v>
      </c>
      <c r="AIO231" s="53">
        <v>0</v>
      </c>
      <c r="AIP231" s="53">
        <f>AIN231*(($H$268)+1)+(IF(AIO231&lt;101,AIO231,IF(AIO231&lt;201,AIO231/2,IF(AIO231&lt;=301,AIO231/3,AIO231/4))))</f>
        <v>700.54802999999993</v>
      </c>
      <c r="AIQ231" s="159">
        <f t="shared" ref="AIQ231:AIQ234" si="6513">AIQ230+1</f>
        <v>2</v>
      </c>
      <c r="AIR231" s="159"/>
      <c r="AIS231" s="53" t="s">
        <v>163</v>
      </c>
      <c r="AIT231" s="53">
        <f t="shared" ref="AIT231" si="6514">(53.92)*10.764</f>
        <v>580.39487999999994</v>
      </c>
      <c r="AIU231" s="53">
        <f t="shared" ref="AIU231" si="6515">(2.45*1.25+1*(2.3+2.75+3.05))*10.764</f>
        <v>120.15314999999998</v>
      </c>
      <c r="AIV231" s="53">
        <f t="shared" si="377"/>
        <v>700.54802999999993</v>
      </c>
      <c r="AIW231" s="53">
        <v>0</v>
      </c>
      <c r="AIX231" s="53">
        <f>AIV231*(($H$268)+1)+(IF(AIW231&lt;101,AIW231,IF(AIW231&lt;201,AIW231/2,IF(AIW231&lt;=301,AIW231/3,AIW231/4))))</f>
        <v>700.54802999999993</v>
      </c>
      <c r="AIY231" s="159">
        <f t="shared" ref="AIY231:AIY234" si="6516">AIY230+1</f>
        <v>2</v>
      </c>
      <c r="AIZ231" s="159"/>
      <c r="AJA231" s="53" t="s">
        <v>163</v>
      </c>
      <c r="AJB231" s="53">
        <f t="shared" ref="AJB231" si="6517">(53.92)*10.764</f>
        <v>580.39487999999994</v>
      </c>
      <c r="AJC231" s="53">
        <f t="shared" ref="AJC231" si="6518">(2.45*1.25+1*(2.3+2.75+3.05))*10.764</f>
        <v>120.15314999999998</v>
      </c>
      <c r="AJD231" s="53">
        <f t="shared" si="380"/>
        <v>700.54802999999993</v>
      </c>
      <c r="AJE231" s="53">
        <v>0</v>
      </c>
      <c r="AJF231" s="53">
        <f>AJD231*(($H$268)+1)+(IF(AJE231&lt;101,AJE231,IF(AJE231&lt;201,AJE231/2,IF(AJE231&lt;=301,AJE231/3,AJE231/4))))</f>
        <v>700.54802999999993</v>
      </c>
      <c r="AJG231" s="159">
        <f t="shared" ref="AJG231:AJG234" si="6519">AJG230+1</f>
        <v>2</v>
      </c>
      <c r="AJH231" s="159"/>
      <c r="AJI231" s="53" t="s">
        <v>163</v>
      </c>
      <c r="AJJ231" s="53">
        <f t="shared" ref="AJJ231" si="6520">(53.92)*10.764</f>
        <v>580.39487999999994</v>
      </c>
      <c r="AJK231" s="53">
        <f t="shared" ref="AJK231" si="6521">(2.45*1.25+1*(2.3+2.75+3.05))*10.764</f>
        <v>120.15314999999998</v>
      </c>
      <c r="AJL231" s="53">
        <f t="shared" si="383"/>
        <v>700.54802999999993</v>
      </c>
      <c r="AJM231" s="53">
        <v>0</v>
      </c>
      <c r="AJN231" s="53">
        <f>AJL231*(($H$268)+1)+(IF(AJM231&lt;101,AJM231,IF(AJM231&lt;201,AJM231/2,IF(AJM231&lt;=301,AJM231/3,AJM231/4))))</f>
        <v>700.54802999999993</v>
      </c>
      <c r="AJO231" s="159">
        <f t="shared" ref="AJO231:AJO234" si="6522">AJO230+1</f>
        <v>2</v>
      </c>
      <c r="AJP231" s="159"/>
      <c r="AJQ231" s="53" t="s">
        <v>163</v>
      </c>
      <c r="AJR231" s="53">
        <f t="shared" ref="AJR231" si="6523">(53.92)*10.764</f>
        <v>580.39487999999994</v>
      </c>
      <c r="AJS231" s="53">
        <f t="shared" ref="AJS231" si="6524">(2.45*1.25+1*(2.3+2.75+3.05))*10.764</f>
        <v>120.15314999999998</v>
      </c>
      <c r="AJT231" s="53">
        <f t="shared" si="386"/>
        <v>700.54802999999993</v>
      </c>
      <c r="AJU231" s="53">
        <v>0</v>
      </c>
      <c r="AJV231" s="53">
        <f>AJT231*(($H$268)+1)+(IF(AJU231&lt;101,AJU231,IF(AJU231&lt;201,AJU231/2,IF(AJU231&lt;=301,AJU231/3,AJU231/4))))</f>
        <v>700.54802999999993</v>
      </c>
      <c r="AJW231" s="159">
        <f t="shared" ref="AJW231:AJW234" si="6525">AJW230+1</f>
        <v>2</v>
      </c>
      <c r="AJX231" s="159"/>
      <c r="AJY231" s="53" t="s">
        <v>163</v>
      </c>
      <c r="AJZ231" s="53">
        <f t="shared" ref="AJZ231" si="6526">(53.92)*10.764</f>
        <v>580.39487999999994</v>
      </c>
      <c r="AKA231" s="53">
        <f t="shared" ref="AKA231" si="6527">(2.45*1.25+1*(2.3+2.75+3.05))*10.764</f>
        <v>120.15314999999998</v>
      </c>
      <c r="AKB231" s="53">
        <f t="shared" si="389"/>
        <v>700.54802999999993</v>
      </c>
      <c r="AKC231" s="53">
        <v>0</v>
      </c>
      <c r="AKD231" s="53">
        <f>AKB231*(($H$268)+1)+(IF(AKC231&lt;101,AKC231,IF(AKC231&lt;201,AKC231/2,IF(AKC231&lt;=301,AKC231/3,AKC231/4))))</f>
        <v>700.54802999999993</v>
      </c>
      <c r="AKE231" s="159">
        <f t="shared" ref="AKE231:AKE234" si="6528">AKE230+1</f>
        <v>2</v>
      </c>
      <c r="AKF231" s="159"/>
      <c r="AKG231" s="53" t="s">
        <v>163</v>
      </c>
      <c r="AKH231" s="53">
        <f t="shared" ref="AKH231" si="6529">(53.92)*10.764</f>
        <v>580.39487999999994</v>
      </c>
      <c r="AKI231" s="53">
        <f t="shared" ref="AKI231" si="6530">(2.45*1.25+1*(2.3+2.75+3.05))*10.764</f>
        <v>120.15314999999998</v>
      </c>
      <c r="AKJ231" s="53">
        <f t="shared" si="392"/>
        <v>700.54802999999993</v>
      </c>
      <c r="AKK231" s="53">
        <v>0</v>
      </c>
      <c r="AKL231" s="53">
        <f>AKJ231*(($H$268)+1)+(IF(AKK231&lt;101,AKK231,IF(AKK231&lt;201,AKK231/2,IF(AKK231&lt;=301,AKK231/3,AKK231/4))))</f>
        <v>700.54802999999993</v>
      </c>
      <c r="AKM231" s="159">
        <f t="shared" ref="AKM231:AKM234" si="6531">AKM230+1</f>
        <v>2</v>
      </c>
      <c r="AKN231" s="159"/>
      <c r="AKO231" s="53" t="s">
        <v>163</v>
      </c>
      <c r="AKP231" s="53">
        <f t="shared" ref="AKP231" si="6532">(53.92)*10.764</f>
        <v>580.39487999999994</v>
      </c>
      <c r="AKQ231" s="53">
        <f t="shared" ref="AKQ231" si="6533">(2.45*1.25+1*(2.3+2.75+3.05))*10.764</f>
        <v>120.15314999999998</v>
      </c>
      <c r="AKR231" s="53">
        <f t="shared" si="395"/>
        <v>700.54802999999993</v>
      </c>
      <c r="AKS231" s="53">
        <v>0</v>
      </c>
      <c r="AKT231" s="53">
        <f>AKR231*(($H$268)+1)+(IF(AKS231&lt;101,AKS231,IF(AKS231&lt;201,AKS231/2,IF(AKS231&lt;=301,AKS231/3,AKS231/4))))</f>
        <v>700.54802999999993</v>
      </c>
      <c r="AKU231" s="159">
        <f t="shared" ref="AKU231:AKU234" si="6534">AKU230+1</f>
        <v>2</v>
      </c>
      <c r="AKV231" s="159"/>
      <c r="AKW231" s="53" t="s">
        <v>163</v>
      </c>
      <c r="AKX231" s="53">
        <f t="shared" ref="AKX231" si="6535">(53.92)*10.764</f>
        <v>580.39487999999994</v>
      </c>
      <c r="AKY231" s="53">
        <f t="shared" ref="AKY231" si="6536">(2.45*1.25+1*(2.3+2.75+3.05))*10.764</f>
        <v>120.15314999999998</v>
      </c>
      <c r="AKZ231" s="53">
        <f t="shared" si="398"/>
        <v>700.54802999999993</v>
      </c>
      <c r="ALA231" s="53">
        <v>0</v>
      </c>
      <c r="ALB231" s="53">
        <f>AKZ231*(($H$268)+1)+(IF(ALA231&lt;101,ALA231,IF(ALA231&lt;201,ALA231/2,IF(ALA231&lt;=301,ALA231/3,ALA231/4))))</f>
        <v>700.54802999999993</v>
      </c>
      <c r="ALC231" s="159">
        <f t="shared" ref="ALC231:ALC234" si="6537">ALC230+1</f>
        <v>2</v>
      </c>
      <c r="ALD231" s="159"/>
      <c r="ALE231" s="53" t="s">
        <v>163</v>
      </c>
      <c r="ALF231" s="53">
        <f t="shared" ref="ALF231" si="6538">(53.92)*10.764</f>
        <v>580.39487999999994</v>
      </c>
      <c r="ALG231" s="53">
        <f t="shared" ref="ALG231" si="6539">(2.45*1.25+1*(2.3+2.75+3.05))*10.764</f>
        <v>120.15314999999998</v>
      </c>
      <c r="ALH231" s="53">
        <f t="shared" si="401"/>
        <v>700.54802999999993</v>
      </c>
      <c r="ALI231" s="53">
        <v>0</v>
      </c>
      <c r="ALJ231" s="53">
        <f>ALH231*(($H$268)+1)+(IF(ALI231&lt;101,ALI231,IF(ALI231&lt;201,ALI231/2,IF(ALI231&lt;=301,ALI231/3,ALI231/4))))</f>
        <v>700.54802999999993</v>
      </c>
      <c r="ALK231" s="159">
        <f t="shared" ref="ALK231:ALK234" si="6540">ALK230+1</f>
        <v>2</v>
      </c>
      <c r="ALL231" s="159"/>
      <c r="ALM231" s="53" t="s">
        <v>163</v>
      </c>
      <c r="ALN231" s="53">
        <f t="shared" ref="ALN231" si="6541">(53.92)*10.764</f>
        <v>580.39487999999994</v>
      </c>
      <c r="ALO231" s="53">
        <f t="shared" ref="ALO231" si="6542">(2.45*1.25+1*(2.3+2.75+3.05))*10.764</f>
        <v>120.15314999999998</v>
      </c>
      <c r="ALP231" s="53">
        <f t="shared" si="404"/>
        <v>700.54802999999993</v>
      </c>
      <c r="ALQ231" s="53">
        <v>0</v>
      </c>
      <c r="ALR231" s="53">
        <f>ALP231*(($H$268)+1)+(IF(ALQ231&lt;101,ALQ231,IF(ALQ231&lt;201,ALQ231/2,IF(ALQ231&lt;=301,ALQ231/3,ALQ231/4))))</f>
        <v>700.54802999999993</v>
      </c>
      <c r="ALS231" s="159">
        <f t="shared" ref="ALS231:ALS234" si="6543">ALS230+1</f>
        <v>2</v>
      </c>
      <c r="ALT231" s="159"/>
      <c r="ALU231" s="53" t="s">
        <v>163</v>
      </c>
      <c r="ALV231" s="53">
        <f t="shared" ref="ALV231" si="6544">(53.92)*10.764</f>
        <v>580.39487999999994</v>
      </c>
      <c r="ALW231" s="53">
        <f t="shared" ref="ALW231" si="6545">(2.45*1.25+1*(2.3+2.75+3.05))*10.764</f>
        <v>120.15314999999998</v>
      </c>
      <c r="ALX231" s="53">
        <f t="shared" si="407"/>
        <v>700.54802999999993</v>
      </c>
      <c r="ALY231" s="53">
        <v>0</v>
      </c>
      <c r="ALZ231" s="53">
        <f>ALX231*(($H$268)+1)+(IF(ALY231&lt;101,ALY231,IF(ALY231&lt;201,ALY231/2,IF(ALY231&lt;=301,ALY231/3,ALY231/4))))</f>
        <v>700.54802999999993</v>
      </c>
      <c r="AMA231" s="159">
        <f t="shared" ref="AMA231:AMA234" si="6546">AMA230+1</f>
        <v>2</v>
      </c>
      <c r="AMB231" s="159"/>
      <c r="AMC231" s="53" t="s">
        <v>163</v>
      </c>
      <c r="AMD231" s="53">
        <f t="shared" ref="AMD231" si="6547">(53.92)*10.764</f>
        <v>580.39487999999994</v>
      </c>
      <c r="AME231" s="53">
        <f t="shared" ref="AME231" si="6548">(2.45*1.25+1*(2.3+2.75+3.05))*10.764</f>
        <v>120.15314999999998</v>
      </c>
      <c r="AMF231" s="53">
        <f t="shared" si="410"/>
        <v>700.54802999999993</v>
      </c>
      <c r="AMG231" s="53">
        <v>0</v>
      </c>
      <c r="AMH231" s="53">
        <f>AMF231*(($H$268)+1)+(IF(AMG231&lt;101,AMG231,IF(AMG231&lt;201,AMG231/2,IF(AMG231&lt;=301,AMG231/3,AMG231/4))))</f>
        <v>700.54802999999993</v>
      </c>
      <c r="AMI231" s="159">
        <f t="shared" ref="AMI231:AMI234" si="6549">AMI230+1</f>
        <v>2</v>
      </c>
      <c r="AMJ231" s="159"/>
      <c r="AMK231" s="53" t="s">
        <v>163</v>
      </c>
      <c r="AML231" s="53">
        <f t="shared" ref="AML231" si="6550">(53.92)*10.764</f>
        <v>580.39487999999994</v>
      </c>
      <c r="AMM231" s="53">
        <f t="shared" ref="AMM231" si="6551">(2.45*1.25+1*(2.3+2.75+3.05))*10.764</f>
        <v>120.15314999999998</v>
      </c>
      <c r="AMN231" s="53">
        <f t="shared" si="413"/>
        <v>700.54802999999993</v>
      </c>
      <c r="AMO231" s="53">
        <v>0</v>
      </c>
      <c r="AMP231" s="53">
        <f>AMN231*(($H$268)+1)+(IF(AMO231&lt;101,AMO231,IF(AMO231&lt;201,AMO231/2,IF(AMO231&lt;=301,AMO231/3,AMO231/4))))</f>
        <v>700.54802999999993</v>
      </c>
      <c r="AMQ231" s="159">
        <f t="shared" ref="AMQ231:AMQ234" si="6552">AMQ230+1</f>
        <v>2</v>
      </c>
      <c r="AMR231" s="159"/>
      <c r="AMS231" s="53" t="s">
        <v>163</v>
      </c>
      <c r="AMT231" s="53">
        <f t="shared" ref="AMT231" si="6553">(53.92)*10.764</f>
        <v>580.39487999999994</v>
      </c>
      <c r="AMU231" s="53">
        <f t="shared" ref="AMU231" si="6554">(2.45*1.25+1*(2.3+2.75+3.05))*10.764</f>
        <v>120.15314999999998</v>
      </c>
      <c r="AMV231" s="53">
        <f t="shared" si="416"/>
        <v>700.54802999999993</v>
      </c>
      <c r="AMW231" s="53">
        <v>0</v>
      </c>
      <c r="AMX231" s="53">
        <f>AMV231*(($H$268)+1)+(IF(AMW231&lt;101,AMW231,IF(AMW231&lt;201,AMW231/2,IF(AMW231&lt;=301,AMW231/3,AMW231/4))))</f>
        <v>700.54802999999993</v>
      </c>
      <c r="AMY231" s="159">
        <f t="shared" ref="AMY231:AMY234" si="6555">AMY230+1</f>
        <v>2</v>
      </c>
      <c r="AMZ231" s="159"/>
      <c r="ANA231" s="53" t="s">
        <v>163</v>
      </c>
      <c r="ANB231" s="53">
        <f t="shared" ref="ANB231" si="6556">(53.92)*10.764</f>
        <v>580.39487999999994</v>
      </c>
      <c r="ANC231" s="53">
        <f t="shared" ref="ANC231" si="6557">(2.45*1.25+1*(2.3+2.75+3.05))*10.764</f>
        <v>120.15314999999998</v>
      </c>
      <c r="AND231" s="53">
        <f t="shared" si="419"/>
        <v>700.54802999999993</v>
      </c>
      <c r="ANE231" s="53">
        <v>0</v>
      </c>
      <c r="ANF231" s="53">
        <f>AND231*(($H$268)+1)+(IF(ANE231&lt;101,ANE231,IF(ANE231&lt;201,ANE231/2,IF(ANE231&lt;=301,ANE231/3,ANE231/4))))</f>
        <v>700.54802999999993</v>
      </c>
      <c r="ANG231" s="159">
        <f t="shared" ref="ANG231:ANG234" si="6558">ANG230+1</f>
        <v>2</v>
      </c>
      <c r="ANH231" s="159"/>
      <c r="ANI231" s="53" t="s">
        <v>163</v>
      </c>
      <c r="ANJ231" s="53">
        <f t="shared" ref="ANJ231" si="6559">(53.92)*10.764</f>
        <v>580.39487999999994</v>
      </c>
      <c r="ANK231" s="53">
        <f t="shared" ref="ANK231" si="6560">(2.45*1.25+1*(2.3+2.75+3.05))*10.764</f>
        <v>120.15314999999998</v>
      </c>
      <c r="ANL231" s="53">
        <f t="shared" si="422"/>
        <v>700.54802999999993</v>
      </c>
      <c r="ANM231" s="53">
        <v>0</v>
      </c>
      <c r="ANN231" s="53">
        <f>ANL231*(($H$268)+1)+(IF(ANM231&lt;101,ANM231,IF(ANM231&lt;201,ANM231/2,IF(ANM231&lt;=301,ANM231/3,ANM231/4))))</f>
        <v>700.54802999999993</v>
      </c>
      <c r="ANO231" s="159">
        <f t="shared" ref="ANO231:ANO234" si="6561">ANO230+1</f>
        <v>2</v>
      </c>
      <c r="ANP231" s="159"/>
      <c r="ANQ231" s="53" t="s">
        <v>163</v>
      </c>
      <c r="ANR231" s="53">
        <f t="shared" ref="ANR231" si="6562">(53.92)*10.764</f>
        <v>580.39487999999994</v>
      </c>
      <c r="ANS231" s="53">
        <f t="shared" ref="ANS231" si="6563">(2.45*1.25+1*(2.3+2.75+3.05))*10.764</f>
        <v>120.15314999999998</v>
      </c>
      <c r="ANT231" s="53">
        <f t="shared" si="425"/>
        <v>700.54802999999993</v>
      </c>
      <c r="ANU231" s="53">
        <v>0</v>
      </c>
      <c r="ANV231" s="53">
        <f>ANT231*(($H$268)+1)+(IF(ANU231&lt;101,ANU231,IF(ANU231&lt;201,ANU231/2,IF(ANU231&lt;=301,ANU231/3,ANU231/4))))</f>
        <v>700.54802999999993</v>
      </c>
      <c r="ANW231" s="159">
        <f t="shared" ref="ANW231:ANW234" si="6564">ANW230+1</f>
        <v>2</v>
      </c>
      <c r="ANX231" s="159"/>
      <c r="ANY231" s="53" t="s">
        <v>163</v>
      </c>
      <c r="ANZ231" s="53">
        <f t="shared" ref="ANZ231" si="6565">(53.92)*10.764</f>
        <v>580.39487999999994</v>
      </c>
      <c r="AOA231" s="53">
        <f t="shared" ref="AOA231" si="6566">(2.45*1.25+1*(2.3+2.75+3.05))*10.764</f>
        <v>120.15314999999998</v>
      </c>
      <c r="AOB231" s="53">
        <f t="shared" si="428"/>
        <v>700.54802999999993</v>
      </c>
      <c r="AOC231" s="53">
        <v>0</v>
      </c>
      <c r="AOD231" s="53">
        <f>AOB231*(($H$268)+1)+(IF(AOC231&lt;101,AOC231,IF(AOC231&lt;201,AOC231/2,IF(AOC231&lt;=301,AOC231/3,AOC231/4))))</f>
        <v>700.54802999999993</v>
      </c>
      <c r="AOE231" s="159">
        <f t="shared" ref="AOE231:AOE234" si="6567">AOE230+1</f>
        <v>2</v>
      </c>
      <c r="AOF231" s="159"/>
      <c r="AOG231" s="53" t="s">
        <v>163</v>
      </c>
      <c r="AOH231" s="53">
        <f t="shared" ref="AOH231" si="6568">(53.92)*10.764</f>
        <v>580.39487999999994</v>
      </c>
      <c r="AOI231" s="53">
        <f t="shared" ref="AOI231" si="6569">(2.45*1.25+1*(2.3+2.75+3.05))*10.764</f>
        <v>120.15314999999998</v>
      </c>
      <c r="AOJ231" s="53">
        <f t="shared" si="431"/>
        <v>700.54802999999993</v>
      </c>
      <c r="AOK231" s="53">
        <v>0</v>
      </c>
      <c r="AOL231" s="53">
        <f>AOJ231*(($H$268)+1)+(IF(AOK231&lt;101,AOK231,IF(AOK231&lt;201,AOK231/2,IF(AOK231&lt;=301,AOK231/3,AOK231/4))))</f>
        <v>700.54802999999993</v>
      </c>
      <c r="AOM231" s="159">
        <f t="shared" ref="AOM231:AOM234" si="6570">AOM230+1</f>
        <v>2</v>
      </c>
      <c r="AON231" s="159"/>
      <c r="AOO231" s="53" t="s">
        <v>163</v>
      </c>
      <c r="AOP231" s="53">
        <f t="shared" ref="AOP231" si="6571">(53.92)*10.764</f>
        <v>580.39487999999994</v>
      </c>
      <c r="AOQ231" s="53">
        <f t="shared" ref="AOQ231" si="6572">(2.45*1.25+1*(2.3+2.75+3.05))*10.764</f>
        <v>120.15314999999998</v>
      </c>
      <c r="AOR231" s="53">
        <f t="shared" si="434"/>
        <v>700.54802999999993</v>
      </c>
      <c r="AOS231" s="53">
        <v>0</v>
      </c>
      <c r="AOT231" s="53">
        <f>AOR231*(($H$268)+1)+(IF(AOS231&lt;101,AOS231,IF(AOS231&lt;201,AOS231/2,IF(AOS231&lt;=301,AOS231/3,AOS231/4))))</f>
        <v>700.54802999999993</v>
      </c>
      <c r="AOU231" s="159">
        <f t="shared" ref="AOU231:AOU234" si="6573">AOU230+1</f>
        <v>2</v>
      </c>
      <c r="AOV231" s="159"/>
      <c r="AOW231" s="53" t="s">
        <v>163</v>
      </c>
      <c r="AOX231" s="53">
        <f t="shared" ref="AOX231" si="6574">(53.92)*10.764</f>
        <v>580.39487999999994</v>
      </c>
      <c r="AOY231" s="53">
        <f t="shared" ref="AOY231" si="6575">(2.45*1.25+1*(2.3+2.75+3.05))*10.764</f>
        <v>120.15314999999998</v>
      </c>
      <c r="AOZ231" s="53">
        <f t="shared" si="437"/>
        <v>700.54802999999993</v>
      </c>
      <c r="APA231" s="53">
        <v>0</v>
      </c>
      <c r="APB231" s="53">
        <f>AOZ231*(($H$268)+1)+(IF(APA231&lt;101,APA231,IF(APA231&lt;201,APA231/2,IF(APA231&lt;=301,APA231/3,APA231/4))))</f>
        <v>700.54802999999993</v>
      </c>
      <c r="APC231" s="159">
        <f t="shared" ref="APC231:APC234" si="6576">APC230+1</f>
        <v>2</v>
      </c>
      <c r="APD231" s="159"/>
      <c r="APE231" s="53" t="s">
        <v>163</v>
      </c>
      <c r="APF231" s="53">
        <f t="shared" ref="APF231" si="6577">(53.92)*10.764</f>
        <v>580.39487999999994</v>
      </c>
      <c r="APG231" s="53">
        <f t="shared" ref="APG231" si="6578">(2.45*1.25+1*(2.3+2.75+3.05))*10.764</f>
        <v>120.15314999999998</v>
      </c>
      <c r="APH231" s="53">
        <f t="shared" si="440"/>
        <v>700.54802999999993</v>
      </c>
      <c r="API231" s="53">
        <v>0</v>
      </c>
      <c r="APJ231" s="53">
        <f>APH231*(($H$268)+1)+(IF(API231&lt;101,API231,IF(API231&lt;201,API231/2,IF(API231&lt;=301,API231/3,API231/4))))</f>
        <v>700.54802999999993</v>
      </c>
      <c r="APK231" s="159">
        <f t="shared" ref="APK231:APK234" si="6579">APK230+1</f>
        <v>2</v>
      </c>
      <c r="APL231" s="159"/>
      <c r="APM231" s="53" t="s">
        <v>163</v>
      </c>
      <c r="APN231" s="53">
        <f t="shared" ref="APN231" si="6580">(53.92)*10.764</f>
        <v>580.39487999999994</v>
      </c>
      <c r="APO231" s="53">
        <f t="shared" ref="APO231" si="6581">(2.45*1.25+1*(2.3+2.75+3.05))*10.764</f>
        <v>120.15314999999998</v>
      </c>
      <c r="APP231" s="53">
        <f t="shared" si="443"/>
        <v>700.54802999999993</v>
      </c>
      <c r="APQ231" s="53">
        <v>0</v>
      </c>
      <c r="APR231" s="53">
        <f>APP231*(($H$268)+1)+(IF(APQ231&lt;101,APQ231,IF(APQ231&lt;201,APQ231/2,IF(APQ231&lt;=301,APQ231/3,APQ231/4))))</f>
        <v>700.54802999999993</v>
      </c>
      <c r="APS231" s="159">
        <f t="shared" ref="APS231:APS234" si="6582">APS230+1</f>
        <v>2</v>
      </c>
      <c r="APT231" s="159"/>
      <c r="APU231" s="53" t="s">
        <v>163</v>
      </c>
      <c r="APV231" s="53">
        <f t="shared" ref="APV231" si="6583">(53.92)*10.764</f>
        <v>580.39487999999994</v>
      </c>
      <c r="APW231" s="53">
        <f t="shared" ref="APW231" si="6584">(2.45*1.25+1*(2.3+2.75+3.05))*10.764</f>
        <v>120.15314999999998</v>
      </c>
      <c r="APX231" s="53">
        <f t="shared" si="446"/>
        <v>700.54802999999993</v>
      </c>
      <c r="APY231" s="53">
        <v>0</v>
      </c>
      <c r="APZ231" s="53">
        <f>APX231*(($H$268)+1)+(IF(APY231&lt;101,APY231,IF(APY231&lt;201,APY231/2,IF(APY231&lt;=301,APY231/3,APY231/4))))</f>
        <v>700.54802999999993</v>
      </c>
      <c r="AQA231" s="159">
        <f t="shared" ref="AQA231:AQA234" si="6585">AQA230+1</f>
        <v>2</v>
      </c>
      <c r="AQB231" s="159"/>
      <c r="AQC231" s="53" t="s">
        <v>163</v>
      </c>
      <c r="AQD231" s="53">
        <f t="shared" ref="AQD231" si="6586">(53.92)*10.764</f>
        <v>580.39487999999994</v>
      </c>
      <c r="AQE231" s="53">
        <f t="shared" ref="AQE231" si="6587">(2.45*1.25+1*(2.3+2.75+3.05))*10.764</f>
        <v>120.15314999999998</v>
      </c>
      <c r="AQF231" s="53">
        <f t="shared" si="449"/>
        <v>700.54802999999993</v>
      </c>
      <c r="AQG231" s="53">
        <v>0</v>
      </c>
      <c r="AQH231" s="53">
        <f>AQF231*(($H$268)+1)+(IF(AQG231&lt;101,AQG231,IF(AQG231&lt;201,AQG231/2,IF(AQG231&lt;=301,AQG231/3,AQG231/4))))</f>
        <v>700.54802999999993</v>
      </c>
      <c r="AQI231" s="159">
        <f t="shared" ref="AQI231:AQI234" si="6588">AQI230+1</f>
        <v>2</v>
      </c>
      <c r="AQJ231" s="159"/>
      <c r="AQK231" s="53" t="s">
        <v>163</v>
      </c>
      <c r="AQL231" s="53">
        <f t="shared" ref="AQL231" si="6589">(53.92)*10.764</f>
        <v>580.39487999999994</v>
      </c>
      <c r="AQM231" s="53">
        <f t="shared" ref="AQM231" si="6590">(2.45*1.25+1*(2.3+2.75+3.05))*10.764</f>
        <v>120.15314999999998</v>
      </c>
      <c r="AQN231" s="53">
        <f t="shared" si="452"/>
        <v>700.54802999999993</v>
      </c>
      <c r="AQO231" s="53">
        <v>0</v>
      </c>
      <c r="AQP231" s="53">
        <f>AQN231*(($H$268)+1)+(IF(AQO231&lt;101,AQO231,IF(AQO231&lt;201,AQO231/2,IF(AQO231&lt;=301,AQO231/3,AQO231/4))))</f>
        <v>700.54802999999993</v>
      </c>
      <c r="AQQ231" s="159">
        <f t="shared" ref="AQQ231:AQQ234" si="6591">AQQ230+1</f>
        <v>2</v>
      </c>
      <c r="AQR231" s="159"/>
      <c r="AQS231" s="53" t="s">
        <v>163</v>
      </c>
      <c r="AQT231" s="53">
        <f t="shared" ref="AQT231" si="6592">(53.92)*10.764</f>
        <v>580.39487999999994</v>
      </c>
      <c r="AQU231" s="53">
        <f t="shared" ref="AQU231" si="6593">(2.45*1.25+1*(2.3+2.75+3.05))*10.764</f>
        <v>120.15314999999998</v>
      </c>
      <c r="AQV231" s="53">
        <f t="shared" si="455"/>
        <v>700.54802999999993</v>
      </c>
      <c r="AQW231" s="53">
        <v>0</v>
      </c>
      <c r="AQX231" s="53">
        <f>AQV231*(($H$268)+1)+(IF(AQW231&lt;101,AQW231,IF(AQW231&lt;201,AQW231/2,IF(AQW231&lt;=301,AQW231/3,AQW231/4))))</f>
        <v>700.54802999999993</v>
      </c>
      <c r="AQY231" s="159">
        <f t="shared" ref="AQY231:AQY234" si="6594">AQY230+1</f>
        <v>2</v>
      </c>
      <c r="AQZ231" s="159"/>
      <c r="ARA231" s="53" t="s">
        <v>163</v>
      </c>
      <c r="ARB231" s="53">
        <f t="shared" ref="ARB231" si="6595">(53.92)*10.764</f>
        <v>580.39487999999994</v>
      </c>
      <c r="ARC231" s="53">
        <f t="shared" ref="ARC231" si="6596">(2.45*1.25+1*(2.3+2.75+3.05))*10.764</f>
        <v>120.15314999999998</v>
      </c>
      <c r="ARD231" s="53">
        <f t="shared" si="458"/>
        <v>700.54802999999993</v>
      </c>
      <c r="ARE231" s="53">
        <v>0</v>
      </c>
      <c r="ARF231" s="53">
        <f>ARD231*(($H$268)+1)+(IF(ARE231&lt;101,ARE231,IF(ARE231&lt;201,ARE231/2,IF(ARE231&lt;=301,ARE231/3,ARE231/4))))</f>
        <v>700.54802999999993</v>
      </c>
      <c r="ARG231" s="159">
        <f t="shared" ref="ARG231:ARG234" si="6597">ARG230+1</f>
        <v>2</v>
      </c>
      <c r="ARH231" s="159"/>
      <c r="ARI231" s="53" t="s">
        <v>163</v>
      </c>
      <c r="ARJ231" s="53">
        <f t="shared" ref="ARJ231" si="6598">(53.92)*10.764</f>
        <v>580.39487999999994</v>
      </c>
      <c r="ARK231" s="53">
        <f t="shared" ref="ARK231" si="6599">(2.45*1.25+1*(2.3+2.75+3.05))*10.764</f>
        <v>120.15314999999998</v>
      </c>
      <c r="ARL231" s="53">
        <f t="shared" si="461"/>
        <v>700.54802999999993</v>
      </c>
      <c r="ARM231" s="53">
        <v>0</v>
      </c>
      <c r="ARN231" s="53">
        <f>ARL231*(($H$268)+1)+(IF(ARM231&lt;101,ARM231,IF(ARM231&lt;201,ARM231/2,IF(ARM231&lt;=301,ARM231/3,ARM231/4))))</f>
        <v>700.54802999999993</v>
      </c>
      <c r="ARO231" s="159">
        <f t="shared" ref="ARO231:ARO234" si="6600">ARO230+1</f>
        <v>2</v>
      </c>
      <c r="ARP231" s="159"/>
      <c r="ARQ231" s="53" t="s">
        <v>163</v>
      </c>
      <c r="ARR231" s="53">
        <f t="shared" ref="ARR231" si="6601">(53.92)*10.764</f>
        <v>580.39487999999994</v>
      </c>
      <c r="ARS231" s="53">
        <f t="shared" ref="ARS231" si="6602">(2.45*1.25+1*(2.3+2.75+3.05))*10.764</f>
        <v>120.15314999999998</v>
      </c>
      <c r="ART231" s="53">
        <f t="shared" si="464"/>
        <v>700.54802999999993</v>
      </c>
      <c r="ARU231" s="53">
        <v>0</v>
      </c>
      <c r="ARV231" s="53">
        <f>ART231*(($H$268)+1)+(IF(ARU231&lt;101,ARU231,IF(ARU231&lt;201,ARU231/2,IF(ARU231&lt;=301,ARU231/3,ARU231/4))))</f>
        <v>700.54802999999993</v>
      </c>
      <c r="ARW231" s="159">
        <f t="shared" ref="ARW231:ARW234" si="6603">ARW230+1</f>
        <v>2</v>
      </c>
      <c r="ARX231" s="159"/>
      <c r="ARY231" s="53" t="s">
        <v>163</v>
      </c>
      <c r="ARZ231" s="53">
        <f t="shared" ref="ARZ231" si="6604">(53.92)*10.764</f>
        <v>580.39487999999994</v>
      </c>
      <c r="ASA231" s="53">
        <f t="shared" ref="ASA231" si="6605">(2.45*1.25+1*(2.3+2.75+3.05))*10.764</f>
        <v>120.15314999999998</v>
      </c>
      <c r="ASB231" s="53">
        <f t="shared" si="467"/>
        <v>700.54802999999993</v>
      </c>
      <c r="ASC231" s="53">
        <v>0</v>
      </c>
      <c r="ASD231" s="53">
        <f>ASB231*(($H$268)+1)+(IF(ASC231&lt;101,ASC231,IF(ASC231&lt;201,ASC231/2,IF(ASC231&lt;=301,ASC231/3,ASC231/4))))</f>
        <v>700.54802999999993</v>
      </c>
      <c r="ASE231" s="159">
        <f t="shared" ref="ASE231:ASE234" si="6606">ASE230+1</f>
        <v>2</v>
      </c>
      <c r="ASF231" s="159"/>
      <c r="ASG231" s="53" t="s">
        <v>163</v>
      </c>
      <c r="ASH231" s="53">
        <f t="shared" ref="ASH231" si="6607">(53.92)*10.764</f>
        <v>580.39487999999994</v>
      </c>
      <c r="ASI231" s="53">
        <f t="shared" ref="ASI231" si="6608">(2.45*1.25+1*(2.3+2.75+3.05))*10.764</f>
        <v>120.15314999999998</v>
      </c>
      <c r="ASJ231" s="53">
        <f t="shared" si="470"/>
        <v>700.54802999999993</v>
      </c>
      <c r="ASK231" s="53">
        <v>0</v>
      </c>
      <c r="ASL231" s="53">
        <f>ASJ231*(($H$268)+1)+(IF(ASK231&lt;101,ASK231,IF(ASK231&lt;201,ASK231/2,IF(ASK231&lt;=301,ASK231/3,ASK231/4))))</f>
        <v>700.54802999999993</v>
      </c>
      <c r="ASM231" s="159">
        <f t="shared" ref="ASM231:ASM234" si="6609">ASM230+1</f>
        <v>2</v>
      </c>
      <c r="ASN231" s="159"/>
      <c r="ASO231" s="53" t="s">
        <v>163</v>
      </c>
      <c r="ASP231" s="53">
        <f t="shared" ref="ASP231" si="6610">(53.92)*10.764</f>
        <v>580.39487999999994</v>
      </c>
      <c r="ASQ231" s="53">
        <f t="shared" ref="ASQ231" si="6611">(2.45*1.25+1*(2.3+2.75+3.05))*10.764</f>
        <v>120.15314999999998</v>
      </c>
      <c r="ASR231" s="53">
        <f t="shared" si="473"/>
        <v>700.54802999999993</v>
      </c>
      <c r="ASS231" s="53">
        <v>0</v>
      </c>
      <c r="AST231" s="53">
        <f>ASR231*(($H$268)+1)+(IF(ASS231&lt;101,ASS231,IF(ASS231&lt;201,ASS231/2,IF(ASS231&lt;=301,ASS231/3,ASS231/4))))</f>
        <v>700.54802999999993</v>
      </c>
      <c r="ASU231" s="159">
        <f t="shared" ref="ASU231:ASU234" si="6612">ASU230+1</f>
        <v>2</v>
      </c>
      <c r="ASV231" s="159"/>
      <c r="ASW231" s="53" t="s">
        <v>163</v>
      </c>
      <c r="ASX231" s="53">
        <f t="shared" ref="ASX231" si="6613">(53.92)*10.764</f>
        <v>580.39487999999994</v>
      </c>
      <c r="ASY231" s="53">
        <f t="shared" ref="ASY231" si="6614">(2.45*1.25+1*(2.3+2.75+3.05))*10.764</f>
        <v>120.15314999999998</v>
      </c>
      <c r="ASZ231" s="53">
        <f t="shared" si="476"/>
        <v>700.54802999999993</v>
      </c>
      <c r="ATA231" s="53">
        <v>0</v>
      </c>
      <c r="ATB231" s="53">
        <f>ASZ231*(($H$268)+1)+(IF(ATA231&lt;101,ATA231,IF(ATA231&lt;201,ATA231/2,IF(ATA231&lt;=301,ATA231/3,ATA231/4))))</f>
        <v>700.54802999999993</v>
      </c>
      <c r="ATC231" s="159">
        <f t="shared" ref="ATC231:ATC234" si="6615">ATC230+1</f>
        <v>2</v>
      </c>
      <c r="ATD231" s="159"/>
      <c r="ATE231" s="53" t="s">
        <v>163</v>
      </c>
      <c r="ATF231" s="53">
        <f t="shared" ref="ATF231" si="6616">(53.92)*10.764</f>
        <v>580.39487999999994</v>
      </c>
      <c r="ATG231" s="53">
        <f t="shared" ref="ATG231" si="6617">(2.45*1.25+1*(2.3+2.75+3.05))*10.764</f>
        <v>120.15314999999998</v>
      </c>
      <c r="ATH231" s="53">
        <f t="shared" si="479"/>
        <v>700.54802999999993</v>
      </c>
      <c r="ATI231" s="53">
        <v>0</v>
      </c>
      <c r="ATJ231" s="53">
        <f>ATH231*(($H$268)+1)+(IF(ATI231&lt;101,ATI231,IF(ATI231&lt;201,ATI231/2,IF(ATI231&lt;=301,ATI231/3,ATI231/4))))</f>
        <v>700.54802999999993</v>
      </c>
      <c r="ATK231" s="159">
        <f t="shared" ref="ATK231:ATK234" si="6618">ATK230+1</f>
        <v>2</v>
      </c>
      <c r="ATL231" s="159"/>
      <c r="ATM231" s="53" t="s">
        <v>163</v>
      </c>
      <c r="ATN231" s="53">
        <f t="shared" ref="ATN231" si="6619">(53.92)*10.764</f>
        <v>580.39487999999994</v>
      </c>
      <c r="ATO231" s="53">
        <f t="shared" ref="ATO231" si="6620">(2.45*1.25+1*(2.3+2.75+3.05))*10.764</f>
        <v>120.15314999999998</v>
      </c>
      <c r="ATP231" s="53">
        <f t="shared" si="482"/>
        <v>700.54802999999993</v>
      </c>
      <c r="ATQ231" s="53">
        <v>0</v>
      </c>
      <c r="ATR231" s="53">
        <f>ATP231*(($H$268)+1)+(IF(ATQ231&lt;101,ATQ231,IF(ATQ231&lt;201,ATQ231/2,IF(ATQ231&lt;=301,ATQ231/3,ATQ231/4))))</f>
        <v>700.54802999999993</v>
      </c>
      <c r="ATS231" s="159">
        <f t="shared" ref="ATS231:ATS234" si="6621">ATS230+1</f>
        <v>2</v>
      </c>
      <c r="ATT231" s="159"/>
      <c r="ATU231" s="53" t="s">
        <v>163</v>
      </c>
      <c r="ATV231" s="53">
        <f t="shared" ref="ATV231" si="6622">(53.92)*10.764</f>
        <v>580.39487999999994</v>
      </c>
      <c r="ATW231" s="53">
        <f t="shared" ref="ATW231" si="6623">(2.45*1.25+1*(2.3+2.75+3.05))*10.764</f>
        <v>120.15314999999998</v>
      </c>
      <c r="ATX231" s="53">
        <f t="shared" si="485"/>
        <v>700.54802999999993</v>
      </c>
      <c r="ATY231" s="53">
        <v>0</v>
      </c>
      <c r="ATZ231" s="53">
        <f>ATX231*(($H$268)+1)+(IF(ATY231&lt;101,ATY231,IF(ATY231&lt;201,ATY231/2,IF(ATY231&lt;=301,ATY231/3,ATY231/4))))</f>
        <v>700.54802999999993</v>
      </c>
      <c r="AUA231" s="159">
        <f t="shared" ref="AUA231:AUA234" si="6624">AUA230+1</f>
        <v>2</v>
      </c>
      <c r="AUB231" s="159"/>
      <c r="AUC231" s="53" t="s">
        <v>163</v>
      </c>
      <c r="AUD231" s="53">
        <f t="shared" ref="AUD231" si="6625">(53.92)*10.764</f>
        <v>580.39487999999994</v>
      </c>
      <c r="AUE231" s="53">
        <f t="shared" ref="AUE231" si="6626">(2.45*1.25+1*(2.3+2.75+3.05))*10.764</f>
        <v>120.15314999999998</v>
      </c>
      <c r="AUF231" s="53">
        <f t="shared" si="488"/>
        <v>700.54802999999993</v>
      </c>
      <c r="AUG231" s="53">
        <v>0</v>
      </c>
      <c r="AUH231" s="53">
        <f>AUF231*(($H$268)+1)+(IF(AUG231&lt;101,AUG231,IF(AUG231&lt;201,AUG231/2,IF(AUG231&lt;=301,AUG231/3,AUG231/4))))</f>
        <v>700.54802999999993</v>
      </c>
      <c r="AUI231" s="159">
        <f t="shared" ref="AUI231:AUI234" si="6627">AUI230+1</f>
        <v>2</v>
      </c>
      <c r="AUJ231" s="159"/>
      <c r="AUK231" s="53" t="s">
        <v>163</v>
      </c>
      <c r="AUL231" s="53">
        <f t="shared" ref="AUL231" si="6628">(53.92)*10.764</f>
        <v>580.39487999999994</v>
      </c>
      <c r="AUM231" s="53">
        <f t="shared" ref="AUM231" si="6629">(2.45*1.25+1*(2.3+2.75+3.05))*10.764</f>
        <v>120.15314999999998</v>
      </c>
      <c r="AUN231" s="53">
        <f t="shared" si="491"/>
        <v>700.54802999999993</v>
      </c>
      <c r="AUO231" s="53">
        <v>0</v>
      </c>
      <c r="AUP231" s="53">
        <f>AUN231*(($H$268)+1)+(IF(AUO231&lt;101,AUO231,IF(AUO231&lt;201,AUO231/2,IF(AUO231&lt;=301,AUO231/3,AUO231/4))))</f>
        <v>700.54802999999993</v>
      </c>
      <c r="AUQ231" s="159">
        <f t="shared" ref="AUQ231:AUQ234" si="6630">AUQ230+1</f>
        <v>2</v>
      </c>
      <c r="AUR231" s="159"/>
      <c r="AUS231" s="53" t="s">
        <v>163</v>
      </c>
      <c r="AUT231" s="53">
        <f t="shared" ref="AUT231" si="6631">(53.92)*10.764</f>
        <v>580.39487999999994</v>
      </c>
      <c r="AUU231" s="53">
        <f t="shared" ref="AUU231" si="6632">(2.45*1.25+1*(2.3+2.75+3.05))*10.764</f>
        <v>120.15314999999998</v>
      </c>
      <c r="AUV231" s="53">
        <f t="shared" si="494"/>
        <v>700.54802999999993</v>
      </c>
      <c r="AUW231" s="53">
        <v>0</v>
      </c>
      <c r="AUX231" s="53">
        <f>AUV231*(($H$268)+1)+(IF(AUW231&lt;101,AUW231,IF(AUW231&lt;201,AUW231/2,IF(AUW231&lt;=301,AUW231/3,AUW231/4))))</f>
        <v>700.54802999999993</v>
      </c>
      <c r="AUY231" s="159">
        <f t="shared" ref="AUY231:AUY234" si="6633">AUY230+1</f>
        <v>2</v>
      </c>
      <c r="AUZ231" s="159"/>
      <c r="AVA231" s="53" t="s">
        <v>163</v>
      </c>
      <c r="AVB231" s="53">
        <f t="shared" ref="AVB231" si="6634">(53.92)*10.764</f>
        <v>580.39487999999994</v>
      </c>
      <c r="AVC231" s="53">
        <f t="shared" ref="AVC231" si="6635">(2.45*1.25+1*(2.3+2.75+3.05))*10.764</f>
        <v>120.15314999999998</v>
      </c>
      <c r="AVD231" s="53">
        <f t="shared" si="497"/>
        <v>700.54802999999993</v>
      </c>
      <c r="AVE231" s="53">
        <v>0</v>
      </c>
      <c r="AVF231" s="53">
        <f>AVD231*(($H$268)+1)+(IF(AVE231&lt;101,AVE231,IF(AVE231&lt;201,AVE231/2,IF(AVE231&lt;=301,AVE231/3,AVE231/4))))</f>
        <v>700.54802999999993</v>
      </c>
      <c r="AVG231" s="159">
        <f t="shared" ref="AVG231:AVG234" si="6636">AVG230+1</f>
        <v>2</v>
      </c>
      <c r="AVH231" s="159"/>
      <c r="AVI231" s="53" t="s">
        <v>163</v>
      </c>
      <c r="AVJ231" s="53">
        <f t="shared" ref="AVJ231" si="6637">(53.92)*10.764</f>
        <v>580.39487999999994</v>
      </c>
      <c r="AVK231" s="53">
        <f t="shared" ref="AVK231" si="6638">(2.45*1.25+1*(2.3+2.75+3.05))*10.764</f>
        <v>120.15314999999998</v>
      </c>
      <c r="AVL231" s="53">
        <f t="shared" si="500"/>
        <v>700.54802999999993</v>
      </c>
      <c r="AVM231" s="53">
        <v>0</v>
      </c>
      <c r="AVN231" s="53">
        <f>AVL231*(($H$268)+1)+(IF(AVM231&lt;101,AVM231,IF(AVM231&lt;201,AVM231/2,IF(AVM231&lt;=301,AVM231/3,AVM231/4))))</f>
        <v>700.54802999999993</v>
      </c>
      <c r="AVO231" s="159">
        <f t="shared" ref="AVO231:AVO234" si="6639">AVO230+1</f>
        <v>2</v>
      </c>
      <c r="AVP231" s="159"/>
      <c r="AVQ231" s="53" t="s">
        <v>163</v>
      </c>
      <c r="AVR231" s="53">
        <f t="shared" ref="AVR231" si="6640">(53.92)*10.764</f>
        <v>580.39487999999994</v>
      </c>
      <c r="AVS231" s="53">
        <f t="shared" ref="AVS231" si="6641">(2.45*1.25+1*(2.3+2.75+3.05))*10.764</f>
        <v>120.15314999999998</v>
      </c>
      <c r="AVT231" s="53">
        <f t="shared" si="503"/>
        <v>700.54802999999993</v>
      </c>
      <c r="AVU231" s="53">
        <v>0</v>
      </c>
      <c r="AVV231" s="53">
        <f>AVT231*(($H$268)+1)+(IF(AVU231&lt;101,AVU231,IF(AVU231&lt;201,AVU231/2,IF(AVU231&lt;=301,AVU231/3,AVU231/4))))</f>
        <v>700.54802999999993</v>
      </c>
      <c r="AVW231" s="159">
        <f t="shared" ref="AVW231:AVW234" si="6642">AVW230+1</f>
        <v>2</v>
      </c>
      <c r="AVX231" s="159"/>
      <c r="AVY231" s="53" t="s">
        <v>163</v>
      </c>
      <c r="AVZ231" s="53">
        <f t="shared" ref="AVZ231" si="6643">(53.92)*10.764</f>
        <v>580.39487999999994</v>
      </c>
      <c r="AWA231" s="53">
        <f t="shared" ref="AWA231" si="6644">(2.45*1.25+1*(2.3+2.75+3.05))*10.764</f>
        <v>120.15314999999998</v>
      </c>
      <c r="AWB231" s="53">
        <f t="shared" si="506"/>
        <v>700.54802999999993</v>
      </c>
      <c r="AWC231" s="53">
        <v>0</v>
      </c>
      <c r="AWD231" s="53">
        <f>AWB231*(($H$268)+1)+(IF(AWC231&lt;101,AWC231,IF(AWC231&lt;201,AWC231/2,IF(AWC231&lt;=301,AWC231/3,AWC231/4))))</f>
        <v>700.54802999999993</v>
      </c>
      <c r="AWE231" s="159">
        <f t="shared" ref="AWE231:AWE234" si="6645">AWE230+1</f>
        <v>2</v>
      </c>
      <c r="AWF231" s="159"/>
      <c r="AWG231" s="53" t="s">
        <v>163</v>
      </c>
      <c r="AWH231" s="53">
        <f t="shared" ref="AWH231" si="6646">(53.92)*10.764</f>
        <v>580.39487999999994</v>
      </c>
      <c r="AWI231" s="53">
        <f t="shared" ref="AWI231" si="6647">(2.45*1.25+1*(2.3+2.75+3.05))*10.764</f>
        <v>120.15314999999998</v>
      </c>
      <c r="AWJ231" s="53">
        <f t="shared" si="509"/>
        <v>700.54802999999993</v>
      </c>
      <c r="AWK231" s="53">
        <v>0</v>
      </c>
      <c r="AWL231" s="53">
        <f>AWJ231*(($H$268)+1)+(IF(AWK231&lt;101,AWK231,IF(AWK231&lt;201,AWK231/2,IF(AWK231&lt;=301,AWK231/3,AWK231/4))))</f>
        <v>700.54802999999993</v>
      </c>
      <c r="AWM231" s="159">
        <f t="shared" ref="AWM231:AWM234" si="6648">AWM230+1</f>
        <v>2</v>
      </c>
      <c r="AWN231" s="159"/>
      <c r="AWO231" s="53" t="s">
        <v>163</v>
      </c>
      <c r="AWP231" s="53">
        <f t="shared" ref="AWP231" si="6649">(53.92)*10.764</f>
        <v>580.39487999999994</v>
      </c>
      <c r="AWQ231" s="53">
        <f t="shared" ref="AWQ231" si="6650">(2.45*1.25+1*(2.3+2.75+3.05))*10.764</f>
        <v>120.15314999999998</v>
      </c>
      <c r="AWR231" s="53">
        <f t="shared" si="512"/>
        <v>700.54802999999993</v>
      </c>
      <c r="AWS231" s="53">
        <v>0</v>
      </c>
      <c r="AWT231" s="53">
        <f>AWR231*(($H$268)+1)+(IF(AWS231&lt;101,AWS231,IF(AWS231&lt;201,AWS231/2,IF(AWS231&lt;=301,AWS231/3,AWS231/4))))</f>
        <v>700.54802999999993</v>
      </c>
      <c r="AWU231" s="159">
        <f t="shared" ref="AWU231:AWU234" si="6651">AWU230+1</f>
        <v>2</v>
      </c>
      <c r="AWV231" s="159"/>
      <c r="AWW231" s="53" t="s">
        <v>163</v>
      </c>
      <c r="AWX231" s="53">
        <f t="shared" ref="AWX231" si="6652">(53.92)*10.764</f>
        <v>580.39487999999994</v>
      </c>
      <c r="AWY231" s="53">
        <f t="shared" ref="AWY231" si="6653">(2.45*1.25+1*(2.3+2.75+3.05))*10.764</f>
        <v>120.15314999999998</v>
      </c>
      <c r="AWZ231" s="53">
        <f t="shared" si="515"/>
        <v>700.54802999999993</v>
      </c>
      <c r="AXA231" s="53">
        <v>0</v>
      </c>
      <c r="AXB231" s="53">
        <f>AWZ231*(($H$268)+1)+(IF(AXA231&lt;101,AXA231,IF(AXA231&lt;201,AXA231/2,IF(AXA231&lt;=301,AXA231/3,AXA231/4))))</f>
        <v>700.54802999999993</v>
      </c>
      <c r="AXC231" s="159">
        <f t="shared" ref="AXC231:AXC234" si="6654">AXC230+1</f>
        <v>2</v>
      </c>
      <c r="AXD231" s="159"/>
      <c r="AXE231" s="53" t="s">
        <v>163</v>
      </c>
      <c r="AXF231" s="53">
        <f t="shared" ref="AXF231" si="6655">(53.92)*10.764</f>
        <v>580.39487999999994</v>
      </c>
      <c r="AXG231" s="53">
        <f t="shared" ref="AXG231" si="6656">(2.45*1.25+1*(2.3+2.75+3.05))*10.764</f>
        <v>120.15314999999998</v>
      </c>
      <c r="AXH231" s="53">
        <f t="shared" si="518"/>
        <v>700.54802999999993</v>
      </c>
      <c r="AXI231" s="53">
        <v>0</v>
      </c>
      <c r="AXJ231" s="53">
        <f>AXH231*(($H$268)+1)+(IF(AXI231&lt;101,AXI231,IF(AXI231&lt;201,AXI231/2,IF(AXI231&lt;=301,AXI231/3,AXI231/4))))</f>
        <v>700.54802999999993</v>
      </c>
      <c r="AXK231" s="159">
        <f t="shared" ref="AXK231:AXK234" si="6657">AXK230+1</f>
        <v>2</v>
      </c>
      <c r="AXL231" s="159"/>
      <c r="AXM231" s="53" t="s">
        <v>163</v>
      </c>
      <c r="AXN231" s="53">
        <f t="shared" ref="AXN231" si="6658">(53.92)*10.764</f>
        <v>580.39487999999994</v>
      </c>
      <c r="AXO231" s="53">
        <f t="shared" ref="AXO231" si="6659">(2.45*1.25+1*(2.3+2.75+3.05))*10.764</f>
        <v>120.15314999999998</v>
      </c>
      <c r="AXP231" s="53">
        <f t="shared" si="521"/>
        <v>700.54802999999993</v>
      </c>
      <c r="AXQ231" s="53">
        <v>0</v>
      </c>
      <c r="AXR231" s="53">
        <f>AXP231*(($H$268)+1)+(IF(AXQ231&lt;101,AXQ231,IF(AXQ231&lt;201,AXQ231/2,IF(AXQ231&lt;=301,AXQ231/3,AXQ231/4))))</f>
        <v>700.54802999999993</v>
      </c>
      <c r="AXS231" s="159">
        <f t="shared" ref="AXS231:AXS234" si="6660">AXS230+1</f>
        <v>2</v>
      </c>
      <c r="AXT231" s="159"/>
      <c r="AXU231" s="53" t="s">
        <v>163</v>
      </c>
      <c r="AXV231" s="53">
        <f t="shared" ref="AXV231" si="6661">(53.92)*10.764</f>
        <v>580.39487999999994</v>
      </c>
      <c r="AXW231" s="53">
        <f t="shared" ref="AXW231" si="6662">(2.45*1.25+1*(2.3+2.75+3.05))*10.764</f>
        <v>120.15314999999998</v>
      </c>
      <c r="AXX231" s="53">
        <f t="shared" si="524"/>
        <v>700.54802999999993</v>
      </c>
      <c r="AXY231" s="53">
        <v>0</v>
      </c>
      <c r="AXZ231" s="53">
        <f>AXX231*(($H$268)+1)+(IF(AXY231&lt;101,AXY231,IF(AXY231&lt;201,AXY231/2,IF(AXY231&lt;=301,AXY231/3,AXY231/4))))</f>
        <v>700.54802999999993</v>
      </c>
      <c r="AYA231" s="159">
        <f t="shared" ref="AYA231:AYA234" si="6663">AYA230+1</f>
        <v>2</v>
      </c>
      <c r="AYB231" s="159"/>
      <c r="AYC231" s="53" t="s">
        <v>163</v>
      </c>
      <c r="AYD231" s="53">
        <f t="shared" ref="AYD231" si="6664">(53.92)*10.764</f>
        <v>580.39487999999994</v>
      </c>
      <c r="AYE231" s="53">
        <f t="shared" ref="AYE231" si="6665">(2.45*1.25+1*(2.3+2.75+3.05))*10.764</f>
        <v>120.15314999999998</v>
      </c>
      <c r="AYF231" s="53">
        <f t="shared" si="527"/>
        <v>700.54802999999993</v>
      </c>
      <c r="AYG231" s="53">
        <v>0</v>
      </c>
      <c r="AYH231" s="53">
        <f>AYF231*(($H$268)+1)+(IF(AYG231&lt;101,AYG231,IF(AYG231&lt;201,AYG231/2,IF(AYG231&lt;=301,AYG231/3,AYG231/4))))</f>
        <v>700.54802999999993</v>
      </c>
      <c r="AYI231" s="159">
        <f t="shared" ref="AYI231:AYI234" si="6666">AYI230+1</f>
        <v>2</v>
      </c>
      <c r="AYJ231" s="159"/>
      <c r="AYK231" s="53" t="s">
        <v>163</v>
      </c>
      <c r="AYL231" s="53">
        <f t="shared" ref="AYL231" si="6667">(53.92)*10.764</f>
        <v>580.39487999999994</v>
      </c>
      <c r="AYM231" s="53">
        <f t="shared" ref="AYM231" si="6668">(2.45*1.25+1*(2.3+2.75+3.05))*10.764</f>
        <v>120.15314999999998</v>
      </c>
      <c r="AYN231" s="53">
        <f t="shared" si="530"/>
        <v>700.54802999999993</v>
      </c>
      <c r="AYO231" s="53">
        <v>0</v>
      </c>
      <c r="AYP231" s="53">
        <f>AYN231*(($H$268)+1)+(IF(AYO231&lt;101,AYO231,IF(AYO231&lt;201,AYO231/2,IF(AYO231&lt;=301,AYO231/3,AYO231/4))))</f>
        <v>700.54802999999993</v>
      </c>
      <c r="AYQ231" s="159">
        <f t="shared" ref="AYQ231:AYQ234" si="6669">AYQ230+1</f>
        <v>2</v>
      </c>
      <c r="AYR231" s="159"/>
      <c r="AYS231" s="53" t="s">
        <v>163</v>
      </c>
      <c r="AYT231" s="53">
        <f t="shared" ref="AYT231" si="6670">(53.92)*10.764</f>
        <v>580.39487999999994</v>
      </c>
      <c r="AYU231" s="53">
        <f t="shared" ref="AYU231" si="6671">(2.45*1.25+1*(2.3+2.75+3.05))*10.764</f>
        <v>120.15314999999998</v>
      </c>
      <c r="AYV231" s="53">
        <f t="shared" si="533"/>
        <v>700.54802999999993</v>
      </c>
      <c r="AYW231" s="53">
        <v>0</v>
      </c>
      <c r="AYX231" s="53">
        <f>AYV231*(($H$268)+1)+(IF(AYW231&lt;101,AYW231,IF(AYW231&lt;201,AYW231/2,IF(AYW231&lt;=301,AYW231/3,AYW231/4))))</f>
        <v>700.54802999999993</v>
      </c>
      <c r="AYY231" s="159">
        <f t="shared" ref="AYY231:AYY234" si="6672">AYY230+1</f>
        <v>2</v>
      </c>
      <c r="AYZ231" s="159"/>
      <c r="AZA231" s="53" t="s">
        <v>163</v>
      </c>
      <c r="AZB231" s="53">
        <f t="shared" ref="AZB231" si="6673">(53.92)*10.764</f>
        <v>580.39487999999994</v>
      </c>
      <c r="AZC231" s="53">
        <f t="shared" ref="AZC231" si="6674">(2.45*1.25+1*(2.3+2.75+3.05))*10.764</f>
        <v>120.15314999999998</v>
      </c>
      <c r="AZD231" s="53">
        <f t="shared" si="536"/>
        <v>700.54802999999993</v>
      </c>
      <c r="AZE231" s="53">
        <v>0</v>
      </c>
      <c r="AZF231" s="53">
        <f>AZD231*(($H$268)+1)+(IF(AZE231&lt;101,AZE231,IF(AZE231&lt;201,AZE231/2,IF(AZE231&lt;=301,AZE231/3,AZE231/4))))</f>
        <v>700.54802999999993</v>
      </c>
      <c r="AZG231" s="159">
        <f t="shared" ref="AZG231:AZG234" si="6675">AZG230+1</f>
        <v>2</v>
      </c>
      <c r="AZH231" s="159"/>
      <c r="AZI231" s="53" t="s">
        <v>163</v>
      </c>
      <c r="AZJ231" s="53">
        <f t="shared" ref="AZJ231" si="6676">(53.92)*10.764</f>
        <v>580.39487999999994</v>
      </c>
      <c r="AZK231" s="53">
        <f t="shared" ref="AZK231" si="6677">(2.45*1.25+1*(2.3+2.75+3.05))*10.764</f>
        <v>120.15314999999998</v>
      </c>
      <c r="AZL231" s="53">
        <f t="shared" si="539"/>
        <v>700.54802999999993</v>
      </c>
      <c r="AZM231" s="53">
        <v>0</v>
      </c>
      <c r="AZN231" s="53">
        <f>AZL231*(($H$268)+1)+(IF(AZM231&lt;101,AZM231,IF(AZM231&lt;201,AZM231/2,IF(AZM231&lt;=301,AZM231/3,AZM231/4))))</f>
        <v>700.54802999999993</v>
      </c>
      <c r="AZO231" s="159">
        <f t="shared" ref="AZO231:AZO234" si="6678">AZO230+1</f>
        <v>2</v>
      </c>
      <c r="AZP231" s="159"/>
      <c r="AZQ231" s="53" t="s">
        <v>163</v>
      </c>
      <c r="AZR231" s="53">
        <f t="shared" ref="AZR231" si="6679">(53.92)*10.764</f>
        <v>580.39487999999994</v>
      </c>
      <c r="AZS231" s="53">
        <f t="shared" ref="AZS231" si="6680">(2.45*1.25+1*(2.3+2.75+3.05))*10.764</f>
        <v>120.15314999999998</v>
      </c>
      <c r="AZT231" s="53">
        <f t="shared" si="542"/>
        <v>700.54802999999993</v>
      </c>
      <c r="AZU231" s="53">
        <v>0</v>
      </c>
      <c r="AZV231" s="53">
        <f>AZT231*(($H$268)+1)+(IF(AZU231&lt;101,AZU231,IF(AZU231&lt;201,AZU231/2,IF(AZU231&lt;=301,AZU231/3,AZU231/4))))</f>
        <v>700.54802999999993</v>
      </c>
      <c r="AZW231" s="159">
        <f t="shared" ref="AZW231:AZW234" si="6681">AZW230+1</f>
        <v>2</v>
      </c>
      <c r="AZX231" s="159"/>
      <c r="AZY231" s="53" t="s">
        <v>163</v>
      </c>
      <c r="AZZ231" s="53">
        <f t="shared" ref="AZZ231" si="6682">(53.92)*10.764</f>
        <v>580.39487999999994</v>
      </c>
      <c r="BAA231" s="53">
        <f t="shared" ref="BAA231" si="6683">(2.45*1.25+1*(2.3+2.75+3.05))*10.764</f>
        <v>120.15314999999998</v>
      </c>
      <c r="BAB231" s="53">
        <f t="shared" si="545"/>
        <v>700.54802999999993</v>
      </c>
      <c r="BAC231" s="53">
        <v>0</v>
      </c>
      <c r="BAD231" s="53">
        <f>BAB231*(($H$268)+1)+(IF(BAC231&lt;101,BAC231,IF(BAC231&lt;201,BAC231/2,IF(BAC231&lt;=301,BAC231/3,BAC231/4))))</f>
        <v>700.54802999999993</v>
      </c>
      <c r="BAE231" s="159">
        <f t="shared" ref="BAE231:BAE234" si="6684">BAE230+1</f>
        <v>2</v>
      </c>
      <c r="BAF231" s="159"/>
      <c r="BAG231" s="53" t="s">
        <v>163</v>
      </c>
      <c r="BAH231" s="53">
        <f t="shared" ref="BAH231" si="6685">(53.92)*10.764</f>
        <v>580.39487999999994</v>
      </c>
      <c r="BAI231" s="53">
        <f t="shared" ref="BAI231" si="6686">(2.45*1.25+1*(2.3+2.75+3.05))*10.764</f>
        <v>120.15314999999998</v>
      </c>
      <c r="BAJ231" s="53">
        <f t="shared" si="548"/>
        <v>700.54802999999993</v>
      </c>
      <c r="BAK231" s="53">
        <v>0</v>
      </c>
      <c r="BAL231" s="53">
        <f>BAJ231*(($H$268)+1)+(IF(BAK231&lt;101,BAK231,IF(BAK231&lt;201,BAK231/2,IF(BAK231&lt;=301,BAK231/3,BAK231/4))))</f>
        <v>700.54802999999993</v>
      </c>
      <c r="BAM231" s="159">
        <f t="shared" ref="BAM231:BAM234" si="6687">BAM230+1</f>
        <v>2</v>
      </c>
      <c r="BAN231" s="159"/>
      <c r="BAO231" s="53" t="s">
        <v>163</v>
      </c>
      <c r="BAP231" s="53">
        <f t="shared" ref="BAP231" si="6688">(53.92)*10.764</f>
        <v>580.39487999999994</v>
      </c>
      <c r="BAQ231" s="53">
        <f t="shared" ref="BAQ231" si="6689">(2.45*1.25+1*(2.3+2.75+3.05))*10.764</f>
        <v>120.15314999999998</v>
      </c>
      <c r="BAR231" s="53">
        <f t="shared" si="551"/>
        <v>700.54802999999993</v>
      </c>
      <c r="BAS231" s="53">
        <v>0</v>
      </c>
      <c r="BAT231" s="53">
        <f>BAR231*(($H$268)+1)+(IF(BAS231&lt;101,BAS231,IF(BAS231&lt;201,BAS231/2,IF(BAS231&lt;=301,BAS231/3,BAS231/4))))</f>
        <v>700.54802999999993</v>
      </c>
      <c r="BAU231" s="159">
        <f t="shared" ref="BAU231:BAU234" si="6690">BAU230+1</f>
        <v>2</v>
      </c>
      <c r="BAV231" s="159"/>
      <c r="BAW231" s="53" t="s">
        <v>163</v>
      </c>
      <c r="BAX231" s="53">
        <f t="shared" ref="BAX231" si="6691">(53.92)*10.764</f>
        <v>580.39487999999994</v>
      </c>
      <c r="BAY231" s="53">
        <f t="shared" ref="BAY231" si="6692">(2.45*1.25+1*(2.3+2.75+3.05))*10.764</f>
        <v>120.15314999999998</v>
      </c>
      <c r="BAZ231" s="53">
        <f t="shared" si="554"/>
        <v>700.54802999999993</v>
      </c>
      <c r="BBA231" s="53">
        <v>0</v>
      </c>
      <c r="BBB231" s="53">
        <f>BAZ231*(($H$268)+1)+(IF(BBA231&lt;101,BBA231,IF(BBA231&lt;201,BBA231/2,IF(BBA231&lt;=301,BBA231/3,BBA231/4))))</f>
        <v>700.54802999999993</v>
      </c>
      <c r="BBC231" s="159">
        <f t="shared" ref="BBC231:BBC234" si="6693">BBC230+1</f>
        <v>2</v>
      </c>
      <c r="BBD231" s="159"/>
      <c r="BBE231" s="53" t="s">
        <v>163</v>
      </c>
      <c r="BBF231" s="53">
        <f t="shared" ref="BBF231" si="6694">(53.92)*10.764</f>
        <v>580.39487999999994</v>
      </c>
      <c r="BBG231" s="53">
        <f t="shared" ref="BBG231" si="6695">(2.45*1.25+1*(2.3+2.75+3.05))*10.764</f>
        <v>120.15314999999998</v>
      </c>
      <c r="BBH231" s="53">
        <f t="shared" si="557"/>
        <v>700.54802999999993</v>
      </c>
      <c r="BBI231" s="53">
        <v>0</v>
      </c>
      <c r="BBJ231" s="53">
        <f>BBH231*(($H$268)+1)+(IF(BBI231&lt;101,BBI231,IF(BBI231&lt;201,BBI231/2,IF(BBI231&lt;=301,BBI231/3,BBI231/4))))</f>
        <v>700.54802999999993</v>
      </c>
      <c r="BBK231" s="159">
        <f t="shared" ref="BBK231:BBK234" si="6696">BBK230+1</f>
        <v>2</v>
      </c>
      <c r="BBL231" s="159"/>
      <c r="BBM231" s="53" t="s">
        <v>163</v>
      </c>
      <c r="BBN231" s="53">
        <f t="shared" ref="BBN231" si="6697">(53.92)*10.764</f>
        <v>580.39487999999994</v>
      </c>
      <c r="BBO231" s="53">
        <f t="shared" ref="BBO231" si="6698">(2.45*1.25+1*(2.3+2.75+3.05))*10.764</f>
        <v>120.15314999999998</v>
      </c>
      <c r="BBP231" s="53">
        <f t="shared" si="560"/>
        <v>700.54802999999993</v>
      </c>
      <c r="BBQ231" s="53">
        <v>0</v>
      </c>
      <c r="BBR231" s="53">
        <f>BBP231*(($H$268)+1)+(IF(BBQ231&lt;101,BBQ231,IF(BBQ231&lt;201,BBQ231/2,IF(BBQ231&lt;=301,BBQ231/3,BBQ231/4))))</f>
        <v>700.54802999999993</v>
      </c>
      <c r="BBS231" s="159">
        <f t="shared" ref="BBS231:BBS234" si="6699">BBS230+1</f>
        <v>2</v>
      </c>
      <c r="BBT231" s="159"/>
      <c r="BBU231" s="53" t="s">
        <v>163</v>
      </c>
      <c r="BBV231" s="53">
        <f t="shared" ref="BBV231" si="6700">(53.92)*10.764</f>
        <v>580.39487999999994</v>
      </c>
      <c r="BBW231" s="53">
        <f t="shared" ref="BBW231" si="6701">(2.45*1.25+1*(2.3+2.75+3.05))*10.764</f>
        <v>120.15314999999998</v>
      </c>
      <c r="BBX231" s="53">
        <f t="shared" si="563"/>
        <v>700.54802999999993</v>
      </c>
      <c r="BBY231" s="53">
        <v>0</v>
      </c>
      <c r="BBZ231" s="53">
        <f>BBX231*(($H$268)+1)+(IF(BBY231&lt;101,BBY231,IF(BBY231&lt;201,BBY231/2,IF(BBY231&lt;=301,BBY231/3,BBY231/4))))</f>
        <v>700.54802999999993</v>
      </c>
      <c r="BCA231" s="159">
        <f t="shared" ref="BCA231:BCA234" si="6702">BCA230+1</f>
        <v>2</v>
      </c>
      <c r="BCB231" s="159"/>
      <c r="BCC231" s="53" t="s">
        <v>163</v>
      </c>
      <c r="BCD231" s="53">
        <f t="shared" ref="BCD231" si="6703">(53.92)*10.764</f>
        <v>580.39487999999994</v>
      </c>
      <c r="BCE231" s="53">
        <f t="shared" ref="BCE231" si="6704">(2.45*1.25+1*(2.3+2.75+3.05))*10.764</f>
        <v>120.15314999999998</v>
      </c>
      <c r="BCF231" s="53">
        <f t="shared" si="566"/>
        <v>700.54802999999993</v>
      </c>
      <c r="BCG231" s="53">
        <v>0</v>
      </c>
      <c r="BCH231" s="53">
        <f>BCF231*(($H$268)+1)+(IF(BCG231&lt;101,BCG231,IF(BCG231&lt;201,BCG231/2,IF(BCG231&lt;=301,BCG231/3,BCG231/4))))</f>
        <v>700.54802999999993</v>
      </c>
      <c r="BCI231" s="159">
        <f t="shared" ref="BCI231:BCI234" si="6705">BCI230+1</f>
        <v>2</v>
      </c>
      <c r="BCJ231" s="159"/>
      <c r="BCK231" s="53" t="s">
        <v>163</v>
      </c>
      <c r="BCL231" s="53">
        <f t="shared" ref="BCL231" si="6706">(53.92)*10.764</f>
        <v>580.39487999999994</v>
      </c>
      <c r="BCM231" s="53">
        <f t="shared" ref="BCM231" si="6707">(2.45*1.25+1*(2.3+2.75+3.05))*10.764</f>
        <v>120.15314999999998</v>
      </c>
      <c r="BCN231" s="53">
        <f t="shared" si="569"/>
        <v>700.54802999999993</v>
      </c>
      <c r="BCO231" s="53">
        <v>0</v>
      </c>
      <c r="BCP231" s="53">
        <f>BCN231*(($H$268)+1)+(IF(BCO231&lt;101,BCO231,IF(BCO231&lt;201,BCO231/2,IF(BCO231&lt;=301,BCO231/3,BCO231/4))))</f>
        <v>700.54802999999993</v>
      </c>
      <c r="BCQ231" s="159">
        <f t="shared" ref="BCQ231:BCQ234" si="6708">BCQ230+1</f>
        <v>2</v>
      </c>
      <c r="BCR231" s="159"/>
      <c r="BCS231" s="53" t="s">
        <v>163</v>
      </c>
      <c r="BCT231" s="53">
        <f t="shared" ref="BCT231" si="6709">(53.92)*10.764</f>
        <v>580.39487999999994</v>
      </c>
      <c r="BCU231" s="53">
        <f t="shared" ref="BCU231" si="6710">(2.45*1.25+1*(2.3+2.75+3.05))*10.764</f>
        <v>120.15314999999998</v>
      </c>
      <c r="BCV231" s="53">
        <f t="shared" si="572"/>
        <v>700.54802999999993</v>
      </c>
      <c r="BCW231" s="53">
        <v>0</v>
      </c>
      <c r="BCX231" s="53">
        <f>BCV231*(($H$268)+1)+(IF(BCW231&lt;101,BCW231,IF(BCW231&lt;201,BCW231/2,IF(BCW231&lt;=301,BCW231/3,BCW231/4))))</f>
        <v>700.54802999999993</v>
      </c>
      <c r="BCY231" s="159">
        <f t="shared" ref="BCY231:BCY234" si="6711">BCY230+1</f>
        <v>2</v>
      </c>
      <c r="BCZ231" s="159"/>
      <c r="BDA231" s="53" t="s">
        <v>163</v>
      </c>
      <c r="BDB231" s="53">
        <f t="shared" ref="BDB231" si="6712">(53.92)*10.764</f>
        <v>580.39487999999994</v>
      </c>
      <c r="BDC231" s="53">
        <f t="shared" ref="BDC231" si="6713">(2.45*1.25+1*(2.3+2.75+3.05))*10.764</f>
        <v>120.15314999999998</v>
      </c>
      <c r="BDD231" s="53">
        <f t="shared" si="575"/>
        <v>700.54802999999993</v>
      </c>
      <c r="BDE231" s="53">
        <v>0</v>
      </c>
      <c r="BDF231" s="53">
        <f>BDD231*(($H$268)+1)+(IF(BDE231&lt;101,BDE231,IF(BDE231&lt;201,BDE231/2,IF(BDE231&lt;=301,BDE231/3,BDE231/4))))</f>
        <v>700.54802999999993</v>
      </c>
      <c r="BDG231" s="159">
        <f t="shared" ref="BDG231:BDG234" si="6714">BDG230+1</f>
        <v>2</v>
      </c>
      <c r="BDH231" s="159"/>
      <c r="BDI231" s="53" t="s">
        <v>163</v>
      </c>
      <c r="BDJ231" s="53">
        <f t="shared" ref="BDJ231" si="6715">(53.92)*10.764</f>
        <v>580.39487999999994</v>
      </c>
      <c r="BDK231" s="53">
        <f t="shared" ref="BDK231" si="6716">(2.45*1.25+1*(2.3+2.75+3.05))*10.764</f>
        <v>120.15314999999998</v>
      </c>
      <c r="BDL231" s="53">
        <f t="shared" si="578"/>
        <v>700.54802999999993</v>
      </c>
      <c r="BDM231" s="53">
        <v>0</v>
      </c>
      <c r="BDN231" s="53">
        <f>BDL231*(($H$268)+1)+(IF(BDM231&lt;101,BDM231,IF(BDM231&lt;201,BDM231/2,IF(BDM231&lt;=301,BDM231/3,BDM231/4))))</f>
        <v>700.54802999999993</v>
      </c>
      <c r="BDO231" s="159">
        <f t="shared" ref="BDO231:BDO234" si="6717">BDO230+1</f>
        <v>2</v>
      </c>
      <c r="BDP231" s="159"/>
      <c r="BDQ231" s="53" t="s">
        <v>163</v>
      </c>
      <c r="BDR231" s="53">
        <f t="shared" ref="BDR231" si="6718">(53.92)*10.764</f>
        <v>580.39487999999994</v>
      </c>
      <c r="BDS231" s="53">
        <f t="shared" ref="BDS231" si="6719">(2.45*1.25+1*(2.3+2.75+3.05))*10.764</f>
        <v>120.15314999999998</v>
      </c>
      <c r="BDT231" s="53">
        <f t="shared" si="581"/>
        <v>700.54802999999993</v>
      </c>
      <c r="BDU231" s="53">
        <v>0</v>
      </c>
      <c r="BDV231" s="53">
        <f>BDT231*(($H$268)+1)+(IF(BDU231&lt;101,BDU231,IF(BDU231&lt;201,BDU231/2,IF(BDU231&lt;=301,BDU231/3,BDU231/4))))</f>
        <v>700.54802999999993</v>
      </c>
      <c r="BDW231" s="159">
        <f t="shared" ref="BDW231:BDW234" si="6720">BDW230+1</f>
        <v>2</v>
      </c>
      <c r="BDX231" s="159"/>
      <c r="BDY231" s="53" t="s">
        <v>163</v>
      </c>
      <c r="BDZ231" s="53">
        <f t="shared" ref="BDZ231" si="6721">(53.92)*10.764</f>
        <v>580.39487999999994</v>
      </c>
      <c r="BEA231" s="53">
        <f t="shared" ref="BEA231" si="6722">(2.45*1.25+1*(2.3+2.75+3.05))*10.764</f>
        <v>120.15314999999998</v>
      </c>
      <c r="BEB231" s="53">
        <f t="shared" si="584"/>
        <v>700.54802999999993</v>
      </c>
      <c r="BEC231" s="53">
        <v>0</v>
      </c>
      <c r="BED231" s="53">
        <f>BEB231*(($H$268)+1)+(IF(BEC231&lt;101,BEC231,IF(BEC231&lt;201,BEC231/2,IF(BEC231&lt;=301,BEC231/3,BEC231/4))))</f>
        <v>700.54802999999993</v>
      </c>
      <c r="BEE231" s="159">
        <f t="shared" ref="BEE231:BEE234" si="6723">BEE230+1</f>
        <v>2</v>
      </c>
      <c r="BEF231" s="159"/>
      <c r="BEG231" s="53" t="s">
        <v>163</v>
      </c>
      <c r="BEH231" s="53">
        <f t="shared" ref="BEH231" si="6724">(53.92)*10.764</f>
        <v>580.39487999999994</v>
      </c>
      <c r="BEI231" s="53">
        <f t="shared" ref="BEI231" si="6725">(2.45*1.25+1*(2.3+2.75+3.05))*10.764</f>
        <v>120.15314999999998</v>
      </c>
      <c r="BEJ231" s="53">
        <f t="shared" si="587"/>
        <v>700.54802999999993</v>
      </c>
      <c r="BEK231" s="53">
        <v>0</v>
      </c>
      <c r="BEL231" s="53">
        <f>BEJ231*(($H$268)+1)+(IF(BEK231&lt;101,BEK231,IF(BEK231&lt;201,BEK231/2,IF(BEK231&lt;=301,BEK231/3,BEK231/4))))</f>
        <v>700.54802999999993</v>
      </c>
      <c r="BEM231" s="159">
        <f t="shared" ref="BEM231:BEM234" si="6726">BEM230+1</f>
        <v>2</v>
      </c>
      <c r="BEN231" s="159"/>
      <c r="BEO231" s="53" t="s">
        <v>163</v>
      </c>
      <c r="BEP231" s="53">
        <f t="shared" ref="BEP231" si="6727">(53.92)*10.764</f>
        <v>580.39487999999994</v>
      </c>
      <c r="BEQ231" s="53">
        <f t="shared" ref="BEQ231" si="6728">(2.45*1.25+1*(2.3+2.75+3.05))*10.764</f>
        <v>120.15314999999998</v>
      </c>
      <c r="BER231" s="53">
        <f t="shared" si="590"/>
        <v>700.54802999999993</v>
      </c>
      <c r="BES231" s="53">
        <v>0</v>
      </c>
      <c r="BET231" s="53">
        <f>BER231*(($H$268)+1)+(IF(BES231&lt;101,BES231,IF(BES231&lt;201,BES231/2,IF(BES231&lt;=301,BES231/3,BES231/4))))</f>
        <v>700.54802999999993</v>
      </c>
      <c r="BEU231" s="159">
        <f t="shared" ref="BEU231:BEU234" si="6729">BEU230+1</f>
        <v>2</v>
      </c>
      <c r="BEV231" s="159"/>
      <c r="BEW231" s="53" t="s">
        <v>163</v>
      </c>
      <c r="BEX231" s="53">
        <f t="shared" ref="BEX231" si="6730">(53.92)*10.764</f>
        <v>580.39487999999994</v>
      </c>
      <c r="BEY231" s="53">
        <f t="shared" ref="BEY231" si="6731">(2.45*1.25+1*(2.3+2.75+3.05))*10.764</f>
        <v>120.15314999999998</v>
      </c>
      <c r="BEZ231" s="53">
        <f t="shared" si="593"/>
        <v>700.54802999999993</v>
      </c>
      <c r="BFA231" s="53">
        <v>0</v>
      </c>
      <c r="BFB231" s="53">
        <f>BEZ231*(($H$268)+1)+(IF(BFA231&lt;101,BFA231,IF(BFA231&lt;201,BFA231/2,IF(BFA231&lt;=301,BFA231/3,BFA231/4))))</f>
        <v>700.54802999999993</v>
      </c>
      <c r="BFC231" s="159">
        <f t="shared" ref="BFC231:BFC234" si="6732">BFC230+1</f>
        <v>2</v>
      </c>
      <c r="BFD231" s="159"/>
      <c r="BFE231" s="53" t="s">
        <v>163</v>
      </c>
      <c r="BFF231" s="53">
        <f t="shared" ref="BFF231" si="6733">(53.92)*10.764</f>
        <v>580.39487999999994</v>
      </c>
      <c r="BFG231" s="53">
        <f t="shared" ref="BFG231" si="6734">(2.45*1.25+1*(2.3+2.75+3.05))*10.764</f>
        <v>120.15314999999998</v>
      </c>
      <c r="BFH231" s="53">
        <f t="shared" si="596"/>
        <v>700.54802999999993</v>
      </c>
      <c r="BFI231" s="53">
        <v>0</v>
      </c>
      <c r="BFJ231" s="53">
        <f>BFH231*(($H$268)+1)+(IF(BFI231&lt;101,BFI231,IF(BFI231&lt;201,BFI231/2,IF(BFI231&lt;=301,BFI231/3,BFI231/4))))</f>
        <v>700.54802999999993</v>
      </c>
      <c r="BFK231" s="159">
        <f t="shared" ref="BFK231:BFK234" si="6735">BFK230+1</f>
        <v>2</v>
      </c>
      <c r="BFL231" s="159"/>
      <c r="BFM231" s="53" t="s">
        <v>163</v>
      </c>
      <c r="BFN231" s="53">
        <f t="shared" ref="BFN231" si="6736">(53.92)*10.764</f>
        <v>580.39487999999994</v>
      </c>
      <c r="BFO231" s="53">
        <f t="shared" ref="BFO231" si="6737">(2.45*1.25+1*(2.3+2.75+3.05))*10.764</f>
        <v>120.15314999999998</v>
      </c>
      <c r="BFP231" s="53">
        <f t="shared" si="599"/>
        <v>700.54802999999993</v>
      </c>
      <c r="BFQ231" s="53">
        <v>0</v>
      </c>
      <c r="BFR231" s="53">
        <f>BFP231*(($H$268)+1)+(IF(BFQ231&lt;101,BFQ231,IF(BFQ231&lt;201,BFQ231/2,IF(BFQ231&lt;=301,BFQ231/3,BFQ231/4))))</f>
        <v>700.54802999999993</v>
      </c>
      <c r="BFS231" s="159">
        <f t="shared" ref="BFS231:BFS234" si="6738">BFS230+1</f>
        <v>2</v>
      </c>
      <c r="BFT231" s="159"/>
      <c r="BFU231" s="53" t="s">
        <v>163</v>
      </c>
      <c r="BFV231" s="53">
        <f t="shared" ref="BFV231" si="6739">(53.92)*10.764</f>
        <v>580.39487999999994</v>
      </c>
      <c r="BFW231" s="53">
        <f t="shared" ref="BFW231" si="6740">(2.45*1.25+1*(2.3+2.75+3.05))*10.764</f>
        <v>120.15314999999998</v>
      </c>
      <c r="BFX231" s="53">
        <f t="shared" si="602"/>
        <v>700.54802999999993</v>
      </c>
      <c r="BFY231" s="53">
        <v>0</v>
      </c>
      <c r="BFZ231" s="53">
        <f>BFX231*(($H$268)+1)+(IF(BFY231&lt;101,BFY231,IF(BFY231&lt;201,BFY231/2,IF(BFY231&lt;=301,BFY231/3,BFY231/4))))</f>
        <v>700.54802999999993</v>
      </c>
      <c r="BGA231" s="159">
        <f t="shared" ref="BGA231:BGA234" si="6741">BGA230+1</f>
        <v>2</v>
      </c>
      <c r="BGB231" s="159"/>
      <c r="BGC231" s="53" t="s">
        <v>163</v>
      </c>
      <c r="BGD231" s="53">
        <f t="shared" ref="BGD231" si="6742">(53.92)*10.764</f>
        <v>580.39487999999994</v>
      </c>
      <c r="BGE231" s="53">
        <f t="shared" ref="BGE231" si="6743">(2.45*1.25+1*(2.3+2.75+3.05))*10.764</f>
        <v>120.15314999999998</v>
      </c>
      <c r="BGF231" s="53">
        <f t="shared" si="605"/>
        <v>700.54802999999993</v>
      </c>
      <c r="BGG231" s="53">
        <v>0</v>
      </c>
      <c r="BGH231" s="53">
        <f>BGF231*(($H$268)+1)+(IF(BGG231&lt;101,BGG231,IF(BGG231&lt;201,BGG231/2,IF(BGG231&lt;=301,BGG231/3,BGG231/4))))</f>
        <v>700.54802999999993</v>
      </c>
      <c r="BGI231" s="159">
        <f t="shared" ref="BGI231:BGI234" si="6744">BGI230+1</f>
        <v>2</v>
      </c>
      <c r="BGJ231" s="159"/>
      <c r="BGK231" s="53" t="s">
        <v>163</v>
      </c>
      <c r="BGL231" s="53">
        <f t="shared" ref="BGL231" si="6745">(53.92)*10.764</f>
        <v>580.39487999999994</v>
      </c>
      <c r="BGM231" s="53">
        <f t="shared" ref="BGM231" si="6746">(2.45*1.25+1*(2.3+2.75+3.05))*10.764</f>
        <v>120.15314999999998</v>
      </c>
      <c r="BGN231" s="53">
        <f t="shared" si="608"/>
        <v>700.54802999999993</v>
      </c>
      <c r="BGO231" s="53">
        <v>0</v>
      </c>
      <c r="BGP231" s="53">
        <f>BGN231*(($H$268)+1)+(IF(BGO231&lt;101,BGO231,IF(BGO231&lt;201,BGO231/2,IF(BGO231&lt;=301,BGO231/3,BGO231/4))))</f>
        <v>700.54802999999993</v>
      </c>
      <c r="BGQ231" s="159">
        <f t="shared" ref="BGQ231:BGQ234" si="6747">BGQ230+1</f>
        <v>2</v>
      </c>
      <c r="BGR231" s="159"/>
      <c r="BGS231" s="53" t="s">
        <v>163</v>
      </c>
      <c r="BGT231" s="53">
        <f t="shared" ref="BGT231" si="6748">(53.92)*10.764</f>
        <v>580.39487999999994</v>
      </c>
      <c r="BGU231" s="53">
        <f t="shared" ref="BGU231" si="6749">(2.45*1.25+1*(2.3+2.75+3.05))*10.764</f>
        <v>120.15314999999998</v>
      </c>
      <c r="BGV231" s="53">
        <f t="shared" si="611"/>
        <v>700.54802999999993</v>
      </c>
      <c r="BGW231" s="53">
        <v>0</v>
      </c>
      <c r="BGX231" s="53">
        <f>BGV231*(($H$268)+1)+(IF(BGW231&lt;101,BGW231,IF(BGW231&lt;201,BGW231/2,IF(BGW231&lt;=301,BGW231/3,BGW231/4))))</f>
        <v>700.54802999999993</v>
      </c>
      <c r="BGY231" s="159">
        <f t="shared" ref="BGY231:BGY234" si="6750">BGY230+1</f>
        <v>2</v>
      </c>
      <c r="BGZ231" s="159"/>
      <c r="BHA231" s="53" t="s">
        <v>163</v>
      </c>
      <c r="BHB231" s="53">
        <f t="shared" ref="BHB231" si="6751">(53.92)*10.764</f>
        <v>580.39487999999994</v>
      </c>
      <c r="BHC231" s="53">
        <f t="shared" ref="BHC231" si="6752">(2.45*1.25+1*(2.3+2.75+3.05))*10.764</f>
        <v>120.15314999999998</v>
      </c>
      <c r="BHD231" s="53">
        <f t="shared" si="614"/>
        <v>700.54802999999993</v>
      </c>
      <c r="BHE231" s="53">
        <v>0</v>
      </c>
      <c r="BHF231" s="53">
        <f>BHD231*(($H$268)+1)+(IF(BHE231&lt;101,BHE231,IF(BHE231&lt;201,BHE231/2,IF(BHE231&lt;=301,BHE231/3,BHE231/4))))</f>
        <v>700.54802999999993</v>
      </c>
      <c r="BHG231" s="159">
        <f t="shared" ref="BHG231:BHG234" si="6753">BHG230+1</f>
        <v>2</v>
      </c>
      <c r="BHH231" s="159"/>
      <c r="BHI231" s="53" t="s">
        <v>163</v>
      </c>
      <c r="BHJ231" s="53">
        <f t="shared" ref="BHJ231" si="6754">(53.92)*10.764</f>
        <v>580.39487999999994</v>
      </c>
      <c r="BHK231" s="53">
        <f t="shared" ref="BHK231" si="6755">(2.45*1.25+1*(2.3+2.75+3.05))*10.764</f>
        <v>120.15314999999998</v>
      </c>
      <c r="BHL231" s="53">
        <f t="shared" si="617"/>
        <v>700.54802999999993</v>
      </c>
      <c r="BHM231" s="53">
        <v>0</v>
      </c>
      <c r="BHN231" s="53">
        <f>BHL231*(($H$268)+1)+(IF(BHM231&lt;101,BHM231,IF(BHM231&lt;201,BHM231/2,IF(BHM231&lt;=301,BHM231/3,BHM231/4))))</f>
        <v>700.54802999999993</v>
      </c>
      <c r="BHO231" s="159">
        <f t="shared" ref="BHO231:BHO234" si="6756">BHO230+1</f>
        <v>2</v>
      </c>
      <c r="BHP231" s="159"/>
      <c r="BHQ231" s="53" t="s">
        <v>163</v>
      </c>
      <c r="BHR231" s="53">
        <f t="shared" ref="BHR231" si="6757">(53.92)*10.764</f>
        <v>580.39487999999994</v>
      </c>
      <c r="BHS231" s="53">
        <f t="shared" ref="BHS231" si="6758">(2.45*1.25+1*(2.3+2.75+3.05))*10.764</f>
        <v>120.15314999999998</v>
      </c>
      <c r="BHT231" s="53">
        <f t="shared" si="620"/>
        <v>700.54802999999993</v>
      </c>
      <c r="BHU231" s="53">
        <v>0</v>
      </c>
      <c r="BHV231" s="53">
        <f>BHT231*(($H$268)+1)+(IF(BHU231&lt;101,BHU231,IF(BHU231&lt;201,BHU231/2,IF(BHU231&lt;=301,BHU231/3,BHU231/4))))</f>
        <v>700.54802999999993</v>
      </c>
      <c r="BHW231" s="159">
        <f t="shared" ref="BHW231:BHW234" si="6759">BHW230+1</f>
        <v>2</v>
      </c>
      <c r="BHX231" s="159"/>
      <c r="BHY231" s="53" t="s">
        <v>163</v>
      </c>
      <c r="BHZ231" s="53">
        <f t="shared" ref="BHZ231" si="6760">(53.92)*10.764</f>
        <v>580.39487999999994</v>
      </c>
      <c r="BIA231" s="53">
        <f t="shared" ref="BIA231" si="6761">(2.45*1.25+1*(2.3+2.75+3.05))*10.764</f>
        <v>120.15314999999998</v>
      </c>
      <c r="BIB231" s="53">
        <f t="shared" si="623"/>
        <v>700.54802999999993</v>
      </c>
      <c r="BIC231" s="53">
        <v>0</v>
      </c>
      <c r="BID231" s="53">
        <f>BIB231*(($H$268)+1)+(IF(BIC231&lt;101,BIC231,IF(BIC231&lt;201,BIC231/2,IF(BIC231&lt;=301,BIC231/3,BIC231/4))))</f>
        <v>700.54802999999993</v>
      </c>
      <c r="BIE231" s="159">
        <f t="shared" ref="BIE231:BIE234" si="6762">BIE230+1</f>
        <v>2</v>
      </c>
      <c r="BIF231" s="159"/>
      <c r="BIG231" s="53" t="s">
        <v>163</v>
      </c>
      <c r="BIH231" s="53">
        <f t="shared" ref="BIH231" si="6763">(53.92)*10.764</f>
        <v>580.39487999999994</v>
      </c>
      <c r="BII231" s="53">
        <f t="shared" ref="BII231" si="6764">(2.45*1.25+1*(2.3+2.75+3.05))*10.764</f>
        <v>120.15314999999998</v>
      </c>
      <c r="BIJ231" s="53">
        <f t="shared" si="626"/>
        <v>700.54802999999993</v>
      </c>
      <c r="BIK231" s="53">
        <v>0</v>
      </c>
      <c r="BIL231" s="53">
        <f>BIJ231*(($H$268)+1)+(IF(BIK231&lt;101,BIK231,IF(BIK231&lt;201,BIK231/2,IF(BIK231&lt;=301,BIK231/3,BIK231/4))))</f>
        <v>700.54802999999993</v>
      </c>
      <c r="BIM231" s="159">
        <f t="shared" ref="BIM231:BIM234" si="6765">BIM230+1</f>
        <v>2</v>
      </c>
      <c r="BIN231" s="159"/>
      <c r="BIO231" s="53" t="s">
        <v>163</v>
      </c>
      <c r="BIP231" s="53">
        <f t="shared" ref="BIP231" si="6766">(53.92)*10.764</f>
        <v>580.39487999999994</v>
      </c>
      <c r="BIQ231" s="53">
        <f t="shared" ref="BIQ231" si="6767">(2.45*1.25+1*(2.3+2.75+3.05))*10.764</f>
        <v>120.15314999999998</v>
      </c>
      <c r="BIR231" s="53">
        <f t="shared" si="629"/>
        <v>700.54802999999993</v>
      </c>
      <c r="BIS231" s="53">
        <v>0</v>
      </c>
      <c r="BIT231" s="53">
        <f>BIR231*(($H$268)+1)+(IF(BIS231&lt;101,BIS231,IF(BIS231&lt;201,BIS231/2,IF(BIS231&lt;=301,BIS231/3,BIS231/4))))</f>
        <v>700.54802999999993</v>
      </c>
      <c r="BIU231" s="159">
        <f t="shared" ref="BIU231:BIU234" si="6768">BIU230+1</f>
        <v>2</v>
      </c>
      <c r="BIV231" s="159"/>
      <c r="BIW231" s="53" t="s">
        <v>163</v>
      </c>
      <c r="BIX231" s="53">
        <f t="shared" ref="BIX231" si="6769">(53.92)*10.764</f>
        <v>580.39487999999994</v>
      </c>
      <c r="BIY231" s="53">
        <f t="shared" ref="BIY231" si="6770">(2.45*1.25+1*(2.3+2.75+3.05))*10.764</f>
        <v>120.15314999999998</v>
      </c>
      <c r="BIZ231" s="53">
        <f t="shared" si="632"/>
        <v>700.54802999999993</v>
      </c>
      <c r="BJA231" s="53">
        <v>0</v>
      </c>
      <c r="BJB231" s="53">
        <f>BIZ231*(($H$268)+1)+(IF(BJA231&lt;101,BJA231,IF(BJA231&lt;201,BJA231/2,IF(BJA231&lt;=301,BJA231/3,BJA231/4))))</f>
        <v>700.54802999999993</v>
      </c>
      <c r="BJC231" s="159">
        <f t="shared" ref="BJC231:BJC234" si="6771">BJC230+1</f>
        <v>2</v>
      </c>
      <c r="BJD231" s="159"/>
      <c r="BJE231" s="53" t="s">
        <v>163</v>
      </c>
      <c r="BJF231" s="53">
        <f t="shared" ref="BJF231" si="6772">(53.92)*10.764</f>
        <v>580.39487999999994</v>
      </c>
      <c r="BJG231" s="53">
        <f t="shared" ref="BJG231" si="6773">(2.45*1.25+1*(2.3+2.75+3.05))*10.764</f>
        <v>120.15314999999998</v>
      </c>
      <c r="BJH231" s="53">
        <f t="shared" si="635"/>
        <v>700.54802999999993</v>
      </c>
      <c r="BJI231" s="53">
        <v>0</v>
      </c>
      <c r="BJJ231" s="53">
        <f>BJH231*(($H$268)+1)+(IF(BJI231&lt;101,BJI231,IF(BJI231&lt;201,BJI231/2,IF(BJI231&lt;=301,BJI231/3,BJI231/4))))</f>
        <v>700.54802999999993</v>
      </c>
      <c r="BJK231" s="159">
        <f t="shared" ref="BJK231:BJK234" si="6774">BJK230+1</f>
        <v>2</v>
      </c>
      <c r="BJL231" s="159"/>
      <c r="BJM231" s="53" t="s">
        <v>163</v>
      </c>
      <c r="BJN231" s="53">
        <f t="shared" ref="BJN231" si="6775">(53.92)*10.764</f>
        <v>580.39487999999994</v>
      </c>
      <c r="BJO231" s="53">
        <f t="shared" ref="BJO231" si="6776">(2.45*1.25+1*(2.3+2.75+3.05))*10.764</f>
        <v>120.15314999999998</v>
      </c>
      <c r="BJP231" s="53">
        <f t="shared" si="638"/>
        <v>700.54802999999993</v>
      </c>
      <c r="BJQ231" s="53">
        <v>0</v>
      </c>
      <c r="BJR231" s="53">
        <f>BJP231*(($H$268)+1)+(IF(BJQ231&lt;101,BJQ231,IF(BJQ231&lt;201,BJQ231/2,IF(BJQ231&lt;=301,BJQ231/3,BJQ231/4))))</f>
        <v>700.54802999999993</v>
      </c>
      <c r="BJS231" s="159">
        <f t="shared" ref="BJS231:BJS234" si="6777">BJS230+1</f>
        <v>2</v>
      </c>
      <c r="BJT231" s="159"/>
      <c r="BJU231" s="53" t="s">
        <v>163</v>
      </c>
      <c r="BJV231" s="53">
        <f t="shared" ref="BJV231" si="6778">(53.92)*10.764</f>
        <v>580.39487999999994</v>
      </c>
      <c r="BJW231" s="53">
        <f t="shared" ref="BJW231" si="6779">(2.45*1.25+1*(2.3+2.75+3.05))*10.764</f>
        <v>120.15314999999998</v>
      </c>
      <c r="BJX231" s="53">
        <f t="shared" si="641"/>
        <v>700.54802999999993</v>
      </c>
      <c r="BJY231" s="53">
        <v>0</v>
      </c>
      <c r="BJZ231" s="53">
        <f>BJX231*(($H$268)+1)+(IF(BJY231&lt;101,BJY231,IF(BJY231&lt;201,BJY231/2,IF(BJY231&lt;=301,BJY231/3,BJY231/4))))</f>
        <v>700.54802999999993</v>
      </c>
      <c r="BKA231" s="159">
        <f t="shared" ref="BKA231:BKA234" si="6780">BKA230+1</f>
        <v>2</v>
      </c>
      <c r="BKB231" s="159"/>
      <c r="BKC231" s="53" t="s">
        <v>163</v>
      </c>
      <c r="BKD231" s="53">
        <f t="shared" ref="BKD231" si="6781">(53.92)*10.764</f>
        <v>580.39487999999994</v>
      </c>
      <c r="BKE231" s="53">
        <f t="shared" ref="BKE231" si="6782">(2.45*1.25+1*(2.3+2.75+3.05))*10.764</f>
        <v>120.15314999999998</v>
      </c>
      <c r="BKF231" s="53">
        <f t="shared" si="644"/>
        <v>700.54802999999993</v>
      </c>
      <c r="BKG231" s="53">
        <v>0</v>
      </c>
      <c r="BKH231" s="53">
        <f>BKF231*(($H$268)+1)+(IF(BKG231&lt;101,BKG231,IF(BKG231&lt;201,BKG231/2,IF(BKG231&lt;=301,BKG231/3,BKG231/4))))</f>
        <v>700.54802999999993</v>
      </c>
      <c r="BKI231" s="159">
        <f t="shared" ref="BKI231:BKI234" si="6783">BKI230+1</f>
        <v>2</v>
      </c>
      <c r="BKJ231" s="159"/>
      <c r="BKK231" s="53" t="s">
        <v>163</v>
      </c>
      <c r="BKL231" s="53">
        <f t="shared" ref="BKL231" si="6784">(53.92)*10.764</f>
        <v>580.39487999999994</v>
      </c>
      <c r="BKM231" s="53">
        <f t="shared" ref="BKM231" si="6785">(2.45*1.25+1*(2.3+2.75+3.05))*10.764</f>
        <v>120.15314999999998</v>
      </c>
      <c r="BKN231" s="53">
        <f t="shared" si="647"/>
        <v>700.54802999999993</v>
      </c>
      <c r="BKO231" s="53">
        <v>0</v>
      </c>
      <c r="BKP231" s="53">
        <f>BKN231*(($H$268)+1)+(IF(BKO231&lt;101,BKO231,IF(BKO231&lt;201,BKO231/2,IF(BKO231&lt;=301,BKO231/3,BKO231/4))))</f>
        <v>700.54802999999993</v>
      </c>
      <c r="BKQ231" s="159">
        <f t="shared" ref="BKQ231:BKQ234" si="6786">BKQ230+1</f>
        <v>2</v>
      </c>
      <c r="BKR231" s="159"/>
      <c r="BKS231" s="53" t="s">
        <v>163</v>
      </c>
      <c r="BKT231" s="53">
        <f t="shared" ref="BKT231" si="6787">(53.92)*10.764</f>
        <v>580.39487999999994</v>
      </c>
      <c r="BKU231" s="53">
        <f t="shared" ref="BKU231" si="6788">(2.45*1.25+1*(2.3+2.75+3.05))*10.764</f>
        <v>120.15314999999998</v>
      </c>
      <c r="BKV231" s="53">
        <f t="shared" si="650"/>
        <v>700.54802999999993</v>
      </c>
      <c r="BKW231" s="53">
        <v>0</v>
      </c>
      <c r="BKX231" s="53">
        <f>BKV231*(($H$268)+1)+(IF(BKW231&lt;101,BKW231,IF(BKW231&lt;201,BKW231/2,IF(BKW231&lt;=301,BKW231/3,BKW231/4))))</f>
        <v>700.54802999999993</v>
      </c>
      <c r="BKY231" s="159">
        <f t="shared" ref="BKY231:BKY234" si="6789">BKY230+1</f>
        <v>2</v>
      </c>
      <c r="BKZ231" s="159"/>
      <c r="BLA231" s="53" t="s">
        <v>163</v>
      </c>
      <c r="BLB231" s="53">
        <f t="shared" ref="BLB231" si="6790">(53.92)*10.764</f>
        <v>580.39487999999994</v>
      </c>
      <c r="BLC231" s="53">
        <f t="shared" ref="BLC231" si="6791">(2.45*1.25+1*(2.3+2.75+3.05))*10.764</f>
        <v>120.15314999999998</v>
      </c>
      <c r="BLD231" s="53">
        <f t="shared" si="653"/>
        <v>700.54802999999993</v>
      </c>
      <c r="BLE231" s="53">
        <v>0</v>
      </c>
      <c r="BLF231" s="53">
        <f>BLD231*(($H$268)+1)+(IF(BLE231&lt;101,BLE231,IF(BLE231&lt;201,BLE231/2,IF(BLE231&lt;=301,BLE231/3,BLE231/4))))</f>
        <v>700.54802999999993</v>
      </c>
      <c r="BLG231" s="159">
        <f t="shared" ref="BLG231:BLG234" si="6792">BLG230+1</f>
        <v>2</v>
      </c>
      <c r="BLH231" s="159"/>
      <c r="BLI231" s="53" t="s">
        <v>163</v>
      </c>
      <c r="BLJ231" s="53">
        <f t="shared" ref="BLJ231" si="6793">(53.92)*10.764</f>
        <v>580.39487999999994</v>
      </c>
      <c r="BLK231" s="53">
        <f t="shared" ref="BLK231" si="6794">(2.45*1.25+1*(2.3+2.75+3.05))*10.764</f>
        <v>120.15314999999998</v>
      </c>
      <c r="BLL231" s="53">
        <f t="shared" si="656"/>
        <v>700.54802999999993</v>
      </c>
      <c r="BLM231" s="53">
        <v>0</v>
      </c>
      <c r="BLN231" s="53">
        <f>BLL231*(($H$268)+1)+(IF(BLM231&lt;101,BLM231,IF(BLM231&lt;201,BLM231/2,IF(BLM231&lt;=301,BLM231/3,BLM231/4))))</f>
        <v>700.54802999999993</v>
      </c>
      <c r="BLO231" s="159">
        <f t="shared" ref="BLO231:BLO234" si="6795">BLO230+1</f>
        <v>2</v>
      </c>
      <c r="BLP231" s="159"/>
      <c r="BLQ231" s="53" t="s">
        <v>163</v>
      </c>
      <c r="BLR231" s="53">
        <f t="shared" ref="BLR231" si="6796">(53.92)*10.764</f>
        <v>580.39487999999994</v>
      </c>
      <c r="BLS231" s="53">
        <f t="shared" ref="BLS231" si="6797">(2.45*1.25+1*(2.3+2.75+3.05))*10.764</f>
        <v>120.15314999999998</v>
      </c>
      <c r="BLT231" s="53">
        <f t="shared" si="659"/>
        <v>700.54802999999993</v>
      </c>
      <c r="BLU231" s="53">
        <v>0</v>
      </c>
      <c r="BLV231" s="53">
        <f>BLT231*(($H$268)+1)+(IF(BLU231&lt;101,BLU231,IF(BLU231&lt;201,BLU231/2,IF(BLU231&lt;=301,BLU231/3,BLU231/4))))</f>
        <v>700.54802999999993</v>
      </c>
      <c r="BLW231" s="159">
        <f t="shared" ref="BLW231:BLW234" si="6798">BLW230+1</f>
        <v>2</v>
      </c>
      <c r="BLX231" s="159"/>
      <c r="BLY231" s="53" t="s">
        <v>163</v>
      </c>
      <c r="BLZ231" s="53">
        <f t="shared" ref="BLZ231" si="6799">(53.92)*10.764</f>
        <v>580.39487999999994</v>
      </c>
      <c r="BMA231" s="53">
        <f t="shared" ref="BMA231" si="6800">(2.45*1.25+1*(2.3+2.75+3.05))*10.764</f>
        <v>120.15314999999998</v>
      </c>
      <c r="BMB231" s="53">
        <f t="shared" si="662"/>
        <v>700.54802999999993</v>
      </c>
      <c r="BMC231" s="53">
        <v>0</v>
      </c>
      <c r="BMD231" s="53">
        <f>BMB231*(($H$268)+1)+(IF(BMC231&lt;101,BMC231,IF(BMC231&lt;201,BMC231/2,IF(BMC231&lt;=301,BMC231/3,BMC231/4))))</f>
        <v>700.54802999999993</v>
      </c>
      <c r="BME231" s="159">
        <f t="shared" ref="BME231:BME234" si="6801">BME230+1</f>
        <v>2</v>
      </c>
      <c r="BMF231" s="159"/>
      <c r="BMG231" s="53" t="s">
        <v>163</v>
      </c>
      <c r="BMH231" s="53">
        <f t="shared" ref="BMH231" si="6802">(53.92)*10.764</f>
        <v>580.39487999999994</v>
      </c>
      <c r="BMI231" s="53">
        <f t="shared" ref="BMI231" si="6803">(2.45*1.25+1*(2.3+2.75+3.05))*10.764</f>
        <v>120.15314999999998</v>
      </c>
      <c r="BMJ231" s="53">
        <f t="shared" si="665"/>
        <v>700.54802999999993</v>
      </c>
      <c r="BMK231" s="53">
        <v>0</v>
      </c>
      <c r="BML231" s="53">
        <f>BMJ231*(($H$268)+1)+(IF(BMK231&lt;101,BMK231,IF(BMK231&lt;201,BMK231/2,IF(BMK231&lt;=301,BMK231/3,BMK231/4))))</f>
        <v>700.54802999999993</v>
      </c>
      <c r="BMM231" s="159">
        <f t="shared" ref="BMM231:BMM234" si="6804">BMM230+1</f>
        <v>2</v>
      </c>
      <c r="BMN231" s="159"/>
      <c r="BMO231" s="53" t="s">
        <v>163</v>
      </c>
      <c r="BMP231" s="53">
        <f t="shared" ref="BMP231" si="6805">(53.92)*10.764</f>
        <v>580.39487999999994</v>
      </c>
      <c r="BMQ231" s="53">
        <f t="shared" ref="BMQ231" si="6806">(2.45*1.25+1*(2.3+2.75+3.05))*10.764</f>
        <v>120.15314999999998</v>
      </c>
      <c r="BMR231" s="53">
        <f t="shared" si="668"/>
        <v>700.54802999999993</v>
      </c>
      <c r="BMS231" s="53">
        <v>0</v>
      </c>
      <c r="BMT231" s="53">
        <f>BMR231*(($H$268)+1)+(IF(BMS231&lt;101,BMS231,IF(BMS231&lt;201,BMS231/2,IF(BMS231&lt;=301,BMS231/3,BMS231/4))))</f>
        <v>700.54802999999993</v>
      </c>
      <c r="BMU231" s="159">
        <f t="shared" ref="BMU231:BMU234" si="6807">BMU230+1</f>
        <v>2</v>
      </c>
      <c r="BMV231" s="159"/>
      <c r="BMW231" s="53" t="s">
        <v>163</v>
      </c>
      <c r="BMX231" s="53">
        <f t="shared" ref="BMX231" si="6808">(53.92)*10.764</f>
        <v>580.39487999999994</v>
      </c>
      <c r="BMY231" s="53">
        <f t="shared" ref="BMY231" si="6809">(2.45*1.25+1*(2.3+2.75+3.05))*10.764</f>
        <v>120.15314999999998</v>
      </c>
      <c r="BMZ231" s="53">
        <f t="shared" si="671"/>
        <v>700.54802999999993</v>
      </c>
      <c r="BNA231" s="53">
        <v>0</v>
      </c>
      <c r="BNB231" s="53">
        <f>BMZ231*(($H$268)+1)+(IF(BNA231&lt;101,BNA231,IF(BNA231&lt;201,BNA231/2,IF(BNA231&lt;=301,BNA231/3,BNA231/4))))</f>
        <v>700.54802999999993</v>
      </c>
      <c r="BNC231" s="159">
        <f t="shared" ref="BNC231:BNC234" si="6810">BNC230+1</f>
        <v>2</v>
      </c>
      <c r="BND231" s="159"/>
      <c r="BNE231" s="53" t="s">
        <v>163</v>
      </c>
      <c r="BNF231" s="53">
        <f t="shared" ref="BNF231" si="6811">(53.92)*10.764</f>
        <v>580.39487999999994</v>
      </c>
      <c r="BNG231" s="53">
        <f t="shared" ref="BNG231" si="6812">(2.45*1.25+1*(2.3+2.75+3.05))*10.764</f>
        <v>120.15314999999998</v>
      </c>
      <c r="BNH231" s="53">
        <f t="shared" si="674"/>
        <v>700.54802999999993</v>
      </c>
      <c r="BNI231" s="53">
        <v>0</v>
      </c>
      <c r="BNJ231" s="53">
        <f>BNH231*(($H$268)+1)+(IF(BNI231&lt;101,BNI231,IF(BNI231&lt;201,BNI231/2,IF(BNI231&lt;=301,BNI231/3,BNI231/4))))</f>
        <v>700.54802999999993</v>
      </c>
      <c r="BNK231" s="159">
        <f t="shared" ref="BNK231:BNK234" si="6813">BNK230+1</f>
        <v>2</v>
      </c>
      <c r="BNL231" s="159"/>
      <c r="BNM231" s="53" t="s">
        <v>163</v>
      </c>
      <c r="BNN231" s="53">
        <f t="shared" ref="BNN231" si="6814">(53.92)*10.764</f>
        <v>580.39487999999994</v>
      </c>
      <c r="BNO231" s="53">
        <f t="shared" ref="BNO231" si="6815">(2.45*1.25+1*(2.3+2.75+3.05))*10.764</f>
        <v>120.15314999999998</v>
      </c>
      <c r="BNP231" s="53">
        <f t="shared" si="677"/>
        <v>700.54802999999993</v>
      </c>
      <c r="BNQ231" s="53">
        <v>0</v>
      </c>
      <c r="BNR231" s="53">
        <f>BNP231*(($H$268)+1)+(IF(BNQ231&lt;101,BNQ231,IF(BNQ231&lt;201,BNQ231/2,IF(BNQ231&lt;=301,BNQ231/3,BNQ231/4))))</f>
        <v>700.54802999999993</v>
      </c>
      <c r="BNS231" s="159">
        <f t="shared" ref="BNS231:BNS234" si="6816">BNS230+1</f>
        <v>2</v>
      </c>
      <c r="BNT231" s="159"/>
      <c r="BNU231" s="53" t="s">
        <v>163</v>
      </c>
      <c r="BNV231" s="53">
        <f t="shared" ref="BNV231" si="6817">(53.92)*10.764</f>
        <v>580.39487999999994</v>
      </c>
      <c r="BNW231" s="53">
        <f t="shared" ref="BNW231" si="6818">(2.45*1.25+1*(2.3+2.75+3.05))*10.764</f>
        <v>120.15314999999998</v>
      </c>
      <c r="BNX231" s="53">
        <f t="shared" si="680"/>
        <v>700.54802999999993</v>
      </c>
      <c r="BNY231" s="53">
        <v>0</v>
      </c>
      <c r="BNZ231" s="53">
        <f>BNX231*(($H$268)+1)+(IF(BNY231&lt;101,BNY231,IF(BNY231&lt;201,BNY231/2,IF(BNY231&lt;=301,BNY231/3,BNY231/4))))</f>
        <v>700.54802999999993</v>
      </c>
      <c r="BOA231" s="159">
        <f t="shared" ref="BOA231:BOA234" si="6819">BOA230+1</f>
        <v>2</v>
      </c>
      <c r="BOB231" s="159"/>
      <c r="BOC231" s="53" t="s">
        <v>163</v>
      </c>
      <c r="BOD231" s="53">
        <f t="shared" ref="BOD231" si="6820">(53.92)*10.764</f>
        <v>580.39487999999994</v>
      </c>
      <c r="BOE231" s="53">
        <f t="shared" ref="BOE231" si="6821">(2.45*1.25+1*(2.3+2.75+3.05))*10.764</f>
        <v>120.15314999999998</v>
      </c>
      <c r="BOF231" s="53">
        <f t="shared" si="683"/>
        <v>700.54802999999993</v>
      </c>
      <c r="BOG231" s="53">
        <v>0</v>
      </c>
      <c r="BOH231" s="53">
        <f>BOF231*(($H$268)+1)+(IF(BOG231&lt;101,BOG231,IF(BOG231&lt;201,BOG231/2,IF(BOG231&lt;=301,BOG231/3,BOG231/4))))</f>
        <v>700.54802999999993</v>
      </c>
      <c r="BOI231" s="159">
        <f t="shared" ref="BOI231:BOI234" si="6822">BOI230+1</f>
        <v>2</v>
      </c>
      <c r="BOJ231" s="159"/>
      <c r="BOK231" s="53" t="s">
        <v>163</v>
      </c>
      <c r="BOL231" s="53">
        <f t="shared" ref="BOL231" si="6823">(53.92)*10.764</f>
        <v>580.39487999999994</v>
      </c>
      <c r="BOM231" s="53">
        <f t="shared" ref="BOM231" si="6824">(2.45*1.25+1*(2.3+2.75+3.05))*10.764</f>
        <v>120.15314999999998</v>
      </c>
      <c r="BON231" s="53">
        <f t="shared" si="686"/>
        <v>700.54802999999993</v>
      </c>
      <c r="BOO231" s="53">
        <v>0</v>
      </c>
      <c r="BOP231" s="53">
        <f>BON231*(($H$268)+1)+(IF(BOO231&lt;101,BOO231,IF(BOO231&lt;201,BOO231/2,IF(BOO231&lt;=301,BOO231/3,BOO231/4))))</f>
        <v>700.54802999999993</v>
      </c>
      <c r="BOQ231" s="159">
        <f t="shared" ref="BOQ231:BOQ234" si="6825">BOQ230+1</f>
        <v>2</v>
      </c>
      <c r="BOR231" s="159"/>
      <c r="BOS231" s="53" t="s">
        <v>163</v>
      </c>
      <c r="BOT231" s="53">
        <f t="shared" ref="BOT231" si="6826">(53.92)*10.764</f>
        <v>580.39487999999994</v>
      </c>
      <c r="BOU231" s="53">
        <f t="shared" ref="BOU231" si="6827">(2.45*1.25+1*(2.3+2.75+3.05))*10.764</f>
        <v>120.15314999999998</v>
      </c>
      <c r="BOV231" s="53">
        <f t="shared" si="689"/>
        <v>700.54802999999993</v>
      </c>
      <c r="BOW231" s="53">
        <v>0</v>
      </c>
      <c r="BOX231" s="53">
        <f>BOV231*(($H$268)+1)+(IF(BOW231&lt;101,BOW231,IF(BOW231&lt;201,BOW231/2,IF(BOW231&lt;=301,BOW231/3,BOW231/4))))</f>
        <v>700.54802999999993</v>
      </c>
      <c r="BOY231" s="159">
        <f t="shared" ref="BOY231:BOY234" si="6828">BOY230+1</f>
        <v>2</v>
      </c>
      <c r="BOZ231" s="159"/>
      <c r="BPA231" s="53" t="s">
        <v>163</v>
      </c>
      <c r="BPB231" s="53">
        <f t="shared" ref="BPB231" si="6829">(53.92)*10.764</f>
        <v>580.39487999999994</v>
      </c>
      <c r="BPC231" s="53">
        <f t="shared" ref="BPC231" si="6830">(2.45*1.25+1*(2.3+2.75+3.05))*10.764</f>
        <v>120.15314999999998</v>
      </c>
      <c r="BPD231" s="53">
        <f t="shared" si="692"/>
        <v>700.54802999999993</v>
      </c>
      <c r="BPE231" s="53">
        <v>0</v>
      </c>
      <c r="BPF231" s="53">
        <f>BPD231*(($H$268)+1)+(IF(BPE231&lt;101,BPE231,IF(BPE231&lt;201,BPE231/2,IF(BPE231&lt;=301,BPE231/3,BPE231/4))))</f>
        <v>700.54802999999993</v>
      </c>
      <c r="BPG231" s="159">
        <f t="shared" ref="BPG231:BPG234" si="6831">BPG230+1</f>
        <v>2</v>
      </c>
      <c r="BPH231" s="159"/>
      <c r="BPI231" s="53" t="s">
        <v>163</v>
      </c>
      <c r="BPJ231" s="53">
        <f t="shared" ref="BPJ231" si="6832">(53.92)*10.764</f>
        <v>580.39487999999994</v>
      </c>
      <c r="BPK231" s="53">
        <f t="shared" ref="BPK231" si="6833">(2.45*1.25+1*(2.3+2.75+3.05))*10.764</f>
        <v>120.15314999999998</v>
      </c>
      <c r="BPL231" s="53">
        <f t="shared" si="695"/>
        <v>700.54802999999993</v>
      </c>
      <c r="BPM231" s="53">
        <v>0</v>
      </c>
      <c r="BPN231" s="53">
        <f>BPL231*(($H$268)+1)+(IF(BPM231&lt;101,BPM231,IF(BPM231&lt;201,BPM231/2,IF(BPM231&lt;=301,BPM231/3,BPM231/4))))</f>
        <v>700.54802999999993</v>
      </c>
      <c r="BPO231" s="159">
        <f t="shared" ref="BPO231:BPO234" si="6834">BPO230+1</f>
        <v>2</v>
      </c>
      <c r="BPP231" s="159"/>
      <c r="BPQ231" s="53" t="s">
        <v>163</v>
      </c>
      <c r="BPR231" s="53">
        <f t="shared" ref="BPR231" si="6835">(53.92)*10.764</f>
        <v>580.39487999999994</v>
      </c>
      <c r="BPS231" s="53">
        <f t="shared" ref="BPS231" si="6836">(2.45*1.25+1*(2.3+2.75+3.05))*10.764</f>
        <v>120.15314999999998</v>
      </c>
      <c r="BPT231" s="53">
        <f t="shared" si="698"/>
        <v>700.54802999999993</v>
      </c>
      <c r="BPU231" s="53">
        <v>0</v>
      </c>
      <c r="BPV231" s="53">
        <f>BPT231*(($H$268)+1)+(IF(BPU231&lt;101,BPU231,IF(BPU231&lt;201,BPU231/2,IF(BPU231&lt;=301,BPU231/3,BPU231/4))))</f>
        <v>700.54802999999993</v>
      </c>
      <c r="BPW231" s="159">
        <f t="shared" ref="BPW231:BPW234" si="6837">BPW230+1</f>
        <v>2</v>
      </c>
      <c r="BPX231" s="159"/>
      <c r="BPY231" s="53" t="s">
        <v>163</v>
      </c>
      <c r="BPZ231" s="53">
        <f t="shared" ref="BPZ231" si="6838">(53.92)*10.764</f>
        <v>580.39487999999994</v>
      </c>
      <c r="BQA231" s="53">
        <f t="shared" ref="BQA231" si="6839">(2.45*1.25+1*(2.3+2.75+3.05))*10.764</f>
        <v>120.15314999999998</v>
      </c>
      <c r="BQB231" s="53">
        <f t="shared" si="701"/>
        <v>700.54802999999993</v>
      </c>
      <c r="BQC231" s="53">
        <v>0</v>
      </c>
      <c r="BQD231" s="53">
        <f>BQB231*(($H$268)+1)+(IF(BQC231&lt;101,BQC231,IF(BQC231&lt;201,BQC231/2,IF(BQC231&lt;=301,BQC231/3,BQC231/4))))</f>
        <v>700.54802999999993</v>
      </c>
      <c r="BQE231" s="159">
        <f t="shared" ref="BQE231:BQE234" si="6840">BQE230+1</f>
        <v>2</v>
      </c>
      <c r="BQF231" s="159"/>
      <c r="BQG231" s="53" t="s">
        <v>163</v>
      </c>
      <c r="BQH231" s="53">
        <f t="shared" ref="BQH231" si="6841">(53.92)*10.764</f>
        <v>580.39487999999994</v>
      </c>
      <c r="BQI231" s="53">
        <f t="shared" ref="BQI231" si="6842">(2.45*1.25+1*(2.3+2.75+3.05))*10.764</f>
        <v>120.15314999999998</v>
      </c>
      <c r="BQJ231" s="53">
        <f t="shared" si="704"/>
        <v>700.54802999999993</v>
      </c>
      <c r="BQK231" s="53">
        <v>0</v>
      </c>
      <c r="BQL231" s="53">
        <f>BQJ231*(($H$268)+1)+(IF(BQK231&lt;101,BQK231,IF(BQK231&lt;201,BQK231/2,IF(BQK231&lt;=301,BQK231/3,BQK231/4))))</f>
        <v>700.54802999999993</v>
      </c>
      <c r="BQM231" s="159">
        <f t="shared" ref="BQM231:BQM234" si="6843">BQM230+1</f>
        <v>2</v>
      </c>
      <c r="BQN231" s="159"/>
      <c r="BQO231" s="53" t="s">
        <v>163</v>
      </c>
      <c r="BQP231" s="53">
        <f t="shared" ref="BQP231" si="6844">(53.92)*10.764</f>
        <v>580.39487999999994</v>
      </c>
      <c r="BQQ231" s="53">
        <f t="shared" ref="BQQ231" si="6845">(2.45*1.25+1*(2.3+2.75+3.05))*10.764</f>
        <v>120.15314999999998</v>
      </c>
      <c r="BQR231" s="53">
        <f t="shared" si="707"/>
        <v>700.54802999999993</v>
      </c>
      <c r="BQS231" s="53">
        <v>0</v>
      </c>
      <c r="BQT231" s="53">
        <f>BQR231*(($H$268)+1)+(IF(BQS231&lt;101,BQS231,IF(BQS231&lt;201,BQS231/2,IF(BQS231&lt;=301,BQS231/3,BQS231/4))))</f>
        <v>700.54802999999993</v>
      </c>
      <c r="BQU231" s="159">
        <f t="shared" ref="BQU231:BQU234" si="6846">BQU230+1</f>
        <v>2</v>
      </c>
      <c r="BQV231" s="159"/>
      <c r="BQW231" s="53" t="s">
        <v>163</v>
      </c>
      <c r="BQX231" s="53">
        <f t="shared" ref="BQX231" si="6847">(53.92)*10.764</f>
        <v>580.39487999999994</v>
      </c>
      <c r="BQY231" s="53">
        <f t="shared" ref="BQY231" si="6848">(2.45*1.25+1*(2.3+2.75+3.05))*10.764</f>
        <v>120.15314999999998</v>
      </c>
      <c r="BQZ231" s="53">
        <f t="shared" si="710"/>
        <v>700.54802999999993</v>
      </c>
      <c r="BRA231" s="53">
        <v>0</v>
      </c>
      <c r="BRB231" s="53">
        <f>BQZ231*(($H$268)+1)+(IF(BRA231&lt;101,BRA231,IF(BRA231&lt;201,BRA231/2,IF(BRA231&lt;=301,BRA231/3,BRA231/4))))</f>
        <v>700.54802999999993</v>
      </c>
      <c r="BRC231" s="159">
        <f t="shared" ref="BRC231:BRC234" si="6849">BRC230+1</f>
        <v>2</v>
      </c>
      <c r="BRD231" s="159"/>
      <c r="BRE231" s="53" t="s">
        <v>163</v>
      </c>
      <c r="BRF231" s="53">
        <f t="shared" ref="BRF231" si="6850">(53.92)*10.764</f>
        <v>580.39487999999994</v>
      </c>
      <c r="BRG231" s="53">
        <f t="shared" ref="BRG231" si="6851">(2.45*1.25+1*(2.3+2.75+3.05))*10.764</f>
        <v>120.15314999999998</v>
      </c>
      <c r="BRH231" s="53">
        <f t="shared" si="713"/>
        <v>700.54802999999993</v>
      </c>
      <c r="BRI231" s="53">
        <v>0</v>
      </c>
      <c r="BRJ231" s="53">
        <f>BRH231*(($H$268)+1)+(IF(BRI231&lt;101,BRI231,IF(BRI231&lt;201,BRI231/2,IF(BRI231&lt;=301,BRI231/3,BRI231/4))))</f>
        <v>700.54802999999993</v>
      </c>
      <c r="BRK231" s="159">
        <f t="shared" ref="BRK231:BRK234" si="6852">BRK230+1</f>
        <v>2</v>
      </c>
      <c r="BRL231" s="159"/>
      <c r="BRM231" s="53" t="s">
        <v>163</v>
      </c>
      <c r="BRN231" s="53">
        <f t="shared" ref="BRN231" si="6853">(53.92)*10.764</f>
        <v>580.39487999999994</v>
      </c>
      <c r="BRO231" s="53">
        <f t="shared" ref="BRO231" si="6854">(2.45*1.25+1*(2.3+2.75+3.05))*10.764</f>
        <v>120.15314999999998</v>
      </c>
      <c r="BRP231" s="53">
        <f t="shared" si="716"/>
        <v>700.54802999999993</v>
      </c>
      <c r="BRQ231" s="53">
        <v>0</v>
      </c>
      <c r="BRR231" s="53">
        <f>BRP231*(($H$268)+1)+(IF(BRQ231&lt;101,BRQ231,IF(BRQ231&lt;201,BRQ231/2,IF(BRQ231&lt;=301,BRQ231/3,BRQ231/4))))</f>
        <v>700.54802999999993</v>
      </c>
      <c r="BRS231" s="159">
        <f t="shared" ref="BRS231:BRS234" si="6855">BRS230+1</f>
        <v>2</v>
      </c>
      <c r="BRT231" s="159"/>
      <c r="BRU231" s="53" t="s">
        <v>163</v>
      </c>
      <c r="BRV231" s="53">
        <f t="shared" ref="BRV231" si="6856">(53.92)*10.764</f>
        <v>580.39487999999994</v>
      </c>
      <c r="BRW231" s="53">
        <f t="shared" ref="BRW231" si="6857">(2.45*1.25+1*(2.3+2.75+3.05))*10.764</f>
        <v>120.15314999999998</v>
      </c>
      <c r="BRX231" s="53">
        <f t="shared" si="719"/>
        <v>700.54802999999993</v>
      </c>
      <c r="BRY231" s="53">
        <v>0</v>
      </c>
      <c r="BRZ231" s="53">
        <f>BRX231*(($H$268)+1)+(IF(BRY231&lt;101,BRY231,IF(BRY231&lt;201,BRY231/2,IF(BRY231&lt;=301,BRY231/3,BRY231/4))))</f>
        <v>700.54802999999993</v>
      </c>
      <c r="BSA231" s="159">
        <f t="shared" ref="BSA231:BSA234" si="6858">BSA230+1</f>
        <v>2</v>
      </c>
      <c r="BSB231" s="159"/>
      <c r="BSC231" s="53" t="s">
        <v>163</v>
      </c>
      <c r="BSD231" s="53">
        <f t="shared" ref="BSD231" si="6859">(53.92)*10.764</f>
        <v>580.39487999999994</v>
      </c>
      <c r="BSE231" s="53">
        <f t="shared" ref="BSE231" si="6860">(2.45*1.25+1*(2.3+2.75+3.05))*10.764</f>
        <v>120.15314999999998</v>
      </c>
      <c r="BSF231" s="53">
        <f t="shared" si="722"/>
        <v>700.54802999999993</v>
      </c>
      <c r="BSG231" s="53">
        <v>0</v>
      </c>
      <c r="BSH231" s="53">
        <f>BSF231*(($H$268)+1)+(IF(BSG231&lt;101,BSG231,IF(BSG231&lt;201,BSG231/2,IF(BSG231&lt;=301,BSG231/3,BSG231/4))))</f>
        <v>700.54802999999993</v>
      </c>
      <c r="BSI231" s="159">
        <f t="shared" ref="BSI231:BSI234" si="6861">BSI230+1</f>
        <v>2</v>
      </c>
      <c r="BSJ231" s="159"/>
      <c r="BSK231" s="53" t="s">
        <v>163</v>
      </c>
      <c r="BSL231" s="53">
        <f t="shared" ref="BSL231" si="6862">(53.92)*10.764</f>
        <v>580.39487999999994</v>
      </c>
      <c r="BSM231" s="53">
        <f t="shared" ref="BSM231" si="6863">(2.45*1.25+1*(2.3+2.75+3.05))*10.764</f>
        <v>120.15314999999998</v>
      </c>
      <c r="BSN231" s="53">
        <f t="shared" si="725"/>
        <v>700.54802999999993</v>
      </c>
      <c r="BSO231" s="53">
        <v>0</v>
      </c>
      <c r="BSP231" s="53">
        <f>BSN231*(($H$268)+1)+(IF(BSO231&lt;101,BSO231,IF(BSO231&lt;201,BSO231/2,IF(BSO231&lt;=301,BSO231/3,BSO231/4))))</f>
        <v>700.54802999999993</v>
      </c>
      <c r="BSQ231" s="159">
        <f t="shared" ref="BSQ231:BSQ234" si="6864">BSQ230+1</f>
        <v>2</v>
      </c>
      <c r="BSR231" s="159"/>
      <c r="BSS231" s="53" t="s">
        <v>163</v>
      </c>
      <c r="BST231" s="53">
        <f t="shared" ref="BST231" si="6865">(53.92)*10.764</f>
        <v>580.39487999999994</v>
      </c>
      <c r="BSU231" s="53">
        <f t="shared" ref="BSU231" si="6866">(2.45*1.25+1*(2.3+2.75+3.05))*10.764</f>
        <v>120.15314999999998</v>
      </c>
      <c r="BSV231" s="53">
        <f t="shared" si="728"/>
        <v>700.54802999999993</v>
      </c>
      <c r="BSW231" s="53">
        <v>0</v>
      </c>
      <c r="BSX231" s="53">
        <f>BSV231*(($H$268)+1)+(IF(BSW231&lt;101,BSW231,IF(BSW231&lt;201,BSW231/2,IF(BSW231&lt;=301,BSW231/3,BSW231/4))))</f>
        <v>700.54802999999993</v>
      </c>
      <c r="BSY231" s="159">
        <f t="shared" ref="BSY231:BSY234" si="6867">BSY230+1</f>
        <v>2</v>
      </c>
      <c r="BSZ231" s="159"/>
      <c r="BTA231" s="53" t="s">
        <v>163</v>
      </c>
      <c r="BTB231" s="53">
        <f t="shared" ref="BTB231" si="6868">(53.92)*10.764</f>
        <v>580.39487999999994</v>
      </c>
      <c r="BTC231" s="53">
        <f t="shared" ref="BTC231" si="6869">(2.45*1.25+1*(2.3+2.75+3.05))*10.764</f>
        <v>120.15314999999998</v>
      </c>
      <c r="BTD231" s="53">
        <f t="shared" si="731"/>
        <v>700.54802999999993</v>
      </c>
      <c r="BTE231" s="53">
        <v>0</v>
      </c>
      <c r="BTF231" s="53">
        <f>BTD231*(($H$268)+1)+(IF(BTE231&lt;101,BTE231,IF(BTE231&lt;201,BTE231/2,IF(BTE231&lt;=301,BTE231/3,BTE231/4))))</f>
        <v>700.54802999999993</v>
      </c>
      <c r="BTG231" s="159">
        <f t="shared" ref="BTG231:BTG234" si="6870">BTG230+1</f>
        <v>2</v>
      </c>
      <c r="BTH231" s="159"/>
      <c r="BTI231" s="53" t="s">
        <v>163</v>
      </c>
      <c r="BTJ231" s="53">
        <f t="shared" ref="BTJ231" si="6871">(53.92)*10.764</f>
        <v>580.39487999999994</v>
      </c>
      <c r="BTK231" s="53">
        <f t="shared" ref="BTK231" si="6872">(2.45*1.25+1*(2.3+2.75+3.05))*10.764</f>
        <v>120.15314999999998</v>
      </c>
      <c r="BTL231" s="53">
        <f t="shared" si="734"/>
        <v>700.54802999999993</v>
      </c>
      <c r="BTM231" s="53">
        <v>0</v>
      </c>
      <c r="BTN231" s="53">
        <f>BTL231*(($H$268)+1)+(IF(BTM231&lt;101,BTM231,IF(BTM231&lt;201,BTM231/2,IF(BTM231&lt;=301,BTM231/3,BTM231/4))))</f>
        <v>700.54802999999993</v>
      </c>
      <c r="BTO231" s="159">
        <f t="shared" ref="BTO231:BTO234" si="6873">BTO230+1</f>
        <v>2</v>
      </c>
      <c r="BTP231" s="159"/>
      <c r="BTQ231" s="53" t="s">
        <v>163</v>
      </c>
      <c r="BTR231" s="53">
        <f t="shared" ref="BTR231" si="6874">(53.92)*10.764</f>
        <v>580.39487999999994</v>
      </c>
      <c r="BTS231" s="53">
        <f t="shared" ref="BTS231" si="6875">(2.45*1.25+1*(2.3+2.75+3.05))*10.764</f>
        <v>120.15314999999998</v>
      </c>
      <c r="BTT231" s="53">
        <f t="shared" si="737"/>
        <v>700.54802999999993</v>
      </c>
      <c r="BTU231" s="53">
        <v>0</v>
      </c>
      <c r="BTV231" s="53">
        <f>BTT231*(($H$268)+1)+(IF(BTU231&lt;101,BTU231,IF(BTU231&lt;201,BTU231/2,IF(BTU231&lt;=301,BTU231/3,BTU231/4))))</f>
        <v>700.54802999999993</v>
      </c>
      <c r="BTW231" s="159">
        <f t="shared" ref="BTW231:BTW234" si="6876">BTW230+1</f>
        <v>2</v>
      </c>
      <c r="BTX231" s="159"/>
      <c r="BTY231" s="53" t="s">
        <v>163</v>
      </c>
      <c r="BTZ231" s="53">
        <f t="shared" ref="BTZ231" si="6877">(53.92)*10.764</f>
        <v>580.39487999999994</v>
      </c>
      <c r="BUA231" s="53">
        <f t="shared" ref="BUA231" si="6878">(2.45*1.25+1*(2.3+2.75+3.05))*10.764</f>
        <v>120.15314999999998</v>
      </c>
      <c r="BUB231" s="53">
        <f t="shared" si="740"/>
        <v>700.54802999999993</v>
      </c>
      <c r="BUC231" s="53">
        <v>0</v>
      </c>
      <c r="BUD231" s="53">
        <f>BUB231*(($H$268)+1)+(IF(BUC231&lt;101,BUC231,IF(BUC231&lt;201,BUC231/2,IF(BUC231&lt;=301,BUC231/3,BUC231/4))))</f>
        <v>700.54802999999993</v>
      </c>
      <c r="BUE231" s="159">
        <f t="shared" ref="BUE231:BUE234" si="6879">BUE230+1</f>
        <v>2</v>
      </c>
      <c r="BUF231" s="159"/>
      <c r="BUG231" s="53" t="s">
        <v>163</v>
      </c>
      <c r="BUH231" s="53">
        <f t="shared" ref="BUH231" si="6880">(53.92)*10.764</f>
        <v>580.39487999999994</v>
      </c>
      <c r="BUI231" s="53">
        <f t="shared" ref="BUI231" si="6881">(2.45*1.25+1*(2.3+2.75+3.05))*10.764</f>
        <v>120.15314999999998</v>
      </c>
      <c r="BUJ231" s="53">
        <f t="shared" si="743"/>
        <v>700.54802999999993</v>
      </c>
      <c r="BUK231" s="53">
        <v>0</v>
      </c>
      <c r="BUL231" s="53">
        <f>BUJ231*(($H$268)+1)+(IF(BUK231&lt;101,BUK231,IF(BUK231&lt;201,BUK231/2,IF(BUK231&lt;=301,BUK231/3,BUK231/4))))</f>
        <v>700.54802999999993</v>
      </c>
      <c r="BUM231" s="159">
        <f t="shared" ref="BUM231:BUM234" si="6882">BUM230+1</f>
        <v>2</v>
      </c>
      <c r="BUN231" s="159"/>
      <c r="BUO231" s="53" t="s">
        <v>163</v>
      </c>
      <c r="BUP231" s="53">
        <f t="shared" ref="BUP231" si="6883">(53.92)*10.764</f>
        <v>580.39487999999994</v>
      </c>
      <c r="BUQ231" s="53">
        <f t="shared" ref="BUQ231" si="6884">(2.45*1.25+1*(2.3+2.75+3.05))*10.764</f>
        <v>120.15314999999998</v>
      </c>
      <c r="BUR231" s="53">
        <f t="shared" si="746"/>
        <v>700.54802999999993</v>
      </c>
      <c r="BUS231" s="53">
        <v>0</v>
      </c>
      <c r="BUT231" s="53">
        <f>BUR231*(($H$268)+1)+(IF(BUS231&lt;101,BUS231,IF(BUS231&lt;201,BUS231/2,IF(BUS231&lt;=301,BUS231/3,BUS231/4))))</f>
        <v>700.54802999999993</v>
      </c>
      <c r="BUU231" s="159">
        <f t="shared" ref="BUU231:BUU234" si="6885">BUU230+1</f>
        <v>2</v>
      </c>
      <c r="BUV231" s="159"/>
      <c r="BUW231" s="53" t="s">
        <v>163</v>
      </c>
      <c r="BUX231" s="53">
        <f t="shared" ref="BUX231" si="6886">(53.92)*10.764</f>
        <v>580.39487999999994</v>
      </c>
      <c r="BUY231" s="53">
        <f t="shared" ref="BUY231" si="6887">(2.45*1.25+1*(2.3+2.75+3.05))*10.764</f>
        <v>120.15314999999998</v>
      </c>
      <c r="BUZ231" s="53">
        <f t="shared" si="749"/>
        <v>700.54802999999993</v>
      </c>
      <c r="BVA231" s="53">
        <v>0</v>
      </c>
      <c r="BVB231" s="53">
        <f>BUZ231*(($H$268)+1)+(IF(BVA231&lt;101,BVA231,IF(BVA231&lt;201,BVA231/2,IF(BVA231&lt;=301,BVA231/3,BVA231/4))))</f>
        <v>700.54802999999993</v>
      </c>
      <c r="BVC231" s="159">
        <f t="shared" ref="BVC231:BVC234" si="6888">BVC230+1</f>
        <v>2</v>
      </c>
      <c r="BVD231" s="159"/>
      <c r="BVE231" s="53" t="s">
        <v>163</v>
      </c>
      <c r="BVF231" s="53">
        <f t="shared" ref="BVF231" si="6889">(53.92)*10.764</f>
        <v>580.39487999999994</v>
      </c>
      <c r="BVG231" s="53">
        <f t="shared" ref="BVG231" si="6890">(2.45*1.25+1*(2.3+2.75+3.05))*10.764</f>
        <v>120.15314999999998</v>
      </c>
      <c r="BVH231" s="53">
        <f t="shared" si="752"/>
        <v>700.54802999999993</v>
      </c>
      <c r="BVI231" s="53">
        <v>0</v>
      </c>
      <c r="BVJ231" s="53">
        <f>BVH231*(($H$268)+1)+(IF(BVI231&lt;101,BVI231,IF(BVI231&lt;201,BVI231/2,IF(BVI231&lt;=301,BVI231/3,BVI231/4))))</f>
        <v>700.54802999999993</v>
      </c>
      <c r="BVK231" s="159">
        <f t="shared" ref="BVK231:BVK234" si="6891">BVK230+1</f>
        <v>2</v>
      </c>
      <c r="BVL231" s="159"/>
      <c r="BVM231" s="53" t="s">
        <v>163</v>
      </c>
      <c r="BVN231" s="53">
        <f t="shared" ref="BVN231" si="6892">(53.92)*10.764</f>
        <v>580.39487999999994</v>
      </c>
      <c r="BVO231" s="53">
        <f t="shared" ref="BVO231" si="6893">(2.45*1.25+1*(2.3+2.75+3.05))*10.764</f>
        <v>120.15314999999998</v>
      </c>
      <c r="BVP231" s="53">
        <f t="shared" si="755"/>
        <v>700.54802999999993</v>
      </c>
      <c r="BVQ231" s="53">
        <v>0</v>
      </c>
      <c r="BVR231" s="53">
        <f>BVP231*(($H$268)+1)+(IF(BVQ231&lt;101,BVQ231,IF(BVQ231&lt;201,BVQ231/2,IF(BVQ231&lt;=301,BVQ231/3,BVQ231/4))))</f>
        <v>700.54802999999993</v>
      </c>
      <c r="BVS231" s="159">
        <f t="shared" ref="BVS231:BVS234" si="6894">BVS230+1</f>
        <v>2</v>
      </c>
      <c r="BVT231" s="159"/>
      <c r="BVU231" s="53" t="s">
        <v>163</v>
      </c>
      <c r="BVV231" s="53">
        <f t="shared" ref="BVV231" si="6895">(53.92)*10.764</f>
        <v>580.39487999999994</v>
      </c>
      <c r="BVW231" s="53">
        <f t="shared" ref="BVW231" si="6896">(2.45*1.25+1*(2.3+2.75+3.05))*10.764</f>
        <v>120.15314999999998</v>
      </c>
      <c r="BVX231" s="53">
        <f t="shared" si="758"/>
        <v>700.54802999999993</v>
      </c>
      <c r="BVY231" s="53">
        <v>0</v>
      </c>
      <c r="BVZ231" s="53">
        <f>BVX231*(($H$268)+1)+(IF(BVY231&lt;101,BVY231,IF(BVY231&lt;201,BVY231/2,IF(BVY231&lt;=301,BVY231/3,BVY231/4))))</f>
        <v>700.54802999999993</v>
      </c>
      <c r="BWA231" s="159">
        <f t="shared" ref="BWA231:BWA234" si="6897">BWA230+1</f>
        <v>2</v>
      </c>
      <c r="BWB231" s="159"/>
      <c r="BWC231" s="53" t="s">
        <v>163</v>
      </c>
      <c r="BWD231" s="53">
        <f t="shared" ref="BWD231" si="6898">(53.92)*10.764</f>
        <v>580.39487999999994</v>
      </c>
      <c r="BWE231" s="53">
        <f t="shared" ref="BWE231" si="6899">(2.45*1.25+1*(2.3+2.75+3.05))*10.764</f>
        <v>120.15314999999998</v>
      </c>
      <c r="BWF231" s="53">
        <f t="shared" si="761"/>
        <v>700.54802999999993</v>
      </c>
      <c r="BWG231" s="53">
        <v>0</v>
      </c>
      <c r="BWH231" s="53">
        <f>BWF231*(($H$268)+1)+(IF(BWG231&lt;101,BWG231,IF(BWG231&lt;201,BWG231/2,IF(BWG231&lt;=301,BWG231/3,BWG231/4))))</f>
        <v>700.54802999999993</v>
      </c>
      <c r="BWI231" s="159">
        <f t="shared" ref="BWI231:BWI234" si="6900">BWI230+1</f>
        <v>2</v>
      </c>
      <c r="BWJ231" s="159"/>
      <c r="BWK231" s="53" t="s">
        <v>163</v>
      </c>
      <c r="BWL231" s="53">
        <f t="shared" ref="BWL231" si="6901">(53.92)*10.764</f>
        <v>580.39487999999994</v>
      </c>
      <c r="BWM231" s="53">
        <f t="shared" ref="BWM231" si="6902">(2.45*1.25+1*(2.3+2.75+3.05))*10.764</f>
        <v>120.15314999999998</v>
      </c>
      <c r="BWN231" s="53">
        <f t="shared" si="764"/>
        <v>700.54802999999993</v>
      </c>
      <c r="BWO231" s="53">
        <v>0</v>
      </c>
      <c r="BWP231" s="53">
        <f>BWN231*(($H$268)+1)+(IF(BWO231&lt;101,BWO231,IF(BWO231&lt;201,BWO231/2,IF(BWO231&lt;=301,BWO231/3,BWO231/4))))</f>
        <v>700.54802999999993</v>
      </c>
      <c r="BWQ231" s="159">
        <f t="shared" ref="BWQ231:BWQ234" si="6903">BWQ230+1</f>
        <v>2</v>
      </c>
      <c r="BWR231" s="159"/>
      <c r="BWS231" s="53" t="s">
        <v>163</v>
      </c>
      <c r="BWT231" s="53">
        <f t="shared" ref="BWT231" si="6904">(53.92)*10.764</f>
        <v>580.39487999999994</v>
      </c>
      <c r="BWU231" s="53">
        <f t="shared" ref="BWU231" si="6905">(2.45*1.25+1*(2.3+2.75+3.05))*10.764</f>
        <v>120.15314999999998</v>
      </c>
      <c r="BWV231" s="53">
        <f t="shared" si="767"/>
        <v>700.54802999999993</v>
      </c>
      <c r="BWW231" s="53">
        <v>0</v>
      </c>
      <c r="BWX231" s="53">
        <f>BWV231*(($H$268)+1)+(IF(BWW231&lt;101,BWW231,IF(BWW231&lt;201,BWW231/2,IF(BWW231&lt;=301,BWW231/3,BWW231/4))))</f>
        <v>700.54802999999993</v>
      </c>
      <c r="BWY231" s="159">
        <f t="shared" ref="BWY231:BWY234" si="6906">BWY230+1</f>
        <v>2</v>
      </c>
      <c r="BWZ231" s="159"/>
      <c r="BXA231" s="53" t="s">
        <v>163</v>
      </c>
      <c r="BXB231" s="53">
        <f t="shared" ref="BXB231" si="6907">(53.92)*10.764</f>
        <v>580.39487999999994</v>
      </c>
      <c r="BXC231" s="53">
        <f t="shared" ref="BXC231" si="6908">(2.45*1.25+1*(2.3+2.75+3.05))*10.764</f>
        <v>120.15314999999998</v>
      </c>
      <c r="BXD231" s="53">
        <f t="shared" si="770"/>
        <v>700.54802999999993</v>
      </c>
      <c r="BXE231" s="53">
        <v>0</v>
      </c>
      <c r="BXF231" s="53">
        <f>BXD231*(($H$268)+1)+(IF(BXE231&lt;101,BXE231,IF(BXE231&lt;201,BXE231/2,IF(BXE231&lt;=301,BXE231/3,BXE231/4))))</f>
        <v>700.54802999999993</v>
      </c>
      <c r="BXG231" s="159">
        <f t="shared" ref="BXG231:BXG234" si="6909">BXG230+1</f>
        <v>2</v>
      </c>
      <c r="BXH231" s="159"/>
      <c r="BXI231" s="53" t="s">
        <v>163</v>
      </c>
      <c r="BXJ231" s="53">
        <f t="shared" ref="BXJ231" si="6910">(53.92)*10.764</f>
        <v>580.39487999999994</v>
      </c>
      <c r="BXK231" s="53">
        <f t="shared" ref="BXK231" si="6911">(2.45*1.25+1*(2.3+2.75+3.05))*10.764</f>
        <v>120.15314999999998</v>
      </c>
      <c r="BXL231" s="53">
        <f t="shared" si="773"/>
        <v>700.54802999999993</v>
      </c>
      <c r="BXM231" s="53">
        <v>0</v>
      </c>
      <c r="BXN231" s="53">
        <f>BXL231*(($H$268)+1)+(IF(BXM231&lt;101,BXM231,IF(BXM231&lt;201,BXM231/2,IF(BXM231&lt;=301,BXM231/3,BXM231/4))))</f>
        <v>700.54802999999993</v>
      </c>
      <c r="BXO231" s="159">
        <f t="shared" ref="BXO231:BXO234" si="6912">BXO230+1</f>
        <v>2</v>
      </c>
      <c r="BXP231" s="159"/>
      <c r="BXQ231" s="53" t="s">
        <v>163</v>
      </c>
      <c r="BXR231" s="53">
        <f t="shared" ref="BXR231" si="6913">(53.92)*10.764</f>
        <v>580.39487999999994</v>
      </c>
      <c r="BXS231" s="53">
        <f t="shared" ref="BXS231" si="6914">(2.45*1.25+1*(2.3+2.75+3.05))*10.764</f>
        <v>120.15314999999998</v>
      </c>
      <c r="BXT231" s="53">
        <f t="shared" si="776"/>
        <v>700.54802999999993</v>
      </c>
      <c r="BXU231" s="53">
        <v>0</v>
      </c>
      <c r="BXV231" s="53">
        <f>BXT231*(($H$268)+1)+(IF(BXU231&lt;101,BXU231,IF(BXU231&lt;201,BXU231/2,IF(BXU231&lt;=301,BXU231/3,BXU231/4))))</f>
        <v>700.54802999999993</v>
      </c>
      <c r="BXW231" s="159">
        <f t="shared" ref="BXW231:BXW234" si="6915">BXW230+1</f>
        <v>2</v>
      </c>
      <c r="BXX231" s="159"/>
      <c r="BXY231" s="53" t="s">
        <v>163</v>
      </c>
      <c r="BXZ231" s="53">
        <f t="shared" ref="BXZ231" si="6916">(53.92)*10.764</f>
        <v>580.39487999999994</v>
      </c>
      <c r="BYA231" s="53">
        <f t="shared" ref="BYA231" si="6917">(2.45*1.25+1*(2.3+2.75+3.05))*10.764</f>
        <v>120.15314999999998</v>
      </c>
      <c r="BYB231" s="53">
        <f t="shared" si="779"/>
        <v>700.54802999999993</v>
      </c>
      <c r="BYC231" s="53">
        <v>0</v>
      </c>
      <c r="BYD231" s="53">
        <f>BYB231*(($H$268)+1)+(IF(BYC231&lt;101,BYC231,IF(BYC231&lt;201,BYC231/2,IF(BYC231&lt;=301,BYC231/3,BYC231/4))))</f>
        <v>700.54802999999993</v>
      </c>
      <c r="BYE231" s="159">
        <f t="shared" ref="BYE231:BYE234" si="6918">BYE230+1</f>
        <v>2</v>
      </c>
      <c r="BYF231" s="159"/>
      <c r="BYG231" s="53" t="s">
        <v>163</v>
      </c>
      <c r="BYH231" s="53">
        <f t="shared" ref="BYH231" si="6919">(53.92)*10.764</f>
        <v>580.39487999999994</v>
      </c>
      <c r="BYI231" s="53">
        <f t="shared" ref="BYI231" si="6920">(2.45*1.25+1*(2.3+2.75+3.05))*10.764</f>
        <v>120.15314999999998</v>
      </c>
      <c r="BYJ231" s="53">
        <f t="shared" si="782"/>
        <v>700.54802999999993</v>
      </c>
      <c r="BYK231" s="53">
        <v>0</v>
      </c>
      <c r="BYL231" s="53">
        <f>BYJ231*(($H$268)+1)+(IF(BYK231&lt;101,BYK231,IF(BYK231&lt;201,BYK231/2,IF(BYK231&lt;=301,BYK231/3,BYK231/4))))</f>
        <v>700.54802999999993</v>
      </c>
      <c r="BYM231" s="159">
        <f t="shared" ref="BYM231:BYM234" si="6921">BYM230+1</f>
        <v>2</v>
      </c>
      <c r="BYN231" s="159"/>
      <c r="BYO231" s="53" t="s">
        <v>163</v>
      </c>
      <c r="BYP231" s="53">
        <f t="shared" ref="BYP231" si="6922">(53.92)*10.764</f>
        <v>580.39487999999994</v>
      </c>
      <c r="BYQ231" s="53">
        <f t="shared" ref="BYQ231" si="6923">(2.45*1.25+1*(2.3+2.75+3.05))*10.764</f>
        <v>120.15314999999998</v>
      </c>
      <c r="BYR231" s="53">
        <f t="shared" si="785"/>
        <v>700.54802999999993</v>
      </c>
      <c r="BYS231" s="53">
        <v>0</v>
      </c>
      <c r="BYT231" s="53">
        <f>BYR231*(($H$268)+1)+(IF(BYS231&lt;101,BYS231,IF(BYS231&lt;201,BYS231/2,IF(BYS231&lt;=301,BYS231/3,BYS231/4))))</f>
        <v>700.54802999999993</v>
      </c>
      <c r="BYU231" s="159">
        <f t="shared" ref="BYU231:BYU234" si="6924">BYU230+1</f>
        <v>2</v>
      </c>
      <c r="BYV231" s="159"/>
      <c r="BYW231" s="53" t="s">
        <v>163</v>
      </c>
      <c r="BYX231" s="53">
        <f t="shared" ref="BYX231" si="6925">(53.92)*10.764</f>
        <v>580.39487999999994</v>
      </c>
      <c r="BYY231" s="53">
        <f t="shared" ref="BYY231" si="6926">(2.45*1.25+1*(2.3+2.75+3.05))*10.764</f>
        <v>120.15314999999998</v>
      </c>
      <c r="BYZ231" s="53">
        <f t="shared" si="788"/>
        <v>700.54802999999993</v>
      </c>
      <c r="BZA231" s="53">
        <v>0</v>
      </c>
      <c r="BZB231" s="53">
        <f>BYZ231*(($H$268)+1)+(IF(BZA231&lt;101,BZA231,IF(BZA231&lt;201,BZA231/2,IF(BZA231&lt;=301,BZA231/3,BZA231/4))))</f>
        <v>700.54802999999993</v>
      </c>
      <c r="BZC231" s="159">
        <f t="shared" ref="BZC231:BZC234" si="6927">BZC230+1</f>
        <v>2</v>
      </c>
      <c r="BZD231" s="159"/>
      <c r="BZE231" s="53" t="s">
        <v>163</v>
      </c>
      <c r="BZF231" s="53">
        <f t="shared" ref="BZF231" si="6928">(53.92)*10.764</f>
        <v>580.39487999999994</v>
      </c>
      <c r="BZG231" s="53">
        <f t="shared" ref="BZG231" si="6929">(2.45*1.25+1*(2.3+2.75+3.05))*10.764</f>
        <v>120.15314999999998</v>
      </c>
      <c r="BZH231" s="53">
        <f t="shared" si="791"/>
        <v>700.54802999999993</v>
      </c>
      <c r="BZI231" s="53">
        <v>0</v>
      </c>
      <c r="BZJ231" s="53">
        <f>BZH231*(($H$268)+1)+(IF(BZI231&lt;101,BZI231,IF(BZI231&lt;201,BZI231/2,IF(BZI231&lt;=301,BZI231/3,BZI231/4))))</f>
        <v>700.54802999999993</v>
      </c>
      <c r="BZK231" s="159">
        <f t="shared" ref="BZK231:BZK234" si="6930">BZK230+1</f>
        <v>2</v>
      </c>
      <c r="BZL231" s="159"/>
      <c r="BZM231" s="53" t="s">
        <v>163</v>
      </c>
      <c r="BZN231" s="53">
        <f t="shared" ref="BZN231" si="6931">(53.92)*10.764</f>
        <v>580.39487999999994</v>
      </c>
      <c r="BZO231" s="53">
        <f t="shared" ref="BZO231" si="6932">(2.45*1.25+1*(2.3+2.75+3.05))*10.764</f>
        <v>120.15314999999998</v>
      </c>
      <c r="BZP231" s="53">
        <f t="shared" si="794"/>
        <v>700.54802999999993</v>
      </c>
      <c r="BZQ231" s="53">
        <v>0</v>
      </c>
      <c r="BZR231" s="53">
        <f>BZP231*(($H$268)+1)+(IF(BZQ231&lt;101,BZQ231,IF(BZQ231&lt;201,BZQ231/2,IF(BZQ231&lt;=301,BZQ231/3,BZQ231/4))))</f>
        <v>700.54802999999993</v>
      </c>
      <c r="BZS231" s="159">
        <f t="shared" ref="BZS231:BZS234" si="6933">BZS230+1</f>
        <v>2</v>
      </c>
      <c r="BZT231" s="159"/>
      <c r="BZU231" s="53" t="s">
        <v>163</v>
      </c>
      <c r="BZV231" s="53">
        <f t="shared" ref="BZV231" si="6934">(53.92)*10.764</f>
        <v>580.39487999999994</v>
      </c>
      <c r="BZW231" s="53">
        <f t="shared" ref="BZW231" si="6935">(2.45*1.25+1*(2.3+2.75+3.05))*10.764</f>
        <v>120.15314999999998</v>
      </c>
      <c r="BZX231" s="53">
        <f t="shared" si="797"/>
        <v>700.54802999999993</v>
      </c>
      <c r="BZY231" s="53">
        <v>0</v>
      </c>
      <c r="BZZ231" s="53">
        <f>BZX231*(($H$268)+1)+(IF(BZY231&lt;101,BZY231,IF(BZY231&lt;201,BZY231/2,IF(BZY231&lt;=301,BZY231/3,BZY231/4))))</f>
        <v>700.54802999999993</v>
      </c>
      <c r="CAA231" s="159">
        <f t="shared" ref="CAA231:CAA234" si="6936">CAA230+1</f>
        <v>2</v>
      </c>
      <c r="CAB231" s="159"/>
      <c r="CAC231" s="53" t="s">
        <v>163</v>
      </c>
      <c r="CAD231" s="53">
        <f t="shared" ref="CAD231" si="6937">(53.92)*10.764</f>
        <v>580.39487999999994</v>
      </c>
      <c r="CAE231" s="53">
        <f t="shared" ref="CAE231" si="6938">(2.45*1.25+1*(2.3+2.75+3.05))*10.764</f>
        <v>120.15314999999998</v>
      </c>
      <c r="CAF231" s="53">
        <f t="shared" si="800"/>
        <v>700.54802999999993</v>
      </c>
      <c r="CAG231" s="53">
        <v>0</v>
      </c>
      <c r="CAH231" s="53">
        <f>CAF231*(($H$268)+1)+(IF(CAG231&lt;101,CAG231,IF(CAG231&lt;201,CAG231/2,IF(CAG231&lt;=301,CAG231/3,CAG231/4))))</f>
        <v>700.54802999999993</v>
      </c>
      <c r="CAI231" s="159">
        <f t="shared" ref="CAI231:CAI234" si="6939">CAI230+1</f>
        <v>2</v>
      </c>
      <c r="CAJ231" s="159"/>
      <c r="CAK231" s="53" t="s">
        <v>163</v>
      </c>
      <c r="CAL231" s="53">
        <f t="shared" ref="CAL231" si="6940">(53.92)*10.764</f>
        <v>580.39487999999994</v>
      </c>
      <c r="CAM231" s="53">
        <f t="shared" ref="CAM231" si="6941">(2.45*1.25+1*(2.3+2.75+3.05))*10.764</f>
        <v>120.15314999999998</v>
      </c>
      <c r="CAN231" s="53">
        <f t="shared" si="803"/>
        <v>700.54802999999993</v>
      </c>
      <c r="CAO231" s="53">
        <v>0</v>
      </c>
      <c r="CAP231" s="53">
        <f>CAN231*(($H$268)+1)+(IF(CAO231&lt;101,CAO231,IF(CAO231&lt;201,CAO231/2,IF(CAO231&lt;=301,CAO231/3,CAO231/4))))</f>
        <v>700.54802999999993</v>
      </c>
      <c r="CAQ231" s="159">
        <f t="shared" ref="CAQ231:CAQ234" si="6942">CAQ230+1</f>
        <v>2</v>
      </c>
      <c r="CAR231" s="159"/>
      <c r="CAS231" s="53" t="s">
        <v>163</v>
      </c>
      <c r="CAT231" s="53">
        <f t="shared" ref="CAT231" si="6943">(53.92)*10.764</f>
        <v>580.39487999999994</v>
      </c>
      <c r="CAU231" s="53">
        <f t="shared" ref="CAU231" si="6944">(2.45*1.25+1*(2.3+2.75+3.05))*10.764</f>
        <v>120.15314999999998</v>
      </c>
      <c r="CAV231" s="53">
        <f t="shared" si="806"/>
        <v>700.54802999999993</v>
      </c>
      <c r="CAW231" s="53">
        <v>0</v>
      </c>
      <c r="CAX231" s="53">
        <f>CAV231*(($H$268)+1)+(IF(CAW231&lt;101,CAW231,IF(CAW231&lt;201,CAW231/2,IF(CAW231&lt;=301,CAW231/3,CAW231/4))))</f>
        <v>700.54802999999993</v>
      </c>
      <c r="CAY231" s="159">
        <f t="shared" ref="CAY231:CAY234" si="6945">CAY230+1</f>
        <v>2</v>
      </c>
      <c r="CAZ231" s="159"/>
      <c r="CBA231" s="53" t="s">
        <v>163</v>
      </c>
      <c r="CBB231" s="53">
        <f t="shared" ref="CBB231" si="6946">(53.92)*10.764</f>
        <v>580.39487999999994</v>
      </c>
      <c r="CBC231" s="53">
        <f t="shared" ref="CBC231" si="6947">(2.45*1.25+1*(2.3+2.75+3.05))*10.764</f>
        <v>120.15314999999998</v>
      </c>
      <c r="CBD231" s="53">
        <f t="shared" si="809"/>
        <v>700.54802999999993</v>
      </c>
      <c r="CBE231" s="53">
        <v>0</v>
      </c>
      <c r="CBF231" s="53">
        <f>CBD231*(($H$268)+1)+(IF(CBE231&lt;101,CBE231,IF(CBE231&lt;201,CBE231/2,IF(CBE231&lt;=301,CBE231/3,CBE231/4))))</f>
        <v>700.54802999999993</v>
      </c>
      <c r="CBG231" s="159">
        <f t="shared" ref="CBG231:CBG234" si="6948">CBG230+1</f>
        <v>2</v>
      </c>
      <c r="CBH231" s="159"/>
      <c r="CBI231" s="53" t="s">
        <v>163</v>
      </c>
      <c r="CBJ231" s="53">
        <f t="shared" ref="CBJ231" si="6949">(53.92)*10.764</f>
        <v>580.39487999999994</v>
      </c>
      <c r="CBK231" s="53">
        <f t="shared" ref="CBK231" si="6950">(2.45*1.25+1*(2.3+2.75+3.05))*10.764</f>
        <v>120.15314999999998</v>
      </c>
      <c r="CBL231" s="53">
        <f t="shared" si="812"/>
        <v>700.54802999999993</v>
      </c>
      <c r="CBM231" s="53">
        <v>0</v>
      </c>
      <c r="CBN231" s="53">
        <f>CBL231*(($H$268)+1)+(IF(CBM231&lt;101,CBM231,IF(CBM231&lt;201,CBM231/2,IF(CBM231&lt;=301,CBM231/3,CBM231/4))))</f>
        <v>700.54802999999993</v>
      </c>
      <c r="CBO231" s="159">
        <f t="shared" ref="CBO231:CBO234" si="6951">CBO230+1</f>
        <v>2</v>
      </c>
      <c r="CBP231" s="159"/>
      <c r="CBQ231" s="53" t="s">
        <v>163</v>
      </c>
      <c r="CBR231" s="53">
        <f t="shared" ref="CBR231" si="6952">(53.92)*10.764</f>
        <v>580.39487999999994</v>
      </c>
      <c r="CBS231" s="53">
        <f t="shared" ref="CBS231" si="6953">(2.45*1.25+1*(2.3+2.75+3.05))*10.764</f>
        <v>120.15314999999998</v>
      </c>
      <c r="CBT231" s="53">
        <f t="shared" si="815"/>
        <v>700.54802999999993</v>
      </c>
      <c r="CBU231" s="53">
        <v>0</v>
      </c>
      <c r="CBV231" s="53">
        <f>CBT231*(($H$268)+1)+(IF(CBU231&lt;101,CBU231,IF(CBU231&lt;201,CBU231/2,IF(CBU231&lt;=301,CBU231/3,CBU231/4))))</f>
        <v>700.54802999999993</v>
      </c>
      <c r="CBW231" s="159">
        <f t="shared" ref="CBW231:CBW234" si="6954">CBW230+1</f>
        <v>2</v>
      </c>
      <c r="CBX231" s="159"/>
      <c r="CBY231" s="53" t="s">
        <v>163</v>
      </c>
      <c r="CBZ231" s="53">
        <f t="shared" ref="CBZ231" si="6955">(53.92)*10.764</f>
        <v>580.39487999999994</v>
      </c>
      <c r="CCA231" s="53">
        <f t="shared" ref="CCA231" si="6956">(2.45*1.25+1*(2.3+2.75+3.05))*10.764</f>
        <v>120.15314999999998</v>
      </c>
      <c r="CCB231" s="53">
        <f t="shared" si="818"/>
        <v>700.54802999999993</v>
      </c>
      <c r="CCC231" s="53">
        <v>0</v>
      </c>
      <c r="CCD231" s="53">
        <f>CCB231*(($H$268)+1)+(IF(CCC231&lt;101,CCC231,IF(CCC231&lt;201,CCC231/2,IF(CCC231&lt;=301,CCC231/3,CCC231/4))))</f>
        <v>700.54802999999993</v>
      </c>
      <c r="CCE231" s="159">
        <f t="shared" ref="CCE231:CCE234" si="6957">CCE230+1</f>
        <v>2</v>
      </c>
      <c r="CCF231" s="159"/>
      <c r="CCG231" s="53" t="s">
        <v>163</v>
      </c>
      <c r="CCH231" s="53">
        <f t="shared" ref="CCH231" si="6958">(53.92)*10.764</f>
        <v>580.39487999999994</v>
      </c>
      <c r="CCI231" s="53">
        <f t="shared" ref="CCI231" si="6959">(2.45*1.25+1*(2.3+2.75+3.05))*10.764</f>
        <v>120.15314999999998</v>
      </c>
      <c r="CCJ231" s="53">
        <f t="shared" si="821"/>
        <v>700.54802999999993</v>
      </c>
      <c r="CCK231" s="53">
        <v>0</v>
      </c>
      <c r="CCL231" s="53">
        <f>CCJ231*(($H$268)+1)+(IF(CCK231&lt;101,CCK231,IF(CCK231&lt;201,CCK231/2,IF(CCK231&lt;=301,CCK231/3,CCK231/4))))</f>
        <v>700.54802999999993</v>
      </c>
      <c r="CCM231" s="159">
        <f t="shared" ref="CCM231:CCM234" si="6960">CCM230+1</f>
        <v>2</v>
      </c>
      <c r="CCN231" s="159"/>
      <c r="CCO231" s="53" t="s">
        <v>163</v>
      </c>
      <c r="CCP231" s="53">
        <f t="shared" ref="CCP231" si="6961">(53.92)*10.764</f>
        <v>580.39487999999994</v>
      </c>
      <c r="CCQ231" s="53">
        <f t="shared" ref="CCQ231" si="6962">(2.45*1.25+1*(2.3+2.75+3.05))*10.764</f>
        <v>120.15314999999998</v>
      </c>
      <c r="CCR231" s="53">
        <f t="shared" si="824"/>
        <v>700.54802999999993</v>
      </c>
      <c r="CCS231" s="53">
        <v>0</v>
      </c>
      <c r="CCT231" s="53">
        <f>CCR231*(($H$268)+1)+(IF(CCS231&lt;101,CCS231,IF(CCS231&lt;201,CCS231/2,IF(CCS231&lt;=301,CCS231/3,CCS231/4))))</f>
        <v>700.54802999999993</v>
      </c>
      <c r="CCU231" s="159">
        <f t="shared" ref="CCU231:CCU234" si="6963">CCU230+1</f>
        <v>2</v>
      </c>
      <c r="CCV231" s="159"/>
      <c r="CCW231" s="53" t="s">
        <v>163</v>
      </c>
      <c r="CCX231" s="53">
        <f t="shared" ref="CCX231" si="6964">(53.92)*10.764</f>
        <v>580.39487999999994</v>
      </c>
      <c r="CCY231" s="53">
        <f t="shared" ref="CCY231" si="6965">(2.45*1.25+1*(2.3+2.75+3.05))*10.764</f>
        <v>120.15314999999998</v>
      </c>
      <c r="CCZ231" s="53">
        <f t="shared" si="827"/>
        <v>700.54802999999993</v>
      </c>
      <c r="CDA231" s="53">
        <v>0</v>
      </c>
      <c r="CDB231" s="53">
        <f>CCZ231*(($H$268)+1)+(IF(CDA231&lt;101,CDA231,IF(CDA231&lt;201,CDA231/2,IF(CDA231&lt;=301,CDA231/3,CDA231/4))))</f>
        <v>700.54802999999993</v>
      </c>
      <c r="CDC231" s="159">
        <f t="shared" ref="CDC231:CDC234" si="6966">CDC230+1</f>
        <v>2</v>
      </c>
      <c r="CDD231" s="159"/>
      <c r="CDE231" s="53" t="s">
        <v>163</v>
      </c>
      <c r="CDF231" s="53">
        <f t="shared" ref="CDF231" si="6967">(53.92)*10.764</f>
        <v>580.39487999999994</v>
      </c>
      <c r="CDG231" s="53">
        <f t="shared" ref="CDG231" si="6968">(2.45*1.25+1*(2.3+2.75+3.05))*10.764</f>
        <v>120.15314999999998</v>
      </c>
      <c r="CDH231" s="53">
        <f t="shared" si="830"/>
        <v>700.54802999999993</v>
      </c>
      <c r="CDI231" s="53">
        <v>0</v>
      </c>
      <c r="CDJ231" s="53">
        <f>CDH231*(($H$268)+1)+(IF(CDI231&lt;101,CDI231,IF(CDI231&lt;201,CDI231/2,IF(CDI231&lt;=301,CDI231/3,CDI231/4))))</f>
        <v>700.54802999999993</v>
      </c>
      <c r="CDK231" s="159">
        <f t="shared" ref="CDK231:CDK234" si="6969">CDK230+1</f>
        <v>2</v>
      </c>
      <c r="CDL231" s="159"/>
      <c r="CDM231" s="53" t="s">
        <v>163</v>
      </c>
      <c r="CDN231" s="53">
        <f t="shared" ref="CDN231" si="6970">(53.92)*10.764</f>
        <v>580.39487999999994</v>
      </c>
      <c r="CDO231" s="53">
        <f t="shared" ref="CDO231" si="6971">(2.45*1.25+1*(2.3+2.75+3.05))*10.764</f>
        <v>120.15314999999998</v>
      </c>
      <c r="CDP231" s="53">
        <f t="shared" si="833"/>
        <v>700.54802999999993</v>
      </c>
      <c r="CDQ231" s="53">
        <v>0</v>
      </c>
      <c r="CDR231" s="53">
        <f>CDP231*(($H$268)+1)+(IF(CDQ231&lt;101,CDQ231,IF(CDQ231&lt;201,CDQ231/2,IF(CDQ231&lt;=301,CDQ231/3,CDQ231/4))))</f>
        <v>700.54802999999993</v>
      </c>
      <c r="CDS231" s="159">
        <f t="shared" ref="CDS231:CDS234" si="6972">CDS230+1</f>
        <v>2</v>
      </c>
      <c r="CDT231" s="159"/>
      <c r="CDU231" s="53" t="s">
        <v>163</v>
      </c>
      <c r="CDV231" s="53">
        <f t="shared" ref="CDV231" si="6973">(53.92)*10.764</f>
        <v>580.39487999999994</v>
      </c>
      <c r="CDW231" s="53">
        <f t="shared" ref="CDW231" si="6974">(2.45*1.25+1*(2.3+2.75+3.05))*10.764</f>
        <v>120.15314999999998</v>
      </c>
      <c r="CDX231" s="53">
        <f t="shared" si="836"/>
        <v>700.54802999999993</v>
      </c>
      <c r="CDY231" s="53">
        <v>0</v>
      </c>
      <c r="CDZ231" s="53">
        <f>CDX231*(($H$268)+1)+(IF(CDY231&lt;101,CDY231,IF(CDY231&lt;201,CDY231/2,IF(CDY231&lt;=301,CDY231/3,CDY231/4))))</f>
        <v>700.54802999999993</v>
      </c>
      <c r="CEA231" s="159">
        <f t="shared" ref="CEA231:CEA234" si="6975">CEA230+1</f>
        <v>2</v>
      </c>
      <c r="CEB231" s="159"/>
      <c r="CEC231" s="53" t="s">
        <v>163</v>
      </c>
      <c r="CED231" s="53">
        <f t="shared" ref="CED231" si="6976">(53.92)*10.764</f>
        <v>580.39487999999994</v>
      </c>
      <c r="CEE231" s="53">
        <f t="shared" ref="CEE231" si="6977">(2.45*1.25+1*(2.3+2.75+3.05))*10.764</f>
        <v>120.15314999999998</v>
      </c>
      <c r="CEF231" s="53">
        <f t="shared" si="839"/>
        <v>700.54802999999993</v>
      </c>
      <c r="CEG231" s="53">
        <v>0</v>
      </c>
      <c r="CEH231" s="53">
        <f>CEF231*(($H$268)+1)+(IF(CEG231&lt;101,CEG231,IF(CEG231&lt;201,CEG231/2,IF(CEG231&lt;=301,CEG231/3,CEG231/4))))</f>
        <v>700.54802999999993</v>
      </c>
      <c r="CEI231" s="159">
        <f t="shared" ref="CEI231:CEI234" si="6978">CEI230+1</f>
        <v>2</v>
      </c>
      <c r="CEJ231" s="159"/>
      <c r="CEK231" s="53" t="s">
        <v>163</v>
      </c>
      <c r="CEL231" s="53">
        <f t="shared" ref="CEL231" si="6979">(53.92)*10.764</f>
        <v>580.39487999999994</v>
      </c>
      <c r="CEM231" s="53">
        <f t="shared" ref="CEM231" si="6980">(2.45*1.25+1*(2.3+2.75+3.05))*10.764</f>
        <v>120.15314999999998</v>
      </c>
      <c r="CEN231" s="53">
        <f t="shared" si="842"/>
        <v>700.54802999999993</v>
      </c>
      <c r="CEO231" s="53">
        <v>0</v>
      </c>
      <c r="CEP231" s="53">
        <f>CEN231*(($H$268)+1)+(IF(CEO231&lt;101,CEO231,IF(CEO231&lt;201,CEO231/2,IF(CEO231&lt;=301,CEO231/3,CEO231/4))))</f>
        <v>700.54802999999993</v>
      </c>
      <c r="CEQ231" s="159">
        <f t="shared" ref="CEQ231:CEQ234" si="6981">CEQ230+1</f>
        <v>2</v>
      </c>
      <c r="CER231" s="159"/>
      <c r="CES231" s="53" t="s">
        <v>163</v>
      </c>
      <c r="CET231" s="53">
        <f t="shared" ref="CET231" si="6982">(53.92)*10.764</f>
        <v>580.39487999999994</v>
      </c>
      <c r="CEU231" s="53">
        <f t="shared" ref="CEU231" si="6983">(2.45*1.25+1*(2.3+2.75+3.05))*10.764</f>
        <v>120.15314999999998</v>
      </c>
      <c r="CEV231" s="53">
        <f t="shared" si="845"/>
        <v>700.54802999999993</v>
      </c>
      <c r="CEW231" s="53">
        <v>0</v>
      </c>
      <c r="CEX231" s="53">
        <f>CEV231*(($H$268)+1)+(IF(CEW231&lt;101,CEW231,IF(CEW231&lt;201,CEW231/2,IF(CEW231&lt;=301,CEW231/3,CEW231/4))))</f>
        <v>700.54802999999993</v>
      </c>
      <c r="CEY231" s="159">
        <f t="shared" ref="CEY231:CEY234" si="6984">CEY230+1</f>
        <v>2</v>
      </c>
      <c r="CEZ231" s="159"/>
      <c r="CFA231" s="53" t="s">
        <v>163</v>
      </c>
      <c r="CFB231" s="53">
        <f t="shared" ref="CFB231" si="6985">(53.92)*10.764</f>
        <v>580.39487999999994</v>
      </c>
      <c r="CFC231" s="53">
        <f t="shared" ref="CFC231" si="6986">(2.45*1.25+1*(2.3+2.75+3.05))*10.764</f>
        <v>120.15314999999998</v>
      </c>
      <c r="CFD231" s="53">
        <f t="shared" si="848"/>
        <v>700.54802999999993</v>
      </c>
      <c r="CFE231" s="53">
        <v>0</v>
      </c>
      <c r="CFF231" s="53">
        <f>CFD231*(($H$268)+1)+(IF(CFE231&lt;101,CFE231,IF(CFE231&lt;201,CFE231/2,IF(CFE231&lt;=301,CFE231/3,CFE231/4))))</f>
        <v>700.54802999999993</v>
      </c>
      <c r="CFG231" s="159">
        <f t="shared" ref="CFG231:CFG234" si="6987">CFG230+1</f>
        <v>2</v>
      </c>
      <c r="CFH231" s="159"/>
      <c r="CFI231" s="53" t="s">
        <v>163</v>
      </c>
      <c r="CFJ231" s="53">
        <f t="shared" ref="CFJ231" si="6988">(53.92)*10.764</f>
        <v>580.39487999999994</v>
      </c>
      <c r="CFK231" s="53">
        <f t="shared" ref="CFK231" si="6989">(2.45*1.25+1*(2.3+2.75+3.05))*10.764</f>
        <v>120.15314999999998</v>
      </c>
      <c r="CFL231" s="53">
        <f t="shared" si="851"/>
        <v>700.54802999999993</v>
      </c>
      <c r="CFM231" s="53">
        <v>0</v>
      </c>
      <c r="CFN231" s="53">
        <f>CFL231*(($H$268)+1)+(IF(CFM231&lt;101,CFM231,IF(CFM231&lt;201,CFM231/2,IF(CFM231&lt;=301,CFM231/3,CFM231/4))))</f>
        <v>700.54802999999993</v>
      </c>
      <c r="CFO231" s="159">
        <f t="shared" ref="CFO231:CFO234" si="6990">CFO230+1</f>
        <v>2</v>
      </c>
      <c r="CFP231" s="159"/>
      <c r="CFQ231" s="53" t="s">
        <v>163</v>
      </c>
      <c r="CFR231" s="53">
        <f t="shared" ref="CFR231" si="6991">(53.92)*10.764</f>
        <v>580.39487999999994</v>
      </c>
      <c r="CFS231" s="53">
        <f t="shared" ref="CFS231" si="6992">(2.45*1.25+1*(2.3+2.75+3.05))*10.764</f>
        <v>120.15314999999998</v>
      </c>
      <c r="CFT231" s="53">
        <f t="shared" si="854"/>
        <v>700.54802999999993</v>
      </c>
      <c r="CFU231" s="53">
        <v>0</v>
      </c>
      <c r="CFV231" s="53">
        <f>CFT231*(($H$268)+1)+(IF(CFU231&lt;101,CFU231,IF(CFU231&lt;201,CFU231/2,IF(CFU231&lt;=301,CFU231/3,CFU231/4))))</f>
        <v>700.54802999999993</v>
      </c>
      <c r="CFW231" s="159">
        <f t="shared" ref="CFW231:CFW234" si="6993">CFW230+1</f>
        <v>2</v>
      </c>
      <c r="CFX231" s="159"/>
      <c r="CFY231" s="53" t="s">
        <v>163</v>
      </c>
      <c r="CFZ231" s="53">
        <f t="shared" ref="CFZ231" si="6994">(53.92)*10.764</f>
        <v>580.39487999999994</v>
      </c>
      <c r="CGA231" s="53">
        <f t="shared" ref="CGA231" si="6995">(2.45*1.25+1*(2.3+2.75+3.05))*10.764</f>
        <v>120.15314999999998</v>
      </c>
      <c r="CGB231" s="53">
        <f t="shared" si="857"/>
        <v>700.54802999999993</v>
      </c>
      <c r="CGC231" s="53">
        <v>0</v>
      </c>
      <c r="CGD231" s="53">
        <f>CGB231*(($H$268)+1)+(IF(CGC231&lt;101,CGC231,IF(CGC231&lt;201,CGC231/2,IF(CGC231&lt;=301,CGC231/3,CGC231/4))))</f>
        <v>700.54802999999993</v>
      </c>
      <c r="CGE231" s="159">
        <f t="shared" ref="CGE231:CGE234" si="6996">CGE230+1</f>
        <v>2</v>
      </c>
      <c r="CGF231" s="159"/>
      <c r="CGG231" s="53" t="s">
        <v>163</v>
      </c>
      <c r="CGH231" s="53">
        <f t="shared" ref="CGH231" si="6997">(53.92)*10.764</f>
        <v>580.39487999999994</v>
      </c>
      <c r="CGI231" s="53">
        <f t="shared" ref="CGI231" si="6998">(2.45*1.25+1*(2.3+2.75+3.05))*10.764</f>
        <v>120.15314999999998</v>
      </c>
      <c r="CGJ231" s="53">
        <f t="shared" si="860"/>
        <v>700.54802999999993</v>
      </c>
      <c r="CGK231" s="53">
        <v>0</v>
      </c>
      <c r="CGL231" s="53">
        <f>CGJ231*(($H$268)+1)+(IF(CGK231&lt;101,CGK231,IF(CGK231&lt;201,CGK231/2,IF(CGK231&lt;=301,CGK231/3,CGK231/4))))</f>
        <v>700.54802999999993</v>
      </c>
      <c r="CGM231" s="159">
        <f t="shared" ref="CGM231:CGM234" si="6999">CGM230+1</f>
        <v>2</v>
      </c>
      <c r="CGN231" s="159"/>
      <c r="CGO231" s="53" t="s">
        <v>163</v>
      </c>
      <c r="CGP231" s="53">
        <f t="shared" ref="CGP231" si="7000">(53.92)*10.764</f>
        <v>580.39487999999994</v>
      </c>
      <c r="CGQ231" s="53">
        <f t="shared" ref="CGQ231" si="7001">(2.45*1.25+1*(2.3+2.75+3.05))*10.764</f>
        <v>120.15314999999998</v>
      </c>
      <c r="CGR231" s="53">
        <f t="shared" si="863"/>
        <v>700.54802999999993</v>
      </c>
      <c r="CGS231" s="53">
        <v>0</v>
      </c>
      <c r="CGT231" s="53">
        <f>CGR231*(($H$268)+1)+(IF(CGS231&lt;101,CGS231,IF(CGS231&lt;201,CGS231/2,IF(CGS231&lt;=301,CGS231/3,CGS231/4))))</f>
        <v>700.54802999999993</v>
      </c>
      <c r="CGU231" s="159">
        <f t="shared" ref="CGU231:CGU234" si="7002">CGU230+1</f>
        <v>2</v>
      </c>
      <c r="CGV231" s="159"/>
      <c r="CGW231" s="53" t="s">
        <v>163</v>
      </c>
      <c r="CGX231" s="53">
        <f t="shared" ref="CGX231" si="7003">(53.92)*10.764</f>
        <v>580.39487999999994</v>
      </c>
      <c r="CGY231" s="53">
        <f t="shared" ref="CGY231" si="7004">(2.45*1.25+1*(2.3+2.75+3.05))*10.764</f>
        <v>120.15314999999998</v>
      </c>
      <c r="CGZ231" s="53">
        <f t="shared" si="866"/>
        <v>700.54802999999993</v>
      </c>
      <c r="CHA231" s="53">
        <v>0</v>
      </c>
      <c r="CHB231" s="53">
        <f>CGZ231*(($H$268)+1)+(IF(CHA231&lt;101,CHA231,IF(CHA231&lt;201,CHA231/2,IF(CHA231&lt;=301,CHA231/3,CHA231/4))))</f>
        <v>700.54802999999993</v>
      </c>
      <c r="CHC231" s="159">
        <f t="shared" ref="CHC231:CHC234" si="7005">CHC230+1</f>
        <v>2</v>
      </c>
      <c r="CHD231" s="159"/>
      <c r="CHE231" s="53" t="s">
        <v>163</v>
      </c>
      <c r="CHF231" s="53">
        <f t="shared" ref="CHF231" si="7006">(53.92)*10.764</f>
        <v>580.39487999999994</v>
      </c>
      <c r="CHG231" s="53">
        <f t="shared" ref="CHG231" si="7007">(2.45*1.25+1*(2.3+2.75+3.05))*10.764</f>
        <v>120.15314999999998</v>
      </c>
      <c r="CHH231" s="53">
        <f t="shared" si="869"/>
        <v>700.54802999999993</v>
      </c>
      <c r="CHI231" s="53">
        <v>0</v>
      </c>
      <c r="CHJ231" s="53">
        <f>CHH231*(($H$268)+1)+(IF(CHI231&lt;101,CHI231,IF(CHI231&lt;201,CHI231/2,IF(CHI231&lt;=301,CHI231/3,CHI231/4))))</f>
        <v>700.54802999999993</v>
      </c>
      <c r="CHK231" s="159">
        <f t="shared" ref="CHK231:CHK234" si="7008">CHK230+1</f>
        <v>2</v>
      </c>
      <c r="CHL231" s="159"/>
      <c r="CHM231" s="53" t="s">
        <v>163</v>
      </c>
      <c r="CHN231" s="53">
        <f t="shared" ref="CHN231" si="7009">(53.92)*10.764</f>
        <v>580.39487999999994</v>
      </c>
      <c r="CHO231" s="53">
        <f t="shared" ref="CHO231" si="7010">(2.45*1.25+1*(2.3+2.75+3.05))*10.764</f>
        <v>120.15314999999998</v>
      </c>
      <c r="CHP231" s="53">
        <f t="shared" si="872"/>
        <v>700.54802999999993</v>
      </c>
      <c r="CHQ231" s="53">
        <v>0</v>
      </c>
      <c r="CHR231" s="53">
        <f>CHP231*(($H$268)+1)+(IF(CHQ231&lt;101,CHQ231,IF(CHQ231&lt;201,CHQ231/2,IF(CHQ231&lt;=301,CHQ231/3,CHQ231/4))))</f>
        <v>700.54802999999993</v>
      </c>
      <c r="CHS231" s="159">
        <f t="shared" ref="CHS231:CHS234" si="7011">CHS230+1</f>
        <v>2</v>
      </c>
      <c r="CHT231" s="159"/>
      <c r="CHU231" s="53" t="s">
        <v>163</v>
      </c>
      <c r="CHV231" s="53">
        <f t="shared" ref="CHV231" si="7012">(53.92)*10.764</f>
        <v>580.39487999999994</v>
      </c>
      <c r="CHW231" s="53">
        <f t="shared" ref="CHW231" si="7013">(2.45*1.25+1*(2.3+2.75+3.05))*10.764</f>
        <v>120.15314999999998</v>
      </c>
      <c r="CHX231" s="53">
        <f t="shared" si="875"/>
        <v>700.54802999999993</v>
      </c>
      <c r="CHY231" s="53">
        <v>0</v>
      </c>
      <c r="CHZ231" s="53">
        <f>CHX231*(($H$268)+1)+(IF(CHY231&lt;101,CHY231,IF(CHY231&lt;201,CHY231/2,IF(CHY231&lt;=301,CHY231/3,CHY231/4))))</f>
        <v>700.54802999999993</v>
      </c>
      <c r="CIA231" s="159">
        <f t="shared" ref="CIA231:CIA234" si="7014">CIA230+1</f>
        <v>2</v>
      </c>
      <c r="CIB231" s="159"/>
      <c r="CIC231" s="53" t="s">
        <v>163</v>
      </c>
      <c r="CID231" s="53">
        <f t="shared" ref="CID231" si="7015">(53.92)*10.764</f>
        <v>580.39487999999994</v>
      </c>
      <c r="CIE231" s="53">
        <f t="shared" ref="CIE231" si="7016">(2.45*1.25+1*(2.3+2.75+3.05))*10.764</f>
        <v>120.15314999999998</v>
      </c>
      <c r="CIF231" s="53">
        <f t="shared" si="878"/>
        <v>700.54802999999993</v>
      </c>
      <c r="CIG231" s="53">
        <v>0</v>
      </c>
      <c r="CIH231" s="53">
        <f>CIF231*(($H$268)+1)+(IF(CIG231&lt;101,CIG231,IF(CIG231&lt;201,CIG231/2,IF(CIG231&lt;=301,CIG231/3,CIG231/4))))</f>
        <v>700.54802999999993</v>
      </c>
      <c r="CII231" s="159">
        <f t="shared" ref="CII231:CII234" si="7017">CII230+1</f>
        <v>2</v>
      </c>
      <c r="CIJ231" s="159"/>
      <c r="CIK231" s="53" t="s">
        <v>163</v>
      </c>
      <c r="CIL231" s="53">
        <f t="shared" ref="CIL231" si="7018">(53.92)*10.764</f>
        <v>580.39487999999994</v>
      </c>
      <c r="CIM231" s="53">
        <f t="shared" ref="CIM231" si="7019">(2.45*1.25+1*(2.3+2.75+3.05))*10.764</f>
        <v>120.15314999999998</v>
      </c>
      <c r="CIN231" s="53">
        <f t="shared" si="881"/>
        <v>700.54802999999993</v>
      </c>
      <c r="CIO231" s="53">
        <v>0</v>
      </c>
      <c r="CIP231" s="53">
        <f>CIN231*(($H$268)+1)+(IF(CIO231&lt;101,CIO231,IF(CIO231&lt;201,CIO231/2,IF(CIO231&lt;=301,CIO231/3,CIO231/4))))</f>
        <v>700.54802999999993</v>
      </c>
      <c r="CIQ231" s="159">
        <f t="shared" ref="CIQ231:CIQ234" si="7020">CIQ230+1</f>
        <v>2</v>
      </c>
      <c r="CIR231" s="159"/>
      <c r="CIS231" s="53" t="s">
        <v>163</v>
      </c>
      <c r="CIT231" s="53">
        <f t="shared" ref="CIT231" si="7021">(53.92)*10.764</f>
        <v>580.39487999999994</v>
      </c>
      <c r="CIU231" s="53">
        <f t="shared" ref="CIU231" si="7022">(2.45*1.25+1*(2.3+2.75+3.05))*10.764</f>
        <v>120.15314999999998</v>
      </c>
      <c r="CIV231" s="53">
        <f t="shared" si="884"/>
        <v>700.54802999999993</v>
      </c>
      <c r="CIW231" s="53">
        <v>0</v>
      </c>
      <c r="CIX231" s="53">
        <f>CIV231*(($H$268)+1)+(IF(CIW231&lt;101,CIW231,IF(CIW231&lt;201,CIW231/2,IF(CIW231&lt;=301,CIW231/3,CIW231/4))))</f>
        <v>700.54802999999993</v>
      </c>
      <c r="CIY231" s="159">
        <f t="shared" ref="CIY231:CIY234" si="7023">CIY230+1</f>
        <v>2</v>
      </c>
      <c r="CIZ231" s="159"/>
      <c r="CJA231" s="53" t="s">
        <v>163</v>
      </c>
      <c r="CJB231" s="53">
        <f t="shared" ref="CJB231" si="7024">(53.92)*10.764</f>
        <v>580.39487999999994</v>
      </c>
      <c r="CJC231" s="53">
        <f t="shared" ref="CJC231" si="7025">(2.45*1.25+1*(2.3+2.75+3.05))*10.764</f>
        <v>120.15314999999998</v>
      </c>
      <c r="CJD231" s="53">
        <f t="shared" si="887"/>
        <v>700.54802999999993</v>
      </c>
      <c r="CJE231" s="53">
        <v>0</v>
      </c>
      <c r="CJF231" s="53">
        <f>CJD231*(($H$268)+1)+(IF(CJE231&lt;101,CJE231,IF(CJE231&lt;201,CJE231/2,IF(CJE231&lt;=301,CJE231/3,CJE231/4))))</f>
        <v>700.54802999999993</v>
      </c>
      <c r="CJG231" s="159">
        <f t="shared" ref="CJG231:CJG234" si="7026">CJG230+1</f>
        <v>2</v>
      </c>
      <c r="CJH231" s="159"/>
      <c r="CJI231" s="53" t="s">
        <v>163</v>
      </c>
      <c r="CJJ231" s="53">
        <f t="shared" ref="CJJ231" si="7027">(53.92)*10.764</f>
        <v>580.39487999999994</v>
      </c>
      <c r="CJK231" s="53">
        <f t="shared" ref="CJK231" si="7028">(2.45*1.25+1*(2.3+2.75+3.05))*10.764</f>
        <v>120.15314999999998</v>
      </c>
      <c r="CJL231" s="53">
        <f t="shared" si="890"/>
        <v>700.54802999999993</v>
      </c>
      <c r="CJM231" s="53">
        <v>0</v>
      </c>
      <c r="CJN231" s="53">
        <f>CJL231*(($H$268)+1)+(IF(CJM231&lt;101,CJM231,IF(CJM231&lt;201,CJM231/2,IF(CJM231&lt;=301,CJM231/3,CJM231/4))))</f>
        <v>700.54802999999993</v>
      </c>
      <c r="CJO231" s="159">
        <f t="shared" ref="CJO231:CJO234" si="7029">CJO230+1</f>
        <v>2</v>
      </c>
      <c r="CJP231" s="159"/>
      <c r="CJQ231" s="53" t="s">
        <v>163</v>
      </c>
      <c r="CJR231" s="53">
        <f t="shared" ref="CJR231" si="7030">(53.92)*10.764</f>
        <v>580.39487999999994</v>
      </c>
      <c r="CJS231" s="53">
        <f t="shared" ref="CJS231" si="7031">(2.45*1.25+1*(2.3+2.75+3.05))*10.764</f>
        <v>120.15314999999998</v>
      </c>
      <c r="CJT231" s="53">
        <f t="shared" si="893"/>
        <v>700.54802999999993</v>
      </c>
      <c r="CJU231" s="53">
        <v>0</v>
      </c>
      <c r="CJV231" s="53">
        <f>CJT231*(($H$268)+1)+(IF(CJU231&lt;101,CJU231,IF(CJU231&lt;201,CJU231/2,IF(CJU231&lt;=301,CJU231/3,CJU231/4))))</f>
        <v>700.54802999999993</v>
      </c>
      <c r="CJW231" s="159">
        <f t="shared" ref="CJW231:CJW234" si="7032">CJW230+1</f>
        <v>2</v>
      </c>
      <c r="CJX231" s="159"/>
      <c r="CJY231" s="53" t="s">
        <v>163</v>
      </c>
      <c r="CJZ231" s="53">
        <f t="shared" ref="CJZ231" si="7033">(53.92)*10.764</f>
        <v>580.39487999999994</v>
      </c>
      <c r="CKA231" s="53">
        <f t="shared" ref="CKA231" si="7034">(2.45*1.25+1*(2.3+2.75+3.05))*10.764</f>
        <v>120.15314999999998</v>
      </c>
      <c r="CKB231" s="53">
        <f t="shared" si="896"/>
        <v>700.54802999999993</v>
      </c>
      <c r="CKC231" s="53">
        <v>0</v>
      </c>
      <c r="CKD231" s="53">
        <f>CKB231*(($H$268)+1)+(IF(CKC231&lt;101,CKC231,IF(CKC231&lt;201,CKC231/2,IF(CKC231&lt;=301,CKC231/3,CKC231/4))))</f>
        <v>700.54802999999993</v>
      </c>
      <c r="CKE231" s="159">
        <f t="shared" ref="CKE231:CKE234" si="7035">CKE230+1</f>
        <v>2</v>
      </c>
      <c r="CKF231" s="159"/>
      <c r="CKG231" s="53" t="s">
        <v>163</v>
      </c>
      <c r="CKH231" s="53">
        <f t="shared" ref="CKH231" si="7036">(53.92)*10.764</f>
        <v>580.39487999999994</v>
      </c>
      <c r="CKI231" s="53">
        <f t="shared" ref="CKI231" si="7037">(2.45*1.25+1*(2.3+2.75+3.05))*10.764</f>
        <v>120.15314999999998</v>
      </c>
      <c r="CKJ231" s="53">
        <f t="shared" si="899"/>
        <v>700.54802999999993</v>
      </c>
      <c r="CKK231" s="53">
        <v>0</v>
      </c>
      <c r="CKL231" s="53">
        <f>CKJ231*(($H$268)+1)+(IF(CKK231&lt;101,CKK231,IF(CKK231&lt;201,CKK231/2,IF(CKK231&lt;=301,CKK231/3,CKK231/4))))</f>
        <v>700.54802999999993</v>
      </c>
      <c r="CKM231" s="159">
        <f t="shared" ref="CKM231:CKM234" si="7038">CKM230+1</f>
        <v>2</v>
      </c>
      <c r="CKN231" s="159"/>
      <c r="CKO231" s="53" t="s">
        <v>163</v>
      </c>
      <c r="CKP231" s="53">
        <f t="shared" ref="CKP231" si="7039">(53.92)*10.764</f>
        <v>580.39487999999994</v>
      </c>
      <c r="CKQ231" s="53">
        <f t="shared" ref="CKQ231" si="7040">(2.45*1.25+1*(2.3+2.75+3.05))*10.764</f>
        <v>120.15314999999998</v>
      </c>
      <c r="CKR231" s="53">
        <f t="shared" si="902"/>
        <v>700.54802999999993</v>
      </c>
      <c r="CKS231" s="53">
        <v>0</v>
      </c>
      <c r="CKT231" s="53">
        <f>CKR231*(($H$268)+1)+(IF(CKS231&lt;101,CKS231,IF(CKS231&lt;201,CKS231/2,IF(CKS231&lt;=301,CKS231/3,CKS231/4))))</f>
        <v>700.54802999999993</v>
      </c>
      <c r="CKU231" s="159">
        <f t="shared" ref="CKU231:CKU234" si="7041">CKU230+1</f>
        <v>2</v>
      </c>
      <c r="CKV231" s="159"/>
      <c r="CKW231" s="53" t="s">
        <v>163</v>
      </c>
      <c r="CKX231" s="53">
        <f t="shared" ref="CKX231" si="7042">(53.92)*10.764</f>
        <v>580.39487999999994</v>
      </c>
      <c r="CKY231" s="53">
        <f t="shared" ref="CKY231" si="7043">(2.45*1.25+1*(2.3+2.75+3.05))*10.764</f>
        <v>120.15314999999998</v>
      </c>
      <c r="CKZ231" s="53">
        <f t="shared" si="905"/>
        <v>700.54802999999993</v>
      </c>
      <c r="CLA231" s="53">
        <v>0</v>
      </c>
      <c r="CLB231" s="53">
        <f>CKZ231*(($H$268)+1)+(IF(CLA231&lt;101,CLA231,IF(CLA231&lt;201,CLA231/2,IF(CLA231&lt;=301,CLA231/3,CLA231/4))))</f>
        <v>700.54802999999993</v>
      </c>
      <c r="CLC231" s="159">
        <f t="shared" ref="CLC231:CLC234" si="7044">CLC230+1</f>
        <v>2</v>
      </c>
      <c r="CLD231" s="159"/>
      <c r="CLE231" s="53" t="s">
        <v>163</v>
      </c>
      <c r="CLF231" s="53">
        <f t="shared" ref="CLF231" si="7045">(53.92)*10.764</f>
        <v>580.39487999999994</v>
      </c>
      <c r="CLG231" s="53">
        <f t="shared" ref="CLG231" si="7046">(2.45*1.25+1*(2.3+2.75+3.05))*10.764</f>
        <v>120.15314999999998</v>
      </c>
      <c r="CLH231" s="53">
        <f t="shared" si="908"/>
        <v>700.54802999999993</v>
      </c>
      <c r="CLI231" s="53">
        <v>0</v>
      </c>
      <c r="CLJ231" s="53">
        <f>CLH231*(($H$268)+1)+(IF(CLI231&lt;101,CLI231,IF(CLI231&lt;201,CLI231/2,IF(CLI231&lt;=301,CLI231/3,CLI231/4))))</f>
        <v>700.54802999999993</v>
      </c>
      <c r="CLK231" s="159">
        <f t="shared" ref="CLK231:CLK234" si="7047">CLK230+1</f>
        <v>2</v>
      </c>
      <c r="CLL231" s="159"/>
      <c r="CLM231" s="53" t="s">
        <v>163</v>
      </c>
      <c r="CLN231" s="53">
        <f t="shared" ref="CLN231" si="7048">(53.92)*10.764</f>
        <v>580.39487999999994</v>
      </c>
      <c r="CLO231" s="53">
        <f t="shared" ref="CLO231" si="7049">(2.45*1.25+1*(2.3+2.75+3.05))*10.764</f>
        <v>120.15314999999998</v>
      </c>
      <c r="CLP231" s="53">
        <f t="shared" si="911"/>
        <v>700.54802999999993</v>
      </c>
      <c r="CLQ231" s="53">
        <v>0</v>
      </c>
      <c r="CLR231" s="53">
        <f>CLP231*(($H$268)+1)+(IF(CLQ231&lt;101,CLQ231,IF(CLQ231&lt;201,CLQ231/2,IF(CLQ231&lt;=301,CLQ231/3,CLQ231/4))))</f>
        <v>700.54802999999993</v>
      </c>
      <c r="CLS231" s="159">
        <f t="shared" ref="CLS231:CLS234" si="7050">CLS230+1</f>
        <v>2</v>
      </c>
      <c r="CLT231" s="159"/>
      <c r="CLU231" s="53" t="s">
        <v>163</v>
      </c>
      <c r="CLV231" s="53">
        <f t="shared" ref="CLV231" si="7051">(53.92)*10.764</f>
        <v>580.39487999999994</v>
      </c>
      <c r="CLW231" s="53">
        <f t="shared" ref="CLW231" si="7052">(2.45*1.25+1*(2.3+2.75+3.05))*10.764</f>
        <v>120.15314999999998</v>
      </c>
      <c r="CLX231" s="53">
        <f t="shared" si="914"/>
        <v>700.54802999999993</v>
      </c>
      <c r="CLY231" s="53">
        <v>0</v>
      </c>
      <c r="CLZ231" s="53">
        <f>CLX231*(($H$268)+1)+(IF(CLY231&lt;101,CLY231,IF(CLY231&lt;201,CLY231/2,IF(CLY231&lt;=301,CLY231/3,CLY231/4))))</f>
        <v>700.54802999999993</v>
      </c>
      <c r="CMA231" s="159">
        <f t="shared" ref="CMA231:CMA234" si="7053">CMA230+1</f>
        <v>2</v>
      </c>
      <c r="CMB231" s="159"/>
      <c r="CMC231" s="53" t="s">
        <v>163</v>
      </c>
      <c r="CMD231" s="53">
        <f t="shared" ref="CMD231" si="7054">(53.92)*10.764</f>
        <v>580.39487999999994</v>
      </c>
      <c r="CME231" s="53">
        <f t="shared" ref="CME231" si="7055">(2.45*1.25+1*(2.3+2.75+3.05))*10.764</f>
        <v>120.15314999999998</v>
      </c>
      <c r="CMF231" s="53">
        <f t="shared" si="917"/>
        <v>700.54802999999993</v>
      </c>
      <c r="CMG231" s="53">
        <v>0</v>
      </c>
      <c r="CMH231" s="53">
        <f>CMF231*(($H$268)+1)+(IF(CMG231&lt;101,CMG231,IF(CMG231&lt;201,CMG231/2,IF(CMG231&lt;=301,CMG231/3,CMG231/4))))</f>
        <v>700.54802999999993</v>
      </c>
      <c r="CMI231" s="159">
        <f t="shared" ref="CMI231:CMI234" si="7056">CMI230+1</f>
        <v>2</v>
      </c>
      <c r="CMJ231" s="159"/>
      <c r="CMK231" s="53" t="s">
        <v>163</v>
      </c>
      <c r="CML231" s="53">
        <f t="shared" ref="CML231" si="7057">(53.92)*10.764</f>
        <v>580.39487999999994</v>
      </c>
      <c r="CMM231" s="53">
        <f t="shared" ref="CMM231" si="7058">(2.45*1.25+1*(2.3+2.75+3.05))*10.764</f>
        <v>120.15314999999998</v>
      </c>
      <c r="CMN231" s="53">
        <f t="shared" si="920"/>
        <v>700.54802999999993</v>
      </c>
      <c r="CMO231" s="53">
        <v>0</v>
      </c>
      <c r="CMP231" s="53">
        <f>CMN231*(($H$268)+1)+(IF(CMO231&lt;101,CMO231,IF(CMO231&lt;201,CMO231/2,IF(CMO231&lt;=301,CMO231/3,CMO231/4))))</f>
        <v>700.54802999999993</v>
      </c>
      <c r="CMQ231" s="159">
        <f t="shared" ref="CMQ231:CMQ234" si="7059">CMQ230+1</f>
        <v>2</v>
      </c>
      <c r="CMR231" s="159"/>
      <c r="CMS231" s="53" t="s">
        <v>163</v>
      </c>
      <c r="CMT231" s="53">
        <f t="shared" ref="CMT231" si="7060">(53.92)*10.764</f>
        <v>580.39487999999994</v>
      </c>
      <c r="CMU231" s="53">
        <f t="shared" ref="CMU231" si="7061">(2.45*1.25+1*(2.3+2.75+3.05))*10.764</f>
        <v>120.15314999999998</v>
      </c>
      <c r="CMV231" s="53">
        <f t="shared" si="923"/>
        <v>700.54802999999993</v>
      </c>
      <c r="CMW231" s="53">
        <v>0</v>
      </c>
      <c r="CMX231" s="53">
        <f>CMV231*(($H$268)+1)+(IF(CMW231&lt;101,CMW231,IF(CMW231&lt;201,CMW231/2,IF(CMW231&lt;=301,CMW231/3,CMW231/4))))</f>
        <v>700.54802999999993</v>
      </c>
      <c r="CMY231" s="159">
        <f t="shared" ref="CMY231:CMY234" si="7062">CMY230+1</f>
        <v>2</v>
      </c>
      <c r="CMZ231" s="159"/>
      <c r="CNA231" s="53" t="s">
        <v>163</v>
      </c>
      <c r="CNB231" s="53">
        <f t="shared" ref="CNB231" si="7063">(53.92)*10.764</f>
        <v>580.39487999999994</v>
      </c>
      <c r="CNC231" s="53">
        <f t="shared" ref="CNC231" si="7064">(2.45*1.25+1*(2.3+2.75+3.05))*10.764</f>
        <v>120.15314999999998</v>
      </c>
      <c r="CND231" s="53">
        <f t="shared" si="926"/>
        <v>700.54802999999993</v>
      </c>
      <c r="CNE231" s="53">
        <v>0</v>
      </c>
      <c r="CNF231" s="53">
        <f>CND231*(($H$268)+1)+(IF(CNE231&lt;101,CNE231,IF(CNE231&lt;201,CNE231/2,IF(CNE231&lt;=301,CNE231/3,CNE231/4))))</f>
        <v>700.54802999999993</v>
      </c>
      <c r="CNG231" s="159">
        <f t="shared" ref="CNG231:CNG234" si="7065">CNG230+1</f>
        <v>2</v>
      </c>
      <c r="CNH231" s="159"/>
      <c r="CNI231" s="53" t="s">
        <v>163</v>
      </c>
      <c r="CNJ231" s="53">
        <f t="shared" ref="CNJ231" si="7066">(53.92)*10.764</f>
        <v>580.39487999999994</v>
      </c>
      <c r="CNK231" s="53">
        <f t="shared" ref="CNK231" si="7067">(2.45*1.25+1*(2.3+2.75+3.05))*10.764</f>
        <v>120.15314999999998</v>
      </c>
      <c r="CNL231" s="53">
        <f t="shared" si="929"/>
        <v>700.54802999999993</v>
      </c>
      <c r="CNM231" s="53">
        <v>0</v>
      </c>
      <c r="CNN231" s="53">
        <f>CNL231*(($H$268)+1)+(IF(CNM231&lt;101,CNM231,IF(CNM231&lt;201,CNM231/2,IF(CNM231&lt;=301,CNM231/3,CNM231/4))))</f>
        <v>700.54802999999993</v>
      </c>
      <c r="CNO231" s="159">
        <f t="shared" ref="CNO231:CNO234" si="7068">CNO230+1</f>
        <v>2</v>
      </c>
      <c r="CNP231" s="159"/>
      <c r="CNQ231" s="53" t="s">
        <v>163</v>
      </c>
      <c r="CNR231" s="53">
        <f t="shared" ref="CNR231" si="7069">(53.92)*10.764</f>
        <v>580.39487999999994</v>
      </c>
      <c r="CNS231" s="53">
        <f t="shared" ref="CNS231" si="7070">(2.45*1.25+1*(2.3+2.75+3.05))*10.764</f>
        <v>120.15314999999998</v>
      </c>
      <c r="CNT231" s="53">
        <f t="shared" si="932"/>
        <v>700.54802999999993</v>
      </c>
      <c r="CNU231" s="53">
        <v>0</v>
      </c>
      <c r="CNV231" s="53">
        <f>CNT231*(($H$268)+1)+(IF(CNU231&lt;101,CNU231,IF(CNU231&lt;201,CNU231/2,IF(CNU231&lt;=301,CNU231/3,CNU231/4))))</f>
        <v>700.54802999999993</v>
      </c>
      <c r="CNW231" s="159">
        <f t="shared" ref="CNW231:CNW234" si="7071">CNW230+1</f>
        <v>2</v>
      </c>
      <c r="CNX231" s="159"/>
      <c r="CNY231" s="53" t="s">
        <v>163</v>
      </c>
      <c r="CNZ231" s="53">
        <f t="shared" ref="CNZ231" si="7072">(53.92)*10.764</f>
        <v>580.39487999999994</v>
      </c>
      <c r="COA231" s="53">
        <f t="shared" ref="COA231" si="7073">(2.45*1.25+1*(2.3+2.75+3.05))*10.764</f>
        <v>120.15314999999998</v>
      </c>
      <c r="COB231" s="53">
        <f t="shared" si="935"/>
        <v>700.54802999999993</v>
      </c>
      <c r="COC231" s="53">
        <v>0</v>
      </c>
      <c r="COD231" s="53">
        <f>COB231*(($H$268)+1)+(IF(COC231&lt;101,COC231,IF(COC231&lt;201,COC231/2,IF(COC231&lt;=301,COC231/3,COC231/4))))</f>
        <v>700.54802999999993</v>
      </c>
      <c r="COE231" s="159">
        <f t="shared" ref="COE231:COE234" si="7074">COE230+1</f>
        <v>2</v>
      </c>
      <c r="COF231" s="159"/>
      <c r="COG231" s="53" t="s">
        <v>163</v>
      </c>
      <c r="COH231" s="53">
        <f t="shared" ref="COH231" si="7075">(53.92)*10.764</f>
        <v>580.39487999999994</v>
      </c>
      <c r="COI231" s="53">
        <f t="shared" ref="COI231" si="7076">(2.45*1.25+1*(2.3+2.75+3.05))*10.764</f>
        <v>120.15314999999998</v>
      </c>
      <c r="COJ231" s="53">
        <f t="shared" si="938"/>
        <v>700.54802999999993</v>
      </c>
      <c r="COK231" s="53">
        <v>0</v>
      </c>
      <c r="COL231" s="53">
        <f>COJ231*(($H$268)+1)+(IF(COK231&lt;101,COK231,IF(COK231&lt;201,COK231/2,IF(COK231&lt;=301,COK231/3,COK231/4))))</f>
        <v>700.54802999999993</v>
      </c>
      <c r="COM231" s="159">
        <f t="shared" ref="COM231:COM234" si="7077">COM230+1</f>
        <v>2</v>
      </c>
      <c r="CON231" s="159"/>
      <c r="COO231" s="53" t="s">
        <v>163</v>
      </c>
      <c r="COP231" s="53">
        <f t="shared" ref="COP231" si="7078">(53.92)*10.764</f>
        <v>580.39487999999994</v>
      </c>
      <c r="COQ231" s="53">
        <f t="shared" ref="COQ231" si="7079">(2.45*1.25+1*(2.3+2.75+3.05))*10.764</f>
        <v>120.15314999999998</v>
      </c>
      <c r="COR231" s="53">
        <f t="shared" si="941"/>
        <v>700.54802999999993</v>
      </c>
      <c r="COS231" s="53">
        <v>0</v>
      </c>
      <c r="COT231" s="53">
        <f>COR231*(($H$268)+1)+(IF(COS231&lt;101,COS231,IF(COS231&lt;201,COS231/2,IF(COS231&lt;=301,COS231/3,COS231/4))))</f>
        <v>700.54802999999993</v>
      </c>
      <c r="COU231" s="159">
        <f t="shared" ref="COU231:COU234" si="7080">COU230+1</f>
        <v>2</v>
      </c>
      <c r="COV231" s="159"/>
      <c r="COW231" s="53" t="s">
        <v>163</v>
      </c>
      <c r="COX231" s="53">
        <f t="shared" ref="COX231" si="7081">(53.92)*10.764</f>
        <v>580.39487999999994</v>
      </c>
      <c r="COY231" s="53">
        <f t="shared" ref="COY231" si="7082">(2.45*1.25+1*(2.3+2.75+3.05))*10.764</f>
        <v>120.15314999999998</v>
      </c>
      <c r="COZ231" s="53">
        <f t="shared" si="944"/>
        <v>700.54802999999993</v>
      </c>
      <c r="CPA231" s="53">
        <v>0</v>
      </c>
      <c r="CPB231" s="53">
        <f>COZ231*(($H$268)+1)+(IF(CPA231&lt;101,CPA231,IF(CPA231&lt;201,CPA231/2,IF(CPA231&lt;=301,CPA231/3,CPA231/4))))</f>
        <v>700.54802999999993</v>
      </c>
      <c r="CPC231" s="159">
        <f t="shared" ref="CPC231:CPC234" si="7083">CPC230+1</f>
        <v>2</v>
      </c>
      <c r="CPD231" s="159"/>
      <c r="CPE231" s="53" t="s">
        <v>163</v>
      </c>
      <c r="CPF231" s="53">
        <f t="shared" ref="CPF231" si="7084">(53.92)*10.764</f>
        <v>580.39487999999994</v>
      </c>
      <c r="CPG231" s="53">
        <f t="shared" ref="CPG231" si="7085">(2.45*1.25+1*(2.3+2.75+3.05))*10.764</f>
        <v>120.15314999999998</v>
      </c>
      <c r="CPH231" s="53">
        <f t="shared" si="947"/>
        <v>700.54802999999993</v>
      </c>
      <c r="CPI231" s="53">
        <v>0</v>
      </c>
      <c r="CPJ231" s="53">
        <f>CPH231*(($H$268)+1)+(IF(CPI231&lt;101,CPI231,IF(CPI231&lt;201,CPI231/2,IF(CPI231&lt;=301,CPI231/3,CPI231/4))))</f>
        <v>700.54802999999993</v>
      </c>
      <c r="CPK231" s="159">
        <f t="shared" ref="CPK231:CPK234" si="7086">CPK230+1</f>
        <v>2</v>
      </c>
      <c r="CPL231" s="159"/>
      <c r="CPM231" s="53" t="s">
        <v>163</v>
      </c>
      <c r="CPN231" s="53">
        <f t="shared" ref="CPN231" si="7087">(53.92)*10.764</f>
        <v>580.39487999999994</v>
      </c>
      <c r="CPO231" s="53">
        <f t="shared" ref="CPO231" si="7088">(2.45*1.25+1*(2.3+2.75+3.05))*10.764</f>
        <v>120.15314999999998</v>
      </c>
      <c r="CPP231" s="53">
        <f t="shared" si="950"/>
        <v>700.54802999999993</v>
      </c>
      <c r="CPQ231" s="53">
        <v>0</v>
      </c>
      <c r="CPR231" s="53">
        <f>CPP231*(($H$268)+1)+(IF(CPQ231&lt;101,CPQ231,IF(CPQ231&lt;201,CPQ231/2,IF(CPQ231&lt;=301,CPQ231/3,CPQ231/4))))</f>
        <v>700.54802999999993</v>
      </c>
      <c r="CPS231" s="159">
        <f t="shared" ref="CPS231:CPS234" si="7089">CPS230+1</f>
        <v>2</v>
      </c>
      <c r="CPT231" s="159"/>
      <c r="CPU231" s="53" t="s">
        <v>163</v>
      </c>
      <c r="CPV231" s="53">
        <f t="shared" ref="CPV231" si="7090">(53.92)*10.764</f>
        <v>580.39487999999994</v>
      </c>
      <c r="CPW231" s="53">
        <f t="shared" ref="CPW231" si="7091">(2.45*1.25+1*(2.3+2.75+3.05))*10.764</f>
        <v>120.15314999999998</v>
      </c>
      <c r="CPX231" s="53">
        <f t="shared" si="953"/>
        <v>700.54802999999993</v>
      </c>
      <c r="CPY231" s="53">
        <v>0</v>
      </c>
      <c r="CPZ231" s="53">
        <f>CPX231*(($H$268)+1)+(IF(CPY231&lt;101,CPY231,IF(CPY231&lt;201,CPY231/2,IF(CPY231&lt;=301,CPY231/3,CPY231/4))))</f>
        <v>700.54802999999993</v>
      </c>
      <c r="CQA231" s="159">
        <f t="shared" ref="CQA231:CQA234" si="7092">CQA230+1</f>
        <v>2</v>
      </c>
      <c r="CQB231" s="159"/>
      <c r="CQC231" s="53" t="s">
        <v>163</v>
      </c>
      <c r="CQD231" s="53">
        <f t="shared" ref="CQD231" si="7093">(53.92)*10.764</f>
        <v>580.39487999999994</v>
      </c>
      <c r="CQE231" s="53">
        <f t="shared" ref="CQE231" si="7094">(2.45*1.25+1*(2.3+2.75+3.05))*10.764</f>
        <v>120.15314999999998</v>
      </c>
      <c r="CQF231" s="53">
        <f t="shared" si="956"/>
        <v>700.54802999999993</v>
      </c>
      <c r="CQG231" s="53">
        <v>0</v>
      </c>
      <c r="CQH231" s="53">
        <f>CQF231*(($H$268)+1)+(IF(CQG231&lt;101,CQG231,IF(CQG231&lt;201,CQG231/2,IF(CQG231&lt;=301,CQG231/3,CQG231/4))))</f>
        <v>700.54802999999993</v>
      </c>
      <c r="CQI231" s="159">
        <f t="shared" ref="CQI231:CQI234" si="7095">CQI230+1</f>
        <v>2</v>
      </c>
      <c r="CQJ231" s="159"/>
      <c r="CQK231" s="53" t="s">
        <v>163</v>
      </c>
      <c r="CQL231" s="53">
        <f t="shared" ref="CQL231" si="7096">(53.92)*10.764</f>
        <v>580.39487999999994</v>
      </c>
      <c r="CQM231" s="53">
        <f t="shared" ref="CQM231" si="7097">(2.45*1.25+1*(2.3+2.75+3.05))*10.764</f>
        <v>120.15314999999998</v>
      </c>
      <c r="CQN231" s="53">
        <f t="shared" si="959"/>
        <v>700.54802999999993</v>
      </c>
      <c r="CQO231" s="53">
        <v>0</v>
      </c>
      <c r="CQP231" s="53">
        <f>CQN231*(($H$268)+1)+(IF(CQO231&lt;101,CQO231,IF(CQO231&lt;201,CQO231/2,IF(CQO231&lt;=301,CQO231/3,CQO231/4))))</f>
        <v>700.54802999999993</v>
      </c>
      <c r="CQQ231" s="159">
        <f t="shared" ref="CQQ231:CQQ234" si="7098">CQQ230+1</f>
        <v>2</v>
      </c>
      <c r="CQR231" s="159"/>
      <c r="CQS231" s="53" t="s">
        <v>163</v>
      </c>
      <c r="CQT231" s="53">
        <f t="shared" ref="CQT231" si="7099">(53.92)*10.764</f>
        <v>580.39487999999994</v>
      </c>
      <c r="CQU231" s="53">
        <f t="shared" ref="CQU231" si="7100">(2.45*1.25+1*(2.3+2.75+3.05))*10.764</f>
        <v>120.15314999999998</v>
      </c>
      <c r="CQV231" s="53">
        <f t="shared" si="962"/>
        <v>700.54802999999993</v>
      </c>
      <c r="CQW231" s="53">
        <v>0</v>
      </c>
      <c r="CQX231" s="53">
        <f>CQV231*(($H$268)+1)+(IF(CQW231&lt;101,CQW231,IF(CQW231&lt;201,CQW231/2,IF(CQW231&lt;=301,CQW231/3,CQW231/4))))</f>
        <v>700.54802999999993</v>
      </c>
      <c r="CQY231" s="159">
        <f t="shared" ref="CQY231:CQY234" si="7101">CQY230+1</f>
        <v>2</v>
      </c>
      <c r="CQZ231" s="159"/>
      <c r="CRA231" s="53" t="s">
        <v>163</v>
      </c>
      <c r="CRB231" s="53">
        <f t="shared" ref="CRB231" si="7102">(53.92)*10.764</f>
        <v>580.39487999999994</v>
      </c>
      <c r="CRC231" s="53">
        <f t="shared" ref="CRC231" si="7103">(2.45*1.25+1*(2.3+2.75+3.05))*10.764</f>
        <v>120.15314999999998</v>
      </c>
      <c r="CRD231" s="53">
        <f t="shared" si="965"/>
        <v>700.54802999999993</v>
      </c>
      <c r="CRE231" s="53">
        <v>0</v>
      </c>
      <c r="CRF231" s="53">
        <f>CRD231*(($H$268)+1)+(IF(CRE231&lt;101,CRE231,IF(CRE231&lt;201,CRE231/2,IF(CRE231&lt;=301,CRE231/3,CRE231/4))))</f>
        <v>700.54802999999993</v>
      </c>
      <c r="CRG231" s="159">
        <f t="shared" ref="CRG231:CRG234" si="7104">CRG230+1</f>
        <v>2</v>
      </c>
      <c r="CRH231" s="159"/>
      <c r="CRI231" s="53" t="s">
        <v>163</v>
      </c>
      <c r="CRJ231" s="53">
        <f t="shared" ref="CRJ231" si="7105">(53.92)*10.764</f>
        <v>580.39487999999994</v>
      </c>
      <c r="CRK231" s="53">
        <f t="shared" ref="CRK231" si="7106">(2.45*1.25+1*(2.3+2.75+3.05))*10.764</f>
        <v>120.15314999999998</v>
      </c>
      <c r="CRL231" s="53">
        <f t="shared" si="968"/>
        <v>700.54802999999993</v>
      </c>
      <c r="CRM231" s="53">
        <v>0</v>
      </c>
      <c r="CRN231" s="53">
        <f>CRL231*(($H$268)+1)+(IF(CRM231&lt;101,CRM231,IF(CRM231&lt;201,CRM231/2,IF(CRM231&lt;=301,CRM231/3,CRM231/4))))</f>
        <v>700.54802999999993</v>
      </c>
      <c r="CRO231" s="159">
        <f t="shared" ref="CRO231:CRO234" si="7107">CRO230+1</f>
        <v>2</v>
      </c>
      <c r="CRP231" s="159"/>
      <c r="CRQ231" s="53" t="s">
        <v>163</v>
      </c>
      <c r="CRR231" s="53">
        <f t="shared" ref="CRR231" si="7108">(53.92)*10.764</f>
        <v>580.39487999999994</v>
      </c>
      <c r="CRS231" s="53">
        <f t="shared" ref="CRS231" si="7109">(2.45*1.25+1*(2.3+2.75+3.05))*10.764</f>
        <v>120.15314999999998</v>
      </c>
      <c r="CRT231" s="53">
        <f t="shared" si="971"/>
        <v>700.54802999999993</v>
      </c>
      <c r="CRU231" s="53">
        <v>0</v>
      </c>
      <c r="CRV231" s="53">
        <f>CRT231*(($H$268)+1)+(IF(CRU231&lt;101,CRU231,IF(CRU231&lt;201,CRU231/2,IF(CRU231&lt;=301,CRU231/3,CRU231/4))))</f>
        <v>700.54802999999993</v>
      </c>
      <c r="CRW231" s="159">
        <f t="shared" ref="CRW231:CRW234" si="7110">CRW230+1</f>
        <v>2</v>
      </c>
      <c r="CRX231" s="159"/>
      <c r="CRY231" s="53" t="s">
        <v>163</v>
      </c>
      <c r="CRZ231" s="53">
        <f t="shared" ref="CRZ231" si="7111">(53.92)*10.764</f>
        <v>580.39487999999994</v>
      </c>
      <c r="CSA231" s="53">
        <f t="shared" ref="CSA231" si="7112">(2.45*1.25+1*(2.3+2.75+3.05))*10.764</f>
        <v>120.15314999999998</v>
      </c>
      <c r="CSB231" s="53">
        <f t="shared" si="974"/>
        <v>700.54802999999993</v>
      </c>
      <c r="CSC231" s="53">
        <v>0</v>
      </c>
      <c r="CSD231" s="53">
        <f>CSB231*(($H$268)+1)+(IF(CSC231&lt;101,CSC231,IF(CSC231&lt;201,CSC231/2,IF(CSC231&lt;=301,CSC231/3,CSC231/4))))</f>
        <v>700.54802999999993</v>
      </c>
      <c r="CSE231" s="159">
        <f t="shared" ref="CSE231:CSE234" si="7113">CSE230+1</f>
        <v>2</v>
      </c>
      <c r="CSF231" s="159"/>
      <c r="CSG231" s="53" t="s">
        <v>163</v>
      </c>
      <c r="CSH231" s="53">
        <f t="shared" ref="CSH231" si="7114">(53.92)*10.764</f>
        <v>580.39487999999994</v>
      </c>
      <c r="CSI231" s="53">
        <f t="shared" ref="CSI231" si="7115">(2.45*1.25+1*(2.3+2.75+3.05))*10.764</f>
        <v>120.15314999999998</v>
      </c>
      <c r="CSJ231" s="53">
        <f t="shared" si="977"/>
        <v>700.54802999999993</v>
      </c>
      <c r="CSK231" s="53">
        <v>0</v>
      </c>
      <c r="CSL231" s="53">
        <f>CSJ231*(($H$268)+1)+(IF(CSK231&lt;101,CSK231,IF(CSK231&lt;201,CSK231/2,IF(CSK231&lt;=301,CSK231/3,CSK231/4))))</f>
        <v>700.54802999999993</v>
      </c>
      <c r="CSM231" s="159">
        <f t="shared" ref="CSM231:CSM234" si="7116">CSM230+1</f>
        <v>2</v>
      </c>
      <c r="CSN231" s="159"/>
      <c r="CSO231" s="53" t="s">
        <v>163</v>
      </c>
      <c r="CSP231" s="53">
        <f t="shared" ref="CSP231" si="7117">(53.92)*10.764</f>
        <v>580.39487999999994</v>
      </c>
      <c r="CSQ231" s="53">
        <f t="shared" ref="CSQ231" si="7118">(2.45*1.25+1*(2.3+2.75+3.05))*10.764</f>
        <v>120.15314999999998</v>
      </c>
      <c r="CSR231" s="53">
        <f t="shared" si="980"/>
        <v>700.54802999999993</v>
      </c>
      <c r="CSS231" s="53">
        <v>0</v>
      </c>
      <c r="CST231" s="53">
        <f>CSR231*(($H$268)+1)+(IF(CSS231&lt;101,CSS231,IF(CSS231&lt;201,CSS231/2,IF(CSS231&lt;=301,CSS231/3,CSS231/4))))</f>
        <v>700.54802999999993</v>
      </c>
      <c r="CSU231" s="159">
        <f t="shared" ref="CSU231:CSU234" si="7119">CSU230+1</f>
        <v>2</v>
      </c>
      <c r="CSV231" s="159"/>
      <c r="CSW231" s="53" t="s">
        <v>163</v>
      </c>
      <c r="CSX231" s="53">
        <f t="shared" ref="CSX231" si="7120">(53.92)*10.764</f>
        <v>580.39487999999994</v>
      </c>
      <c r="CSY231" s="53">
        <f t="shared" ref="CSY231" si="7121">(2.45*1.25+1*(2.3+2.75+3.05))*10.764</f>
        <v>120.15314999999998</v>
      </c>
      <c r="CSZ231" s="53">
        <f t="shared" si="983"/>
        <v>700.54802999999993</v>
      </c>
      <c r="CTA231" s="53">
        <v>0</v>
      </c>
      <c r="CTB231" s="53">
        <f>CSZ231*(($H$268)+1)+(IF(CTA231&lt;101,CTA231,IF(CTA231&lt;201,CTA231/2,IF(CTA231&lt;=301,CTA231/3,CTA231/4))))</f>
        <v>700.54802999999993</v>
      </c>
      <c r="CTC231" s="159">
        <f t="shared" ref="CTC231:CTC234" si="7122">CTC230+1</f>
        <v>2</v>
      </c>
      <c r="CTD231" s="159"/>
      <c r="CTE231" s="53" t="s">
        <v>163</v>
      </c>
      <c r="CTF231" s="53">
        <f t="shared" ref="CTF231" si="7123">(53.92)*10.764</f>
        <v>580.39487999999994</v>
      </c>
      <c r="CTG231" s="53">
        <f t="shared" ref="CTG231" si="7124">(2.45*1.25+1*(2.3+2.75+3.05))*10.764</f>
        <v>120.15314999999998</v>
      </c>
      <c r="CTH231" s="53">
        <f t="shared" si="986"/>
        <v>700.54802999999993</v>
      </c>
      <c r="CTI231" s="53">
        <v>0</v>
      </c>
      <c r="CTJ231" s="53">
        <f>CTH231*(($H$268)+1)+(IF(CTI231&lt;101,CTI231,IF(CTI231&lt;201,CTI231/2,IF(CTI231&lt;=301,CTI231/3,CTI231/4))))</f>
        <v>700.54802999999993</v>
      </c>
      <c r="CTK231" s="159">
        <f t="shared" ref="CTK231:CTK234" si="7125">CTK230+1</f>
        <v>2</v>
      </c>
      <c r="CTL231" s="159"/>
      <c r="CTM231" s="53" t="s">
        <v>163</v>
      </c>
      <c r="CTN231" s="53">
        <f t="shared" ref="CTN231" si="7126">(53.92)*10.764</f>
        <v>580.39487999999994</v>
      </c>
      <c r="CTO231" s="53">
        <f t="shared" ref="CTO231" si="7127">(2.45*1.25+1*(2.3+2.75+3.05))*10.764</f>
        <v>120.15314999999998</v>
      </c>
      <c r="CTP231" s="53">
        <f t="shared" si="989"/>
        <v>700.54802999999993</v>
      </c>
      <c r="CTQ231" s="53">
        <v>0</v>
      </c>
      <c r="CTR231" s="53">
        <f>CTP231*(($H$268)+1)+(IF(CTQ231&lt;101,CTQ231,IF(CTQ231&lt;201,CTQ231/2,IF(CTQ231&lt;=301,CTQ231/3,CTQ231/4))))</f>
        <v>700.54802999999993</v>
      </c>
      <c r="CTS231" s="159">
        <f t="shared" ref="CTS231:CTS234" si="7128">CTS230+1</f>
        <v>2</v>
      </c>
      <c r="CTT231" s="159"/>
      <c r="CTU231" s="53" t="s">
        <v>163</v>
      </c>
      <c r="CTV231" s="53">
        <f t="shared" ref="CTV231" si="7129">(53.92)*10.764</f>
        <v>580.39487999999994</v>
      </c>
      <c r="CTW231" s="53">
        <f t="shared" ref="CTW231" si="7130">(2.45*1.25+1*(2.3+2.75+3.05))*10.764</f>
        <v>120.15314999999998</v>
      </c>
      <c r="CTX231" s="53">
        <f t="shared" si="992"/>
        <v>700.54802999999993</v>
      </c>
      <c r="CTY231" s="53">
        <v>0</v>
      </c>
      <c r="CTZ231" s="53">
        <f>CTX231*(($H$268)+1)+(IF(CTY231&lt;101,CTY231,IF(CTY231&lt;201,CTY231/2,IF(CTY231&lt;=301,CTY231/3,CTY231/4))))</f>
        <v>700.54802999999993</v>
      </c>
      <c r="CUA231" s="159">
        <f t="shared" ref="CUA231:CUA234" si="7131">CUA230+1</f>
        <v>2</v>
      </c>
      <c r="CUB231" s="159"/>
      <c r="CUC231" s="53" t="s">
        <v>163</v>
      </c>
      <c r="CUD231" s="53">
        <f t="shared" ref="CUD231" si="7132">(53.92)*10.764</f>
        <v>580.39487999999994</v>
      </c>
      <c r="CUE231" s="53">
        <f t="shared" ref="CUE231" si="7133">(2.45*1.25+1*(2.3+2.75+3.05))*10.764</f>
        <v>120.15314999999998</v>
      </c>
      <c r="CUF231" s="53">
        <f t="shared" si="995"/>
        <v>700.54802999999993</v>
      </c>
      <c r="CUG231" s="53">
        <v>0</v>
      </c>
      <c r="CUH231" s="53">
        <f>CUF231*(($H$268)+1)+(IF(CUG231&lt;101,CUG231,IF(CUG231&lt;201,CUG231/2,IF(CUG231&lt;=301,CUG231/3,CUG231/4))))</f>
        <v>700.54802999999993</v>
      </c>
      <c r="CUI231" s="159">
        <f t="shared" ref="CUI231:CUI234" si="7134">CUI230+1</f>
        <v>2</v>
      </c>
      <c r="CUJ231" s="159"/>
      <c r="CUK231" s="53" t="s">
        <v>163</v>
      </c>
      <c r="CUL231" s="53">
        <f t="shared" ref="CUL231" si="7135">(53.92)*10.764</f>
        <v>580.39487999999994</v>
      </c>
      <c r="CUM231" s="53">
        <f t="shared" ref="CUM231" si="7136">(2.45*1.25+1*(2.3+2.75+3.05))*10.764</f>
        <v>120.15314999999998</v>
      </c>
      <c r="CUN231" s="53">
        <f t="shared" si="998"/>
        <v>700.54802999999993</v>
      </c>
      <c r="CUO231" s="53">
        <v>0</v>
      </c>
      <c r="CUP231" s="53">
        <f>CUN231*(($H$268)+1)+(IF(CUO231&lt;101,CUO231,IF(CUO231&lt;201,CUO231/2,IF(CUO231&lt;=301,CUO231/3,CUO231/4))))</f>
        <v>700.54802999999993</v>
      </c>
      <c r="CUQ231" s="159">
        <f t="shared" ref="CUQ231:CUQ234" si="7137">CUQ230+1</f>
        <v>2</v>
      </c>
      <c r="CUR231" s="159"/>
      <c r="CUS231" s="53" t="s">
        <v>163</v>
      </c>
      <c r="CUT231" s="53">
        <f t="shared" ref="CUT231" si="7138">(53.92)*10.764</f>
        <v>580.39487999999994</v>
      </c>
      <c r="CUU231" s="53">
        <f t="shared" ref="CUU231" si="7139">(2.45*1.25+1*(2.3+2.75+3.05))*10.764</f>
        <v>120.15314999999998</v>
      </c>
      <c r="CUV231" s="53">
        <f t="shared" si="1001"/>
        <v>700.54802999999993</v>
      </c>
      <c r="CUW231" s="53">
        <v>0</v>
      </c>
      <c r="CUX231" s="53">
        <f>CUV231*(($H$268)+1)+(IF(CUW231&lt;101,CUW231,IF(CUW231&lt;201,CUW231/2,IF(CUW231&lt;=301,CUW231/3,CUW231/4))))</f>
        <v>700.54802999999993</v>
      </c>
      <c r="CUY231" s="159">
        <f t="shared" ref="CUY231:CUY234" si="7140">CUY230+1</f>
        <v>2</v>
      </c>
      <c r="CUZ231" s="159"/>
      <c r="CVA231" s="53" t="s">
        <v>163</v>
      </c>
      <c r="CVB231" s="53">
        <f t="shared" ref="CVB231" si="7141">(53.92)*10.764</f>
        <v>580.39487999999994</v>
      </c>
      <c r="CVC231" s="53">
        <f t="shared" ref="CVC231" si="7142">(2.45*1.25+1*(2.3+2.75+3.05))*10.764</f>
        <v>120.15314999999998</v>
      </c>
      <c r="CVD231" s="53">
        <f t="shared" si="1004"/>
        <v>700.54802999999993</v>
      </c>
      <c r="CVE231" s="53">
        <v>0</v>
      </c>
      <c r="CVF231" s="53">
        <f>CVD231*(($H$268)+1)+(IF(CVE231&lt;101,CVE231,IF(CVE231&lt;201,CVE231/2,IF(CVE231&lt;=301,CVE231/3,CVE231/4))))</f>
        <v>700.54802999999993</v>
      </c>
      <c r="CVG231" s="159">
        <f t="shared" ref="CVG231:CVG234" si="7143">CVG230+1</f>
        <v>2</v>
      </c>
      <c r="CVH231" s="159"/>
      <c r="CVI231" s="53" t="s">
        <v>163</v>
      </c>
      <c r="CVJ231" s="53">
        <f t="shared" ref="CVJ231" si="7144">(53.92)*10.764</f>
        <v>580.39487999999994</v>
      </c>
      <c r="CVK231" s="53">
        <f t="shared" ref="CVK231" si="7145">(2.45*1.25+1*(2.3+2.75+3.05))*10.764</f>
        <v>120.15314999999998</v>
      </c>
      <c r="CVL231" s="53">
        <f t="shared" si="1007"/>
        <v>700.54802999999993</v>
      </c>
      <c r="CVM231" s="53">
        <v>0</v>
      </c>
      <c r="CVN231" s="53">
        <f>CVL231*(($H$268)+1)+(IF(CVM231&lt;101,CVM231,IF(CVM231&lt;201,CVM231/2,IF(CVM231&lt;=301,CVM231/3,CVM231/4))))</f>
        <v>700.54802999999993</v>
      </c>
      <c r="CVO231" s="159">
        <f t="shared" ref="CVO231:CVO234" si="7146">CVO230+1</f>
        <v>2</v>
      </c>
      <c r="CVP231" s="159"/>
      <c r="CVQ231" s="53" t="s">
        <v>163</v>
      </c>
      <c r="CVR231" s="53">
        <f t="shared" ref="CVR231" si="7147">(53.92)*10.764</f>
        <v>580.39487999999994</v>
      </c>
      <c r="CVS231" s="53">
        <f t="shared" ref="CVS231" si="7148">(2.45*1.25+1*(2.3+2.75+3.05))*10.764</f>
        <v>120.15314999999998</v>
      </c>
      <c r="CVT231" s="53">
        <f t="shared" si="1010"/>
        <v>700.54802999999993</v>
      </c>
      <c r="CVU231" s="53">
        <v>0</v>
      </c>
      <c r="CVV231" s="53">
        <f>CVT231*(($H$268)+1)+(IF(CVU231&lt;101,CVU231,IF(CVU231&lt;201,CVU231/2,IF(CVU231&lt;=301,CVU231/3,CVU231/4))))</f>
        <v>700.54802999999993</v>
      </c>
      <c r="CVW231" s="159">
        <f t="shared" ref="CVW231:CVW234" si="7149">CVW230+1</f>
        <v>2</v>
      </c>
      <c r="CVX231" s="159"/>
      <c r="CVY231" s="53" t="s">
        <v>163</v>
      </c>
      <c r="CVZ231" s="53">
        <f t="shared" ref="CVZ231" si="7150">(53.92)*10.764</f>
        <v>580.39487999999994</v>
      </c>
      <c r="CWA231" s="53">
        <f t="shared" ref="CWA231" si="7151">(2.45*1.25+1*(2.3+2.75+3.05))*10.764</f>
        <v>120.15314999999998</v>
      </c>
      <c r="CWB231" s="53">
        <f t="shared" si="1013"/>
        <v>700.54802999999993</v>
      </c>
      <c r="CWC231" s="53">
        <v>0</v>
      </c>
      <c r="CWD231" s="53">
        <f>CWB231*(($H$268)+1)+(IF(CWC231&lt;101,CWC231,IF(CWC231&lt;201,CWC231/2,IF(CWC231&lt;=301,CWC231/3,CWC231/4))))</f>
        <v>700.54802999999993</v>
      </c>
      <c r="CWE231" s="159">
        <f t="shared" ref="CWE231:CWE234" si="7152">CWE230+1</f>
        <v>2</v>
      </c>
      <c r="CWF231" s="159"/>
      <c r="CWG231" s="53" t="s">
        <v>163</v>
      </c>
      <c r="CWH231" s="53">
        <f t="shared" ref="CWH231" si="7153">(53.92)*10.764</f>
        <v>580.39487999999994</v>
      </c>
      <c r="CWI231" s="53">
        <f t="shared" ref="CWI231" si="7154">(2.45*1.25+1*(2.3+2.75+3.05))*10.764</f>
        <v>120.15314999999998</v>
      </c>
      <c r="CWJ231" s="53">
        <f t="shared" si="1016"/>
        <v>700.54802999999993</v>
      </c>
      <c r="CWK231" s="53">
        <v>0</v>
      </c>
      <c r="CWL231" s="53">
        <f>CWJ231*(($H$268)+1)+(IF(CWK231&lt;101,CWK231,IF(CWK231&lt;201,CWK231/2,IF(CWK231&lt;=301,CWK231/3,CWK231/4))))</f>
        <v>700.54802999999993</v>
      </c>
      <c r="CWM231" s="159">
        <f t="shared" ref="CWM231:CWM234" si="7155">CWM230+1</f>
        <v>2</v>
      </c>
      <c r="CWN231" s="159"/>
      <c r="CWO231" s="53" t="s">
        <v>163</v>
      </c>
      <c r="CWP231" s="53">
        <f t="shared" ref="CWP231" si="7156">(53.92)*10.764</f>
        <v>580.39487999999994</v>
      </c>
      <c r="CWQ231" s="53">
        <f t="shared" ref="CWQ231" si="7157">(2.45*1.25+1*(2.3+2.75+3.05))*10.764</f>
        <v>120.15314999999998</v>
      </c>
      <c r="CWR231" s="53">
        <f t="shared" si="1019"/>
        <v>700.54802999999993</v>
      </c>
      <c r="CWS231" s="53">
        <v>0</v>
      </c>
      <c r="CWT231" s="53">
        <f>CWR231*(($H$268)+1)+(IF(CWS231&lt;101,CWS231,IF(CWS231&lt;201,CWS231/2,IF(CWS231&lt;=301,CWS231/3,CWS231/4))))</f>
        <v>700.54802999999993</v>
      </c>
      <c r="CWU231" s="159">
        <f t="shared" ref="CWU231:CWU234" si="7158">CWU230+1</f>
        <v>2</v>
      </c>
      <c r="CWV231" s="159"/>
      <c r="CWW231" s="53" t="s">
        <v>163</v>
      </c>
      <c r="CWX231" s="53">
        <f t="shared" ref="CWX231" si="7159">(53.92)*10.764</f>
        <v>580.39487999999994</v>
      </c>
      <c r="CWY231" s="53">
        <f t="shared" ref="CWY231" si="7160">(2.45*1.25+1*(2.3+2.75+3.05))*10.764</f>
        <v>120.15314999999998</v>
      </c>
      <c r="CWZ231" s="53">
        <f t="shared" si="1022"/>
        <v>700.54802999999993</v>
      </c>
      <c r="CXA231" s="53">
        <v>0</v>
      </c>
      <c r="CXB231" s="53">
        <f>CWZ231*(($H$268)+1)+(IF(CXA231&lt;101,CXA231,IF(CXA231&lt;201,CXA231/2,IF(CXA231&lt;=301,CXA231/3,CXA231/4))))</f>
        <v>700.54802999999993</v>
      </c>
      <c r="CXC231" s="159">
        <f t="shared" ref="CXC231:CXC234" si="7161">CXC230+1</f>
        <v>2</v>
      </c>
      <c r="CXD231" s="159"/>
      <c r="CXE231" s="53" t="s">
        <v>163</v>
      </c>
      <c r="CXF231" s="53">
        <f t="shared" ref="CXF231" si="7162">(53.92)*10.764</f>
        <v>580.39487999999994</v>
      </c>
      <c r="CXG231" s="53">
        <f t="shared" ref="CXG231" si="7163">(2.45*1.25+1*(2.3+2.75+3.05))*10.764</f>
        <v>120.15314999999998</v>
      </c>
      <c r="CXH231" s="53">
        <f t="shared" si="1025"/>
        <v>700.54802999999993</v>
      </c>
      <c r="CXI231" s="53">
        <v>0</v>
      </c>
      <c r="CXJ231" s="53">
        <f>CXH231*(($H$268)+1)+(IF(CXI231&lt;101,CXI231,IF(CXI231&lt;201,CXI231/2,IF(CXI231&lt;=301,CXI231/3,CXI231/4))))</f>
        <v>700.54802999999993</v>
      </c>
      <c r="CXK231" s="159">
        <f t="shared" ref="CXK231:CXK234" si="7164">CXK230+1</f>
        <v>2</v>
      </c>
      <c r="CXL231" s="159"/>
      <c r="CXM231" s="53" t="s">
        <v>163</v>
      </c>
      <c r="CXN231" s="53">
        <f t="shared" ref="CXN231" si="7165">(53.92)*10.764</f>
        <v>580.39487999999994</v>
      </c>
      <c r="CXO231" s="53">
        <f t="shared" ref="CXO231" si="7166">(2.45*1.25+1*(2.3+2.75+3.05))*10.764</f>
        <v>120.15314999999998</v>
      </c>
      <c r="CXP231" s="53">
        <f t="shared" si="1028"/>
        <v>700.54802999999993</v>
      </c>
      <c r="CXQ231" s="53">
        <v>0</v>
      </c>
      <c r="CXR231" s="53">
        <f>CXP231*(($H$268)+1)+(IF(CXQ231&lt;101,CXQ231,IF(CXQ231&lt;201,CXQ231/2,IF(CXQ231&lt;=301,CXQ231/3,CXQ231/4))))</f>
        <v>700.54802999999993</v>
      </c>
      <c r="CXS231" s="159">
        <f t="shared" ref="CXS231:CXS234" si="7167">CXS230+1</f>
        <v>2</v>
      </c>
      <c r="CXT231" s="159"/>
      <c r="CXU231" s="53" t="s">
        <v>163</v>
      </c>
      <c r="CXV231" s="53">
        <f t="shared" ref="CXV231" si="7168">(53.92)*10.764</f>
        <v>580.39487999999994</v>
      </c>
      <c r="CXW231" s="53">
        <f t="shared" ref="CXW231" si="7169">(2.45*1.25+1*(2.3+2.75+3.05))*10.764</f>
        <v>120.15314999999998</v>
      </c>
      <c r="CXX231" s="53">
        <f t="shared" si="1031"/>
        <v>700.54802999999993</v>
      </c>
      <c r="CXY231" s="53">
        <v>0</v>
      </c>
      <c r="CXZ231" s="53">
        <f>CXX231*(($H$268)+1)+(IF(CXY231&lt;101,CXY231,IF(CXY231&lt;201,CXY231/2,IF(CXY231&lt;=301,CXY231/3,CXY231/4))))</f>
        <v>700.54802999999993</v>
      </c>
      <c r="CYA231" s="159">
        <f t="shared" ref="CYA231:CYA234" si="7170">CYA230+1</f>
        <v>2</v>
      </c>
      <c r="CYB231" s="159"/>
      <c r="CYC231" s="53" t="s">
        <v>163</v>
      </c>
      <c r="CYD231" s="53">
        <f t="shared" ref="CYD231" si="7171">(53.92)*10.764</f>
        <v>580.39487999999994</v>
      </c>
      <c r="CYE231" s="53">
        <f t="shared" ref="CYE231" si="7172">(2.45*1.25+1*(2.3+2.75+3.05))*10.764</f>
        <v>120.15314999999998</v>
      </c>
      <c r="CYF231" s="53">
        <f t="shared" si="1034"/>
        <v>700.54802999999993</v>
      </c>
      <c r="CYG231" s="53">
        <v>0</v>
      </c>
      <c r="CYH231" s="53">
        <f>CYF231*(($H$268)+1)+(IF(CYG231&lt;101,CYG231,IF(CYG231&lt;201,CYG231/2,IF(CYG231&lt;=301,CYG231/3,CYG231/4))))</f>
        <v>700.54802999999993</v>
      </c>
      <c r="CYI231" s="159">
        <f t="shared" ref="CYI231:CYI234" si="7173">CYI230+1</f>
        <v>2</v>
      </c>
      <c r="CYJ231" s="159"/>
      <c r="CYK231" s="53" t="s">
        <v>163</v>
      </c>
      <c r="CYL231" s="53">
        <f t="shared" ref="CYL231" si="7174">(53.92)*10.764</f>
        <v>580.39487999999994</v>
      </c>
      <c r="CYM231" s="53">
        <f t="shared" ref="CYM231" si="7175">(2.45*1.25+1*(2.3+2.75+3.05))*10.764</f>
        <v>120.15314999999998</v>
      </c>
      <c r="CYN231" s="53">
        <f t="shared" si="1037"/>
        <v>700.54802999999993</v>
      </c>
      <c r="CYO231" s="53">
        <v>0</v>
      </c>
      <c r="CYP231" s="53">
        <f>CYN231*(($H$268)+1)+(IF(CYO231&lt;101,CYO231,IF(CYO231&lt;201,CYO231/2,IF(CYO231&lt;=301,CYO231/3,CYO231/4))))</f>
        <v>700.54802999999993</v>
      </c>
      <c r="CYQ231" s="159">
        <f t="shared" ref="CYQ231:CYQ234" si="7176">CYQ230+1</f>
        <v>2</v>
      </c>
      <c r="CYR231" s="159"/>
      <c r="CYS231" s="53" t="s">
        <v>163</v>
      </c>
      <c r="CYT231" s="53">
        <f t="shared" ref="CYT231" si="7177">(53.92)*10.764</f>
        <v>580.39487999999994</v>
      </c>
      <c r="CYU231" s="53">
        <f t="shared" ref="CYU231" si="7178">(2.45*1.25+1*(2.3+2.75+3.05))*10.764</f>
        <v>120.15314999999998</v>
      </c>
      <c r="CYV231" s="53">
        <f t="shared" si="1040"/>
        <v>700.54802999999993</v>
      </c>
      <c r="CYW231" s="53">
        <v>0</v>
      </c>
      <c r="CYX231" s="53">
        <f>CYV231*(($H$268)+1)+(IF(CYW231&lt;101,CYW231,IF(CYW231&lt;201,CYW231/2,IF(CYW231&lt;=301,CYW231/3,CYW231/4))))</f>
        <v>700.54802999999993</v>
      </c>
      <c r="CYY231" s="159">
        <f t="shared" ref="CYY231:CYY234" si="7179">CYY230+1</f>
        <v>2</v>
      </c>
      <c r="CYZ231" s="159"/>
      <c r="CZA231" s="53" t="s">
        <v>163</v>
      </c>
      <c r="CZB231" s="53">
        <f t="shared" ref="CZB231" si="7180">(53.92)*10.764</f>
        <v>580.39487999999994</v>
      </c>
      <c r="CZC231" s="53">
        <f t="shared" ref="CZC231" si="7181">(2.45*1.25+1*(2.3+2.75+3.05))*10.764</f>
        <v>120.15314999999998</v>
      </c>
      <c r="CZD231" s="53">
        <f t="shared" si="1043"/>
        <v>700.54802999999993</v>
      </c>
      <c r="CZE231" s="53">
        <v>0</v>
      </c>
      <c r="CZF231" s="53">
        <f>CZD231*(($H$268)+1)+(IF(CZE231&lt;101,CZE231,IF(CZE231&lt;201,CZE231/2,IF(CZE231&lt;=301,CZE231/3,CZE231/4))))</f>
        <v>700.54802999999993</v>
      </c>
      <c r="CZG231" s="159">
        <f t="shared" ref="CZG231:CZG234" si="7182">CZG230+1</f>
        <v>2</v>
      </c>
      <c r="CZH231" s="159"/>
      <c r="CZI231" s="53" t="s">
        <v>163</v>
      </c>
      <c r="CZJ231" s="53">
        <f t="shared" ref="CZJ231" si="7183">(53.92)*10.764</f>
        <v>580.39487999999994</v>
      </c>
      <c r="CZK231" s="53">
        <f t="shared" ref="CZK231" si="7184">(2.45*1.25+1*(2.3+2.75+3.05))*10.764</f>
        <v>120.15314999999998</v>
      </c>
      <c r="CZL231" s="53">
        <f t="shared" si="1046"/>
        <v>700.54802999999993</v>
      </c>
      <c r="CZM231" s="53">
        <v>0</v>
      </c>
      <c r="CZN231" s="53">
        <f>CZL231*(($H$268)+1)+(IF(CZM231&lt;101,CZM231,IF(CZM231&lt;201,CZM231/2,IF(CZM231&lt;=301,CZM231/3,CZM231/4))))</f>
        <v>700.54802999999993</v>
      </c>
      <c r="CZO231" s="159">
        <f t="shared" ref="CZO231:CZO234" si="7185">CZO230+1</f>
        <v>2</v>
      </c>
      <c r="CZP231" s="159"/>
      <c r="CZQ231" s="53" t="s">
        <v>163</v>
      </c>
      <c r="CZR231" s="53">
        <f t="shared" ref="CZR231" si="7186">(53.92)*10.764</f>
        <v>580.39487999999994</v>
      </c>
      <c r="CZS231" s="53">
        <f t="shared" ref="CZS231" si="7187">(2.45*1.25+1*(2.3+2.75+3.05))*10.764</f>
        <v>120.15314999999998</v>
      </c>
      <c r="CZT231" s="53">
        <f t="shared" si="1049"/>
        <v>700.54802999999993</v>
      </c>
      <c r="CZU231" s="53">
        <v>0</v>
      </c>
      <c r="CZV231" s="53">
        <f>CZT231*(($H$268)+1)+(IF(CZU231&lt;101,CZU231,IF(CZU231&lt;201,CZU231/2,IF(CZU231&lt;=301,CZU231/3,CZU231/4))))</f>
        <v>700.54802999999993</v>
      </c>
      <c r="CZW231" s="159">
        <f t="shared" ref="CZW231:CZW234" si="7188">CZW230+1</f>
        <v>2</v>
      </c>
      <c r="CZX231" s="159"/>
      <c r="CZY231" s="53" t="s">
        <v>163</v>
      </c>
      <c r="CZZ231" s="53">
        <f t="shared" ref="CZZ231" si="7189">(53.92)*10.764</f>
        <v>580.39487999999994</v>
      </c>
      <c r="DAA231" s="53">
        <f t="shared" ref="DAA231" si="7190">(2.45*1.25+1*(2.3+2.75+3.05))*10.764</f>
        <v>120.15314999999998</v>
      </c>
      <c r="DAB231" s="53">
        <f t="shared" si="1052"/>
        <v>700.54802999999993</v>
      </c>
      <c r="DAC231" s="53">
        <v>0</v>
      </c>
      <c r="DAD231" s="53">
        <f>DAB231*(($H$268)+1)+(IF(DAC231&lt;101,DAC231,IF(DAC231&lt;201,DAC231/2,IF(DAC231&lt;=301,DAC231/3,DAC231/4))))</f>
        <v>700.54802999999993</v>
      </c>
      <c r="DAE231" s="159">
        <f t="shared" ref="DAE231:DAE234" si="7191">DAE230+1</f>
        <v>2</v>
      </c>
      <c r="DAF231" s="159"/>
      <c r="DAG231" s="53" t="s">
        <v>163</v>
      </c>
      <c r="DAH231" s="53">
        <f t="shared" ref="DAH231" si="7192">(53.92)*10.764</f>
        <v>580.39487999999994</v>
      </c>
      <c r="DAI231" s="53">
        <f t="shared" ref="DAI231" si="7193">(2.45*1.25+1*(2.3+2.75+3.05))*10.764</f>
        <v>120.15314999999998</v>
      </c>
      <c r="DAJ231" s="53">
        <f t="shared" si="1055"/>
        <v>700.54802999999993</v>
      </c>
      <c r="DAK231" s="53">
        <v>0</v>
      </c>
      <c r="DAL231" s="53">
        <f>DAJ231*(($H$268)+1)+(IF(DAK231&lt;101,DAK231,IF(DAK231&lt;201,DAK231/2,IF(DAK231&lt;=301,DAK231/3,DAK231/4))))</f>
        <v>700.54802999999993</v>
      </c>
      <c r="DAM231" s="159">
        <f t="shared" ref="DAM231:DAM234" si="7194">DAM230+1</f>
        <v>2</v>
      </c>
      <c r="DAN231" s="159"/>
      <c r="DAO231" s="53" t="s">
        <v>163</v>
      </c>
      <c r="DAP231" s="53">
        <f t="shared" ref="DAP231" si="7195">(53.92)*10.764</f>
        <v>580.39487999999994</v>
      </c>
      <c r="DAQ231" s="53">
        <f t="shared" ref="DAQ231" si="7196">(2.45*1.25+1*(2.3+2.75+3.05))*10.764</f>
        <v>120.15314999999998</v>
      </c>
      <c r="DAR231" s="53">
        <f t="shared" si="1058"/>
        <v>700.54802999999993</v>
      </c>
      <c r="DAS231" s="53">
        <v>0</v>
      </c>
      <c r="DAT231" s="53">
        <f>DAR231*(($H$268)+1)+(IF(DAS231&lt;101,DAS231,IF(DAS231&lt;201,DAS231/2,IF(DAS231&lt;=301,DAS231/3,DAS231/4))))</f>
        <v>700.54802999999993</v>
      </c>
      <c r="DAU231" s="159">
        <f t="shared" ref="DAU231:DAU234" si="7197">DAU230+1</f>
        <v>2</v>
      </c>
      <c r="DAV231" s="159"/>
      <c r="DAW231" s="53" t="s">
        <v>163</v>
      </c>
      <c r="DAX231" s="53">
        <f t="shared" ref="DAX231" si="7198">(53.92)*10.764</f>
        <v>580.39487999999994</v>
      </c>
      <c r="DAY231" s="53">
        <f t="shared" ref="DAY231" si="7199">(2.45*1.25+1*(2.3+2.75+3.05))*10.764</f>
        <v>120.15314999999998</v>
      </c>
      <c r="DAZ231" s="53">
        <f t="shared" si="1061"/>
        <v>700.54802999999993</v>
      </c>
      <c r="DBA231" s="53">
        <v>0</v>
      </c>
      <c r="DBB231" s="53">
        <f>DAZ231*(($H$268)+1)+(IF(DBA231&lt;101,DBA231,IF(DBA231&lt;201,DBA231/2,IF(DBA231&lt;=301,DBA231/3,DBA231/4))))</f>
        <v>700.54802999999993</v>
      </c>
      <c r="DBC231" s="159">
        <f t="shared" ref="DBC231:DBC234" si="7200">DBC230+1</f>
        <v>2</v>
      </c>
      <c r="DBD231" s="159"/>
      <c r="DBE231" s="53" t="s">
        <v>163</v>
      </c>
      <c r="DBF231" s="53">
        <f t="shared" ref="DBF231" si="7201">(53.92)*10.764</f>
        <v>580.39487999999994</v>
      </c>
      <c r="DBG231" s="53">
        <f t="shared" ref="DBG231" si="7202">(2.45*1.25+1*(2.3+2.75+3.05))*10.764</f>
        <v>120.15314999999998</v>
      </c>
      <c r="DBH231" s="53">
        <f t="shared" si="1064"/>
        <v>700.54802999999993</v>
      </c>
      <c r="DBI231" s="53">
        <v>0</v>
      </c>
      <c r="DBJ231" s="53">
        <f>DBH231*(($H$268)+1)+(IF(DBI231&lt;101,DBI231,IF(DBI231&lt;201,DBI231/2,IF(DBI231&lt;=301,DBI231/3,DBI231/4))))</f>
        <v>700.54802999999993</v>
      </c>
      <c r="DBK231" s="159">
        <f t="shared" ref="DBK231:DBK234" si="7203">DBK230+1</f>
        <v>2</v>
      </c>
      <c r="DBL231" s="159"/>
      <c r="DBM231" s="53" t="s">
        <v>163</v>
      </c>
      <c r="DBN231" s="53">
        <f t="shared" ref="DBN231" si="7204">(53.92)*10.764</f>
        <v>580.39487999999994</v>
      </c>
      <c r="DBO231" s="53">
        <f t="shared" ref="DBO231" si="7205">(2.45*1.25+1*(2.3+2.75+3.05))*10.764</f>
        <v>120.15314999999998</v>
      </c>
      <c r="DBP231" s="53">
        <f t="shared" si="1067"/>
        <v>700.54802999999993</v>
      </c>
      <c r="DBQ231" s="53">
        <v>0</v>
      </c>
      <c r="DBR231" s="53">
        <f>DBP231*(($H$268)+1)+(IF(DBQ231&lt;101,DBQ231,IF(DBQ231&lt;201,DBQ231/2,IF(DBQ231&lt;=301,DBQ231/3,DBQ231/4))))</f>
        <v>700.54802999999993</v>
      </c>
      <c r="DBS231" s="159">
        <f t="shared" ref="DBS231:DBS234" si="7206">DBS230+1</f>
        <v>2</v>
      </c>
      <c r="DBT231" s="159"/>
      <c r="DBU231" s="53" t="s">
        <v>163</v>
      </c>
      <c r="DBV231" s="53">
        <f t="shared" ref="DBV231" si="7207">(53.92)*10.764</f>
        <v>580.39487999999994</v>
      </c>
      <c r="DBW231" s="53">
        <f t="shared" ref="DBW231" si="7208">(2.45*1.25+1*(2.3+2.75+3.05))*10.764</f>
        <v>120.15314999999998</v>
      </c>
      <c r="DBX231" s="53">
        <f t="shared" si="1070"/>
        <v>700.54802999999993</v>
      </c>
      <c r="DBY231" s="53">
        <v>0</v>
      </c>
      <c r="DBZ231" s="53">
        <f>DBX231*(($H$268)+1)+(IF(DBY231&lt;101,DBY231,IF(DBY231&lt;201,DBY231/2,IF(DBY231&lt;=301,DBY231/3,DBY231/4))))</f>
        <v>700.54802999999993</v>
      </c>
      <c r="DCA231" s="159">
        <f t="shared" ref="DCA231:DCA234" si="7209">DCA230+1</f>
        <v>2</v>
      </c>
      <c r="DCB231" s="159"/>
      <c r="DCC231" s="53" t="s">
        <v>163</v>
      </c>
      <c r="DCD231" s="53">
        <f t="shared" ref="DCD231" si="7210">(53.92)*10.764</f>
        <v>580.39487999999994</v>
      </c>
      <c r="DCE231" s="53">
        <f t="shared" ref="DCE231" si="7211">(2.45*1.25+1*(2.3+2.75+3.05))*10.764</f>
        <v>120.15314999999998</v>
      </c>
      <c r="DCF231" s="53">
        <f t="shared" si="1073"/>
        <v>700.54802999999993</v>
      </c>
      <c r="DCG231" s="53">
        <v>0</v>
      </c>
      <c r="DCH231" s="53">
        <f>DCF231*(($H$268)+1)+(IF(DCG231&lt;101,DCG231,IF(DCG231&lt;201,DCG231/2,IF(DCG231&lt;=301,DCG231/3,DCG231/4))))</f>
        <v>700.54802999999993</v>
      </c>
      <c r="DCI231" s="159">
        <f t="shared" ref="DCI231:DCI234" si="7212">DCI230+1</f>
        <v>2</v>
      </c>
      <c r="DCJ231" s="159"/>
      <c r="DCK231" s="53" t="s">
        <v>163</v>
      </c>
      <c r="DCL231" s="53">
        <f t="shared" ref="DCL231" si="7213">(53.92)*10.764</f>
        <v>580.39487999999994</v>
      </c>
      <c r="DCM231" s="53">
        <f t="shared" ref="DCM231" si="7214">(2.45*1.25+1*(2.3+2.75+3.05))*10.764</f>
        <v>120.15314999999998</v>
      </c>
      <c r="DCN231" s="53">
        <f t="shared" si="1076"/>
        <v>700.54802999999993</v>
      </c>
      <c r="DCO231" s="53">
        <v>0</v>
      </c>
      <c r="DCP231" s="53">
        <f>DCN231*(($H$268)+1)+(IF(DCO231&lt;101,DCO231,IF(DCO231&lt;201,DCO231/2,IF(DCO231&lt;=301,DCO231/3,DCO231/4))))</f>
        <v>700.54802999999993</v>
      </c>
      <c r="DCQ231" s="159">
        <f t="shared" ref="DCQ231:DCQ234" si="7215">DCQ230+1</f>
        <v>2</v>
      </c>
      <c r="DCR231" s="159"/>
      <c r="DCS231" s="53" t="s">
        <v>163</v>
      </c>
      <c r="DCT231" s="53">
        <f t="shared" ref="DCT231" si="7216">(53.92)*10.764</f>
        <v>580.39487999999994</v>
      </c>
      <c r="DCU231" s="53">
        <f t="shared" ref="DCU231" si="7217">(2.45*1.25+1*(2.3+2.75+3.05))*10.764</f>
        <v>120.15314999999998</v>
      </c>
      <c r="DCV231" s="53">
        <f t="shared" si="1079"/>
        <v>700.54802999999993</v>
      </c>
      <c r="DCW231" s="53">
        <v>0</v>
      </c>
      <c r="DCX231" s="53">
        <f>DCV231*(($H$268)+1)+(IF(DCW231&lt;101,DCW231,IF(DCW231&lt;201,DCW231/2,IF(DCW231&lt;=301,DCW231/3,DCW231/4))))</f>
        <v>700.54802999999993</v>
      </c>
      <c r="DCY231" s="159">
        <f t="shared" ref="DCY231:DCY234" si="7218">DCY230+1</f>
        <v>2</v>
      </c>
      <c r="DCZ231" s="159"/>
      <c r="DDA231" s="53" t="s">
        <v>163</v>
      </c>
      <c r="DDB231" s="53">
        <f t="shared" ref="DDB231" si="7219">(53.92)*10.764</f>
        <v>580.39487999999994</v>
      </c>
      <c r="DDC231" s="53">
        <f t="shared" ref="DDC231" si="7220">(2.45*1.25+1*(2.3+2.75+3.05))*10.764</f>
        <v>120.15314999999998</v>
      </c>
      <c r="DDD231" s="53">
        <f t="shared" si="1082"/>
        <v>700.54802999999993</v>
      </c>
      <c r="DDE231" s="53">
        <v>0</v>
      </c>
      <c r="DDF231" s="53">
        <f>DDD231*(($H$268)+1)+(IF(DDE231&lt;101,DDE231,IF(DDE231&lt;201,DDE231/2,IF(DDE231&lt;=301,DDE231/3,DDE231/4))))</f>
        <v>700.54802999999993</v>
      </c>
      <c r="DDG231" s="159">
        <f t="shared" ref="DDG231:DDG234" si="7221">DDG230+1</f>
        <v>2</v>
      </c>
      <c r="DDH231" s="159"/>
      <c r="DDI231" s="53" t="s">
        <v>163</v>
      </c>
      <c r="DDJ231" s="53">
        <f t="shared" ref="DDJ231" si="7222">(53.92)*10.764</f>
        <v>580.39487999999994</v>
      </c>
      <c r="DDK231" s="53">
        <f t="shared" ref="DDK231" si="7223">(2.45*1.25+1*(2.3+2.75+3.05))*10.764</f>
        <v>120.15314999999998</v>
      </c>
      <c r="DDL231" s="53">
        <f t="shared" si="1085"/>
        <v>700.54802999999993</v>
      </c>
      <c r="DDM231" s="53">
        <v>0</v>
      </c>
      <c r="DDN231" s="53">
        <f>DDL231*(($H$268)+1)+(IF(DDM231&lt;101,DDM231,IF(DDM231&lt;201,DDM231/2,IF(DDM231&lt;=301,DDM231/3,DDM231/4))))</f>
        <v>700.54802999999993</v>
      </c>
      <c r="DDO231" s="159">
        <f t="shared" ref="DDO231:DDO234" si="7224">DDO230+1</f>
        <v>2</v>
      </c>
      <c r="DDP231" s="159"/>
      <c r="DDQ231" s="53" t="s">
        <v>163</v>
      </c>
      <c r="DDR231" s="53">
        <f t="shared" ref="DDR231" si="7225">(53.92)*10.764</f>
        <v>580.39487999999994</v>
      </c>
      <c r="DDS231" s="53">
        <f t="shared" ref="DDS231" si="7226">(2.45*1.25+1*(2.3+2.75+3.05))*10.764</f>
        <v>120.15314999999998</v>
      </c>
      <c r="DDT231" s="53">
        <f t="shared" si="1088"/>
        <v>700.54802999999993</v>
      </c>
      <c r="DDU231" s="53">
        <v>0</v>
      </c>
      <c r="DDV231" s="53">
        <f>DDT231*(($H$268)+1)+(IF(DDU231&lt;101,DDU231,IF(DDU231&lt;201,DDU231/2,IF(DDU231&lt;=301,DDU231/3,DDU231/4))))</f>
        <v>700.54802999999993</v>
      </c>
      <c r="DDW231" s="159">
        <f t="shared" ref="DDW231:DDW234" si="7227">DDW230+1</f>
        <v>2</v>
      </c>
      <c r="DDX231" s="159"/>
      <c r="DDY231" s="53" t="s">
        <v>163</v>
      </c>
      <c r="DDZ231" s="53">
        <f t="shared" ref="DDZ231" si="7228">(53.92)*10.764</f>
        <v>580.39487999999994</v>
      </c>
      <c r="DEA231" s="53">
        <f t="shared" ref="DEA231" si="7229">(2.45*1.25+1*(2.3+2.75+3.05))*10.764</f>
        <v>120.15314999999998</v>
      </c>
      <c r="DEB231" s="53">
        <f t="shared" si="1091"/>
        <v>700.54802999999993</v>
      </c>
      <c r="DEC231" s="53">
        <v>0</v>
      </c>
      <c r="DED231" s="53">
        <f>DEB231*(($H$268)+1)+(IF(DEC231&lt;101,DEC231,IF(DEC231&lt;201,DEC231/2,IF(DEC231&lt;=301,DEC231/3,DEC231/4))))</f>
        <v>700.54802999999993</v>
      </c>
      <c r="DEE231" s="159">
        <f t="shared" ref="DEE231:DEE234" si="7230">DEE230+1</f>
        <v>2</v>
      </c>
      <c r="DEF231" s="159"/>
      <c r="DEG231" s="53" t="s">
        <v>163</v>
      </c>
      <c r="DEH231" s="53">
        <f t="shared" ref="DEH231" si="7231">(53.92)*10.764</f>
        <v>580.39487999999994</v>
      </c>
      <c r="DEI231" s="53">
        <f t="shared" ref="DEI231" si="7232">(2.45*1.25+1*(2.3+2.75+3.05))*10.764</f>
        <v>120.15314999999998</v>
      </c>
      <c r="DEJ231" s="53">
        <f t="shared" si="1094"/>
        <v>700.54802999999993</v>
      </c>
      <c r="DEK231" s="53">
        <v>0</v>
      </c>
      <c r="DEL231" s="53">
        <f>DEJ231*(($H$268)+1)+(IF(DEK231&lt;101,DEK231,IF(DEK231&lt;201,DEK231/2,IF(DEK231&lt;=301,DEK231/3,DEK231/4))))</f>
        <v>700.54802999999993</v>
      </c>
      <c r="DEM231" s="159">
        <f t="shared" ref="DEM231:DEM234" si="7233">DEM230+1</f>
        <v>2</v>
      </c>
      <c r="DEN231" s="159"/>
      <c r="DEO231" s="53" t="s">
        <v>163</v>
      </c>
      <c r="DEP231" s="53">
        <f t="shared" ref="DEP231" si="7234">(53.92)*10.764</f>
        <v>580.39487999999994</v>
      </c>
      <c r="DEQ231" s="53">
        <f t="shared" ref="DEQ231" si="7235">(2.45*1.25+1*(2.3+2.75+3.05))*10.764</f>
        <v>120.15314999999998</v>
      </c>
      <c r="DER231" s="53">
        <f t="shared" si="1097"/>
        <v>700.54802999999993</v>
      </c>
      <c r="DES231" s="53">
        <v>0</v>
      </c>
      <c r="DET231" s="53">
        <f>DER231*(($H$268)+1)+(IF(DES231&lt;101,DES231,IF(DES231&lt;201,DES231/2,IF(DES231&lt;=301,DES231/3,DES231/4))))</f>
        <v>700.54802999999993</v>
      </c>
      <c r="DEU231" s="159">
        <f t="shared" ref="DEU231:DEU234" si="7236">DEU230+1</f>
        <v>2</v>
      </c>
      <c r="DEV231" s="159"/>
      <c r="DEW231" s="53" t="s">
        <v>163</v>
      </c>
      <c r="DEX231" s="53">
        <f t="shared" ref="DEX231" si="7237">(53.92)*10.764</f>
        <v>580.39487999999994</v>
      </c>
      <c r="DEY231" s="53">
        <f t="shared" ref="DEY231" si="7238">(2.45*1.25+1*(2.3+2.75+3.05))*10.764</f>
        <v>120.15314999999998</v>
      </c>
      <c r="DEZ231" s="53">
        <f t="shared" si="1100"/>
        <v>700.54802999999993</v>
      </c>
      <c r="DFA231" s="53">
        <v>0</v>
      </c>
      <c r="DFB231" s="53">
        <f>DEZ231*(($H$268)+1)+(IF(DFA231&lt;101,DFA231,IF(DFA231&lt;201,DFA231/2,IF(DFA231&lt;=301,DFA231/3,DFA231/4))))</f>
        <v>700.54802999999993</v>
      </c>
      <c r="DFC231" s="159">
        <f t="shared" ref="DFC231:DFC234" si="7239">DFC230+1</f>
        <v>2</v>
      </c>
      <c r="DFD231" s="159"/>
      <c r="DFE231" s="53" t="s">
        <v>163</v>
      </c>
      <c r="DFF231" s="53">
        <f t="shared" ref="DFF231" si="7240">(53.92)*10.764</f>
        <v>580.39487999999994</v>
      </c>
      <c r="DFG231" s="53">
        <f t="shared" ref="DFG231" si="7241">(2.45*1.25+1*(2.3+2.75+3.05))*10.764</f>
        <v>120.15314999999998</v>
      </c>
      <c r="DFH231" s="53">
        <f t="shared" si="1103"/>
        <v>700.54802999999993</v>
      </c>
      <c r="DFI231" s="53">
        <v>0</v>
      </c>
      <c r="DFJ231" s="53">
        <f>DFH231*(($H$268)+1)+(IF(DFI231&lt;101,DFI231,IF(DFI231&lt;201,DFI231/2,IF(DFI231&lt;=301,DFI231/3,DFI231/4))))</f>
        <v>700.54802999999993</v>
      </c>
      <c r="DFK231" s="159">
        <f t="shared" ref="DFK231:DFK234" si="7242">DFK230+1</f>
        <v>2</v>
      </c>
      <c r="DFL231" s="159"/>
      <c r="DFM231" s="53" t="s">
        <v>163</v>
      </c>
      <c r="DFN231" s="53">
        <f t="shared" ref="DFN231" si="7243">(53.92)*10.764</f>
        <v>580.39487999999994</v>
      </c>
      <c r="DFO231" s="53">
        <f t="shared" ref="DFO231" si="7244">(2.45*1.25+1*(2.3+2.75+3.05))*10.764</f>
        <v>120.15314999999998</v>
      </c>
      <c r="DFP231" s="53">
        <f t="shared" si="1106"/>
        <v>700.54802999999993</v>
      </c>
      <c r="DFQ231" s="53">
        <v>0</v>
      </c>
      <c r="DFR231" s="53">
        <f>DFP231*(($H$268)+1)+(IF(DFQ231&lt;101,DFQ231,IF(DFQ231&lt;201,DFQ231/2,IF(DFQ231&lt;=301,DFQ231/3,DFQ231/4))))</f>
        <v>700.54802999999993</v>
      </c>
      <c r="DFS231" s="159">
        <f t="shared" ref="DFS231:DFS234" si="7245">DFS230+1</f>
        <v>2</v>
      </c>
      <c r="DFT231" s="159"/>
      <c r="DFU231" s="53" t="s">
        <v>163</v>
      </c>
      <c r="DFV231" s="53">
        <f t="shared" ref="DFV231" si="7246">(53.92)*10.764</f>
        <v>580.39487999999994</v>
      </c>
      <c r="DFW231" s="53">
        <f t="shared" ref="DFW231" si="7247">(2.45*1.25+1*(2.3+2.75+3.05))*10.764</f>
        <v>120.15314999999998</v>
      </c>
      <c r="DFX231" s="53">
        <f t="shared" si="1109"/>
        <v>700.54802999999993</v>
      </c>
      <c r="DFY231" s="53">
        <v>0</v>
      </c>
      <c r="DFZ231" s="53">
        <f>DFX231*(($H$268)+1)+(IF(DFY231&lt;101,DFY231,IF(DFY231&lt;201,DFY231/2,IF(DFY231&lt;=301,DFY231/3,DFY231/4))))</f>
        <v>700.54802999999993</v>
      </c>
      <c r="DGA231" s="159">
        <f t="shared" ref="DGA231:DGA234" si="7248">DGA230+1</f>
        <v>2</v>
      </c>
      <c r="DGB231" s="159"/>
      <c r="DGC231" s="53" t="s">
        <v>163</v>
      </c>
      <c r="DGD231" s="53">
        <f t="shared" ref="DGD231" si="7249">(53.92)*10.764</f>
        <v>580.39487999999994</v>
      </c>
      <c r="DGE231" s="53">
        <f t="shared" ref="DGE231" si="7250">(2.45*1.25+1*(2.3+2.75+3.05))*10.764</f>
        <v>120.15314999999998</v>
      </c>
      <c r="DGF231" s="53">
        <f t="shared" si="1112"/>
        <v>700.54802999999993</v>
      </c>
      <c r="DGG231" s="53">
        <v>0</v>
      </c>
      <c r="DGH231" s="53">
        <f>DGF231*(($H$268)+1)+(IF(DGG231&lt;101,DGG231,IF(DGG231&lt;201,DGG231/2,IF(DGG231&lt;=301,DGG231/3,DGG231/4))))</f>
        <v>700.54802999999993</v>
      </c>
      <c r="DGI231" s="159">
        <f t="shared" ref="DGI231:DGI234" si="7251">DGI230+1</f>
        <v>2</v>
      </c>
      <c r="DGJ231" s="159"/>
      <c r="DGK231" s="53" t="s">
        <v>163</v>
      </c>
      <c r="DGL231" s="53">
        <f t="shared" ref="DGL231" si="7252">(53.92)*10.764</f>
        <v>580.39487999999994</v>
      </c>
      <c r="DGM231" s="53">
        <f t="shared" ref="DGM231" si="7253">(2.45*1.25+1*(2.3+2.75+3.05))*10.764</f>
        <v>120.15314999999998</v>
      </c>
      <c r="DGN231" s="53">
        <f t="shared" si="1115"/>
        <v>700.54802999999993</v>
      </c>
      <c r="DGO231" s="53">
        <v>0</v>
      </c>
      <c r="DGP231" s="53">
        <f>DGN231*(($H$268)+1)+(IF(DGO231&lt;101,DGO231,IF(DGO231&lt;201,DGO231/2,IF(DGO231&lt;=301,DGO231/3,DGO231/4))))</f>
        <v>700.54802999999993</v>
      </c>
      <c r="DGQ231" s="159">
        <f t="shared" ref="DGQ231:DGQ234" si="7254">DGQ230+1</f>
        <v>2</v>
      </c>
      <c r="DGR231" s="159"/>
      <c r="DGS231" s="53" t="s">
        <v>163</v>
      </c>
      <c r="DGT231" s="53">
        <f t="shared" ref="DGT231" si="7255">(53.92)*10.764</f>
        <v>580.39487999999994</v>
      </c>
      <c r="DGU231" s="53">
        <f t="shared" ref="DGU231" si="7256">(2.45*1.25+1*(2.3+2.75+3.05))*10.764</f>
        <v>120.15314999999998</v>
      </c>
      <c r="DGV231" s="53">
        <f t="shared" si="1118"/>
        <v>700.54802999999993</v>
      </c>
      <c r="DGW231" s="53">
        <v>0</v>
      </c>
      <c r="DGX231" s="53">
        <f>DGV231*(($H$268)+1)+(IF(DGW231&lt;101,DGW231,IF(DGW231&lt;201,DGW231/2,IF(DGW231&lt;=301,DGW231/3,DGW231/4))))</f>
        <v>700.54802999999993</v>
      </c>
      <c r="DGY231" s="159">
        <f t="shared" ref="DGY231:DGY234" si="7257">DGY230+1</f>
        <v>2</v>
      </c>
      <c r="DGZ231" s="159"/>
      <c r="DHA231" s="53" t="s">
        <v>163</v>
      </c>
      <c r="DHB231" s="53">
        <f t="shared" ref="DHB231" si="7258">(53.92)*10.764</f>
        <v>580.39487999999994</v>
      </c>
      <c r="DHC231" s="53">
        <f t="shared" ref="DHC231" si="7259">(2.45*1.25+1*(2.3+2.75+3.05))*10.764</f>
        <v>120.15314999999998</v>
      </c>
      <c r="DHD231" s="53">
        <f t="shared" si="1121"/>
        <v>700.54802999999993</v>
      </c>
      <c r="DHE231" s="53">
        <v>0</v>
      </c>
      <c r="DHF231" s="53">
        <f>DHD231*(($H$268)+1)+(IF(DHE231&lt;101,DHE231,IF(DHE231&lt;201,DHE231/2,IF(DHE231&lt;=301,DHE231/3,DHE231/4))))</f>
        <v>700.54802999999993</v>
      </c>
      <c r="DHG231" s="159">
        <f t="shared" ref="DHG231:DHG234" si="7260">DHG230+1</f>
        <v>2</v>
      </c>
      <c r="DHH231" s="159"/>
      <c r="DHI231" s="53" t="s">
        <v>163</v>
      </c>
      <c r="DHJ231" s="53">
        <f t="shared" ref="DHJ231" si="7261">(53.92)*10.764</f>
        <v>580.39487999999994</v>
      </c>
      <c r="DHK231" s="53">
        <f t="shared" ref="DHK231" si="7262">(2.45*1.25+1*(2.3+2.75+3.05))*10.764</f>
        <v>120.15314999999998</v>
      </c>
      <c r="DHL231" s="53">
        <f t="shared" si="1124"/>
        <v>700.54802999999993</v>
      </c>
      <c r="DHM231" s="53">
        <v>0</v>
      </c>
      <c r="DHN231" s="53">
        <f>DHL231*(($H$268)+1)+(IF(DHM231&lt;101,DHM231,IF(DHM231&lt;201,DHM231/2,IF(DHM231&lt;=301,DHM231/3,DHM231/4))))</f>
        <v>700.54802999999993</v>
      </c>
      <c r="DHO231" s="159">
        <f t="shared" ref="DHO231:DHO234" si="7263">DHO230+1</f>
        <v>2</v>
      </c>
      <c r="DHP231" s="159"/>
      <c r="DHQ231" s="53" t="s">
        <v>163</v>
      </c>
      <c r="DHR231" s="53">
        <f t="shared" ref="DHR231" si="7264">(53.92)*10.764</f>
        <v>580.39487999999994</v>
      </c>
      <c r="DHS231" s="53">
        <f t="shared" ref="DHS231" si="7265">(2.45*1.25+1*(2.3+2.75+3.05))*10.764</f>
        <v>120.15314999999998</v>
      </c>
      <c r="DHT231" s="53">
        <f t="shared" si="1127"/>
        <v>700.54802999999993</v>
      </c>
      <c r="DHU231" s="53">
        <v>0</v>
      </c>
      <c r="DHV231" s="53">
        <f>DHT231*(($H$268)+1)+(IF(DHU231&lt;101,DHU231,IF(DHU231&lt;201,DHU231/2,IF(DHU231&lt;=301,DHU231/3,DHU231/4))))</f>
        <v>700.54802999999993</v>
      </c>
      <c r="DHW231" s="159">
        <f t="shared" ref="DHW231:DHW234" si="7266">DHW230+1</f>
        <v>2</v>
      </c>
      <c r="DHX231" s="159"/>
      <c r="DHY231" s="53" t="s">
        <v>163</v>
      </c>
      <c r="DHZ231" s="53">
        <f t="shared" ref="DHZ231" si="7267">(53.92)*10.764</f>
        <v>580.39487999999994</v>
      </c>
      <c r="DIA231" s="53">
        <f t="shared" ref="DIA231" si="7268">(2.45*1.25+1*(2.3+2.75+3.05))*10.764</f>
        <v>120.15314999999998</v>
      </c>
      <c r="DIB231" s="53">
        <f t="shared" si="1130"/>
        <v>700.54802999999993</v>
      </c>
      <c r="DIC231" s="53">
        <v>0</v>
      </c>
      <c r="DID231" s="53">
        <f>DIB231*(($H$268)+1)+(IF(DIC231&lt;101,DIC231,IF(DIC231&lt;201,DIC231/2,IF(DIC231&lt;=301,DIC231/3,DIC231/4))))</f>
        <v>700.54802999999993</v>
      </c>
      <c r="DIE231" s="159">
        <f t="shared" ref="DIE231:DIE234" si="7269">DIE230+1</f>
        <v>2</v>
      </c>
      <c r="DIF231" s="159"/>
      <c r="DIG231" s="53" t="s">
        <v>163</v>
      </c>
      <c r="DIH231" s="53">
        <f t="shared" ref="DIH231" si="7270">(53.92)*10.764</f>
        <v>580.39487999999994</v>
      </c>
      <c r="DII231" s="53">
        <f t="shared" ref="DII231" si="7271">(2.45*1.25+1*(2.3+2.75+3.05))*10.764</f>
        <v>120.15314999999998</v>
      </c>
      <c r="DIJ231" s="53">
        <f t="shared" si="1133"/>
        <v>700.54802999999993</v>
      </c>
      <c r="DIK231" s="53">
        <v>0</v>
      </c>
      <c r="DIL231" s="53">
        <f>DIJ231*(($H$268)+1)+(IF(DIK231&lt;101,DIK231,IF(DIK231&lt;201,DIK231/2,IF(DIK231&lt;=301,DIK231/3,DIK231/4))))</f>
        <v>700.54802999999993</v>
      </c>
      <c r="DIM231" s="159">
        <f t="shared" ref="DIM231:DIM234" si="7272">DIM230+1</f>
        <v>2</v>
      </c>
      <c r="DIN231" s="159"/>
      <c r="DIO231" s="53" t="s">
        <v>163</v>
      </c>
      <c r="DIP231" s="53">
        <f t="shared" ref="DIP231" si="7273">(53.92)*10.764</f>
        <v>580.39487999999994</v>
      </c>
      <c r="DIQ231" s="53">
        <f t="shared" ref="DIQ231" si="7274">(2.45*1.25+1*(2.3+2.75+3.05))*10.764</f>
        <v>120.15314999999998</v>
      </c>
      <c r="DIR231" s="53">
        <f t="shared" si="1136"/>
        <v>700.54802999999993</v>
      </c>
      <c r="DIS231" s="53">
        <v>0</v>
      </c>
      <c r="DIT231" s="53">
        <f>DIR231*(($H$268)+1)+(IF(DIS231&lt;101,DIS231,IF(DIS231&lt;201,DIS231/2,IF(DIS231&lt;=301,DIS231/3,DIS231/4))))</f>
        <v>700.54802999999993</v>
      </c>
      <c r="DIU231" s="159">
        <f t="shared" ref="DIU231:DIU234" si="7275">DIU230+1</f>
        <v>2</v>
      </c>
      <c r="DIV231" s="159"/>
      <c r="DIW231" s="53" t="s">
        <v>163</v>
      </c>
      <c r="DIX231" s="53">
        <f t="shared" ref="DIX231" si="7276">(53.92)*10.764</f>
        <v>580.39487999999994</v>
      </c>
      <c r="DIY231" s="53">
        <f t="shared" ref="DIY231" si="7277">(2.45*1.25+1*(2.3+2.75+3.05))*10.764</f>
        <v>120.15314999999998</v>
      </c>
      <c r="DIZ231" s="53">
        <f t="shared" si="1139"/>
        <v>700.54802999999993</v>
      </c>
      <c r="DJA231" s="53">
        <v>0</v>
      </c>
      <c r="DJB231" s="53">
        <f>DIZ231*(($H$268)+1)+(IF(DJA231&lt;101,DJA231,IF(DJA231&lt;201,DJA231/2,IF(DJA231&lt;=301,DJA231/3,DJA231/4))))</f>
        <v>700.54802999999993</v>
      </c>
      <c r="DJC231" s="159">
        <f t="shared" ref="DJC231:DJC234" si="7278">DJC230+1</f>
        <v>2</v>
      </c>
      <c r="DJD231" s="159"/>
      <c r="DJE231" s="53" t="s">
        <v>163</v>
      </c>
      <c r="DJF231" s="53">
        <f t="shared" ref="DJF231" si="7279">(53.92)*10.764</f>
        <v>580.39487999999994</v>
      </c>
      <c r="DJG231" s="53">
        <f t="shared" ref="DJG231" si="7280">(2.45*1.25+1*(2.3+2.75+3.05))*10.764</f>
        <v>120.15314999999998</v>
      </c>
      <c r="DJH231" s="53">
        <f t="shared" si="1142"/>
        <v>700.54802999999993</v>
      </c>
      <c r="DJI231" s="53">
        <v>0</v>
      </c>
      <c r="DJJ231" s="53">
        <f>DJH231*(($H$268)+1)+(IF(DJI231&lt;101,DJI231,IF(DJI231&lt;201,DJI231/2,IF(DJI231&lt;=301,DJI231/3,DJI231/4))))</f>
        <v>700.54802999999993</v>
      </c>
      <c r="DJK231" s="159">
        <f t="shared" ref="DJK231:DJK234" si="7281">DJK230+1</f>
        <v>2</v>
      </c>
      <c r="DJL231" s="159"/>
      <c r="DJM231" s="53" t="s">
        <v>163</v>
      </c>
      <c r="DJN231" s="53">
        <f t="shared" ref="DJN231" si="7282">(53.92)*10.764</f>
        <v>580.39487999999994</v>
      </c>
      <c r="DJO231" s="53">
        <f t="shared" ref="DJO231" si="7283">(2.45*1.25+1*(2.3+2.75+3.05))*10.764</f>
        <v>120.15314999999998</v>
      </c>
      <c r="DJP231" s="53">
        <f t="shared" si="1145"/>
        <v>700.54802999999993</v>
      </c>
      <c r="DJQ231" s="53">
        <v>0</v>
      </c>
      <c r="DJR231" s="53">
        <f>DJP231*(($H$268)+1)+(IF(DJQ231&lt;101,DJQ231,IF(DJQ231&lt;201,DJQ231/2,IF(DJQ231&lt;=301,DJQ231/3,DJQ231/4))))</f>
        <v>700.54802999999993</v>
      </c>
      <c r="DJS231" s="159">
        <f t="shared" ref="DJS231:DJS234" si="7284">DJS230+1</f>
        <v>2</v>
      </c>
      <c r="DJT231" s="159"/>
      <c r="DJU231" s="53" t="s">
        <v>163</v>
      </c>
      <c r="DJV231" s="53">
        <f t="shared" ref="DJV231" si="7285">(53.92)*10.764</f>
        <v>580.39487999999994</v>
      </c>
      <c r="DJW231" s="53">
        <f t="shared" ref="DJW231" si="7286">(2.45*1.25+1*(2.3+2.75+3.05))*10.764</f>
        <v>120.15314999999998</v>
      </c>
      <c r="DJX231" s="53">
        <f t="shared" si="1148"/>
        <v>700.54802999999993</v>
      </c>
      <c r="DJY231" s="53">
        <v>0</v>
      </c>
      <c r="DJZ231" s="53">
        <f>DJX231*(($H$268)+1)+(IF(DJY231&lt;101,DJY231,IF(DJY231&lt;201,DJY231/2,IF(DJY231&lt;=301,DJY231/3,DJY231/4))))</f>
        <v>700.54802999999993</v>
      </c>
      <c r="DKA231" s="159">
        <f t="shared" ref="DKA231:DKA234" si="7287">DKA230+1</f>
        <v>2</v>
      </c>
      <c r="DKB231" s="159"/>
      <c r="DKC231" s="53" t="s">
        <v>163</v>
      </c>
      <c r="DKD231" s="53">
        <f t="shared" ref="DKD231" si="7288">(53.92)*10.764</f>
        <v>580.39487999999994</v>
      </c>
      <c r="DKE231" s="53">
        <f t="shared" ref="DKE231" si="7289">(2.45*1.25+1*(2.3+2.75+3.05))*10.764</f>
        <v>120.15314999999998</v>
      </c>
      <c r="DKF231" s="53">
        <f t="shared" si="1151"/>
        <v>700.54802999999993</v>
      </c>
      <c r="DKG231" s="53">
        <v>0</v>
      </c>
      <c r="DKH231" s="53">
        <f>DKF231*(($H$268)+1)+(IF(DKG231&lt;101,DKG231,IF(DKG231&lt;201,DKG231/2,IF(DKG231&lt;=301,DKG231/3,DKG231/4))))</f>
        <v>700.54802999999993</v>
      </c>
      <c r="DKI231" s="159">
        <f t="shared" ref="DKI231:DKI234" si="7290">DKI230+1</f>
        <v>2</v>
      </c>
      <c r="DKJ231" s="159"/>
      <c r="DKK231" s="53" t="s">
        <v>163</v>
      </c>
      <c r="DKL231" s="53">
        <f t="shared" ref="DKL231" si="7291">(53.92)*10.764</f>
        <v>580.39487999999994</v>
      </c>
      <c r="DKM231" s="53">
        <f t="shared" ref="DKM231" si="7292">(2.45*1.25+1*(2.3+2.75+3.05))*10.764</f>
        <v>120.15314999999998</v>
      </c>
      <c r="DKN231" s="53">
        <f t="shared" si="1154"/>
        <v>700.54802999999993</v>
      </c>
      <c r="DKO231" s="53">
        <v>0</v>
      </c>
      <c r="DKP231" s="53">
        <f>DKN231*(($H$268)+1)+(IF(DKO231&lt;101,DKO231,IF(DKO231&lt;201,DKO231/2,IF(DKO231&lt;=301,DKO231/3,DKO231/4))))</f>
        <v>700.54802999999993</v>
      </c>
      <c r="DKQ231" s="159">
        <f t="shared" ref="DKQ231:DKQ234" si="7293">DKQ230+1</f>
        <v>2</v>
      </c>
      <c r="DKR231" s="159"/>
      <c r="DKS231" s="53" t="s">
        <v>163</v>
      </c>
      <c r="DKT231" s="53">
        <f t="shared" ref="DKT231" si="7294">(53.92)*10.764</f>
        <v>580.39487999999994</v>
      </c>
      <c r="DKU231" s="53">
        <f t="shared" ref="DKU231" si="7295">(2.45*1.25+1*(2.3+2.75+3.05))*10.764</f>
        <v>120.15314999999998</v>
      </c>
      <c r="DKV231" s="53">
        <f t="shared" si="1157"/>
        <v>700.54802999999993</v>
      </c>
      <c r="DKW231" s="53">
        <v>0</v>
      </c>
      <c r="DKX231" s="53">
        <f>DKV231*(($H$268)+1)+(IF(DKW231&lt;101,DKW231,IF(DKW231&lt;201,DKW231/2,IF(DKW231&lt;=301,DKW231/3,DKW231/4))))</f>
        <v>700.54802999999993</v>
      </c>
      <c r="DKY231" s="159">
        <f t="shared" ref="DKY231:DKY234" si="7296">DKY230+1</f>
        <v>2</v>
      </c>
      <c r="DKZ231" s="159"/>
      <c r="DLA231" s="53" t="s">
        <v>163</v>
      </c>
      <c r="DLB231" s="53">
        <f t="shared" ref="DLB231" si="7297">(53.92)*10.764</f>
        <v>580.39487999999994</v>
      </c>
      <c r="DLC231" s="53">
        <f t="shared" ref="DLC231" si="7298">(2.45*1.25+1*(2.3+2.75+3.05))*10.764</f>
        <v>120.15314999999998</v>
      </c>
      <c r="DLD231" s="53">
        <f t="shared" si="1160"/>
        <v>700.54802999999993</v>
      </c>
      <c r="DLE231" s="53">
        <v>0</v>
      </c>
      <c r="DLF231" s="53">
        <f>DLD231*(($H$268)+1)+(IF(DLE231&lt;101,DLE231,IF(DLE231&lt;201,DLE231/2,IF(DLE231&lt;=301,DLE231/3,DLE231/4))))</f>
        <v>700.54802999999993</v>
      </c>
      <c r="DLG231" s="159">
        <f t="shared" ref="DLG231:DLG234" si="7299">DLG230+1</f>
        <v>2</v>
      </c>
      <c r="DLH231" s="159"/>
      <c r="DLI231" s="53" t="s">
        <v>163</v>
      </c>
      <c r="DLJ231" s="53">
        <f t="shared" ref="DLJ231" si="7300">(53.92)*10.764</f>
        <v>580.39487999999994</v>
      </c>
      <c r="DLK231" s="53">
        <f t="shared" ref="DLK231" si="7301">(2.45*1.25+1*(2.3+2.75+3.05))*10.764</f>
        <v>120.15314999999998</v>
      </c>
      <c r="DLL231" s="53">
        <f t="shared" si="1163"/>
        <v>700.54802999999993</v>
      </c>
      <c r="DLM231" s="53">
        <v>0</v>
      </c>
      <c r="DLN231" s="53">
        <f>DLL231*(($H$268)+1)+(IF(DLM231&lt;101,DLM231,IF(DLM231&lt;201,DLM231/2,IF(DLM231&lt;=301,DLM231/3,DLM231/4))))</f>
        <v>700.54802999999993</v>
      </c>
      <c r="DLO231" s="159">
        <f t="shared" ref="DLO231:DLO234" si="7302">DLO230+1</f>
        <v>2</v>
      </c>
      <c r="DLP231" s="159"/>
      <c r="DLQ231" s="53" t="s">
        <v>163</v>
      </c>
      <c r="DLR231" s="53">
        <f t="shared" ref="DLR231" si="7303">(53.92)*10.764</f>
        <v>580.39487999999994</v>
      </c>
      <c r="DLS231" s="53">
        <f t="shared" ref="DLS231" si="7304">(2.45*1.25+1*(2.3+2.75+3.05))*10.764</f>
        <v>120.15314999999998</v>
      </c>
      <c r="DLT231" s="53">
        <f t="shared" si="1166"/>
        <v>700.54802999999993</v>
      </c>
      <c r="DLU231" s="53">
        <v>0</v>
      </c>
      <c r="DLV231" s="53">
        <f>DLT231*(($H$268)+1)+(IF(DLU231&lt;101,DLU231,IF(DLU231&lt;201,DLU231/2,IF(DLU231&lt;=301,DLU231/3,DLU231/4))))</f>
        <v>700.54802999999993</v>
      </c>
      <c r="DLW231" s="159">
        <f t="shared" ref="DLW231:DLW234" si="7305">DLW230+1</f>
        <v>2</v>
      </c>
      <c r="DLX231" s="159"/>
      <c r="DLY231" s="53" t="s">
        <v>163</v>
      </c>
      <c r="DLZ231" s="53">
        <f t="shared" ref="DLZ231" si="7306">(53.92)*10.764</f>
        <v>580.39487999999994</v>
      </c>
      <c r="DMA231" s="53">
        <f t="shared" ref="DMA231" si="7307">(2.45*1.25+1*(2.3+2.75+3.05))*10.764</f>
        <v>120.15314999999998</v>
      </c>
      <c r="DMB231" s="53">
        <f t="shared" si="1169"/>
        <v>700.54802999999993</v>
      </c>
      <c r="DMC231" s="53">
        <v>0</v>
      </c>
      <c r="DMD231" s="53">
        <f>DMB231*(($H$268)+1)+(IF(DMC231&lt;101,DMC231,IF(DMC231&lt;201,DMC231/2,IF(DMC231&lt;=301,DMC231/3,DMC231/4))))</f>
        <v>700.54802999999993</v>
      </c>
      <c r="DME231" s="159">
        <f t="shared" ref="DME231:DME234" si="7308">DME230+1</f>
        <v>2</v>
      </c>
      <c r="DMF231" s="159"/>
      <c r="DMG231" s="53" t="s">
        <v>163</v>
      </c>
      <c r="DMH231" s="53">
        <f t="shared" ref="DMH231" si="7309">(53.92)*10.764</f>
        <v>580.39487999999994</v>
      </c>
      <c r="DMI231" s="53">
        <f t="shared" ref="DMI231" si="7310">(2.45*1.25+1*(2.3+2.75+3.05))*10.764</f>
        <v>120.15314999999998</v>
      </c>
      <c r="DMJ231" s="53">
        <f t="shared" si="1172"/>
        <v>700.54802999999993</v>
      </c>
      <c r="DMK231" s="53">
        <v>0</v>
      </c>
      <c r="DML231" s="53">
        <f>DMJ231*(($H$268)+1)+(IF(DMK231&lt;101,DMK231,IF(DMK231&lt;201,DMK231/2,IF(DMK231&lt;=301,DMK231/3,DMK231/4))))</f>
        <v>700.54802999999993</v>
      </c>
      <c r="DMM231" s="159">
        <f t="shared" ref="DMM231:DMM234" si="7311">DMM230+1</f>
        <v>2</v>
      </c>
      <c r="DMN231" s="159"/>
      <c r="DMO231" s="53" t="s">
        <v>163</v>
      </c>
      <c r="DMP231" s="53">
        <f t="shared" ref="DMP231" si="7312">(53.92)*10.764</f>
        <v>580.39487999999994</v>
      </c>
      <c r="DMQ231" s="53">
        <f t="shared" ref="DMQ231" si="7313">(2.45*1.25+1*(2.3+2.75+3.05))*10.764</f>
        <v>120.15314999999998</v>
      </c>
      <c r="DMR231" s="53">
        <f t="shared" si="1175"/>
        <v>700.54802999999993</v>
      </c>
      <c r="DMS231" s="53">
        <v>0</v>
      </c>
      <c r="DMT231" s="53">
        <f>DMR231*(($H$268)+1)+(IF(DMS231&lt;101,DMS231,IF(DMS231&lt;201,DMS231/2,IF(DMS231&lt;=301,DMS231/3,DMS231/4))))</f>
        <v>700.54802999999993</v>
      </c>
      <c r="DMU231" s="159">
        <f t="shared" ref="DMU231:DMU234" si="7314">DMU230+1</f>
        <v>2</v>
      </c>
      <c r="DMV231" s="159"/>
      <c r="DMW231" s="53" t="s">
        <v>163</v>
      </c>
      <c r="DMX231" s="53">
        <f t="shared" ref="DMX231" si="7315">(53.92)*10.764</f>
        <v>580.39487999999994</v>
      </c>
      <c r="DMY231" s="53">
        <f t="shared" ref="DMY231" si="7316">(2.45*1.25+1*(2.3+2.75+3.05))*10.764</f>
        <v>120.15314999999998</v>
      </c>
      <c r="DMZ231" s="53">
        <f t="shared" si="1178"/>
        <v>700.54802999999993</v>
      </c>
      <c r="DNA231" s="53">
        <v>0</v>
      </c>
      <c r="DNB231" s="53">
        <f>DMZ231*(($H$268)+1)+(IF(DNA231&lt;101,DNA231,IF(DNA231&lt;201,DNA231/2,IF(DNA231&lt;=301,DNA231/3,DNA231/4))))</f>
        <v>700.54802999999993</v>
      </c>
      <c r="DNC231" s="159">
        <f t="shared" ref="DNC231:DNC234" si="7317">DNC230+1</f>
        <v>2</v>
      </c>
      <c r="DND231" s="159"/>
      <c r="DNE231" s="53" t="s">
        <v>163</v>
      </c>
      <c r="DNF231" s="53">
        <f t="shared" ref="DNF231" si="7318">(53.92)*10.764</f>
        <v>580.39487999999994</v>
      </c>
      <c r="DNG231" s="53">
        <f t="shared" ref="DNG231" si="7319">(2.45*1.25+1*(2.3+2.75+3.05))*10.764</f>
        <v>120.15314999999998</v>
      </c>
      <c r="DNH231" s="53">
        <f t="shared" si="1181"/>
        <v>700.54802999999993</v>
      </c>
      <c r="DNI231" s="53">
        <v>0</v>
      </c>
      <c r="DNJ231" s="53">
        <f>DNH231*(($H$268)+1)+(IF(DNI231&lt;101,DNI231,IF(DNI231&lt;201,DNI231/2,IF(DNI231&lt;=301,DNI231/3,DNI231/4))))</f>
        <v>700.54802999999993</v>
      </c>
      <c r="DNK231" s="159">
        <f t="shared" ref="DNK231:DNK234" si="7320">DNK230+1</f>
        <v>2</v>
      </c>
      <c r="DNL231" s="159"/>
      <c r="DNM231" s="53" t="s">
        <v>163</v>
      </c>
      <c r="DNN231" s="53">
        <f t="shared" ref="DNN231" si="7321">(53.92)*10.764</f>
        <v>580.39487999999994</v>
      </c>
      <c r="DNO231" s="53">
        <f t="shared" ref="DNO231" si="7322">(2.45*1.25+1*(2.3+2.75+3.05))*10.764</f>
        <v>120.15314999999998</v>
      </c>
      <c r="DNP231" s="53">
        <f t="shared" si="1184"/>
        <v>700.54802999999993</v>
      </c>
      <c r="DNQ231" s="53">
        <v>0</v>
      </c>
      <c r="DNR231" s="53">
        <f>DNP231*(($H$268)+1)+(IF(DNQ231&lt;101,DNQ231,IF(DNQ231&lt;201,DNQ231/2,IF(DNQ231&lt;=301,DNQ231/3,DNQ231/4))))</f>
        <v>700.54802999999993</v>
      </c>
      <c r="DNS231" s="159">
        <f t="shared" ref="DNS231:DNS234" si="7323">DNS230+1</f>
        <v>2</v>
      </c>
      <c r="DNT231" s="159"/>
      <c r="DNU231" s="53" t="s">
        <v>163</v>
      </c>
      <c r="DNV231" s="53">
        <f t="shared" ref="DNV231" si="7324">(53.92)*10.764</f>
        <v>580.39487999999994</v>
      </c>
      <c r="DNW231" s="53">
        <f t="shared" ref="DNW231" si="7325">(2.45*1.25+1*(2.3+2.75+3.05))*10.764</f>
        <v>120.15314999999998</v>
      </c>
      <c r="DNX231" s="53">
        <f t="shared" si="1187"/>
        <v>700.54802999999993</v>
      </c>
      <c r="DNY231" s="53">
        <v>0</v>
      </c>
      <c r="DNZ231" s="53">
        <f>DNX231*(($H$268)+1)+(IF(DNY231&lt;101,DNY231,IF(DNY231&lt;201,DNY231/2,IF(DNY231&lt;=301,DNY231/3,DNY231/4))))</f>
        <v>700.54802999999993</v>
      </c>
      <c r="DOA231" s="159">
        <f t="shared" ref="DOA231:DOA234" si="7326">DOA230+1</f>
        <v>2</v>
      </c>
      <c r="DOB231" s="159"/>
      <c r="DOC231" s="53" t="s">
        <v>163</v>
      </c>
      <c r="DOD231" s="53">
        <f t="shared" ref="DOD231" si="7327">(53.92)*10.764</f>
        <v>580.39487999999994</v>
      </c>
      <c r="DOE231" s="53">
        <f t="shared" ref="DOE231" si="7328">(2.45*1.25+1*(2.3+2.75+3.05))*10.764</f>
        <v>120.15314999999998</v>
      </c>
      <c r="DOF231" s="53">
        <f t="shared" si="1190"/>
        <v>700.54802999999993</v>
      </c>
      <c r="DOG231" s="53">
        <v>0</v>
      </c>
      <c r="DOH231" s="53">
        <f>DOF231*(($H$268)+1)+(IF(DOG231&lt;101,DOG231,IF(DOG231&lt;201,DOG231/2,IF(DOG231&lt;=301,DOG231/3,DOG231/4))))</f>
        <v>700.54802999999993</v>
      </c>
      <c r="DOI231" s="159">
        <f t="shared" ref="DOI231:DOI234" si="7329">DOI230+1</f>
        <v>2</v>
      </c>
      <c r="DOJ231" s="159"/>
      <c r="DOK231" s="53" t="s">
        <v>163</v>
      </c>
      <c r="DOL231" s="53">
        <f t="shared" ref="DOL231" si="7330">(53.92)*10.764</f>
        <v>580.39487999999994</v>
      </c>
      <c r="DOM231" s="53">
        <f t="shared" ref="DOM231" si="7331">(2.45*1.25+1*(2.3+2.75+3.05))*10.764</f>
        <v>120.15314999999998</v>
      </c>
      <c r="DON231" s="53">
        <f t="shared" si="1193"/>
        <v>700.54802999999993</v>
      </c>
      <c r="DOO231" s="53">
        <v>0</v>
      </c>
      <c r="DOP231" s="53">
        <f>DON231*(($H$268)+1)+(IF(DOO231&lt;101,DOO231,IF(DOO231&lt;201,DOO231/2,IF(DOO231&lt;=301,DOO231/3,DOO231/4))))</f>
        <v>700.54802999999993</v>
      </c>
      <c r="DOQ231" s="159">
        <f t="shared" ref="DOQ231:DOQ234" si="7332">DOQ230+1</f>
        <v>2</v>
      </c>
      <c r="DOR231" s="159"/>
      <c r="DOS231" s="53" t="s">
        <v>163</v>
      </c>
      <c r="DOT231" s="53">
        <f t="shared" ref="DOT231" si="7333">(53.92)*10.764</f>
        <v>580.39487999999994</v>
      </c>
      <c r="DOU231" s="53">
        <f t="shared" ref="DOU231" si="7334">(2.45*1.25+1*(2.3+2.75+3.05))*10.764</f>
        <v>120.15314999999998</v>
      </c>
      <c r="DOV231" s="53">
        <f t="shared" si="1196"/>
        <v>700.54802999999993</v>
      </c>
      <c r="DOW231" s="53">
        <v>0</v>
      </c>
      <c r="DOX231" s="53">
        <f>DOV231*(($H$268)+1)+(IF(DOW231&lt;101,DOW231,IF(DOW231&lt;201,DOW231/2,IF(DOW231&lt;=301,DOW231/3,DOW231/4))))</f>
        <v>700.54802999999993</v>
      </c>
      <c r="DOY231" s="159">
        <f t="shared" ref="DOY231:DOY234" si="7335">DOY230+1</f>
        <v>2</v>
      </c>
      <c r="DOZ231" s="159"/>
      <c r="DPA231" s="53" t="s">
        <v>163</v>
      </c>
      <c r="DPB231" s="53">
        <f t="shared" ref="DPB231" si="7336">(53.92)*10.764</f>
        <v>580.39487999999994</v>
      </c>
      <c r="DPC231" s="53">
        <f t="shared" ref="DPC231" si="7337">(2.45*1.25+1*(2.3+2.75+3.05))*10.764</f>
        <v>120.15314999999998</v>
      </c>
      <c r="DPD231" s="53">
        <f t="shared" si="1199"/>
        <v>700.54802999999993</v>
      </c>
      <c r="DPE231" s="53">
        <v>0</v>
      </c>
      <c r="DPF231" s="53">
        <f>DPD231*(($H$268)+1)+(IF(DPE231&lt;101,DPE231,IF(DPE231&lt;201,DPE231/2,IF(DPE231&lt;=301,DPE231/3,DPE231/4))))</f>
        <v>700.54802999999993</v>
      </c>
      <c r="DPG231" s="159">
        <f t="shared" ref="DPG231:DPG234" si="7338">DPG230+1</f>
        <v>2</v>
      </c>
      <c r="DPH231" s="159"/>
      <c r="DPI231" s="53" t="s">
        <v>163</v>
      </c>
      <c r="DPJ231" s="53">
        <f t="shared" ref="DPJ231" si="7339">(53.92)*10.764</f>
        <v>580.39487999999994</v>
      </c>
      <c r="DPK231" s="53">
        <f t="shared" ref="DPK231" si="7340">(2.45*1.25+1*(2.3+2.75+3.05))*10.764</f>
        <v>120.15314999999998</v>
      </c>
      <c r="DPL231" s="53">
        <f t="shared" si="1202"/>
        <v>700.54802999999993</v>
      </c>
      <c r="DPM231" s="53">
        <v>0</v>
      </c>
      <c r="DPN231" s="53">
        <f>DPL231*(($H$268)+1)+(IF(DPM231&lt;101,DPM231,IF(DPM231&lt;201,DPM231/2,IF(DPM231&lt;=301,DPM231/3,DPM231/4))))</f>
        <v>700.54802999999993</v>
      </c>
      <c r="DPO231" s="159">
        <f t="shared" ref="DPO231:DPO234" si="7341">DPO230+1</f>
        <v>2</v>
      </c>
      <c r="DPP231" s="159"/>
      <c r="DPQ231" s="53" t="s">
        <v>163</v>
      </c>
      <c r="DPR231" s="53">
        <f t="shared" ref="DPR231" si="7342">(53.92)*10.764</f>
        <v>580.39487999999994</v>
      </c>
      <c r="DPS231" s="53">
        <f t="shared" ref="DPS231" si="7343">(2.45*1.25+1*(2.3+2.75+3.05))*10.764</f>
        <v>120.15314999999998</v>
      </c>
      <c r="DPT231" s="53">
        <f t="shared" si="1205"/>
        <v>700.54802999999993</v>
      </c>
      <c r="DPU231" s="53">
        <v>0</v>
      </c>
      <c r="DPV231" s="53">
        <f>DPT231*(($H$268)+1)+(IF(DPU231&lt;101,DPU231,IF(DPU231&lt;201,DPU231/2,IF(DPU231&lt;=301,DPU231/3,DPU231/4))))</f>
        <v>700.54802999999993</v>
      </c>
      <c r="DPW231" s="159">
        <f t="shared" ref="DPW231:DPW234" si="7344">DPW230+1</f>
        <v>2</v>
      </c>
      <c r="DPX231" s="159"/>
      <c r="DPY231" s="53" t="s">
        <v>163</v>
      </c>
      <c r="DPZ231" s="53">
        <f t="shared" ref="DPZ231" si="7345">(53.92)*10.764</f>
        <v>580.39487999999994</v>
      </c>
      <c r="DQA231" s="53">
        <f t="shared" ref="DQA231" si="7346">(2.45*1.25+1*(2.3+2.75+3.05))*10.764</f>
        <v>120.15314999999998</v>
      </c>
      <c r="DQB231" s="53">
        <f t="shared" si="1208"/>
        <v>700.54802999999993</v>
      </c>
      <c r="DQC231" s="53">
        <v>0</v>
      </c>
      <c r="DQD231" s="53">
        <f>DQB231*(($H$268)+1)+(IF(DQC231&lt;101,DQC231,IF(DQC231&lt;201,DQC231/2,IF(DQC231&lt;=301,DQC231/3,DQC231/4))))</f>
        <v>700.54802999999993</v>
      </c>
      <c r="DQE231" s="159">
        <f t="shared" ref="DQE231:DQE234" si="7347">DQE230+1</f>
        <v>2</v>
      </c>
      <c r="DQF231" s="159"/>
      <c r="DQG231" s="53" t="s">
        <v>163</v>
      </c>
      <c r="DQH231" s="53">
        <f t="shared" ref="DQH231" si="7348">(53.92)*10.764</f>
        <v>580.39487999999994</v>
      </c>
      <c r="DQI231" s="53">
        <f t="shared" ref="DQI231" si="7349">(2.45*1.25+1*(2.3+2.75+3.05))*10.764</f>
        <v>120.15314999999998</v>
      </c>
      <c r="DQJ231" s="53">
        <f t="shared" si="1211"/>
        <v>700.54802999999993</v>
      </c>
      <c r="DQK231" s="53">
        <v>0</v>
      </c>
      <c r="DQL231" s="53">
        <f>DQJ231*(($H$268)+1)+(IF(DQK231&lt;101,DQK231,IF(DQK231&lt;201,DQK231/2,IF(DQK231&lt;=301,DQK231/3,DQK231/4))))</f>
        <v>700.54802999999993</v>
      </c>
      <c r="DQM231" s="159">
        <f t="shared" ref="DQM231:DQM234" si="7350">DQM230+1</f>
        <v>2</v>
      </c>
      <c r="DQN231" s="159"/>
      <c r="DQO231" s="53" t="s">
        <v>163</v>
      </c>
      <c r="DQP231" s="53">
        <f t="shared" ref="DQP231" si="7351">(53.92)*10.764</f>
        <v>580.39487999999994</v>
      </c>
      <c r="DQQ231" s="53">
        <f t="shared" ref="DQQ231" si="7352">(2.45*1.25+1*(2.3+2.75+3.05))*10.764</f>
        <v>120.15314999999998</v>
      </c>
      <c r="DQR231" s="53">
        <f t="shared" si="1214"/>
        <v>700.54802999999993</v>
      </c>
      <c r="DQS231" s="53">
        <v>0</v>
      </c>
      <c r="DQT231" s="53">
        <f>DQR231*(($H$268)+1)+(IF(DQS231&lt;101,DQS231,IF(DQS231&lt;201,DQS231/2,IF(DQS231&lt;=301,DQS231/3,DQS231/4))))</f>
        <v>700.54802999999993</v>
      </c>
      <c r="DQU231" s="159">
        <f t="shared" ref="DQU231:DQU234" si="7353">DQU230+1</f>
        <v>2</v>
      </c>
      <c r="DQV231" s="159"/>
      <c r="DQW231" s="53" t="s">
        <v>163</v>
      </c>
      <c r="DQX231" s="53">
        <f t="shared" ref="DQX231" si="7354">(53.92)*10.764</f>
        <v>580.39487999999994</v>
      </c>
      <c r="DQY231" s="53">
        <f t="shared" ref="DQY231" si="7355">(2.45*1.25+1*(2.3+2.75+3.05))*10.764</f>
        <v>120.15314999999998</v>
      </c>
      <c r="DQZ231" s="53">
        <f t="shared" si="1217"/>
        <v>700.54802999999993</v>
      </c>
      <c r="DRA231" s="53">
        <v>0</v>
      </c>
      <c r="DRB231" s="53">
        <f>DQZ231*(($H$268)+1)+(IF(DRA231&lt;101,DRA231,IF(DRA231&lt;201,DRA231/2,IF(DRA231&lt;=301,DRA231/3,DRA231/4))))</f>
        <v>700.54802999999993</v>
      </c>
      <c r="DRC231" s="159">
        <f t="shared" ref="DRC231:DRC234" si="7356">DRC230+1</f>
        <v>2</v>
      </c>
      <c r="DRD231" s="159"/>
      <c r="DRE231" s="53" t="s">
        <v>163</v>
      </c>
      <c r="DRF231" s="53">
        <f t="shared" ref="DRF231" si="7357">(53.92)*10.764</f>
        <v>580.39487999999994</v>
      </c>
      <c r="DRG231" s="53">
        <f t="shared" ref="DRG231" si="7358">(2.45*1.25+1*(2.3+2.75+3.05))*10.764</f>
        <v>120.15314999999998</v>
      </c>
      <c r="DRH231" s="53">
        <f t="shared" si="1220"/>
        <v>700.54802999999993</v>
      </c>
      <c r="DRI231" s="53">
        <v>0</v>
      </c>
      <c r="DRJ231" s="53">
        <f>DRH231*(($H$268)+1)+(IF(DRI231&lt;101,DRI231,IF(DRI231&lt;201,DRI231/2,IF(DRI231&lt;=301,DRI231/3,DRI231/4))))</f>
        <v>700.54802999999993</v>
      </c>
      <c r="DRK231" s="159">
        <f t="shared" ref="DRK231:DRK234" si="7359">DRK230+1</f>
        <v>2</v>
      </c>
      <c r="DRL231" s="159"/>
      <c r="DRM231" s="53" t="s">
        <v>163</v>
      </c>
      <c r="DRN231" s="53">
        <f t="shared" ref="DRN231" si="7360">(53.92)*10.764</f>
        <v>580.39487999999994</v>
      </c>
      <c r="DRO231" s="53">
        <f t="shared" ref="DRO231" si="7361">(2.45*1.25+1*(2.3+2.75+3.05))*10.764</f>
        <v>120.15314999999998</v>
      </c>
      <c r="DRP231" s="53">
        <f t="shared" si="1223"/>
        <v>700.54802999999993</v>
      </c>
      <c r="DRQ231" s="53">
        <v>0</v>
      </c>
      <c r="DRR231" s="53">
        <f>DRP231*(($H$268)+1)+(IF(DRQ231&lt;101,DRQ231,IF(DRQ231&lt;201,DRQ231/2,IF(DRQ231&lt;=301,DRQ231/3,DRQ231/4))))</f>
        <v>700.54802999999993</v>
      </c>
      <c r="DRS231" s="159">
        <f t="shared" ref="DRS231:DRS234" si="7362">DRS230+1</f>
        <v>2</v>
      </c>
      <c r="DRT231" s="159"/>
      <c r="DRU231" s="53" t="s">
        <v>163</v>
      </c>
      <c r="DRV231" s="53">
        <f t="shared" ref="DRV231" si="7363">(53.92)*10.764</f>
        <v>580.39487999999994</v>
      </c>
      <c r="DRW231" s="53">
        <f t="shared" ref="DRW231" si="7364">(2.45*1.25+1*(2.3+2.75+3.05))*10.764</f>
        <v>120.15314999999998</v>
      </c>
      <c r="DRX231" s="53">
        <f t="shared" si="1226"/>
        <v>700.54802999999993</v>
      </c>
      <c r="DRY231" s="53">
        <v>0</v>
      </c>
      <c r="DRZ231" s="53">
        <f>DRX231*(($H$268)+1)+(IF(DRY231&lt;101,DRY231,IF(DRY231&lt;201,DRY231/2,IF(DRY231&lt;=301,DRY231/3,DRY231/4))))</f>
        <v>700.54802999999993</v>
      </c>
      <c r="DSA231" s="159">
        <f t="shared" ref="DSA231:DSA234" si="7365">DSA230+1</f>
        <v>2</v>
      </c>
      <c r="DSB231" s="159"/>
      <c r="DSC231" s="53" t="s">
        <v>163</v>
      </c>
      <c r="DSD231" s="53">
        <f t="shared" ref="DSD231" si="7366">(53.92)*10.764</f>
        <v>580.39487999999994</v>
      </c>
      <c r="DSE231" s="53">
        <f t="shared" ref="DSE231" si="7367">(2.45*1.25+1*(2.3+2.75+3.05))*10.764</f>
        <v>120.15314999999998</v>
      </c>
      <c r="DSF231" s="53">
        <f t="shared" si="1229"/>
        <v>700.54802999999993</v>
      </c>
      <c r="DSG231" s="53">
        <v>0</v>
      </c>
      <c r="DSH231" s="53">
        <f>DSF231*(($H$268)+1)+(IF(DSG231&lt;101,DSG231,IF(DSG231&lt;201,DSG231/2,IF(DSG231&lt;=301,DSG231/3,DSG231/4))))</f>
        <v>700.54802999999993</v>
      </c>
      <c r="DSI231" s="159">
        <f t="shared" ref="DSI231:DSI234" si="7368">DSI230+1</f>
        <v>2</v>
      </c>
      <c r="DSJ231" s="159"/>
      <c r="DSK231" s="53" t="s">
        <v>163</v>
      </c>
      <c r="DSL231" s="53">
        <f t="shared" ref="DSL231" si="7369">(53.92)*10.764</f>
        <v>580.39487999999994</v>
      </c>
      <c r="DSM231" s="53">
        <f t="shared" ref="DSM231" si="7370">(2.45*1.25+1*(2.3+2.75+3.05))*10.764</f>
        <v>120.15314999999998</v>
      </c>
      <c r="DSN231" s="53">
        <f t="shared" si="1232"/>
        <v>700.54802999999993</v>
      </c>
      <c r="DSO231" s="53">
        <v>0</v>
      </c>
      <c r="DSP231" s="53">
        <f>DSN231*(($H$268)+1)+(IF(DSO231&lt;101,DSO231,IF(DSO231&lt;201,DSO231/2,IF(DSO231&lt;=301,DSO231/3,DSO231/4))))</f>
        <v>700.54802999999993</v>
      </c>
      <c r="DSQ231" s="159">
        <f t="shared" ref="DSQ231:DSQ234" si="7371">DSQ230+1</f>
        <v>2</v>
      </c>
      <c r="DSR231" s="159"/>
      <c r="DSS231" s="53" t="s">
        <v>163</v>
      </c>
      <c r="DST231" s="53">
        <f t="shared" ref="DST231" si="7372">(53.92)*10.764</f>
        <v>580.39487999999994</v>
      </c>
      <c r="DSU231" s="53">
        <f t="shared" ref="DSU231" si="7373">(2.45*1.25+1*(2.3+2.75+3.05))*10.764</f>
        <v>120.15314999999998</v>
      </c>
      <c r="DSV231" s="53">
        <f t="shared" si="1235"/>
        <v>700.54802999999993</v>
      </c>
      <c r="DSW231" s="53">
        <v>0</v>
      </c>
      <c r="DSX231" s="53">
        <f>DSV231*(($H$268)+1)+(IF(DSW231&lt;101,DSW231,IF(DSW231&lt;201,DSW231/2,IF(DSW231&lt;=301,DSW231/3,DSW231/4))))</f>
        <v>700.54802999999993</v>
      </c>
      <c r="DSY231" s="159">
        <f t="shared" ref="DSY231:DSY234" si="7374">DSY230+1</f>
        <v>2</v>
      </c>
      <c r="DSZ231" s="159"/>
      <c r="DTA231" s="53" t="s">
        <v>163</v>
      </c>
      <c r="DTB231" s="53">
        <f t="shared" ref="DTB231" si="7375">(53.92)*10.764</f>
        <v>580.39487999999994</v>
      </c>
      <c r="DTC231" s="53">
        <f t="shared" ref="DTC231" si="7376">(2.45*1.25+1*(2.3+2.75+3.05))*10.764</f>
        <v>120.15314999999998</v>
      </c>
      <c r="DTD231" s="53">
        <f t="shared" si="1238"/>
        <v>700.54802999999993</v>
      </c>
      <c r="DTE231" s="53">
        <v>0</v>
      </c>
      <c r="DTF231" s="53">
        <f>DTD231*(($H$268)+1)+(IF(DTE231&lt;101,DTE231,IF(DTE231&lt;201,DTE231/2,IF(DTE231&lt;=301,DTE231/3,DTE231/4))))</f>
        <v>700.54802999999993</v>
      </c>
      <c r="DTG231" s="159">
        <f t="shared" ref="DTG231:DTG234" si="7377">DTG230+1</f>
        <v>2</v>
      </c>
      <c r="DTH231" s="159"/>
      <c r="DTI231" s="53" t="s">
        <v>163</v>
      </c>
      <c r="DTJ231" s="53">
        <f t="shared" ref="DTJ231" si="7378">(53.92)*10.764</f>
        <v>580.39487999999994</v>
      </c>
      <c r="DTK231" s="53">
        <f t="shared" ref="DTK231" si="7379">(2.45*1.25+1*(2.3+2.75+3.05))*10.764</f>
        <v>120.15314999999998</v>
      </c>
      <c r="DTL231" s="53">
        <f t="shared" si="1241"/>
        <v>700.54802999999993</v>
      </c>
      <c r="DTM231" s="53">
        <v>0</v>
      </c>
      <c r="DTN231" s="53">
        <f>DTL231*(($H$268)+1)+(IF(DTM231&lt;101,DTM231,IF(DTM231&lt;201,DTM231/2,IF(DTM231&lt;=301,DTM231/3,DTM231/4))))</f>
        <v>700.54802999999993</v>
      </c>
      <c r="DTO231" s="159">
        <f t="shared" ref="DTO231:DTO234" si="7380">DTO230+1</f>
        <v>2</v>
      </c>
      <c r="DTP231" s="159"/>
      <c r="DTQ231" s="53" t="s">
        <v>163</v>
      </c>
      <c r="DTR231" s="53">
        <f t="shared" ref="DTR231" si="7381">(53.92)*10.764</f>
        <v>580.39487999999994</v>
      </c>
      <c r="DTS231" s="53">
        <f t="shared" ref="DTS231" si="7382">(2.45*1.25+1*(2.3+2.75+3.05))*10.764</f>
        <v>120.15314999999998</v>
      </c>
      <c r="DTT231" s="53">
        <f t="shared" si="1244"/>
        <v>700.54802999999993</v>
      </c>
      <c r="DTU231" s="53">
        <v>0</v>
      </c>
      <c r="DTV231" s="53">
        <f>DTT231*(($H$268)+1)+(IF(DTU231&lt;101,DTU231,IF(DTU231&lt;201,DTU231/2,IF(DTU231&lt;=301,DTU231/3,DTU231/4))))</f>
        <v>700.54802999999993</v>
      </c>
      <c r="DTW231" s="159">
        <f t="shared" ref="DTW231:DTW234" si="7383">DTW230+1</f>
        <v>2</v>
      </c>
      <c r="DTX231" s="159"/>
      <c r="DTY231" s="53" t="s">
        <v>163</v>
      </c>
      <c r="DTZ231" s="53">
        <f t="shared" ref="DTZ231" si="7384">(53.92)*10.764</f>
        <v>580.39487999999994</v>
      </c>
      <c r="DUA231" s="53">
        <f t="shared" ref="DUA231" si="7385">(2.45*1.25+1*(2.3+2.75+3.05))*10.764</f>
        <v>120.15314999999998</v>
      </c>
      <c r="DUB231" s="53">
        <f t="shared" si="1247"/>
        <v>700.54802999999993</v>
      </c>
      <c r="DUC231" s="53">
        <v>0</v>
      </c>
      <c r="DUD231" s="53">
        <f>DUB231*(($H$268)+1)+(IF(DUC231&lt;101,DUC231,IF(DUC231&lt;201,DUC231/2,IF(DUC231&lt;=301,DUC231/3,DUC231/4))))</f>
        <v>700.54802999999993</v>
      </c>
      <c r="DUE231" s="159">
        <f t="shared" ref="DUE231:DUE234" si="7386">DUE230+1</f>
        <v>2</v>
      </c>
      <c r="DUF231" s="159"/>
      <c r="DUG231" s="53" t="s">
        <v>163</v>
      </c>
      <c r="DUH231" s="53">
        <f t="shared" ref="DUH231" si="7387">(53.92)*10.764</f>
        <v>580.39487999999994</v>
      </c>
      <c r="DUI231" s="53">
        <f t="shared" ref="DUI231" si="7388">(2.45*1.25+1*(2.3+2.75+3.05))*10.764</f>
        <v>120.15314999999998</v>
      </c>
      <c r="DUJ231" s="53">
        <f t="shared" si="1250"/>
        <v>700.54802999999993</v>
      </c>
      <c r="DUK231" s="53">
        <v>0</v>
      </c>
      <c r="DUL231" s="53">
        <f>DUJ231*(($H$268)+1)+(IF(DUK231&lt;101,DUK231,IF(DUK231&lt;201,DUK231/2,IF(DUK231&lt;=301,DUK231/3,DUK231/4))))</f>
        <v>700.54802999999993</v>
      </c>
      <c r="DUM231" s="159">
        <f t="shared" ref="DUM231:DUM234" si="7389">DUM230+1</f>
        <v>2</v>
      </c>
      <c r="DUN231" s="159"/>
      <c r="DUO231" s="53" t="s">
        <v>163</v>
      </c>
      <c r="DUP231" s="53">
        <f t="shared" ref="DUP231" si="7390">(53.92)*10.764</f>
        <v>580.39487999999994</v>
      </c>
      <c r="DUQ231" s="53">
        <f t="shared" ref="DUQ231" si="7391">(2.45*1.25+1*(2.3+2.75+3.05))*10.764</f>
        <v>120.15314999999998</v>
      </c>
      <c r="DUR231" s="53">
        <f t="shared" si="1253"/>
        <v>700.54802999999993</v>
      </c>
      <c r="DUS231" s="53">
        <v>0</v>
      </c>
      <c r="DUT231" s="53">
        <f>DUR231*(($H$268)+1)+(IF(DUS231&lt;101,DUS231,IF(DUS231&lt;201,DUS231/2,IF(DUS231&lt;=301,DUS231/3,DUS231/4))))</f>
        <v>700.54802999999993</v>
      </c>
      <c r="DUU231" s="159">
        <f t="shared" ref="DUU231:DUU234" si="7392">DUU230+1</f>
        <v>2</v>
      </c>
      <c r="DUV231" s="159"/>
      <c r="DUW231" s="53" t="s">
        <v>163</v>
      </c>
      <c r="DUX231" s="53">
        <f t="shared" ref="DUX231" si="7393">(53.92)*10.764</f>
        <v>580.39487999999994</v>
      </c>
      <c r="DUY231" s="53">
        <f t="shared" ref="DUY231" si="7394">(2.45*1.25+1*(2.3+2.75+3.05))*10.764</f>
        <v>120.15314999999998</v>
      </c>
      <c r="DUZ231" s="53">
        <f t="shared" si="1256"/>
        <v>700.54802999999993</v>
      </c>
      <c r="DVA231" s="53">
        <v>0</v>
      </c>
      <c r="DVB231" s="53">
        <f>DUZ231*(($H$268)+1)+(IF(DVA231&lt;101,DVA231,IF(DVA231&lt;201,DVA231/2,IF(DVA231&lt;=301,DVA231/3,DVA231/4))))</f>
        <v>700.54802999999993</v>
      </c>
      <c r="DVC231" s="159">
        <f t="shared" ref="DVC231:DVC234" si="7395">DVC230+1</f>
        <v>2</v>
      </c>
      <c r="DVD231" s="159"/>
      <c r="DVE231" s="53" t="s">
        <v>163</v>
      </c>
      <c r="DVF231" s="53">
        <f t="shared" ref="DVF231" si="7396">(53.92)*10.764</f>
        <v>580.39487999999994</v>
      </c>
      <c r="DVG231" s="53">
        <f t="shared" ref="DVG231" si="7397">(2.45*1.25+1*(2.3+2.75+3.05))*10.764</f>
        <v>120.15314999999998</v>
      </c>
      <c r="DVH231" s="53">
        <f t="shared" si="1259"/>
        <v>700.54802999999993</v>
      </c>
      <c r="DVI231" s="53">
        <v>0</v>
      </c>
      <c r="DVJ231" s="53">
        <f>DVH231*(($H$268)+1)+(IF(DVI231&lt;101,DVI231,IF(DVI231&lt;201,DVI231/2,IF(DVI231&lt;=301,DVI231/3,DVI231/4))))</f>
        <v>700.54802999999993</v>
      </c>
      <c r="DVK231" s="159">
        <f t="shared" ref="DVK231:DVK234" si="7398">DVK230+1</f>
        <v>2</v>
      </c>
      <c r="DVL231" s="159"/>
      <c r="DVM231" s="53" t="s">
        <v>163</v>
      </c>
      <c r="DVN231" s="53">
        <f t="shared" ref="DVN231" si="7399">(53.92)*10.764</f>
        <v>580.39487999999994</v>
      </c>
      <c r="DVO231" s="53">
        <f t="shared" ref="DVO231" si="7400">(2.45*1.25+1*(2.3+2.75+3.05))*10.764</f>
        <v>120.15314999999998</v>
      </c>
      <c r="DVP231" s="53">
        <f t="shared" si="1262"/>
        <v>700.54802999999993</v>
      </c>
      <c r="DVQ231" s="53">
        <v>0</v>
      </c>
      <c r="DVR231" s="53">
        <f>DVP231*(($H$268)+1)+(IF(DVQ231&lt;101,DVQ231,IF(DVQ231&lt;201,DVQ231/2,IF(DVQ231&lt;=301,DVQ231/3,DVQ231/4))))</f>
        <v>700.54802999999993</v>
      </c>
      <c r="DVS231" s="159">
        <f t="shared" ref="DVS231:DVS234" si="7401">DVS230+1</f>
        <v>2</v>
      </c>
      <c r="DVT231" s="159"/>
      <c r="DVU231" s="53" t="s">
        <v>163</v>
      </c>
      <c r="DVV231" s="53">
        <f t="shared" ref="DVV231" si="7402">(53.92)*10.764</f>
        <v>580.39487999999994</v>
      </c>
      <c r="DVW231" s="53">
        <f t="shared" ref="DVW231" si="7403">(2.45*1.25+1*(2.3+2.75+3.05))*10.764</f>
        <v>120.15314999999998</v>
      </c>
      <c r="DVX231" s="53">
        <f t="shared" si="1265"/>
        <v>700.54802999999993</v>
      </c>
      <c r="DVY231" s="53">
        <v>0</v>
      </c>
      <c r="DVZ231" s="53">
        <f>DVX231*(($H$268)+1)+(IF(DVY231&lt;101,DVY231,IF(DVY231&lt;201,DVY231/2,IF(DVY231&lt;=301,DVY231/3,DVY231/4))))</f>
        <v>700.54802999999993</v>
      </c>
      <c r="DWA231" s="159">
        <f t="shared" ref="DWA231:DWA234" si="7404">DWA230+1</f>
        <v>2</v>
      </c>
      <c r="DWB231" s="159"/>
      <c r="DWC231" s="53" t="s">
        <v>163</v>
      </c>
      <c r="DWD231" s="53">
        <f t="shared" ref="DWD231" si="7405">(53.92)*10.764</f>
        <v>580.39487999999994</v>
      </c>
      <c r="DWE231" s="53">
        <f t="shared" ref="DWE231" si="7406">(2.45*1.25+1*(2.3+2.75+3.05))*10.764</f>
        <v>120.15314999999998</v>
      </c>
      <c r="DWF231" s="53">
        <f t="shared" si="1268"/>
        <v>700.54802999999993</v>
      </c>
      <c r="DWG231" s="53">
        <v>0</v>
      </c>
      <c r="DWH231" s="53">
        <f>DWF231*(($H$268)+1)+(IF(DWG231&lt;101,DWG231,IF(DWG231&lt;201,DWG231/2,IF(DWG231&lt;=301,DWG231/3,DWG231/4))))</f>
        <v>700.54802999999993</v>
      </c>
      <c r="DWI231" s="159">
        <f t="shared" ref="DWI231:DWI234" si="7407">DWI230+1</f>
        <v>2</v>
      </c>
      <c r="DWJ231" s="159"/>
      <c r="DWK231" s="53" t="s">
        <v>163</v>
      </c>
      <c r="DWL231" s="53">
        <f t="shared" ref="DWL231" si="7408">(53.92)*10.764</f>
        <v>580.39487999999994</v>
      </c>
      <c r="DWM231" s="53">
        <f t="shared" ref="DWM231" si="7409">(2.45*1.25+1*(2.3+2.75+3.05))*10.764</f>
        <v>120.15314999999998</v>
      </c>
      <c r="DWN231" s="53">
        <f t="shared" si="1271"/>
        <v>700.54802999999993</v>
      </c>
      <c r="DWO231" s="53">
        <v>0</v>
      </c>
      <c r="DWP231" s="53">
        <f>DWN231*(($H$268)+1)+(IF(DWO231&lt;101,DWO231,IF(DWO231&lt;201,DWO231/2,IF(DWO231&lt;=301,DWO231/3,DWO231/4))))</f>
        <v>700.54802999999993</v>
      </c>
      <c r="DWQ231" s="159">
        <f t="shared" ref="DWQ231:DWQ234" si="7410">DWQ230+1</f>
        <v>2</v>
      </c>
      <c r="DWR231" s="159"/>
      <c r="DWS231" s="53" t="s">
        <v>163</v>
      </c>
      <c r="DWT231" s="53">
        <f t="shared" ref="DWT231" si="7411">(53.92)*10.764</f>
        <v>580.39487999999994</v>
      </c>
      <c r="DWU231" s="53">
        <f t="shared" ref="DWU231" si="7412">(2.45*1.25+1*(2.3+2.75+3.05))*10.764</f>
        <v>120.15314999999998</v>
      </c>
      <c r="DWV231" s="53">
        <f t="shared" si="1274"/>
        <v>700.54802999999993</v>
      </c>
      <c r="DWW231" s="53">
        <v>0</v>
      </c>
      <c r="DWX231" s="53">
        <f>DWV231*(($H$268)+1)+(IF(DWW231&lt;101,DWW231,IF(DWW231&lt;201,DWW231/2,IF(DWW231&lt;=301,DWW231/3,DWW231/4))))</f>
        <v>700.54802999999993</v>
      </c>
      <c r="DWY231" s="159">
        <f t="shared" ref="DWY231:DWY234" si="7413">DWY230+1</f>
        <v>2</v>
      </c>
      <c r="DWZ231" s="159"/>
      <c r="DXA231" s="53" t="s">
        <v>163</v>
      </c>
      <c r="DXB231" s="53">
        <f t="shared" ref="DXB231" si="7414">(53.92)*10.764</f>
        <v>580.39487999999994</v>
      </c>
      <c r="DXC231" s="53">
        <f t="shared" ref="DXC231" si="7415">(2.45*1.25+1*(2.3+2.75+3.05))*10.764</f>
        <v>120.15314999999998</v>
      </c>
      <c r="DXD231" s="53">
        <f t="shared" si="1277"/>
        <v>700.54802999999993</v>
      </c>
      <c r="DXE231" s="53">
        <v>0</v>
      </c>
      <c r="DXF231" s="53">
        <f>DXD231*(($H$268)+1)+(IF(DXE231&lt;101,DXE231,IF(DXE231&lt;201,DXE231/2,IF(DXE231&lt;=301,DXE231/3,DXE231/4))))</f>
        <v>700.54802999999993</v>
      </c>
      <c r="DXG231" s="159">
        <f t="shared" ref="DXG231:DXG234" si="7416">DXG230+1</f>
        <v>2</v>
      </c>
      <c r="DXH231" s="159"/>
      <c r="DXI231" s="53" t="s">
        <v>163</v>
      </c>
      <c r="DXJ231" s="53">
        <f t="shared" ref="DXJ231" si="7417">(53.92)*10.764</f>
        <v>580.39487999999994</v>
      </c>
      <c r="DXK231" s="53">
        <f t="shared" ref="DXK231" si="7418">(2.45*1.25+1*(2.3+2.75+3.05))*10.764</f>
        <v>120.15314999999998</v>
      </c>
      <c r="DXL231" s="53">
        <f t="shared" si="1280"/>
        <v>700.54802999999993</v>
      </c>
      <c r="DXM231" s="53">
        <v>0</v>
      </c>
      <c r="DXN231" s="53">
        <f>DXL231*(($H$268)+1)+(IF(DXM231&lt;101,DXM231,IF(DXM231&lt;201,DXM231/2,IF(DXM231&lt;=301,DXM231/3,DXM231/4))))</f>
        <v>700.54802999999993</v>
      </c>
      <c r="DXO231" s="159">
        <f t="shared" ref="DXO231:DXO234" si="7419">DXO230+1</f>
        <v>2</v>
      </c>
      <c r="DXP231" s="159"/>
      <c r="DXQ231" s="53" t="s">
        <v>163</v>
      </c>
      <c r="DXR231" s="53">
        <f t="shared" ref="DXR231" si="7420">(53.92)*10.764</f>
        <v>580.39487999999994</v>
      </c>
      <c r="DXS231" s="53">
        <f t="shared" ref="DXS231" si="7421">(2.45*1.25+1*(2.3+2.75+3.05))*10.764</f>
        <v>120.15314999999998</v>
      </c>
      <c r="DXT231" s="53">
        <f t="shared" si="1283"/>
        <v>700.54802999999993</v>
      </c>
      <c r="DXU231" s="53">
        <v>0</v>
      </c>
      <c r="DXV231" s="53">
        <f>DXT231*(($H$268)+1)+(IF(DXU231&lt;101,DXU231,IF(DXU231&lt;201,DXU231/2,IF(DXU231&lt;=301,DXU231/3,DXU231/4))))</f>
        <v>700.54802999999993</v>
      </c>
      <c r="DXW231" s="159">
        <f t="shared" ref="DXW231:DXW234" si="7422">DXW230+1</f>
        <v>2</v>
      </c>
      <c r="DXX231" s="159"/>
      <c r="DXY231" s="53" t="s">
        <v>163</v>
      </c>
      <c r="DXZ231" s="53">
        <f t="shared" ref="DXZ231" si="7423">(53.92)*10.764</f>
        <v>580.39487999999994</v>
      </c>
      <c r="DYA231" s="53">
        <f t="shared" ref="DYA231" si="7424">(2.45*1.25+1*(2.3+2.75+3.05))*10.764</f>
        <v>120.15314999999998</v>
      </c>
      <c r="DYB231" s="53">
        <f t="shared" si="1286"/>
        <v>700.54802999999993</v>
      </c>
      <c r="DYC231" s="53">
        <v>0</v>
      </c>
      <c r="DYD231" s="53">
        <f>DYB231*(($H$268)+1)+(IF(DYC231&lt;101,DYC231,IF(DYC231&lt;201,DYC231/2,IF(DYC231&lt;=301,DYC231/3,DYC231/4))))</f>
        <v>700.54802999999993</v>
      </c>
      <c r="DYE231" s="159">
        <f t="shared" ref="DYE231:DYE234" si="7425">DYE230+1</f>
        <v>2</v>
      </c>
      <c r="DYF231" s="159"/>
      <c r="DYG231" s="53" t="s">
        <v>163</v>
      </c>
      <c r="DYH231" s="53">
        <f t="shared" ref="DYH231" si="7426">(53.92)*10.764</f>
        <v>580.39487999999994</v>
      </c>
      <c r="DYI231" s="53">
        <f t="shared" ref="DYI231" si="7427">(2.45*1.25+1*(2.3+2.75+3.05))*10.764</f>
        <v>120.15314999999998</v>
      </c>
      <c r="DYJ231" s="53">
        <f t="shared" si="1289"/>
        <v>700.54802999999993</v>
      </c>
      <c r="DYK231" s="53">
        <v>0</v>
      </c>
      <c r="DYL231" s="53">
        <f>DYJ231*(($H$268)+1)+(IF(DYK231&lt;101,DYK231,IF(DYK231&lt;201,DYK231/2,IF(DYK231&lt;=301,DYK231/3,DYK231/4))))</f>
        <v>700.54802999999993</v>
      </c>
      <c r="DYM231" s="159">
        <f t="shared" ref="DYM231:DYM234" si="7428">DYM230+1</f>
        <v>2</v>
      </c>
      <c r="DYN231" s="159"/>
      <c r="DYO231" s="53" t="s">
        <v>163</v>
      </c>
      <c r="DYP231" s="53">
        <f t="shared" ref="DYP231" si="7429">(53.92)*10.764</f>
        <v>580.39487999999994</v>
      </c>
      <c r="DYQ231" s="53">
        <f t="shared" ref="DYQ231" si="7430">(2.45*1.25+1*(2.3+2.75+3.05))*10.764</f>
        <v>120.15314999999998</v>
      </c>
      <c r="DYR231" s="53">
        <f t="shared" si="1292"/>
        <v>700.54802999999993</v>
      </c>
      <c r="DYS231" s="53">
        <v>0</v>
      </c>
      <c r="DYT231" s="53">
        <f>DYR231*(($H$268)+1)+(IF(DYS231&lt;101,DYS231,IF(DYS231&lt;201,DYS231/2,IF(DYS231&lt;=301,DYS231/3,DYS231/4))))</f>
        <v>700.54802999999993</v>
      </c>
      <c r="DYU231" s="159">
        <f t="shared" ref="DYU231:DYU234" si="7431">DYU230+1</f>
        <v>2</v>
      </c>
      <c r="DYV231" s="159"/>
      <c r="DYW231" s="53" t="s">
        <v>163</v>
      </c>
      <c r="DYX231" s="53">
        <f t="shared" ref="DYX231" si="7432">(53.92)*10.764</f>
        <v>580.39487999999994</v>
      </c>
      <c r="DYY231" s="53">
        <f t="shared" ref="DYY231" si="7433">(2.45*1.25+1*(2.3+2.75+3.05))*10.764</f>
        <v>120.15314999999998</v>
      </c>
      <c r="DYZ231" s="53">
        <f t="shared" si="1295"/>
        <v>700.54802999999993</v>
      </c>
      <c r="DZA231" s="53">
        <v>0</v>
      </c>
      <c r="DZB231" s="53">
        <f>DYZ231*(($H$268)+1)+(IF(DZA231&lt;101,DZA231,IF(DZA231&lt;201,DZA231/2,IF(DZA231&lt;=301,DZA231/3,DZA231/4))))</f>
        <v>700.54802999999993</v>
      </c>
      <c r="DZC231" s="159">
        <f t="shared" ref="DZC231:DZC234" si="7434">DZC230+1</f>
        <v>2</v>
      </c>
      <c r="DZD231" s="159"/>
      <c r="DZE231" s="53" t="s">
        <v>163</v>
      </c>
      <c r="DZF231" s="53">
        <f t="shared" ref="DZF231" si="7435">(53.92)*10.764</f>
        <v>580.39487999999994</v>
      </c>
      <c r="DZG231" s="53">
        <f t="shared" ref="DZG231" si="7436">(2.45*1.25+1*(2.3+2.75+3.05))*10.764</f>
        <v>120.15314999999998</v>
      </c>
      <c r="DZH231" s="53">
        <f t="shared" si="1298"/>
        <v>700.54802999999993</v>
      </c>
      <c r="DZI231" s="53">
        <v>0</v>
      </c>
      <c r="DZJ231" s="53">
        <f>DZH231*(($H$268)+1)+(IF(DZI231&lt;101,DZI231,IF(DZI231&lt;201,DZI231/2,IF(DZI231&lt;=301,DZI231/3,DZI231/4))))</f>
        <v>700.54802999999993</v>
      </c>
      <c r="DZK231" s="159">
        <f t="shared" ref="DZK231:DZK234" si="7437">DZK230+1</f>
        <v>2</v>
      </c>
      <c r="DZL231" s="159"/>
      <c r="DZM231" s="53" t="s">
        <v>163</v>
      </c>
      <c r="DZN231" s="53">
        <f t="shared" ref="DZN231" si="7438">(53.92)*10.764</f>
        <v>580.39487999999994</v>
      </c>
      <c r="DZO231" s="53">
        <f t="shared" ref="DZO231" si="7439">(2.45*1.25+1*(2.3+2.75+3.05))*10.764</f>
        <v>120.15314999999998</v>
      </c>
      <c r="DZP231" s="53">
        <f t="shared" si="1301"/>
        <v>700.54802999999993</v>
      </c>
      <c r="DZQ231" s="53">
        <v>0</v>
      </c>
      <c r="DZR231" s="53">
        <f>DZP231*(($H$268)+1)+(IF(DZQ231&lt;101,DZQ231,IF(DZQ231&lt;201,DZQ231/2,IF(DZQ231&lt;=301,DZQ231/3,DZQ231/4))))</f>
        <v>700.54802999999993</v>
      </c>
      <c r="DZS231" s="159">
        <f t="shared" ref="DZS231:DZS234" si="7440">DZS230+1</f>
        <v>2</v>
      </c>
      <c r="DZT231" s="159"/>
      <c r="DZU231" s="53" t="s">
        <v>163</v>
      </c>
      <c r="DZV231" s="53">
        <f t="shared" ref="DZV231" si="7441">(53.92)*10.764</f>
        <v>580.39487999999994</v>
      </c>
      <c r="DZW231" s="53">
        <f t="shared" ref="DZW231" si="7442">(2.45*1.25+1*(2.3+2.75+3.05))*10.764</f>
        <v>120.15314999999998</v>
      </c>
      <c r="DZX231" s="53">
        <f t="shared" si="1304"/>
        <v>700.54802999999993</v>
      </c>
      <c r="DZY231" s="53">
        <v>0</v>
      </c>
      <c r="DZZ231" s="53">
        <f>DZX231*(($H$268)+1)+(IF(DZY231&lt;101,DZY231,IF(DZY231&lt;201,DZY231/2,IF(DZY231&lt;=301,DZY231/3,DZY231/4))))</f>
        <v>700.54802999999993</v>
      </c>
      <c r="EAA231" s="159">
        <f t="shared" ref="EAA231:EAA234" si="7443">EAA230+1</f>
        <v>2</v>
      </c>
      <c r="EAB231" s="159"/>
      <c r="EAC231" s="53" t="s">
        <v>163</v>
      </c>
      <c r="EAD231" s="53">
        <f t="shared" ref="EAD231" si="7444">(53.92)*10.764</f>
        <v>580.39487999999994</v>
      </c>
      <c r="EAE231" s="53">
        <f t="shared" ref="EAE231" si="7445">(2.45*1.25+1*(2.3+2.75+3.05))*10.764</f>
        <v>120.15314999999998</v>
      </c>
      <c r="EAF231" s="53">
        <f t="shared" si="1307"/>
        <v>700.54802999999993</v>
      </c>
      <c r="EAG231" s="53">
        <v>0</v>
      </c>
      <c r="EAH231" s="53">
        <f>EAF231*(($H$268)+1)+(IF(EAG231&lt;101,EAG231,IF(EAG231&lt;201,EAG231/2,IF(EAG231&lt;=301,EAG231/3,EAG231/4))))</f>
        <v>700.54802999999993</v>
      </c>
      <c r="EAI231" s="159">
        <f t="shared" ref="EAI231:EAI234" si="7446">EAI230+1</f>
        <v>2</v>
      </c>
      <c r="EAJ231" s="159"/>
      <c r="EAK231" s="53" t="s">
        <v>163</v>
      </c>
      <c r="EAL231" s="53">
        <f t="shared" ref="EAL231" si="7447">(53.92)*10.764</f>
        <v>580.39487999999994</v>
      </c>
      <c r="EAM231" s="53">
        <f t="shared" ref="EAM231" si="7448">(2.45*1.25+1*(2.3+2.75+3.05))*10.764</f>
        <v>120.15314999999998</v>
      </c>
      <c r="EAN231" s="53">
        <f t="shared" si="1310"/>
        <v>700.54802999999993</v>
      </c>
      <c r="EAO231" s="53">
        <v>0</v>
      </c>
      <c r="EAP231" s="53">
        <f>EAN231*(($H$268)+1)+(IF(EAO231&lt;101,EAO231,IF(EAO231&lt;201,EAO231/2,IF(EAO231&lt;=301,EAO231/3,EAO231/4))))</f>
        <v>700.54802999999993</v>
      </c>
      <c r="EAQ231" s="159">
        <f t="shared" ref="EAQ231:EAQ234" si="7449">EAQ230+1</f>
        <v>2</v>
      </c>
      <c r="EAR231" s="159"/>
      <c r="EAS231" s="53" t="s">
        <v>163</v>
      </c>
      <c r="EAT231" s="53">
        <f t="shared" ref="EAT231" si="7450">(53.92)*10.764</f>
        <v>580.39487999999994</v>
      </c>
      <c r="EAU231" s="53">
        <f t="shared" ref="EAU231" si="7451">(2.45*1.25+1*(2.3+2.75+3.05))*10.764</f>
        <v>120.15314999999998</v>
      </c>
      <c r="EAV231" s="53">
        <f t="shared" si="1313"/>
        <v>700.54802999999993</v>
      </c>
      <c r="EAW231" s="53">
        <v>0</v>
      </c>
      <c r="EAX231" s="53">
        <f>EAV231*(($H$268)+1)+(IF(EAW231&lt;101,EAW231,IF(EAW231&lt;201,EAW231/2,IF(EAW231&lt;=301,EAW231/3,EAW231/4))))</f>
        <v>700.54802999999993</v>
      </c>
      <c r="EAY231" s="159">
        <f t="shared" ref="EAY231:EAY234" si="7452">EAY230+1</f>
        <v>2</v>
      </c>
      <c r="EAZ231" s="159"/>
      <c r="EBA231" s="53" t="s">
        <v>163</v>
      </c>
      <c r="EBB231" s="53">
        <f t="shared" ref="EBB231" si="7453">(53.92)*10.764</f>
        <v>580.39487999999994</v>
      </c>
      <c r="EBC231" s="53">
        <f t="shared" ref="EBC231" si="7454">(2.45*1.25+1*(2.3+2.75+3.05))*10.764</f>
        <v>120.15314999999998</v>
      </c>
      <c r="EBD231" s="53">
        <f t="shared" si="1316"/>
        <v>700.54802999999993</v>
      </c>
      <c r="EBE231" s="53">
        <v>0</v>
      </c>
      <c r="EBF231" s="53">
        <f>EBD231*(($H$268)+1)+(IF(EBE231&lt;101,EBE231,IF(EBE231&lt;201,EBE231/2,IF(EBE231&lt;=301,EBE231/3,EBE231/4))))</f>
        <v>700.54802999999993</v>
      </c>
      <c r="EBG231" s="159">
        <f t="shared" ref="EBG231:EBG234" si="7455">EBG230+1</f>
        <v>2</v>
      </c>
      <c r="EBH231" s="159"/>
      <c r="EBI231" s="53" t="s">
        <v>163</v>
      </c>
      <c r="EBJ231" s="53">
        <f t="shared" ref="EBJ231" si="7456">(53.92)*10.764</f>
        <v>580.39487999999994</v>
      </c>
      <c r="EBK231" s="53">
        <f t="shared" ref="EBK231" si="7457">(2.45*1.25+1*(2.3+2.75+3.05))*10.764</f>
        <v>120.15314999999998</v>
      </c>
      <c r="EBL231" s="53">
        <f t="shared" si="1319"/>
        <v>700.54802999999993</v>
      </c>
      <c r="EBM231" s="53">
        <v>0</v>
      </c>
      <c r="EBN231" s="53">
        <f>EBL231*(($H$268)+1)+(IF(EBM231&lt;101,EBM231,IF(EBM231&lt;201,EBM231/2,IF(EBM231&lt;=301,EBM231/3,EBM231/4))))</f>
        <v>700.54802999999993</v>
      </c>
      <c r="EBO231" s="159">
        <f t="shared" ref="EBO231:EBO234" si="7458">EBO230+1</f>
        <v>2</v>
      </c>
      <c r="EBP231" s="159"/>
      <c r="EBQ231" s="53" t="s">
        <v>163</v>
      </c>
      <c r="EBR231" s="53">
        <f t="shared" ref="EBR231" si="7459">(53.92)*10.764</f>
        <v>580.39487999999994</v>
      </c>
      <c r="EBS231" s="53">
        <f t="shared" ref="EBS231" si="7460">(2.45*1.25+1*(2.3+2.75+3.05))*10.764</f>
        <v>120.15314999999998</v>
      </c>
      <c r="EBT231" s="53">
        <f t="shared" si="1322"/>
        <v>700.54802999999993</v>
      </c>
      <c r="EBU231" s="53">
        <v>0</v>
      </c>
      <c r="EBV231" s="53">
        <f>EBT231*(($H$268)+1)+(IF(EBU231&lt;101,EBU231,IF(EBU231&lt;201,EBU231/2,IF(EBU231&lt;=301,EBU231/3,EBU231/4))))</f>
        <v>700.54802999999993</v>
      </c>
      <c r="EBW231" s="159">
        <f t="shared" ref="EBW231:EBW234" si="7461">EBW230+1</f>
        <v>2</v>
      </c>
      <c r="EBX231" s="159"/>
      <c r="EBY231" s="53" t="s">
        <v>163</v>
      </c>
      <c r="EBZ231" s="53">
        <f t="shared" ref="EBZ231" si="7462">(53.92)*10.764</f>
        <v>580.39487999999994</v>
      </c>
      <c r="ECA231" s="53">
        <f t="shared" ref="ECA231" si="7463">(2.45*1.25+1*(2.3+2.75+3.05))*10.764</f>
        <v>120.15314999999998</v>
      </c>
      <c r="ECB231" s="53">
        <f t="shared" si="1325"/>
        <v>700.54802999999993</v>
      </c>
      <c r="ECC231" s="53">
        <v>0</v>
      </c>
      <c r="ECD231" s="53">
        <f>ECB231*(($H$268)+1)+(IF(ECC231&lt;101,ECC231,IF(ECC231&lt;201,ECC231/2,IF(ECC231&lt;=301,ECC231/3,ECC231/4))))</f>
        <v>700.54802999999993</v>
      </c>
      <c r="ECE231" s="159">
        <f t="shared" ref="ECE231:ECE234" si="7464">ECE230+1</f>
        <v>2</v>
      </c>
      <c r="ECF231" s="159"/>
      <c r="ECG231" s="53" t="s">
        <v>163</v>
      </c>
      <c r="ECH231" s="53">
        <f t="shared" ref="ECH231" si="7465">(53.92)*10.764</f>
        <v>580.39487999999994</v>
      </c>
      <c r="ECI231" s="53">
        <f t="shared" ref="ECI231" si="7466">(2.45*1.25+1*(2.3+2.75+3.05))*10.764</f>
        <v>120.15314999999998</v>
      </c>
      <c r="ECJ231" s="53">
        <f t="shared" si="1328"/>
        <v>700.54802999999993</v>
      </c>
      <c r="ECK231" s="53">
        <v>0</v>
      </c>
      <c r="ECL231" s="53">
        <f>ECJ231*(($H$268)+1)+(IF(ECK231&lt;101,ECK231,IF(ECK231&lt;201,ECK231/2,IF(ECK231&lt;=301,ECK231/3,ECK231/4))))</f>
        <v>700.54802999999993</v>
      </c>
      <c r="ECM231" s="159">
        <f t="shared" ref="ECM231:ECM234" si="7467">ECM230+1</f>
        <v>2</v>
      </c>
      <c r="ECN231" s="159"/>
      <c r="ECO231" s="53" t="s">
        <v>163</v>
      </c>
      <c r="ECP231" s="53">
        <f t="shared" ref="ECP231" si="7468">(53.92)*10.764</f>
        <v>580.39487999999994</v>
      </c>
      <c r="ECQ231" s="53">
        <f t="shared" ref="ECQ231" si="7469">(2.45*1.25+1*(2.3+2.75+3.05))*10.764</f>
        <v>120.15314999999998</v>
      </c>
      <c r="ECR231" s="53">
        <f t="shared" si="1331"/>
        <v>700.54802999999993</v>
      </c>
      <c r="ECS231" s="53">
        <v>0</v>
      </c>
      <c r="ECT231" s="53">
        <f>ECR231*(($H$268)+1)+(IF(ECS231&lt;101,ECS231,IF(ECS231&lt;201,ECS231/2,IF(ECS231&lt;=301,ECS231/3,ECS231/4))))</f>
        <v>700.54802999999993</v>
      </c>
      <c r="ECU231" s="159">
        <f t="shared" ref="ECU231:ECU234" si="7470">ECU230+1</f>
        <v>2</v>
      </c>
      <c r="ECV231" s="159"/>
      <c r="ECW231" s="53" t="s">
        <v>163</v>
      </c>
      <c r="ECX231" s="53">
        <f t="shared" ref="ECX231" si="7471">(53.92)*10.764</f>
        <v>580.39487999999994</v>
      </c>
      <c r="ECY231" s="53">
        <f t="shared" ref="ECY231" si="7472">(2.45*1.25+1*(2.3+2.75+3.05))*10.764</f>
        <v>120.15314999999998</v>
      </c>
      <c r="ECZ231" s="53">
        <f t="shared" si="1334"/>
        <v>700.54802999999993</v>
      </c>
      <c r="EDA231" s="53">
        <v>0</v>
      </c>
      <c r="EDB231" s="53">
        <f>ECZ231*(($H$268)+1)+(IF(EDA231&lt;101,EDA231,IF(EDA231&lt;201,EDA231/2,IF(EDA231&lt;=301,EDA231/3,EDA231/4))))</f>
        <v>700.54802999999993</v>
      </c>
      <c r="EDC231" s="159">
        <f t="shared" ref="EDC231:EDC234" si="7473">EDC230+1</f>
        <v>2</v>
      </c>
      <c r="EDD231" s="159"/>
      <c r="EDE231" s="53" t="s">
        <v>163</v>
      </c>
      <c r="EDF231" s="53">
        <f t="shared" ref="EDF231" si="7474">(53.92)*10.764</f>
        <v>580.39487999999994</v>
      </c>
      <c r="EDG231" s="53">
        <f t="shared" ref="EDG231" si="7475">(2.45*1.25+1*(2.3+2.75+3.05))*10.764</f>
        <v>120.15314999999998</v>
      </c>
      <c r="EDH231" s="53">
        <f t="shared" si="1337"/>
        <v>700.54802999999993</v>
      </c>
      <c r="EDI231" s="53">
        <v>0</v>
      </c>
      <c r="EDJ231" s="53">
        <f>EDH231*(($H$268)+1)+(IF(EDI231&lt;101,EDI231,IF(EDI231&lt;201,EDI231/2,IF(EDI231&lt;=301,EDI231/3,EDI231/4))))</f>
        <v>700.54802999999993</v>
      </c>
      <c r="EDK231" s="159">
        <f t="shared" ref="EDK231:EDK234" si="7476">EDK230+1</f>
        <v>2</v>
      </c>
      <c r="EDL231" s="159"/>
      <c r="EDM231" s="53" t="s">
        <v>163</v>
      </c>
      <c r="EDN231" s="53">
        <f t="shared" ref="EDN231" si="7477">(53.92)*10.764</f>
        <v>580.39487999999994</v>
      </c>
      <c r="EDO231" s="53">
        <f t="shared" ref="EDO231" si="7478">(2.45*1.25+1*(2.3+2.75+3.05))*10.764</f>
        <v>120.15314999999998</v>
      </c>
      <c r="EDP231" s="53">
        <f t="shared" si="1340"/>
        <v>700.54802999999993</v>
      </c>
      <c r="EDQ231" s="53">
        <v>0</v>
      </c>
      <c r="EDR231" s="53">
        <f>EDP231*(($H$268)+1)+(IF(EDQ231&lt;101,EDQ231,IF(EDQ231&lt;201,EDQ231/2,IF(EDQ231&lt;=301,EDQ231/3,EDQ231/4))))</f>
        <v>700.54802999999993</v>
      </c>
      <c r="EDS231" s="159">
        <f t="shared" ref="EDS231:EDS234" si="7479">EDS230+1</f>
        <v>2</v>
      </c>
      <c r="EDT231" s="159"/>
      <c r="EDU231" s="53" t="s">
        <v>163</v>
      </c>
      <c r="EDV231" s="53">
        <f t="shared" ref="EDV231" si="7480">(53.92)*10.764</f>
        <v>580.39487999999994</v>
      </c>
      <c r="EDW231" s="53">
        <f t="shared" ref="EDW231" si="7481">(2.45*1.25+1*(2.3+2.75+3.05))*10.764</f>
        <v>120.15314999999998</v>
      </c>
      <c r="EDX231" s="53">
        <f t="shared" si="1343"/>
        <v>700.54802999999993</v>
      </c>
      <c r="EDY231" s="53">
        <v>0</v>
      </c>
      <c r="EDZ231" s="53">
        <f>EDX231*(($H$268)+1)+(IF(EDY231&lt;101,EDY231,IF(EDY231&lt;201,EDY231/2,IF(EDY231&lt;=301,EDY231/3,EDY231/4))))</f>
        <v>700.54802999999993</v>
      </c>
      <c r="EEA231" s="159">
        <f t="shared" ref="EEA231:EEA234" si="7482">EEA230+1</f>
        <v>2</v>
      </c>
      <c r="EEB231" s="159"/>
      <c r="EEC231" s="53" t="s">
        <v>163</v>
      </c>
      <c r="EED231" s="53">
        <f t="shared" ref="EED231" si="7483">(53.92)*10.764</f>
        <v>580.39487999999994</v>
      </c>
      <c r="EEE231" s="53">
        <f t="shared" ref="EEE231" si="7484">(2.45*1.25+1*(2.3+2.75+3.05))*10.764</f>
        <v>120.15314999999998</v>
      </c>
      <c r="EEF231" s="53">
        <f t="shared" si="1346"/>
        <v>700.54802999999993</v>
      </c>
      <c r="EEG231" s="53">
        <v>0</v>
      </c>
      <c r="EEH231" s="53">
        <f>EEF231*(($H$268)+1)+(IF(EEG231&lt;101,EEG231,IF(EEG231&lt;201,EEG231/2,IF(EEG231&lt;=301,EEG231/3,EEG231/4))))</f>
        <v>700.54802999999993</v>
      </c>
      <c r="EEI231" s="159">
        <f t="shared" ref="EEI231:EEI234" si="7485">EEI230+1</f>
        <v>2</v>
      </c>
      <c r="EEJ231" s="159"/>
      <c r="EEK231" s="53" t="s">
        <v>163</v>
      </c>
      <c r="EEL231" s="53">
        <f t="shared" ref="EEL231" si="7486">(53.92)*10.764</f>
        <v>580.39487999999994</v>
      </c>
      <c r="EEM231" s="53">
        <f t="shared" ref="EEM231" si="7487">(2.45*1.25+1*(2.3+2.75+3.05))*10.764</f>
        <v>120.15314999999998</v>
      </c>
      <c r="EEN231" s="53">
        <f t="shared" si="1349"/>
        <v>700.54802999999993</v>
      </c>
      <c r="EEO231" s="53">
        <v>0</v>
      </c>
      <c r="EEP231" s="53">
        <f>EEN231*(($H$268)+1)+(IF(EEO231&lt;101,EEO231,IF(EEO231&lt;201,EEO231/2,IF(EEO231&lt;=301,EEO231/3,EEO231/4))))</f>
        <v>700.54802999999993</v>
      </c>
      <c r="EEQ231" s="159">
        <f t="shared" ref="EEQ231:EEQ234" si="7488">EEQ230+1</f>
        <v>2</v>
      </c>
      <c r="EER231" s="159"/>
      <c r="EES231" s="53" t="s">
        <v>163</v>
      </c>
      <c r="EET231" s="53">
        <f t="shared" ref="EET231" si="7489">(53.92)*10.764</f>
        <v>580.39487999999994</v>
      </c>
      <c r="EEU231" s="53">
        <f t="shared" ref="EEU231" si="7490">(2.45*1.25+1*(2.3+2.75+3.05))*10.764</f>
        <v>120.15314999999998</v>
      </c>
      <c r="EEV231" s="53">
        <f t="shared" si="1352"/>
        <v>700.54802999999993</v>
      </c>
      <c r="EEW231" s="53">
        <v>0</v>
      </c>
      <c r="EEX231" s="53">
        <f>EEV231*(($H$268)+1)+(IF(EEW231&lt;101,EEW231,IF(EEW231&lt;201,EEW231/2,IF(EEW231&lt;=301,EEW231/3,EEW231/4))))</f>
        <v>700.54802999999993</v>
      </c>
      <c r="EEY231" s="159">
        <f t="shared" ref="EEY231:EEY234" si="7491">EEY230+1</f>
        <v>2</v>
      </c>
      <c r="EEZ231" s="159"/>
      <c r="EFA231" s="53" t="s">
        <v>163</v>
      </c>
      <c r="EFB231" s="53">
        <f t="shared" ref="EFB231" si="7492">(53.92)*10.764</f>
        <v>580.39487999999994</v>
      </c>
      <c r="EFC231" s="53">
        <f t="shared" ref="EFC231" si="7493">(2.45*1.25+1*(2.3+2.75+3.05))*10.764</f>
        <v>120.15314999999998</v>
      </c>
      <c r="EFD231" s="53">
        <f t="shared" si="1355"/>
        <v>700.54802999999993</v>
      </c>
      <c r="EFE231" s="53">
        <v>0</v>
      </c>
      <c r="EFF231" s="53">
        <f>EFD231*(($H$268)+1)+(IF(EFE231&lt;101,EFE231,IF(EFE231&lt;201,EFE231/2,IF(EFE231&lt;=301,EFE231/3,EFE231/4))))</f>
        <v>700.54802999999993</v>
      </c>
      <c r="EFG231" s="159">
        <f t="shared" ref="EFG231:EFG234" si="7494">EFG230+1</f>
        <v>2</v>
      </c>
      <c r="EFH231" s="159"/>
      <c r="EFI231" s="53" t="s">
        <v>163</v>
      </c>
      <c r="EFJ231" s="53">
        <f t="shared" ref="EFJ231" si="7495">(53.92)*10.764</f>
        <v>580.39487999999994</v>
      </c>
      <c r="EFK231" s="53">
        <f t="shared" ref="EFK231" si="7496">(2.45*1.25+1*(2.3+2.75+3.05))*10.764</f>
        <v>120.15314999999998</v>
      </c>
      <c r="EFL231" s="53">
        <f t="shared" si="1358"/>
        <v>700.54802999999993</v>
      </c>
      <c r="EFM231" s="53">
        <v>0</v>
      </c>
      <c r="EFN231" s="53">
        <f>EFL231*(($H$268)+1)+(IF(EFM231&lt;101,EFM231,IF(EFM231&lt;201,EFM231/2,IF(EFM231&lt;=301,EFM231/3,EFM231/4))))</f>
        <v>700.54802999999993</v>
      </c>
      <c r="EFO231" s="159">
        <f t="shared" ref="EFO231:EFO234" si="7497">EFO230+1</f>
        <v>2</v>
      </c>
      <c r="EFP231" s="159"/>
      <c r="EFQ231" s="53" t="s">
        <v>163</v>
      </c>
      <c r="EFR231" s="53">
        <f t="shared" ref="EFR231" si="7498">(53.92)*10.764</f>
        <v>580.39487999999994</v>
      </c>
      <c r="EFS231" s="53">
        <f t="shared" ref="EFS231" si="7499">(2.45*1.25+1*(2.3+2.75+3.05))*10.764</f>
        <v>120.15314999999998</v>
      </c>
      <c r="EFT231" s="53">
        <f t="shared" si="1361"/>
        <v>700.54802999999993</v>
      </c>
      <c r="EFU231" s="53">
        <v>0</v>
      </c>
      <c r="EFV231" s="53">
        <f>EFT231*(($H$268)+1)+(IF(EFU231&lt;101,EFU231,IF(EFU231&lt;201,EFU231/2,IF(EFU231&lt;=301,EFU231/3,EFU231/4))))</f>
        <v>700.54802999999993</v>
      </c>
      <c r="EFW231" s="159">
        <f t="shared" ref="EFW231:EFW234" si="7500">EFW230+1</f>
        <v>2</v>
      </c>
      <c r="EFX231" s="159"/>
      <c r="EFY231" s="53" t="s">
        <v>163</v>
      </c>
      <c r="EFZ231" s="53">
        <f t="shared" ref="EFZ231" si="7501">(53.92)*10.764</f>
        <v>580.39487999999994</v>
      </c>
      <c r="EGA231" s="53">
        <f t="shared" ref="EGA231" si="7502">(2.45*1.25+1*(2.3+2.75+3.05))*10.764</f>
        <v>120.15314999999998</v>
      </c>
      <c r="EGB231" s="53">
        <f t="shared" si="1364"/>
        <v>700.54802999999993</v>
      </c>
      <c r="EGC231" s="53">
        <v>0</v>
      </c>
      <c r="EGD231" s="53">
        <f>EGB231*(($H$268)+1)+(IF(EGC231&lt;101,EGC231,IF(EGC231&lt;201,EGC231/2,IF(EGC231&lt;=301,EGC231/3,EGC231/4))))</f>
        <v>700.54802999999993</v>
      </c>
      <c r="EGE231" s="159">
        <f t="shared" ref="EGE231:EGE234" si="7503">EGE230+1</f>
        <v>2</v>
      </c>
      <c r="EGF231" s="159"/>
      <c r="EGG231" s="53" t="s">
        <v>163</v>
      </c>
      <c r="EGH231" s="53">
        <f t="shared" ref="EGH231" si="7504">(53.92)*10.764</f>
        <v>580.39487999999994</v>
      </c>
      <c r="EGI231" s="53">
        <f t="shared" ref="EGI231" si="7505">(2.45*1.25+1*(2.3+2.75+3.05))*10.764</f>
        <v>120.15314999999998</v>
      </c>
      <c r="EGJ231" s="53">
        <f t="shared" si="1367"/>
        <v>700.54802999999993</v>
      </c>
      <c r="EGK231" s="53">
        <v>0</v>
      </c>
      <c r="EGL231" s="53">
        <f>EGJ231*(($H$268)+1)+(IF(EGK231&lt;101,EGK231,IF(EGK231&lt;201,EGK231/2,IF(EGK231&lt;=301,EGK231/3,EGK231/4))))</f>
        <v>700.54802999999993</v>
      </c>
      <c r="EGM231" s="159">
        <f t="shared" ref="EGM231:EGM234" si="7506">EGM230+1</f>
        <v>2</v>
      </c>
      <c r="EGN231" s="159"/>
      <c r="EGO231" s="53" t="s">
        <v>163</v>
      </c>
      <c r="EGP231" s="53">
        <f t="shared" ref="EGP231" si="7507">(53.92)*10.764</f>
        <v>580.39487999999994</v>
      </c>
      <c r="EGQ231" s="53">
        <f t="shared" ref="EGQ231" si="7508">(2.45*1.25+1*(2.3+2.75+3.05))*10.764</f>
        <v>120.15314999999998</v>
      </c>
      <c r="EGR231" s="53">
        <f t="shared" si="1370"/>
        <v>700.54802999999993</v>
      </c>
      <c r="EGS231" s="53">
        <v>0</v>
      </c>
      <c r="EGT231" s="53">
        <f>EGR231*(($H$268)+1)+(IF(EGS231&lt;101,EGS231,IF(EGS231&lt;201,EGS231/2,IF(EGS231&lt;=301,EGS231/3,EGS231/4))))</f>
        <v>700.54802999999993</v>
      </c>
      <c r="EGU231" s="159">
        <f t="shared" ref="EGU231:EGU234" si="7509">EGU230+1</f>
        <v>2</v>
      </c>
      <c r="EGV231" s="159"/>
      <c r="EGW231" s="53" t="s">
        <v>163</v>
      </c>
      <c r="EGX231" s="53">
        <f t="shared" ref="EGX231" si="7510">(53.92)*10.764</f>
        <v>580.39487999999994</v>
      </c>
      <c r="EGY231" s="53">
        <f t="shared" ref="EGY231" si="7511">(2.45*1.25+1*(2.3+2.75+3.05))*10.764</f>
        <v>120.15314999999998</v>
      </c>
      <c r="EGZ231" s="53">
        <f t="shared" si="1373"/>
        <v>700.54802999999993</v>
      </c>
      <c r="EHA231" s="53">
        <v>0</v>
      </c>
      <c r="EHB231" s="53">
        <f>EGZ231*(($H$268)+1)+(IF(EHA231&lt;101,EHA231,IF(EHA231&lt;201,EHA231/2,IF(EHA231&lt;=301,EHA231/3,EHA231/4))))</f>
        <v>700.54802999999993</v>
      </c>
      <c r="EHC231" s="159">
        <f t="shared" ref="EHC231:EHC234" si="7512">EHC230+1</f>
        <v>2</v>
      </c>
      <c r="EHD231" s="159"/>
      <c r="EHE231" s="53" t="s">
        <v>163</v>
      </c>
      <c r="EHF231" s="53">
        <f t="shared" ref="EHF231" si="7513">(53.92)*10.764</f>
        <v>580.39487999999994</v>
      </c>
      <c r="EHG231" s="53">
        <f t="shared" ref="EHG231" si="7514">(2.45*1.25+1*(2.3+2.75+3.05))*10.764</f>
        <v>120.15314999999998</v>
      </c>
      <c r="EHH231" s="53">
        <f t="shared" si="1376"/>
        <v>700.54802999999993</v>
      </c>
      <c r="EHI231" s="53">
        <v>0</v>
      </c>
      <c r="EHJ231" s="53">
        <f>EHH231*(($H$268)+1)+(IF(EHI231&lt;101,EHI231,IF(EHI231&lt;201,EHI231/2,IF(EHI231&lt;=301,EHI231/3,EHI231/4))))</f>
        <v>700.54802999999993</v>
      </c>
      <c r="EHK231" s="159">
        <f t="shared" ref="EHK231:EHK234" si="7515">EHK230+1</f>
        <v>2</v>
      </c>
      <c r="EHL231" s="159"/>
      <c r="EHM231" s="53" t="s">
        <v>163</v>
      </c>
      <c r="EHN231" s="53">
        <f t="shared" ref="EHN231" si="7516">(53.92)*10.764</f>
        <v>580.39487999999994</v>
      </c>
      <c r="EHO231" s="53">
        <f t="shared" ref="EHO231" si="7517">(2.45*1.25+1*(2.3+2.75+3.05))*10.764</f>
        <v>120.15314999999998</v>
      </c>
      <c r="EHP231" s="53">
        <f t="shared" si="1379"/>
        <v>700.54802999999993</v>
      </c>
      <c r="EHQ231" s="53">
        <v>0</v>
      </c>
      <c r="EHR231" s="53">
        <f>EHP231*(($H$268)+1)+(IF(EHQ231&lt;101,EHQ231,IF(EHQ231&lt;201,EHQ231/2,IF(EHQ231&lt;=301,EHQ231/3,EHQ231/4))))</f>
        <v>700.54802999999993</v>
      </c>
      <c r="EHS231" s="159">
        <f t="shared" ref="EHS231:EHS234" si="7518">EHS230+1</f>
        <v>2</v>
      </c>
      <c r="EHT231" s="159"/>
      <c r="EHU231" s="53" t="s">
        <v>163</v>
      </c>
      <c r="EHV231" s="53">
        <f t="shared" ref="EHV231" si="7519">(53.92)*10.764</f>
        <v>580.39487999999994</v>
      </c>
      <c r="EHW231" s="53">
        <f t="shared" ref="EHW231" si="7520">(2.45*1.25+1*(2.3+2.75+3.05))*10.764</f>
        <v>120.15314999999998</v>
      </c>
      <c r="EHX231" s="53">
        <f t="shared" si="1382"/>
        <v>700.54802999999993</v>
      </c>
      <c r="EHY231" s="53">
        <v>0</v>
      </c>
      <c r="EHZ231" s="53">
        <f>EHX231*(($H$268)+1)+(IF(EHY231&lt;101,EHY231,IF(EHY231&lt;201,EHY231/2,IF(EHY231&lt;=301,EHY231/3,EHY231/4))))</f>
        <v>700.54802999999993</v>
      </c>
      <c r="EIA231" s="159">
        <f t="shared" ref="EIA231:EIA234" si="7521">EIA230+1</f>
        <v>2</v>
      </c>
      <c r="EIB231" s="159"/>
      <c r="EIC231" s="53" t="s">
        <v>163</v>
      </c>
      <c r="EID231" s="53">
        <f t="shared" ref="EID231" si="7522">(53.92)*10.764</f>
        <v>580.39487999999994</v>
      </c>
      <c r="EIE231" s="53">
        <f t="shared" ref="EIE231" si="7523">(2.45*1.25+1*(2.3+2.75+3.05))*10.764</f>
        <v>120.15314999999998</v>
      </c>
      <c r="EIF231" s="53">
        <f t="shared" si="1385"/>
        <v>700.54802999999993</v>
      </c>
      <c r="EIG231" s="53">
        <v>0</v>
      </c>
      <c r="EIH231" s="53">
        <f>EIF231*(($H$268)+1)+(IF(EIG231&lt;101,EIG231,IF(EIG231&lt;201,EIG231/2,IF(EIG231&lt;=301,EIG231/3,EIG231/4))))</f>
        <v>700.54802999999993</v>
      </c>
      <c r="EII231" s="159">
        <f t="shared" ref="EII231:EII234" si="7524">EII230+1</f>
        <v>2</v>
      </c>
      <c r="EIJ231" s="159"/>
      <c r="EIK231" s="53" t="s">
        <v>163</v>
      </c>
      <c r="EIL231" s="53">
        <f t="shared" ref="EIL231" si="7525">(53.92)*10.764</f>
        <v>580.39487999999994</v>
      </c>
      <c r="EIM231" s="53">
        <f t="shared" ref="EIM231" si="7526">(2.45*1.25+1*(2.3+2.75+3.05))*10.764</f>
        <v>120.15314999999998</v>
      </c>
      <c r="EIN231" s="53">
        <f t="shared" si="1388"/>
        <v>700.54802999999993</v>
      </c>
      <c r="EIO231" s="53">
        <v>0</v>
      </c>
      <c r="EIP231" s="53">
        <f>EIN231*(($H$268)+1)+(IF(EIO231&lt;101,EIO231,IF(EIO231&lt;201,EIO231/2,IF(EIO231&lt;=301,EIO231/3,EIO231/4))))</f>
        <v>700.54802999999993</v>
      </c>
      <c r="EIQ231" s="159">
        <f t="shared" ref="EIQ231:EIQ234" si="7527">EIQ230+1</f>
        <v>2</v>
      </c>
      <c r="EIR231" s="159"/>
      <c r="EIS231" s="53" t="s">
        <v>163</v>
      </c>
      <c r="EIT231" s="53">
        <f t="shared" ref="EIT231" si="7528">(53.92)*10.764</f>
        <v>580.39487999999994</v>
      </c>
      <c r="EIU231" s="53">
        <f t="shared" ref="EIU231" si="7529">(2.45*1.25+1*(2.3+2.75+3.05))*10.764</f>
        <v>120.15314999999998</v>
      </c>
      <c r="EIV231" s="53">
        <f t="shared" si="1391"/>
        <v>700.54802999999993</v>
      </c>
      <c r="EIW231" s="53">
        <v>0</v>
      </c>
      <c r="EIX231" s="53">
        <f>EIV231*(($H$268)+1)+(IF(EIW231&lt;101,EIW231,IF(EIW231&lt;201,EIW231/2,IF(EIW231&lt;=301,EIW231/3,EIW231/4))))</f>
        <v>700.54802999999993</v>
      </c>
      <c r="EIY231" s="159">
        <f t="shared" ref="EIY231:EIY234" si="7530">EIY230+1</f>
        <v>2</v>
      </c>
      <c r="EIZ231" s="159"/>
      <c r="EJA231" s="53" t="s">
        <v>163</v>
      </c>
      <c r="EJB231" s="53">
        <f t="shared" ref="EJB231" si="7531">(53.92)*10.764</f>
        <v>580.39487999999994</v>
      </c>
      <c r="EJC231" s="53">
        <f t="shared" ref="EJC231" si="7532">(2.45*1.25+1*(2.3+2.75+3.05))*10.764</f>
        <v>120.15314999999998</v>
      </c>
      <c r="EJD231" s="53">
        <f t="shared" si="1394"/>
        <v>700.54802999999993</v>
      </c>
      <c r="EJE231" s="53">
        <v>0</v>
      </c>
      <c r="EJF231" s="53">
        <f>EJD231*(($H$268)+1)+(IF(EJE231&lt;101,EJE231,IF(EJE231&lt;201,EJE231/2,IF(EJE231&lt;=301,EJE231/3,EJE231/4))))</f>
        <v>700.54802999999993</v>
      </c>
      <c r="EJG231" s="159">
        <f t="shared" ref="EJG231:EJG234" si="7533">EJG230+1</f>
        <v>2</v>
      </c>
      <c r="EJH231" s="159"/>
      <c r="EJI231" s="53" t="s">
        <v>163</v>
      </c>
      <c r="EJJ231" s="53">
        <f t="shared" ref="EJJ231" si="7534">(53.92)*10.764</f>
        <v>580.39487999999994</v>
      </c>
      <c r="EJK231" s="53">
        <f t="shared" ref="EJK231" si="7535">(2.45*1.25+1*(2.3+2.75+3.05))*10.764</f>
        <v>120.15314999999998</v>
      </c>
      <c r="EJL231" s="53">
        <f t="shared" si="1397"/>
        <v>700.54802999999993</v>
      </c>
      <c r="EJM231" s="53">
        <v>0</v>
      </c>
      <c r="EJN231" s="53">
        <f>EJL231*(($H$268)+1)+(IF(EJM231&lt;101,EJM231,IF(EJM231&lt;201,EJM231/2,IF(EJM231&lt;=301,EJM231/3,EJM231/4))))</f>
        <v>700.54802999999993</v>
      </c>
      <c r="EJO231" s="159">
        <f t="shared" ref="EJO231:EJO234" si="7536">EJO230+1</f>
        <v>2</v>
      </c>
      <c r="EJP231" s="159"/>
      <c r="EJQ231" s="53" t="s">
        <v>163</v>
      </c>
      <c r="EJR231" s="53">
        <f t="shared" ref="EJR231" si="7537">(53.92)*10.764</f>
        <v>580.39487999999994</v>
      </c>
      <c r="EJS231" s="53">
        <f t="shared" ref="EJS231" si="7538">(2.45*1.25+1*(2.3+2.75+3.05))*10.764</f>
        <v>120.15314999999998</v>
      </c>
      <c r="EJT231" s="53">
        <f t="shared" si="1400"/>
        <v>700.54802999999993</v>
      </c>
      <c r="EJU231" s="53">
        <v>0</v>
      </c>
      <c r="EJV231" s="53">
        <f>EJT231*(($H$268)+1)+(IF(EJU231&lt;101,EJU231,IF(EJU231&lt;201,EJU231/2,IF(EJU231&lt;=301,EJU231/3,EJU231/4))))</f>
        <v>700.54802999999993</v>
      </c>
      <c r="EJW231" s="159">
        <f t="shared" ref="EJW231:EJW234" si="7539">EJW230+1</f>
        <v>2</v>
      </c>
      <c r="EJX231" s="159"/>
      <c r="EJY231" s="53" t="s">
        <v>163</v>
      </c>
      <c r="EJZ231" s="53">
        <f t="shared" ref="EJZ231" si="7540">(53.92)*10.764</f>
        <v>580.39487999999994</v>
      </c>
      <c r="EKA231" s="53">
        <f t="shared" ref="EKA231" si="7541">(2.45*1.25+1*(2.3+2.75+3.05))*10.764</f>
        <v>120.15314999999998</v>
      </c>
      <c r="EKB231" s="53">
        <f t="shared" si="1403"/>
        <v>700.54802999999993</v>
      </c>
      <c r="EKC231" s="53">
        <v>0</v>
      </c>
      <c r="EKD231" s="53">
        <f>EKB231*(($H$268)+1)+(IF(EKC231&lt;101,EKC231,IF(EKC231&lt;201,EKC231/2,IF(EKC231&lt;=301,EKC231/3,EKC231/4))))</f>
        <v>700.54802999999993</v>
      </c>
      <c r="EKE231" s="159">
        <f t="shared" ref="EKE231:EKE234" si="7542">EKE230+1</f>
        <v>2</v>
      </c>
      <c r="EKF231" s="159"/>
      <c r="EKG231" s="53" t="s">
        <v>163</v>
      </c>
      <c r="EKH231" s="53">
        <f t="shared" ref="EKH231" si="7543">(53.92)*10.764</f>
        <v>580.39487999999994</v>
      </c>
      <c r="EKI231" s="53">
        <f t="shared" ref="EKI231" si="7544">(2.45*1.25+1*(2.3+2.75+3.05))*10.764</f>
        <v>120.15314999999998</v>
      </c>
      <c r="EKJ231" s="53">
        <f t="shared" si="1406"/>
        <v>700.54802999999993</v>
      </c>
      <c r="EKK231" s="53">
        <v>0</v>
      </c>
      <c r="EKL231" s="53">
        <f>EKJ231*(($H$268)+1)+(IF(EKK231&lt;101,EKK231,IF(EKK231&lt;201,EKK231/2,IF(EKK231&lt;=301,EKK231/3,EKK231/4))))</f>
        <v>700.54802999999993</v>
      </c>
      <c r="EKM231" s="159">
        <f t="shared" ref="EKM231:EKM234" si="7545">EKM230+1</f>
        <v>2</v>
      </c>
      <c r="EKN231" s="159"/>
      <c r="EKO231" s="53" t="s">
        <v>163</v>
      </c>
      <c r="EKP231" s="53">
        <f t="shared" ref="EKP231" si="7546">(53.92)*10.764</f>
        <v>580.39487999999994</v>
      </c>
      <c r="EKQ231" s="53">
        <f t="shared" ref="EKQ231" si="7547">(2.45*1.25+1*(2.3+2.75+3.05))*10.764</f>
        <v>120.15314999999998</v>
      </c>
      <c r="EKR231" s="53">
        <f t="shared" si="1409"/>
        <v>700.54802999999993</v>
      </c>
      <c r="EKS231" s="53">
        <v>0</v>
      </c>
      <c r="EKT231" s="53">
        <f>EKR231*(($H$268)+1)+(IF(EKS231&lt;101,EKS231,IF(EKS231&lt;201,EKS231/2,IF(EKS231&lt;=301,EKS231/3,EKS231/4))))</f>
        <v>700.54802999999993</v>
      </c>
      <c r="EKU231" s="159">
        <f t="shared" ref="EKU231:EKU234" si="7548">EKU230+1</f>
        <v>2</v>
      </c>
      <c r="EKV231" s="159"/>
      <c r="EKW231" s="53" t="s">
        <v>163</v>
      </c>
      <c r="EKX231" s="53">
        <f t="shared" ref="EKX231" si="7549">(53.92)*10.764</f>
        <v>580.39487999999994</v>
      </c>
      <c r="EKY231" s="53">
        <f t="shared" ref="EKY231" si="7550">(2.45*1.25+1*(2.3+2.75+3.05))*10.764</f>
        <v>120.15314999999998</v>
      </c>
      <c r="EKZ231" s="53">
        <f t="shared" si="1412"/>
        <v>700.54802999999993</v>
      </c>
      <c r="ELA231" s="53">
        <v>0</v>
      </c>
      <c r="ELB231" s="53">
        <f>EKZ231*(($H$268)+1)+(IF(ELA231&lt;101,ELA231,IF(ELA231&lt;201,ELA231/2,IF(ELA231&lt;=301,ELA231/3,ELA231/4))))</f>
        <v>700.54802999999993</v>
      </c>
      <c r="ELC231" s="159">
        <f t="shared" ref="ELC231:ELC234" si="7551">ELC230+1</f>
        <v>2</v>
      </c>
      <c r="ELD231" s="159"/>
      <c r="ELE231" s="53" t="s">
        <v>163</v>
      </c>
      <c r="ELF231" s="53">
        <f t="shared" ref="ELF231" si="7552">(53.92)*10.764</f>
        <v>580.39487999999994</v>
      </c>
      <c r="ELG231" s="53">
        <f t="shared" ref="ELG231" si="7553">(2.45*1.25+1*(2.3+2.75+3.05))*10.764</f>
        <v>120.15314999999998</v>
      </c>
      <c r="ELH231" s="53">
        <f t="shared" si="1415"/>
        <v>700.54802999999993</v>
      </c>
      <c r="ELI231" s="53">
        <v>0</v>
      </c>
      <c r="ELJ231" s="53">
        <f>ELH231*(($H$268)+1)+(IF(ELI231&lt;101,ELI231,IF(ELI231&lt;201,ELI231/2,IF(ELI231&lt;=301,ELI231/3,ELI231/4))))</f>
        <v>700.54802999999993</v>
      </c>
      <c r="ELK231" s="159">
        <f t="shared" ref="ELK231:ELK234" si="7554">ELK230+1</f>
        <v>2</v>
      </c>
      <c r="ELL231" s="159"/>
      <c r="ELM231" s="53" t="s">
        <v>163</v>
      </c>
      <c r="ELN231" s="53">
        <f t="shared" ref="ELN231" si="7555">(53.92)*10.764</f>
        <v>580.39487999999994</v>
      </c>
      <c r="ELO231" s="53">
        <f t="shared" ref="ELO231" si="7556">(2.45*1.25+1*(2.3+2.75+3.05))*10.764</f>
        <v>120.15314999999998</v>
      </c>
      <c r="ELP231" s="53">
        <f t="shared" si="1418"/>
        <v>700.54802999999993</v>
      </c>
      <c r="ELQ231" s="53">
        <v>0</v>
      </c>
      <c r="ELR231" s="53">
        <f>ELP231*(($H$268)+1)+(IF(ELQ231&lt;101,ELQ231,IF(ELQ231&lt;201,ELQ231/2,IF(ELQ231&lt;=301,ELQ231/3,ELQ231/4))))</f>
        <v>700.54802999999993</v>
      </c>
      <c r="ELS231" s="159">
        <f t="shared" ref="ELS231:ELS234" si="7557">ELS230+1</f>
        <v>2</v>
      </c>
      <c r="ELT231" s="159"/>
      <c r="ELU231" s="53" t="s">
        <v>163</v>
      </c>
      <c r="ELV231" s="53">
        <f t="shared" ref="ELV231" si="7558">(53.92)*10.764</f>
        <v>580.39487999999994</v>
      </c>
      <c r="ELW231" s="53">
        <f t="shared" ref="ELW231" si="7559">(2.45*1.25+1*(2.3+2.75+3.05))*10.764</f>
        <v>120.15314999999998</v>
      </c>
      <c r="ELX231" s="53">
        <f t="shared" si="1421"/>
        <v>700.54802999999993</v>
      </c>
      <c r="ELY231" s="53">
        <v>0</v>
      </c>
      <c r="ELZ231" s="53">
        <f>ELX231*(($H$268)+1)+(IF(ELY231&lt;101,ELY231,IF(ELY231&lt;201,ELY231/2,IF(ELY231&lt;=301,ELY231/3,ELY231/4))))</f>
        <v>700.54802999999993</v>
      </c>
      <c r="EMA231" s="159">
        <f t="shared" ref="EMA231:EMA234" si="7560">EMA230+1</f>
        <v>2</v>
      </c>
      <c r="EMB231" s="159"/>
      <c r="EMC231" s="53" t="s">
        <v>163</v>
      </c>
      <c r="EMD231" s="53">
        <f t="shared" ref="EMD231" si="7561">(53.92)*10.764</f>
        <v>580.39487999999994</v>
      </c>
      <c r="EME231" s="53">
        <f t="shared" ref="EME231" si="7562">(2.45*1.25+1*(2.3+2.75+3.05))*10.764</f>
        <v>120.15314999999998</v>
      </c>
      <c r="EMF231" s="53">
        <f t="shared" si="1424"/>
        <v>700.54802999999993</v>
      </c>
      <c r="EMG231" s="53">
        <v>0</v>
      </c>
      <c r="EMH231" s="53">
        <f>EMF231*(($H$268)+1)+(IF(EMG231&lt;101,EMG231,IF(EMG231&lt;201,EMG231/2,IF(EMG231&lt;=301,EMG231/3,EMG231/4))))</f>
        <v>700.54802999999993</v>
      </c>
      <c r="EMI231" s="159">
        <f t="shared" ref="EMI231:EMI234" si="7563">EMI230+1</f>
        <v>2</v>
      </c>
      <c r="EMJ231" s="159"/>
      <c r="EMK231" s="53" t="s">
        <v>163</v>
      </c>
      <c r="EML231" s="53">
        <f t="shared" ref="EML231" si="7564">(53.92)*10.764</f>
        <v>580.39487999999994</v>
      </c>
      <c r="EMM231" s="53">
        <f t="shared" ref="EMM231" si="7565">(2.45*1.25+1*(2.3+2.75+3.05))*10.764</f>
        <v>120.15314999999998</v>
      </c>
      <c r="EMN231" s="53">
        <f t="shared" si="1427"/>
        <v>700.54802999999993</v>
      </c>
      <c r="EMO231" s="53">
        <v>0</v>
      </c>
      <c r="EMP231" s="53">
        <f>EMN231*(($H$268)+1)+(IF(EMO231&lt;101,EMO231,IF(EMO231&lt;201,EMO231/2,IF(EMO231&lt;=301,EMO231/3,EMO231/4))))</f>
        <v>700.54802999999993</v>
      </c>
      <c r="EMQ231" s="159">
        <f t="shared" ref="EMQ231:EMQ234" si="7566">EMQ230+1</f>
        <v>2</v>
      </c>
      <c r="EMR231" s="159"/>
      <c r="EMS231" s="53" t="s">
        <v>163</v>
      </c>
      <c r="EMT231" s="53">
        <f t="shared" ref="EMT231" si="7567">(53.92)*10.764</f>
        <v>580.39487999999994</v>
      </c>
      <c r="EMU231" s="53">
        <f t="shared" ref="EMU231" si="7568">(2.45*1.25+1*(2.3+2.75+3.05))*10.764</f>
        <v>120.15314999999998</v>
      </c>
      <c r="EMV231" s="53">
        <f t="shared" si="1430"/>
        <v>700.54802999999993</v>
      </c>
      <c r="EMW231" s="53">
        <v>0</v>
      </c>
      <c r="EMX231" s="53">
        <f>EMV231*(($H$268)+1)+(IF(EMW231&lt;101,EMW231,IF(EMW231&lt;201,EMW231/2,IF(EMW231&lt;=301,EMW231/3,EMW231/4))))</f>
        <v>700.54802999999993</v>
      </c>
      <c r="EMY231" s="159">
        <f t="shared" ref="EMY231:EMY234" si="7569">EMY230+1</f>
        <v>2</v>
      </c>
      <c r="EMZ231" s="159"/>
      <c r="ENA231" s="53" t="s">
        <v>163</v>
      </c>
      <c r="ENB231" s="53">
        <f t="shared" ref="ENB231" si="7570">(53.92)*10.764</f>
        <v>580.39487999999994</v>
      </c>
      <c r="ENC231" s="53">
        <f t="shared" ref="ENC231" si="7571">(2.45*1.25+1*(2.3+2.75+3.05))*10.764</f>
        <v>120.15314999999998</v>
      </c>
      <c r="END231" s="53">
        <f t="shared" si="1433"/>
        <v>700.54802999999993</v>
      </c>
      <c r="ENE231" s="53">
        <v>0</v>
      </c>
      <c r="ENF231" s="53">
        <f>END231*(($H$268)+1)+(IF(ENE231&lt;101,ENE231,IF(ENE231&lt;201,ENE231/2,IF(ENE231&lt;=301,ENE231/3,ENE231/4))))</f>
        <v>700.54802999999993</v>
      </c>
      <c r="ENG231" s="159">
        <f t="shared" ref="ENG231:ENG234" si="7572">ENG230+1</f>
        <v>2</v>
      </c>
      <c r="ENH231" s="159"/>
      <c r="ENI231" s="53" t="s">
        <v>163</v>
      </c>
      <c r="ENJ231" s="53">
        <f t="shared" ref="ENJ231" si="7573">(53.92)*10.764</f>
        <v>580.39487999999994</v>
      </c>
      <c r="ENK231" s="53">
        <f t="shared" ref="ENK231" si="7574">(2.45*1.25+1*(2.3+2.75+3.05))*10.764</f>
        <v>120.15314999999998</v>
      </c>
      <c r="ENL231" s="53">
        <f t="shared" si="1436"/>
        <v>700.54802999999993</v>
      </c>
      <c r="ENM231" s="53">
        <v>0</v>
      </c>
      <c r="ENN231" s="53">
        <f>ENL231*(($H$268)+1)+(IF(ENM231&lt;101,ENM231,IF(ENM231&lt;201,ENM231/2,IF(ENM231&lt;=301,ENM231/3,ENM231/4))))</f>
        <v>700.54802999999993</v>
      </c>
      <c r="ENO231" s="159">
        <f t="shared" ref="ENO231:ENO234" si="7575">ENO230+1</f>
        <v>2</v>
      </c>
      <c r="ENP231" s="159"/>
      <c r="ENQ231" s="53" t="s">
        <v>163</v>
      </c>
      <c r="ENR231" s="53">
        <f t="shared" ref="ENR231" si="7576">(53.92)*10.764</f>
        <v>580.39487999999994</v>
      </c>
      <c r="ENS231" s="53">
        <f t="shared" ref="ENS231" si="7577">(2.45*1.25+1*(2.3+2.75+3.05))*10.764</f>
        <v>120.15314999999998</v>
      </c>
      <c r="ENT231" s="53">
        <f t="shared" si="1439"/>
        <v>700.54802999999993</v>
      </c>
      <c r="ENU231" s="53">
        <v>0</v>
      </c>
      <c r="ENV231" s="53">
        <f>ENT231*(($H$268)+1)+(IF(ENU231&lt;101,ENU231,IF(ENU231&lt;201,ENU231/2,IF(ENU231&lt;=301,ENU231/3,ENU231/4))))</f>
        <v>700.54802999999993</v>
      </c>
      <c r="ENW231" s="159">
        <f t="shared" ref="ENW231:ENW234" si="7578">ENW230+1</f>
        <v>2</v>
      </c>
      <c r="ENX231" s="159"/>
      <c r="ENY231" s="53" t="s">
        <v>163</v>
      </c>
      <c r="ENZ231" s="53">
        <f t="shared" ref="ENZ231" si="7579">(53.92)*10.764</f>
        <v>580.39487999999994</v>
      </c>
      <c r="EOA231" s="53">
        <f t="shared" ref="EOA231" si="7580">(2.45*1.25+1*(2.3+2.75+3.05))*10.764</f>
        <v>120.15314999999998</v>
      </c>
      <c r="EOB231" s="53">
        <f t="shared" si="1442"/>
        <v>700.54802999999993</v>
      </c>
      <c r="EOC231" s="53">
        <v>0</v>
      </c>
      <c r="EOD231" s="53">
        <f>EOB231*(($H$268)+1)+(IF(EOC231&lt;101,EOC231,IF(EOC231&lt;201,EOC231/2,IF(EOC231&lt;=301,EOC231/3,EOC231/4))))</f>
        <v>700.54802999999993</v>
      </c>
      <c r="EOE231" s="159">
        <f t="shared" ref="EOE231:EOE234" si="7581">EOE230+1</f>
        <v>2</v>
      </c>
      <c r="EOF231" s="159"/>
      <c r="EOG231" s="53" t="s">
        <v>163</v>
      </c>
      <c r="EOH231" s="53">
        <f t="shared" ref="EOH231" si="7582">(53.92)*10.764</f>
        <v>580.39487999999994</v>
      </c>
      <c r="EOI231" s="53">
        <f t="shared" ref="EOI231" si="7583">(2.45*1.25+1*(2.3+2.75+3.05))*10.764</f>
        <v>120.15314999999998</v>
      </c>
      <c r="EOJ231" s="53">
        <f t="shared" si="1445"/>
        <v>700.54802999999993</v>
      </c>
      <c r="EOK231" s="53">
        <v>0</v>
      </c>
      <c r="EOL231" s="53">
        <f>EOJ231*(($H$268)+1)+(IF(EOK231&lt;101,EOK231,IF(EOK231&lt;201,EOK231/2,IF(EOK231&lt;=301,EOK231/3,EOK231/4))))</f>
        <v>700.54802999999993</v>
      </c>
      <c r="EOM231" s="159">
        <f t="shared" ref="EOM231:EOM234" si="7584">EOM230+1</f>
        <v>2</v>
      </c>
      <c r="EON231" s="159"/>
      <c r="EOO231" s="53" t="s">
        <v>163</v>
      </c>
      <c r="EOP231" s="53">
        <f t="shared" ref="EOP231" si="7585">(53.92)*10.764</f>
        <v>580.39487999999994</v>
      </c>
      <c r="EOQ231" s="53">
        <f t="shared" ref="EOQ231" si="7586">(2.45*1.25+1*(2.3+2.75+3.05))*10.764</f>
        <v>120.15314999999998</v>
      </c>
      <c r="EOR231" s="53">
        <f t="shared" si="1448"/>
        <v>700.54802999999993</v>
      </c>
      <c r="EOS231" s="53">
        <v>0</v>
      </c>
      <c r="EOT231" s="53">
        <f>EOR231*(($H$268)+1)+(IF(EOS231&lt;101,EOS231,IF(EOS231&lt;201,EOS231/2,IF(EOS231&lt;=301,EOS231/3,EOS231/4))))</f>
        <v>700.54802999999993</v>
      </c>
      <c r="EOU231" s="159">
        <f t="shared" ref="EOU231:EOU234" si="7587">EOU230+1</f>
        <v>2</v>
      </c>
      <c r="EOV231" s="159"/>
      <c r="EOW231" s="53" t="s">
        <v>163</v>
      </c>
      <c r="EOX231" s="53">
        <f t="shared" ref="EOX231" si="7588">(53.92)*10.764</f>
        <v>580.39487999999994</v>
      </c>
      <c r="EOY231" s="53">
        <f t="shared" ref="EOY231" si="7589">(2.45*1.25+1*(2.3+2.75+3.05))*10.764</f>
        <v>120.15314999999998</v>
      </c>
      <c r="EOZ231" s="53">
        <f t="shared" si="1451"/>
        <v>700.54802999999993</v>
      </c>
      <c r="EPA231" s="53">
        <v>0</v>
      </c>
      <c r="EPB231" s="53">
        <f>EOZ231*(($H$268)+1)+(IF(EPA231&lt;101,EPA231,IF(EPA231&lt;201,EPA231/2,IF(EPA231&lt;=301,EPA231/3,EPA231/4))))</f>
        <v>700.54802999999993</v>
      </c>
      <c r="EPC231" s="159">
        <f t="shared" ref="EPC231:EPC234" si="7590">EPC230+1</f>
        <v>2</v>
      </c>
      <c r="EPD231" s="159"/>
      <c r="EPE231" s="53" t="s">
        <v>163</v>
      </c>
      <c r="EPF231" s="53">
        <f t="shared" ref="EPF231" si="7591">(53.92)*10.764</f>
        <v>580.39487999999994</v>
      </c>
      <c r="EPG231" s="53">
        <f t="shared" ref="EPG231" si="7592">(2.45*1.25+1*(2.3+2.75+3.05))*10.764</f>
        <v>120.15314999999998</v>
      </c>
      <c r="EPH231" s="53">
        <f t="shared" si="1454"/>
        <v>700.54802999999993</v>
      </c>
      <c r="EPI231" s="53">
        <v>0</v>
      </c>
      <c r="EPJ231" s="53">
        <f>EPH231*(($H$268)+1)+(IF(EPI231&lt;101,EPI231,IF(EPI231&lt;201,EPI231/2,IF(EPI231&lt;=301,EPI231/3,EPI231/4))))</f>
        <v>700.54802999999993</v>
      </c>
      <c r="EPK231" s="159">
        <f t="shared" ref="EPK231:EPK234" si="7593">EPK230+1</f>
        <v>2</v>
      </c>
      <c r="EPL231" s="159"/>
      <c r="EPM231" s="53" t="s">
        <v>163</v>
      </c>
      <c r="EPN231" s="53">
        <f t="shared" ref="EPN231" si="7594">(53.92)*10.764</f>
        <v>580.39487999999994</v>
      </c>
      <c r="EPO231" s="53">
        <f t="shared" ref="EPO231" si="7595">(2.45*1.25+1*(2.3+2.75+3.05))*10.764</f>
        <v>120.15314999999998</v>
      </c>
      <c r="EPP231" s="53">
        <f t="shared" si="1457"/>
        <v>700.54802999999993</v>
      </c>
      <c r="EPQ231" s="53">
        <v>0</v>
      </c>
      <c r="EPR231" s="53">
        <f>EPP231*(($H$268)+1)+(IF(EPQ231&lt;101,EPQ231,IF(EPQ231&lt;201,EPQ231/2,IF(EPQ231&lt;=301,EPQ231/3,EPQ231/4))))</f>
        <v>700.54802999999993</v>
      </c>
      <c r="EPS231" s="159">
        <f t="shared" ref="EPS231:EPS234" si="7596">EPS230+1</f>
        <v>2</v>
      </c>
      <c r="EPT231" s="159"/>
      <c r="EPU231" s="53" t="s">
        <v>163</v>
      </c>
      <c r="EPV231" s="53">
        <f t="shared" ref="EPV231" si="7597">(53.92)*10.764</f>
        <v>580.39487999999994</v>
      </c>
      <c r="EPW231" s="53">
        <f t="shared" ref="EPW231" si="7598">(2.45*1.25+1*(2.3+2.75+3.05))*10.764</f>
        <v>120.15314999999998</v>
      </c>
      <c r="EPX231" s="53">
        <f t="shared" si="1460"/>
        <v>700.54802999999993</v>
      </c>
      <c r="EPY231" s="53">
        <v>0</v>
      </c>
      <c r="EPZ231" s="53">
        <f>EPX231*(($H$268)+1)+(IF(EPY231&lt;101,EPY231,IF(EPY231&lt;201,EPY231/2,IF(EPY231&lt;=301,EPY231/3,EPY231/4))))</f>
        <v>700.54802999999993</v>
      </c>
      <c r="EQA231" s="159">
        <f t="shared" ref="EQA231:EQA234" si="7599">EQA230+1</f>
        <v>2</v>
      </c>
      <c r="EQB231" s="159"/>
      <c r="EQC231" s="53" t="s">
        <v>163</v>
      </c>
      <c r="EQD231" s="53">
        <f t="shared" ref="EQD231" si="7600">(53.92)*10.764</f>
        <v>580.39487999999994</v>
      </c>
      <c r="EQE231" s="53">
        <f t="shared" ref="EQE231" si="7601">(2.45*1.25+1*(2.3+2.75+3.05))*10.764</f>
        <v>120.15314999999998</v>
      </c>
      <c r="EQF231" s="53">
        <f t="shared" si="1463"/>
        <v>700.54802999999993</v>
      </c>
      <c r="EQG231" s="53">
        <v>0</v>
      </c>
      <c r="EQH231" s="53">
        <f>EQF231*(($H$268)+1)+(IF(EQG231&lt;101,EQG231,IF(EQG231&lt;201,EQG231/2,IF(EQG231&lt;=301,EQG231/3,EQG231/4))))</f>
        <v>700.54802999999993</v>
      </c>
      <c r="EQI231" s="159">
        <f t="shared" ref="EQI231:EQI234" si="7602">EQI230+1</f>
        <v>2</v>
      </c>
      <c r="EQJ231" s="159"/>
      <c r="EQK231" s="53" t="s">
        <v>163</v>
      </c>
      <c r="EQL231" s="53">
        <f t="shared" ref="EQL231" si="7603">(53.92)*10.764</f>
        <v>580.39487999999994</v>
      </c>
      <c r="EQM231" s="53">
        <f t="shared" ref="EQM231" si="7604">(2.45*1.25+1*(2.3+2.75+3.05))*10.764</f>
        <v>120.15314999999998</v>
      </c>
      <c r="EQN231" s="53">
        <f t="shared" si="1466"/>
        <v>700.54802999999993</v>
      </c>
      <c r="EQO231" s="53">
        <v>0</v>
      </c>
      <c r="EQP231" s="53">
        <f>EQN231*(($H$268)+1)+(IF(EQO231&lt;101,EQO231,IF(EQO231&lt;201,EQO231/2,IF(EQO231&lt;=301,EQO231/3,EQO231/4))))</f>
        <v>700.54802999999993</v>
      </c>
      <c r="EQQ231" s="159">
        <f t="shared" ref="EQQ231:EQQ234" si="7605">EQQ230+1</f>
        <v>2</v>
      </c>
      <c r="EQR231" s="159"/>
      <c r="EQS231" s="53" t="s">
        <v>163</v>
      </c>
      <c r="EQT231" s="53">
        <f t="shared" ref="EQT231" si="7606">(53.92)*10.764</f>
        <v>580.39487999999994</v>
      </c>
      <c r="EQU231" s="53">
        <f t="shared" ref="EQU231" si="7607">(2.45*1.25+1*(2.3+2.75+3.05))*10.764</f>
        <v>120.15314999999998</v>
      </c>
      <c r="EQV231" s="53">
        <f t="shared" si="1469"/>
        <v>700.54802999999993</v>
      </c>
      <c r="EQW231" s="53">
        <v>0</v>
      </c>
      <c r="EQX231" s="53">
        <f>EQV231*(($H$268)+1)+(IF(EQW231&lt;101,EQW231,IF(EQW231&lt;201,EQW231/2,IF(EQW231&lt;=301,EQW231/3,EQW231/4))))</f>
        <v>700.54802999999993</v>
      </c>
      <c r="EQY231" s="159">
        <f t="shared" ref="EQY231:EQY234" si="7608">EQY230+1</f>
        <v>2</v>
      </c>
      <c r="EQZ231" s="159"/>
      <c r="ERA231" s="53" t="s">
        <v>163</v>
      </c>
      <c r="ERB231" s="53">
        <f t="shared" ref="ERB231" si="7609">(53.92)*10.764</f>
        <v>580.39487999999994</v>
      </c>
      <c r="ERC231" s="53">
        <f t="shared" ref="ERC231" si="7610">(2.45*1.25+1*(2.3+2.75+3.05))*10.764</f>
        <v>120.15314999999998</v>
      </c>
      <c r="ERD231" s="53">
        <f t="shared" si="1472"/>
        <v>700.54802999999993</v>
      </c>
      <c r="ERE231" s="53">
        <v>0</v>
      </c>
      <c r="ERF231" s="53">
        <f>ERD231*(($H$268)+1)+(IF(ERE231&lt;101,ERE231,IF(ERE231&lt;201,ERE231/2,IF(ERE231&lt;=301,ERE231/3,ERE231/4))))</f>
        <v>700.54802999999993</v>
      </c>
      <c r="ERG231" s="159">
        <f t="shared" ref="ERG231:ERG234" si="7611">ERG230+1</f>
        <v>2</v>
      </c>
      <c r="ERH231" s="159"/>
      <c r="ERI231" s="53" t="s">
        <v>163</v>
      </c>
      <c r="ERJ231" s="53">
        <f t="shared" ref="ERJ231" si="7612">(53.92)*10.764</f>
        <v>580.39487999999994</v>
      </c>
      <c r="ERK231" s="53">
        <f t="shared" ref="ERK231" si="7613">(2.45*1.25+1*(2.3+2.75+3.05))*10.764</f>
        <v>120.15314999999998</v>
      </c>
      <c r="ERL231" s="53">
        <f t="shared" si="1475"/>
        <v>700.54802999999993</v>
      </c>
      <c r="ERM231" s="53">
        <v>0</v>
      </c>
      <c r="ERN231" s="53">
        <f>ERL231*(($H$268)+1)+(IF(ERM231&lt;101,ERM231,IF(ERM231&lt;201,ERM231/2,IF(ERM231&lt;=301,ERM231/3,ERM231/4))))</f>
        <v>700.54802999999993</v>
      </c>
      <c r="ERO231" s="159">
        <f t="shared" ref="ERO231:ERO234" si="7614">ERO230+1</f>
        <v>2</v>
      </c>
      <c r="ERP231" s="159"/>
      <c r="ERQ231" s="53" t="s">
        <v>163</v>
      </c>
      <c r="ERR231" s="53">
        <f t="shared" ref="ERR231" si="7615">(53.92)*10.764</f>
        <v>580.39487999999994</v>
      </c>
      <c r="ERS231" s="53">
        <f t="shared" ref="ERS231" si="7616">(2.45*1.25+1*(2.3+2.75+3.05))*10.764</f>
        <v>120.15314999999998</v>
      </c>
      <c r="ERT231" s="53">
        <f t="shared" si="1478"/>
        <v>700.54802999999993</v>
      </c>
      <c r="ERU231" s="53">
        <v>0</v>
      </c>
      <c r="ERV231" s="53">
        <f>ERT231*(($H$268)+1)+(IF(ERU231&lt;101,ERU231,IF(ERU231&lt;201,ERU231/2,IF(ERU231&lt;=301,ERU231/3,ERU231/4))))</f>
        <v>700.54802999999993</v>
      </c>
      <c r="ERW231" s="159">
        <f t="shared" ref="ERW231:ERW234" si="7617">ERW230+1</f>
        <v>2</v>
      </c>
      <c r="ERX231" s="159"/>
      <c r="ERY231" s="53" t="s">
        <v>163</v>
      </c>
      <c r="ERZ231" s="53">
        <f t="shared" ref="ERZ231" si="7618">(53.92)*10.764</f>
        <v>580.39487999999994</v>
      </c>
      <c r="ESA231" s="53">
        <f t="shared" ref="ESA231" si="7619">(2.45*1.25+1*(2.3+2.75+3.05))*10.764</f>
        <v>120.15314999999998</v>
      </c>
      <c r="ESB231" s="53">
        <f t="shared" si="1481"/>
        <v>700.54802999999993</v>
      </c>
      <c r="ESC231" s="53">
        <v>0</v>
      </c>
      <c r="ESD231" s="53">
        <f>ESB231*(($H$268)+1)+(IF(ESC231&lt;101,ESC231,IF(ESC231&lt;201,ESC231/2,IF(ESC231&lt;=301,ESC231/3,ESC231/4))))</f>
        <v>700.54802999999993</v>
      </c>
      <c r="ESE231" s="159">
        <f t="shared" ref="ESE231:ESE234" si="7620">ESE230+1</f>
        <v>2</v>
      </c>
      <c r="ESF231" s="159"/>
      <c r="ESG231" s="53" t="s">
        <v>163</v>
      </c>
      <c r="ESH231" s="53">
        <f t="shared" ref="ESH231" si="7621">(53.92)*10.764</f>
        <v>580.39487999999994</v>
      </c>
      <c r="ESI231" s="53">
        <f t="shared" ref="ESI231" si="7622">(2.45*1.25+1*(2.3+2.75+3.05))*10.764</f>
        <v>120.15314999999998</v>
      </c>
      <c r="ESJ231" s="53">
        <f t="shared" si="1484"/>
        <v>700.54802999999993</v>
      </c>
      <c r="ESK231" s="53">
        <v>0</v>
      </c>
      <c r="ESL231" s="53">
        <f>ESJ231*(($H$268)+1)+(IF(ESK231&lt;101,ESK231,IF(ESK231&lt;201,ESK231/2,IF(ESK231&lt;=301,ESK231/3,ESK231/4))))</f>
        <v>700.54802999999993</v>
      </c>
      <c r="ESM231" s="159">
        <f t="shared" ref="ESM231:ESM234" si="7623">ESM230+1</f>
        <v>2</v>
      </c>
      <c r="ESN231" s="159"/>
      <c r="ESO231" s="53" t="s">
        <v>163</v>
      </c>
      <c r="ESP231" s="53">
        <f t="shared" ref="ESP231" si="7624">(53.92)*10.764</f>
        <v>580.39487999999994</v>
      </c>
      <c r="ESQ231" s="53">
        <f t="shared" ref="ESQ231" si="7625">(2.45*1.25+1*(2.3+2.75+3.05))*10.764</f>
        <v>120.15314999999998</v>
      </c>
      <c r="ESR231" s="53">
        <f t="shared" si="1487"/>
        <v>700.54802999999993</v>
      </c>
      <c r="ESS231" s="53">
        <v>0</v>
      </c>
      <c r="EST231" s="53">
        <f>ESR231*(($H$268)+1)+(IF(ESS231&lt;101,ESS231,IF(ESS231&lt;201,ESS231/2,IF(ESS231&lt;=301,ESS231/3,ESS231/4))))</f>
        <v>700.54802999999993</v>
      </c>
      <c r="ESU231" s="159">
        <f t="shared" ref="ESU231:ESU234" si="7626">ESU230+1</f>
        <v>2</v>
      </c>
      <c r="ESV231" s="159"/>
      <c r="ESW231" s="53" t="s">
        <v>163</v>
      </c>
      <c r="ESX231" s="53">
        <f t="shared" ref="ESX231" si="7627">(53.92)*10.764</f>
        <v>580.39487999999994</v>
      </c>
      <c r="ESY231" s="53">
        <f t="shared" ref="ESY231" si="7628">(2.45*1.25+1*(2.3+2.75+3.05))*10.764</f>
        <v>120.15314999999998</v>
      </c>
      <c r="ESZ231" s="53">
        <f t="shared" si="1490"/>
        <v>700.54802999999993</v>
      </c>
      <c r="ETA231" s="53">
        <v>0</v>
      </c>
      <c r="ETB231" s="53">
        <f>ESZ231*(($H$268)+1)+(IF(ETA231&lt;101,ETA231,IF(ETA231&lt;201,ETA231/2,IF(ETA231&lt;=301,ETA231/3,ETA231/4))))</f>
        <v>700.54802999999993</v>
      </c>
      <c r="ETC231" s="159">
        <f t="shared" ref="ETC231:ETC234" si="7629">ETC230+1</f>
        <v>2</v>
      </c>
      <c r="ETD231" s="159"/>
      <c r="ETE231" s="53" t="s">
        <v>163</v>
      </c>
      <c r="ETF231" s="53">
        <f t="shared" ref="ETF231" si="7630">(53.92)*10.764</f>
        <v>580.39487999999994</v>
      </c>
      <c r="ETG231" s="53">
        <f t="shared" ref="ETG231" si="7631">(2.45*1.25+1*(2.3+2.75+3.05))*10.764</f>
        <v>120.15314999999998</v>
      </c>
      <c r="ETH231" s="53">
        <f t="shared" si="1493"/>
        <v>700.54802999999993</v>
      </c>
      <c r="ETI231" s="53">
        <v>0</v>
      </c>
      <c r="ETJ231" s="53">
        <f>ETH231*(($H$268)+1)+(IF(ETI231&lt;101,ETI231,IF(ETI231&lt;201,ETI231/2,IF(ETI231&lt;=301,ETI231/3,ETI231/4))))</f>
        <v>700.54802999999993</v>
      </c>
      <c r="ETK231" s="159">
        <f t="shared" ref="ETK231:ETK234" si="7632">ETK230+1</f>
        <v>2</v>
      </c>
      <c r="ETL231" s="159"/>
      <c r="ETM231" s="53" t="s">
        <v>163</v>
      </c>
      <c r="ETN231" s="53">
        <f t="shared" ref="ETN231" si="7633">(53.92)*10.764</f>
        <v>580.39487999999994</v>
      </c>
      <c r="ETO231" s="53">
        <f t="shared" ref="ETO231" si="7634">(2.45*1.25+1*(2.3+2.75+3.05))*10.764</f>
        <v>120.15314999999998</v>
      </c>
      <c r="ETP231" s="53">
        <f t="shared" si="1496"/>
        <v>700.54802999999993</v>
      </c>
      <c r="ETQ231" s="53">
        <v>0</v>
      </c>
      <c r="ETR231" s="53">
        <f>ETP231*(($H$268)+1)+(IF(ETQ231&lt;101,ETQ231,IF(ETQ231&lt;201,ETQ231/2,IF(ETQ231&lt;=301,ETQ231/3,ETQ231/4))))</f>
        <v>700.54802999999993</v>
      </c>
      <c r="ETS231" s="159">
        <f t="shared" ref="ETS231:ETS234" si="7635">ETS230+1</f>
        <v>2</v>
      </c>
      <c r="ETT231" s="159"/>
      <c r="ETU231" s="53" t="s">
        <v>163</v>
      </c>
      <c r="ETV231" s="53">
        <f t="shared" ref="ETV231" si="7636">(53.92)*10.764</f>
        <v>580.39487999999994</v>
      </c>
      <c r="ETW231" s="53">
        <f t="shared" ref="ETW231" si="7637">(2.45*1.25+1*(2.3+2.75+3.05))*10.764</f>
        <v>120.15314999999998</v>
      </c>
      <c r="ETX231" s="53">
        <f t="shared" si="1499"/>
        <v>700.54802999999993</v>
      </c>
      <c r="ETY231" s="53">
        <v>0</v>
      </c>
      <c r="ETZ231" s="53">
        <f>ETX231*(($H$268)+1)+(IF(ETY231&lt;101,ETY231,IF(ETY231&lt;201,ETY231/2,IF(ETY231&lt;=301,ETY231/3,ETY231/4))))</f>
        <v>700.54802999999993</v>
      </c>
      <c r="EUA231" s="159">
        <f t="shared" ref="EUA231:EUA234" si="7638">EUA230+1</f>
        <v>2</v>
      </c>
      <c r="EUB231" s="159"/>
      <c r="EUC231" s="53" t="s">
        <v>163</v>
      </c>
      <c r="EUD231" s="53">
        <f t="shared" ref="EUD231" si="7639">(53.92)*10.764</f>
        <v>580.39487999999994</v>
      </c>
      <c r="EUE231" s="53">
        <f t="shared" ref="EUE231" si="7640">(2.45*1.25+1*(2.3+2.75+3.05))*10.764</f>
        <v>120.15314999999998</v>
      </c>
      <c r="EUF231" s="53">
        <f t="shared" si="1502"/>
        <v>700.54802999999993</v>
      </c>
      <c r="EUG231" s="53">
        <v>0</v>
      </c>
      <c r="EUH231" s="53">
        <f>EUF231*(($H$268)+1)+(IF(EUG231&lt;101,EUG231,IF(EUG231&lt;201,EUG231/2,IF(EUG231&lt;=301,EUG231/3,EUG231/4))))</f>
        <v>700.54802999999993</v>
      </c>
      <c r="EUI231" s="159">
        <f t="shared" ref="EUI231:EUI234" si="7641">EUI230+1</f>
        <v>2</v>
      </c>
      <c r="EUJ231" s="159"/>
      <c r="EUK231" s="53" t="s">
        <v>163</v>
      </c>
      <c r="EUL231" s="53">
        <f t="shared" ref="EUL231" si="7642">(53.92)*10.764</f>
        <v>580.39487999999994</v>
      </c>
      <c r="EUM231" s="53">
        <f t="shared" ref="EUM231" si="7643">(2.45*1.25+1*(2.3+2.75+3.05))*10.764</f>
        <v>120.15314999999998</v>
      </c>
      <c r="EUN231" s="53">
        <f t="shared" si="1505"/>
        <v>700.54802999999993</v>
      </c>
      <c r="EUO231" s="53">
        <v>0</v>
      </c>
      <c r="EUP231" s="53">
        <f>EUN231*(($H$268)+1)+(IF(EUO231&lt;101,EUO231,IF(EUO231&lt;201,EUO231/2,IF(EUO231&lt;=301,EUO231/3,EUO231/4))))</f>
        <v>700.54802999999993</v>
      </c>
      <c r="EUQ231" s="159">
        <f t="shared" ref="EUQ231:EUQ234" si="7644">EUQ230+1</f>
        <v>2</v>
      </c>
      <c r="EUR231" s="159"/>
      <c r="EUS231" s="53" t="s">
        <v>163</v>
      </c>
      <c r="EUT231" s="53">
        <f t="shared" ref="EUT231" si="7645">(53.92)*10.764</f>
        <v>580.39487999999994</v>
      </c>
      <c r="EUU231" s="53">
        <f t="shared" ref="EUU231" si="7646">(2.45*1.25+1*(2.3+2.75+3.05))*10.764</f>
        <v>120.15314999999998</v>
      </c>
      <c r="EUV231" s="53">
        <f t="shared" si="1508"/>
        <v>700.54802999999993</v>
      </c>
      <c r="EUW231" s="53">
        <v>0</v>
      </c>
      <c r="EUX231" s="53">
        <f>EUV231*(($H$268)+1)+(IF(EUW231&lt;101,EUW231,IF(EUW231&lt;201,EUW231/2,IF(EUW231&lt;=301,EUW231/3,EUW231/4))))</f>
        <v>700.54802999999993</v>
      </c>
      <c r="EUY231" s="159">
        <f t="shared" ref="EUY231:EUY234" si="7647">EUY230+1</f>
        <v>2</v>
      </c>
      <c r="EUZ231" s="159"/>
      <c r="EVA231" s="53" t="s">
        <v>163</v>
      </c>
      <c r="EVB231" s="53">
        <f t="shared" ref="EVB231" si="7648">(53.92)*10.764</f>
        <v>580.39487999999994</v>
      </c>
      <c r="EVC231" s="53">
        <f t="shared" ref="EVC231" si="7649">(2.45*1.25+1*(2.3+2.75+3.05))*10.764</f>
        <v>120.15314999999998</v>
      </c>
      <c r="EVD231" s="53">
        <f t="shared" si="1511"/>
        <v>700.54802999999993</v>
      </c>
      <c r="EVE231" s="53">
        <v>0</v>
      </c>
      <c r="EVF231" s="53">
        <f>EVD231*(($H$268)+1)+(IF(EVE231&lt;101,EVE231,IF(EVE231&lt;201,EVE231/2,IF(EVE231&lt;=301,EVE231/3,EVE231/4))))</f>
        <v>700.54802999999993</v>
      </c>
      <c r="EVG231" s="159">
        <f t="shared" ref="EVG231:EVG234" si="7650">EVG230+1</f>
        <v>2</v>
      </c>
      <c r="EVH231" s="159"/>
      <c r="EVI231" s="53" t="s">
        <v>163</v>
      </c>
      <c r="EVJ231" s="53">
        <f t="shared" ref="EVJ231" si="7651">(53.92)*10.764</f>
        <v>580.39487999999994</v>
      </c>
      <c r="EVK231" s="53">
        <f t="shared" ref="EVK231" si="7652">(2.45*1.25+1*(2.3+2.75+3.05))*10.764</f>
        <v>120.15314999999998</v>
      </c>
      <c r="EVL231" s="53">
        <f t="shared" si="1514"/>
        <v>700.54802999999993</v>
      </c>
      <c r="EVM231" s="53">
        <v>0</v>
      </c>
      <c r="EVN231" s="53">
        <f>EVL231*(($H$268)+1)+(IF(EVM231&lt;101,EVM231,IF(EVM231&lt;201,EVM231/2,IF(EVM231&lt;=301,EVM231/3,EVM231/4))))</f>
        <v>700.54802999999993</v>
      </c>
      <c r="EVO231" s="159">
        <f t="shared" ref="EVO231:EVO234" si="7653">EVO230+1</f>
        <v>2</v>
      </c>
      <c r="EVP231" s="159"/>
      <c r="EVQ231" s="53" t="s">
        <v>163</v>
      </c>
      <c r="EVR231" s="53">
        <f t="shared" ref="EVR231" si="7654">(53.92)*10.764</f>
        <v>580.39487999999994</v>
      </c>
      <c r="EVS231" s="53">
        <f t="shared" ref="EVS231" si="7655">(2.45*1.25+1*(2.3+2.75+3.05))*10.764</f>
        <v>120.15314999999998</v>
      </c>
      <c r="EVT231" s="53">
        <f t="shared" si="1517"/>
        <v>700.54802999999993</v>
      </c>
      <c r="EVU231" s="53">
        <v>0</v>
      </c>
      <c r="EVV231" s="53">
        <f>EVT231*(($H$268)+1)+(IF(EVU231&lt;101,EVU231,IF(EVU231&lt;201,EVU231/2,IF(EVU231&lt;=301,EVU231/3,EVU231/4))))</f>
        <v>700.54802999999993</v>
      </c>
      <c r="EVW231" s="159">
        <f t="shared" ref="EVW231:EVW234" si="7656">EVW230+1</f>
        <v>2</v>
      </c>
      <c r="EVX231" s="159"/>
      <c r="EVY231" s="53" t="s">
        <v>163</v>
      </c>
      <c r="EVZ231" s="53">
        <f t="shared" ref="EVZ231" si="7657">(53.92)*10.764</f>
        <v>580.39487999999994</v>
      </c>
      <c r="EWA231" s="53">
        <f t="shared" ref="EWA231" si="7658">(2.45*1.25+1*(2.3+2.75+3.05))*10.764</f>
        <v>120.15314999999998</v>
      </c>
      <c r="EWB231" s="53">
        <f t="shared" si="1520"/>
        <v>700.54802999999993</v>
      </c>
      <c r="EWC231" s="53">
        <v>0</v>
      </c>
      <c r="EWD231" s="53">
        <f>EWB231*(($H$268)+1)+(IF(EWC231&lt;101,EWC231,IF(EWC231&lt;201,EWC231/2,IF(EWC231&lt;=301,EWC231/3,EWC231/4))))</f>
        <v>700.54802999999993</v>
      </c>
      <c r="EWE231" s="159">
        <f t="shared" ref="EWE231:EWE234" si="7659">EWE230+1</f>
        <v>2</v>
      </c>
      <c r="EWF231" s="159"/>
      <c r="EWG231" s="53" t="s">
        <v>163</v>
      </c>
      <c r="EWH231" s="53">
        <f t="shared" ref="EWH231" si="7660">(53.92)*10.764</f>
        <v>580.39487999999994</v>
      </c>
      <c r="EWI231" s="53">
        <f t="shared" ref="EWI231" si="7661">(2.45*1.25+1*(2.3+2.75+3.05))*10.764</f>
        <v>120.15314999999998</v>
      </c>
      <c r="EWJ231" s="53">
        <f t="shared" si="1523"/>
        <v>700.54802999999993</v>
      </c>
      <c r="EWK231" s="53">
        <v>0</v>
      </c>
      <c r="EWL231" s="53">
        <f>EWJ231*(($H$268)+1)+(IF(EWK231&lt;101,EWK231,IF(EWK231&lt;201,EWK231/2,IF(EWK231&lt;=301,EWK231/3,EWK231/4))))</f>
        <v>700.54802999999993</v>
      </c>
      <c r="EWM231" s="159">
        <f t="shared" ref="EWM231:EWM234" si="7662">EWM230+1</f>
        <v>2</v>
      </c>
      <c r="EWN231" s="159"/>
      <c r="EWO231" s="53" t="s">
        <v>163</v>
      </c>
      <c r="EWP231" s="53">
        <f t="shared" ref="EWP231" si="7663">(53.92)*10.764</f>
        <v>580.39487999999994</v>
      </c>
      <c r="EWQ231" s="53">
        <f t="shared" ref="EWQ231" si="7664">(2.45*1.25+1*(2.3+2.75+3.05))*10.764</f>
        <v>120.15314999999998</v>
      </c>
      <c r="EWR231" s="53">
        <f t="shared" si="1526"/>
        <v>700.54802999999993</v>
      </c>
      <c r="EWS231" s="53">
        <v>0</v>
      </c>
      <c r="EWT231" s="53">
        <f>EWR231*(($H$268)+1)+(IF(EWS231&lt;101,EWS231,IF(EWS231&lt;201,EWS231/2,IF(EWS231&lt;=301,EWS231/3,EWS231/4))))</f>
        <v>700.54802999999993</v>
      </c>
      <c r="EWU231" s="159">
        <f t="shared" ref="EWU231:EWU234" si="7665">EWU230+1</f>
        <v>2</v>
      </c>
      <c r="EWV231" s="159"/>
      <c r="EWW231" s="53" t="s">
        <v>163</v>
      </c>
      <c r="EWX231" s="53">
        <f t="shared" ref="EWX231" si="7666">(53.92)*10.764</f>
        <v>580.39487999999994</v>
      </c>
      <c r="EWY231" s="53">
        <f t="shared" ref="EWY231" si="7667">(2.45*1.25+1*(2.3+2.75+3.05))*10.764</f>
        <v>120.15314999999998</v>
      </c>
      <c r="EWZ231" s="53">
        <f t="shared" si="1529"/>
        <v>700.54802999999993</v>
      </c>
      <c r="EXA231" s="53">
        <v>0</v>
      </c>
      <c r="EXB231" s="53">
        <f>EWZ231*(($H$268)+1)+(IF(EXA231&lt;101,EXA231,IF(EXA231&lt;201,EXA231/2,IF(EXA231&lt;=301,EXA231/3,EXA231/4))))</f>
        <v>700.54802999999993</v>
      </c>
      <c r="EXC231" s="159">
        <f t="shared" ref="EXC231:EXC234" si="7668">EXC230+1</f>
        <v>2</v>
      </c>
      <c r="EXD231" s="159"/>
      <c r="EXE231" s="53" t="s">
        <v>163</v>
      </c>
      <c r="EXF231" s="53">
        <f t="shared" ref="EXF231" si="7669">(53.92)*10.764</f>
        <v>580.39487999999994</v>
      </c>
      <c r="EXG231" s="53">
        <f t="shared" ref="EXG231" si="7670">(2.45*1.25+1*(2.3+2.75+3.05))*10.764</f>
        <v>120.15314999999998</v>
      </c>
      <c r="EXH231" s="53">
        <f t="shared" si="1532"/>
        <v>700.54802999999993</v>
      </c>
      <c r="EXI231" s="53">
        <v>0</v>
      </c>
      <c r="EXJ231" s="53">
        <f>EXH231*(($H$268)+1)+(IF(EXI231&lt;101,EXI231,IF(EXI231&lt;201,EXI231/2,IF(EXI231&lt;=301,EXI231/3,EXI231/4))))</f>
        <v>700.54802999999993</v>
      </c>
      <c r="EXK231" s="159">
        <f t="shared" ref="EXK231:EXK234" si="7671">EXK230+1</f>
        <v>2</v>
      </c>
      <c r="EXL231" s="159"/>
      <c r="EXM231" s="53" t="s">
        <v>163</v>
      </c>
      <c r="EXN231" s="53">
        <f t="shared" ref="EXN231" si="7672">(53.92)*10.764</f>
        <v>580.39487999999994</v>
      </c>
      <c r="EXO231" s="53">
        <f t="shared" ref="EXO231" si="7673">(2.45*1.25+1*(2.3+2.75+3.05))*10.764</f>
        <v>120.15314999999998</v>
      </c>
      <c r="EXP231" s="53">
        <f t="shared" si="1535"/>
        <v>700.54802999999993</v>
      </c>
      <c r="EXQ231" s="53">
        <v>0</v>
      </c>
      <c r="EXR231" s="53">
        <f>EXP231*(($H$268)+1)+(IF(EXQ231&lt;101,EXQ231,IF(EXQ231&lt;201,EXQ231/2,IF(EXQ231&lt;=301,EXQ231/3,EXQ231/4))))</f>
        <v>700.54802999999993</v>
      </c>
      <c r="EXS231" s="159">
        <f t="shared" ref="EXS231:EXS234" si="7674">EXS230+1</f>
        <v>2</v>
      </c>
      <c r="EXT231" s="159"/>
      <c r="EXU231" s="53" t="s">
        <v>163</v>
      </c>
      <c r="EXV231" s="53">
        <f t="shared" ref="EXV231" si="7675">(53.92)*10.764</f>
        <v>580.39487999999994</v>
      </c>
      <c r="EXW231" s="53">
        <f t="shared" ref="EXW231" si="7676">(2.45*1.25+1*(2.3+2.75+3.05))*10.764</f>
        <v>120.15314999999998</v>
      </c>
      <c r="EXX231" s="53">
        <f t="shared" si="1538"/>
        <v>700.54802999999993</v>
      </c>
      <c r="EXY231" s="53">
        <v>0</v>
      </c>
      <c r="EXZ231" s="53">
        <f>EXX231*(($H$268)+1)+(IF(EXY231&lt;101,EXY231,IF(EXY231&lt;201,EXY231/2,IF(EXY231&lt;=301,EXY231/3,EXY231/4))))</f>
        <v>700.54802999999993</v>
      </c>
      <c r="EYA231" s="159">
        <f t="shared" ref="EYA231:EYA234" si="7677">EYA230+1</f>
        <v>2</v>
      </c>
      <c r="EYB231" s="159"/>
      <c r="EYC231" s="53" t="s">
        <v>163</v>
      </c>
      <c r="EYD231" s="53">
        <f t="shared" ref="EYD231" si="7678">(53.92)*10.764</f>
        <v>580.39487999999994</v>
      </c>
      <c r="EYE231" s="53">
        <f t="shared" ref="EYE231" si="7679">(2.45*1.25+1*(2.3+2.75+3.05))*10.764</f>
        <v>120.15314999999998</v>
      </c>
      <c r="EYF231" s="53">
        <f t="shared" si="1541"/>
        <v>700.54802999999993</v>
      </c>
      <c r="EYG231" s="53">
        <v>0</v>
      </c>
      <c r="EYH231" s="53">
        <f>EYF231*(($H$268)+1)+(IF(EYG231&lt;101,EYG231,IF(EYG231&lt;201,EYG231/2,IF(EYG231&lt;=301,EYG231/3,EYG231/4))))</f>
        <v>700.54802999999993</v>
      </c>
      <c r="EYI231" s="159">
        <f t="shared" ref="EYI231:EYI234" si="7680">EYI230+1</f>
        <v>2</v>
      </c>
      <c r="EYJ231" s="159"/>
      <c r="EYK231" s="53" t="s">
        <v>163</v>
      </c>
      <c r="EYL231" s="53">
        <f t="shared" ref="EYL231" si="7681">(53.92)*10.764</f>
        <v>580.39487999999994</v>
      </c>
      <c r="EYM231" s="53">
        <f t="shared" ref="EYM231" si="7682">(2.45*1.25+1*(2.3+2.75+3.05))*10.764</f>
        <v>120.15314999999998</v>
      </c>
      <c r="EYN231" s="53">
        <f t="shared" si="1544"/>
        <v>700.54802999999993</v>
      </c>
      <c r="EYO231" s="53">
        <v>0</v>
      </c>
      <c r="EYP231" s="53">
        <f>EYN231*(($H$268)+1)+(IF(EYO231&lt;101,EYO231,IF(EYO231&lt;201,EYO231/2,IF(EYO231&lt;=301,EYO231/3,EYO231/4))))</f>
        <v>700.54802999999993</v>
      </c>
      <c r="EYQ231" s="159">
        <f t="shared" ref="EYQ231:EYQ234" si="7683">EYQ230+1</f>
        <v>2</v>
      </c>
      <c r="EYR231" s="159"/>
      <c r="EYS231" s="53" t="s">
        <v>163</v>
      </c>
      <c r="EYT231" s="53">
        <f t="shared" ref="EYT231" si="7684">(53.92)*10.764</f>
        <v>580.39487999999994</v>
      </c>
      <c r="EYU231" s="53">
        <f t="shared" ref="EYU231" si="7685">(2.45*1.25+1*(2.3+2.75+3.05))*10.764</f>
        <v>120.15314999999998</v>
      </c>
      <c r="EYV231" s="53">
        <f t="shared" si="1547"/>
        <v>700.54802999999993</v>
      </c>
      <c r="EYW231" s="53">
        <v>0</v>
      </c>
      <c r="EYX231" s="53">
        <f>EYV231*(($H$268)+1)+(IF(EYW231&lt;101,EYW231,IF(EYW231&lt;201,EYW231/2,IF(EYW231&lt;=301,EYW231/3,EYW231/4))))</f>
        <v>700.54802999999993</v>
      </c>
      <c r="EYY231" s="159">
        <f t="shared" ref="EYY231:EYY234" si="7686">EYY230+1</f>
        <v>2</v>
      </c>
      <c r="EYZ231" s="159"/>
      <c r="EZA231" s="53" t="s">
        <v>163</v>
      </c>
      <c r="EZB231" s="53">
        <f t="shared" ref="EZB231" si="7687">(53.92)*10.764</f>
        <v>580.39487999999994</v>
      </c>
      <c r="EZC231" s="53">
        <f t="shared" ref="EZC231" si="7688">(2.45*1.25+1*(2.3+2.75+3.05))*10.764</f>
        <v>120.15314999999998</v>
      </c>
      <c r="EZD231" s="53">
        <f t="shared" si="1550"/>
        <v>700.54802999999993</v>
      </c>
      <c r="EZE231" s="53">
        <v>0</v>
      </c>
      <c r="EZF231" s="53">
        <f>EZD231*(($H$268)+1)+(IF(EZE231&lt;101,EZE231,IF(EZE231&lt;201,EZE231/2,IF(EZE231&lt;=301,EZE231/3,EZE231/4))))</f>
        <v>700.54802999999993</v>
      </c>
      <c r="EZG231" s="159">
        <f t="shared" ref="EZG231:EZG234" si="7689">EZG230+1</f>
        <v>2</v>
      </c>
      <c r="EZH231" s="159"/>
      <c r="EZI231" s="53" t="s">
        <v>163</v>
      </c>
      <c r="EZJ231" s="53">
        <f t="shared" ref="EZJ231" si="7690">(53.92)*10.764</f>
        <v>580.39487999999994</v>
      </c>
      <c r="EZK231" s="53">
        <f t="shared" ref="EZK231" si="7691">(2.45*1.25+1*(2.3+2.75+3.05))*10.764</f>
        <v>120.15314999999998</v>
      </c>
      <c r="EZL231" s="53">
        <f t="shared" si="1553"/>
        <v>700.54802999999993</v>
      </c>
      <c r="EZM231" s="53">
        <v>0</v>
      </c>
      <c r="EZN231" s="53">
        <f>EZL231*(($H$268)+1)+(IF(EZM231&lt;101,EZM231,IF(EZM231&lt;201,EZM231/2,IF(EZM231&lt;=301,EZM231/3,EZM231/4))))</f>
        <v>700.54802999999993</v>
      </c>
      <c r="EZO231" s="159">
        <f t="shared" ref="EZO231:EZO234" si="7692">EZO230+1</f>
        <v>2</v>
      </c>
      <c r="EZP231" s="159"/>
      <c r="EZQ231" s="53" t="s">
        <v>163</v>
      </c>
      <c r="EZR231" s="53">
        <f t="shared" ref="EZR231" si="7693">(53.92)*10.764</f>
        <v>580.39487999999994</v>
      </c>
      <c r="EZS231" s="53">
        <f t="shared" ref="EZS231" si="7694">(2.45*1.25+1*(2.3+2.75+3.05))*10.764</f>
        <v>120.15314999999998</v>
      </c>
      <c r="EZT231" s="53">
        <f t="shared" si="1556"/>
        <v>700.54802999999993</v>
      </c>
      <c r="EZU231" s="53">
        <v>0</v>
      </c>
      <c r="EZV231" s="53">
        <f>EZT231*(($H$268)+1)+(IF(EZU231&lt;101,EZU231,IF(EZU231&lt;201,EZU231/2,IF(EZU231&lt;=301,EZU231/3,EZU231/4))))</f>
        <v>700.54802999999993</v>
      </c>
      <c r="EZW231" s="159">
        <f t="shared" ref="EZW231:EZW234" si="7695">EZW230+1</f>
        <v>2</v>
      </c>
      <c r="EZX231" s="159"/>
      <c r="EZY231" s="53" t="s">
        <v>163</v>
      </c>
      <c r="EZZ231" s="53">
        <f t="shared" ref="EZZ231" si="7696">(53.92)*10.764</f>
        <v>580.39487999999994</v>
      </c>
      <c r="FAA231" s="53">
        <f t="shared" ref="FAA231" si="7697">(2.45*1.25+1*(2.3+2.75+3.05))*10.764</f>
        <v>120.15314999999998</v>
      </c>
      <c r="FAB231" s="53">
        <f t="shared" si="1559"/>
        <v>700.54802999999993</v>
      </c>
      <c r="FAC231" s="53">
        <v>0</v>
      </c>
      <c r="FAD231" s="53">
        <f>FAB231*(($H$268)+1)+(IF(FAC231&lt;101,FAC231,IF(FAC231&lt;201,FAC231/2,IF(FAC231&lt;=301,FAC231/3,FAC231/4))))</f>
        <v>700.54802999999993</v>
      </c>
      <c r="FAE231" s="159">
        <f t="shared" ref="FAE231:FAE234" si="7698">FAE230+1</f>
        <v>2</v>
      </c>
      <c r="FAF231" s="159"/>
      <c r="FAG231" s="53" t="s">
        <v>163</v>
      </c>
      <c r="FAH231" s="53">
        <f t="shared" ref="FAH231" si="7699">(53.92)*10.764</f>
        <v>580.39487999999994</v>
      </c>
      <c r="FAI231" s="53">
        <f t="shared" ref="FAI231" si="7700">(2.45*1.25+1*(2.3+2.75+3.05))*10.764</f>
        <v>120.15314999999998</v>
      </c>
      <c r="FAJ231" s="53">
        <f t="shared" si="1562"/>
        <v>700.54802999999993</v>
      </c>
      <c r="FAK231" s="53">
        <v>0</v>
      </c>
      <c r="FAL231" s="53">
        <f>FAJ231*(($H$268)+1)+(IF(FAK231&lt;101,FAK231,IF(FAK231&lt;201,FAK231/2,IF(FAK231&lt;=301,FAK231/3,FAK231/4))))</f>
        <v>700.54802999999993</v>
      </c>
      <c r="FAM231" s="159">
        <f t="shared" ref="FAM231:FAM234" si="7701">FAM230+1</f>
        <v>2</v>
      </c>
      <c r="FAN231" s="159"/>
      <c r="FAO231" s="53" t="s">
        <v>163</v>
      </c>
      <c r="FAP231" s="53">
        <f t="shared" ref="FAP231" si="7702">(53.92)*10.764</f>
        <v>580.39487999999994</v>
      </c>
      <c r="FAQ231" s="53">
        <f t="shared" ref="FAQ231" si="7703">(2.45*1.25+1*(2.3+2.75+3.05))*10.764</f>
        <v>120.15314999999998</v>
      </c>
      <c r="FAR231" s="53">
        <f t="shared" si="1565"/>
        <v>700.54802999999993</v>
      </c>
      <c r="FAS231" s="53">
        <v>0</v>
      </c>
      <c r="FAT231" s="53">
        <f>FAR231*(($H$268)+1)+(IF(FAS231&lt;101,FAS231,IF(FAS231&lt;201,FAS231/2,IF(FAS231&lt;=301,FAS231/3,FAS231/4))))</f>
        <v>700.54802999999993</v>
      </c>
      <c r="FAU231" s="159">
        <f t="shared" ref="FAU231:FAU234" si="7704">FAU230+1</f>
        <v>2</v>
      </c>
      <c r="FAV231" s="159"/>
      <c r="FAW231" s="53" t="s">
        <v>163</v>
      </c>
      <c r="FAX231" s="53">
        <f t="shared" ref="FAX231" si="7705">(53.92)*10.764</f>
        <v>580.39487999999994</v>
      </c>
      <c r="FAY231" s="53">
        <f t="shared" ref="FAY231" si="7706">(2.45*1.25+1*(2.3+2.75+3.05))*10.764</f>
        <v>120.15314999999998</v>
      </c>
      <c r="FAZ231" s="53">
        <f t="shared" si="1568"/>
        <v>700.54802999999993</v>
      </c>
      <c r="FBA231" s="53">
        <v>0</v>
      </c>
      <c r="FBB231" s="53">
        <f>FAZ231*(($H$268)+1)+(IF(FBA231&lt;101,FBA231,IF(FBA231&lt;201,FBA231/2,IF(FBA231&lt;=301,FBA231/3,FBA231/4))))</f>
        <v>700.54802999999993</v>
      </c>
      <c r="FBC231" s="159">
        <f t="shared" ref="FBC231:FBC234" si="7707">FBC230+1</f>
        <v>2</v>
      </c>
      <c r="FBD231" s="159"/>
      <c r="FBE231" s="53" t="s">
        <v>163</v>
      </c>
      <c r="FBF231" s="53">
        <f t="shared" ref="FBF231" si="7708">(53.92)*10.764</f>
        <v>580.39487999999994</v>
      </c>
      <c r="FBG231" s="53">
        <f t="shared" ref="FBG231" si="7709">(2.45*1.25+1*(2.3+2.75+3.05))*10.764</f>
        <v>120.15314999999998</v>
      </c>
      <c r="FBH231" s="53">
        <f t="shared" si="1571"/>
        <v>700.54802999999993</v>
      </c>
      <c r="FBI231" s="53">
        <v>0</v>
      </c>
      <c r="FBJ231" s="53">
        <f>FBH231*(($H$268)+1)+(IF(FBI231&lt;101,FBI231,IF(FBI231&lt;201,FBI231/2,IF(FBI231&lt;=301,FBI231/3,FBI231/4))))</f>
        <v>700.54802999999993</v>
      </c>
      <c r="FBK231" s="159">
        <f t="shared" ref="FBK231:FBK234" si="7710">FBK230+1</f>
        <v>2</v>
      </c>
      <c r="FBL231" s="159"/>
      <c r="FBM231" s="53" t="s">
        <v>163</v>
      </c>
      <c r="FBN231" s="53">
        <f t="shared" ref="FBN231" si="7711">(53.92)*10.764</f>
        <v>580.39487999999994</v>
      </c>
      <c r="FBO231" s="53">
        <f t="shared" ref="FBO231" si="7712">(2.45*1.25+1*(2.3+2.75+3.05))*10.764</f>
        <v>120.15314999999998</v>
      </c>
      <c r="FBP231" s="53">
        <f t="shared" si="1574"/>
        <v>700.54802999999993</v>
      </c>
      <c r="FBQ231" s="53">
        <v>0</v>
      </c>
      <c r="FBR231" s="53">
        <f>FBP231*(($H$268)+1)+(IF(FBQ231&lt;101,FBQ231,IF(FBQ231&lt;201,FBQ231/2,IF(FBQ231&lt;=301,FBQ231/3,FBQ231/4))))</f>
        <v>700.54802999999993</v>
      </c>
      <c r="FBS231" s="159">
        <f t="shared" ref="FBS231:FBS234" si="7713">FBS230+1</f>
        <v>2</v>
      </c>
      <c r="FBT231" s="159"/>
      <c r="FBU231" s="53" t="s">
        <v>163</v>
      </c>
      <c r="FBV231" s="53">
        <f t="shared" ref="FBV231" si="7714">(53.92)*10.764</f>
        <v>580.39487999999994</v>
      </c>
      <c r="FBW231" s="53">
        <f t="shared" ref="FBW231" si="7715">(2.45*1.25+1*(2.3+2.75+3.05))*10.764</f>
        <v>120.15314999999998</v>
      </c>
      <c r="FBX231" s="53">
        <f t="shared" si="1577"/>
        <v>700.54802999999993</v>
      </c>
      <c r="FBY231" s="53">
        <v>0</v>
      </c>
      <c r="FBZ231" s="53">
        <f>FBX231*(($H$268)+1)+(IF(FBY231&lt;101,FBY231,IF(FBY231&lt;201,FBY231/2,IF(FBY231&lt;=301,FBY231/3,FBY231/4))))</f>
        <v>700.54802999999993</v>
      </c>
      <c r="FCA231" s="159">
        <f t="shared" ref="FCA231:FCA234" si="7716">FCA230+1</f>
        <v>2</v>
      </c>
      <c r="FCB231" s="159"/>
      <c r="FCC231" s="53" t="s">
        <v>163</v>
      </c>
      <c r="FCD231" s="53">
        <f t="shared" ref="FCD231" si="7717">(53.92)*10.764</f>
        <v>580.39487999999994</v>
      </c>
      <c r="FCE231" s="53">
        <f t="shared" ref="FCE231" si="7718">(2.45*1.25+1*(2.3+2.75+3.05))*10.764</f>
        <v>120.15314999999998</v>
      </c>
      <c r="FCF231" s="53">
        <f t="shared" si="1580"/>
        <v>700.54802999999993</v>
      </c>
      <c r="FCG231" s="53">
        <v>0</v>
      </c>
      <c r="FCH231" s="53">
        <f>FCF231*(($H$268)+1)+(IF(FCG231&lt;101,FCG231,IF(FCG231&lt;201,FCG231/2,IF(FCG231&lt;=301,FCG231/3,FCG231/4))))</f>
        <v>700.54802999999993</v>
      </c>
      <c r="FCI231" s="159">
        <f t="shared" ref="FCI231:FCI234" si="7719">FCI230+1</f>
        <v>2</v>
      </c>
      <c r="FCJ231" s="159"/>
      <c r="FCK231" s="53" t="s">
        <v>163</v>
      </c>
      <c r="FCL231" s="53">
        <f t="shared" ref="FCL231" si="7720">(53.92)*10.764</f>
        <v>580.39487999999994</v>
      </c>
      <c r="FCM231" s="53">
        <f t="shared" ref="FCM231" si="7721">(2.45*1.25+1*(2.3+2.75+3.05))*10.764</f>
        <v>120.15314999999998</v>
      </c>
      <c r="FCN231" s="53">
        <f t="shared" si="1583"/>
        <v>700.54802999999993</v>
      </c>
      <c r="FCO231" s="53">
        <v>0</v>
      </c>
      <c r="FCP231" s="53">
        <f>FCN231*(($H$268)+1)+(IF(FCO231&lt;101,FCO231,IF(FCO231&lt;201,FCO231/2,IF(FCO231&lt;=301,FCO231/3,FCO231/4))))</f>
        <v>700.54802999999993</v>
      </c>
      <c r="FCQ231" s="159">
        <f t="shared" ref="FCQ231:FCQ234" si="7722">FCQ230+1</f>
        <v>2</v>
      </c>
      <c r="FCR231" s="159"/>
      <c r="FCS231" s="53" t="s">
        <v>163</v>
      </c>
      <c r="FCT231" s="53">
        <f t="shared" ref="FCT231" si="7723">(53.92)*10.764</f>
        <v>580.39487999999994</v>
      </c>
      <c r="FCU231" s="53">
        <f t="shared" ref="FCU231" si="7724">(2.45*1.25+1*(2.3+2.75+3.05))*10.764</f>
        <v>120.15314999999998</v>
      </c>
      <c r="FCV231" s="53">
        <f t="shared" si="1586"/>
        <v>700.54802999999993</v>
      </c>
      <c r="FCW231" s="53">
        <v>0</v>
      </c>
      <c r="FCX231" s="53">
        <f>FCV231*(($H$268)+1)+(IF(FCW231&lt;101,FCW231,IF(FCW231&lt;201,FCW231/2,IF(FCW231&lt;=301,FCW231/3,FCW231/4))))</f>
        <v>700.54802999999993</v>
      </c>
      <c r="FCY231" s="159">
        <f t="shared" ref="FCY231:FCY234" si="7725">FCY230+1</f>
        <v>2</v>
      </c>
      <c r="FCZ231" s="159"/>
      <c r="FDA231" s="53" t="s">
        <v>163</v>
      </c>
      <c r="FDB231" s="53">
        <f t="shared" ref="FDB231" si="7726">(53.92)*10.764</f>
        <v>580.39487999999994</v>
      </c>
      <c r="FDC231" s="53">
        <f t="shared" ref="FDC231" si="7727">(2.45*1.25+1*(2.3+2.75+3.05))*10.764</f>
        <v>120.15314999999998</v>
      </c>
      <c r="FDD231" s="53">
        <f t="shared" si="1589"/>
        <v>700.54802999999993</v>
      </c>
      <c r="FDE231" s="53">
        <v>0</v>
      </c>
      <c r="FDF231" s="53">
        <f>FDD231*(($H$268)+1)+(IF(FDE231&lt;101,FDE231,IF(FDE231&lt;201,FDE231/2,IF(FDE231&lt;=301,FDE231/3,FDE231/4))))</f>
        <v>700.54802999999993</v>
      </c>
      <c r="FDG231" s="159">
        <f t="shared" ref="FDG231:FDG234" si="7728">FDG230+1</f>
        <v>2</v>
      </c>
      <c r="FDH231" s="159"/>
      <c r="FDI231" s="53" t="s">
        <v>163</v>
      </c>
      <c r="FDJ231" s="53">
        <f t="shared" ref="FDJ231" si="7729">(53.92)*10.764</f>
        <v>580.39487999999994</v>
      </c>
      <c r="FDK231" s="53">
        <f t="shared" ref="FDK231" si="7730">(2.45*1.25+1*(2.3+2.75+3.05))*10.764</f>
        <v>120.15314999999998</v>
      </c>
      <c r="FDL231" s="53">
        <f t="shared" si="1592"/>
        <v>700.54802999999993</v>
      </c>
      <c r="FDM231" s="53">
        <v>0</v>
      </c>
      <c r="FDN231" s="53">
        <f>FDL231*(($H$268)+1)+(IF(FDM231&lt;101,FDM231,IF(FDM231&lt;201,FDM231/2,IF(FDM231&lt;=301,FDM231/3,FDM231/4))))</f>
        <v>700.54802999999993</v>
      </c>
      <c r="FDO231" s="159">
        <f t="shared" ref="FDO231:FDO234" si="7731">FDO230+1</f>
        <v>2</v>
      </c>
      <c r="FDP231" s="159"/>
      <c r="FDQ231" s="53" t="s">
        <v>163</v>
      </c>
      <c r="FDR231" s="53">
        <f t="shared" ref="FDR231" si="7732">(53.92)*10.764</f>
        <v>580.39487999999994</v>
      </c>
      <c r="FDS231" s="53">
        <f t="shared" ref="FDS231" si="7733">(2.45*1.25+1*(2.3+2.75+3.05))*10.764</f>
        <v>120.15314999999998</v>
      </c>
      <c r="FDT231" s="53">
        <f t="shared" si="1595"/>
        <v>700.54802999999993</v>
      </c>
      <c r="FDU231" s="53">
        <v>0</v>
      </c>
      <c r="FDV231" s="53">
        <f>FDT231*(($H$268)+1)+(IF(FDU231&lt;101,FDU231,IF(FDU231&lt;201,FDU231/2,IF(FDU231&lt;=301,FDU231/3,FDU231/4))))</f>
        <v>700.54802999999993</v>
      </c>
      <c r="FDW231" s="159">
        <f t="shared" ref="FDW231:FDW234" si="7734">FDW230+1</f>
        <v>2</v>
      </c>
      <c r="FDX231" s="159"/>
      <c r="FDY231" s="53" t="s">
        <v>163</v>
      </c>
      <c r="FDZ231" s="53">
        <f t="shared" ref="FDZ231" si="7735">(53.92)*10.764</f>
        <v>580.39487999999994</v>
      </c>
      <c r="FEA231" s="53">
        <f t="shared" ref="FEA231" si="7736">(2.45*1.25+1*(2.3+2.75+3.05))*10.764</f>
        <v>120.15314999999998</v>
      </c>
      <c r="FEB231" s="53">
        <f t="shared" si="1598"/>
        <v>700.54802999999993</v>
      </c>
      <c r="FEC231" s="53">
        <v>0</v>
      </c>
      <c r="FED231" s="53">
        <f>FEB231*(($H$268)+1)+(IF(FEC231&lt;101,FEC231,IF(FEC231&lt;201,FEC231/2,IF(FEC231&lt;=301,FEC231/3,FEC231/4))))</f>
        <v>700.54802999999993</v>
      </c>
      <c r="FEE231" s="159">
        <f t="shared" ref="FEE231:FEE234" si="7737">FEE230+1</f>
        <v>2</v>
      </c>
      <c r="FEF231" s="159"/>
      <c r="FEG231" s="53" t="s">
        <v>163</v>
      </c>
      <c r="FEH231" s="53">
        <f t="shared" ref="FEH231" si="7738">(53.92)*10.764</f>
        <v>580.39487999999994</v>
      </c>
      <c r="FEI231" s="53">
        <f t="shared" ref="FEI231" si="7739">(2.45*1.25+1*(2.3+2.75+3.05))*10.764</f>
        <v>120.15314999999998</v>
      </c>
      <c r="FEJ231" s="53">
        <f t="shared" si="1601"/>
        <v>700.54802999999993</v>
      </c>
      <c r="FEK231" s="53">
        <v>0</v>
      </c>
      <c r="FEL231" s="53">
        <f>FEJ231*(($H$268)+1)+(IF(FEK231&lt;101,FEK231,IF(FEK231&lt;201,FEK231/2,IF(FEK231&lt;=301,FEK231/3,FEK231/4))))</f>
        <v>700.54802999999993</v>
      </c>
      <c r="FEM231" s="159">
        <f t="shared" ref="FEM231:FEM234" si="7740">FEM230+1</f>
        <v>2</v>
      </c>
      <c r="FEN231" s="159"/>
      <c r="FEO231" s="53" t="s">
        <v>163</v>
      </c>
      <c r="FEP231" s="53">
        <f t="shared" ref="FEP231" si="7741">(53.92)*10.764</f>
        <v>580.39487999999994</v>
      </c>
      <c r="FEQ231" s="53">
        <f t="shared" ref="FEQ231" si="7742">(2.45*1.25+1*(2.3+2.75+3.05))*10.764</f>
        <v>120.15314999999998</v>
      </c>
      <c r="FER231" s="53">
        <f t="shared" si="1604"/>
        <v>700.54802999999993</v>
      </c>
      <c r="FES231" s="53">
        <v>0</v>
      </c>
      <c r="FET231" s="53">
        <f>FER231*(($H$268)+1)+(IF(FES231&lt;101,FES231,IF(FES231&lt;201,FES231/2,IF(FES231&lt;=301,FES231/3,FES231/4))))</f>
        <v>700.54802999999993</v>
      </c>
      <c r="FEU231" s="159">
        <f t="shared" ref="FEU231:FEU234" si="7743">FEU230+1</f>
        <v>2</v>
      </c>
      <c r="FEV231" s="159"/>
      <c r="FEW231" s="53" t="s">
        <v>163</v>
      </c>
      <c r="FEX231" s="53">
        <f t="shared" ref="FEX231" si="7744">(53.92)*10.764</f>
        <v>580.39487999999994</v>
      </c>
      <c r="FEY231" s="53">
        <f t="shared" ref="FEY231" si="7745">(2.45*1.25+1*(2.3+2.75+3.05))*10.764</f>
        <v>120.15314999999998</v>
      </c>
      <c r="FEZ231" s="53">
        <f t="shared" si="1607"/>
        <v>700.54802999999993</v>
      </c>
      <c r="FFA231" s="53">
        <v>0</v>
      </c>
      <c r="FFB231" s="53">
        <f>FEZ231*(($H$268)+1)+(IF(FFA231&lt;101,FFA231,IF(FFA231&lt;201,FFA231/2,IF(FFA231&lt;=301,FFA231/3,FFA231/4))))</f>
        <v>700.54802999999993</v>
      </c>
      <c r="FFC231" s="159">
        <f t="shared" ref="FFC231:FFC234" si="7746">FFC230+1</f>
        <v>2</v>
      </c>
      <c r="FFD231" s="159"/>
      <c r="FFE231" s="53" t="s">
        <v>163</v>
      </c>
      <c r="FFF231" s="53">
        <f t="shared" ref="FFF231" si="7747">(53.92)*10.764</f>
        <v>580.39487999999994</v>
      </c>
      <c r="FFG231" s="53">
        <f t="shared" ref="FFG231" si="7748">(2.45*1.25+1*(2.3+2.75+3.05))*10.764</f>
        <v>120.15314999999998</v>
      </c>
      <c r="FFH231" s="53">
        <f t="shared" si="1610"/>
        <v>700.54802999999993</v>
      </c>
      <c r="FFI231" s="53">
        <v>0</v>
      </c>
      <c r="FFJ231" s="53">
        <f>FFH231*(($H$268)+1)+(IF(FFI231&lt;101,FFI231,IF(FFI231&lt;201,FFI231/2,IF(FFI231&lt;=301,FFI231/3,FFI231/4))))</f>
        <v>700.54802999999993</v>
      </c>
      <c r="FFK231" s="159">
        <f t="shared" ref="FFK231:FFK234" si="7749">FFK230+1</f>
        <v>2</v>
      </c>
      <c r="FFL231" s="159"/>
      <c r="FFM231" s="53" t="s">
        <v>163</v>
      </c>
      <c r="FFN231" s="53">
        <f t="shared" ref="FFN231" si="7750">(53.92)*10.764</f>
        <v>580.39487999999994</v>
      </c>
      <c r="FFO231" s="53">
        <f t="shared" ref="FFO231" si="7751">(2.45*1.25+1*(2.3+2.75+3.05))*10.764</f>
        <v>120.15314999999998</v>
      </c>
      <c r="FFP231" s="53">
        <f t="shared" si="1613"/>
        <v>700.54802999999993</v>
      </c>
      <c r="FFQ231" s="53">
        <v>0</v>
      </c>
      <c r="FFR231" s="53">
        <f>FFP231*(($H$268)+1)+(IF(FFQ231&lt;101,FFQ231,IF(FFQ231&lt;201,FFQ231/2,IF(FFQ231&lt;=301,FFQ231/3,FFQ231/4))))</f>
        <v>700.54802999999993</v>
      </c>
      <c r="FFS231" s="159">
        <f t="shared" ref="FFS231:FFS234" si="7752">FFS230+1</f>
        <v>2</v>
      </c>
      <c r="FFT231" s="159"/>
      <c r="FFU231" s="53" t="s">
        <v>163</v>
      </c>
      <c r="FFV231" s="53">
        <f t="shared" ref="FFV231" si="7753">(53.92)*10.764</f>
        <v>580.39487999999994</v>
      </c>
      <c r="FFW231" s="53">
        <f t="shared" ref="FFW231" si="7754">(2.45*1.25+1*(2.3+2.75+3.05))*10.764</f>
        <v>120.15314999999998</v>
      </c>
      <c r="FFX231" s="53">
        <f t="shared" si="1616"/>
        <v>700.54802999999993</v>
      </c>
      <c r="FFY231" s="53">
        <v>0</v>
      </c>
      <c r="FFZ231" s="53">
        <f>FFX231*(($H$268)+1)+(IF(FFY231&lt;101,FFY231,IF(FFY231&lt;201,FFY231/2,IF(FFY231&lt;=301,FFY231/3,FFY231/4))))</f>
        <v>700.54802999999993</v>
      </c>
      <c r="FGA231" s="159">
        <f t="shared" ref="FGA231:FGA234" si="7755">FGA230+1</f>
        <v>2</v>
      </c>
      <c r="FGB231" s="159"/>
      <c r="FGC231" s="53" t="s">
        <v>163</v>
      </c>
      <c r="FGD231" s="53">
        <f t="shared" ref="FGD231" si="7756">(53.92)*10.764</f>
        <v>580.39487999999994</v>
      </c>
      <c r="FGE231" s="53">
        <f t="shared" ref="FGE231" si="7757">(2.45*1.25+1*(2.3+2.75+3.05))*10.764</f>
        <v>120.15314999999998</v>
      </c>
      <c r="FGF231" s="53">
        <f t="shared" si="1619"/>
        <v>700.54802999999993</v>
      </c>
      <c r="FGG231" s="53">
        <v>0</v>
      </c>
      <c r="FGH231" s="53">
        <f>FGF231*(($H$268)+1)+(IF(FGG231&lt;101,FGG231,IF(FGG231&lt;201,FGG231/2,IF(FGG231&lt;=301,FGG231/3,FGG231/4))))</f>
        <v>700.54802999999993</v>
      </c>
      <c r="FGI231" s="159">
        <f t="shared" ref="FGI231:FGI234" si="7758">FGI230+1</f>
        <v>2</v>
      </c>
      <c r="FGJ231" s="159"/>
      <c r="FGK231" s="53" t="s">
        <v>163</v>
      </c>
      <c r="FGL231" s="53">
        <f t="shared" ref="FGL231" si="7759">(53.92)*10.764</f>
        <v>580.39487999999994</v>
      </c>
      <c r="FGM231" s="53">
        <f t="shared" ref="FGM231" si="7760">(2.45*1.25+1*(2.3+2.75+3.05))*10.764</f>
        <v>120.15314999999998</v>
      </c>
      <c r="FGN231" s="53">
        <f t="shared" si="1622"/>
        <v>700.54802999999993</v>
      </c>
      <c r="FGO231" s="53">
        <v>0</v>
      </c>
      <c r="FGP231" s="53">
        <f>FGN231*(($H$268)+1)+(IF(FGO231&lt;101,FGO231,IF(FGO231&lt;201,FGO231/2,IF(FGO231&lt;=301,FGO231/3,FGO231/4))))</f>
        <v>700.54802999999993</v>
      </c>
      <c r="FGQ231" s="159">
        <f t="shared" ref="FGQ231:FGQ234" si="7761">FGQ230+1</f>
        <v>2</v>
      </c>
      <c r="FGR231" s="159"/>
      <c r="FGS231" s="53" t="s">
        <v>163</v>
      </c>
      <c r="FGT231" s="53">
        <f t="shared" ref="FGT231" si="7762">(53.92)*10.764</f>
        <v>580.39487999999994</v>
      </c>
      <c r="FGU231" s="53">
        <f t="shared" ref="FGU231" si="7763">(2.45*1.25+1*(2.3+2.75+3.05))*10.764</f>
        <v>120.15314999999998</v>
      </c>
      <c r="FGV231" s="53">
        <f t="shared" si="1625"/>
        <v>700.54802999999993</v>
      </c>
      <c r="FGW231" s="53">
        <v>0</v>
      </c>
      <c r="FGX231" s="53">
        <f>FGV231*(($H$268)+1)+(IF(FGW231&lt;101,FGW231,IF(FGW231&lt;201,FGW231/2,IF(FGW231&lt;=301,FGW231/3,FGW231/4))))</f>
        <v>700.54802999999993</v>
      </c>
      <c r="FGY231" s="159">
        <f t="shared" ref="FGY231:FGY234" si="7764">FGY230+1</f>
        <v>2</v>
      </c>
      <c r="FGZ231" s="159"/>
      <c r="FHA231" s="53" t="s">
        <v>163</v>
      </c>
      <c r="FHB231" s="53">
        <f t="shared" ref="FHB231" si="7765">(53.92)*10.764</f>
        <v>580.39487999999994</v>
      </c>
      <c r="FHC231" s="53">
        <f t="shared" ref="FHC231" si="7766">(2.45*1.25+1*(2.3+2.75+3.05))*10.764</f>
        <v>120.15314999999998</v>
      </c>
      <c r="FHD231" s="53">
        <f t="shared" si="1628"/>
        <v>700.54802999999993</v>
      </c>
      <c r="FHE231" s="53">
        <v>0</v>
      </c>
      <c r="FHF231" s="53">
        <f>FHD231*(($H$268)+1)+(IF(FHE231&lt;101,FHE231,IF(FHE231&lt;201,FHE231/2,IF(FHE231&lt;=301,FHE231/3,FHE231/4))))</f>
        <v>700.54802999999993</v>
      </c>
      <c r="FHG231" s="159">
        <f t="shared" ref="FHG231:FHG234" si="7767">FHG230+1</f>
        <v>2</v>
      </c>
      <c r="FHH231" s="159"/>
      <c r="FHI231" s="53" t="s">
        <v>163</v>
      </c>
      <c r="FHJ231" s="53">
        <f t="shared" ref="FHJ231" si="7768">(53.92)*10.764</f>
        <v>580.39487999999994</v>
      </c>
      <c r="FHK231" s="53">
        <f t="shared" ref="FHK231" si="7769">(2.45*1.25+1*(2.3+2.75+3.05))*10.764</f>
        <v>120.15314999999998</v>
      </c>
      <c r="FHL231" s="53">
        <f t="shared" si="1631"/>
        <v>700.54802999999993</v>
      </c>
      <c r="FHM231" s="53">
        <v>0</v>
      </c>
      <c r="FHN231" s="53">
        <f>FHL231*(($H$268)+1)+(IF(FHM231&lt;101,FHM231,IF(FHM231&lt;201,FHM231/2,IF(FHM231&lt;=301,FHM231/3,FHM231/4))))</f>
        <v>700.54802999999993</v>
      </c>
      <c r="FHO231" s="159">
        <f t="shared" ref="FHO231:FHO234" si="7770">FHO230+1</f>
        <v>2</v>
      </c>
      <c r="FHP231" s="159"/>
      <c r="FHQ231" s="53" t="s">
        <v>163</v>
      </c>
      <c r="FHR231" s="53">
        <f t="shared" ref="FHR231" si="7771">(53.92)*10.764</f>
        <v>580.39487999999994</v>
      </c>
      <c r="FHS231" s="53">
        <f t="shared" ref="FHS231" si="7772">(2.45*1.25+1*(2.3+2.75+3.05))*10.764</f>
        <v>120.15314999999998</v>
      </c>
      <c r="FHT231" s="53">
        <f t="shared" si="1634"/>
        <v>700.54802999999993</v>
      </c>
      <c r="FHU231" s="53">
        <v>0</v>
      </c>
      <c r="FHV231" s="53">
        <f>FHT231*(($H$268)+1)+(IF(FHU231&lt;101,FHU231,IF(FHU231&lt;201,FHU231/2,IF(FHU231&lt;=301,FHU231/3,FHU231/4))))</f>
        <v>700.54802999999993</v>
      </c>
      <c r="FHW231" s="159">
        <f t="shared" ref="FHW231:FHW234" si="7773">FHW230+1</f>
        <v>2</v>
      </c>
      <c r="FHX231" s="159"/>
      <c r="FHY231" s="53" t="s">
        <v>163</v>
      </c>
      <c r="FHZ231" s="53">
        <f t="shared" ref="FHZ231" si="7774">(53.92)*10.764</f>
        <v>580.39487999999994</v>
      </c>
      <c r="FIA231" s="53">
        <f t="shared" ref="FIA231" si="7775">(2.45*1.25+1*(2.3+2.75+3.05))*10.764</f>
        <v>120.15314999999998</v>
      </c>
      <c r="FIB231" s="53">
        <f t="shared" si="1637"/>
        <v>700.54802999999993</v>
      </c>
      <c r="FIC231" s="53">
        <v>0</v>
      </c>
      <c r="FID231" s="53">
        <f>FIB231*(($H$268)+1)+(IF(FIC231&lt;101,FIC231,IF(FIC231&lt;201,FIC231/2,IF(FIC231&lt;=301,FIC231/3,FIC231/4))))</f>
        <v>700.54802999999993</v>
      </c>
      <c r="FIE231" s="159">
        <f t="shared" ref="FIE231:FIE234" si="7776">FIE230+1</f>
        <v>2</v>
      </c>
      <c r="FIF231" s="159"/>
      <c r="FIG231" s="53" t="s">
        <v>163</v>
      </c>
      <c r="FIH231" s="53">
        <f t="shared" ref="FIH231" si="7777">(53.92)*10.764</f>
        <v>580.39487999999994</v>
      </c>
      <c r="FII231" s="53">
        <f t="shared" ref="FII231" si="7778">(2.45*1.25+1*(2.3+2.75+3.05))*10.764</f>
        <v>120.15314999999998</v>
      </c>
      <c r="FIJ231" s="53">
        <f t="shared" si="1640"/>
        <v>700.54802999999993</v>
      </c>
      <c r="FIK231" s="53">
        <v>0</v>
      </c>
      <c r="FIL231" s="53">
        <f>FIJ231*(($H$268)+1)+(IF(FIK231&lt;101,FIK231,IF(FIK231&lt;201,FIK231/2,IF(FIK231&lt;=301,FIK231/3,FIK231/4))))</f>
        <v>700.54802999999993</v>
      </c>
      <c r="FIM231" s="159">
        <f t="shared" ref="FIM231:FIM234" si="7779">FIM230+1</f>
        <v>2</v>
      </c>
      <c r="FIN231" s="159"/>
      <c r="FIO231" s="53" t="s">
        <v>163</v>
      </c>
      <c r="FIP231" s="53">
        <f t="shared" ref="FIP231" si="7780">(53.92)*10.764</f>
        <v>580.39487999999994</v>
      </c>
      <c r="FIQ231" s="53">
        <f t="shared" ref="FIQ231" si="7781">(2.45*1.25+1*(2.3+2.75+3.05))*10.764</f>
        <v>120.15314999999998</v>
      </c>
      <c r="FIR231" s="53">
        <f t="shared" si="1643"/>
        <v>700.54802999999993</v>
      </c>
      <c r="FIS231" s="53">
        <v>0</v>
      </c>
      <c r="FIT231" s="53">
        <f>FIR231*(($H$268)+1)+(IF(FIS231&lt;101,FIS231,IF(FIS231&lt;201,FIS231/2,IF(FIS231&lt;=301,FIS231/3,FIS231/4))))</f>
        <v>700.54802999999993</v>
      </c>
      <c r="FIU231" s="159">
        <f t="shared" ref="FIU231:FIU234" si="7782">FIU230+1</f>
        <v>2</v>
      </c>
      <c r="FIV231" s="159"/>
      <c r="FIW231" s="53" t="s">
        <v>163</v>
      </c>
      <c r="FIX231" s="53">
        <f t="shared" ref="FIX231" si="7783">(53.92)*10.764</f>
        <v>580.39487999999994</v>
      </c>
      <c r="FIY231" s="53">
        <f t="shared" ref="FIY231" si="7784">(2.45*1.25+1*(2.3+2.75+3.05))*10.764</f>
        <v>120.15314999999998</v>
      </c>
      <c r="FIZ231" s="53">
        <f t="shared" si="1646"/>
        <v>700.54802999999993</v>
      </c>
      <c r="FJA231" s="53">
        <v>0</v>
      </c>
      <c r="FJB231" s="53">
        <f>FIZ231*(($H$268)+1)+(IF(FJA231&lt;101,FJA231,IF(FJA231&lt;201,FJA231/2,IF(FJA231&lt;=301,FJA231/3,FJA231/4))))</f>
        <v>700.54802999999993</v>
      </c>
      <c r="FJC231" s="159">
        <f t="shared" ref="FJC231:FJC234" si="7785">FJC230+1</f>
        <v>2</v>
      </c>
      <c r="FJD231" s="159"/>
      <c r="FJE231" s="53" t="s">
        <v>163</v>
      </c>
      <c r="FJF231" s="53">
        <f t="shared" ref="FJF231" si="7786">(53.92)*10.764</f>
        <v>580.39487999999994</v>
      </c>
      <c r="FJG231" s="53">
        <f t="shared" ref="FJG231" si="7787">(2.45*1.25+1*(2.3+2.75+3.05))*10.764</f>
        <v>120.15314999999998</v>
      </c>
      <c r="FJH231" s="53">
        <f t="shared" si="1649"/>
        <v>700.54802999999993</v>
      </c>
      <c r="FJI231" s="53">
        <v>0</v>
      </c>
      <c r="FJJ231" s="53">
        <f>FJH231*(($H$268)+1)+(IF(FJI231&lt;101,FJI231,IF(FJI231&lt;201,FJI231/2,IF(FJI231&lt;=301,FJI231/3,FJI231/4))))</f>
        <v>700.54802999999993</v>
      </c>
      <c r="FJK231" s="159">
        <f t="shared" ref="FJK231:FJK234" si="7788">FJK230+1</f>
        <v>2</v>
      </c>
      <c r="FJL231" s="159"/>
      <c r="FJM231" s="53" t="s">
        <v>163</v>
      </c>
      <c r="FJN231" s="53">
        <f t="shared" ref="FJN231" si="7789">(53.92)*10.764</f>
        <v>580.39487999999994</v>
      </c>
      <c r="FJO231" s="53">
        <f t="shared" ref="FJO231" si="7790">(2.45*1.25+1*(2.3+2.75+3.05))*10.764</f>
        <v>120.15314999999998</v>
      </c>
      <c r="FJP231" s="53">
        <f t="shared" si="1652"/>
        <v>700.54802999999993</v>
      </c>
      <c r="FJQ231" s="53">
        <v>0</v>
      </c>
      <c r="FJR231" s="53">
        <f>FJP231*(($H$268)+1)+(IF(FJQ231&lt;101,FJQ231,IF(FJQ231&lt;201,FJQ231/2,IF(FJQ231&lt;=301,FJQ231/3,FJQ231/4))))</f>
        <v>700.54802999999993</v>
      </c>
      <c r="FJS231" s="159">
        <f t="shared" ref="FJS231:FJS234" si="7791">FJS230+1</f>
        <v>2</v>
      </c>
      <c r="FJT231" s="159"/>
      <c r="FJU231" s="53" t="s">
        <v>163</v>
      </c>
      <c r="FJV231" s="53">
        <f t="shared" ref="FJV231" si="7792">(53.92)*10.764</f>
        <v>580.39487999999994</v>
      </c>
      <c r="FJW231" s="53">
        <f t="shared" ref="FJW231" si="7793">(2.45*1.25+1*(2.3+2.75+3.05))*10.764</f>
        <v>120.15314999999998</v>
      </c>
      <c r="FJX231" s="53">
        <f t="shared" si="1655"/>
        <v>700.54802999999993</v>
      </c>
      <c r="FJY231" s="53">
        <v>0</v>
      </c>
      <c r="FJZ231" s="53">
        <f>FJX231*(($H$268)+1)+(IF(FJY231&lt;101,FJY231,IF(FJY231&lt;201,FJY231/2,IF(FJY231&lt;=301,FJY231/3,FJY231/4))))</f>
        <v>700.54802999999993</v>
      </c>
      <c r="FKA231" s="159">
        <f t="shared" ref="FKA231:FKA234" si="7794">FKA230+1</f>
        <v>2</v>
      </c>
      <c r="FKB231" s="159"/>
      <c r="FKC231" s="53" t="s">
        <v>163</v>
      </c>
      <c r="FKD231" s="53">
        <f t="shared" ref="FKD231" si="7795">(53.92)*10.764</f>
        <v>580.39487999999994</v>
      </c>
      <c r="FKE231" s="53">
        <f t="shared" ref="FKE231" si="7796">(2.45*1.25+1*(2.3+2.75+3.05))*10.764</f>
        <v>120.15314999999998</v>
      </c>
      <c r="FKF231" s="53">
        <f t="shared" si="1658"/>
        <v>700.54802999999993</v>
      </c>
      <c r="FKG231" s="53">
        <v>0</v>
      </c>
      <c r="FKH231" s="53">
        <f>FKF231*(($H$268)+1)+(IF(FKG231&lt;101,FKG231,IF(FKG231&lt;201,FKG231/2,IF(FKG231&lt;=301,FKG231/3,FKG231/4))))</f>
        <v>700.54802999999993</v>
      </c>
      <c r="FKI231" s="159">
        <f t="shared" ref="FKI231:FKI234" si="7797">FKI230+1</f>
        <v>2</v>
      </c>
      <c r="FKJ231" s="159"/>
      <c r="FKK231" s="53" t="s">
        <v>163</v>
      </c>
      <c r="FKL231" s="53">
        <f t="shared" ref="FKL231" si="7798">(53.92)*10.764</f>
        <v>580.39487999999994</v>
      </c>
      <c r="FKM231" s="53">
        <f t="shared" ref="FKM231" si="7799">(2.45*1.25+1*(2.3+2.75+3.05))*10.764</f>
        <v>120.15314999999998</v>
      </c>
      <c r="FKN231" s="53">
        <f t="shared" si="1661"/>
        <v>700.54802999999993</v>
      </c>
      <c r="FKO231" s="53">
        <v>0</v>
      </c>
      <c r="FKP231" s="53">
        <f>FKN231*(($H$268)+1)+(IF(FKO231&lt;101,FKO231,IF(FKO231&lt;201,FKO231/2,IF(FKO231&lt;=301,FKO231/3,FKO231/4))))</f>
        <v>700.54802999999993</v>
      </c>
      <c r="FKQ231" s="159">
        <f t="shared" ref="FKQ231:FKQ234" si="7800">FKQ230+1</f>
        <v>2</v>
      </c>
      <c r="FKR231" s="159"/>
      <c r="FKS231" s="53" t="s">
        <v>163</v>
      </c>
      <c r="FKT231" s="53">
        <f t="shared" ref="FKT231" si="7801">(53.92)*10.764</f>
        <v>580.39487999999994</v>
      </c>
      <c r="FKU231" s="53">
        <f t="shared" ref="FKU231" si="7802">(2.45*1.25+1*(2.3+2.75+3.05))*10.764</f>
        <v>120.15314999999998</v>
      </c>
      <c r="FKV231" s="53">
        <f t="shared" si="1664"/>
        <v>700.54802999999993</v>
      </c>
      <c r="FKW231" s="53">
        <v>0</v>
      </c>
      <c r="FKX231" s="53">
        <f>FKV231*(($H$268)+1)+(IF(FKW231&lt;101,FKW231,IF(FKW231&lt;201,FKW231/2,IF(FKW231&lt;=301,FKW231/3,FKW231/4))))</f>
        <v>700.54802999999993</v>
      </c>
      <c r="FKY231" s="159">
        <f t="shared" ref="FKY231:FKY234" si="7803">FKY230+1</f>
        <v>2</v>
      </c>
      <c r="FKZ231" s="159"/>
      <c r="FLA231" s="53" t="s">
        <v>163</v>
      </c>
      <c r="FLB231" s="53">
        <f t="shared" ref="FLB231" si="7804">(53.92)*10.764</f>
        <v>580.39487999999994</v>
      </c>
      <c r="FLC231" s="53">
        <f t="shared" ref="FLC231" si="7805">(2.45*1.25+1*(2.3+2.75+3.05))*10.764</f>
        <v>120.15314999999998</v>
      </c>
      <c r="FLD231" s="53">
        <f t="shared" si="1667"/>
        <v>700.54802999999993</v>
      </c>
      <c r="FLE231" s="53">
        <v>0</v>
      </c>
      <c r="FLF231" s="53">
        <f>FLD231*(($H$268)+1)+(IF(FLE231&lt;101,FLE231,IF(FLE231&lt;201,FLE231/2,IF(FLE231&lt;=301,FLE231/3,FLE231/4))))</f>
        <v>700.54802999999993</v>
      </c>
      <c r="FLG231" s="159">
        <f t="shared" ref="FLG231:FLG234" si="7806">FLG230+1</f>
        <v>2</v>
      </c>
      <c r="FLH231" s="159"/>
      <c r="FLI231" s="53" t="s">
        <v>163</v>
      </c>
      <c r="FLJ231" s="53">
        <f t="shared" ref="FLJ231" si="7807">(53.92)*10.764</f>
        <v>580.39487999999994</v>
      </c>
      <c r="FLK231" s="53">
        <f t="shared" ref="FLK231" si="7808">(2.45*1.25+1*(2.3+2.75+3.05))*10.764</f>
        <v>120.15314999999998</v>
      </c>
      <c r="FLL231" s="53">
        <f t="shared" si="1670"/>
        <v>700.54802999999993</v>
      </c>
      <c r="FLM231" s="53">
        <v>0</v>
      </c>
      <c r="FLN231" s="53">
        <f>FLL231*(($H$268)+1)+(IF(FLM231&lt;101,FLM231,IF(FLM231&lt;201,FLM231/2,IF(FLM231&lt;=301,FLM231/3,FLM231/4))))</f>
        <v>700.54802999999993</v>
      </c>
      <c r="FLO231" s="159">
        <f t="shared" ref="FLO231:FLO234" si="7809">FLO230+1</f>
        <v>2</v>
      </c>
      <c r="FLP231" s="159"/>
      <c r="FLQ231" s="53" t="s">
        <v>163</v>
      </c>
      <c r="FLR231" s="53">
        <f t="shared" ref="FLR231" si="7810">(53.92)*10.764</f>
        <v>580.39487999999994</v>
      </c>
      <c r="FLS231" s="53">
        <f t="shared" ref="FLS231" si="7811">(2.45*1.25+1*(2.3+2.75+3.05))*10.764</f>
        <v>120.15314999999998</v>
      </c>
      <c r="FLT231" s="53">
        <f t="shared" si="1673"/>
        <v>700.54802999999993</v>
      </c>
      <c r="FLU231" s="53">
        <v>0</v>
      </c>
      <c r="FLV231" s="53">
        <f>FLT231*(($H$268)+1)+(IF(FLU231&lt;101,FLU231,IF(FLU231&lt;201,FLU231/2,IF(FLU231&lt;=301,FLU231/3,FLU231/4))))</f>
        <v>700.54802999999993</v>
      </c>
      <c r="FLW231" s="159">
        <f t="shared" ref="FLW231:FLW234" si="7812">FLW230+1</f>
        <v>2</v>
      </c>
      <c r="FLX231" s="159"/>
      <c r="FLY231" s="53" t="s">
        <v>163</v>
      </c>
      <c r="FLZ231" s="53">
        <f t="shared" ref="FLZ231" si="7813">(53.92)*10.764</f>
        <v>580.39487999999994</v>
      </c>
      <c r="FMA231" s="53">
        <f t="shared" ref="FMA231" si="7814">(2.45*1.25+1*(2.3+2.75+3.05))*10.764</f>
        <v>120.15314999999998</v>
      </c>
      <c r="FMB231" s="53">
        <f t="shared" si="1676"/>
        <v>700.54802999999993</v>
      </c>
      <c r="FMC231" s="53">
        <v>0</v>
      </c>
      <c r="FMD231" s="53">
        <f>FMB231*(($H$268)+1)+(IF(FMC231&lt;101,FMC231,IF(FMC231&lt;201,FMC231/2,IF(FMC231&lt;=301,FMC231/3,FMC231/4))))</f>
        <v>700.54802999999993</v>
      </c>
      <c r="FME231" s="159">
        <f t="shared" ref="FME231:FME234" si="7815">FME230+1</f>
        <v>2</v>
      </c>
      <c r="FMF231" s="159"/>
      <c r="FMG231" s="53" t="s">
        <v>163</v>
      </c>
      <c r="FMH231" s="53">
        <f t="shared" ref="FMH231" si="7816">(53.92)*10.764</f>
        <v>580.39487999999994</v>
      </c>
      <c r="FMI231" s="53">
        <f t="shared" ref="FMI231" si="7817">(2.45*1.25+1*(2.3+2.75+3.05))*10.764</f>
        <v>120.15314999999998</v>
      </c>
      <c r="FMJ231" s="53">
        <f t="shared" si="1679"/>
        <v>700.54802999999993</v>
      </c>
      <c r="FMK231" s="53">
        <v>0</v>
      </c>
      <c r="FML231" s="53">
        <f>FMJ231*(($H$268)+1)+(IF(FMK231&lt;101,FMK231,IF(FMK231&lt;201,FMK231/2,IF(FMK231&lt;=301,FMK231/3,FMK231/4))))</f>
        <v>700.54802999999993</v>
      </c>
      <c r="FMM231" s="159">
        <f t="shared" ref="FMM231:FMM234" si="7818">FMM230+1</f>
        <v>2</v>
      </c>
      <c r="FMN231" s="159"/>
      <c r="FMO231" s="53" t="s">
        <v>163</v>
      </c>
      <c r="FMP231" s="53">
        <f t="shared" ref="FMP231" si="7819">(53.92)*10.764</f>
        <v>580.39487999999994</v>
      </c>
      <c r="FMQ231" s="53">
        <f t="shared" ref="FMQ231" si="7820">(2.45*1.25+1*(2.3+2.75+3.05))*10.764</f>
        <v>120.15314999999998</v>
      </c>
      <c r="FMR231" s="53">
        <f t="shared" si="1682"/>
        <v>700.54802999999993</v>
      </c>
      <c r="FMS231" s="53">
        <v>0</v>
      </c>
      <c r="FMT231" s="53">
        <f>FMR231*(($H$268)+1)+(IF(FMS231&lt;101,FMS231,IF(FMS231&lt;201,FMS231/2,IF(FMS231&lt;=301,FMS231/3,FMS231/4))))</f>
        <v>700.54802999999993</v>
      </c>
      <c r="FMU231" s="159">
        <f t="shared" ref="FMU231:FMU234" si="7821">FMU230+1</f>
        <v>2</v>
      </c>
      <c r="FMV231" s="159"/>
      <c r="FMW231" s="53" t="s">
        <v>163</v>
      </c>
      <c r="FMX231" s="53">
        <f t="shared" ref="FMX231" si="7822">(53.92)*10.764</f>
        <v>580.39487999999994</v>
      </c>
      <c r="FMY231" s="53">
        <f t="shared" ref="FMY231" si="7823">(2.45*1.25+1*(2.3+2.75+3.05))*10.764</f>
        <v>120.15314999999998</v>
      </c>
      <c r="FMZ231" s="53">
        <f t="shared" si="1685"/>
        <v>700.54802999999993</v>
      </c>
      <c r="FNA231" s="53">
        <v>0</v>
      </c>
      <c r="FNB231" s="53">
        <f>FMZ231*(($H$268)+1)+(IF(FNA231&lt;101,FNA231,IF(FNA231&lt;201,FNA231/2,IF(FNA231&lt;=301,FNA231/3,FNA231/4))))</f>
        <v>700.54802999999993</v>
      </c>
      <c r="FNC231" s="159">
        <f t="shared" ref="FNC231:FNC234" si="7824">FNC230+1</f>
        <v>2</v>
      </c>
      <c r="FND231" s="159"/>
      <c r="FNE231" s="53" t="s">
        <v>163</v>
      </c>
      <c r="FNF231" s="53">
        <f t="shared" ref="FNF231" si="7825">(53.92)*10.764</f>
        <v>580.39487999999994</v>
      </c>
      <c r="FNG231" s="53">
        <f t="shared" ref="FNG231" si="7826">(2.45*1.25+1*(2.3+2.75+3.05))*10.764</f>
        <v>120.15314999999998</v>
      </c>
      <c r="FNH231" s="53">
        <f t="shared" si="1688"/>
        <v>700.54802999999993</v>
      </c>
      <c r="FNI231" s="53">
        <v>0</v>
      </c>
      <c r="FNJ231" s="53">
        <f>FNH231*(($H$268)+1)+(IF(FNI231&lt;101,FNI231,IF(FNI231&lt;201,FNI231/2,IF(FNI231&lt;=301,FNI231/3,FNI231/4))))</f>
        <v>700.54802999999993</v>
      </c>
      <c r="FNK231" s="159">
        <f t="shared" ref="FNK231:FNK234" si="7827">FNK230+1</f>
        <v>2</v>
      </c>
      <c r="FNL231" s="159"/>
      <c r="FNM231" s="53" t="s">
        <v>163</v>
      </c>
      <c r="FNN231" s="53">
        <f t="shared" ref="FNN231" si="7828">(53.92)*10.764</f>
        <v>580.39487999999994</v>
      </c>
      <c r="FNO231" s="53">
        <f t="shared" ref="FNO231" si="7829">(2.45*1.25+1*(2.3+2.75+3.05))*10.764</f>
        <v>120.15314999999998</v>
      </c>
      <c r="FNP231" s="53">
        <f t="shared" si="1691"/>
        <v>700.54802999999993</v>
      </c>
      <c r="FNQ231" s="53">
        <v>0</v>
      </c>
      <c r="FNR231" s="53">
        <f>FNP231*(($H$268)+1)+(IF(FNQ231&lt;101,FNQ231,IF(FNQ231&lt;201,FNQ231/2,IF(FNQ231&lt;=301,FNQ231/3,FNQ231/4))))</f>
        <v>700.54802999999993</v>
      </c>
      <c r="FNS231" s="159">
        <f t="shared" ref="FNS231:FNS234" si="7830">FNS230+1</f>
        <v>2</v>
      </c>
      <c r="FNT231" s="159"/>
      <c r="FNU231" s="53" t="s">
        <v>163</v>
      </c>
      <c r="FNV231" s="53">
        <f t="shared" ref="FNV231" si="7831">(53.92)*10.764</f>
        <v>580.39487999999994</v>
      </c>
      <c r="FNW231" s="53">
        <f t="shared" ref="FNW231" si="7832">(2.45*1.25+1*(2.3+2.75+3.05))*10.764</f>
        <v>120.15314999999998</v>
      </c>
      <c r="FNX231" s="53">
        <f t="shared" si="1694"/>
        <v>700.54802999999993</v>
      </c>
      <c r="FNY231" s="53">
        <v>0</v>
      </c>
      <c r="FNZ231" s="53">
        <f>FNX231*(($H$268)+1)+(IF(FNY231&lt;101,FNY231,IF(FNY231&lt;201,FNY231/2,IF(FNY231&lt;=301,FNY231/3,FNY231/4))))</f>
        <v>700.54802999999993</v>
      </c>
      <c r="FOA231" s="159">
        <f t="shared" ref="FOA231:FOA234" si="7833">FOA230+1</f>
        <v>2</v>
      </c>
      <c r="FOB231" s="159"/>
      <c r="FOC231" s="53" t="s">
        <v>163</v>
      </c>
      <c r="FOD231" s="53">
        <f t="shared" ref="FOD231" si="7834">(53.92)*10.764</f>
        <v>580.39487999999994</v>
      </c>
      <c r="FOE231" s="53">
        <f t="shared" ref="FOE231" si="7835">(2.45*1.25+1*(2.3+2.75+3.05))*10.764</f>
        <v>120.15314999999998</v>
      </c>
      <c r="FOF231" s="53">
        <f t="shared" si="1697"/>
        <v>700.54802999999993</v>
      </c>
      <c r="FOG231" s="53">
        <v>0</v>
      </c>
      <c r="FOH231" s="53">
        <f>FOF231*(($H$268)+1)+(IF(FOG231&lt;101,FOG231,IF(FOG231&lt;201,FOG231/2,IF(FOG231&lt;=301,FOG231/3,FOG231/4))))</f>
        <v>700.54802999999993</v>
      </c>
      <c r="FOI231" s="159">
        <f t="shared" ref="FOI231:FOI234" si="7836">FOI230+1</f>
        <v>2</v>
      </c>
      <c r="FOJ231" s="159"/>
      <c r="FOK231" s="53" t="s">
        <v>163</v>
      </c>
      <c r="FOL231" s="53">
        <f t="shared" ref="FOL231" si="7837">(53.92)*10.764</f>
        <v>580.39487999999994</v>
      </c>
      <c r="FOM231" s="53">
        <f t="shared" ref="FOM231" si="7838">(2.45*1.25+1*(2.3+2.75+3.05))*10.764</f>
        <v>120.15314999999998</v>
      </c>
      <c r="FON231" s="53">
        <f t="shared" si="1700"/>
        <v>700.54802999999993</v>
      </c>
      <c r="FOO231" s="53">
        <v>0</v>
      </c>
      <c r="FOP231" s="53">
        <f>FON231*(($H$268)+1)+(IF(FOO231&lt;101,FOO231,IF(FOO231&lt;201,FOO231/2,IF(FOO231&lt;=301,FOO231/3,FOO231/4))))</f>
        <v>700.54802999999993</v>
      </c>
      <c r="FOQ231" s="159">
        <f t="shared" ref="FOQ231:FOQ234" si="7839">FOQ230+1</f>
        <v>2</v>
      </c>
      <c r="FOR231" s="159"/>
      <c r="FOS231" s="53" t="s">
        <v>163</v>
      </c>
      <c r="FOT231" s="53">
        <f t="shared" ref="FOT231" si="7840">(53.92)*10.764</f>
        <v>580.39487999999994</v>
      </c>
      <c r="FOU231" s="53">
        <f t="shared" ref="FOU231" si="7841">(2.45*1.25+1*(2.3+2.75+3.05))*10.764</f>
        <v>120.15314999999998</v>
      </c>
      <c r="FOV231" s="53">
        <f t="shared" si="1703"/>
        <v>700.54802999999993</v>
      </c>
      <c r="FOW231" s="53">
        <v>0</v>
      </c>
      <c r="FOX231" s="53">
        <f>FOV231*(($H$268)+1)+(IF(FOW231&lt;101,FOW231,IF(FOW231&lt;201,FOW231/2,IF(FOW231&lt;=301,FOW231/3,FOW231/4))))</f>
        <v>700.54802999999993</v>
      </c>
      <c r="FOY231" s="159">
        <f t="shared" ref="FOY231:FOY234" si="7842">FOY230+1</f>
        <v>2</v>
      </c>
      <c r="FOZ231" s="159"/>
      <c r="FPA231" s="53" t="s">
        <v>163</v>
      </c>
      <c r="FPB231" s="53">
        <f t="shared" ref="FPB231" si="7843">(53.92)*10.764</f>
        <v>580.39487999999994</v>
      </c>
      <c r="FPC231" s="53">
        <f t="shared" ref="FPC231" si="7844">(2.45*1.25+1*(2.3+2.75+3.05))*10.764</f>
        <v>120.15314999999998</v>
      </c>
      <c r="FPD231" s="53">
        <f t="shared" si="1706"/>
        <v>700.54802999999993</v>
      </c>
      <c r="FPE231" s="53">
        <v>0</v>
      </c>
      <c r="FPF231" s="53">
        <f>FPD231*(($H$268)+1)+(IF(FPE231&lt;101,FPE231,IF(FPE231&lt;201,FPE231/2,IF(FPE231&lt;=301,FPE231/3,FPE231/4))))</f>
        <v>700.54802999999993</v>
      </c>
      <c r="FPG231" s="159">
        <f t="shared" ref="FPG231:FPG234" si="7845">FPG230+1</f>
        <v>2</v>
      </c>
      <c r="FPH231" s="159"/>
      <c r="FPI231" s="53" t="s">
        <v>163</v>
      </c>
      <c r="FPJ231" s="53">
        <f t="shared" ref="FPJ231" si="7846">(53.92)*10.764</f>
        <v>580.39487999999994</v>
      </c>
      <c r="FPK231" s="53">
        <f t="shared" ref="FPK231" si="7847">(2.45*1.25+1*(2.3+2.75+3.05))*10.764</f>
        <v>120.15314999999998</v>
      </c>
      <c r="FPL231" s="53">
        <f t="shared" si="1709"/>
        <v>700.54802999999993</v>
      </c>
      <c r="FPM231" s="53">
        <v>0</v>
      </c>
      <c r="FPN231" s="53">
        <f>FPL231*(($H$268)+1)+(IF(FPM231&lt;101,FPM231,IF(FPM231&lt;201,FPM231/2,IF(FPM231&lt;=301,FPM231/3,FPM231/4))))</f>
        <v>700.54802999999993</v>
      </c>
      <c r="FPO231" s="159">
        <f t="shared" ref="FPO231:FPO234" si="7848">FPO230+1</f>
        <v>2</v>
      </c>
      <c r="FPP231" s="159"/>
      <c r="FPQ231" s="53" t="s">
        <v>163</v>
      </c>
      <c r="FPR231" s="53">
        <f t="shared" ref="FPR231" si="7849">(53.92)*10.764</f>
        <v>580.39487999999994</v>
      </c>
      <c r="FPS231" s="53">
        <f t="shared" ref="FPS231" si="7850">(2.45*1.25+1*(2.3+2.75+3.05))*10.764</f>
        <v>120.15314999999998</v>
      </c>
      <c r="FPT231" s="53">
        <f t="shared" si="1712"/>
        <v>700.54802999999993</v>
      </c>
      <c r="FPU231" s="53">
        <v>0</v>
      </c>
      <c r="FPV231" s="53">
        <f>FPT231*(($H$268)+1)+(IF(FPU231&lt;101,FPU231,IF(FPU231&lt;201,FPU231/2,IF(FPU231&lt;=301,FPU231/3,FPU231/4))))</f>
        <v>700.54802999999993</v>
      </c>
      <c r="FPW231" s="159">
        <f t="shared" ref="FPW231:FPW234" si="7851">FPW230+1</f>
        <v>2</v>
      </c>
      <c r="FPX231" s="159"/>
      <c r="FPY231" s="53" t="s">
        <v>163</v>
      </c>
      <c r="FPZ231" s="53">
        <f t="shared" ref="FPZ231" si="7852">(53.92)*10.764</f>
        <v>580.39487999999994</v>
      </c>
      <c r="FQA231" s="53">
        <f t="shared" ref="FQA231" si="7853">(2.45*1.25+1*(2.3+2.75+3.05))*10.764</f>
        <v>120.15314999999998</v>
      </c>
      <c r="FQB231" s="53">
        <f t="shared" si="1715"/>
        <v>700.54802999999993</v>
      </c>
      <c r="FQC231" s="53">
        <v>0</v>
      </c>
      <c r="FQD231" s="53">
        <f>FQB231*(($H$268)+1)+(IF(FQC231&lt;101,FQC231,IF(FQC231&lt;201,FQC231/2,IF(FQC231&lt;=301,FQC231/3,FQC231/4))))</f>
        <v>700.54802999999993</v>
      </c>
      <c r="FQE231" s="159">
        <f t="shared" ref="FQE231:FQE234" si="7854">FQE230+1</f>
        <v>2</v>
      </c>
      <c r="FQF231" s="159"/>
      <c r="FQG231" s="53" t="s">
        <v>163</v>
      </c>
      <c r="FQH231" s="53">
        <f t="shared" ref="FQH231" si="7855">(53.92)*10.764</f>
        <v>580.39487999999994</v>
      </c>
      <c r="FQI231" s="53">
        <f t="shared" ref="FQI231" si="7856">(2.45*1.25+1*(2.3+2.75+3.05))*10.764</f>
        <v>120.15314999999998</v>
      </c>
      <c r="FQJ231" s="53">
        <f t="shared" si="1718"/>
        <v>700.54802999999993</v>
      </c>
      <c r="FQK231" s="53">
        <v>0</v>
      </c>
      <c r="FQL231" s="53">
        <f>FQJ231*(($H$268)+1)+(IF(FQK231&lt;101,FQK231,IF(FQK231&lt;201,FQK231/2,IF(FQK231&lt;=301,FQK231/3,FQK231/4))))</f>
        <v>700.54802999999993</v>
      </c>
      <c r="FQM231" s="159">
        <f t="shared" ref="FQM231:FQM234" si="7857">FQM230+1</f>
        <v>2</v>
      </c>
      <c r="FQN231" s="159"/>
      <c r="FQO231" s="53" t="s">
        <v>163</v>
      </c>
      <c r="FQP231" s="53">
        <f t="shared" ref="FQP231" si="7858">(53.92)*10.764</f>
        <v>580.39487999999994</v>
      </c>
      <c r="FQQ231" s="53">
        <f t="shared" ref="FQQ231" si="7859">(2.45*1.25+1*(2.3+2.75+3.05))*10.764</f>
        <v>120.15314999999998</v>
      </c>
      <c r="FQR231" s="53">
        <f t="shared" si="1721"/>
        <v>700.54802999999993</v>
      </c>
      <c r="FQS231" s="53">
        <v>0</v>
      </c>
      <c r="FQT231" s="53">
        <f>FQR231*(($H$268)+1)+(IF(FQS231&lt;101,FQS231,IF(FQS231&lt;201,FQS231/2,IF(FQS231&lt;=301,FQS231/3,FQS231/4))))</f>
        <v>700.54802999999993</v>
      </c>
      <c r="FQU231" s="159">
        <f t="shared" ref="FQU231:FQU234" si="7860">FQU230+1</f>
        <v>2</v>
      </c>
      <c r="FQV231" s="159"/>
      <c r="FQW231" s="53" t="s">
        <v>163</v>
      </c>
      <c r="FQX231" s="53">
        <f t="shared" ref="FQX231" si="7861">(53.92)*10.764</f>
        <v>580.39487999999994</v>
      </c>
      <c r="FQY231" s="53">
        <f t="shared" ref="FQY231" si="7862">(2.45*1.25+1*(2.3+2.75+3.05))*10.764</f>
        <v>120.15314999999998</v>
      </c>
      <c r="FQZ231" s="53">
        <f t="shared" si="1724"/>
        <v>700.54802999999993</v>
      </c>
      <c r="FRA231" s="53">
        <v>0</v>
      </c>
      <c r="FRB231" s="53">
        <f>FQZ231*(($H$268)+1)+(IF(FRA231&lt;101,FRA231,IF(FRA231&lt;201,FRA231/2,IF(FRA231&lt;=301,FRA231/3,FRA231/4))))</f>
        <v>700.54802999999993</v>
      </c>
      <c r="FRC231" s="159">
        <f t="shared" ref="FRC231:FRC234" si="7863">FRC230+1</f>
        <v>2</v>
      </c>
      <c r="FRD231" s="159"/>
      <c r="FRE231" s="53" t="s">
        <v>163</v>
      </c>
      <c r="FRF231" s="53">
        <f t="shared" ref="FRF231" si="7864">(53.92)*10.764</f>
        <v>580.39487999999994</v>
      </c>
      <c r="FRG231" s="53">
        <f t="shared" ref="FRG231" si="7865">(2.45*1.25+1*(2.3+2.75+3.05))*10.764</f>
        <v>120.15314999999998</v>
      </c>
      <c r="FRH231" s="53">
        <f t="shared" si="1727"/>
        <v>700.54802999999993</v>
      </c>
      <c r="FRI231" s="53">
        <v>0</v>
      </c>
      <c r="FRJ231" s="53">
        <f>FRH231*(($H$268)+1)+(IF(FRI231&lt;101,FRI231,IF(FRI231&lt;201,FRI231/2,IF(FRI231&lt;=301,FRI231/3,FRI231/4))))</f>
        <v>700.54802999999993</v>
      </c>
      <c r="FRK231" s="159">
        <f t="shared" ref="FRK231:FRK234" si="7866">FRK230+1</f>
        <v>2</v>
      </c>
      <c r="FRL231" s="159"/>
      <c r="FRM231" s="53" t="s">
        <v>163</v>
      </c>
      <c r="FRN231" s="53">
        <f t="shared" ref="FRN231" si="7867">(53.92)*10.764</f>
        <v>580.39487999999994</v>
      </c>
      <c r="FRO231" s="53">
        <f t="shared" ref="FRO231" si="7868">(2.45*1.25+1*(2.3+2.75+3.05))*10.764</f>
        <v>120.15314999999998</v>
      </c>
      <c r="FRP231" s="53">
        <f t="shared" si="1730"/>
        <v>700.54802999999993</v>
      </c>
      <c r="FRQ231" s="53">
        <v>0</v>
      </c>
      <c r="FRR231" s="53">
        <f>FRP231*(($H$268)+1)+(IF(FRQ231&lt;101,FRQ231,IF(FRQ231&lt;201,FRQ231/2,IF(FRQ231&lt;=301,FRQ231/3,FRQ231/4))))</f>
        <v>700.54802999999993</v>
      </c>
      <c r="FRS231" s="159">
        <f t="shared" ref="FRS231:FRS234" si="7869">FRS230+1</f>
        <v>2</v>
      </c>
      <c r="FRT231" s="159"/>
      <c r="FRU231" s="53" t="s">
        <v>163</v>
      </c>
      <c r="FRV231" s="53">
        <f t="shared" ref="FRV231" si="7870">(53.92)*10.764</f>
        <v>580.39487999999994</v>
      </c>
      <c r="FRW231" s="53">
        <f t="shared" ref="FRW231" si="7871">(2.45*1.25+1*(2.3+2.75+3.05))*10.764</f>
        <v>120.15314999999998</v>
      </c>
      <c r="FRX231" s="53">
        <f t="shared" si="1733"/>
        <v>700.54802999999993</v>
      </c>
      <c r="FRY231" s="53">
        <v>0</v>
      </c>
      <c r="FRZ231" s="53">
        <f>FRX231*(($H$268)+1)+(IF(FRY231&lt;101,FRY231,IF(FRY231&lt;201,FRY231/2,IF(FRY231&lt;=301,FRY231/3,FRY231/4))))</f>
        <v>700.54802999999993</v>
      </c>
      <c r="FSA231" s="159">
        <f t="shared" ref="FSA231:FSA234" si="7872">FSA230+1</f>
        <v>2</v>
      </c>
      <c r="FSB231" s="159"/>
      <c r="FSC231" s="53" t="s">
        <v>163</v>
      </c>
      <c r="FSD231" s="53">
        <f t="shared" ref="FSD231" si="7873">(53.92)*10.764</f>
        <v>580.39487999999994</v>
      </c>
      <c r="FSE231" s="53">
        <f t="shared" ref="FSE231" si="7874">(2.45*1.25+1*(2.3+2.75+3.05))*10.764</f>
        <v>120.15314999999998</v>
      </c>
      <c r="FSF231" s="53">
        <f t="shared" si="1736"/>
        <v>700.54802999999993</v>
      </c>
      <c r="FSG231" s="53">
        <v>0</v>
      </c>
      <c r="FSH231" s="53">
        <f>FSF231*(($H$268)+1)+(IF(FSG231&lt;101,FSG231,IF(FSG231&lt;201,FSG231/2,IF(FSG231&lt;=301,FSG231/3,FSG231/4))))</f>
        <v>700.54802999999993</v>
      </c>
      <c r="FSI231" s="159">
        <f t="shared" ref="FSI231:FSI234" si="7875">FSI230+1</f>
        <v>2</v>
      </c>
      <c r="FSJ231" s="159"/>
      <c r="FSK231" s="53" t="s">
        <v>163</v>
      </c>
      <c r="FSL231" s="53">
        <f t="shared" ref="FSL231" si="7876">(53.92)*10.764</f>
        <v>580.39487999999994</v>
      </c>
      <c r="FSM231" s="53">
        <f t="shared" ref="FSM231" si="7877">(2.45*1.25+1*(2.3+2.75+3.05))*10.764</f>
        <v>120.15314999999998</v>
      </c>
      <c r="FSN231" s="53">
        <f t="shared" si="1739"/>
        <v>700.54802999999993</v>
      </c>
      <c r="FSO231" s="53">
        <v>0</v>
      </c>
      <c r="FSP231" s="53">
        <f>FSN231*(($H$268)+1)+(IF(FSO231&lt;101,FSO231,IF(FSO231&lt;201,FSO231/2,IF(FSO231&lt;=301,FSO231/3,FSO231/4))))</f>
        <v>700.54802999999993</v>
      </c>
      <c r="FSQ231" s="159">
        <f t="shared" ref="FSQ231:FSQ234" si="7878">FSQ230+1</f>
        <v>2</v>
      </c>
      <c r="FSR231" s="159"/>
      <c r="FSS231" s="53" t="s">
        <v>163</v>
      </c>
      <c r="FST231" s="53">
        <f t="shared" ref="FST231" si="7879">(53.92)*10.764</f>
        <v>580.39487999999994</v>
      </c>
      <c r="FSU231" s="53">
        <f t="shared" ref="FSU231" si="7880">(2.45*1.25+1*(2.3+2.75+3.05))*10.764</f>
        <v>120.15314999999998</v>
      </c>
      <c r="FSV231" s="53">
        <f t="shared" si="1742"/>
        <v>700.54802999999993</v>
      </c>
      <c r="FSW231" s="53">
        <v>0</v>
      </c>
      <c r="FSX231" s="53">
        <f>FSV231*(($H$268)+1)+(IF(FSW231&lt;101,FSW231,IF(FSW231&lt;201,FSW231/2,IF(FSW231&lt;=301,FSW231/3,FSW231/4))))</f>
        <v>700.54802999999993</v>
      </c>
      <c r="FSY231" s="159">
        <f t="shared" ref="FSY231:FSY234" si="7881">FSY230+1</f>
        <v>2</v>
      </c>
      <c r="FSZ231" s="159"/>
      <c r="FTA231" s="53" t="s">
        <v>163</v>
      </c>
      <c r="FTB231" s="53">
        <f t="shared" ref="FTB231" si="7882">(53.92)*10.764</f>
        <v>580.39487999999994</v>
      </c>
      <c r="FTC231" s="53">
        <f t="shared" ref="FTC231" si="7883">(2.45*1.25+1*(2.3+2.75+3.05))*10.764</f>
        <v>120.15314999999998</v>
      </c>
      <c r="FTD231" s="53">
        <f t="shared" si="1745"/>
        <v>700.54802999999993</v>
      </c>
      <c r="FTE231" s="53">
        <v>0</v>
      </c>
      <c r="FTF231" s="53">
        <f>FTD231*(($H$268)+1)+(IF(FTE231&lt;101,FTE231,IF(FTE231&lt;201,FTE231/2,IF(FTE231&lt;=301,FTE231/3,FTE231/4))))</f>
        <v>700.54802999999993</v>
      </c>
      <c r="FTG231" s="159">
        <f t="shared" ref="FTG231:FTG234" si="7884">FTG230+1</f>
        <v>2</v>
      </c>
      <c r="FTH231" s="159"/>
      <c r="FTI231" s="53" t="s">
        <v>163</v>
      </c>
      <c r="FTJ231" s="53">
        <f t="shared" ref="FTJ231" si="7885">(53.92)*10.764</f>
        <v>580.39487999999994</v>
      </c>
      <c r="FTK231" s="53">
        <f t="shared" ref="FTK231" si="7886">(2.45*1.25+1*(2.3+2.75+3.05))*10.764</f>
        <v>120.15314999999998</v>
      </c>
      <c r="FTL231" s="53">
        <f t="shared" si="1748"/>
        <v>700.54802999999993</v>
      </c>
      <c r="FTM231" s="53">
        <v>0</v>
      </c>
      <c r="FTN231" s="53">
        <f>FTL231*(($H$268)+1)+(IF(FTM231&lt;101,FTM231,IF(FTM231&lt;201,FTM231/2,IF(FTM231&lt;=301,FTM231/3,FTM231/4))))</f>
        <v>700.54802999999993</v>
      </c>
      <c r="FTO231" s="159">
        <f t="shared" ref="FTO231:FTO234" si="7887">FTO230+1</f>
        <v>2</v>
      </c>
      <c r="FTP231" s="159"/>
      <c r="FTQ231" s="53" t="s">
        <v>163</v>
      </c>
      <c r="FTR231" s="53">
        <f t="shared" ref="FTR231" si="7888">(53.92)*10.764</f>
        <v>580.39487999999994</v>
      </c>
      <c r="FTS231" s="53">
        <f t="shared" ref="FTS231" si="7889">(2.45*1.25+1*(2.3+2.75+3.05))*10.764</f>
        <v>120.15314999999998</v>
      </c>
      <c r="FTT231" s="53">
        <f t="shared" si="1751"/>
        <v>700.54802999999993</v>
      </c>
      <c r="FTU231" s="53">
        <v>0</v>
      </c>
      <c r="FTV231" s="53">
        <f>FTT231*(($H$268)+1)+(IF(FTU231&lt;101,FTU231,IF(FTU231&lt;201,FTU231/2,IF(FTU231&lt;=301,FTU231/3,FTU231/4))))</f>
        <v>700.54802999999993</v>
      </c>
      <c r="FTW231" s="159">
        <f t="shared" ref="FTW231:FTW234" si="7890">FTW230+1</f>
        <v>2</v>
      </c>
      <c r="FTX231" s="159"/>
      <c r="FTY231" s="53" t="s">
        <v>163</v>
      </c>
      <c r="FTZ231" s="53">
        <f t="shared" ref="FTZ231" si="7891">(53.92)*10.764</f>
        <v>580.39487999999994</v>
      </c>
      <c r="FUA231" s="53">
        <f t="shared" ref="FUA231" si="7892">(2.45*1.25+1*(2.3+2.75+3.05))*10.764</f>
        <v>120.15314999999998</v>
      </c>
      <c r="FUB231" s="53">
        <f t="shared" si="1754"/>
        <v>700.54802999999993</v>
      </c>
      <c r="FUC231" s="53">
        <v>0</v>
      </c>
      <c r="FUD231" s="53">
        <f>FUB231*(($H$268)+1)+(IF(FUC231&lt;101,FUC231,IF(FUC231&lt;201,FUC231/2,IF(FUC231&lt;=301,FUC231/3,FUC231/4))))</f>
        <v>700.54802999999993</v>
      </c>
      <c r="FUE231" s="159">
        <f t="shared" ref="FUE231:FUE234" si="7893">FUE230+1</f>
        <v>2</v>
      </c>
      <c r="FUF231" s="159"/>
      <c r="FUG231" s="53" t="s">
        <v>163</v>
      </c>
      <c r="FUH231" s="53">
        <f t="shared" ref="FUH231" si="7894">(53.92)*10.764</f>
        <v>580.39487999999994</v>
      </c>
      <c r="FUI231" s="53">
        <f t="shared" ref="FUI231" si="7895">(2.45*1.25+1*(2.3+2.75+3.05))*10.764</f>
        <v>120.15314999999998</v>
      </c>
      <c r="FUJ231" s="53">
        <f t="shared" si="1757"/>
        <v>700.54802999999993</v>
      </c>
      <c r="FUK231" s="53">
        <v>0</v>
      </c>
      <c r="FUL231" s="53">
        <f>FUJ231*(($H$268)+1)+(IF(FUK231&lt;101,FUK231,IF(FUK231&lt;201,FUK231/2,IF(FUK231&lt;=301,FUK231/3,FUK231/4))))</f>
        <v>700.54802999999993</v>
      </c>
      <c r="FUM231" s="159">
        <f t="shared" ref="FUM231:FUM234" si="7896">FUM230+1</f>
        <v>2</v>
      </c>
      <c r="FUN231" s="159"/>
      <c r="FUO231" s="53" t="s">
        <v>163</v>
      </c>
      <c r="FUP231" s="53">
        <f t="shared" ref="FUP231" si="7897">(53.92)*10.764</f>
        <v>580.39487999999994</v>
      </c>
      <c r="FUQ231" s="53">
        <f t="shared" ref="FUQ231" si="7898">(2.45*1.25+1*(2.3+2.75+3.05))*10.764</f>
        <v>120.15314999999998</v>
      </c>
      <c r="FUR231" s="53">
        <f t="shared" si="1760"/>
        <v>700.54802999999993</v>
      </c>
      <c r="FUS231" s="53">
        <v>0</v>
      </c>
      <c r="FUT231" s="53">
        <f>FUR231*(($H$268)+1)+(IF(FUS231&lt;101,FUS231,IF(FUS231&lt;201,FUS231/2,IF(FUS231&lt;=301,FUS231/3,FUS231/4))))</f>
        <v>700.54802999999993</v>
      </c>
      <c r="FUU231" s="159">
        <f t="shared" ref="FUU231:FUU234" si="7899">FUU230+1</f>
        <v>2</v>
      </c>
      <c r="FUV231" s="159"/>
      <c r="FUW231" s="53" t="s">
        <v>163</v>
      </c>
      <c r="FUX231" s="53">
        <f t="shared" ref="FUX231" si="7900">(53.92)*10.764</f>
        <v>580.39487999999994</v>
      </c>
      <c r="FUY231" s="53">
        <f t="shared" ref="FUY231" si="7901">(2.45*1.25+1*(2.3+2.75+3.05))*10.764</f>
        <v>120.15314999999998</v>
      </c>
      <c r="FUZ231" s="53">
        <f t="shared" si="1763"/>
        <v>700.54802999999993</v>
      </c>
      <c r="FVA231" s="53">
        <v>0</v>
      </c>
      <c r="FVB231" s="53">
        <f>FUZ231*(($H$268)+1)+(IF(FVA231&lt;101,FVA231,IF(FVA231&lt;201,FVA231/2,IF(FVA231&lt;=301,FVA231/3,FVA231/4))))</f>
        <v>700.54802999999993</v>
      </c>
      <c r="FVC231" s="159">
        <f t="shared" ref="FVC231:FVC234" si="7902">FVC230+1</f>
        <v>2</v>
      </c>
      <c r="FVD231" s="159"/>
      <c r="FVE231" s="53" t="s">
        <v>163</v>
      </c>
      <c r="FVF231" s="53">
        <f t="shared" ref="FVF231" si="7903">(53.92)*10.764</f>
        <v>580.39487999999994</v>
      </c>
      <c r="FVG231" s="53">
        <f t="shared" ref="FVG231" si="7904">(2.45*1.25+1*(2.3+2.75+3.05))*10.764</f>
        <v>120.15314999999998</v>
      </c>
      <c r="FVH231" s="53">
        <f t="shared" si="1766"/>
        <v>700.54802999999993</v>
      </c>
      <c r="FVI231" s="53">
        <v>0</v>
      </c>
      <c r="FVJ231" s="53">
        <f>FVH231*(($H$268)+1)+(IF(FVI231&lt;101,FVI231,IF(FVI231&lt;201,FVI231/2,IF(FVI231&lt;=301,FVI231/3,FVI231/4))))</f>
        <v>700.54802999999993</v>
      </c>
      <c r="FVK231" s="159">
        <f t="shared" ref="FVK231:FVK234" si="7905">FVK230+1</f>
        <v>2</v>
      </c>
      <c r="FVL231" s="159"/>
      <c r="FVM231" s="53" t="s">
        <v>163</v>
      </c>
      <c r="FVN231" s="53">
        <f t="shared" ref="FVN231" si="7906">(53.92)*10.764</f>
        <v>580.39487999999994</v>
      </c>
      <c r="FVO231" s="53">
        <f t="shared" ref="FVO231" si="7907">(2.45*1.25+1*(2.3+2.75+3.05))*10.764</f>
        <v>120.15314999999998</v>
      </c>
      <c r="FVP231" s="53">
        <f t="shared" si="1769"/>
        <v>700.54802999999993</v>
      </c>
      <c r="FVQ231" s="53">
        <v>0</v>
      </c>
      <c r="FVR231" s="53">
        <f>FVP231*(($H$268)+1)+(IF(FVQ231&lt;101,FVQ231,IF(FVQ231&lt;201,FVQ231/2,IF(FVQ231&lt;=301,FVQ231/3,FVQ231/4))))</f>
        <v>700.54802999999993</v>
      </c>
      <c r="FVS231" s="159">
        <f t="shared" ref="FVS231:FVS234" si="7908">FVS230+1</f>
        <v>2</v>
      </c>
      <c r="FVT231" s="159"/>
      <c r="FVU231" s="53" t="s">
        <v>163</v>
      </c>
      <c r="FVV231" s="53">
        <f t="shared" ref="FVV231" si="7909">(53.92)*10.764</f>
        <v>580.39487999999994</v>
      </c>
      <c r="FVW231" s="53">
        <f t="shared" ref="FVW231" si="7910">(2.45*1.25+1*(2.3+2.75+3.05))*10.764</f>
        <v>120.15314999999998</v>
      </c>
      <c r="FVX231" s="53">
        <f t="shared" si="1772"/>
        <v>700.54802999999993</v>
      </c>
      <c r="FVY231" s="53">
        <v>0</v>
      </c>
      <c r="FVZ231" s="53">
        <f>FVX231*(($H$268)+1)+(IF(FVY231&lt;101,FVY231,IF(FVY231&lt;201,FVY231/2,IF(FVY231&lt;=301,FVY231/3,FVY231/4))))</f>
        <v>700.54802999999993</v>
      </c>
      <c r="FWA231" s="159">
        <f t="shared" ref="FWA231:FWA234" si="7911">FWA230+1</f>
        <v>2</v>
      </c>
      <c r="FWB231" s="159"/>
      <c r="FWC231" s="53" t="s">
        <v>163</v>
      </c>
      <c r="FWD231" s="53">
        <f t="shared" ref="FWD231" si="7912">(53.92)*10.764</f>
        <v>580.39487999999994</v>
      </c>
      <c r="FWE231" s="53">
        <f t="shared" ref="FWE231" si="7913">(2.45*1.25+1*(2.3+2.75+3.05))*10.764</f>
        <v>120.15314999999998</v>
      </c>
      <c r="FWF231" s="53">
        <f t="shared" si="1775"/>
        <v>700.54802999999993</v>
      </c>
      <c r="FWG231" s="53">
        <v>0</v>
      </c>
      <c r="FWH231" s="53">
        <f>FWF231*(($H$268)+1)+(IF(FWG231&lt;101,FWG231,IF(FWG231&lt;201,FWG231/2,IF(FWG231&lt;=301,FWG231/3,FWG231/4))))</f>
        <v>700.54802999999993</v>
      </c>
      <c r="FWI231" s="159">
        <f t="shared" ref="FWI231:FWI234" si="7914">FWI230+1</f>
        <v>2</v>
      </c>
      <c r="FWJ231" s="159"/>
      <c r="FWK231" s="53" t="s">
        <v>163</v>
      </c>
      <c r="FWL231" s="53">
        <f t="shared" ref="FWL231" si="7915">(53.92)*10.764</f>
        <v>580.39487999999994</v>
      </c>
      <c r="FWM231" s="53">
        <f t="shared" ref="FWM231" si="7916">(2.45*1.25+1*(2.3+2.75+3.05))*10.764</f>
        <v>120.15314999999998</v>
      </c>
      <c r="FWN231" s="53">
        <f t="shared" si="1778"/>
        <v>700.54802999999993</v>
      </c>
      <c r="FWO231" s="53">
        <v>0</v>
      </c>
      <c r="FWP231" s="53">
        <f>FWN231*(($H$268)+1)+(IF(FWO231&lt;101,FWO231,IF(FWO231&lt;201,FWO231/2,IF(FWO231&lt;=301,FWO231/3,FWO231/4))))</f>
        <v>700.54802999999993</v>
      </c>
      <c r="FWQ231" s="159">
        <f t="shared" ref="FWQ231:FWQ234" si="7917">FWQ230+1</f>
        <v>2</v>
      </c>
      <c r="FWR231" s="159"/>
      <c r="FWS231" s="53" t="s">
        <v>163</v>
      </c>
      <c r="FWT231" s="53">
        <f t="shared" ref="FWT231" si="7918">(53.92)*10.764</f>
        <v>580.39487999999994</v>
      </c>
      <c r="FWU231" s="53">
        <f t="shared" ref="FWU231" si="7919">(2.45*1.25+1*(2.3+2.75+3.05))*10.764</f>
        <v>120.15314999999998</v>
      </c>
      <c r="FWV231" s="53">
        <f t="shared" si="1781"/>
        <v>700.54802999999993</v>
      </c>
      <c r="FWW231" s="53">
        <v>0</v>
      </c>
      <c r="FWX231" s="53">
        <f>FWV231*(($H$268)+1)+(IF(FWW231&lt;101,FWW231,IF(FWW231&lt;201,FWW231/2,IF(FWW231&lt;=301,FWW231/3,FWW231/4))))</f>
        <v>700.54802999999993</v>
      </c>
      <c r="FWY231" s="159">
        <f t="shared" ref="FWY231:FWY234" si="7920">FWY230+1</f>
        <v>2</v>
      </c>
      <c r="FWZ231" s="159"/>
      <c r="FXA231" s="53" t="s">
        <v>163</v>
      </c>
      <c r="FXB231" s="53">
        <f t="shared" ref="FXB231" si="7921">(53.92)*10.764</f>
        <v>580.39487999999994</v>
      </c>
      <c r="FXC231" s="53">
        <f t="shared" ref="FXC231" si="7922">(2.45*1.25+1*(2.3+2.75+3.05))*10.764</f>
        <v>120.15314999999998</v>
      </c>
      <c r="FXD231" s="53">
        <f t="shared" si="1784"/>
        <v>700.54802999999993</v>
      </c>
      <c r="FXE231" s="53">
        <v>0</v>
      </c>
      <c r="FXF231" s="53">
        <f>FXD231*(($H$268)+1)+(IF(FXE231&lt;101,FXE231,IF(FXE231&lt;201,FXE231/2,IF(FXE231&lt;=301,FXE231/3,FXE231/4))))</f>
        <v>700.54802999999993</v>
      </c>
      <c r="FXG231" s="159">
        <f t="shared" ref="FXG231:FXG234" si="7923">FXG230+1</f>
        <v>2</v>
      </c>
      <c r="FXH231" s="159"/>
      <c r="FXI231" s="53" t="s">
        <v>163</v>
      </c>
      <c r="FXJ231" s="53">
        <f t="shared" ref="FXJ231" si="7924">(53.92)*10.764</f>
        <v>580.39487999999994</v>
      </c>
      <c r="FXK231" s="53">
        <f t="shared" ref="FXK231" si="7925">(2.45*1.25+1*(2.3+2.75+3.05))*10.764</f>
        <v>120.15314999999998</v>
      </c>
      <c r="FXL231" s="53">
        <f t="shared" si="1787"/>
        <v>700.54802999999993</v>
      </c>
      <c r="FXM231" s="53">
        <v>0</v>
      </c>
      <c r="FXN231" s="53">
        <f>FXL231*(($H$268)+1)+(IF(FXM231&lt;101,FXM231,IF(FXM231&lt;201,FXM231/2,IF(FXM231&lt;=301,FXM231/3,FXM231/4))))</f>
        <v>700.54802999999993</v>
      </c>
      <c r="FXO231" s="159">
        <f t="shared" ref="FXO231:FXO234" si="7926">FXO230+1</f>
        <v>2</v>
      </c>
      <c r="FXP231" s="159"/>
      <c r="FXQ231" s="53" t="s">
        <v>163</v>
      </c>
      <c r="FXR231" s="53">
        <f t="shared" ref="FXR231" si="7927">(53.92)*10.764</f>
        <v>580.39487999999994</v>
      </c>
      <c r="FXS231" s="53">
        <f t="shared" ref="FXS231" si="7928">(2.45*1.25+1*(2.3+2.75+3.05))*10.764</f>
        <v>120.15314999999998</v>
      </c>
      <c r="FXT231" s="53">
        <f t="shared" si="1790"/>
        <v>700.54802999999993</v>
      </c>
      <c r="FXU231" s="53">
        <v>0</v>
      </c>
      <c r="FXV231" s="53">
        <f>FXT231*(($H$268)+1)+(IF(FXU231&lt;101,FXU231,IF(FXU231&lt;201,FXU231/2,IF(FXU231&lt;=301,FXU231/3,FXU231/4))))</f>
        <v>700.54802999999993</v>
      </c>
      <c r="FXW231" s="159">
        <f t="shared" ref="FXW231:FXW234" si="7929">FXW230+1</f>
        <v>2</v>
      </c>
      <c r="FXX231" s="159"/>
      <c r="FXY231" s="53" t="s">
        <v>163</v>
      </c>
      <c r="FXZ231" s="53">
        <f t="shared" ref="FXZ231" si="7930">(53.92)*10.764</f>
        <v>580.39487999999994</v>
      </c>
      <c r="FYA231" s="53">
        <f t="shared" ref="FYA231" si="7931">(2.45*1.25+1*(2.3+2.75+3.05))*10.764</f>
        <v>120.15314999999998</v>
      </c>
      <c r="FYB231" s="53">
        <f t="shared" si="1793"/>
        <v>700.54802999999993</v>
      </c>
      <c r="FYC231" s="53">
        <v>0</v>
      </c>
      <c r="FYD231" s="53">
        <f>FYB231*(($H$268)+1)+(IF(FYC231&lt;101,FYC231,IF(FYC231&lt;201,FYC231/2,IF(FYC231&lt;=301,FYC231/3,FYC231/4))))</f>
        <v>700.54802999999993</v>
      </c>
      <c r="FYE231" s="159">
        <f t="shared" ref="FYE231:FYE234" si="7932">FYE230+1</f>
        <v>2</v>
      </c>
      <c r="FYF231" s="159"/>
      <c r="FYG231" s="53" t="s">
        <v>163</v>
      </c>
      <c r="FYH231" s="53">
        <f t="shared" ref="FYH231" si="7933">(53.92)*10.764</f>
        <v>580.39487999999994</v>
      </c>
      <c r="FYI231" s="53">
        <f t="shared" ref="FYI231" si="7934">(2.45*1.25+1*(2.3+2.75+3.05))*10.764</f>
        <v>120.15314999999998</v>
      </c>
      <c r="FYJ231" s="53">
        <f t="shared" si="1796"/>
        <v>700.54802999999993</v>
      </c>
      <c r="FYK231" s="53">
        <v>0</v>
      </c>
      <c r="FYL231" s="53">
        <f>FYJ231*(($H$268)+1)+(IF(FYK231&lt;101,FYK231,IF(FYK231&lt;201,FYK231/2,IF(FYK231&lt;=301,FYK231/3,FYK231/4))))</f>
        <v>700.54802999999993</v>
      </c>
      <c r="FYM231" s="159">
        <f t="shared" ref="FYM231:FYM234" si="7935">FYM230+1</f>
        <v>2</v>
      </c>
      <c r="FYN231" s="159"/>
      <c r="FYO231" s="53" t="s">
        <v>163</v>
      </c>
      <c r="FYP231" s="53">
        <f t="shared" ref="FYP231" si="7936">(53.92)*10.764</f>
        <v>580.39487999999994</v>
      </c>
      <c r="FYQ231" s="53">
        <f t="shared" ref="FYQ231" si="7937">(2.45*1.25+1*(2.3+2.75+3.05))*10.764</f>
        <v>120.15314999999998</v>
      </c>
      <c r="FYR231" s="53">
        <f t="shared" si="1799"/>
        <v>700.54802999999993</v>
      </c>
      <c r="FYS231" s="53">
        <v>0</v>
      </c>
      <c r="FYT231" s="53">
        <f>FYR231*(($H$268)+1)+(IF(FYS231&lt;101,FYS231,IF(FYS231&lt;201,FYS231/2,IF(FYS231&lt;=301,FYS231/3,FYS231/4))))</f>
        <v>700.54802999999993</v>
      </c>
      <c r="FYU231" s="159">
        <f t="shared" ref="FYU231:FYU234" si="7938">FYU230+1</f>
        <v>2</v>
      </c>
      <c r="FYV231" s="159"/>
      <c r="FYW231" s="53" t="s">
        <v>163</v>
      </c>
      <c r="FYX231" s="53">
        <f t="shared" ref="FYX231" si="7939">(53.92)*10.764</f>
        <v>580.39487999999994</v>
      </c>
      <c r="FYY231" s="53">
        <f t="shared" ref="FYY231" si="7940">(2.45*1.25+1*(2.3+2.75+3.05))*10.764</f>
        <v>120.15314999999998</v>
      </c>
      <c r="FYZ231" s="53">
        <f t="shared" si="1802"/>
        <v>700.54802999999993</v>
      </c>
      <c r="FZA231" s="53">
        <v>0</v>
      </c>
      <c r="FZB231" s="53">
        <f>FYZ231*(($H$268)+1)+(IF(FZA231&lt;101,FZA231,IF(FZA231&lt;201,FZA231/2,IF(FZA231&lt;=301,FZA231/3,FZA231/4))))</f>
        <v>700.54802999999993</v>
      </c>
      <c r="FZC231" s="159">
        <f t="shared" ref="FZC231:FZC234" si="7941">FZC230+1</f>
        <v>2</v>
      </c>
      <c r="FZD231" s="159"/>
      <c r="FZE231" s="53" t="s">
        <v>163</v>
      </c>
      <c r="FZF231" s="53">
        <f t="shared" ref="FZF231" si="7942">(53.92)*10.764</f>
        <v>580.39487999999994</v>
      </c>
      <c r="FZG231" s="53">
        <f t="shared" ref="FZG231" si="7943">(2.45*1.25+1*(2.3+2.75+3.05))*10.764</f>
        <v>120.15314999999998</v>
      </c>
      <c r="FZH231" s="53">
        <f t="shared" si="1805"/>
        <v>700.54802999999993</v>
      </c>
      <c r="FZI231" s="53">
        <v>0</v>
      </c>
      <c r="FZJ231" s="53">
        <f>FZH231*(($H$268)+1)+(IF(FZI231&lt;101,FZI231,IF(FZI231&lt;201,FZI231/2,IF(FZI231&lt;=301,FZI231/3,FZI231/4))))</f>
        <v>700.54802999999993</v>
      </c>
      <c r="FZK231" s="159">
        <f t="shared" ref="FZK231:FZK234" si="7944">FZK230+1</f>
        <v>2</v>
      </c>
      <c r="FZL231" s="159"/>
      <c r="FZM231" s="53" t="s">
        <v>163</v>
      </c>
      <c r="FZN231" s="53">
        <f t="shared" ref="FZN231" si="7945">(53.92)*10.764</f>
        <v>580.39487999999994</v>
      </c>
      <c r="FZO231" s="53">
        <f t="shared" ref="FZO231" si="7946">(2.45*1.25+1*(2.3+2.75+3.05))*10.764</f>
        <v>120.15314999999998</v>
      </c>
      <c r="FZP231" s="53">
        <f t="shared" si="1808"/>
        <v>700.54802999999993</v>
      </c>
      <c r="FZQ231" s="53">
        <v>0</v>
      </c>
      <c r="FZR231" s="53">
        <f>FZP231*(($H$268)+1)+(IF(FZQ231&lt;101,FZQ231,IF(FZQ231&lt;201,FZQ231/2,IF(FZQ231&lt;=301,FZQ231/3,FZQ231/4))))</f>
        <v>700.54802999999993</v>
      </c>
      <c r="FZS231" s="159">
        <f t="shared" ref="FZS231:FZS234" si="7947">FZS230+1</f>
        <v>2</v>
      </c>
      <c r="FZT231" s="159"/>
      <c r="FZU231" s="53" t="s">
        <v>163</v>
      </c>
      <c r="FZV231" s="53">
        <f t="shared" ref="FZV231" si="7948">(53.92)*10.764</f>
        <v>580.39487999999994</v>
      </c>
      <c r="FZW231" s="53">
        <f t="shared" ref="FZW231" si="7949">(2.45*1.25+1*(2.3+2.75+3.05))*10.764</f>
        <v>120.15314999999998</v>
      </c>
      <c r="FZX231" s="53">
        <f t="shared" si="1811"/>
        <v>700.54802999999993</v>
      </c>
      <c r="FZY231" s="53">
        <v>0</v>
      </c>
      <c r="FZZ231" s="53">
        <f>FZX231*(($H$268)+1)+(IF(FZY231&lt;101,FZY231,IF(FZY231&lt;201,FZY231/2,IF(FZY231&lt;=301,FZY231/3,FZY231/4))))</f>
        <v>700.54802999999993</v>
      </c>
      <c r="GAA231" s="159">
        <f t="shared" ref="GAA231:GAA234" si="7950">GAA230+1</f>
        <v>2</v>
      </c>
      <c r="GAB231" s="159"/>
      <c r="GAC231" s="53" t="s">
        <v>163</v>
      </c>
      <c r="GAD231" s="53">
        <f t="shared" ref="GAD231" si="7951">(53.92)*10.764</f>
        <v>580.39487999999994</v>
      </c>
      <c r="GAE231" s="53">
        <f t="shared" ref="GAE231" si="7952">(2.45*1.25+1*(2.3+2.75+3.05))*10.764</f>
        <v>120.15314999999998</v>
      </c>
      <c r="GAF231" s="53">
        <f t="shared" si="1814"/>
        <v>700.54802999999993</v>
      </c>
      <c r="GAG231" s="53">
        <v>0</v>
      </c>
      <c r="GAH231" s="53">
        <f>GAF231*(($H$268)+1)+(IF(GAG231&lt;101,GAG231,IF(GAG231&lt;201,GAG231/2,IF(GAG231&lt;=301,GAG231/3,GAG231/4))))</f>
        <v>700.54802999999993</v>
      </c>
      <c r="GAI231" s="159">
        <f t="shared" ref="GAI231:GAI234" si="7953">GAI230+1</f>
        <v>2</v>
      </c>
      <c r="GAJ231" s="159"/>
      <c r="GAK231" s="53" t="s">
        <v>163</v>
      </c>
      <c r="GAL231" s="53">
        <f t="shared" ref="GAL231" si="7954">(53.92)*10.764</f>
        <v>580.39487999999994</v>
      </c>
      <c r="GAM231" s="53">
        <f t="shared" ref="GAM231" si="7955">(2.45*1.25+1*(2.3+2.75+3.05))*10.764</f>
        <v>120.15314999999998</v>
      </c>
      <c r="GAN231" s="53">
        <f t="shared" si="1817"/>
        <v>700.54802999999993</v>
      </c>
      <c r="GAO231" s="53">
        <v>0</v>
      </c>
      <c r="GAP231" s="53">
        <f>GAN231*(($H$268)+1)+(IF(GAO231&lt;101,GAO231,IF(GAO231&lt;201,GAO231/2,IF(GAO231&lt;=301,GAO231/3,GAO231/4))))</f>
        <v>700.54802999999993</v>
      </c>
      <c r="GAQ231" s="159">
        <f t="shared" ref="GAQ231:GAQ234" si="7956">GAQ230+1</f>
        <v>2</v>
      </c>
      <c r="GAR231" s="159"/>
      <c r="GAS231" s="53" t="s">
        <v>163</v>
      </c>
      <c r="GAT231" s="53">
        <f t="shared" ref="GAT231" si="7957">(53.92)*10.764</f>
        <v>580.39487999999994</v>
      </c>
      <c r="GAU231" s="53">
        <f t="shared" ref="GAU231" si="7958">(2.45*1.25+1*(2.3+2.75+3.05))*10.764</f>
        <v>120.15314999999998</v>
      </c>
      <c r="GAV231" s="53">
        <f t="shared" si="1820"/>
        <v>700.54802999999993</v>
      </c>
      <c r="GAW231" s="53">
        <v>0</v>
      </c>
      <c r="GAX231" s="53">
        <f>GAV231*(($H$268)+1)+(IF(GAW231&lt;101,GAW231,IF(GAW231&lt;201,GAW231/2,IF(GAW231&lt;=301,GAW231/3,GAW231/4))))</f>
        <v>700.54802999999993</v>
      </c>
      <c r="GAY231" s="159">
        <f t="shared" ref="GAY231:GAY234" si="7959">GAY230+1</f>
        <v>2</v>
      </c>
      <c r="GAZ231" s="159"/>
      <c r="GBA231" s="53" t="s">
        <v>163</v>
      </c>
      <c r="GBB231" s="53">
        <f t="shared" ref="GBB231" si="7960">(53.92)*10.764</f>
        <v>580.39487999999994</v>
      </c>
      <c r="GBC231" s="53">
        <f t="shared" ref="GBC231" si="7961">(2.45*1.25+1*(2.3+2.75+3.05))*10.764</f>
        <v>120.15314999999998</v>
      </c>
      <c r="GBD231" s="53">
        <f t="shared" si="1823"/>
        <v>700.54802999999993</v>
      </c>
      <c r="GBE231" s="53">
        <v>0</v>
      </c>
      <c r="GBF231" s="53">
        <f>GBD231*(($H$268)+1)+(IF(GBE231&lt;101,GBE231,IF(GBE231&lt;201,GBE231/2,IF(GBE231&lt;=301,GBE231/3,GBE231/4))))</f>
        <v>700.54802999999993</v>
      </c>
      <c r="GBG231" s="159">
        <f t="shared" ref="GBG231:GBG234" si="7962">GBG230+1</f>
        <v>2</v>
      </c>
      <c r="GBH231" s="159"/>
      <c r="GBI231" s="53" t="s">
        <v>163</v>
      </c>
      <c r="GBJ231" s="53">
        <f t="shared" ref="GBJ231" si="7963">(53.92)*10.764</f>
        <v>580.39487999999994</v>
      </c>
      <c r="GBK231" s="53">
        <f t="shared" ref="GBK231" si="7964">(2.45*1.25+1*(2.3+2.75+3.05))*10.764</f>
        <v>120.15314999999998</v>
      </c>
      <c r="GBL231" s="53">
        <f t="shared" si="1826"/>
        <v>700.54802999999993</v>
      </c>
      <c r="GBM231" s="53">
        <v>0</v>
      </c>
      <c r="GBN231" s="53">
        <f>GBL231*(($H$268)+1)+(IF(GBM231&lt;101,GBM231,IF(GBM231&lt;201,GBM231/2,IF(GBM231&lt;=301,GBM231/3,GBM231/4))))</f>
        <v>700.54802999999993</v>
      </c>
      <c r="GBO231" s="159">
        <f t="shared" ref="GBO231:GBO234" si="7965">GBO230+1</f>
        <v>2</v>
      </c>
      <c r="GBP231" s="159"/>
      <c r="GBQ231" s="53" t="s">
        <v>163</v>
      </c>
      <c r="GBR231" s="53">
        <f t="shared" ref="GBR231" si="7966">(53.92)*10.764</f>
        <v>580.39487999999994</v>
      </c>
      <c r="GBS231" s="53">
        <f t="shared" ref="GBS231" si="7967">(2.45*1.25+1*(2.3+2.75+3.05))*10.764</f>
        <v>120.15314999999998</v>
      </c>
      <c r="GBT231" s="53">
        <f t="shared" si="1829"/>
        <v>700.54802999999993</v>
      </c>
      <c r="GBU231" s="53">
        <v>0</v>
      </c>
      <c r="GBV231" s="53">
        <f>GBT231*(($H$268)+1)+(IF(GBU231&lt;101,GBU231,IF(GBU231&lt;201,GBU231/2,IF(GBU231&lt;=301,GBU231/3,GBU231/4))))</f>
        <v>700.54802999999993</v>
      </c>
      <c r="GBW231" s="159">
        <f t="shared" ref="GBW231:GBW234" si="7968">GBW230+1</f>
        <v>2</v>
      </c>
      <c r="GBX231" s="159"/>
      <c r="GBY231" s="53" t="s">
        <v>163</v>
      </c>
      <c r="GBZ231" s="53">
        <f t="shared" ref="GBZ231" si="7969">(53.92)*10.764</f>
        <v>580.39487999999994</v>
      </c>
      <c r="GCA231" s="53">
        <f t="shared" ref="GCA231" si="7970">(2.45*1.25+1*(2.3+2.75+3.05))*10.764</f>
        <v>120.15314999999998</v>
      </c>
      <c r="GCB231" s="53">
        <f t="shared" si="1832"/>
        <v>700.54802999999993</v>
      </c>
      <c r="GCC231" s="53">
        <v>0</v>
      </c>
      <c r="GCD231" s="53">
        <f>GCB231*(($H$268)+1)+(IF(GCC231&lt;101,GCC231,IF(GCC231&lt;201,GCC231/2,IF(GCC231&lt;=301,GCC231/3,GCC231/4))))</f>
        <v>700.54802999999993</v>
      </c>
      <c r="GCE231" s="159">
        <f t="shared" ref="GCE231:GCE234" si="7971">GCE230+1</f>
        <v>2</v>
      </c>
      <c r="GCF231" s="159"/>
      <c r="GCG231" s="53" t="s">
        <v>163</v>
      </c>
      <c r="GCH231" s="53">
        <f t="shared" ref="GCH231" si="7972">(53.92)*10.764</f>
        <v>580.39487999999994</v>
      </c>
      <c r="GCI231" s="53">
        <f t="shared" ref="GCI231" si="7973">(2.45*1.25+1*(2.3+2.75+3.05))*10.764</f>
        <v>120.15314999999998</v>
      </c>
      <c r="GCJ231" s="53">
        <f t="shared" si="1835"/>
        <v>700.54802999999993</v>
      </c>
      <c r="GCK231" s="53">
        <v>0</v>
      </c>
      <c r="GCL231" s="53">
        <f>GCJ231*(($H$268)+1)+(IF(GCK231&lt;101,GCK231,IF(GCK231&lt;201,GCK231/2,IF(GCK231&lt;=301,GCK231/3,GCK231/4))))</f>
        <v>700.54802999999993</v>
      </c>
      <c r="GCM231" s="159">
        <f t="shared" ref="GCM231:GCM234" si="7974">GCM230+1</f>
        <v>2</v>
      </c>
      <c r="GCN231" s="159"/>
      <c r="GCO231" s="53" t="s">
        <v>163</v>
      </c>
      <c r="GCP231" s="53">
        <f t="shared" ref="GCP231" si="7975">(53.92)*10.764</f>
        <v>580.39487999999994</v>
      </c>
      <c r="GCQ231" s="53">
        <f t="shared" ref="GCQ231" si="7976">(2.45*1.25+1*(2.3+2.75+3.05))*10.764</f>
        <v>120.15314999999998</v>
      </c>
      <c r="GCR231" s="53">
        <f t="shared" si="1838"/>
        <v>700.54802999999993</v>
      </c>
      <c r="GCS231" s="53">
        <v>0</v>
      </c>
      <c r="GCT231" s="53">
        <f>GCR231*(($H$268)+1)+(IF(GCS231&lt;101,GCS231,IF(GCS231&lt;201,GCS231/2,IF(GCS231&lt;=301,GCS231/3,GCS231/4))))</f>
        <v>700.54802999999993</v>
      </c>
      <c r="GCU231" s="159">
        <f t="shared" ref="GCU231:GCU234" si="7977">GCU230+1</f>
        <v>2</v>
      </c>
      <c r="GCV231" s="159"/>
      <c r="GCW231" s="53" t="s">
        <v>163</v>
      </c>
      <c r="GCX231" s="53">
        <f t="shared" ref="GCX231" si="7978">(53.92)*10.764</f>
        <v>580.39487999999994</v>
      </c>
      <c r="GCY231" s="53">
        <f t="shared" ref="GCY231" si="7979">(2.45*1.25+1*(2.3+2.75+3.05))*10.764</f>
        <v>120.15314999999998</v>
      </c>
      <c r="GCZ231" s="53">
        <f t="shared" si="1841"/>
        <v>700.54802999999993</v>
      </c>
      <c r="GDA231" s="53">
        <v>0</v>
      </c>
      <c r="GDB231" s="53">
        <f>GCZ231*(($H$268)+1)+(IF(GDA231&lt;101,GDA231,IF(GDA231&lt;201,GDA231/2,IF(GDA231&lt;=301,GDA231/3,GDA231/4))))</f>
        <v>700.54802999999993</v>
      </c>
      <c r="GDC231" s="159">
        <f t="shared" ref="GDC231:GDC234" si="7980">GDC230+1</f>
        <v>2</v>
      </c>
      <c r="GDD231" s="159"/>
      <c r="GDE231" s="53" t="s">
        <v>163</v>
      </c>
      <c r="GDF231" s="53">
        <f t="shared" ref="GDF231" si="7981">(53.92)*10.764</f>
        <v>580.39487999999994</v>
      </c>
      <c r="GDG231" s="53">
        <f t="shared" ref="GDG231" si="7982">(2.45*1.25+1*(2.3+2.75+3.05))*10.764</f>
        <v>120.15314999999998</v>
      </c>
      <c r="GDH231" s="53">
        <f t="shared" si="1844"/>
        <v>700.54802999999993</v>
      </c>
      <c r="GDI231" s="53">
        <v>0</v>
      </c>
      <c r="GDJ231" s="53">
        <f>GDH231*(($H$268)+1)+(IF(GDI231&lt;101,GDI231,IF(GDI231&lt;201,GDI231/2,IF(GDI231&lt;=301,GDI231/3,GDI231/4))))</f>
        <v>700.54802999999993</v>
      </c>
      <c r="GDK231" s="159">
        <f t="shared" ref="GDK231:GDK234" si="7983">GDK230+1</f>
        <v>2</v>
      </c>
      <c r="GDL231" s="159"/>
      <c r="GDM231" s="53" t="s">
        <v>163</v>
      </c>
      <c r="GDN231" s="53">
        <f t="shared" ref="GDN231" si="7984">(53.92)*10.764</f>
        <v>580.39487999999994</v>
      </c>
      <c r="GDO231" s="53">
        <f t="shared" ref="GDO231" si="7985">(2.45*1.25+1*(2.3+2.75+3.05))*10.764</f>
        <v>120.15314999999998</v>
      </c>
      <c r="GDP231" s="53">
        <f t="shared" si="1847"/>
        <v>700.54802999999993</v>
      </c>
      <c r="GDQ231" s="53">
        <v>0</v>
      </c>
      <c r="GDR231" s="53">
        <f>GDP231*(($H$268)+1)+(IF(GDQ231&lt;101,GDQ231,IF(GDQ231&lt;201,GDQ231/2,IF(GDQ231&lt;=301,GDQ231/3,GDQ231/4))))</f>
        <v>700.54802999999993</v>
      </c>
      <c r="GDS231" s="159">
        <f t="shared" ref="GDS231:GDS234" si="7986">GDS230+1</f>
        <v>2</v>
      </c>
      <c r="GDT231" s="159"/>
      <c r="GDU231" s="53" t="s">
        <v>163</v>
      </c>
      <c r="GDV231" s="53">
        <f t="shared" ref="GDV231" si="7987">(53.92)*10.764</f>
        <v>580.39487999999994</v>
      </c>
      <c r="GDW231" s="53">
        <f t="shared" ref="GDW231" si="7988">(2.45*1.25+1*(2.3+2.75+3.05))*10.764</f>
        <v>120.15314999999998</v>
      </c>
      <c r="GDX231" s="53">
        <f t="shared" si="1850"/>
        <v>700.54802999999993</v>
      </c>
      <c r="GDY231" s="53">
        <v>0</v>
      </c>
      <c r="GDZ231" s="53">
        <f>GDX231*(($H$268)+1)+(IF(GDY231&lt;101,GDY231,IF(GDY231&lt;201,GDY231/2,IF(GDY231&lt;=301,GDY231/3,GDY231/4))))</f>
        <v>700.54802999999993</v>
      </c>
      <c r="GEA231" s="159">
        <f t="shared" ref="GEA231:GEA234" si="7989">GEA230+1</f>
        <v>2</v>
      </c>
      <c r="GEB231" s="159"/>
      <c r="GEC231" s="53" t="s">
        <v>163</v>
      </c>
      <c r="GED231" s="53">
        <f t="shared" ref="GED231" si="7990">(53.92)*10.764</f>
        <v>580.39487999999994</v>
      </c>
      <c r="GEE231" s="53">
        <f t="shared" ref="GEE231" si="7991">(2.45*1.25+1*(2.3+2.75+3.05))*10.764</f>
        <v>120.15314999999998</v>
      </c>
      <c r="GEF231" s="53">
        <f t="shared" si="1853"/>
        <v>700.54802999999993</v>
      </c>
      <c r="GEG231" s="53">
        <v>0</v>
      </c>
      <c r="GEH231" s="53">
        <f>GEF231*(($H$268)+1)+(IF(GEG231&lt;101,GEG231,IF(GEG231&lt;201,GEG231/2,IF(GEG231&lt;=301,GEG231/3,GEG231/4))))</f>
        <v>700.54802999999993</v>
      </c>
      <c r="GEI231" s="159">
        <f t="shared" ref="GEI231:GEI234" si="7992">GEI230+1</f>
        <v>2</v>
      </c>
      <c r="GEJ231" s="159"/>
      <c r="GEK231" s="53" t="s">
        <v>163</v>
      </c>
      <c r="GEL231" s="53">
        <f t="shared" ref="GEL231" si="7993">(53.92)*10.764</f>
        <v>580.39487999999994</v>
      </c>
      <c r="GEM231" s="53">
        <f t="shared" ref="GEM231" si="7994">(2.45*1.25+1*(2.3+2.75+3.05))*10.764</f>
        <v>120.15314999999998</v>
      </c>
      <c r="GEN231" s="53">
        <f t="shared" si="1856"/>
        <v>700.54802999999993</v>
      </c>
      <c r="GEO231" s="53">
        <v>0</v>
      </c>
      <c r="GEP231" s="53">
        <f>GEN231*(($H$268)+1)+(IF(GEO231&lt;101,GEO231,IF(GEO231&lt;201,GEO231/2,IF(GEO231&lt;=301,GEO231/3,GEO231/4))))</f>
        <v>700.54802999999993</v>
      </c>
      <c r="GEQ231" s="159">
        <f t="shared" ref="GEQ231:GEQ234" si="7995">GEQ230+1</f>
        <v>2</v>
      </c>
      <c r="GER231" s="159"/>
      <c r="GES231" s="53" t="s">
        <v>163</v>
      </c>
      <c r="GET231" s="53">
        <f t="shared" ref="GET231" si="7996">(53.92)*10.764</f>
        <v>580.39487999999994</v>
      </c>
      <c r="GEU231" s="53">
        <f t="shared" ref="GEU231" si="7997">(2.45*1.25+1*(2.3+2.75+3.05))*10.764</f>
        <v>120.15314999999998</v>
      </c>
      <c r="GEV231" s="53">
        <f t="shared" si="1859"/>
        <v>700.54802999999993</v>
      </c>
      <c r="GEW231" s="53">
        <v>0</v>
      </c>
      <c r="GEX231" s="53">
        <f>GEV231*(($H$268)+1)+(IF(GEW231&lt;101,GEW231,IF(GEW231&lt;201,GEW231/2,IF(GEW231&lt;=301,GEW231/3,GEW231/4))))</f>
        <v>700.54802999999993</v>
      </c>
      <c r="GEY231" s="159">
        <f t="shared" ref="GEY231:GEY234" si="7998">GEY230+1</f>
        <v>2</v>
      </c>
      <c r="GEZ231" s="159"/>
      <c r="GFA231" s="53" t="s">
        <v>163</v>
      </c>
      <c r="GFB231" s="53">
        <f t="shared" ref="GFB231" si="7999">(53.92)*10.764</f>
        <v>580.39487999999994</v>
      </c>
      <c r="GFC231" s="53">
        <f t="shared" ref="GFC231" si="8000">(2.45*1.25+1*(2.3+2.75+3.05))*10.764</f>
        <v>120.15314999999998</v>
      </c>
      <c r="GFD231" s="53">
        <f t="shared" si="1862"/>
        <v>700.54802999999993</v>
      </c>
      <c r="GFE231" s="53">
        <v>0</v>
      </c>
      <c r="GFF231" s="53">
        <f>GFD231*(($H$268)+1)+(IF(GFE231&lt;101,GFE231,IF(GFE231&lt;201,GFE231/2,IF(GFE231&lt;=301,GFE231/3,GFE231/4))))</f>
        <v>700.54802999999993</v>
      </c>
      <c r="GFG231" s="159">
        <f t="shared" ref="GFG231:GFG234" si="8001">GFG230+1</f>
        <v>2</v>
      </c>
      <c r="GFH231" s="159"/>
      <c r="GFI231" s="53" t="s">
        <v>163</v>
      </c>
      <c r="GFJ231" s="53">
        <f t="shared" ref="GFJ231" si="8002">(53.92)*10.764</f>
        <v>580.39487999999994</v>
      </c>
      <c r="GFK231" s="53">
        <f t="shared" ref="GFK231" si="8003">(2.45*1.25+1*(2.3+2.75+3.05))*10.764</f>
        <v>120.15314999999998</v>
      </c>
      <c r="GFL231" s="53">
        <f t="shared" si="1865"/>
        <v>700.54802999999993</v>
      </c>
      <c r="GFM231" s="53">
        <v>0</v>
      </c>
      <c r="GFN231" s="53">
        <f>GFL231*(($H$268)+1)+(IF(GFM231&lt;101,GFM231,IF(GFM231&lt;201,GFM231/2,IF(GFM231&lt;=301,GFM231/3,GFM231/4))))</f>
        <v>700.54802999999993</v>
      </c>
      <c r="GFO231" s="159">
        <f t="shared" ref="GFO231:GFO234" si="8004">GFO230+1</f>
        <v>2</v>
      </c>
      <c r="GFP231" s="159"/>
      <c r="GFQ231" s="53" t="s">
        <v>163</v>
      </c>
      <c r="GFR231" s="53">
        <f t="shared" ref="GFR231" si="8005">(53.92)*10.764</f>
        <v>580.39487999999994</v>
      </c>
      <c r="GFS231" s="53">
        <f t="shared" ref="GFS231" si="8006">(2.45*1.25+1*(2.3+2.75+3.05))*10.764</f>
        <v>120.15314999999998</v>
      </c>
      <c r="GFT231" s="53">
        <f t="shared" si="1868"/>
        <v>700.54802999999993</v>
      </c>
      <c r="GFU231" s="53">
        <v>0</v>
      </c>
      <c r="GFV231" s="53">
        <f>GFT231*(($H$268)+1)+(IF(GFU231&lt;101,GFU231,IF(GFU231&lt;201,GFU231/2,IF(GFU231&lt;=301,GFU231/3,GFU231/4))))</f>
        <v>700.54802999999993</v>
      </c>
      <c r="GFW231" s="159">
        <f t="shared" ref="GFW231:GFW234" si="8007">GFW230+1</f>
        <v>2</v>
      </c>
      <c r="GFX231" s="159"/>
      <c r="GFY231" s="53" t="s">
        <v>163</v>
      </c>
      <c r="GFZ231" s="53">
        <f t="shared" ref="GFZ231" si="8008">(53.92)*10.764</f>
        <v>580.39487999999994</v>
      </c>
      <c r="GGA231" s="53">
        <f t="shared" ref="GGA231" si="8009">(2.45*1.25+1*(2.3+2.75+3.05))*10.764</f>
        <v>120.15314999999998</v>
      </c>
      <c r="GGB231" s="53">
        <f t="shared" si="1871"/>
        <v>700.54802999999993</v>
      </c>
      <c r="GGC231" s="53">
        <v>0</v>
      </c>
      <c r="GGD231" s="53">
        <f>GGB231*(($H$268)+1)+(IF(GGC231&lt;101,GGC231,IF(GGC231&lt;201,GGC231/2,IF(GGC231&lt;=301,GGC231/3,GGC231/4))))</f>
        <v>700.54802999999993</v>
      </c>
      <c r="GGE231" s="159">
        <f t="shared" ref="GGE231:GGE234" si="8010">GGE230+1</f>
        <v>2</v>
      </c>
      <c r="GGF231" s="159"/>
      <c r="GGG231" s="53" t="s">
        <v>163</v>
      </c>
      <c r="GGH231" s="53">
        <f t="shared" ref="GGH231" si="8011">(53.92)*10.764</f>
        <v>580.39487999999994</v>
      </c>
      <c r="GGI231" s="53">
        <f t="shared" ref="GGI231" si="8012">(2.45*1.25+1*(2.3+2.75+3.05))*10.764</f>
        <v>120.15314999999998</v>
      </c>
      <c r="GGJ231" s="53">
        <f t="shared" si="1874"/>
        <v>700.54802999999993</v>
      </c>
      <c r="GGK231" s="53">
        <v>0</v>
      </c>
      <c r="GGL231" s="53">
        <f>GGJ231*(($H$268)+1)+(IF(GGK231&lt;101,GGK231,IF(GGK231&lt;201,GGK231/2,IF(GGK231&lt;=301,GGK231/3,GGK231/4))))</f>
        <v>700.54802999999993</v>
      </c>
      <c r="GGM231" s="159">
        <f t="shared" ref="GGM231:GGM234" si="8013">GGM230+1</f>
        <v>2</v>
      </c>
      <c r="GGN231" s="159"/>
      <c r="GGO231" s="53" t="s">
        <v>163</v>
      </c>
      <c r="GGP231" s="53">
        <f t="shared" ref="GGP231" si="8014">(53.92)*10.764</f>
        <v>580.39487999999994</v>
      </c>
      <c r="GGQ231" s="53">
        <f t="shared" ref="GGQ231" si="8015">(2.45*1.25+1*(2.3+2.75+3.05))*10.764</f>
        <v>120.15314999999998</v>
      </c>
      <c r="GGR231" s="53">
        <f t="shared" si="1877"/>
        <v>700.54802999999993</v>
      </c>
      <c r="GGS231" s="53">
        <v>0</v>
      </c>
      <c r="GGT231" s="53">
        <f>GGR231*(($H$268)+1)+(IF(GGS231&lt;101,GGS231,IF(GGS231&lt;201,GGS231/2,IF(GGS231&lt;=301,GGS231/3,GGS231/4))))</f>
        <v>700.54802999999993</v>
      </c>
      <c r="GGU231" s="159">
        <f t="shared" ref="GGU231:GGU234" si="8016">GGU230+1</f>
        <v>2</v>
      </c>
      <c r="GGV231" s="159"/>
      <c r="GGW231" s="53" t="s">
        <v>163</v>
      </c>
      <c r="GGX231" s="53">
        <f t="shared" ref="GGX231" si="8017">(53.92)*10.764</f>
        <v>580.39487999999994</v>
      </c>
      <c r="GGY231" s="53">
        <f t="shared" ref="GGY231" si="8018">(2.45*1.25+1*(2.3+2.75+3.05))*10.764</f>
        <v>120.15314999999998</v>
      </c>
      <c r="GGZ231" s="53">
        <f t="shared" si="1880"/>
        <v>700.54802999999993</v>
      </c>
      <c r="GHA231" s="53">
        <v>0</v>
      </c>
      <c r="GHB231" s="53">
        <f>GGZ231*(($H$268)+1)+(IF(GHA231&lt;101,GHA231,IF(GHA231&lt;201,GHA231/2,IF(GHA231&lt;=301,GHA231/3,GHA231/4))))</f>
        <v>700.54802999999993</v>
      </c>
      <c r="GHC231" s="159">
        <f t="shared" ref="GHC231:GHC234" si="8019">GHC230+1</f>
        <v>2</v>
      </c>
      <c r="GHD231" s="159"/>
      <c r="GHE231" s="53" t="s">
        <v>163</v>
      </c>
      <c r="GHF231" s="53">
        <f t="shared" ref="GHF231" si="8020">(53.92)*10.764</f>
        <v>580.39487999999994</v>
      </c>
      <c r="GHG231" s="53">
        <f t="shared" ref="GHG231" si="8021">(2.45*1.25+1*(2.3+2.75+3.05))*10.764</f>
        <v>120.15314999999998</v>
      </c>
      <c r="GHH231" s="53">
        <f t="shared" si="1883"/>
        <v>700.54802999999993</v>
      </c>
      <c r="GHI231" s="53">
        <v>0</v>
      </c>
      <c r="GHJ231" s="53">
        <f>GHH231*(($H$268)+1)+(IF(GHI231&lt;101,GHI231,IF(GHI231&lt;201,GHI231/2,IF(GHI231&lt;=301,GHI231/3,GHI231/4))))</f>
        <v>700.54802999999993</v>
      </c>
      <c r="GHK231" s="159">
        <f t="shared" ref="GHK231:GHK234" si="8022">GHK230+1</f>
        <v>2</v>
      </c>
      <c r="GHL231" s="159"/>
      <c r="GHM231" s="53" t="s">
        <v>163</v>
      </c>
      <c r="GHN231" s="53">
        <f t="shared" ref="GHN231" si="8023">(53.92)*10.764</f>
        <v>580.39487999999994</v>
      </c>
      <c r="GHO231" s="53">
        <f t="shared" ref="GHO231" si="8024">(2.45*1.25+1*(2.3+2.75+3.05))*10.764</f>
        <v>120.15314999999998</v>
      </c>
      <c r="GHP231" s="53">
        <f t="shared" si="1886"/>
        <v>700.54802999999993</v>
      </c>
      <c r="GHQ231" s="53">
        <v>0</v>
      </c>
      <c r="GHR231" s="53">
        <f>GHP231*(($H$268)+1)+(IF(GHQ231&lt;101,GHQ231,IF(GHQ231&lt;201,GHQ231/2,IF(GHQ231&lt;=301,GHQ231/3,GHQ231/4))))</f>
        <v>700.54802999999993</v>
      </c>
      <c r="GHS231" s="159">
        <f t="shared" ref="GHS231:GHS234" si="8025">GHS230+1</f>
        <v>2</v>
      </c>
      <c r="GHT231" s="159"/>
      <c r="GHU231" s="53" t="s">
        <v>163</v>
      </c>
      <c r="GHV231" s="53">
        <f t="shared" ref="GHV231" si="8026">(53.92)*10.764</f>
        <v>580.39487999999994</v>
      </c>
      <c r="GHW231" s="53">
        <f t="shared" ref="GHW231" si="8027">(2.45*1.25+1*(2.3+2.75+3.05))*10.764</f>
        <v>120.15314999999998</v>
      </c>
      <c r="GHX231" s="53">
        <f t="shared" si="1889"/>
        <v>700.54802999999993</v>
      </c>
      <c r="GHY231" s="53">
        <v>0</v>
      </c>
      <c r="GHZ231" s="53">
        <f>GHX231*(($H$268)+1)+(IF(GHY231&lt;101,GHY231,IF(GHY231&lt;201,GHY231/2,IF(GHY231&lt;=301,GHY231/3,GHY231/4))))</f>
        <v>700.54802999999993</v>
      </c>
      <c r="GIA231" s="159">
        <f t="shared" ref="GIA231:GIA234" si="8028">GIA230+1</f>
        <v>2</v>
      </c>
      <c r="GIB231" s="159"/>
      <c r="GIC231" s="53" t="s">
        <v>163</v>
      </c>
      <c r="GID231" s="53">
        <f t="shared" ref="GID231" si="8029">(53.92)*10.764</f>
        <v>580.39487999999994</v>
      </c>
      <c r="GIE231" s="53">
        <f t="shared" ref="GIE231" si="8030">(2.45*1.25+1*(2.3+2.75+3.05))*10.764</f>
        <v>120.15314999999998</v>
      </c>
      <c r="GIF231" s="53">
        <f t="shared" si="1892"/>
        <v>700.54802999999993</v>
      </c>
      <c r="GIG231" s="53">
        <v>0</v>
      </c>
      <c r="GIH231" s="53">
        <f>GIF231*(($H$268)+1)+(IF(GIG231&lt;101,GIG231,IF(GIG231&lt;201,GIG231/2,IF(GIG231&lt;=301,GIG231/3,GIG231/4))))</f>
        <v>700.54802999999993</v>
      </c>
      <c r="GII231" s="159">
        <f t="shared" ref="GII231:GII234" si="8031">GII230+1</f>
        <v>2</v>
      </c>
      <c r="GIJ231" s="159"/>
      <c r="GIK231" s="53" t="s">
        <v>163</v>
      </c>
      <c r="GIL231" s="53">
        <f t="shared" ref="GIL231" si="8032">(53.92)*10.764</f>
        <v>580.39487999999994</v>
      </c>
      <c r="GIM231" s="53">
        <f t="shared" ref="GIM231" si="8033">(2.45*1.25+1*(2.3+2.75+3.05))*10.764</f>
        <v>120.15314999999998</v>
      </c>
      <c r="GIN231" s="53">
        <f t="shared" si="1895"/>
        <v>700.54802999999993</v>
      </c>
      <c r="GIO231" s="53">
        <v>0</v>
      </c>
      <c r="GIP231" s="53">
        <f>GIN231*(($H$268)+1)+(IF(GIO231&lt;101,GIO231,IF(GIO231&lt;201,GIO231/2,IF(GIO231&lt;=301,GIO231/3,GIO231/4))))</f>
        <v>700.54802999999993</v>
      </c>
      <c r="GIQ231" s="159">
        <f t="shared" ref="GIQ231:GIQ234" si="8034">GIQ230+1</f>
        <v>2</v>
      </c>
      <c r="GIR231" s="159"/>
      <c r="GIS231" s="53" t="s">
        <v>163</v>
      </c>
      <c r="GIT231" s="53">
        <f t="shared" ref="GIT231" si="8035">(53.92)*10.764</f>
        <v>580.39487999999994</v>
      </c>
      <c r="GIU231" s="53">
        <f t="shared" ref="GIU231" si="8036">(2.45*1.25+1*(2.3+2.75+3.05))*10.764</f>
        <v>120.15314999999998</v>
      </c>
      <c r="GIV231" s="53">
        <f t="shared" si="1898"/>
        <v>700.54802999999993</v>
      </c>
      <c r="GIW231" s="53">
        <v>0</v>
      </c>
      <c r="GIX231" s="53">
        <f>GIV231*(($H$268)+1)+(IF(GIW231&lt;101,GIW231,IF(GIW231&lt;201,GIW231/2,IF(GIW231&lt;=301,GIW231/3,GIW231/4))))</f>
        <v>700.54802999999993</v>
      </c>
      <c r="GIY231" s="159">
        <f t="shared" ref="GIY231:GIY234" si="8037">GIY230+1</f>
        <v>2</v>
      </c>
      <c r="GIZ231" s="159"/>
      <c r="GJA231" s="53" t="s">
        <v>163</v>
      </c>
      <c r="GJB231" s="53">
        <f t="shared" ref="GJB231" si="8038">(53.92)*10.764</f>
        <v>580.39487999999994</v>
      </c>
      <c r="GJC231" s="53">
        <f t="shared" ref="GJC231" si="8039">(2.45*1.25+1*(2.3+2.75+3.05))*10.764</f>
        <v>120.15314999999998</v>
      </c>
      <c r="GJD231" s="53">
        <f t="shared" si="1901"/>
        <v>700.54802999999993</v>
      </c>
      <c r="GJE231" s="53">
        <v>0</v>
      </c>
      <c r="GJF231" s="53">
        <f>GJD231*(($H$268)+1)+(IF(GJE231&lt;101,GJE231,IF(GJE231&lt;201,GJE231/2,IF(GJE231&lt;=301,GJE231/3,GJE231/4))))</f>
        <v>700.54802999999993</v>
      </c>
      <c r="GJG231" s="159">
        <f t="shared" ref="GJG231:GJG234" si="8040">GJG230+1</f>
        <v>2</v>
      </c>
      <c r="GJH231" s="159"/>
      <c r="GJI231" s="53" t="s">
        <v>163</v>
      </c>
      <c r="GJJ231" s="53">
        <f t="shared" ref="GJJ231" si="8041">(53.92)*10.764</f>
        <v>580.39487999999994</v>
      </c>
      <c r="GJK231" s="53">
        <f t="shared" ref="GJK231" si="8042">(2.45*1.25+1*(2.3+2.75+3.05))*10.764</f>
        <v>120.15314999999998</v>
      </c>
      <c r="GJL231" s="53">
        <f t="shared" si="1904"/>
        <v>700.54802999999993</v>
      </c>
      <c r="GJM231" s="53">
        <v>0</v>
      </c>
      <c r="GJN231" s="53">
        <f>GJL231*(($H$268)+1)+(IF(GJM231&lt;101,GJM231,IF(GJM231&lt;201,GJM231/2,IF(GJM231&lt;=301,GJM231/3,GJM231/4))))</f>
        <v>700.54802999999993</v>
      </c>
      <c r="GJO231" s="159">
        <f t="shared" ref="GJO231:GJO234" si="8043">GJO230+1</f>
        <v>2</v>
      </c>
      <c r="GJP231" s="159"/>
      <c r="GJQ231" s="53" t="s">
        <v>163</v>
      </c>
      <c r="GJR231" s="53">
        <f t="shared" ref="GJR231" si="8044">(53.92)*10.764</f>
        <v>580.39487999999994</v>
      </c>
      <c r="GJS231" s="53">
        <f t="shared" ref="GJS231" si="8045">(2.45*1.25+1*(2.3+2.75+3.05))*10.764</f>
        <v>120.15314999999998</v>
      </c>
      <c r="GJT231" s="53">
        <f t="shared" si="1907"/>
        <v>700.54802999999993</v>
      </c>
      <c r="GJU231" s="53">
        <v>0</v>
      </c>
      <c r="GJV231" s="53">
        <f>GJT231*(($H$268)+1)+(IF(GJU231&lt;101,GJU231,IF(GJU231&lt;201,GJU231/2,IF(GJU231&lt;=301,GJU231/3,GJU231/4))))</f>
        <v>700.54802999999993</v>
      </c>
      <c r="GJW231" s="159">
        <f t="shared" ref="GJW231:GJW234" si="8046">GJW230+1</f>
        <v>2</v>
      </c>
      <c r="GJX231" s="159"/>
      <c r="GJY231" s="53" t="s">
        <v>163</v>
      </c>
      <c r="GJZ231" s="53">
        <f t="shared" ref="GJZ231" si="8047">(53.92)*10.764</f>
        <v>580.39487999999994</v>
      </c>
      <c r="GKA231" s="53">
        <f t="shared" ref="GKA231" si="8048">(2.45*1.25+1*(2.3+2.75+3.05))*10.764</f>
        <v>120.15314999999998</v>
      </c>
      <c r="GKB231" s="53">
        <f t="shared" si="1910"/>
        <v>700.54802999999993</v>
      </c>
      <c r="GKC231" s="53">
        <v>0</v>
      </c>
      <c r="GKD231" s="53">
        <f>GKB231*(($H$268)+1)+(IF(GKC231&lt;101,GKC231,IF(GKC231&lt;201,GKC231/2,IF(GKC231&lt;=301,GKC231/3,GKC231/4))))</f>
        <v>700.54802999999993</v>
      </c>
      <c r="GKE231" s="159">
        <f t="shared" ref="GKE231:GKE234" si="8049">GKE230+1</f>
        <v>2</v>
      </c>
      <c r="GKF231" s="159"/>
      <c r="GKG231" s="53" t="s">
        <v>163</v>
      </c>
      <c r="GKH231" s="53">
        <f t="shared" ref="GKH231" si="8050">(53.92)*10.764</f>
        <v>580.39487999999994</v>
      </c>
      <c r="GKI231" s="53">
        <f t="shared" ref="GKI231" si="8051">(2.45*1.25+1*(2.3+2.75+3.05))*10.764</f>
        <v>120.15314999999998</v>
      </c>
      <c r="GKJ231" s="53">
        <f t="shared" si="1913"/>
        <v>700.54802999999993</v>
      </c>
      <c r="GKK231" s="53">
        <v>0</v>
      </c>
      <c r="GKL231" s="53">
        <f>GKJ231*(($H$268)+1)+(IF(GKK231&lt;101,GKK231,IF(GKK231&lt;201,GKK231/2,IF(GKK231&lt;=301,GKK231/3,GKK231/4))))</f>
        <v>700.54802999999993</v>
      </c>
      <c r="GKM231" s="159">
        <f t="shared" ref="GKM231:GKM234" si="8052">GKM230+1</f>
        <v>2</v>
      </c>
      <c r="GKN231" s="159"/>
      <c r="GKO231" s="53" t="s">
        <v>163</v>
      </c>
      <c r="GKP231" s="53">
        <f t="shared" ref="GKP231" si="8053">(53.92)*10.764</f>
        <v>580.39487999999994</v>
      </c>
      <c r="GKQ231" s="53">
        <f t="shared" ref="GKQ231" si="8054">(2.45*1.25+1*(2.3+2.75+3.05))*10.764</f>
        <v>120.15314999999998</v>
      </c>
      <c r="GKR231" s="53">
        <f t="shared" si="1916"/>
        <v>700.54802999999993</v>
      </c>
      <c r="GKS231" s="53">
        <v>0</v>
      </c>
      <c r="GKT231" s="53">
        <f>GKR231*(($H$268)+1)+(IF(GKS231&lt;101,GKS231,IF(GKS231&lt;201,GKS231/2,IF(GKS231&lt;=301,GKS231/3,GKS231/4))))</f>
        <v>700.54802999999993</v>
      </c>
      <c r="GKU231" s="159">
        <f t="shared" ref="GKU231:GKU234" si="8055">GKU230+1</f>
        <v>2</v>
      </c>
      <c r="GKV231" s="159"/>
      <c r="GKW231" s="53" t="s">
        <v>163</v>
      </c>
      <c r="GKX231" s="53">
        <f t="shared" ref="GKX231" si="8056">(53.92)*10.764</f>
        <v>580.39487999999994</v>
      </c>
      <c r="GKY231" s="53">
        <f t="shared" ref="GKY231" si="8057">(2.45*1.25+1*(2.3+2.75+3.05))*10.764</f>
        <v>120.15314999999998</v>
      </c>
      <c r="GKZ231" s="53">
        <f t="shared" si="1919"/>
        <v>700.54802999999993</v>
      </c>
      <c r="GLA231" s="53">
        <v>0</v>
      </c>
      <c r="GLB231" s="53">
        <f>GKZ231*(($H$268)+1)+(IF(GLA231&lt;101,GLA231,IF(GLA231&lt;201,GLA231/2,IF(GLA231&lt;=301,GLA231/3,GLA231/4))))</f>
        <v>700.54802999999993</v>
      </c>
      <c r="GLC231" s="159">
        <f t="shared" ref="GLC231:GLC234" si="8058">GLC230+1</f>
        <v>2</v>
      </c>
      <c r="GLD231" s="159"/>
      <c r="GLE231" s="53" t="s">
        <v>163</v>
      </c>
      <c r="GLF231" s="53">
        <f t="shared" ref="GLF231" si="8059">(53.92)*10.764</f>
        <v>580.39487999999994</v>
      </c>
      <c r="GLG231" s="53">
        <f t="shared" ref="GLG231" si="8060">(2.45*1.25+1*(2.3+2.75+3.05))*10.764</f>
        <v>120.15314999999998</v>
      </c>
      <c r="GLH231" s="53">
        <f t="shared" si="1922"/>
        <v>700.54802999999993</v>
      </c>
      <c r="GLI231" s="53">
        <v>0</v>
      </c>
      <c r="GLJ231" s="53">
        <f>GLH231*(($H$268)+1)+(IF(GLI231&lt;101,GLI231,IF(GLI231&lt;201,GLI231/2,IF(GLI231&lt;=301,GLI231/3,GLI231/4))))</f>
        <v>700.54802999999993</v>
      </c>
      <c r="GLK231" s="159">
        <f t="shared" ref="GLK231:GLK234" si="8061">GLK230+1</f>
        <v>2</v>
      </c>
      <c r="GLL231" s="159"/>
      <c r="GLM231" s="53" t="s">
        <v>163</v>
      </c>
      <c r="GLN231" s="53">
        <f t="shared" ref="GLN231" si="8062">(53.92)*10.764</f>
        <v>580.39487999999994</v>
      </c>
      <c r="GLO231" s="53">
        <f t="shared" ref="GLO231" si="8063">(2.45*1.25+1*(2.3+2.75+3.05))*10.764</f>
        <v>120.15314999999998</v>
      </c>
      <c r="GLP231" s="53">
        <f t="shared" si="1925"/>
        <v>700.54802999999993</v>
      </c>
      <c r="GLQ231" s="53">
        <v>0</v>
      </c>
      <c r="GLR231" s="53">
        <f>GLP231*(($H$268)+1)+(IF(GLQ231&lt;101,GLQ231,IF(GLQ231&lt;201,GLQ231/2,IF(GLQ231&lt;=301,GLQ231/3,GLQ231/4))))</f>
        <v>700.54802999999993</v>
      </c>
      <c r="GLS231" s="159">
        <f t="shared" ref="GLS231:GLS234" si="8064">GLS230+1</f>
        <v>2</v>
      </c>
      <c r="GLT231" s="159"/>
      <c r="GLU231" s="53" t="s">
        <v>163</v>
      </c>
      <c r="GLV231" s="53">
        <f t="shared" ref="GLV231" si="8065">(53.92)*10.764</f>
        <v>580.39487999999994</v>
      </c>
      <c r="GLW231" s="53">
        <f t="shared" ref="GLW231" si="8066">(2.45*1.25+1*(2.3+2.75+3.05))*10.764</f>
        <v>120.15314999999998</v>
      </c>
      <c r="GLX231" s="53">
        <f t="shared" si="1928"/>
        <v>700.54802999999993</v>
      </c>
      <c r="GLY231" s="53">
        <v>0</v>
      </c>
      <c r="GLZ231" s="53">
        <f>GLX231*(($H$268)+1)+(IF(GLY231&lt;101,GLY231,IF(GLY231&lt;201,GLY231/2,IF(GLY231&lt;=301,GLY231/3,GLY231/4))))</f>
        <v>700.54802999999993</v>
      </c>
      <c r="GMA231" s="159">
        <f t="shared" ref="GMA231:GMA234" si="8067">GMA230+1</f>
        <v>2</v>
      </c>
      <c r="GMB231" s="159"/>
      <c r="GMC231" s="53" t="s">
        <v>163</v>
      </c>
      <c r="GMD231" s="53">
        <f t="shared" ref="GMD231" si="8068">(53.92)*10.764</f>
        <v>580.39487999999994</v>
      </c>
      <c r="GME231" s="53">
        <f t="shared" ref="GME231" si="8069">(2.45*1.25+1*(2.3+2.75+3.05))*10.764</f>
        <v>120.15314999999998</v>
      </c>
      <c r="GMF231" s="53">
        <f t="shared" si="1931"/>
        <v>700.54802999999993</v>
      </c>
      <c r="GMG231" s="53">
        <v>0</v>
      </c>
      <c r="GMH231" s="53">
        <f>GMF231*(($H$268)+1)+(IF(GMG231&lt;101,GMG231,IF(GMG231&lt;201,GMG231/2,IF(GMG231&lt;=301,GMG231/3,GMG231/4))))</f>
        <v>700.54802999999993</v>
      </c>
      <c r="GMI231" s="159">
        <f t="shared" ref="GMI231:GMI234" si="8070">GMI230+1</f>
        <v>2</v>
      </c>
      <c r="GMJ231" s="159"/>
      <c r="GMK231" s="53" t="s">
        <v>163</v>
      </c>
      <c r="GML231" s="53">
        <f t="shared" ref="GML231" si="8071">(53.92)*10.764</f>
        <v>580.39487999999994</v>
      </c>
      <c r="GMM231" s="53">
        <f t="shared" ref="GMM231" si="8072">(2.45*1.25+1*(2.3+2.75+3.05))*10.764</f>
        <v>120.15314999999998</v>
      </c>
      <c r="GMN231" s="53">
        <f t="shared" si="1934"/>
        <v>700.54802999999993</v>
      </c>
      <c r="GMO231" s="53">
        <v>0</v>
      </c>
      <c r="GMP231" s="53">
        <f>GMN231*(($H$268)+1)+(IF(GMO231&lt;101,GMO231,IF(GMO231&lt;201,GMO231/2,IF(GMO231&lt;=301,GMO231/3,GMO231/4))))</f>
        <v>700.54802999999993</v>
      </c>
      <c r="GMQ231" s="159">
        <f t="shared" ref="GMQ231:GMQ234" si="8073">GMQ230+1</f>
        <v>2</v>
      </c>
      <c r="GMR231" s="159"/>
      <c r="GMS231" s="53" t="s">
        <v>163</v>
      </c>
      <c r="GMT231" s="53">
        <f t="shared" ref="GMT231" si="8074">(53.92)*10.764</f>
        <v>580.39487999999994</v>
      </c>
      <c r="GMU231" s="53">
        <f t="shared" ref="GMU231" si="8075">(2.45*1.25+1*(2.3+2.75+3.05))*10.764</f>
        <v>120.15314999999998</v>
      </c>
      <c r="GMV231" s="53">
        <f t="shared" si="1937"/>
        <v>700.54802999999993</v>
      </c>
      <c r="GMW231" s="53">
        <v>0</v>
      </c>
      <c r="GMX231" s="53">
        <f>GMV231*(($H$268)+1)+(IF(GMW231&lt;101,GMW231,IF(GMW231&lt;201,GMW231/2,IF(GMW231&lt;=301,GMW231/3,GMW231/4))))</f>
        <v>700.54802999999993</v>
      </c>
      <c r="GMY231" s="159">
        <f t="shared" ref="GMY231:GMY234" si="8076">GMY230+1</f>
        <v>2</v>
      </c>
      <c r="GMZ231" s="159"/>
      <c r="GNA231" s="53" t="s">
        <v>163</v>
      </c>
      <c r="GNB231" s="53">
        <f t="shared" ref="GNB231" si="8077">(53.92)*10.764</f>
        <v>580.39487999999994</v>
      </c>
      <c r="GNC231" s="53">
        <f t="shared" ref="GNC231" si="8078">(2.45*1.25+1*(2.3+2.75+3.05))*10.764</f>
        <v>120.15314999999998</v>
      </c>
      <c r="GND231" s="53">
        <f t="shared" si="1940"/>
        <v>700.54802999999993</v>
      </c>
      <c r="GNE231" s="53">
        <v>0</v>
      </c>
      <c r="GNF231" s="53">
        <f>GND231*(($H$268)+1)+(IF(GNE231&lt;101,GNE231,IF(GNE231&lt;201,GNE231/2,IF(GNE231&lt;=301,GNE231/3,GNE231/4))))</f>
        <v>700.54802999999993</v>
      </c>
      <c r="GNG231" s="159">
        <f t="shared" ref="GNG231:GNG234" si="8079">GNG230+1</f>
        <v>2</v>
      </c>
      <c r="GNH231" s="159"/>
      <c r="GNI231" s="53" t="s">
        <v>163</v>
      </c>
      <c r="GNJ231" s="53">
        <f t="shared" ref="GNJ231" si="8080">(53.92)*10.764</f>
        <v>580.39487999999994</v>
      </c>
      <c r="GNK231" s="53">
        <f t="shared" ref="GNK231" si="8081">(2.45*1.25+1*(2.3+2.75+3.05))*10.764</f>
        <v>120.15314999999998</v>
      </c>
      <c r="GNL231" s="53">
        <f t="shared" si="1943"/>
        <v>700.54802999999993</v>
      </c>
      <c r="GNM231" s="53">
        <v>0</v>
      </c>
      <c r="GNN231" s="53">
        <f>GNL231*(($H$268)+1)+(IF(GNM231&lt;101,GNM231,IF(GNM231&lt;201,GNM231/2,IF(GNM231&lt;=301,GNM231/3,GNM231/4))))</f>
        <v>700.54802999999993</v>
      </c>
      <c r="GNO231" s="159">
        <f t="shared" ref="GNO231:GNO234" si="8082">GNO230+1</f>
        <v>2</v>
      </c>
      <c r="GNP231" s="159"/>
      <c r="GNQ231" s="53" t="s">
        <v>163</v>
      </c>
      <c r="GNR231" s="53">
        <f t="shared" ref="GNR231" si="8083">(53.92)*10.764</f>
        <v>580.39487999999994</v>
      </c>
      <c r="GNS231" s="53">
        <f t="shared" ref="GNS231" si="8084">(2.45*1.25+1*(2.3+2.75+3.05))*10.764</f>
        <v>120.15314999999998</v>
      </c>
      <c r="GNT231" s="53">
        <f t="shared" si="1946"/>
        <v>700.54802999999993</v>
      </c>
      <c r="GNU231" s="53">
        <v>0</v>
      </c>
      <c r="GNV231" s="53">
        <f>GNT231*(($H$268)+1)+(IF(GNU231&lt;101,GNU231,IF(GNU231&lt;201,GNU231/2,IF(GNU231&lt;=301,GNU231/3,GNU231/4))))</f>
        <v>700.54802999999993</v>
      </c>
      <c r="GNW231" s="159">
        <f t="shared" ref="GNW231:GNW234" si="8085">GNW230+1</f>
        <v>2</v>
      </c>
      <c r="GNX231" s="159"/>
      <c r="GNY231" s="53" t="s">
        <v>163</v>
      </c>
      <c r="GNZ231" s="53">
        <f t="shared" ref="GNZ231" si="8086">(53.92)*10.764</f>
        <v>580.39487999999994</v>
      </c>
      <c r="GOA231" s="53">
        <f t="shared" ref="GOA231" si="8087">(2.45*1.25+1*(2.3+2.75+3.05))*10.764</f>
        <v>120.15314999999998</v>
      </c>
      <c r="GOB231" s="53">
        <f t="shared" si="1949"/>
        <v>700.54802999999993</v>
      </c>
      <c r="GOC231" s="53">
        <v>0</v>
      </c>
      <c r="GOD231" s="53">
        <f>GOB231*(($H$268)+1)+(IF(GOC231&lt;101,GOC231,IF(GOC231&lt;201,GOC231/2,IF(GOC231&lt;=301,GOC231/3,GOC231/4))))</f>
        <v>700.54802999999993</v>
      </c>
      <c r="GOE231" s="159">
        <f t="shared" ref="GOE231:GOE234" si="8088">GOE230+1</f>
        <v>2</v>
      </c>
      <c r="GOF231" s="159"/>
      <c r="GOG231" s="53" t="s">
        <v>163</v>
      </c>
      <c r="GOH231" s="53">
        <f t="shared" ref="GOH231" si="8089">(53.92)*10.764</f>
        <v>580.39487999999994</v>
      </c>
      <c r="GOI231" s="53">
        <f t="shared" ref="GOI231" si="8090">(2.45*1.25+1*(2.3+2.75+3.05))*10.764</f>
        <v>120.15314999999998</v>
      </c>
      <c r="GOJ231" s="53">
        <f t="shared" si="1952"/>
        <v>700.54802999999993</v>
      </c>
      <c r="GOK231" s="53">
        <v>0</v>
      </c>
      <c r="GOL231" s="53">
        <f>GOJ231*(($H$268)+1)+(IF(GOK231&lt;101,GOK231,IF(GOK231&lt;201,GOK231/2,IF(GOK231&lt;=301,GOK231/3,GOK231/4))))</f>
        <v>700.54802999999993</v>
      </c>
      <c r="GOM231" s="159">
        <f t="shared" ref="GOM231:GOM234" si="8091">GOM230+1</f>
        <v>2</v>
      </c>
      <c r="GON231" s="159"/>
      <c r="GOO231" s="53" t="s">
        <v>163</v>
      </c>
      <c r="GOP231" s="53">
        <f t="shared" ref="GOP231" si="8092">(53.92)*10.764</f>
        <v>580.39487999999994</v>
      </c>
      <c r="GOQ231" s="53">
        <f t="shared" ref="GOQ231" si="8093">(2.45*1.25+1*(2.3+2.75+3.05))*10.764</f>
        <v>120.15314999999998</v>
      </c>
      <c r="GOR231" s="53">
        <f t="shared" si="1955"/>
        <v>700.54802999999993</v>
      </c>
      <c r="GOS231" s="53">
        <v>0</v>
      </c>
      <c r="GOT231" s="53">
        <f>GOR231*(($H$268)+1)+(IF(GOS231&lt;101,GOS231,IF(GOS231&lt;201,GOS231/2,IF(GOS231&lt;=301,GOS231/3,GOS231/4))))</f>
        <v>700.54802999999993</v>
      </c>
      <c r="GOU231" s="159">
        <f t="shared" ref="GOU231:GOU234" si="8094">GOU230+1</f>
        <v>2</v>
      </c>
      <c r="GOV231" s="159"/>
      <c r="GOW231" s="53" t="s">
        <v>163</v>
      </c>
      <c r="GOX231" s="53">
        <f t="shared" ref="GOX231" si="8095">(53.92)*10.764</f>
        <v>580.39487999999994</v>
      </c>
      <c r="GOY231" s="53">
        <f t="shared" ref="GOY231" si="8096">(2.45*1.25+1*(2.3+2.75+3.05))*10.764</f>
        <v>120.15314999999998</v>
      </c>
      <c r="GOZ231" s="53">
        <f t="shared" si="1958"/>
        <v>700.54802999999993</v>
      </c>
      <c r="GPA231" s="53">
        <v>0</v>
      </c>
      <c r="GPB231" s="53">
        <f>GOZ231*(($H$268)+1)+(IF(GPA231&lt;101,GPA231,IF(GPA231&lt;201,GPA231/2,IF(GPA231&lt;=301,GPA231/3,GPA231/4))))</f>
        <v>700.54802999999993</v>
      </c>
      <c r="GPC231" s="159">
        <f t="shared" ref="GPC231:GPC234" si="8097">GPC230+1</f>
        <v>2</v>
      </c>
      <c r="GPD231" s="159"/>
      <c r="GPE231" s="53" t="s">
        <v>163</v>
      </c>
      <c r="GPF231" s="53">
        <f t="shared" ref="GPF231" si="8098">(53.92)*10.764</f>
        <v>580.39487999999994</v>
      </c>
      <c r="GPG231" s="53">
        <f t="shared" ref="GPG231" si="8099">(2.45*1.25+1*(2.3+2.75+3.05))*10.764</f>
        <v>120.15314999999998</v>
      </c>
      <c r="GPH231" s="53">
        <f t="shared" si="1961"/>
        <v>700.54802999999993</v>
      </c>
      <c r="GPI231" s="53">
        <v>0</v>
      </c>
      <c r="GPJ231" s="53">
        <f>GPH231*(($H$268)+1)+(IF(GPI231&lt;101,GPI231,IF(GPI231&lt;201,GPI231/2,IF(GPI231&lt;=301,GPI231/3,GPI231/4))))</f>
        <v>700.54802999999993</v>
      </c>
      <c r="GPK231" s="159">
        <f t="shared" ref="GPK231:GPK234" si="8100">GPK230+1</f>
        <v>2</v>
      </c>
      <c r="GPL231" s="159"/>
      <c r="GPM231" s="53" t="s">
        <v>163</v>
      </c>
      <c r="GPN231" s="53">
        <f t="shared" ref="GPN231" si="8101">(53.92)*10.764</f>
        <v>580.39487999999994</v>
      </c>
      <c r="GPO231" s="53">
        <f t="shared" ref="GPO231" si="8102">(2.45*1.25+1*(2.3+2.75+3.05))*10.764</f>
        <v>120.15314999999998</v>
      </c>
      <c r="GPP231" s="53">
        <f t="shared" si="1964"/>
        <v>700.54802999999993</v>
      </c>
      <c r="GPQ231" s="53">
        <v>0</v>
      </c>
      <c r="GPR231" s="53">
        <f>GPP231*(($H$268)+1)+(IF(GPQ231&lt;101,GPQ231,IF(GPQ231&lt;201,GPQ231/2,IF(GPQ231&lt;=301,GPQ231/3,GPQ231/4))))</f>
        <v>700.54802999999993</v>
      </c>
      <c r="GPS231" s="159">
        <f t="shared" ref="GPS231:GPS234" si="8103">GPS230+1</f>
        <v>2</v>
      </c>
      <c r="GPT231" s="159"/>
      <c r="GPU231" s="53" t="s">
        <v>163</v>
      </c>
      <c r="GPV231" s="53">
        <f t="shared" ref="GPV231" si="8104">(53.92)*10.764</f>
        <v>580.39487999999994</v>
      </c>
      <c r="GPW231" s="53">
        <f t="shared" ref="GPW231" si="8105">(2.45*1.25+1*(2.3+2.75+3.05))*10.764</f>
        <v>120.15314999999998</v>
      </c>
      <c r="GPX231" s="53">
        <f t="shared" si="1967"/>
        <v>700.54802999999993</v>
      </c>
      <c r="GPY231" s="53">
        <v>0</v>
      </c>
      <c r="GPZ231" s="53">
        <f>GPX231*(($H$268)+1)+(IF(GPY231&lt;101,GPY231,IF(GPY231&lt;201,GPY231/2,IF(GPY231&lt;=301,GPY231/3,GPY231/4))))</f>
        <v>700.54802999999993</v>
      </c>
      <c r="GQA231" s="159">
        <f t="shared" ref="GQA231:GQA234" si="8106">GQA230+1</f>
        <v>2</v>
      </c>
      <c r="GQB231" s="159"/>
      <c r="GQC231" s="53" t="s">
        <v>163</v>
      </c>
      <c r="GQD231" s="53">
        <f t="shared" ref="GQD231" si="8107">(53.92)*10.764</f>
        <v>580.39487999999994</v>
      </c>
      <c r="GQE231" s="53">
        <f t="shared" ref="GQE231" si="8108">(2.45*1.25+1*(2.3+2.75+3.05))*10.764</f>
        <v>120.15314999999998</v>
      </c>
      <c r="GQF231" s="53">
        <f t="shared" si="1970"/>
        <v>700.54802999999993</v>
      </c>
      <c r="GQG231" s="53">
        <v>0</v>
      </c>
      <c r="GQH231" s="53">
        <f>GQF231*(($H$268)+1)+(IF(GQG231&lt;101,GQG231,IF(GQG231&lt;201,GQG231/2,IF(GQG231&lt;=301,GQG231/3,GQG231/4))))</f>
        <v>700.54802999999993</v>
      </c>
      <c r="GQI231" s="159">
        <f t="shared" ref="GQI231:GQI234" si="8109">GQI230+1</f>
        <v>2</v>
      </c>
      <c r="GQJ231" s="159"/>
      <c r="GQK231" s="53" t="s">
        <v>163</v>
      </c>
      <c r="GQL231" s="53">
        <f t="shared" ref="GQL231" si="8110">(53.92)*10.764</f>
        <v>580.39487999999994</v>
      </c>
      <c r="GQM231" s="53">
        <f t="shared" ref="GQM231" si="8111">(2.45*1.25+1*(2.3+2.75+3.05))*10.764</f>
        <v>120.15314999999998</v>
      </c>
      <c r="GQN231" s="53">
        <f t="shared" si="1973"/>
        <v>700.54802999999993</v>
      </c>
      <c r="GQO231" s="53">
        <v>0</v>
      </c>
      <c r="GQP231" s="53">
        <f>GQN231*(($H$268)+1)+(IF(GQO231&lt;101,GQO231,IF(GQO231&lt;201,GQO231/2,IF(GQO231&lt;=301,GQO231/3,GQO231/4))))</f>
        <v>700.54802999999993</v>
      </c>
      <c r="GQQ231" s="159">
        <f t="shared" ref="GQQ231:GQQ234" si="8112">GQQ230+1</f>
        <v>2</v>
      </c>
      <c r="GQR231" s="159"/>
      <c r="GQS231" s="53" t="s">
        <v>163</v>
      </c>
      <c r="GQT231" s="53">
        <f t="shared" ref="GQT231" si="8113">(53.92)*10.764</f>
        <v>580.39487999999994</v>
      </c>
      <c r="GQU231" s="53">
        <f t="shared" ref="GQU231" si="8114">(2.45*1.25+1*(2.3+2.75+3.05))*10.764</f>
        <v>120.15314999999998</v>
      </c>
      <c r="GQV231" s="53">
        <f t="shared" si="1976"/>
        <v>700.54802999999993</v>
      </c>
      <c r="GQW231" s="53">
        <v>0</v>
      </c>
      <c r="GQX231" s="53">
        <f>GQV231*(($H$268)+1)+(IF(GQW231&lt;101,GQW231,IF(GQW231&lt;201,GQW231/2,IF(GQW231&lt;=301,GQW231/3,GQW231/4))))</f>
        <v>700.54802999999993</v>
      </c>
      <c r="GQY231" s="159">
        <f t="shared" ref="GQY231:GQY234" si="8115">GQY230+1</f>
        <v>2</v>
      </c>
      <c r="GQZ231" s="159"/>
      <c r="GRA231" s="53" t="s">
        <v>163</v>
      </c>
      <c r="GRB231" s="53">
        <f t="shared" ref="GRB231" si="8116">(53.92)*10.764</f>
        <v>580.39487999999994</v>
      </c>
      <c r="GRC231" s="53">
        <f t="shared" ref="GRC231" si="8117">(2.45*1.25+1*(2.3+2.75+3.05))*10.764</f>
        <v>120.15314999999998</v>
      </c>
      <c r="GRD231" s="53">
        <f t="shared" si="1979"/>
        <v>700.54802999999993</v>
      </c>
      <c r="GRE231" s="53">
        <v>0</v>
      </c>
      <c r="GRF231" s="53">
        <f>GRD231*(($H$268)+1)+(IF(GRE231&lt;101,GRE231,IF(GRE231&lt;201,GRE231/2,IF(GRE231&lt;=301,GRE231/3,GRE231/4))))</f>
        <v>700.54802999999993</v>
      </c>
      <c r="GRG231" s="159">
        <f t="shared" ref="GRG231:GRG234" si="8118">GRG230+1</f>
        <v>2</v>
      </c>
      <c r="GRH231" s="159"/>
      <c r="GRI231" s="53" t="s">
        <v>163</v>
      </c>
      <c r="GRJ231" s="53">
        <f t="shared" ref="GRJ231" si="8119">(53.92)*10.764</f>
        <v>580.39487999999994</v>
      </c>
      <c r="GRK231" s="53">
        <f t="shared" ref="GRK231" si="8120">(2.45*1.25+1*(2.3+2.75+3.05))*10.764</f>
        <v>120.15314999999998</v>
      </c>
      <c r="GRL231" s="53">
        <f t="shared" si="1982"/>
        <v>700.54802999999993</v>
      </c>
      <c r="GRM231" s="53">
        <v>0</v>
      </c>
      <c r="GRN231" s="53">
        <f>GRL231*(($H$268)+1)+(IF(GRM231&lt;101,GRM231,IF(GRM231&lt;201,GRM231/2,IF(GRM231&lt;=301,GRM231/3,GRM231/4))))</f>
        <v>700.54802999999993</v>
      </c>
      <c r="GRO231" s="159">
        <f t="shared" ref="GRO231:GRO234" si="8121">GRO230+1</f>
        <v>2</v>
      </c>
      <c r="GRP231" s="159"/>
      <c r="GRQ231" s="53" t="s">
        <v>163</v>
      </c>
      <c r="GRR231" s="53">
        <f t="shared" ref="GRR231" si="8122">(53.92)*10.764</f>
        <v>580.39487999999994</v>
      </c>
      <c r="GRS231" s="53">
        <f t="shared" ref="GRS231" si="8123">(2.45*1.25+1*(2.3+2.75+3.05))*10.764</f>
        <v>120.15314999999998</v>
      </c>
      <c r="GRT231" s="53">
        <f t="shared" si="1985"/>
        <v>700.54802999999993</v>
      </c>
      <c r="GRU231" s="53">
        <v>0</v>
      </c>
      <c r="GRV231" s="53">
        <f>GRT231*(($H$268)+1)+(IF(GRU231&lt;101,GRU231,IF(GRU231&lt;201,GRU231/2,IF(GRU231&lt;=301,GRU231/3,GRU231/4))))</f>
        <v>700.54802999999993</v>
      </c>
      <c r="GRW231" s="159">
        <f t="shared" ref="GRW231:GRW234" si="8124">GRW230+1</f>
        <v>2</v>
      </c>
      <c r="GRX231" s="159"/>
      <c r="GRY231" s="53" t="s">
        <v>163</v>
      </c>
      <c r="GRZ231" s="53">
        <f t="shared" ref="GRZ231" si="8125">(53.92)*10.764</f>
        <v>580.39487999999994</v>
      </c>
      <c r="GSA231" s="53">
        <f t="shared" ref="GSA231" si="8126">(2.45*1.25+1*(2.3+2.75+3.05))*10.764</f>
        <v>120.15314999999998</v>
      </c>
      <c r="GSB231" s="53">
        <f t="shared" si="1988"/>
        <v>700.54802999999993</v>
      </c>
      <c r="GSC231" s="53">
        <v>0</v>
      </c>
      <c r="GSD231" s="53">
        <f>GSB231*(($H$268)+1)+(IF(GSC231&lt;101,GSC231,IF(GSC231&lt;201,GSC231/2,IF(GSC231&lt;=301,GSC231/3,GSC231/4))))</f>
        <v>700.54802999999993</v>
      </c>
      <c r="GSE231" s="159">
        <f t="shared" ref="GSE231:GSE234" si="8127">GSE230+1</f>
        <v>2</v>
      </c>
      <c r="GSF231" s="159"/>
      <c r="GSG231" s="53" t="s">
        <v>163</v>
      </c>
      <c r="GSH231" s="53">
        <f t="shared" ref="GSH231" si="8128">(53.92)*10.764</f>
        <v>580.39487999999994</v>
      </c>
      <c r="GSI231" s="53">
        <f t="shared" ref="GSI231" si="8129">(2.45*1.25+1*(2.3+2.75+3.05))*10.764</f>
        <v>120.15314999999998</v>
      </c>
      <c r="GSJ231" s="53">
        <f t="shared" si="1991"/>
        <v>700.54802999999993</v>
      </c>
      <c r="GSK231" s="53">
        <v>0</v>
      </c>
      <c r="GSL231" s="53">
        <f>GSJ231*(($H$268)+1)+(IF(GSK231&lt;101,GSK231,IF(GSK231&lt;201,GSK231/2,IF(GSK231&lt;=301,GSK231/3,GSK231/4))))</f>
        <v>700.54802999999993</v>
      </c>
      <c r="GSM231" s="159">
        <f t="shared" ref="GSM231:GSM234" si="8130">GSM230+1</f>
        <v>2</v>
      </c>
      <c r="GSN231" s="159"/>
      <c r="GSO231" s="53" t="s">
        <v>163</v>
      </c>
      <c r="GSP231" s="53">
        <f t="shared" ref="GSP231" si="8131">(53.92)*10.764</f>
        <v>580.39487999999994</v>
      </c>
      <c r="GSQ231" s="53">
        <f t="shared" ref="GSQ231" si="8132">(2.45*1.25+1*(2.3+2.75+3.05))*10.764</f>
        <v>120.15314999999998</v>
      </c>
      <c r="GSR231" s="53">
        <f t="shared" si="1994"/>
        <v>700.54802999999993</v>
      </c>
      <c r="GSS231" s="53">
        <v>0</v>
      </c>
      <c r="GST231" s="53">
        <f>GSR231*(($H$268)+1)+(IF(GSS231&lt;101,GSS231,IF(GSS231&lt;201,GSS231/2,IF(GSS231&lt;=301,GSS231/3,GSS231/4))))</f>
        <v>700.54802999999993</v>
      </c>
      <c r="GSU231" s="159">
        <f t="shared" ref="GSU231:GSU234" si="8133">GSU230+1</f>
        <v>2</v>
      </c>
      <c r="GSV231" s="159"/>
      <c r="GSW231" s="53" t="s">
        <v>163</v>
      </c>
      <c r="GSX231" s="53">
        <f t="shared" ref="GSX231" si="8134">(53.92)*10.764</f>
        <v>580.39487999999994</v>
      </c>
      <c r="GSY231" s="53">
        <f t="shared" ref="GSY231" si="8135">(2.45*1.25+1*(2.3+2.75+3.05))*10.764</f>
        <v>120.15314999999998</v>
      </c>
      <c r="GSZ231" s="53">
        <f t="shared" si="1997"/>
        <v>700.54802999999993</v>
      </c>
      <c r="GTA231" s="53">
        <v>0</v>
      </c>
      <c r="GTB231" s="53">
        <f>GSZ231*(($H$268)+1)+(IF(GTA231&lt;101,GTA231,IF(GTA231&lt;201,GTA231/2,IF(GTA231&lt;=301,GTA231/3,GTA231/4))))</f>
        <v>700.54802999999993</v>
      </c>
      <c r="GTC231" s="159">
        <f t="shared" ref="GTC231:GTC234" si="8136">GTC230+1</f>
        <v>2</v>
      </c>
      <c r="GTD231" s="159"/>
      <c r="GTE231" s="53" t="s">
        <v>163</v>
      </c>
      <c r="GTF231" s="53">
        <f t="shared" ref="GTF231" si="8137">(53.92)*10.764</f>
        <v>580.39487999999994</v>
      </c>
      <c r="GTG231" s="53">
        <f t="shared" ref="GTG231" si="8138">(2.45*1.25+1*(2.3+2.75+3.05))*10.764</f>
        <v>120.15314999999998</v>
      </c>
      <c r="GTH231" s="53">
        <f t="shared" si="2000"/>
        <v>700.54802999999993</v>
      </c>
      <c r="GTI231" s="53">
        <v>0</v>
      </c>
      <c r="GTJ231" s="53">
        <f>GTH231*(($H$268)+1)+(IF(GTI231&lt;101,GTI231,IF(GTI231&lt;201,GTI231/2,IF(GTI231&lt;=301,GTI231/3,GTI231/4))))</f>
        <v>700.54802999999993</v>
      </c>
      <c r="GTK231" s="159">
        <f t="shared" ref="GTK231:GTK234" si="8139">GTK230+1</f>
        <v>2</v>
      </c>
      <c r="GTL231" s="159"/>
      <c r="GTM231" s="53" t="s">
        <v>163</v>
      </c>
      <c r="GTN231" s="53">
        <f t="shared" ref="GTN231" si="8140">(53.92)*10.764</f>
        <v>580.39487999999994</v>
      </c>
      <c r="GTO231" s="53">
        <f t="shared" ref="GTO231" si="8141">(2.45*1.25+1*(2.3+2.75+3.05))*10.764</f>
        <v>120.15314999999998</v>
      </c>
      <c r="GTP231" s="53">
        <f t="shared" si="2003"/>
        <v>700.54802999999993</v>
      </c>
      <c r="GTQ231" s="53">
        <v>0</v>
      </c>
      <c r="GTR231" s="53">
        <f>GTP231*(($H$268)+1)+(IF(GTQ231&lt;101,GTQ231,IF(GTQ231&lt;201,GTQ231/2,IF(GTQ231&lt;=301,GTQ231/3,GTQ231/4))))</f>
        <v>700.54802999999993</v>
      </c>
      <c r="GTS231" s="159">
        <f t="shared" ref="GTS231:GTS234" si="8142">GTS230+1</f>
        <v>2</v>
      </c>
      <c r="GTT231" s="159"/>
      <c r="GTU231" s="53" t="s">
        <v>163</v>
      </c>
      <c r="GTV231" s="53">
        <f t="shared" ref="GTV231" si="8143">(53.92)*10.764</f>
        <v>580.39487999999994</v>
      </c>
      <c r="GTW231" s="53">
        <f t="shared" ref="GTW231" si="8144">(2.45*1.25+1*(2.3+2.75+3.05))*10.764</f>
        <v>120.15314999999998</v>
      </c>
      <c r="GTX231" s="53">
        <f t="shared" si="2006"/>
        <v>700.54802999999993</v>
      </c>
      <c r="GTY231" s="53">
        <v>0</v>
      </c>
      <c r="GTZ231" s="53">
        <f>GTX231*(($H$268)+1)+(IF(GTY231&lt;101,GTY231,IF(GTY231&lt;201,GTY231/2,IF(GTY231&lt;=301,GTY231/3,GTY231/4))))</f>
        <v>700.54802999999993</v>
      </c>
      <c r="GUA231" s="159">
        <f t="shared" ref="GUA231:GUA234" si="8145">GUA230+1</f>
        <v>2</v>
      </c>
      <c r="GUB231" s="159"/>
      <c r="GUC231" s="53" t="s">
        <v>163</v>
      </c>
      <c r="GUD231" s="53">
        <f t="shared" ref="GUD231" si="8146">(53.92)*10.764</f>
        <v>580.39487999999994</v>
      </c>
      <c r="GUE231" s="53">
        <f t="shared" ref="GUE231" si="8147">(2.45*1.25+1*(2.3+2.75+3.05))*10.764</f>
        <v>120.15314999999998</v>
      </c>
      <c r="GUF231" s="53">
        <f t="shared" si="2009"/>
        <v>700.54802999999993</v>
      </c>
      <c r="GUG231" s="53">
        <v>0</v>
      </c>
      <c r="GUH231" s="53">
        <f>GUF231*(($H$268)+1)+(IF(GUG231&lt;101,GUG231,IF(GUG231&lt;201,GUG231/2,IF(GUG231&lt;=301,GUG231/3,GUG231/4))))</f>
        <v>700.54802999999993</v>
      </c>
      <c r="GUI231" s="159">
        <f t="shared" ref="GUI231:GUI234" si="8148">GUI230+1</f>
        <v>2</v>
      </c>
      <c r="GUJ231" s="159"/>
      <c r="GUK231" s="53" t="s">
        <v>163</v>
      </c>
      <c r="GUL231" s="53">
        <f t="shared" ref="GUL231" si="8149">(53.92)*10.764</f>
        <v>580.39487999999994</v>
      </c>
      <c r="GUM231" s="53">
        <f t="shared" ref="GUM231" si="8150">(2.45*1.25+1*(2.3+2.75+3.05))*10.764</f>
        <v>120.15314999999998</v>
      </c>
      <c r="GUN231" s="53">
        <f t="shared" si="2012"/>
        <v>700.54802999999993</v>
      </c>
      <c r="GUO231" s="53">
        <v>0</v>
      </c>
      <c r="GUP231" s="53">
        <f>GUN231*(($H$268)+1)+(IF(GUO231&lt;101,GUO231,IF(GUO231&lt;201,GUO231/2,IF(GUO231&lt;=301,GUO231/3,GUO231/4))))</f>
        <v>700.54802999999993</v>
      </c>
      <c r="GUQ231" s="159">
        <f t="shared" ref="GUQ231:GUQ234" si="8151">GUQ230+1</f>
        <v>2</v>
      </c>
      <c r="GUR231" s="159"/>
      <c r="GUS231" s="53" t="s">
        <v>163</v>
      </c>
      <c r="GUT231" s="53">
        <f t="shared" ref="GUT231" si="8152">(53.92)*10.764</f>
        <v>580.39487999999994</v>
      </c>
      <c r="GUU231" s="53">
        <f t="shared" ref="GUU231" si="8153">(2.45*1.25+1*(2.3+2.75+3.05))*10.764</f>
        <v>120.15314999999998</v>
      </c>
      <c r="GUV231" s="53">
        <f t="shared" si="2015"/>
        <v>700.54802999999993</v>
      </c>
      <c r="GUW231" s="53">
        <v>0</v>
      </c>
      <c r="GUX231" s="53">
        <f>GUV231*(($H$268)+1)+(IF(GUW231&lt;101,GUW231,IF(GUW231&lt;201,GUW231/2,IF(GUW231&lt;=301,GUW231/3,GUW231/4))))</f>
        <v>700.54802999999993</v>
      </c>
      <c r="GUY231" s="159">
        <f t="shared" ref="GUY231:GUY234" si="8154">GUY230+1</f>
        <v>2</v>
      </c>
      <c r="GUZ231" s="159"/>
      <c r="GVA231" s="53" t="s">
        <v>163</v>
      </c>
      <c r="GVB231" s="53">
        <f t="shared" ref="GVB231" si="8155">(53.92)*10.764</f>
        <v>580.39487999999994</v>
      </c>
      <c r="GVC231" s="53">
        <f t="shared" ref="GVC231" si="8156">(2.45*1.25+1*(2.3+2.75+3.05))*10.764</f>
        <v>120.15314999999998</v>
      </c>
      <c r="GVD231" s="53">
        <f t="shared" si="2018"/>
        <v>700.54802999999993</v>
      </c>
      <c r="GVE231" s="53">
        <v>0</v>
      </c>
      <c r="GVF231" s="53">
        <f>GVD231*(($H$268)+1)+(IF(GVE231&lt;101,GVE231,IF(GVE231&lt;201,GVE231/2,IF(GVE231&lt;=301,GVE231/3,GVE231/4))))</f>
        <v>700.54802999999993</v>
      </c>
      <c r="GVG231" s="159">
        <f t="shared" ref="GVG231:GVG234" si="8157">GVG230+1</f>
        <v>2</v>
      </c>
      <c r="GVH231" s="159"/>
      <c r="GVI231" s="53" t="s">
        <v>163</v>
      </c>
      <c r="GVJ231" s="53">
        <f t="shared" ref="GVJ231" si="8158">(53.92)*10.764</f>
        <v>580.39487999999994</v>
      </c>
      <c r="GVK231" s="53">
        <f t="shared" ref="GVK231" si="8159">(2.45*1.25+1*(2.3+2.75+3.05))*10.764</f>
        <v>120.15314999999998</v>
      </c>
      <c r="GVL231" s="53">
        <f t="shared" si="2021"/>
        <v>700.54802999999993</v>
      </c>
      <c r="GVM231" s="53">
        <v>0</v>
      </c>
      <c r="GVN231" s="53">
        <f>GVL231*(($H$268)+1)+(IF(GVM231&lt;101,GVM231,IF(GVM231&lt;201,GVM231/2,IF(GVM231&lt;=301,GVM231/3,GVM231/4))))</f>
        <v>700.54802999999993</v>
      </c>
      <c r="GVO231" s="159">
        <f t="shared" ref="GVO231:GVO234" si="8160">GVO230+1</f>
        <v>2</v>
      </c>
      <c r="GVP231" s="159"/>
      <c r="GVQ231" s="53" t="s">
        <v>163</v>
      </c>
      <c r="GVR231" s="53">
        <f t="shared" ref="GVR231" si="8161">(53.92)*10.764</f>
        <v>580.39487999999994</v>
      </c>
      <c r="GVS231" s="53">
        <f t="shared" ref="GVS231" si="8162">(2.45*1.25+1*(2.3+2.75+3.05))*10.764</f>
        <v>120.15314999999998</v>
      </c>
      <c r="GVT231" s="53">
        <f t="shared" si="2024"/>
        <v>700.54802999999993</v>
      </c>
      <c r="GVU231" s="53">
        <v>0</v>
      </c>
      <c r="GVV231" s="53">
        <f>GVT231*(($H$268)+1)+(IF(GVU231&lt;101,GVU231,IF(GVU231&lt;201,GVU231/2,IF(GVU231&lt;=301,GVU231/3,GVU231/4))))</f>
        <v>700.54802999999993</v>
      </c>
      <c r="GVW231" s="159">
        <f t="shared" ref="GVW231:GVW234" si="8163">GVW230+1</f>
        <v>2</v>
      </c>
      <c r="GVX231" s="159"/>
      <c r="GVY231" s="53" t="s">
        <v>163</v>
      </c>
      <c r="GVZ231" s="53">
        <f t="shared" ref="GVZ231" si="8164">(53.92)*10.764</f>
        <v>580.39487999999994</v>
      </c>
      <c r="GWA231" s="53">
        <f t="shared" ref="GWA231" si="8165">(2.45*1.25+1*(2.3+2.75+3.05))*10.764</f>
        <v>120.15314999999998</v>
      </c>
      <c r="GWB231" s="53">
        <f t="shared" si="2027"/>
        <v>700.54802999999993</v>
      </c>
      <c r="GWC231" s="53">
        <v>0</v>
      </c>
      <c r="GWD231" s="53">
        <f>GWB231*(($H$268)+1)+(IF(GWC231&lt;101,GWC231,IF(GWC231&lt;201,GWC231/2,IF(GWC231&lt;=301,GWC231/3,GWC231/4))))</f>
        <v>700.54802999999993</v>
      </c>
      <c r="GWE231" s="159">
        <f t="shared" ref="GWE231:GWE234" si="8166">GWE230+1</f>
        <v>2</v>
      </c>
      <c r="GWF231" s="159"/>
      <c r="GWG231" s="53" t="s">
        <v>163</v>
      </c>
      <c r="GWH231" s="53">
        <f t="shared" ref="GWH231" si="8167">(53.92)*10.764</f>
        <v>580.39487999999994</v>
      </c>
      <c r="GWI231" s="53">
        <f t="shared" ref="GWI231" si="8168">(2.45*1.25+1*(2.3+2.75+3.05))*10.764</f>
        <v>120.15314999999998</v>
      </c>
      <c r="GWJ231" s="53">
        <f t="shared" si="2030"/>
        <v>700.54802999999993</v>
      </c>
      <c r="GWK231" s="53">
        <v>0</v>
      </c>
      <c r="GWL231" s="53">
        <f>GWJ231*(($H$268)+1)+(IF(GWK231&lt;101,GWK231,IF(GWK231&lt;201,GWK231/2,IF(GWK231&lt;=301,GWK231/3,GWK231/4))))</f>
        <v>700.54802999999993</v>
      </c>
      <c r="GWM231" s="159">
        <f t="shared" ref="GWM231:GWM234" si="8169">GWM230+1</f>
        <v>2</v>
      </c>
      <c r="GWN231" s="159"/>
      <c r="GWO231" s="53" t="s">
        <v>163</v>
      </c>
      <c r="GWP231" s="53">
        <f t="shared" ref="GWP231" si="8170">(53.92)*10.764</f>
        <v>580.39487999999994</v>
      </c>
      <c r="GWQ231" s="53">
        <f t="shared" ref="GWQ231" si="8171">(2.45*1.25+1*(2.3+2.75+3.05))*10.764</f>
        <v>120.15314999999998</v>
      </c>
      <c r="GWR231" s="53">
        <f t="shared" si="2033"/>
        <v>700.54802999999993</v>
      </c>
      <c r="GWS231" s="53">
        <v>0</v>
      </c>
      <c r="GWT231" s="53">
        <f>GWR231*(($H$268)+1)+(IF(GWS231&lt;101,GWS231,IF(GWS231&lt;201,GWS231/2,IF(GWS231&lt;=301,GWS231/3,GWS231/4))))</f>
        <v>700.54802999999993</v>
      </c>
      <c r="GWU231" s="159">
        <f t="shared" ref="GWU231:GWU234" si="8172">GWU230+1</f>
        <v>2</v>
      </c>
      <c r="GWV231" s="159"/>
      <c r="GWW231" s="53" t="s">
        <v>163</v>
      </c>
      <c r="GWX231" s="53">
        <f t="shared" ref="GWX231" si="8173">(53.92)*10.764</f>
        <v>580.39487999999994</v>
      </c>
      <c r="GWY231" s="53">
        <f t="shared" ref="GWY231" si="8174">(2.45*1.25+1*(2.3+2.75+3.05))*10.764</f>
        <v>120.15314999999998</v>
      </c>
      <c r="GWZ231" s="53">
        <f t="shared" si="2036"/>
        <v>700.54802999999993</v>
      </c>
      <c r="GXA231" s="53">
        <v>0</v>
      </c>
      <c r="GXB231" s="53">
        <f>GWZ231*(($H$268)+1)+(IF(GXA231&lt;101,GXA231,IF(GXA231&lt;201,GXA231/2,IF(GXA231&lt;=301,GXA231/3,GXA231/4))))</f>
        <v>700.54802999999993</v>
      </c>
      <c r="GXC231" s="159">
        <f t="shared" ref="GXC231:GXC234" si="8175">GXC230+1</f>
        <v>2</v>
      </c>
      <c r="GXD231" s="159"/>
      <c r="GXE231" s="53" t="s">
        <v>163</v>
      </c>
      <c r="GXF231" s="53">
        <f t="shared" ref="GXF231" si="8176">(53.92)*10.764</f>
        <v>580.39487999999994</v>
      </c>
      <c r="GXG231" s="53">
        <f t="shared" ref="GXG231" si="8177">(2.45*1.25+1*(2.3+2.75+3.05))*10.764</f>
        <v>120.15314999999998</v>
      </c>
      <c r="GXH231" s="53">
        <f t="shared" si="2039"/>
        <v>700.54802999999993</v>
      </c>
      <c r="GXI231" s="53">
        <v>0</v>
      </c>
      <c r="GXJ231" s="53">
        <f>GXH231*(($H$268)+1)+(IF(GXI231&lt;101,GXI231,IF(GXI231&lt;201,GXI231/2,IF(GXI231&lt;=301,GXI231/3,GXI231/4))))</f>
        <v>700.54802999999993</v>
      </c>
      <c r="GXK231" s="159">
        <f t="shared" ref="GXK231:GXK234" si="8178">GXK230+1</f>
        <v>2</v>
      </c>
      <c r="GXL231" s="159"/>
      <c r="GXM231" s="53" t="s">
        <v>163</v>
      </c>
      <c r="GXN231" s="53">
        <f t="shared" ref="GXN231" si="8179">(53.92)*10.764</f>
        <v>580.39487999999994</v>
      </c>
      <c r="GXO231" s="53">
        <f t="shared" ref="GXO231" si="8180">(2.45*1.25+1*(2.3+2.75+3.05))*10.764</f>
        <v>120.15314999999998</v>
      </c>
      <c r="GXP231" s="53">
        <f t="shared" si="2042"/>
        <v>700.54802999999993</v>
      </c>
      <c r="GXQ231" s="53">
        <v>0</v>
      </c>
      <c r="GXR231" s="53">
        <f>GXP231*(($H$268)+1)+(IF(GXQ231&lt;101,GXQ231,IF(GXQ231&lt;201,GXQ231/2,IF(GXQ231&lt;=301,GXQ231/3,GXQ231/4))))</f>
        <v>700.54802999999993</v>
      </c>
      <c r="GXS231" s="159">
        <f t="shared" ref="GXS231:GXS234" si="8181">GXS230+1</f>
        <v>2</v>
      </c>
      <c r="GXT231" s="159"/>
      <c r="GXU231" s="53" t="s">
        <v>163</v>
      </c>
      <c r="GXV231" s="53">
        <f t="shared" ref="GXV231" si="8182">(53.92)*10.764</f>
        <v>580.39487999999994</v>
      </c>
      <c r="GXW231" s="53">
        <f t="shared" ref="GXW231" si="8183">(2.45*1.25+1*(2.3+2.75+3.05))*10.764</f>
        <v>120.15314999999998</v>
      </c>
      <c r="GXX231" s="53">
        <f t="shared" si="2045"/>
        <v>700.54802999999993</v>
      </c>
      <c r="GXY231" s="53">
        <v>0</v>
      </c>
      <c r="GXZ231" s="53">
        <f>GXX231*(($H$268)+1)+(IF(GXY231&lt;101,GXY231,IF(GXY231&lt;201,GXY231/2,IF(GXY231&lt;=301,GXY231/3,GXY231/4))))</f>
        <v>700.54802999999993</v>
      </c>
      <c r="GYA231" s="159">
        <f t="shared" ref="GYA231:GYA234" si="8184">GYA230+1</f>
        <v>2</v>
      </c>
      <c r="GYB231" s="159"/>
      <c r="GYC231" s="53" t="s">
        <v>163</v>
      </c>
      <c r="GYD231" s="53">
        <f t="shared" ref="GYD231" si="8185">(53.92)*10.764</f>
        <v>580.39487999999994</v>
      </c>
      <c r="GYE231" s="53">
        <f t="shared" ref="GYE231" si="8186">(2.45*1.25+1*(2.3+2.75+3.05))*10.764</f>
        <v>120.15314999999998</v>
      </c>
      <c r="GYF231" s="53">
        <f t="shared" si="2048"/>
        <v>700.54802999999993</v>
      </c>
      <c r="GYG231" s="53">
        <v>0</v>
      </c>
      <c r="GYH231" s="53">
        <f>GYF231*(($H$268)+1)+(IF(GYG231&lt;101,GYG231,IF(GYG231&lt;201,GYG231/2,IF(GYG231&lt;=301,GYG231/3,GYG231/4))))</f>
        <v>700.54802999999993</v>
      </c>
      <c r="GYI231" s="159">
        <f t="shared" ref="GYI231:GYI234" si="8187">GYI230+1</f>
        <v>2</v>
      </c>
      <c r="GYJ231" s="159"/>
      <c r="GYK231" s="53" t="s">
        <v>163</v>
      </c>
      <c r="GYL231" s="53">
        <f t="shared" ref="GYL231" si="8188">(53.92)*10.764</f>
        <v>580.39487999999994</v>
      </c>
      <c r="GYM231" s="53">
        <f t="shared" ref="GYM231" si="8189">(2.45*1.25+1*(2.3+2.75+3.05))*10.764</f>
        <v>120.15314999999998</v>
      </c>
      <c r="GYN231" s="53">
        <f t="shared" si="2051"/>
        <v>700.54802999999993</v>
      </c>
      <c r="GYO231" s="53">
        <v>0</v>
      </c>
      <c r="GYP231" s="53">
        <f>GYN231*(($H$268)+1)+(IF(GYO231&lt;101,GYO231,IF(GYO231&lt;201,GYO231/2,IF(GYO231&lt;=301,GYO231/3,GYO231/4))))</f>
        <v>700.54802999999993</v>
      </c>
      <c r="GYQ231" s="159">
        <f t="shared" ref="GYQ231:GYQ234" si="8190">GYQ230+1</f>
        <v>2</v>
      </c>
      <c r="GYR231" s="159"/>
      <c r="GYS231" s="53" t="s">
        <v>163</v>
      </c>
      <c r="GYT231" s="53">
        <f t="shared" ref="GYT231" si="8191">(53.92)*10.764</f>
        <v>580.39487999999994</v>
      </c>
      <c r="GYU231" s="53">
        <f t="shared" ref="GYU231" si="8192">(2.45*1.25+1*(2.3+2.75+3.05))*10.764</f>
        <v>120.15314999999998</v>
      </c>
      <c r="GYV231" s="53">
        <f t="shared" si="2054"/>
        <v>700.54802999999993</v>
      </c>
      <c r="GYW231" s="53">
        <v>0</v>
      </c>
      <c r="GYX231" s="53">
        <f>GYV231*(($H$268)+1)+(IF(GYW231&lt;101,GYW231,IF(GYW231&lt;201,GYW231/2,IF(GYW231&lt;=301,GYW231/3,GYW231/4))))</f>
        <v>700.54802999999993</v>
      </c>
      <c r="GYY231" s="159">
        <f t="shared" ref="GYY231:GYY234" si="8193">GYY230+1</f>
        <v>2</v>
      </c>
      <c r="GYZ231" s="159"/>
      <c r="GZA231" s="53" t="s">
        <v>163</v>
      </c>
      <c r="GZB231" s="53">
        <f t="shared" ref="GZB231" si="8194">(53.92)*10.764</f>
        <v>580.39487999999994</v>
      </c>
      <c r="GZC231" s="53">
        <f t="shared" ref="GZC231" si="8195">(2.45*1.25+1*(2.3+2.75+3.05))*10.764</f>
        <v>120.15314999999998</v>
      </c>
      <c r="GZD231" s="53">
        <f t="shared" si="2057"/>
        <v>700.54802999999993</v>
      </c>
      <c r="GZE231" s="53">
        <v>0</v>
      </c>
      <c r="GZF231" s="53">
        <f>GZD231*(($H$268)+1)+(IF(GZE231&lt;101,GZE231,IF(GZE231&lt;201,GZE231/2,IF(GZE231&lt;=301,GZE231/3,GZE231/4))))</f>
        <v>700.54802999999993</v>
      </c>
      <c r="GZG231" s="159">
        <f t="shared" ref="GZG231:GZG234" si="8196">GZG230+1</f>
        <v>2</v>
      </c>
      <c r="GZH231" s="159"/>
      <c r="GZI231" s="53" t="s">
        <v>163</v>
      </c>
      <c r="GZJ231" s="53">
        <f t="shared" ref="GZJ231" si="8197">(53.92)*10.764</f>
        <v>580.39487999999994</v>
      </c>
      <c r="GZK231" s="53">
        <f t="shared" ref="GZK231" si="8198">(2.45*1.25+1*(2.3+2.75+3.05))*10.764</f>
        <v>120.15314999999998</v>
      </c>
      <c r="GZL231" s="53">
        <f t="shared" si="2060"/>
        <v>700.54802999999993</v>
      </c>
      <c r="GZM231" s="53">
        <v>0</v>
      </c>
      <c r="GZN231" s="53">
        <f>GZL231*(($H$268)+1)+(IF(GZM231&lt;101,GZM231,IF(GZM231&lt;201,GZM231/2,IF(GZM231&lt;=301,GZM231/3,GZM231/4))))</f>
        <v>700.54802999999993</v>
      </c>
      <c r="GZO231" s="159">
        <f t="shared" ref="GZO231:GZO234" si="8199">GZO230+1</f>
        <v>2</v>
      </c>
      <c r="GZP231" s="159"/>
      <c r="GZQ231" s="53" t="s">
        <v>163</v>
      </c>
      <c r="GZR231" s="53">
        <f t="shared" ref="GZR231" si="8200">(53.92)*10.764</f>
        <v>580.39487999999994</v>
      </c>
      <c r="GZS231" s="53">
        <f t="shared" ref="GZS231" si="8201">(2.45*1.25+1*(2.3+2.75+3.05))*10.764</f>
        <v>120.15314999999998</v>
      </c>
      <c r="GZT231" s="53">
        <f t="shared" si="2063"/>
        <v>700.54802999999993</v>
      </c>
      <c r="GZU231" s="53">
        <v>0</v>
      </c>
      <c r="GZV231" s="53">
        <f>GZT231*(($H$268)+1)+(IF(GZU231&lt;101,GZU231,IF(GZU231&lt;201,GZU231/2,IF(GZU231&lt;=301,GZU231/3,GZU231/4))))</f>
        <v>700.54802999999993</v>
      </c>
      <c r="GZW231" s="159">
        <f t="shared" ref="GZW231:GZW234" si="8202">GZW230+1</f>
        <v>2</v>
      </c>
      <c r="GZX231" s="159"/>
      <c r="GZY231" s="53" t="s">
        <v>163</v>
      </c>
      <c r="GZZ231" s="53">
        <f t="shared" ref="GZZ231" si="8203">(53.92)*10.764</f>
        <v>580.39487999999994</v>
      </c>
      <c r="HAA231" s="53">
        <f t="shared" ref="HAA231" si="8204">(2.45*1.25+1*(2.3+2.75+3.05))*10.764</f>
        <v>120.15314999999998</v>
      </c>
      <c r="HAB231" s="53">
        <f t="shared" si="2066"/>
        <v>700.54802999999993</v>
      </c>
      <c r="HAC231" s="53">
        <v>0</v>
      </c>
      <c r="HAD231" s="53">
        <f>HAB231*(($H$268)+1)+(IF(HAC231&lt;101,HAC231,IF(HAC231&lt;201,HAC231/2,IF(HAC231&lt;=301,HAC231/3,HAC231/4))))</f>
        <v>700.54802999999993</v>
      </c>
      <c r="HAE231" s="159">
        <f t="shared" ref="HAE231:HAE234" si="8205">HAE230+1</f>
        <v>2</v>
      </c>
      <c r="HAF231" s="159"/>
      <c r="HAG231" s="53" t="s">
        <v>163</v>
      </c>
      <c r="HAH231" s="53">
        <f t="shared" ref="HAH231" si="8206">(53.92)*10.764</f>
        <v>580.39487999999994</v>
      </c>
      <c r="HAI231" s="53">
        <f t="shared" ref="HAI231" si="8207">(2.45*1.25+1*(2.3+2.75+3.05))*10.764</f>
        <v>120.15314999999998</v>
      </c>
      <c r="HAJ231" s="53">
        <f t="shared" si="2069"/>
        <v>700.54802999999993</v>
      </c>
      <c r="HAK231" s="53">
        <v>0</v>
      </c>
      <c r="HAL231" s="53">
        <f>HAJ231*(($H$268)+1)+(IF(HAK231&lt;101,HAK231,IF(HAK231&lt;201,HAK231/2,IF(HAK231&lt;=301,HAK231/3,HAK231/4))))</f>
        <v>700.54802999999993</v>
      </c>
      <c r="HAM231" s="159">
        <f t="shared" ref="HAM231:HAM234" si="8208">HAM230+1</f>
        <v>2</v>
      </c>
      <c r="HAN231" s="159"/>
      <c r="HAO231" s="53" t="s">
        <v>163</v>
      </c>
      <c r="HAP231" s="53">
        <f t="shared" ref="HAP231" si="8209">(53.92)*10.764</f>
        <v>580.39487999999994</v>
      </c>
      <c r="HAQ231" s="53">
        <f t="shared" ref="HAQ231" si="8210">(2.45*1.25+1*(2.3+2.75+3.05))*10.764</f>
        <v>120.15314999999998</v>
      </c>
      <c r="HAR231" s="53">
        <f t="shared" si="2072"/>
        <v>700.54802999999993</v>
      </c>
      <c r="HAS231" s="53">
        <v>0</v>
      </c>
      <c r="HAT231" s="53">
        <f>HAR231*(($H$268)+1)+(IF(HAS231&lt;101,HAS231,IF(HAS231&lt;201,HAS231/2,IF(HAS231&lt;=301,HAS231/3,HAS231/4))))</f>
        <v>700.54802999999993</v>
      </c>
      <c r="HAU231" s="159">
        <f t="shared" ref="HAU231:HAU234" si="8211">HAU230+1</f>
        <v>2</v>
      </c>
      <c r="HAV231" s="159"/>
      <c r="HAW231" s="53" t="s">
        <v>163</v>
      </c>
      <c r="HAX231" s="53">
        <f t="shared" ref="HAX231" si="8212">(53.92)*10.764</f>
        <v>580.39487999999994</v>
      </c>
      <c r="HAY231" s="53">
        <f t="shared" ref="HAY231" si="8213">(2.45*1.25+1*(2.3+2.75+3.05))*10.764</f>
        <v>120.15314999999998</v>
      </c>
      <c r="HAZ231" s="53">
        <f t="shared" si="2075"/>
        <v>700.54802999999993</v>
      </c>
      <c r="HBA231" s="53">
        <v>0</v>
      </c>
      <c r="HBB231" s="53">
        <f>HAZ231*(($H$268)+1)+(IF(HBA231&lt;101,HBA231,IF(HBA231&lt;201,HBA231/2,IF(HBA231&lt;=301,HBA231/3,HBA231/4))))</f>
        <v>700.54802999999993</v>
      </c>
      <c r="HBC231" s="159">
        <f t="shared" ref="HBC231:HBC234" si="8214">HBC230+1</f>
        <v>2</v>
      </c>
      <c r="HBD231" s="159"/>
      <c r="HBE231" s="53" t="s">
        <v>163</v>
      </c>
      <c r="HBF231" s="53">
        <f t="shared" ref="HBF231" si="8215">(53.92)*10.764</f>
        <v>580.39487999999994</v>
      </c>
      <c r="HBG231" s="53">
        <f t="shared" ref="HBG231" si="8216">(2.45*1.25+1*(2.3+2.75+3.05))*10.764</f>
        <v>120.15314999999998</v>
      </c>
      <c r="HBH231" s="53">
        <f t="shared" si="2078"/>
        <v>700.54802999999993</v>
      </c>
      <c r="HBI231" s="53">
        <v>0</v>
      </c>
      <c r="HBJ231" s="53">
        <f>HBH231*(($H$268)+1)+(IF(HBI231&lt;101,HBI231,IF(HBI231&lt;201,HBI231/2,IF(HBI231&lt;=301,HBI231/3,HBI231/4))))</f>
        <v>700.54802999999993</v>
      </c>
      <c r="HBK231" s="159">
        <f t="shared" ref="HBK231:HBK234" si="8217">HBK230+1</f>
        <v>2</v>
      </c>
      <c r="HBL231" s="159"/>
      <c r="HBM231" s="53" t="s">
        <v>163</v>
      </c>
      <c r="HBN231" s="53">
        <f t="shared" ref="HBN231" si="8218">(53.92)*10.764</f>
        <v>580.39487999999994</v>
      </c>
      <c r="HBO231" s="53">
        <f t="shared" ref="HBO231" si="8219">(2.45*1.25+1*(2.3+2.75+3.05))*10.764</f>
        <v>120.15314999999998</v>
      </c>
      <c r="HBP231" s="53">
        <f t="shared" si="2081"/>
        <v>700.54802999999993</v>
      </c>
      <c r="HBQ231" s="53">
        <v>0</v>
      </c>
      <c r="HBR231" s="53">
        <f>HBP231*(($H$268)+1)+(IF(HBQ231&lt;101,HBQ231,IF(HBQ231&lt;201,HBQ231/2,IF(HBQ231&lt;=301,HBQ231/3,HBQ231/4))))</f>
        <v>700.54802999999993</v>
      </c>
      <c r="HBS231" s="159">
        <f t="shared" ref="HBS231:HBS234" si="8220">HBS230+1</f>
        <v>2</v>
      </c>
      <c r="HBT231" s="159"/>
      <c r="HBU231" s="53" t="s">
        <v>163</v>
      </c>
      <c r="HBV231" s="53">
        <f t="shared" ref="HBV231" si="8221">(53.92)*10.764</f>
        <v>580.39487999999994</v>
      </c>
      <c r="HBW231" s="53">
        <f t="shared" ref="HBW231" si="8222">(2.45*1.25+1*(2.3+2.75+3.05))*10.764</f>
        <v>120.15314999999998</v>
      </c>
      <c r="HBX231" s="53">
        <f t="shared" si="2084"/>
        <v>700.54802999999993</v>
      </c>
      <c r="HBY231" s="53">
        <v>0</v>
      </c>
      <c r="HBZ231" s="53">
        <f>HBX231*(($H$268)+1)+(IF(HBY231&lt;101,HBY231,IF(HBY231&lt;201,HBY231/2,IF(HBY231&lt;=301,HBY231/3,HBY231/4))))</f>
        <v>700.54802999999993</v>
      </c>
      <c r="HCA231" s="159">
        <f t="shared" ref="HCA231:HCA234" si="8223">HCA230+1</f>
        <v>2</v>
      </c>
      <c r="HCB231" s="159"/>
      <c r="HCC231" s="53" t="s">
        <v>163</v>
      </c>
      <c r="HCD231" s="53">
        <f t="shared" ref="HCD231" si="8224">(53.92)*10.764</f>
        <v>580.39487999999994</v>
      </c>
      <c r="HCE231" s="53">
        <f t="shared" ref="HCE231" si="8225">(2.45*1.25+1*(2.3+2.75+3.05))*10.764</f>
        <v>120.15314999999998</v>
      </c>
      <c r="HCF231" s="53">
        <f t="shared" si="2087"/>
        <v>700.54802999999993</v>
      </c>
      <c r="HCG231" s="53">
        <v>0</v>
      </c>
      <c r="HCH231" s="53">
        <f>HCF231*(($H$268)+1)+(IF(HCG231&lt;101,HCG231,IF(HCG231&lt;201,HCG231/2,IF(HCG231&lt;=301,HCG231/3,HCG231/4))))</f>
        <v>700.54802999999993</v>
      </c>
      <c r="HCI231" s="159">
        <f t="shared" ref="HCI231:HCI234" si="8226">HCI230+1</f>
        <v>2</v>
      </c>
      <c r="HCJ231" s="159"/>
      <c r="HCK231" s="53" t="s">
        <v>163</v>
      </c>
      <c r="HCL231" s="53">
        <f t="shared" ref="HCL231" si="8227">(53.92)*10.764</f>
        <v>580.39487999999994</v>
      </c>
      <c r="HCM231" s="53">
        <f t="shared" ref="HCM231" si="8228">(2.45*1.25+1*(2.3+2.75+3.05))*10.764</f>
        <v>120.15314999999998</v>
      </c>
      <c r="HCN231" s="53">
        <f t="shared" si="2090"/>
        <v>700.54802999999993</v>
      </c>
      <c r="HCO231" s="53">
        <v>0</v>
      </c>
      <c r="HCP231" s="53">
        <f>HCN231*(($H$268)+1)+(IF(HCO231&lt;101,HCO231,IF(HCO231&lt;201,HCO231/2,IF(HCO231&lt;=301,HCO231/3,HCO231/4))))</f>
        <v>700.54802999999993</v>
      </c>
      <c r="HCQ231" s="159">
        <f t="shared" ref="HCQ231:HCQ234" si="8229">HCQ230+1</f>
        <v>2</v>
      </c>
      <c r="HCR231" s="159"/>
      <c r="HCS231" s="53" t="s">
        <v>163</v>
      </c>
      <c r="HCT231" s="53">
        <f t="shared" ref="HCT231" si="8230">(53.92)*10.764</f>
        <v>580.39487999999994</v>
      </c>
      <c r="HCU231" s="53">
        <f t="shared" ref="HCU231" si="8231">(2.45*1.25+1*(2.3+2.75+3.05))*10.764</f>
        <v>120.15314999999998</v>
      </c>
      <c r="HCV231" s="53">
        <f t="shared" si="2093"/>
        <v>700.54802999999993</v>
      </c>
      <c r="HCW231" s="53">
        <v>0</v>
      </c>
      <c r="HCX231" s="53">
        <f>HCV231*(($H$268)+1)+(IF(HCW231&lt;101,HCW231,IF(HCW231&lt;201,HCW231/2,IF(HCW231&lt;=301,HCW231/3,HCW231/4))))</f>
        <v>700.54802999999993</v>
      </c>
      <c r="HCY231" s="159">
        <f t="shared" ref="HCY231:HCY234" si="8232">HCY230+1</f>
        <v>2</v>
      </c>
      <c r="HCZ231" s="159"/>
      <c r="HDA231" s="53" t="s">
        <v>163</v>
      </c>
      <c r="HDB231" s="53">
        <f t="shared" ref="HDB231" si="8233">(53.92)*10.764</f>
        <v>580.39487999999994</v>
      </c>
      <c r="HDC231" s="53">
        <f t="shared" ref="HDC231" si="8234">(2.45*1.25+1*(2.3+2.75+3.05))*10.764</f>
        <v>120.15314999999998</v>
      </c>
      <c r="HDD231" s="53">
        <f t="shared" si="2096"/>
        <v>700.54802999999993</v>
      </c>
      <c r="HDE231" s="53">
        <v>0</v>
      </c>
      <c r="HDF231" s="53">
        <f>HDD231*(($H$268)+1)+(IF(HDE231&lt;101,HDE231,IF(HDE231&lt;201,HDE231/2,IF(HDE231&lt;=301,HDE231/3,HDE231/4))))</f>
        <v>700.54802999999993</v>
      </c>
      <c r="HDG231" s="159">
        <f t="shared" ref="HDG231:HDG234" si="8235">HDG230+1</f>
        <v>2</v>
      </c>
      <c r="HDH231" s="159"/>
      <c r="HDI231" s="53" t="s">
        <v>163</v>
      </c>
      <c r="HDJ231" s="53">
        <f t="shared" ref="HDJ231" si="8236">(53.92)*10.764</f>
        <v>580.39487999999994</v>
      </c>
      <c r="HDK231" s="53">
        <f t="shared" ref="HDK231" si="8237">(2.45*1.25+1*(2.3+2.75+3.05))*10.764</f>
        <v>120.15314999999998</v>
      </c>
      <c r="HDL231" s="53">
        <f t="shared" si="2099"/>
        <v>700.54802999999993</v>
      </c>
      <c r="HDM231" s="53">
        <v>0</v>
      </c>
      <c r="HDN231" s="53">
        <f>HDL231*(($H$268)+1)+(IF(HDM231&lt;101,HDM231,IF(HDM231&lt;201,HDM231/2,IF(HDM231&lt;=301,HDM231/3,HDM231/4))))</f>
        <v>700.54802999999993</v>
      </c>
      <c r="HDO231" s="159">
        <f t="shared" ref="HDO231:HDO234" si="8238">HDO230+1</f>
        <v>2</v>
      </c>
      <c r="HDP231" s="159"/>
      <c r="HDQ231" s="53" t="s">
        <v>163</v>
      </c>
      <c r="HDR231" s="53">
        <f t="shared" ref="HDR231" si="8239">(53.92)*10.764</f>
        <v>580.39487999999994</v>
      </c>
      <c r="HDS231" s="53">
        <f t="shared" ref="HDS231" si="8240">(2.45*1.25+1*(2.3+2.75+3.05))*10.764</f>
        <v>120.15314999999998</v>
      </c>
      <c r="HDT231" s="53">
        <f t="shared" si="2102"/>
        <v>700.54802999999993</v>
      </c>
      <c r="HDU231" s="53">
        <v>0</v>
      </c>
      <c r="HDV231" s="53">
        <f>HDT231*(($H$268)+1)+(IF(HDU231&lt;101,HDU231,IF(HDU231&lt;201,HDU231/2,IF(HDU231&lt;=301,HDU231/3,HDU231/4))))</f>
        <v>700.54802999999993</v>
      </c>
      <c r="HDW231" s="159">
        <f t="shared" ref="HDW231:HDW234" si="8241">HDW230+1</f>
        <v>2</v>
      </c>
      <c r="HDX231" s="159"/>
      <c r="HDY231" s="53" t="s">
        <v>163</v>
      </c>
      <c r="HDZ231" s="53">
        <f t="shared" ref="HDZ231" si="8242">(53.92)*10.764</f>
        <v>580.39487999999994</v>
      </c>
      <c r="HEA231" s="53">
        <f t="shared" ref="HEA231" si="8243">(2.45*1.25+1*(2.3+2.75+3.05))*10.764</f>
        <v>120.15314999999998</v>
      </c>
      <c r="HEB231" s="53">
        <f t="shared" si="2105"/>
        <v>700.54802999999993</v>
      </c>
      <c r="HEC231" s="53">
        <v>0</v>
      </c>
      <c r="HED231" s="53">
        <f>HEB231*(($H$268)+1)+(IF(HEC231&lt;101,HEC231,IF(HEC231&lt;201,HEC231/2,IF(HEC231&lt;=301,HEC231/3,HEC231/4))))</f>
        <v>700.54802999999993</v>
      </c>
      <c r="HEE231" s="159">
        <f t="shared" ref="HEE231:HEE234" si="8244">HEE230+1</f>
        <v>2</v>
      </c>
      <c r="HEF231" s="159"/>
      <c r="HEG231" s="53" t="s">
        <v>163</v>
      </c>
      <c r="HEH231" s="53">
        <f t="shared" ref="HEH231" si="8245">(53.92)*10.764</f>
        <v>580.39487999999994</v>
      </c>
      <c r="HEI231" s="53">
        <f t="shared" ref="HEI231" si="8246">(2.45*1.25+1*(2.3+2.75+3.05))*10.764</f>
        <v>120.15314999999998</v>
      </c>
      <c r="HEJ231" s="53">
        <f t="shared" si="2108"/>
        <v>700.54802999999993</v>
      </c>
      <c r="HEK231" s="53">
        <v>0</v>
      </c>
      <c r="HEL231" s="53">
        <f>HEJ231*(($H$268)+1)+(IF(HEK231&lt;101,HEK231,IF(HEK231&lt;201,HEK231/2,IF(HEK231&lt;=301,HEK231/3,HEK231/4))))</f>
        <v>700.54802999999993</v>
      </c>
      <c r="HEM231" s="159">
        <f t="shared" ref="HEM231:HEM234" si="8247">HEM230+1</f>
        <v>2</v>
      </c>
      <c r="HEN231" s="159"/>
      <c r="HEO231" s="53" t="s">
        <v>163</v>
      </c>
      <c r="HEP231" s="53">
        <f t="shared" ref="HEP231" si="8248">(53.92)*10.764</f>
        <v>580.39487999999994</v>
      </c>
      <c r="HEQ231" s="53">
        <f t="shared" ref="HEQ231" si="8249">(2.45*1.25+1*(2.3+2.75+3.05))*10.764</f>
        <v>120.15314999999998</v>
      </c>
      <c r="HER231" s="53">
        <f t="shared" si="2111"/>
        <v>700.54802999999993</v>
      </c>
      <c r="HES231" s="53">
        <v>0</v>
      </c>
      <c r="HET231" s="53">
        <f>HER231*(($H$268)+1)+(IF(HES231&lt;101,HES231,IF(HES231&lt;201,HES231/2,IF(HES231&lt;=301,HES231/3,HES231/4))))</f>
        <v>700.54802999999993</v>
      </c>
      <c r="HEU231" s="159">
        <f t="shared" ref="HEU231:HEU234" si="8250">HEU230+1</f>
        <v>2</v>
      </c>
      <c r="HEV231" s="159"/>
      <c r="HEW231" s="53" t="s">
        <v>163</v>
      </c>
      <c r="HEX231" s="53">
        <f t="shared" ref="HEX231" si="8251">(53.92)*10.764</f>
        <v>580.39487999999994</v>
      </c>
      <c r="HEY231" s="53">
        <f t="shared" ref="HEY231" si="8252">(2.45*1.25+1*(2.3+2.75+3.05))*10.764</f>
        <v>120.15314999999998</v>
      </c>
      <c r="HEZ231" s="53">
        <f t="shared" si="2114"/>
        <v>700.54802999999993</v>
      </c>
      <c r="HFA231" s="53">
        <v>0</v>
      </c>
      <c r="HFB231" s="53">
        <f>HEZ231*(($H$268)+1)+(IF(HFA231&lt;101,HFA231,IF(HFA231&lt;201,HFA231/2,IF(HFA231&lt;=301,HFA231/3,HFA231/4))))</f>
        <v>700.54802999999993</v>
      </c>
      <c r="HFC231" s="159">
        <f t="shared" ref="HFC231:HFC234" si="8253">HFC230+1</f>
        <v>2</v>
      </c>
      <c r="HFD231" s="159"/>
      <c r="HFE231" s="53" t="s">
        <v>163</v>
      </c>
      <c r="HFF231" s="53">
        <f t="shared" ref="HFF231" si="8254">(53.92)*10.764</f>
        <v>580.39487999999994</v>
      </c>
      <c r="HFG231" s="53">
        <f t="shared" ref="HFG231" si="8255">(2.45*1.25+1*(2.3+2.75+3.05))*10.764</f>
        <v>120.15314999999998</v>
      </c>
      <c r="HFH231" s="53">
        <f t="shared" si="2117"/>
        <v>700.54802999999993</v>
      </c>
      <c r="HFI231" s="53">
        <v>0</v>
      </c>
      <c r="HFJ231" s="53">
        <f>HFH231*(($H$268)+1)+(IF(HFI231&lt;101,HFI231,IF(HFI231&lt;201,HFI231/2,IF(HFI231&lt;=301,HFI231/3,HFI231/4))))</f>
        <v>700.54802999999993</v>
      </c>
      <c r="HFK231" s="159">
        <f t="shared" ref="HFK231:HFK234" si="8256">HFK230+1</f>
        <v>2</v>
      </c>
      <c r="HFL231" s="159"/>
      <c r="HFM231" s="53" t="s">
        <v>163</v>
      </c>
      <c r="HFN231" s="53">
        <f t="shared" ref="HFN231" si="8257">(53.92)*10.764</f>
        <v>580.39487999999994</v>
      </c>
      <c r="HFO231" s="53">
        <f t="shared" ref="HFO231" si="8258">(2.45*1.25+1*(2.3+2.75+3.05))*10.764</f>
        <v>120.15314999999998</v>
      </c>
      <c r="HFP231" s="53">
        <f t="shared" si="2120"/>
        <v>700.54802999999993</v>
      </c>
      <c r="HFQ231" s="53">
        <v>0</v>
      </c>
      <c r="HFR231" s="53">
        <f>HFP231*(($H$268)+1)+(IF(HFQ231&lt;101,HFQ231,IF(HFQ231&lt;201,HFQ231/2,IF(HFQ231&lt;=301,HFQ231/3,HFQ231/4))))</f>
        <v>700.54802999999993</v>
      </c>
      <c r="HFS231" s="159">
        <f t="shared" ref="HFS231:HFS234" si="8259">HFS230+1</f>
        <v>2</v>
      </c>
      <c r="HFT231" s="159"/>
      <c r="HFU231" s="53" t="s">
        <v>163</v>
      </c>
      <c r="HFV231" s="53">
        <f t="shared" ref="HFV231" si="8260">(53.92)*10.764</f>
        <v>580.39487999999994</v>
      </c>
      <c r="HFW231" s="53">
        <f t="shared" ref="HFW231" si="8261">(2.45*1.25+1*(2.3+2.75+3.05))*10.764</f>
        <v>120.15314999999998</v>
      </c>
      <c r="HFX231" s="53">
        <f t="shared" si="2123"/>
        <v>700.54802999999993</v>
      </c>
      <c r="HFY231" s="53">
        <v>0</v>
      </c>
      <c r="HFZ231" s="53">
        <f>HFX231*(($H$268)+1)+(IF(HFY231&lt;101,HFY231,IF(HFY231&lt;201,HFY231/2,IF(HFY231&lt;=301,HFY231/3,HFY231/4))))</f>
        <v>700.54802999999993</v>
      </c>
      <c r="HGA231" s="159">
        <f t="shared" ref="HGA231:HGA234" si="8262">HGA230+1</f>
        <v>2</v>
      </c>
      <c r="HGB231" s="159"/>
      <c r="HGC231" s="53" t="s">
        <v>163</v>
      </c>
      <c r="HGD231" s="53">
        <f t="shared" ref="HGD231" si="8263">(53.92)*10.764</f>
        <v>580.39487999999994</v>
      </c>
      <c r="HGE231" s="53">
        <f t="shared" ref="HGE231" si="8264">(2.45*1.25+1*(2.3+2.75+3.05))*10.764</f>
        <v>120.15314999999998</v>
      </c>
      <c r="HGF231" s="53">
        <f t="shared" si="2126"/>
        <v>700.54802999999993</v>
      </c>
      <c r="HGG231" s="53">
        <v>0</v>
      </c>
      <c r="HGH231" s="53">
        <f>HGF231*(($H$268)+1)+(IF(HGG231&lt;101,HGG231,IF(HGG231&lt;201,HGG231/2,IF(HGG231&lt;=301,HGG231/3,HGG231/4))))</f>
        <v>700.54802999999993</v>
      </c>
      <c r="HGI231" s="159">
        <f t="shared" ref="HGI231:HGI234" si="8265">HGI230+1</f>
        <v>2</v>
      </c>
      <c r="HGJ231" s="159"/>
      <c r="HGK231" s="53" t="s">
        <v>163</v>
      </c>
      <c r="HGL231" s="53">
        <f t="shared" ref="HGL231" si="8266">(53.92)*10.764</f>
        <v>580.39487999999994</v>
      </c>
      <c r="HGM231" s="53">
        <f t="shared" ref="HGM231" si="8267">(2.45*1.25+1*(2.3+2.75+3.05))*10.764</f>
        <v>120.15314999999998</v>
      </c>
      <c r="HGN231" s="53">
        <f t="shared" si="2129"/>
        <v>700.54802999999993</v>
      </c>
      <c r="HGO231" s="53">
        <v>0</v>
      </c>
      <c r="HGP231" s="53">
        <f>HGN231*(($H$268)+1)+(IF(HGO231&lt;101,HGO231,IF(HGO231&lt;201,HGO231/2,IF(HGO231&lt;=301,HGO231/3,HGO231/4))))</f>
        <v>700.54802999999993</v>
      </c>
      <c r="HGQ231" s="159">
        <f t="shared" ref="HGQ231:HGQ234" si="8268">HGQ230+1</f>
        <v>2</v>
      </c>
      <c r="HGR231" s="159"/>
      <c r="HGS231" s="53" t="s">
        <v>163</v>
      </c>
      <c r="HGT231" s="53">
        <f t="shared" ref="HGT231" si="8269">(53.92)*10.764</f>
        <v>580.39487999999994</v>
      </c>
      <c r="HGU231" s="53">
        <f t="shared" ref="HGU231" si="8270">(2.45*1.25+1*(2.3+2.75+3.05))*10.764</f>
        <v>120.15314999999998</v>
      </c>
      <c r="HGV231" s="53">
        <f t="shared" si="2132"/>
        <v>700.54802999999993</v>
      </c>
      <c r="HGW231" s="53">
        <v>0</v>
      </c>
      <c r="HGX231" s="53">
        <f>HGV231*(($H$268)+1)+(IF(HGW231&lt;101,HGW231,IF(HGW231&lt;201,HGW231/2,IF(HGW231&lt;=301,HGW231/3,HGW231/4))))</f>
        <v>700.54802999999993</v>
      </c>
      <c r="HGY231" s="159">
        <f t="shared" ref="HGY231:HGY234" si="8271">HGY230+1</f>
        <v>2</v>
      </c>
      <c r="HGZ231" s="159"/>
      <c r="HHA231" s="53" t="s">
        <v>163</v>
      </c>
      <c r="HHB231" s="53">
        <f t="shared" ref="HHB231" si="8272">(53.92)*10.764</f>
        <v>580.39487999999994</v>
      </c>
      <c r="HHC231" s="53">
        <f t="shared" ref="HHC231" si="8273">(2.45*1.25+1*(2.3+2.75+3.05))*10.764</f>
        <v>120.15314999999998</v>
      </c>
      <c r="HHD231" s="53">
        <f t="shared" si="2135"/>
        <v>700.54802999999993</v>
      </c>
      <c r="HHE231" s="53">
        <v>0</v>
      </c>
      <c r="HHF231" s="53">
        <f>HHD231*(($H$268)+1)+(IF(HHE231&lt;101,HHE231,IF(HHE231&lt;201,HHE231/2,IF(HHE231&lt;=301,HHE231/3,HHE231/4))))</f>
        <v>700.54802999999993</v>
      </c>
      <c r="HHG231" s="159">
        <f t="shared" ref="HHG231:HHG234" si="8274">HHG230+1</f>
        <v>2</v>
      </c>
      <c r="HHH231" s="159"/>
      <c r="HHI231" s="53" t="s">
        <v>163</v>
      </c>
      <c r="HHJ231" s="53">
        <f t="shared" ref="HHJ231" si="8275">(53.92)*10.764</f>
        <v>580.39487999999994</v>
      </c>
      <c r="HHK231" s="53">
        <f t="shared" ref="HHK231" si="8276">(2.45*1.25+1*(2.3+2.75+3.05))*10.764</f>
        <v>120.15314999999998</v>
      </c>
      <c r="HHL231" s="53">
        <f t="shared" si="2138"/>
        <v>700.54802999999993</v>
      </c>
      <c r="HHM231" s="53">
        <v>0</v>
      </c>
      <c r="HHN231" s="53">
        <f>HHL231*(($H$268)+1)+(IF(HHM231&lt;101,HHM231,IF(HHM231&lt;201,HHM231/2,IF(HHM231&lt;=301,HHM231/3,HHM231/4))))</f>
        <v>700.54802999999993</v>
      </c>
      <c r="HHO231" s="159">
        <f t="shared" ref="HHO231:HHO234" si="8277">HHO230+1</f>
        <v>2</v>
      </c>
      <c r="HHP231" s="159"/>
      <c r="HHQ231" s="53" t="s">
        <v>163</v>
      </c>
      <c r="HHR231" s="53">
        <f t="shared" ref="HHR231" si="8278">(53.92)*10.764</f>
        <v>580.39487999999994</v>
      </c>
      <c r="HHS231" s="53">
        <f t="shared" ref="HHS231" si="8279">(2.45*1.25+1*(2.3+2.75+3.05))*10.764</f>
        <v>120.15314999999998</v>
      </c>
      <c r="HHT231" s="53">
        <f t="shared" si="2141"/>
        <v>700.54802999999993</v>
      </c>
      <c r="HHU231" s="53">
        <v>0</v>
      </c>
      <c r="HHV231" s="53">
        <f>HHT231*(($H$268)+1)+(IF(HHU231&lt;101,HHU231,IF(HHU231&lt;201,HHU231/2,IF(HHU231&lt;=301,HHU231/3,HHU231/4))))</f>
        <v>700.54802999999993</v>
      </c>
      <c r="HHW231" s="159">
        <f t="shared" ref="HHW231:HHW234" si="8280">HHW230+1</f>
        <v>2</v>
      </c>
      <c r="HHX231" s="159"/>
      <c r="HHY231" s="53" t="s">
        <v>163</v>
      </c>
      <c r="HHZ231" s="53">
        <f t="shared" ref="HHZ231" si="8281">(53.92)*10.764</f>
        <v>580.39487999999994</v>
      </c>
      <c r="HIA231" s="53">
        <f t="shared" ref="HIA231" si="8282">(2.45*1.25+1*(2.3+2.75+3.05))*10.764</f>
        <v>120.15314999999998</v>
      </c>
      <c r="HIB231" s="53">
        <f t="shared" si="2144"/>
        <v>700.54802999999993</v>
      </c>
      <c r="HIC231" s="53">
        <v>0</v>
      </c>
      <c r="HID231" s="53">
        <f>HIB231*(($H$268)+1)+(IF(HIC231&lt;101,HIC231,IF(HIC231&lt;201,HIC231/2,IF(HIC231&lt;=301,HIC231/3,HIC231/4))))</f>
        <v>700.54802999999993</v>
      </c>
      <c r="HIE231" s="159">
        <f t="shared" ref="HIE231:HIE234" si="8283">HIE230+1</f>
        <v>2</v>
      </c>
      <c r="HIF231" s="159"/>
      <c r="HIG231" s="53" t="s">
        <v>163</v>
      </c>
      <c r="HIH231" s="53">
        <f t="shared" ref="HIH231" si="8284">(53.92)*10.764</f>
        <v>580.39487999999994</v>
      </c>
      <c r="HII231" s="53">
        <f t="shared" ref="HII231" si="8285">(2.45*1.25+1*(2.3+2.75+3.05))*10.764</f>
        <v>120.15314999999998</v>
      </c>
      <c r="HIJ231" s="53">
        <f t="shared" si="2147"/>
        <v>700.54802999999993</v>
      </c>
      <c r="HIK231" s="53">
        <v>0</v>
      </c>
      <c r="HIL231" s="53">
        <f>HIJ231*(($H$268)+1)+(IF(HIK231&lt;101,HIK231,IF(HIK231&lt;201,HIK231/2,IF(HIK231&lt;=301,HIK231/3,HIK231/4))))</f>
        <v>700.54802999999993</v>
      </c>
      <c r="HIM231" s="159">
        <f t="shared" ref="HIM231:HIM234" si="8286">HIM230+1</f>
        <v>2</v>
      </c>
      <c r="HIN231" s="159"/>
      <c r="HIO231" s="53" t="s">
        <v>163</v>
      </c>
      <c r="HIP231" s="53">
        <f t="shared" ref="HIP231" si="8287">(53.92)*10.764</f>
        <v>580.39487999999994</v>
      </c>
      <c r="HIQ231" s="53">
        <f t="shared" ref="HIQ231" si="8288">(2.45*1.25+1*(2.3+2.75+3.05))*10.764</f>
        <v>120.15314999999998</v>
      </c>
      <c r="HIR231" s="53">
        <f t="shared" si="2150"/>
        <v>700.54802999999993</v>
      </c>
      <c r="HIS231" s="53">
        <v>0</v>
      </c>
      <c r="HIT231" s="53">
        <f>HIR231*(($H$268)+1)+(IF(HIS231&lt;101,HIS231,IF(HIS231&lt;201,HIS231/2,IF(HIS231&lt;=301,HIS231/3,HIS231/4))))</f>
        <v>700.54802999999993</v>
      </c>
      <c r="HIU231" s="159">
        <f t="shared" ref="HIU231:HIU234" si="8289">HIU230+1</f>
        <v>2</v>
      </c>
      <c r="HIV231" s="159"/>
      <c r="HIW231" s="53" t="s">
        <v>163</v>
      </c>
      <c r="HIX231" s="53">
        <f t="shared" ref="HIX231" si="8290">(53.92)*10.764</f>
        <v>580.39487999999994</v>
      </c>
      <c r="HIY231" s="53">
        <f t="shared" ref="HIY231" si="8291">(2.45*1.25+1*(2.3+2.75+3.05))*10.764</f>
        <v>120.15314999999998</v>
      </c>
      <c r="HIZ231" s="53">
        <f t="shared" si="2153"/>
        <v>700.54802999999993</v>
      </c>
      <c r="HJA231" s="53">
        <v>0</v>
      </c>
      <c r="HJB231" s="53">
        <f>HIZ231*(($H$268)+1)+(IF(HJA231&lt;101,HJA231,IF(HJA231&lt;201,HJA231/2,IF(HJA231&lt;=301,HJA231/3,HJA231/4))))</f>
        <v>700.54802999999993</v>
      </c>
      <c r="HJC231" s="159">
        <f t="shared" ref="HJC231:HJC234" si="8292">HJC230+1</f>
        <v>2</v>
      </c>
      <c r="HJD231" s="159"/>
      <c r="HJE231" s="53" t="s">
        <v>163</v>
      </c>
      <c r="HJF231" s="53">
        <f t="shared" ref="HJF231" si="8293">(53.92)*10.764</f>
        <v>580.39487999999994</v>
      </c>
      <c r="HJG231" s="53">
        <f t="shared" ref="HJG231" si="8294">(2.45*1.25+1*(2.3+2.75+3.05))*10.764</f>
        <v>120.15314999999998</v>
      </c>
      <c r="HJH231" s="53">
        <f t="shared" si="2156"/>
        <v>700.54802999999993</v>
      </c>
      <c r="HJI231" s="53">
        <v>0</v>
      </c>
      <c r="HJJ231" s="53">
        <f>HJH231*(($H$268)+1)+(IF(HJI231&lt;101,HJI231,IF(HJI231&lt;201,HJI231/2,IF(HJI231&lt;=301,HJI231/3,HJI231/4))))</f>
        <v>700.54802999999993</v>
      </c>
      <c r="HJK231" s="159">
        <f t="shared" ref="HJK231:HJK234" si="8295">HJK230+1</f>
        <v>2</v>
      </c>
      <c r="HJL231" s="159"/>
      <c r="HJM231" s="53" t="s">
        <v>163</v>
      </c>
      <c r="HJN231" s="53">
        <f t="shared" ref="HJN231" si="8296">(53.92)*10.764</f>
        <v>580.39487999999994</v>
      </c>
      <c r="HJO231" s="53">
        <f t="shared" ref="HJO231" si="8297">(2.45*1.25+1*(2.3+2.75+3.05))*10.764</f>
        <v>120.15314999999998</v>
      </c>
      <c r="HJP231" s="53">
        <f t="shared" si="2159"/>
        <v>700.54802999999993</v>
      </c>
      <c r="HJQ231" s="53">
        <v>0</v>
      </c>
      <c r="HJR231" s="53">
        <f>HJP231*(($H$268)+1)+(IF(HJQ231&lt;101,HJQ231,IF(HJQ231&lt;201,HJQ231/2,IF(HJQ231&lt;=301,HJQ231/3,HJQ231/4))))</f>
        <v>700.54802999999993</v>
      </c>
      <c r="HJS231" s="159">
        <f t="shared" ref="HJS231:HJS234" si="8298">HJS230+1</f>
        <v>2</v>
      </c>
      <c r="HJT231" s="159"/>
      <c r="HJU231" s="53" t="s">
        <v>163</v>
      </c>
      <c r="HJV231" s="53">
        <f t="shared" ref="HJV231" si="8299">(53.92)*10.764</f>
        <v>580.39487999999994</v>
      </c>
      <c r="HJW231" s="53">
        <f t="shared" ref="HJW231" si="8300">(2.45*1.25+1*(2.3+2.75+3.05))*10.764</f>
        <v>120.15314999999998</v>
      </c>
      <c r="HJX231" s="53">
        <f t="shared" si="2162"/>
        <v>700.54802999999993</v>
      </c>
      <c r="HJY231" s="53">
        <v>0</v>
      </c>
      <c r="HJZ231" s="53">
        <f>HJX231*(($H$268)+1)+(IF(HJY231&lt;101,HJY231,IF(HJY231&lt;201,HJY231/2,IF(HJY231&lt;=301,HJY231/3,HJY231/4))))</f>
        <v>700.54802999999993</v>
      </c>
      <c r="HKA231" s="159">
        <f t="shared" ref="HKA231:HKA234" si="8301">HKA230+1</f>
        <v>2</v>
      </c>
      <c r="HKB231" s="159"/>
      <c r="HKC231" s="53" t="s">
        <v>163</v>
      </c>
      <c r="HKD231" s="53">
        <f t="shared" ref="HKD231" si="8302">(53.92)*10.764</f>
        <v>580.39487999999994</v>
      </c>
      <c r="HKE231" s="53">
        <f t="shared" ref="HKE231" si="8303">(2.45*1.25+1*(2.3+2.75+3.05))*10.764</f>
        <v>120.15314999999998</v>
      </c>
      <c r="HKF231" s="53">
        <f t="shared" si="2165"/>
        <v>700.54802999999993</v>
      </c>
      <c r="HKG231" s="53">
        <v>0</v>
      </c>
      <c r="HKH231" s="53">
        <f>HKF231*(($H$268)+1)+(IF(HKG231&lt;101,HKG231,IF(HKG231&lt;201,HKG231/2,IF(HKG231&lt;=301,HKG231/3,HKG231/4))))</f>
        <v>700.54802999999993</v>
      </c>
      <c r="HKI231" s="159">
        <f t="shared" ref="HKI231:HKI234" si="8304">HKI230+1</f>
        <v>2</v>
      </c>
      <c r="HKJ231" s="159"/>
      <c r="HKK231" s="53" t="s">
        <v>163</v>
      </c>
      <c r="HKL231" s="53">
        <f t="shared" ref="HKL231" si="8305">(53.92)*10.764</f>
        <v>580.39487999999994</v>
      </c>
      <c r="HKM231" s="53">
        <f t="shared" ref="HKM231" si="8306">(2.45*1.25+1*(2.3+2.75+3.05))*10.764</f>
        <v>120.15314999999998</v>
      </c>
      <c r="HKN231" s="53">
        <f t="shared" si="2168"/>
        <v>700.54802999999993</v>
      </c>
      <c r="HKO231" s="53">
        <v>0</v>
      </c>
      <c r="HKP231" s="53">
        <f>HKN231*(($H$268)+1)+(IF(HKO231&lt;101,HKO231,IF(HKO231&lt;201,HKO231/2,IF(HKO231&lt;=301,HKO231/3,HKO231/4))))</f>
        <v>700.54802999999993</v>
      </c>
      <c r="HKQ231" s="159">
        <f t="shared" ref="HKQ231:HKQ234" si="8307">HKQ230+1</f>
        <v>2</v>
      </c>
      <c r="HKR231" s="159"/>
      <c r="HKS231" s="53" t="s">
        <v>163</v>
      </c>
      <c r="HKT231" s="53">
        <f t="shared" ref="HKT231" si="8308">(53.92)*10.764</f>
        <v>580.39487999999994</v>
      </c>
      <c r="HKU231" s="53">
        <f t="shared" ref="HKU231" si="8309">(2.45*1.25+1*(2.3+2.75+3.05))*10.764</f>
        <v>120.15314999999998</v>
      </c>
      <c r="HKV231" s="53">
        <f t="shared" si="2171"/>
        <v>700.54802999999993</v>
      </c>
      <c r="HKW231" s="53">
        <v>0</v>
      </c>
      <c r="HKX231" s="53">
        <f>HKV231*(($H$268)+1)+(IF(HKW231&lt;101,HKW231,IF(HKW231&lt;201,HKW231/2,IF(HKW231&lt;=301,HKW231/3,HKW231/4))))</f>
        <v>700.54802999999993</v>
      </c>
      <c r="HKY231" s="159">
        <f t="shared" ref="HKY231:HKY234" si="8310">HKY230+1</f>
        <v>2</v>
      </c>
      <c r="HKZ231" s="159"/>
      <c r="HLA231" s="53" t="s">
        <v>163</v>
      </c>
      <c r="HLB231" s="53">
        <f t="shared" ref="HLB231" si="8311">(53.92)*10.764</f>
        <v>580.39487999999994</v>
      </c>
      <c r="HLC231" s="53">
        <f t="shared" ref="HLC231" si="8312">(2.45*1.25+1*(2.3+2.75+3.05))*10.764</f>
        <v>120.15314999999998</v>
      </c>
      <c r="HLD231" s="53">
        <f t="shared" si="2174"/>
        <v>700.54802999999993</v>
      </c>
      <c r="HLE231" s="53">
        <v>0</v>
      </c>
      <c r="HLF231" s="53">
        <f>HLD231*(($H$268)+1)+(IF(HLE231&lt;101,HLE231,IF(HLE231&lt;201,HLE231/2,IF(HLE231&lt;=301,HLE231/3,HLE231/4))))</f>
        <v>700.54802999999993</v>
      </c>
      <c r="HLG231" s="159">
        <f t="shared" ref="HLG231:HLG234" si="8313">HLG230+1</f>
        <v>2</v>
      </c>
      <c r="HLH231" s="159"/>
      <c r="HLI231" s="53" t="s">
        <v>163</v>
      </c>
      <c r="HLJ231" s="53">
        <f t="shared" ref="HLJ231" si="8314">(53.92)*10.764</f>
        <v>580.39487999999994</v>
      </c>
      <c r="HLK231" s="53">
        <f t="shared" ref="HLK231" si="8315">(2.45*1.25+1*(2.3+2.75+3.05))*10.764</f>
        <v>120.15314999999998</v>
      </c>
      <c r="HLL231" s="53">
        <f t="shared" si="2177"/>
        <v>700.54802999999993</v>
      </c>
      <c r="HLM231" s="53">
        <v>0</v>
      </c>
      <c r="HLN231" s="53">
        <f>HLL231*(($H$268)+1)+(IF(HLM231&lt;101,HLM231,IF(HLM231&lt;201,HLM231/2,IF(HLM231&lt;=301,HLM231/3,HLM231/4))))</f>
        <v>700.54802999999993</v>
      </c>
      <c r="HLO231" s="159">
        <f t="shared" ref="HLO231:HLO234" si="8316">HLO230+1</f>
        <v>2</v>
      </c>
      <c r="HLP231" s="159"/>
      <c r="HLQ231" s="53" t="s">
        <v>163</v>
      </c>
      <c r="HLR231" s="53">
        <f t="shared" ref="HLR231" si="8317">(53.92)*10.764</f>
        <v>580.39487999999994</v>
      </c>
      <c r="HLS231" s="53">
        <f t="shared" ref="HLS231" si="8318">(2.45*1.25+1*(2.3+2.75+3.05))*10.764</f>
        <v>120.15314999999998</v>
      </c>
      <c r="HLT231" s="53">
        <f t="shared" si="2180"/>
        <v>700.54802999999993</v>
      </c>
      <c r="HLU231" s="53">
        <v>0</v>
      </c>
      <c r="HLV231" s="53">
        <f>HLT231*(($H$268)+1)+(IF(HLU231&lt;101,HLU231,IF(HLU231&lt;201,HLU231/2,IF(HLU231&lt;=301,HLU231/3,HLU231/4))))</f>
        <v>700.54802999999993</v>
      </c>
      <c r="HLW231" s="159">
        <f t="shared" ref="HLW231:HLW234" si="8319">HLW230+1</f>
        <v>2</v>
      </c>
      <c r="HLX231" s="159"/>
      <c r="HLY231" s="53" t="s">
        <v>163</v>
      </c>
      <c r="HLZ231" s="53">
        <f t="shared" ref="HLZ231" si="8320">(53.92)*10.764</f>
        <v>580.39487999999994</v>
      </c>
      <c r="HMA231" s="53">
        <f t="shared" ref="HMA231" si="8321">(2.45*1.25+1*(2.3+2.75+3.05))*10.764</f>
        <v>120.15314999999998</v>
      </c>
      <c r="HMB231" s="53">
        <f t="shared" si="2183"/>
        <v>700.54802999999993</v>
      </c>
      <c r="HMC231" s="53">
        <v>0</v>
      </c>
      <c r="HMD231" s="53">
        <f>HMB231*(($H$268)+1)+(IF(HMC231&lt;101,HMC231,IF(HMC231&lt;201,HMC231/2,IF(HMC231&lt;=301,HMC231/3,HMC231/4))))</f>
        <v>700.54802999999993</v>
      </c>
      <c r="HME231" s="159">
        <f t="shared" ref="HME231:HME234" si="8322">HME230+1</f>
        <v>2</v>
      </c>
      <c r="HMF231" s="159"/>
      <c r="HMG231" s="53" t="s">
        <v>163</v>
      </c>
      <c r="HMH231" s="53">
        <f t="shared" ref="HMH231" si="8323">(53.92)*10.764</f>
        <v>580.39487999999994</v>
      </c>
      <c r="HMI231" s="53">
        <f t="shared" ref="HMI231" si="8324">(2.45*1.25+1*(2.3+2.75+3.05))*10.764</f>
        <v>120.15314999999998</v>
      </c>
      <c r="HMJ231" s="53">
        <f t="shared" si="2186"/>
        <v>700.54802999999993</v>
      </c>
      <c r="HMK231" s="53">
        <v>0</v>
      </c>
      <c r="HML231" s="53">
        <f>HMJ231*(($H$268)+1)+(IF(HMK231&lt;101,HMK231,IF(HMK231&lt;201,HMK231/2,IF(HMK231&lt;=301,HMK231/3,HMK231/4))))</f>
        <v>700.54802999999993</v>
      </c>
      <c r="HMM231" s="159">
        <f t="shared" ref="HMM231:HMM234" si="8325">HMM230+1</f>
        <v>2</v>
      </c>
      <c r="HMN231" s="159"/>
      <c r="HMO231" s="53" t="s">
        <v>163</v>
      </c>
      <c r="HMP231" s="53">
        <f t="shared" ref="HMP231" si="8326">(53.92)*10.764</f>
        <v>580.39487999999994</v>
      </c>
      <c r="HMQ231" s="53">
        <f t="shared" ref="HMQ231" si="8327">(2.45*1.25+1*(2.3+2.75+3.05))*10.764</f>
        <v>120.15314999999998</v>
      </c>
      <c r="HMR231" s="53">
        <f t="shared" si="2189"/>
        <v>700.54802999999993</v>
      </c>
      <c r="HMS231" s="53">
        <v>0</v>
      </c>
      <c r="HMT231" s="53">
        <f>HMR231*(($H$268)+1)+(IF(HMS231&lt;101,HMS231,IF(HMS231&lt;201,HMS231/2,IF(HMS231&lt;=301,HMS231/3,HMS231/4))))</f>
        <v>700.54802999999993</v>
      </c>
      <c r="HMU231" s="159">
        <f t="shared" ref="HMU231:HMU234" si="8328">HMU230+1</f>
        <v>2</v>
      </c>
      <c r="HMV231" s="159"/>
      <c r="HMW231" s="53" t="s">
        <v>163</v>
      </c>
      <c r="HMX231" s="53">
        <f t="shared" ref="HMX231" si="8329">(53.92)*10.764</f>
        <v>580.39487999999994</v>
      </c>
      <c r="HMY231" s="53">
        <f t="shared" ref="HMY231" si="8330">(2.45*1.25+1*(2.3+2.75+3.05))*10.764</f>
        <v>120.15314999999998</v>
      </c>
      <c r="HMZ231" s="53">
        <f t="shared" si="2192"/>
        <v>700.54802999999993</v>
      </c>
      <c r="HNA231" s="53">
        <v>0</v>
      </c>
      <c r="HNB231" s="53">
        <f>HMZ231*(($H$268)+1)+(IF(HNA231&lt;101,HNA231,IF(HNA231&lt;201,HNA231/2,IF(HNA231&lt;=301,HNA231/3,HNA231/4))))</f>
        <v>700.54802999999993</v>
      </c>
      <c r="HNC231" s="159">
        <f t="shared" ref="HNC231:HNC234" si="8331">HNC230+1</f>
        <v>2</v>
      </c>
      <c r="HND231" s="159"/>
      <c r="HNE231" s="53" t="s">
        <v>163</v>
      </c>
      <c r="HNF231" s="53">
        <f t="shared" ref="HNF231" si="8332">(53.92)*10.764</f>
        <v>580.39487999999994</v>
      </c>
      <c r="HNG231" s="53">
        <f t="shared" ref="HNG231" si="8333">(2.45*1.25+1*(2.3+2.75+3.05))*10.764</f>
        <v>120.15314999999998</v>
      </c>
      <c r="HNH231" s="53">
        <f t="shared" si="2195"/>
        <v>700.54802999999993</v>
      </c>
      <c r="HNI231" s="53">
        <v>0</v>
      </c>
      <c r="HNJ231" s="53">
        <f>HNH231*(($H$268)+1)+(IF(HNI231&lt;101,HNI231,IF(HNI231&lt;201,HNI231/2,IF(HNI231&lt;=301,HNI231/3,HNI231/4))))</f>
        <v>700.54802999999993</v>
      </c>
      <c r="HNK231" s="159">
        <f t="shared" ref="HNK231:HNK234" si="8334">HNK230+1</f>
        <v>2</v>
      </c>
      <c r="HNL231" s="159"/>
      <c r="HNM231" s="53" t="s">
        <v>163</v>
      </c>
      <c r="HNN231" s="53">
        <f t="shared" ref="HNN231" si="8335">(53.92)*10.764</f>
        <v>580.39487999999994</v>
      </c>
      <c r="HNO231" s="53">
        <f t="shared" ref="HNO231" si="8336">(2.45*1.25+1*(2.3+2.75+3.05))*10.764</f>
        <v>120.15314999999998</v>
      </c>
      <c r="HNP231" s="53">
        <f t="shared" si="2198"/>
        <v>700.54802999999993</v>
      </c>
      <c r="HNQ231" s="53">
        <v>0</v>
      </c>
      <c r="HNR231" s="53">
        <f>HNP231*(($H$268)+1)+(IF(HNQ231&lt;101,HNQ231,IF(HNQ231&lt;201,HNQ231/2,IF(HNQ231&lt;=301,HNQ231/3,HNQ231/4))))</f>
        <v>700.54802999999993</v>
      </c>
      <c r="HNS231" s="159">
        <f t="shared" ref="HNS231:HNS234" si="8337">HNS230+1</f>
        <v>2</v>
      </c>
      <c r="HNT231" s="159"/>
      <c r="HNU231" s="53" t="s">
        <v>163</v>
      </c>
      <c r="HNV231" s="53">
        <f t="shared" ref="HNV231" si="8338">(53.92)*10.764</f>
        <v>580.39487999999994</v>
      </c>
      <c r="HNW231" s="53">
        <f t="shared" ref="HNW231" si="8339">(2.45*1.25+1*(2.3+2.75+3.05))*10.764</f>
        <v>120.15314999999998</v>
      </c>
      <c r="HNX231" s="53">
        <f t="shared" si="2201"/>
        <v>700.54802999999993</v>
      </c>
      <c r="HNY231" s="53">
        <v>0</v>
      </c>
      <c r="HNZ231" s="53">
        <f>HNX231*(($H$268)+1)+(IF(HNY231&lt;101,HNY231,IF(HNY231&lt;201,HNY231/2,IF(HNY231&lt;=301,HNY231/3,HNY231/4))))</f>
        <v>700.54802999999993</v>
      </c>
      <c r="HOA231" s="159">
        <f t="shared" ref="HOA231:HOA234" si="8340">HOA230+1</f>
        <v>2</v>
      </c>
      <c r="HOB231" s="159"/>
      <c r="HOC231" s="53" t="s">
        <v>163</v>
      </c>
      <c r="HOD231" s="53">
        <f t="shared" ref="HOD231" si="8341">(53.92)*10.764</f>
        <v>580.39487999999994</v>
      </c>
      <c r="HOE231" s="53">
        <f t="shared" ref="HOE231" si="8342">(2.45*1.25+1*(2.3+2.75+3.05))*10.764</f>
        <v>120.15314999999998</v>
      </c>
      <c r="HOF231" s="53">
        <f t="shared" si="2204"/>
        <v>700.54802999999993</v>
      </c>
      <c r="HOG231" s="53">
        <v>0</v>
      </c>
      <c r="HOH231" s="53">
        <f>HOF231*(($H$268)+1)+(IF(HOG231&lt;101,HOG231,IF(HOG231&lt;201,HOG231/2,IF(HOG231&lt;=301,HOG231/3,HOG231/4))))</f>
        <v>700.54802999999993</v>
      </c>
      <c r="HOI231" s="159">
        <f t="shared" ref="HOI231:HOI234" si="8343">HOI230+1</f>
        <v>2</v>
      </c>
      <c r="HOJ231" s="159"/>
      <c r="HOK231" s="53" t="s">
        <v>163</v>
      </c>
      <c r="HOL231" s="53">
        <f t="shared" ref="HOL231" si="8344">(53.92)*10.764</f>
        <v>580.39487999999994</v>
      </c>
      <c r="HOM231" s="53">
        <f t="shared" ref="HOM231" si="8345">(2.45*1.25+1*(2.3+2.75+3.05))*10.764</f>
        <v>120.15314999999998</v>
      </c>
      <c r="HON231" s="53">
        <f t="shared" si="2207"/>
        <v>700.54802999999993</v>
      </c>
      <c r="HOO231" s="53">
        <v>0</v>
      </c>
      <c r="HOP231" s="53">
        <f>HON231*(($H$268)+1)+(IF(HOO231&lt;101,HOO231,IF(HOO231&lt;201,HOO231/2,IF(HOO231&lt;=301,HOO231/3,HOO231/4))))</f>
        <v>700.54802999999993</v>
      </c>
      <c r="HOQ231" s="159">
        <f t="shared" ref="HOQ231:HOQ234" si="8346">HOQ230+1</f>
        <v>2</v>
      </c>
      <c r="HOR231" s="159"/>
      <c r="HOS231" s="53" t="s">
        <v>163</v>
      </c>
      <c r="HOT231" s="53">
        <f t="shared" ref="HOT231" si="8347">(53.92)*10.764</f>
        <v>580.39487999999994</v>
      </c>
      <c r="HOU231" s="53">
        <f t="shared" ref="HOU231" si="8348">(2.45*1.25+1*(2.3+2.75+3.05))*10.764</f>
        <v>120.15314999999998</v>
      </c>
      <c r="HOV231" s="53">
        <f t="shared" si="2210"/>
        <v>700.54802999999993</v>
      </c>
      <c r="HOW231" s="53">
        <v>0</v>
      </c>
      <c r="HOX231" s="53">
        <f>HOV231*(($H$268)+1)+(IF(HOW231&lt;101,HOW231,IF(HOW231&lt;201,HOW231/2,IF(HOW231&lt;=301,HOW231/3,HOW231/4))))</f>
        <v>700.54802999999993</v>
      </c>
      <c r="HOY231" s="159">
        <f t="shared" ref="HOY231:HOY234" si="8349">HOY230+1</f>
        <v>2</v>
      </c>
      <c r="HOZ231" s="159"/>
      <c r="HPA231" s="53" t="s">
        <v>163</v>
      </c>
      <c r="HPB231" s="53">
        <f t="shared" ref="HPB231" si="8350">(53.92)*10.764</f>
        <v>580.39487999999994</v>
      </c>
      <c r="HPC231" s="53">
        <f t="shared" ref="HPC231" si="8351">(2.45*1.25+1*(2.3+2.75+3.05))*10.764</f>
        <v>120.15314999999998</v>
      </c>
      <c r="HPD231" s="53">
        <f t="shared" si="2213"/>
        <v>700.54802999999993</v>
      </c>
      <c r="HPE231" s="53">
        <v>0</v>
      </c>
      <c r="HPF231" s="53">
        <f>HPD231*(($H$268)+1)+(IF(HPE231&lt;101,HPE231,IF(HPE231&lt;201,HPE231/2,IF(HPE231&lt;=301,HPE231/3,HPE231/4))))</f>
        <v>700.54802999999993</v>
      </c>
      <c r="HPG231" s="159">
        <f t="shared" ref="HPG231:HPG234" si="8352">HPG230+1</f>
        <v>2</v>
      </c>
      <c r="HPH231" s="159"/>
      <c r="HPI231" s="53" t="s">
        <v>163</v>
      </c>
      <c r="HPJ231" s="53">
        <f t="shared" ref="HPJ231" si="8353">(53.92)*10.764</f>
        <v>580.39487999999994</v>
      </c>
      <c r="HPK231" s="53">
        <f t="shared" ref="HPK231" si="8354">(2.45*1.25+1*(2.3+2.75+3.05))*10.764</f>
        <v>120.15314999999998</v>
      </c>
      <c r="HPL231" s="53">
        <f t="shared" si="2216"/>
        <v>700.54802999999993</v>
      </c>
      <c r="HPM231" s="53">
        <v>0</v>
      </c>
      <c r="HPN231" s="53">
        <f>HPL231*(($H$268)+1)+(IF(HPM231&lt;101,HPM231,IF(HPM231&lt;201,HPM231/2,IF(HPM231&lt;=301,HPM231/3,HPM231/4))))</f>
        <v>700.54802999999993</v>
      </c>
      <c r="HPO231" s="159">
        <f t="shared" ref="HPO231:HPO234" si="8355">HPO230+1</f>
        <v>2</v>
      </c>
      <c r="HPP231" s="159"/>
      <c r="HPQ231" s="53" t="s">
        <v>163</v>
      </c>
      <c r="HPR231" s="53">
        <f t="shared" ref="HPR231" si="8356">(53.92)*10.764</f>
        <v>580.39487999999994</v>
      </c>
      <c r="HPS231" s="53">
        <f t="shared" ref="HPS231" si="8357">(2.45*1.25+1*(2.3+2.75+3.05))*10.764</f>
        <v>120.15314999999998</v>
      </c>
      <c r="HPT231" s="53">
        <f t="shared" si="2219"/>
        <v>700.54802999999993</v>
      </c>
      <c r="HPU231" s="53">
        <v>0</v>
      </c>
      <c r="HPV231" s="53">
        <f>HPT231*(($H$268)+1)+(IF(HPU231&lt;101,HPU231,IF(HPU231&lt;201,HPU231/2,IF(HPU231&lt;=301,HPU231/3,HPU231/4))))</f>
        <v>700.54802999999993</v>
      </c>
      <c r="HPW231" s="159">
        <f t="shared" ref="HPW231:HPW234" si="8358">HPW230+1</f>
        <v>2</v>
      </c>
      <c r="HPX231" s="159"/>
      <c r="HPY231" s="53" t="s">
        <v>163</v>
      </c>
      <c r="HPZ231" s="53">
        <f t="shared" ref="HPZ231" si="8359">(53.92)*10.764</f>
        <v>580.39487999999994</v>
      </c>
      <c r="HQA231" s="53">
        <f t="shared" ref="HQA231" si="8360">(2.45*1.25+1*(2.3+2.75+3.05))*10.764</f>
        <v>120.15314999999998</v>
      </c>
      <c r="HQB231" s="53">
        <f t="shared" si="2222"/>
        <v>700.54802999999993</v>
      </c>
      <c r="HQC231" s="53">
        <v>0</v>
      </c>
      <c r="HQD231" s="53">
        <f>HQB231*(($H$268)+1)+(IF(HQC231&lt;101,HQC231,IF(HQC231&lt;201,HQC231/2,IF(HQC231&lt;=301,HQC231/3,HQC231/4))))</f>
        <v>700.54802999999993</v>
      </c>
      <c r="HQE231" s="159">
        <f t="shared" ref="HQE231:HQE234" si="8361">HQE230+1</f>
        <v>2</v>
      </c>
      <c r="HQF231" s="159"/>
      <c r="HQG231" s="53" t="s">
        <v>163</v>
      </c>
      <c r="HQH231" s="53">
        <f t="shared" ref="HQH231" si="8362">(53.92)*10.764</f>
        <v>580.39487999999994</v>
      </c>
      <c r="HQI231" s="53">
        <f t="shared" ref="HQI231" si="8363">(2.45*1.25+1*(2.3+2.75+3.05))*10.764</f>
        <v>120.15314999999998</v>
      </c>
      <c r="HQJ231" s="53">
        <f t="shared" si="2225"/>
        <v>700.54802999999993</v>
      </c>
      <c r="HQK231" s="53">
        <v>0</v>
      </c>
      <c r="HQL231" s="53">
        <f>HQJ231*(($H$268)+1)+(IF(HQK231&lt;101,HQK231,IF(HQK231&lt;201,HQK231/2,IF(HQK231&lt;=301,HQK231/3,HQK231/4))))</f>
        <v>700.54802999999993</v>
      </c>
      <c r="HQM231" s="159">
        <f t="shared" ref="HQM231:HQM234" si="8364">HQM230+1</f>
        <v>2</v>
      </c>
      <c r="HQN231" s="159"/>
      <c r="HQO231" s="53" t="s">
        <v>163</v>
      </c>
      <c r="HQP231" s="53">
        <f t="shared" ref="HQP231" si="8365">(53.92)*10.764</f>
        <v>580.39487999999994</v>
      </c>
      <c r="HQQ231" s="53">
        <f t="shared" ref="HQQ231" si="8366">(2.45*1.25+1*(2.3+2.75+3.05))*10.764</f>
        <v>120.15314999999998</v>
      </c>
      <c r="HQR231" s="53">
        <f t="shared" si="2228"/>
        <v>700.54802999999993</v>
      </c>
      <c r="HQS231" s="53">
        <v>0</v>
      </c>
      <c r="HQT231" s="53">
        <f>HQR231*(($H$268)+1)+(IF(HQS231&lt;101,HQS231,IF(HQS231&lt;201,HQS231/2,IF(HQS231&lt;=301,HQS231/3,HQS231/4))))</f>
        <v>700.54802999999993</v>
      </c>
      <c r="HQU231" s="159">
        <f t="shared" ref="HQU231:HQU234" si="8367">HQU230+1</f>
        <v>2</v>
      </c>
      <c r="HQV231" s="159"/>
      <c r="HQW231" s="53" t="s">
        <v>163</v>
      </c>
      <c r="HQX231" s="53">
        <f t="shared" ref="HQX231" si="8368">(53.92)*10.764</f>
        <v>580.39487999999994</v>
      </c>
      <c r="HQY231" s="53">
        <f t="shared" ref="HQY231" si="8369">(2.45*1.25+1*(2.3+2.75+3.05))*10.764</f>
        <v>120.15314999999998</v>
      </c>
      <c r="HQZ231" s="53">
        <f t="shared" si="2231"/>
        <v>700.54802999999993</v>
      </c>
      <c r="HRA231" s="53">
        <v>0</v>
      </c>
      <c r="HRB231" s="53">
        <f>HQZ231*(($H$268)+1)+(IF(HRA231&lt;101,HRA231,IF(HRA231&lt;201,HRA231/2,IF(HRA231&lt;=301,HRA231/3,HRA231/4))))</f>
        <v>700.54802999999993</v>
      </c>
      <c r="HRC231" s="159">
        <f t="shared" ref="HRC231:HRC234" si="8370">HRC230+1</f>
        <v>2</v>
      </c>
      <c r="HRD231" s="159"/>
      <c r="HRE231" s="53" t="s">
        <v>163</v>
      </c>
      <c r="HRF231" s="53">
        <f t="shared" ref="HRF231" si="8371">(53.92)*10.764</f>
        <v>580.39487999999994</v>
      </c>
      <c r="HRG231" s="53">
        <f t="shared" ref="HRG231" si="8372">(2.45*1.25+1*(2.3+2.75+3.05))*10.764</f>
        <v>120.15314999999998</v>
      </c>
      <c r="HRH231" s="53">
        <f t="shared" si="2234"/>
        <v>700.54802999999993</v>
      </c>
      <c r="HRI231" s="53">
        <v>0</v>
      </c>
      <c r="HRJ231" s="53">
        <f>HRH231*(($H$268)+1)+(IF(HRI231&lt;101,HRI231,IF(HRI231&lt;201,HRI231/2,IF(HRI231&lt;=301,HRI231/3,HRI231/4))))</f>
        <v>700.54802999999993</v>
      </c>
      <c r="HRK231" s="159">
        <f t="shared" ref="HRK231:HRK234" si="8373">HRK230+1</f>
        <v>2</v>
      </c>
      <c r="HRL231" s="159"/>
      <c r="HRM231" s="53" t="s">
        <v>163</v>
      </c>
      <c r="HRN231" s="53">
        <f t="shared" ref="HRN231" si="8374">(53.92)*10.764</f>
        <v>580.39487999999994</v>
      </c>
      <c r="HRO231" s="53">
        <f t="shared" ref="HRO231" si="8375">(2.45*1.25+1*(2.3+2.75+3.05))*10.764</f>
        <v>120.15314999999998</v>
      </c>
      <c r="HRP231" s="53">
        <f t="shared" si="2237"/>
        <v>700.54802999999993</v>
      </c>
      <c r="HRQ231" s="53">
        <v>0</v>
      </c>
      <c r="HRR231" s="53">
        <f>HRP231*(($H$268)+1)+(IF(HRQ231&lt;101,HRQ231,IF(HRQ231&lt;201,HRQ231/2,IF(HRQ231&lt;=301,HRQ231/3,HRQ231/4))))</f>
        <v>700.54802999999993</v>
      </c>
      <c r="HRS231" s="159">
        <f t="shared" ref="HRS231:HRS234" si="8376">HRS230+1</f>
        <v>2</v>
      </c>
      <c r="HRT231" s="159"/>
      <c r="HRU231" s="53" t="s">
        <v>163</v>
      </c>
      <c r="HRV231" s="53">
        <f t="shared" ref="HRV231" si="8377">(53.92)*10.764</f>
        <v>580.39487999999994</v>
      </c>
      <c r="HRW231" s="53">
        <f t="shared" ref="HRW231" si="8378">(2.45*1.25+1*(2.3+2.75+3.05))*10.764</f>
        <v>120.15314999999998</v>
      </c>
      <c r="HRX231" s="53">
        <f t="shared" si="2240"/>
        <v>700.54802999999993</v>
      </c>
      <c r="HRY231" s="53">
        <v>0</v>
      </c>
      <c r="HRZ231" s="53">
        <f>HRX231*(($H$268)+1)+(IF(HRY231&lt;101,HRY231,IF(HRY231&lt;201,HRY231/2,IF(HRY231&lt;=301,HRY231/3,HRY231/4))))</f>
        <v>700.54802999999993</v>
      </c>
      <c r="HSA231" s="159">
        <f t="shared" ref="HSA231:HSA234" si="8379">HSA230+1</f>
        <v>2</v>
      </c>
      <c r="HSB231" s="159"/>
      <c r="HSC231" s="53" t="s">
        <v>163</v>
      </c>
      <c r="HSD231" s="53">
        <f t="shared" ref="HSD231" si="8380">(53.92)*10.764</f>
        <v>580.39487999999994</v>
      </c>
      <c r="HSE231" s="53">
        <f t="shared" ref="HSE231" si="8381">(2.45*1.25+1*(2.3+2.75+3.05))*10.764</f>
        <v>120.15314999999998</v>
      </c>
      <c r="HSF231" s="53">
        <f t="shared" si="2243"/>
        <v>700.54802999999993</v>
      </c>
      <c r="HSG231" s="53">
        <v>0</v>
      </c>
      <c r="HSH231" s="53">
        <f>HSF231*(($H$268)+1)+(IF(HSG231&lt;101,HSG231,IF(HSG231&lt;201,HSG231/2,IF(HSG231&lt;=301,HSG231/3,HSG231/4))))</f>
        <v>700.54802999999993</v>
      </c>
      <c r="HSI231" s="159">
        <f t="shared" ref="HSI231:HSI234" si="8382">HSI230+1</f>
        <v>2</v>
      </c>
      <c r="HSJ231" s="159"/>
      <c r="HSK231" s="53" t="s">
        <v>163</v>
      </c>
      <c r="HSL231" s="53">
        <f t="shared" ref="HSL231" si="8383">(53.92)*10.764</f>
        <v>580.39487999999994</v>
      </c>
      <c r="HSM231" s="53">
        <f t="shared" ref="HSM231" si="8384">(2.45*1.25+1*(2.3+2.75+3.05))*10.764</f>
        <v>120.15314999999998</v>
      </c>
      <c r="HSN231" s="53">
        <f t="shared" si="2246"/>
        <v>700.54802999999993</v>
      </c>
      <c r="HSO231" s="53">
        <v>0</v>
      </c>
      <c r="HSP231" s="53">
        <f>HSN231*(($H$268)+1)+(IF(HSO231&lt;101,HSO231,IF(HSO231&lt;201,HSO231/2,IF(HSO231&lt;=301,HSO231/3,HSO231/4))))</f>
        <v>700.54802999999993</v>
      </c>
      <c r="HSQ231" s="159">
        <f t="shared" ref="HSQ231:HSQ234" si="8385">HSQ230+1</f>
        <v>2</v>
      </c>
      <c r="HSR231" s="159"/>
      <c r="HSS231" s="53" t="s">
        <v>163</v>
      </c>
      <c r="HST231" s="53">
        <f t="shared" ref="HST231" si="8386">(53.92)*10.764</f>
        <v>580.39487999999994</v>
      </c>
      <c r="HSU231" s="53">
        <f t="shared" ref="HSU231" si="8387">(2.45*1.25+1*(2.3+2.75+3.05))*10.764</f>
        <v>120.15314999999998</v>
      </c>
      <c r="HSV231" s="53">
        <f t="shared" si="2249"/>
        <v>700.54802999999993</v>
      </c>
      <c r="HSW231" s="53">
        <v>0</v>
      </c>
      <c r="HSX231" s="53">
        <f>HSV231*(($H$268)+1)+(IF(HSW231&lt;101,HSW231,IF(HSW231&lt;201,HSW231/2,IF(HSW231&lt;=301,HSW231/3,HSW231/4))))</f>
        <v>700.54802999999993</v>
      </c>
      <c r="HSY231" s="159">
        <f t="shared" ref="HSY231:HSY234" si="8388">HSY230+1</f>
        <v>2</v>
      </c>
      <c r="HSZ231" s="159"/>
      <c r="HTA231" s="53" t="s">
        <v>163</v>
      </c>
      <c r="HTB231" s="53">
        <f t="shared" ref="HTB231" si="8389">(53.92)*10.764</f>
        <v>580.39487999999994</v>
      </c>
      <c r="HTC231" s="53">
        <f t="shared" ref="HTC231" si="8390">(2.45*1.25+1*(2.3+2.75+3.05))*10.764</f>
        <v>120.15314999999998</v>
      </c>
      <c r="HTD231" s="53">
        <f t="shared" si="2252"/>
        <v>700.54802999999993</v>
      </c>
      <c r="HTE231" s="53">
        <v>0</v>
      </c>
      <c r="HTF231" s="53">
        <f>HTD231*(($H$268)+1)+(IF(HTE231&lt;101,HTE231,IF(HTE231&lt;201,HTE231/2,IF(HTE231&lt;=301,HTE231/3,HTE231/4))))</f>
        <v>700.54802999999993</v>
      </c>
      <c r="HTG231" s="159">
        <f t="shared" ref="HTG231:HTG234" si="8391">HTG230+1</f>
        <v>2</v>
      </c>
      <c r="HTH231" s="159"/>
      <c r="HTI231" s="53" t="s">
        <v>163</v>
      </c>
      <c r="HTJ231" s="53">
        <f t="shared" ref="HTJ231" si="8392">(53.92)*10.764</f>
        <v>580.39487999999994</v>
      </c>
      <c r="HTK231" s="53">
        <f t="shared" ref="HTK231" si="8393">(2.45*1.25+1*(2.3+2.75+3.05))*10.764</f>
        <v>120.15314999999998</v>
      </c>
      <c r="HTL231" s="53">
        <f t="shared" si="2255"/>
        <v>700.54802999999993</v>
      </c>
      <c r="HTM231" s="53">
        <v>0</v>
      </c>
      <c r="HTN231" s="53">
        <f>HTL231*(($H$268)+1)+(IF(HTM231&lt;101,HTM231,IF(HTM231&lt;201,HTM231/2,IF(HTM231&lt;=301,HTM231/3,HTM231/4))))</f>
        <v>700.54802999999993</v>
      </c>
      <c r="HTO231" s="159">
        <f t="shared" ref="HTO231:HTO234" si="8394">HTO230+1</f>
        <v>2</v>
      </c>
      <c r="HTP231" s="159"/>
      <c r="HTQ231" s="53" t="s">
        <v>163</v>
      </c>
      <c r="HTR231" s="53">
        <f t="shared" ref="HTR231" si="8395">(53.92)*10.764</f>
        <v>580.39487999999994</v>
      </c>
      <c r="HTS231" s="53">
        <f t="shared" ref="HTS231" si="8396">(2.45*1.25+1*(2.3+2.75+3.05))*10.764</f>
        <v>120.15314999999998</v>
      </c>
      <c r="HTT231" s="53">
        <f t="shared" si="2258"/>
        <v>700.54802999999993</v>
      </c>
      <c r="HTU231" s="53">
        <v>0</v>
      </c>
      <c r="HTV231" s="53">
        <f>HTT231*(($H$268)+1)+(IF(HTU231&lt;101,HTU231,IF(HTU231&lt;201,HTU231/2,IF(HTU231&lt;=301,HTU231/3,HTU231/4))))</f>
        <v>700.54802999999993</v>
      </c>
      <c r="HTW231" s="159">
        <f t="shared" ref="HTW231:HTW234" si="8397">HTW230+1</f>
        <v>2</v>
      </c>
      <c r="HTX231" s="159"/>
      <c r="HTY231" s="53" t="s">
        <v>163</v>
      </c>
      <c r="HTZ231" s="53">
        <f t="shared" ref="HTZ231" si="8398">(53.92)*10.764</f>
        <v>580.39487999999994</v>
      </c>
      <c r="HUA231" s="53">
        <f t="shared" ref="HUA231" si="8399">(2.45*1.25+1*(2.3+2.75+3.05))*10.764</f>
        <v>120.15314999999998</v>
      </c>
      <c r="HUB231" s="53">
        <f t="shared" si="2261"/>
        <v>700.54802999999993</v>
      </c>
      <c r="HUC231" s="53">
        <v>0</v>
      </c>
      <c r="HUD231" s="53">
        <f>HUB231*(($H$268)+1)+(IF(HUC231&lt;101,HUC231,IF(HUC231&lt;201,HUC231/2,IF(HUC231&lt;=301,HUC231/3,HUC231/4))))</f>
        <v>700.54802999999993</v>
      </c>
      <c r="HUE231" s="159">
        <f t="shared" ref="HUE231:HUE234" si="8400">HUE230+1</f>
        <v>2</v>
      </c>
      <c r="HUF231" s="159"/>
      <c r="HUG231" s="53" t="s">
        <v>163</v>
      </c>
      <c r="HUH231" s="53">
        <f t="shared" ref="HUH231" si="8401">(53.92)*10.764</f>
        <v>580.39487999999994</v>
      </c>
      <c r="HUI231" s="53">
        <f t="shared" ref="HUI231" si="8402">(2.45*1.25+1*(2.3+2.75+3.05))*10.764</f>
        <v>120.15314999999998</v>
      </c>
      <c r="HUJ231" s="53">
        <f t="shared" si="2264"/>
        <v>700.54802999999993</v>
      </c>
      <c r="HUK231" s="53">
        <v>0</v>
      </c>
      <c r="HUL231" s="53">
        <f>HUJ231*(($H$268)+1)+(IF(HUK231&lt;101,HUK231,IF(HUK231&lt;201,HUK231/2,IF(HUK231&lt;=301,HUK231/3,HUK231/4))))</f>
        <v>700.54802999999993</v>
      </c>
      <c r="HUM231" s="159">
        <f t="shared" ref="HUM231:HUM234" si="8403">HUM230+1</f>
        <v>2</v>
      </c>
      <c r="HUN231" s="159"/>
      <c r="HUO231" s="53" t="s">
        <v>163</v>
      </c>
      <c r="HUP231" s="53">
        <f t="shared" ref="HUP231" si="8404">(53.92)*10.764</f>
        <v>580.39487999999994</v>
      </c>
      <c r="HUQ231" s="53">
        <f t="shared" ref="HUQ231" si="8405">(2.45*1.25+1*(2.3+2.75+3.05))*10.764</f>
        <v>120.15314999999998</v>
      </c>
      <c r="HUR231" s="53">
        <f t="shared" si="2267"/>
        <v>700.54802999999993</v>
      </c>
      <c r="HUS231" s="53">
        <v>0</v>
      </c>
      <c r="HUT231" s="53">
        <f>HUR231*(($H$268)+1)+(IF(HUS231&lt;101,HUS231,IF(HUS231&lt;201,HUS231/2,IF(HUS231&lt;=301,HUS231/3,HUS231/4))))</f>
        <v>700.54802999999993</v>
      </c>
      <c r="HUU231" s="159">
        <f t="shared" ref="HUU231:HUU234" si="8406">HUU230+1</f>
        <v>2</v>
      </c>
      <c r="HUV231" s="159"/>
      <c r="HUW231" s="53" t="s">
        <v>163</v>
      </c>
      <c r="HUX231" s="53">
        <f t="shared" ref="HUX231" si="8407">(53.92)*10.764</f>
        <v>580.39487999999994</v>
      </c>
      <c r="HUY231" s="53">
        <f t="shared" ref="HUY231" si="8408">(2.45*1.25+1*(2.3+2.75+3.05))*10.764</f>
        <v>120.15314999999998</v>
      </c>
      <c r="HUZ231" s="53">
        <f t="shared" si="2270"/>
        <v>700.54802999999993</v>
      </c>
      <c r="HVA231" s="53">
        <v>0</v>
      </c>
      <c r="HVB231" s="53">
        <f>HUZ231*(($H$268)+1)+(IF(HVA231&lt;101,HVA231,IF(HVA231&lt;201,HVA231/2,IF(HVA231&lt;=301,HVA231/3,HVA231/4))))</f>
        <v>700.54802999999993</v>
      </c>
      <c r="HVC231" s="159">
        <f t="shared" ref="HVC231:HVC234" si="8409">HVC230+1</f>
        <v>2</v>
      </c>
      <c r="HVD231" s="159"/>
      <c r="HVE231" s="53" t="s">
        <v>163</v>
      </c>
      <c r="HVF231" s="53">
        <f t="shared" ref="HVF231" si="8410">(53.92)*10.764</f>
        <v>580.39487999999994</v>
      </c>
      <c r="HVG231" s="53">
        <f t="shared" ref="HVG231" si="8411">(2.45*1.25+1*(2.3+2.75+3.05))*10.764</f>
        <v>120.15314999999998</v>
      </c>
      <c r="HVH231" s="53">
        <f t="shared" si="2273"/>
        <v>700.54802999999993</v>
      </c>
      <c r="HVI231" s="53">
        <v>0</v>
      </c>
      <c r="HVJ231" s="53">
        <f>HVH231*(($H$268)+1)+(IF(HVI231&lt;101,HVI231,IF(HVI231&lt;201,HVI231/2,IF(HVI231&lt;=301,HVI231/3,HVI231/4))))</f>
        <v>700.54802999999993</v>
      </c>
      <c r="HVK231" s="159">
        <f t="shared" ref="HVK231:HVK234" si="8412">HVK230+1</f>
        <v>2</v>
      </c>
      <c r="HVL231" s="159"/>
      <c r="HVM231" s="53" t="s">
        <v>163</v>
      </c>
      <c r="HVN231" s="53">
        <f t="shared" ref="HVN231" si="8413">(53.92)*10.764</f>
        <v>580.39487999999994</v>
      </c>
      <c r="HVO231" s="53">
        <f t="shared" ref="HVO231" si="8414">(2.45*1.25+1*(2.3+2.75+3.05))*10.764</f>
        <v>120.15314999999998</v>
      </c>
      <c r="HVP231" s="53">
        <f t="shared" si="2276"/>
        <v>700.54802999999993</v>
      </c>
      <c r="HVQ231" s="53">
        <v>0</v>
      </c>
      <c r="HVR231" s="53">
        <f>HVP231*(($H$268)+1)+(IF(HVQ231&lt;101,HVQ231,IF(HVQ231&lt;201,HVQ231/2,IF(HVQ231&lt;=301,HVQ231/3,HVQ231/4))))</f>
        <v>700.54802999999993</v>
      </c>
      <c r="HVS231" s="159">
        <f t="shared" ref="HVS231:HVS234" si="8415">HVS230+1</f>
        <v>2</v>
      </c>
      <c r="HVT231" s="159"/>
      <c r="HVU231" s="53" t="s">
        <v>163</v>
      </c>
      <c r="HVV231" s="53">
        <f t="shared" ref="HVV231" si="8416">(53.92)*10.764</f>
        <v>580.39487999999994</v>
      </c>
      <c r="HVW231" s="53">
        <f t="shared" ref="HVW231" si="8417">(2.45*1.25+1*(2.3+2.75+3.05))*10.764</f>
        <v>120.15314999999998</v>
      </c>
      <c r="HVX231" s="53">
        <f t="shared" si="2279"/>
        <v>700.54802999999993</v>
      </c>
      <c r="HVY231" s="53">
        <v>0</v>
      </c>
      <c r="HVZ231" s="53">
        <f>HVX231*(($H$268)+1)+(IF(HVY231&lt;101,HVY231,IF(HVY231&lt;201,HVY231/2,IF(HVY231&lt;=301,HVY231/3,HVY231/4))))</f>
        <v>700.54802999999993</v>
      </c>
      <c r="HWA231" s="159">
        <f t="shared" ref="HWA231:HWA234" si="8418">HWA230+1</f>
        <v>2</v>
      </c>
      <c r="HWB231" s="159"/>
      <c r="HWC231" s="53" t="s">
        <v>163</v>
      </c>
      <c r="HWD231" s="53">
        <f t="shared" ref="HWD231" si="8419">(53.92)*10.764</f>
        <v>580.39487999999994</v>
      </c>
      <c r="HWE231" s="53">
        <f t="shared" ref="HWE231" si="8420">(2.45*1.25+1*(2.3+2.75+3.05))*10.764</f>
        <v>120.15314999999998</v>
      </c>
      <c r="HWF231" s="53">
        <f t="shared" si="2282"/>
        <v>700.54802999999993</v>
      </c>
      <c r="HWG231" s="53">
        <v>0</v>
      </c>
      <c r="HWH231" s="53">
        <f>HWF231*(($H$268)+1)+(IF(HWG231&lt;101,HWG231,IF(HWG231&lt;201,HWG231/2,IF(HWG231&lt;=301,HWG231/3,HWG231/4))))</f>
        <v>700.54802999999993</v>
      </c>
      <c r="HWI231" s="159">
        <f t="shared" ref="HWI231:HWI234" si="8421">HWI230+1</f>
        <v>2</v>
      </c>
      <c r="HWJ231" s="159"/>
      <c r="HWK231" s="53" t="s">
        <v>163</v>
      </c>
      <c r="HWL231" s="53">
        <f t="shared" ref="HWL231" si="8422">(53.92)*10.764</f>
        <v>580.39487999999994</v>
      </c>
      <c r="HWM231" s="53">
        <f t="shared" ref="HWM231" si="8423">(2.45*1.25+1*(2.3+2.75+3.05))*10.764</f>
        <v>120.15314999999998</v>
      </c>
      <c r="HWN231" s="53">
        <f t="shared" si="2285"/>
        <v>700.54802999999993</v>
      </c>
      <c r="HWO231" s="53">
        <v>0</v>
      </c>
      <c r="HWP231" s="53">
        <f>HWN231*(($H$268)+1)+(IF(HWO231&lt;101,HWO231,IF(HWO231&lt;201,HWO231/2,IF(HWO231&lt;=301,HWO231/3,HWO231/4))))</f>
        <v>700.54802999999993</v>
      </c>
      <c r="HWQ231" s="159">
        <f t="shared" ref="HWQ231:HWQ234" si="8424">HWQ230+1</f>
        <v>2</v>
      </c>
      <c r="HWR231" s="159"/>
      <c r="HWS231" s="53" t="s">
        <v>163</v>
      </c>
      <c r="HWT231" s="53">
        <f t="shared" ref="HWT231" si="8425">(53.92)*10.764</f>
        <v>580.39487999999994</v>
      </c>
      <c r="HWU231" s="53">
        <f t="shared" ref="HWU231" si="8426">(2.45*1.25+1*(2.3+2.75+3.05))*10.764</f>
        <v>120.15314999999998</v>
      </c>
      <c r="HWV231" s="53">
        <f t="shared" si="2288"/>
        <v>700.54802999999993</v>
      </c>
      <c r="HWW231" s="53">
        <v>0</v>
      </c>
      <c r="HWX231" s="53">
        <f>HWV231*(($H$268)+1)+(IF(HWW231&lt;101,HWW231,IF(HWW231&lt;201,HWW231/2,IF(HWW231&lt;=301,HWW231/3,HWW231/4))))</f>
        <v>700.54802999999993</v>
      </c>
      <c r="HWY231" s="159">
        <f t="shared" ref="HWY231:HWY234" si="8427">HWY230+1</f>
        <v>2</v>
      </c>
      <c r="HWZ231" s="159"/>
      <c r="HXA231" s="53" t="s">
        <v>163</v>
      </c>
      <c r="HXB231" s="53">
        <f t="shared" ref="HXB231" si="8428">(53.92)*10.764</f>
        <v>580.39487999999994</v>
      </c>
      <c r="HXC231" s="53">
        <f t="shared" ref="HXC231" si="8429">(2.45*1.25+1*(2.3+2.75+3.05))*10.764</f>
        <v>120.15314999999998</v>
      </c>
      <c r="HXD231" s="53">
        <f t="shared" si="2291"/>
        <v>700.54802999999993</v>
      </c>
      <c r="HXE231" s="53">
        <v>0</v>
      </c>
      <c r="HXF231" s="53">
        <f>HXD231*(($H$268)+1)+(IF(HXE231&lt;101,HXE231,IF(HXE231&lt;201,HXE231/2,IF(HXE231&lt;=301,HXE231/3,HXE231/4))))</f>
        <v>700.54802999999993</v>
      </c>
      <c r="HXG231" s="159">
        <f t="shared" ref="HXG231:HXG234" si="8430">HXG230+1</f>
        <v>2</v>
      </c>
      <c r="HXH231" s="159"/>
      <c r="HXI231" s="53" t="s">
        <v>163</v>
      </c>
      <c r="HXJ231" s="53">
        <f t="shared" ref="HXJ231" si="8431">(53.92)*10.764</f>
        <v>580.39487999999994</v>
      </c>
      <c r="HXK231" s="53">
        <f t="shared" ref="HXK231" si="8432">(2.45*1.25+1*(2.3+2.75+3.05))*10.764</f>
        <v>120.15314999999998</v>
      </c>
      <c r="HXL231" s="53">
        <f t="shared" si="2294"/>
        <v>700.54802999999993</v>
      </c>
      <c r="HXM231" s="53">
        <v>0</v>
      </c>
      <c r="HXN231" s="53">
        <f>HXL231*(($H$268)+1)+(IF(HXM231&lt;101,HXM231,IF(HXM231&lt;201,HXM231/2,IF(HXM231&lt;=301,HXM231/3,HXM231/4))))</f>
        <v>700.54802999999993</v>
      </c>
      <c r="HXO231" s="159">
        <f t="shared" ref="HXO231:HXO234" si="8433">HXO230+1</f>
        <v>2</v>
      </c>
      <c r="HXP231" s="159"/>
      <c r="HXQ231" s="53" t="s">
        <v>163</v>
      </c>
      <c r="HXR231" s="53">
        <f t="shared" ref="HXR231" si="8434">(53.92)*10.764</f>
        <v>580.39487999999994</v>
      </c>
      <c r="HXS231" s="53">
        <f t="shared" ref="HXS231" si="8435">(2.45*1.25+1*(2.3+2.75+3.05))*10.764</f>
        <v>120.15314999999998</v>
      </c>
      <c r="HXT231" s="53">
        <f t="shared" si="2297"/>
        <v>700.54802999999993</v>
      </c>
      <c r="HXU231" s="53">
        <v>0</v>
      </c>
      <c r="HXV231" s="53">
        <f>HXT231*(($H$268)+1)+(IF(HXU231&lt;101,HXU231,IF(HXU231&lt;201,HXU231/2,IF(HXU231&lt;=301,HXU231/3,HXU231/4))))</f>
        <v>700.54802999999993</v>
      </c>
      <c r="HXW231" s="159">
        <f t="shared" ref="HXW231:HXW234" si="8436">HXW230+1</f>
        <v>2</v>
      </c>
      <c r="HXX231" s="159"/>
      <c r="HXY231" s="53" t="s">
        <v>163</v>
      </c>
      <c r="HXZ231" s="53">
        <f t="shared" ref="HXZ231" si="8437">(53.92)*10.764</f>
        <v>580.39487999999994</v>
      </c>
      <c r="HYA231" s="53">
        <f t="shared" ref="HYA231" si="8438">(2.45*1.25+1*(2.3+2.75+3.05))*10.764</f>
        <v>120.15314999999998</v>
      </c>
      <c r="HYB231" s="53">
        <f t="shared" si="2300"/>
        <v>700.54802999999993</v>
      </c>
      <c r="HYC231" s="53">
        <v>0</v>
      </c>
      <c r="HYD231" s="53">
        <f>HYB231*(($H$268)+1)+(IF(HYC231&lt;101,HYC231,IF(HYC231&lt;201,HYC231/2,IF(HYC231&lt;=301,HYC231/3,HYC231/4))))</f>
        <v>700.54802999999993</v>
      </c>
      <c r="HYE231" s="159">
        <f t="shared" ref="HYE231:HYE234" si="8439">HYE230+1</f>
        <v>2</v>
      </c>
      <c r="HYF231" s="159"/>
      <c r="HYG231" s="53" t="s">
        <v>163</v>
      </c>
      <c r="HYH231" s="53">
        <f t="shared" ref="HYH231" si="8440">(53.92)*10.764</f>
        <v>580.39487999999994</v>
      </c>
      <c r="HYI231" s="53">
        <f t="shared" ref="HYI231" si="8441">(2.45*1.25+1*(2.3+2.75+3.05))*10.764</f>
        <v>120.15314999999998</v>
      </c>
      <c r="HYJ231" s="53">
        <f t="shared" si="2303"/>
        <v>700.54802999999993</v>
      </c>
      <c r="HYK231" s="53">
        <v>0</v>
      </c>
      <c r="HYL231" s="53">
        <f>HYJ231*(($H$268)+1)+(IF(HYK231&lt;101,HYK231,IF(HYK231&lt;201,HYK231/2,IF(HYK231&lt;=301,HYK231/3,HYK231/4))))</f>
        <v>700.54802999999993</v>
      </c>
      <c r="HYM231" s="159">
        <f t="shared" ref="HYM231:HYM234" si="8442">HYM230+1</f>
        <v>2</v>
      </c>
      <c r="HYN231" s="159"/>
      <c r="HYO231" s="53" t="s">
        <v>163</v>
      </c>
      <c r="HYP231" s="53">
        <f t="shared" ref="HYP231" si="8443">(53.92)*10.764</f>
        <v>580.39487999999994</v>
      </c>
      <c r="HYQ231" s="53">
        <f t="shared" ref="HYQ231" si="8444">(2.45*1.25+1*(2.3+2.75+3.05))*10.764</f>
        <v>120.15314999999998</v>
      </c>
      <c r="HYR231" s="53">
        <f t="shared" si="2306"/>
        <v>700.54802999999993</v>
      </c>
      <c r="HYS231" s="53">
        <v>0</v>
      </c>
      <c r="HYT231" s="53">
        <f>HYR231*(($H$268)+1)+(IF(HYS231&lt;101,HYS231,IF(HYS231&lt;201,HYS231/2,IF(HYS231&lt;=301,HYS231/3,HYS231/4))))</f>
        <v>700.54802999999993</v>
      </c>
      <c r="HYU231" s="159">
        <f t="shared" ref="HYU231:HYU234" si="8445">HYU230+1</f>
        <v>2</v>
      </c>
      <c r="HYV231" s="159"/>
      <c r="HYW231" s="53" t="s">
        <v>163</v>
      </c>
      <c r="HYX231" s="53">
        <f t="shared" ref="HYX231" si="8446">(53.92)*10.764</f>
        <v>580.39487999999994</v>
      </c>
      <c r="HYY231" s="53">
        <f t="shared" ref="HYY231" si="8447">(2.45*1.25+1*(2.3+2.75+3.05))*10.764</f>
        <v>120.15314999999998</v>
      </c>
      <c r="HYZ231" s="53">
        <f t="shared" si="2309"/>
        <v>700.54802999999993</v>
      </c>
      <c r="HZA231" s="53">
        <v>0</v>
      </c>
      <c r="HZB231" s="53">
        <f>HYZ231*(($H$268)+1)+(IF(HZA231&lt;101,HZA231,IF(HZA231&lt;201,HZA231/2,IF(HZA231&lt;=301,HZA231/3,HZA231/4))))</f>
        <v>700.54802999999993</v>
      </c>
      <c r="HZC231" s="159">
        <f t="shared" ref="HZC231:HZC234" si="8448">HZC230+1</f>
        <v>2</v>
      </c>
      <c r="HZD231" s="159"/>
      <c r="HZE231" s="53" t="s">
        <v>163</v>
      </c>
      <c r="HZF231" s="53">
        <f t="shared" ref="HZF231" si="8449">(53.92)*10.764</f>
        <v>580.39487999999994</v>
      </c>
      <c r="HZG231" s="53">
        <f t="shared" ref="HZG231" si="8450">(2.45*1.25+1*(2.3+2.75+3.05))*10.764</f>
        <v>120.15314999999998</v>
      </c>
      <c r="HZH231" s="53">
        <f t="shared" si="2312"/>
        <v>700.54802999999993</v>
      </c>
      <c r="HZI231" s="53">
        <v>0</v>
      </c>
      <c r="HZJ231" s="53">
        <f>HZH231*(($H$268)+1)+(IF(HZI231&lt;101,HZI231,IF(HZI231&lt;201,HZI231/2,IF(HZI231&lt;=301,HZI231/3,HZI231/4))))</f>
        <v>700.54802999999993</v>
      </c>
      <c r="HZK231" s="159">
        <f t="shared" ref="HZK231:HZK234" si="8451">HZK230+1</f>
        <v>2</v>
      </c>
      <c r="HZL231" s="159"/>
      <c r="HZM231" s="53" t="s">
        <v>163</v>
      </c>
      <c r="HZN231" s="53">
        <f t="shared" ref="HZN231" si="8452">(53.92)*10.764</f>
        <v>580.39487999999994</v>
      </c>
      <c r="HZO231" s="53">
        <f t="shared" ref="HZO231" si="8453">(2.45*1.25+1*(2.3+2.75+3.05))*10.764</f>
        <v>120.15314999999998</v>
      </c>
      <c r="HZP231" s="53">
        <f t="shared" si="2315"/>
        <v>700.54802999999993</v>
      </c>
      <c r="HZQ231" s="53">
        <v>0</v>
      </c>
      <c r="HZR231" s="53">
        <f>HZP231*(($H$268)+1)+(IF(HZQ231&lt;101,HZQ231,IF(HZQ231&lt;201,HZQ231/2,IF(HZQ231&lt;=301,HZQ231/3,HZQ231/4))))</f>
        <v>700.54802999999993</v>
      </c>
      <c r="HZS231" s="159">
        <f t="shared" ref="HZS231:HZS234" si="8454">HZS230+1</f>
        <v>2</v>
      </c>
      <c r="HZT231" s="159"/>
      <c r="HZU231" s="53" t="s">
        <v>163</v>
      </c>
      <c r="HZV231" s="53">
        <f t="shared" ref="HZV231" si="8455">(53.92)*10.764</f>
        <v>580.39487999999994</v>
      </c>
      <c r="HZW231" s="53">
        <f t="shared" ref="HZW231" si="8456">(2.45*1.25+1*(2.3+2.75+3.05))*10.764</f>
        <v>120.15314999999998</v>
      </c>
      <c r="HZX231" s="53">
        <f t="shared" si="2318"/>
        <v>700.54802999999993</v>
      </c>
      <c r="HZY231" s="53">
        <v>0</v>
      </c>
      <c r="HZZ231" s="53">
        <f>HZX231*(($H$268)+1)+(IF(HZY231&lt;101,HZY231,IF(HZY231&lt;201,HZY231/2,IF(HZY231&lt;=301,HZY231/3,HZY231/4))))</f>
        <v>700.54802999999993</v>
      </c>
      <c r="IAA231" s="159">
        <f t="shared" ref="IAA231:IAA234" si="8457">IAA230+1</f>
        <v>2</v>
      </c>
      <c r="IAB231" s="159"/>
      <c r="IAC231" s="53" t="s">
        <v>163</v>
      </c>
      <c r="IAD231" s="53">
        <f t="shared" ref="IAD231" si="8458">(53.92)*10.764</f>
        <v>580.39487999999994</v>
      </c>
      <c r="IAE231" s="53">
        <f t="shared" ref="IAE231" si="8459">(2.45*1.25+1*(2.3+2.75+3.05))*10.764</f>
        <v>120.15314999999998</v>
      </c>
      <c r="IAF231" s="53">
        <f t="shared" si="2321"/>
        <v>700.54802999999993</v>
      </c>
      <c r="IAG231" s="53">
        <v>0</v>
      </c>
      <c r="IAH231" s="53">
        <f>IAF231*(($H$268)+1)+(IF(IAG231&lt;101,IAG231,IF(IAG231&lt;201,IAG231/2,IF(IAG231&lt;=301,IAG231/3,IAG231/4))))</f>
        <v>700.54802999999993</v>
      </c>
      <c r="IAI231" s="159">
        <f t="shared" ref="IAI231:IAI234" si="8460">IAI230+1</f>
        <v>2</v>
      </c>
      <c r="IAJ231" s="159"/>
      <c r="IAK231" s="53" t="s">
        <v>163</v>
      </c>
      <c r="IAL231" s="53">
        <f t="shared" ref="IAL231" si="8461">(53.92)*10.764</f>
        <v>580.39487999999994</v>
      </c>
      <c r="IAM231" s="53">
        <f t="shared" ref="IAM231" si="8462">(2.45*1.25+1*(2.3+2.75+3.05))*10.764</f>
        <v>120.15314999999998</v>
      </c>
      <c r="IAN231" s="53">
        <f t="shared" si="2324"/>
        <v>700.54802999999993</v>
      </c>
      <c r="IAO231" s="53">
        <v>0</v>
      </c>
      <c r="IAP231" s="53">
        <f>IAN231*(($H$268)+1)+(IF(IAO231&lt;101,IAO231,IF(IAO231&lt;201,IAO231/2,IF(IAO231&lt;=301,IAO231/3,IAO231/4))))</f>
        <v>700.54802999999993</v>
      </c>
      <c r="IAQ231" s="159">
        <f t="shared" ref="IAQ231:IAQ234" si="8463">IAQ230+1</f>
        <v>2</v>
      </c>
      <c r="IAR231" s="159"/>
      <c r="IAS231" s="53" t="s">
        <v>163</v>
      </c>
      <c r="IAT231" s="53">
        <f t="shared" ref="IAT231" si="8464">(53.92)*10.764</f>
        <v>580.39487999999994</v>
      </c>
      <c r="IAU231" s="53">
        <f t="shared" ref="IAU231" si="8465">(2.45*1.25+1*(2.3+2.75+3.05))*10.764</f>
        <v>120.15314999999998</v>
      </c>
      <c r="IAV231" s="53">
        <f t="shared" si="2327"/>
        <v>700.54802999999993</v>
      </c>
      <c r="IAW231" s="53">
        <v>0</v>
      </c>
      <c r="IAX231" s="53">
        <f>IAV231*(($H$268)+1)+(IF(IAW231&lt;101,IAW231,IF(IAW231&lt;201,IAW231/2,IF(IAW231&lt;=301,IAW231/3,IAW231/4))))</f>
        <v>700.54802999999993</v>
      </c>
      <c r="IAY231" s="159">
        <f t="shared" ref="IAY231:IAY234" si="8466">IAY230+1</f>
        <v>2</v>
      </c>
      <c r="IAZ231" s="159"/>
      <c r="IBA231" s="53" t="s">
        <v>163</v>
      </c>
      <c r="IBB231" s="53">
        <f t="shared" ref="IBB231" si="8467">(53.92)*10.764</f>
        <v>580.39487999999994</v>
      </c>
      <c r="IBC231" s="53">
        <f t="shared" ref="IBC231" si="8468">(2.45*1.25+1*(2.3+2.75+3.05))*10.764</f>
        <v>120.15314999999998</v>
      </c>
      <c r="IBD231" s="53">
        <f t="shared" si="2330"/>
        <v>700.54802999999993</v>
      </c>
      <c r="IBE231" s="53">
        <v>0</v>
      </c>
      <c r="IBF231" s="53">
        <f>IBD231*(($H$268)+1)+(IF(IBE231&lt;101,IBE231,IF(IBE231&lt;201,IBE231/2,IF(IBE231&lt;=301,IBE231/3,IBE231/4))))</f>
        <v>700.54802999999993</v>
      </c>
      <c r="IBG231" s="159">
        <f t="shared" ref="IBG231:IBG234" si="8469">IBG230+1</f>
        <v>2</v>
      </c>
      <c r="IBH231" s="159"/>
      <c r="IBI231" s="53" t="s">
        <v>163</v>
      </c>
      <c r="IBJ231" s="53">
        <f t="shared" ref="IBJ231" si="8470">(53.92)*10.764</f>
        <v>580.39487999999994</v>
      </c>
      <c r="IBK231" s="53">
        <f t="shared" ref="IBK231" si="8471">(2.45*1.25+1*(2.3+2.75+3.05))*10.764</f>
        <v>120.15314999999998</v>
      </c>
      <c r="IBL231" s="53">
        <f t="shared" si="2333"/>
        <v>700.54802999999993</v>
      </c>
      <c r="IBM231" s="53">
        <v>0</v>
      </c>
      <c r="IBN231" s="53">
        <f>IBL231*(($H$268)+1)+(IF(IBM231&lt;101,IBM231,IF(IBM231&lt;201,IBM231/2,IF(IBM231&lt;=301,IBM231/3,IBM231/4))))</f>
        <v>700.54802999999993</v>
      </c>
      <c r="IBO231" s="159">
        <f t="shared" ref="IBO231:IBO234" si="8472">IBO230+1</f>
        <v>2</v>
      </c>
      <c r="IBP231" s="159"/>
      <c r="IBQ231" s="53" t="s">
        <v>163</v>
      </c>
      <c r="IBR231" s="53">
        <f t="shared" ref="IBR231" si="8473">(53.92)*10.764</f>
        <v>580.39487999999994</v>
      </c>
      <c r="IBS231" s="53">
        <f t="shared" ref="IBS231" si="8474">(2.45*1.25+1*(2.3+2.75+3.05))*10.764</f>
        <v>120.15314999999998</v>
      </c>
      <c r="IBT231" s="53">
        <f t="shared" si="2336"/>
        <v>700.54802999999993</v>
      </c>
      <c r="IBU231" s="53">
        <v>0</v>
      </c>
      <c r="IBV231" s="53">
        <f>IBT231*(($H$268)+1)+(IF(IBU231&lt;101,IBU231,IF(IBU231&lt;201,IBU231/2,IF(IBU231&lt;=301,IBU231/3,IBU231/4))))</f>
        <v>700.54802999999993</v>
      </c>
      <c r="IBW231" s="159">
        <f t="shared" ref="IBW231:IBW234" si="8475">IBW230+1</f>
        <v>2</v>
      </c>
      <c r="IBX231" s="159"/>
      <c r="IBY231" s="53" t="s">
        <v>163</v>
      </c>
      <c r="IBZ231" s="53">
        <f t="shared" ref="IBZ231" si="8476">(53.92)*10.764</f>
        <v>580.39487999999994</v>
      </c>
      <c r="ICA231" s="53">
        <f t="shared" ref="ICA231" si="8477">(2.45*1.25+1*(2.3+2.75+3.05))*10.764</f>
        <v>120.15314999999998</v>
      </c>
      <c r="ICB231" s="53">
        <f t="shared" si="2339"/>
        <v>700.54802999999993</v>
      </c>
      <c r="ICC231" s="53">
        <v>0</v>
      </c>
      <c r="ICD231" s="53">
        <f>ICB231*(($H$268)+1)+(IF(ICC231&lt;101,ICC231,IF(ICC231&lt;201,ICC231/2,IF(ICC231&lt;=301,ICC231/3,ICC231/4))))</f>
        <v>700.54802999999993</v>
      </c>
      <c r="ICE231" s="159">
        <f t="shared" ref="ICE231:ICE234" si="8478">ICE230+1</f>
        <v>2</v>
      </c>
      <c r="ICF231" s="159"/>
      <c r="ICG231" s="53" t="s">
        <v>163</v>
      </c>
      <c r="ICH231" s="53">
        <f t="shared" ref="ICH231" si="8479">(53.92)*10.764</f>
        <v>580.39487999999994</v>
      </c>
      <c r="ICI231" s="53">
        <f t="shared" ref="ICI231" si="8480">(2.45*1.25+1*(2.3+2.75+3.05))*10.764</f>
        <v>120.15314999999998</v>
      </c>
      <c r="ICJ231" s="53">
        <f t="shared" si="2342"/>
        <v>700.54802999999993</v>
      </c>
      <c r="ICK231" s="53">
        <v>0</v>
      </c>
      <c r="ICL231" s="53">
        <f>ICJ231*(($H$268)+1)+(IF(ICK231&lt;101,ICK231,IF(ICK231&lt;201,ICK231/2,IF(ICK231&lt;=301,ICK231/3,ICK231/4))))</f>
        <v>700.54802999999993</v>
      </c>
      <c r="ICM231" s="159">
        <f t="shared" ref="ICM231:ICM234" si="8481">ICM230+1</f>
        <v>2</v>
      </c>
      <c r="ICN231" s="159"/>
      <c r="ICO231" s="53" t="s">
        <v>163</v>
      </c>
      <c r="ICP231" s="53">
        <f t="shared" ref="ICP231" si="8482">(53.92)*10.764</f>
        <v>580.39487999999994</v>
      </c>
      <c r="ICQ231" s="53">
        <f t="shared" ref="ICQ231" si="8483">(2.45*1.25+1*(2.3+2.75+3.05))*10.764</f>
        <v>120.15314999999998</v>
      </c>
      <c r="ICR231" s="53">
        <f t="shared" si="2345"/>
        <v>700.54802999999993</v>
      </c>
      <c r="ICS231" s="53">
        <v>0</v>
      </c>
      <c r="ICT231" s="53">
        <f>ICR231*(($H$268)+1)+(IF(ICS231&lt;101,ICS231,IF(ICS231&lt;201,ICS231/2,IF(ICS231&lt;=301,ICS231/3,ICS231/4))))</f>
        <v>700.54802999999993</v>
      </c>
      <c r="ICU231" s="159">
        <f t="shared" ref="ICU231:ICU234" si="8484">ICU230+1</f>
        <v>2</v>
      </c>
      <c r="ICV231" s="159"/>
      <c r="ICW231" s="53" t="s">
        <v>163</v>
      </c>
      <c r="ICX231" s="53">
        <f t="shared" ref="ICX231" si="8485">(53.92)*10.764</f>
        <v>580.39487999999994</v>
      </c>
      <c r="ICY231" s="53">
        <f t="shared" ref="ICY231" si="8486">(2.45*1.25+1*(2.3+2.75+3.05))*10.764</f>
        <v>120.15314999999998</v>
      </c>
      <c r="ICZ231" s="53">
        <f t="shared" si="2348"/>
        <v>700.54802999999993</v>
      </c>
      <c r="IDA231" s="53">
        <v>0</v>
      </c>
      <c r="IDB231" s="53">
        <f>ICZ231*(($H$268)+1)+(IF(IDA231&lt;101,IDA231,IF(IDA231&lt;201,IDA231/2,IF(IDA231&lt;=301,IDA231/3,IDA231/4))))</f>
        <v>700.54802999999993</v>
      </c>
      <c r="IDC231" s="159">
        <f t="shared" ref="IDC231:IDC234" si="8487">IDC230+1</f>
        <v>2</v>
      </c>
      <c r="IDD231" s="159"/>
      <c r="IDE231" s="53" t="s">
        <v>163</v>
      </c>
      <c r="IDF231" s="53">
        <f t="shared" ref="IDF231" si="8488">(53.92)*10.764</f>
        <v>580.39487999999994</v>
      </c>
      <c r="IDG231" s="53">
        <f t="shared" ref="IDG231" si="8489">(2.45*1.25+1*(2.3+2.75+3.05))*10.764</f>
        <v>120.15314999999998</v>
      </c>
      <c r="IDH231" s="53">
        <f t="shared" si="2351"/>
        <v>700.54802999999993</v>
      </c>
      <c r="IDI231" s="53">
        <v>0</v>
      </c>
      <c r="IDJ231" s="53">
        <f>IDH231*(($H$268)+1)+(IF(IDI231&lt;101,IDI231,IF(IDI231&lt;201,IDI231/2,IF(IDI231&lt;=301,IDI231/3,IDI231/4))))</f>
        <v>700.54802999999993</v>
      </c>
      <c r="IDK231" s="159">
        <f t="shared" ref="IDK231:IDK234" si="8490">IDK230+1</f>
        <v>2</v>
      </c>
      <c r="IDL231" s="159"/>
      <c r="IDM231" s="53" t="s">
        <v>163</v>
      </c>
      <c r="IDN231" s="53">
        <f t="shared" ref="IDN231" si="8491">(53.92)*10.764</f>
        <v>580.39487999999994</v>
      </c>
      <c r="IDO231" s="53">
        <f t="shared" ref="IDO231" si="8492">(2.45*1.25+1*(2.3+2.75+3.05))*10.764</f>
        <v>120.15314999999998</v>
      </c>
      <c r="IDP231" s="53">
        <f t="shared" si="2354"/>
        <v>700.54802999999993</v>
      </c>
      <c r="IDQ231" s="53">
        <v>0</v>
      </c>
      <c r="IDR231" s="53">
        <f>IDP231*(($H$268)+1)+(IF(IDQ231&lt;101,IDQ231,IF(IDQ231&lt;201,IDQ231/2,IF(IDQ231&lt;=301,IDQ231/3,IDQ231/4))))</f>
        <v>700.54802999999993</v>
      </c>
      <c r="IDS231" s="159">
        <f t="shared" ref="IDS231:IDS234" si="8493">IDS230+1</f>
        <v>2</v>
      </c>
      <c r="IDT231" s="159"/>
      <c r="IDU231" s="53" t="s">
        <v>163</v>
      </c>
      <c r="IDV231" s="53">
        <f t="shared" ref="IDV231" si="8494">(53.92)*10.764</f>
        <v>580.39487999999994</v>
      </c>
      <c r="IDW231" s="53">
        <f t="shared" ref="IDW231" si="8495">(2.45*1.25+1*(2.3+2.75+3.05))*10.764</f>
        <v>120.15314999999998</v>
      </c>
      <c r="IDX231" s="53">
        <f t="shared" si="2357"/>
        <v>700.54802999999993</v>
      </c>
      <c r="IDY231" s="53">
        <v>0</v>
      </c>
      <c r="IDZ231" s="53">
        <f>IDX231*(($H$268)+1)+(IF(IDY231&lt;101,IDY231,IF(IDY231&lt;201,IDY231/2,IF(IDY231&lt;=301,IDY231/3,IDY231/4))))</f>
        <v>700.54802999999993</v>
      </c>
      <c r="IEA231" s="159">
        <f t="shared" ref="IEA231:IEA234" si="8496">IEA230+1</f>
        <v>2</v>
      </c>
      <c r="IEB231" s="159"/>
      <c r="IEC231" s="53" t="s">
        <v>163</v>
      </c>
      <c r="IED231" s="53">
        <f t="shared" ref="IED231" si="8497">(53.92)*10.764</f>
        <v>580.39487999999994</v>
      </c>
      <c r="IEE231" s="53">
        <f t="shared" ref="IEE231" si="8498">(2.45*1.25+1*(2.3+2.75+3.05))*10.764</f>
        <v>120.15314999999998</v>
      </c>
      <c r="IEF231" s="53">
        <f t="shared" si="2360"/>
        <v>700.54802999999993</v>
      </c>
      <c r="IEG231" s="53">
        <v>0</v>
      </c>
      <c r="IEH231" s="53">
        <f>IEF231*(($H$268)+1)+(IF(IEG231&lt;101,IEG231,IF(IEG231&lt;201,IEG231/2,IF(IEG231&lt;=301,IEG231/3,IEG231/4))))</f>
        <v>700.54802999999993</v>
      </c>
      <c r="IEI231" s="159">
        <f t="shared" ref="IEI231:IEI234" si="8499">IEI230+1</f>
        <v>2</v>
      </c>
      <c r="IEJ231" s="159"/>
      <c r="IEK231" s="53" t="s">
        <v>163</v>
      </c>
      <c r="IEL231" s="53">
        <f t="shared" ref="IEL231" si="8500">(53.92)*10.764</f>
        <v>580.39487999999994</v>
      </c>
      <c r="IEM231" s="53">
        <f t="shared" ref="IEM231" si="8501">(2.45*1.25+1*(2.3+2.75+3.05))*10.764</f>
        <v>120.15314999999998</v>
      </c>
      <c r="IEN231" s="53">
        <f t="shared" si="2363"/>
        <v>700.54802999999993</v>
      </c>
      <c r="IEO231" s="53">
        <v>0</v>
      </c>
      <c r="IEP231" s="53">
        <f>IEN231*(($H$268)+1)+(IF(IEO231&lt;101,IEO231,IF(IEO231&lt;201,IEO231/2,IF(IEO231&lt;=301,IEO231/3,IEO231/4))))</f>
        <v>700.54802999999993</v>
      </c>
      <c r="IEQ231" s="159">
        <f t="shared" ref="IEQ231:IEQ234" si="8502">IEQ230+1</f>
        <v>2</v>
      </c>
      <c r="IER231" s="159"/>
      <c r="IES231" s="53" t="s">
        <v>163</v>
      </c>
      <c r="IET231" s="53">
        <f t="shared" ref="IET231" si="8503">(53.92)*10.764</f>
        <v>580.39487999999994</v>
      </c>
      <c r="IEU231" s="53">
        <f t="shared" ref="IEU231" si="8504">(2.45*1.25+1*(2.3+2.75+3.05))*10.764</f>
        <v>120.15314999999998</v>
      </c>
      <c r="IEV231" s="53">
        <f t="shared" si="2366"/>
        <v>700.54802999999993</v>
      </c>
      <c r="IEW231" s="53">
        <v>0</v>
      </c>
      <c r="IEX231" s="53">
        <f>IEV231*(($H$268)+1)+(IF(IEW231&lt;101,IEW231,IF(IEW231&lt;201,IEW231/2,IF(IEW231&lt;=301,IEW231/3,IEW231/4))))</f>
        <v>700.54802999999993</v>
      </c>
      <c r="IEY231" s="159">
        <f t="shared" ref="IEY231:IEY234" si="8505">IEY230+1</f>
        <v>2</v>
      </c>
      <c r="IEZ231" s="159"/>
      <c r="IFA231" s="53" t="s">
        <v>163</v>
      </c>
      <c r="IFB231" s="53">
        <f t="shared" ref="IFB231" si="8506">(53.92)*10.764</f>
        <v>580.39487999999994</v>
      </c>
      <c r="IFC231" s="53">
        <f t="shared" ref="IFC231" si="8507">(2.45*1.25+1*(2.3+2.75+3.05))*10.764</f>
        <v>120.15314999999998</v>
      </c>
      <c r="IFD231" s="53">
        <f t="shared" si="2369"/>
        <v>700.54802999999993</v>
      </c>
      <c r="IFE231" s="53">
        <v>0</v>
      </c>
      <c r="IFF231" s="53">
        <f>IFD231*(($H$268)+1)+(IF(IFE231&lt;101,IFE231,IF(IFE231&lt;201,IFE231/2,IF(IFE231&lt;=301,IFE231/3,IFE231/4))))</f>
        <v>700.54802999999993</v>
      </c>
      <c r="IFG231" s="159">
        <f t="shared" ref="IFG231:IFG234" si="8508">IFG230+1</f>
        <v>2</v>
      </c>
      <c r="IFH231" s="159"/>
      <c r="IFI231" s="53" t="s">
        <v>163</v>
      </c>
      <c r="IFJ231" s="53">
        <f t="shared" ref="IFJ231" si="8509">(53.92)*10.764</f>
        <v>580.39487999999994</v>
      </c>
      <c r="IFK231" s="53">
        <f t="shared" ref="IFK231" si="8510">(2.45*1.25+1*(2.3+2.75+3.05))*10.764</f>
        <v>120.15314999999998</v>
      </c>
      <c r="IFL231" s="53">
        <f t="shared" si="2372"/>
        <v>700.54802999999993</v>
      </c>
      <c r="IFM231" s="53">
        <v>0</v>
      </c>
      <c r="IFN231" s="53">
        <f>IFL231*(($H$268)+1)+(IF(IFM231&lt;101,IFM231,IF(IFM231&lt;201,IFM231/2,IF(IFM231&lt;=301,IFM231/3,IFM231/4))))</f>
        <v>700.54802999999993</v>
      </c>
      <c r="IFO231" s="159">
        <f t="shared" ref="IFO231:IFO234" si="8511">IFO230+1</f>
        <v>2</v>
      </c>
      <c r="IFP231" s="159"/>
      <c r="IFQ231" s="53" t="s">
        <v>163</v>
      </c>
      <c r="IFR231" s="53">
        <f t="shared" ref="IFR231" si="8512">(53.92)*10.764</f>
        <v>580.39487999999994</v>
      </c>
      <c r="IFS231" s="53">
        <f t="shared" ref="IFS231" si="8513">(2.45*1.25+1*(2.3+2.75+3.05))*10.764</f>
        <v>120.15314999999998</v>
      </c>
      <c r="IFT231" s="53">
        <f t="shared" si="2375"/>
        <v>700.54802999999993</v>
      </c>
      <c r="IFU231" s="53">
        <v>0</v>
      </c>
      <c r="IFV231" s="53">
        <f>IFT231*(($H$268)+1)+(IF(IFU231&lt;101,IFU231,IF(IFU231&lt;201,IFU231/2,IF(IFU231&lt;=301,IFU231/3,IFU231/4))))</f>
        <v>700.54802999999993</v>
      </c>
      <c r="IFW231" s="159">
        <f t="shared" ref="IFW231:IFW234" si="8514">IFW230+1</f>
        <v>2</v>
      </c>
      <c r="IFX231" s="159"/>
      <c r="IFY231" s="53" t="s">
        <v>163</v>
      </c>
      <c r="IFZ231" s="53">
        <f t="shared" ref="IFZ231" si="8515">(53.92)*10.764</f>
        <v>580.39487999999994</v>
      </c>
      <c r="IGA231" s="53">
        <f t="shared" ref="IGA231" si="8516">(2.45*1.25+1*(2.3+2.75+3.05))*10.764</f>
        <v>120.15314999999998</v>
      </c>
      <c r="IGB231" s="53">
        <f t="shared" si="2378"/>
        <v>700.54802999999993</v>
      </c>
      <c r="IGC231" s="53">
        <v>0</v>
      </c>
      <c r="IGD231" s="53">
        <f>IGB231*(($H$268)+1)+(IF(IGC231&lt;101,IGC231,IF(IGC231&lt;201,IGC231/2,IF(IGC231&lt;=301,IGC231/3,IGC231/4))))</f>
        <v>700.54802999999993</v>
      </c>
      <c r="IGE231" s="159">
        <f t="shared" ref="IGE231:IGE234" si="8517">IGE230+1</f>
        <v>2</v>
      </c>
      <c r="IGF231" s="159"/>
      <c r="IGG231" s="53" t="s">
        <v>163</v>
      </c>
      <c r="IGH231" s="53">
        <f t="shared" ref="IGH231" si="8518">(53.92)*10.764</f>
        <v>580.39487999999994</v>
      </c>
      <c r="IGI231" s="53">
        <f t="shared" ref="IGI231" si="8519">(2.45*1.25+1*(2.3+2.75+3.05))*10.764</f>
        <v>120.15314999999998</v>
      </c>
      <c r="IGJ231" s="53">
        <f t="shared" si="2381"/>
        <v>700.54802999999993</v>
      </c>
      <c r="IGK231" s="53">
        <v>0</v>
      </c>
      <c r="IGL231" s="53">
        <f>IGJ231*(($H$268)+1)+(IF(IGK231&lt;101,IGK231,IF(IGK231&lt;201,IGK231/2,IF(IGK231&lt;=301,IGK231/3,IGK231/4))))</f>
        <v>700.54802999999993</v>
      </c>
      <c r="IGM231" s="159">
        <f t="shared" ref="IGM231:IGM234" si="8520">IGM230+1</f>
        <v>2</v>
      </c>
      <c r="IGN231" s="159"/>
      <c r="IGO231" s="53" t="s">
        <v>163</v>
      </c>
      <c r="IGP231" s="53">
        <f t="shared" ref="IGP231" si="8521">(53.92)*10.764</f>
        <v>580.39487999999994</v>
      </c>
      <c r="IGQ231" s="53">
        <f t="shared" ref="IGQ231" si="8522">(2.45*1.25+1*(2.3+2.75+3.05))*10.764</f>
        <v>120.15314999999998</v>
      </c>
      <c r="IGR231" s="53">
        <f t="shared" si="2384"/>
        <v>700.54802999999993</v>
      </c>
      <c r="IGS231" s="53">
        <v>0</v>
      </c>
      <c r="IGT231" s="53">
        <f>IGR231*(($H$268)+1)+(IF(IGS231&lt;101,IGS231,IF(IGS231&lt;201,IGS231/2,IF(IGS231&lt;=301,IGS231/3,IGS231/4))))</f>
        <v>700.54802999999993</v>
      </c>
      <c r="IGU231" s="159">
        <f t="shared" ref="IGU231:IGU234" si="8523">IGU230+1</f>
        <v>2</v>
      </c>
      <c r="IGV231" s="159"/>
      <c r="IGW231" s="53" t="s">
        <v>163</v>
      </c>
      <c r="IGX231" s="53">
        <f t="shared" ref="IGX231" si="8524">(53.92)*10.764</f>
        <v>580.39487999999994</v>
      </c>
      <c r="IGY231" s="53">
        <f t="shared" ref="IGY231" si="8525">(2.45*1.25+1*(2.3+2.75+3.05))*10.764</f>
        <v>120.15314999999998</v>
      </c>
      <c r="IGZ231" s="53">
        <f t="shared" si="2387"/>
        <v>700.54802999999993</v>
      </c>
      <c r="IHA231" s="53">
        <v>0</v>
      </c>
      <c r="IHB231" s="53">
        <f>IGZ231*(($H$268)+1)+(IF(IHA231&lt;101,IHA231,IF(IHA231&lt;201,IHA231/2,IF(IHA231&lt;=301,IHA231/3,IHA231/4))))</f>
        <v>700.54802999999993</v>
      </c>
      <c r="IHC231" s="159">
        <f t="shared" ref="IHC231:IHC234" si="8526">IHC230+1</f>
        <v>2</v>
      </c>
      <c r="IHD231" s="159"/>
      <c r="IHE231" s="53" t="s">
        <v>163</v>
      </c>
      <c r="IHF231" s="53">
        <f t="shared" ref="IHF231" si="8527">(53.92)*10.764</f>
        <v>580.39487999999994</v>
      </c>
      <c r="IHG231" s="53">
        <f t="shared" ref="IHG231" si="8528">(2.45*1.25+1*(2.3+2.75+3.05))*10.764</f>
        <v>120.15314999999998</v>
      </c>
      <c r="IHH231" s="53">
        <f t="shared" si="2390"/>
        <v>700.54802999999993</v>
      </c>
      <c r="IHI231" s="53">
        <v>0</v>
      </c>
      <c r="IHJ231" s="53">
        <f>IHH231*(($H$268)+1)+(IF(IHI231&lt;101,IHI231,IF(IHI231&lt;201,IHI231/2,IF(IHI231&lt;=301,IHI231/3,IHI231/4))))</f>
        <v>700.54802999999993</v>
      </c>
      <c r="IHK231" s="159">
        <f t="shared" ref="IHK231:IHK234" si="8529">IHK230+1</f>
        <v>2</v>
      </c>
      <c r="IHL231" s="159"/>
      <c r="IHM231" s="53" t="s">
        <v>163</v>
      </c>
      <c r="IHN231" s="53">
        <f t="shared" ref="IHN231" si="8530">(53.92)*10.764</f>
        <v>580.39487999999994</v>
      </c>
      <c r="IHO231" s="53">
        <f t="shared" ref="IHO231" si="8531">(2.45*1.25+1*(2.3+2.75+3.05))*10.764</f>
        <v>120.15314999999998</v>
      </c>
      <c r="IHP231" s="53">
        <f t="shared" si="2393"/>
        <v>700.54802999999993</v>
      </c>
      <c r="IHQ231" s="53">
        <v>0</v>
      </c>
      <c r="IHR231" s="53">
        <f>IHP231*(($H$268)+1)+(IF(IHQ231&lt;101,IHQ231,IF(IHQ231&lt;201,IHQ231/2,IF(IHQ231&lt;=301,IHQ231/3,IHQ231/4))))</f>
        <v>700.54802999999993</v>
      </c>
      <c r="IHS231" s="159">
        <f t="shared" ref="IHS231:IHS234" si="8532">IHS230+1</f>
        <v>2</v>
      </c>
      <c r="IHT231" s="159"/>
      <c r="IHU231" s="53" t="s">
        <v>163</v>
      </c>
      <c r="IHV231" s="53">
        <f t="shared" ref="IHV231" si="8533">(53.92)*10.764</f>
        <v>580.39487999999994</v>
      </c>
      <c r="IHW231" s="53">
        <f t="shared" ref="IHW231" si="8534">(2.45*1.25+1*(2.3+2.75+3.05))*10.764</f>
        <v>120.15314999999998</v>
      </c>
      <c r="IHX231" s="53">
        <f t="shared" si="2396"/>
        <v>700.54802999999993</v>
      </c>
      <c r="IHY231" s="53">
        <v>0</v>
      </c>
      <c r="IHZ231" s="53">
        <f>IHX231*(($H$268)+1)+(IF(IHY231&lt;101,IHY231,IF(IHY231&lt;201,IHY231/2,IF(IHY231&lt;=301,IHY231/3,IHY231/4))))</f>
        <v>700.54802999999993</v>
      </c>
      <c r="IIA231" s="159">
        <f t="shared" ref="IIA231:IIA234" si="8535">IIA230+1</f>
        <v>2</v>
      </c>
      <c r="IIB231" s="159"/>
      <c r="IIC231" s="53" t="s">
        <v>163</v>
      </c>
      <c r="IID231" s="53">
        <f t="shared" ref="IID231" si="8536">(53.92)*10.764</f>
        <v>580.39487999999994</v>
      </c>
      <c r="IIE231" s="53">
        <f t="shared" ref="IIE231" si="8537">(2.45*1.25+1*(2.3+2.75+3.05))*10.764</f>
        <v>120.15314999999998</v>
      </c>
      <c r="IIF231" s="53">
        <f t="shared" si="2399"/>
        <v>700.54802999999993</v>
      </c>
      <c r="IIG231" s="53">
        <v>0</v>
      </c>
      <c r="IIH231" s="53">
        <f>IIF231*(($H$268)+1)+(IF(IIG231&lt;101,IIG231,IF(IIG231&lt;201,IIG231/2,IF(IIG231&lt;=301,IIG231/3,IIG231/4))))</f>
        <v>700.54802999999993</v>
      </c>
      <c r="III231" s="159">
        <f t="shared" ref="III231:III234" si="8538">III230+1</f>
        <v>2</v>
      </c>
      <c r="IIJ231" s="159"/>
      <c r="IIK231" s="53" t="s">
        <v>163</v>
      </c>
      <c r="IIL231" s="53">
        <f t="shared" ref="IIL231" si="8539">(53.92)*10.764</f>
        <v>580.39487999999994</v>
      </c>
      <c r="IIM231" s="53">
        <f t="shared" ref="IIM231" si="8540">(2.45*1.25+1*(2.3+2.75+3.05))*10.764</f>
        <v>120.15314999999998</v>
      </c>
      <c r="IIN231" s="53">
        <f t="shared" si="2402"/>
        <v>700.54802999999993</v>
      </c>
      <c r="IIO231" s="53">
        <v>0</v>
      </c>
      <c r="IIP231" s="53">
        <f>IIN231*(($H$268)+1)+(IF(IIO231&lt;101,IIO231,IF(IIO231&lt;201,IIO231/2,IF(IIO231&lt;=301,IIO231/3,IIO231/4))))</f>
        <v>700.54802999999993</v>
      </c>
      <c r="IIQ231" s="159">
        <f t="shared" ref="IIQ231:IIQ234" si="8541">IIQ230+1</f>
        <v>2</v>
      </c>
      <c r="IIR231" s="159"/>
      <c r="IIS231" s="53" t="s">
        <v>163</v>
      </c>
      <c r="IIT231" s="53">
        <f t="shared" ref="IIT231" si="8542">(53.92)*10.764</f>
        <v>580.39487999999994</v>
      </c>
      <c r="IIU231" s="53">
        <f t="shared" ref="IIU231" si="8543">(2.45*1.25+1*(2.3+2.75+3.05))*10.764</f>
        <v>120.15314999999998</v>
      </c>
      <c r="IIV231" s="53">
        <f t="shared" si="2405"/>
        <v>700.54802999999993</v>
      </c>
      <c r="IIW231" s="53">
        <v>0</v>
      </c>
      <c r="IIX231" s="53">
        <f>IIV231*(($H$268)+1)+(IF(IIW231&lt;101,IIW231,IF(IIW231&lt;201,IIW231/2,IF(IIW231&lt;=301,IIW231/3,IIW231/4))))</f>
        <v>700.54802999999993</v>
      </c>
      <c r="IIY231" s="159">
        <f t="shared" ref="IIY231:IIY234" si="8544">IIY230+1</f>
        <v>2</v>
      </c>
      <c r="IIZ231" s="159"/>
      <c r="IJA231" s="53" t="s">
        <v>163</v>
      </c>
      <c r="IJB231" s="53">
        <f t="shared" ref="IJB231" si="8545">(53.92)*10.764</f>
        <v>580.39487999999994</v>
      </c>
      <c r="IJC231" s="53">
        <f t="shared" ref="IJC231" si="8546">(2.45*1.25+1*(2.3+2.75+3.05))*10.764</f>
        <v>120.15314999999998</v>
      </c>
      <c r="IJD231" s="53">
        <f t="shared" si="2408"/>
        <v>700.54802999999993</v>
      </c>
      <c r="IJE231" s="53">
        <v>0</v>
      </c>
      <c r="IJF231" s="53">
        <f>IJD231*(($H$268)+1)+(IF(IJE231&lt;101,IJE231,IF(IJE231&lt;201,IJE231/2,IF(IJE231&lt;=301,IJE231/3,IJE231/4))))</f>
        <v>700.54802999999993</v>
      </c>
      <c r="IJG231" s="159">
        <f t="shared" ref="IJG231:IJG234" si="8547">IJG230+1</f>
        <v>2</v>
      </c>
      <c r="IJH231" s="159"/>
      <c r="IJI231" s="53" t="s">
        <v>163</v>
      </c>
      <c r="IJJ231" s="53">
        <f t="shared" ref="IJJ231" si="8548">(53.92)*10.764</f>
        <v>580.39487999999994</v>
      </c>
      <c r="IJK231" s="53">
        <f t="shared" ref="IJK231" si="8549">(2.45*1.25+1*(2.3+2.75+3.05))*10.764</f>
        <v>120.15314999999998</v>
      </c>
      <c r="IJL231" s="53">
        <f t="shared" si="2411"/>
        <v>700.54802999999993</v>
      </c>
      <c r="IJM231" s="53">
        <v>0</v>
      </c>
      <c r="IJN231" s="53">
        <f>IJL231*(($H$268)+1)+(IF(IJM231&lt;101,IJM231,IF(IJM231&lt;201,IJM231/2,IF(IJM231&lt;=301,IJM231/3,IJM231/4))))</f>
        <v>700.54802999999993</v>
      </c>
      <c r="IJO231" s="159">
        <f t="shared" ref="IJO231:IJO234" si="8550">IJO230+1</f>
        <v>2</v>
      </c>
      <c r="IJP231" s="159"/>
      <c r="IJQ231" s="53" t="s">
        <v>163</v>
      </c>
      <c r="IJR231" s="53">
        <f t="shared" ref="IJR231" si="8551">(53.92)*10.764</f>
        <v>580.39487999999994</v>
      </c>
      <c r="IJS231" s="53">
        <f t="shared" ref="IJS231" si="8552">(2.45*1.25+1*(2.3+2.75+3.05))*10.764</f>
        <v>120.15314999999998</v>
      </c>
      <c r="IJT231" s="53">
        <f t="shared" si="2414"/>
        <v>700.54802999999993</v>
      </c>
      <c r="IJU231" s="53">
        <v>0</v>
      </c>
      <c r="IJV231" s="53">
        <f>IJT231*(($H$268)+1)+(IF(IJU231&lt;101,IJU231,IF(IJU231&lt;201,IJU231/2,IF(IJU231&lt;=301,IJU231/3,IJU231/4))))</f>
        <v>700.54802999999993</v>
      </c>
      <c r="IJW231" s="159">
        <f t="shared" ref="IJW231:IJW234" si="8553">IJW230+1</f>
        <v>2</v>
      </c>
      <c r="IJX231" s="159"/>
      <c r="IJY231" s="53" t="s">
        <v>163</v>
      </c>
      <c r="IJZ231" s="53">
        <f t="shared" ref="IJZ231" si="8554">(53.92)*10.764</f>
        <v>580.39487999999994</v>
      </c>
      <c r="IKA231" s="53">
        <f t="shared" ref="IKA231" si="8555">(2.45*1.25+1*(2.3+2.75+3.05))*10.764</f>
        <v>120.15314999999998</v>
      </c>
      <c r="IKB231" s="53">
        <f t="shared" si="2417"/>
        <v>700.54802999999993</v>
      </c>
      <c r="IKC231" s="53">
        <v>0</v>
      </c>
      <c r="IKD231" s="53">
        <f>IKB231*(($H$268)+1)+(IF(IKC231&lt;101,IKC231,IF(IKC231&lt;201,IKC231/2,IF(IKC231&lt;=301,IKC231/3,IKC231/4))))</f>
        <v>700.54802999999993</v>
      </c>
      <c r="IKE231" s="159">
        <f t="shared" ref="IKE231:IKE234" si="8556">IKE230+1</f>
        <v>2</v>
      </c>
      <c r="IKF231" s="159"/>
      <c r="IKG231" s="53" t="s">
        <v>163</v>
      </c>
      <c r="IKH231" s="53">
        <f t="shared" ref="IKH231" si="8557">(53.92)*10.764</f>
        <v>580.39487999999994</v>
      </c>
      <c r="IKI231" s="53">
        <f t="shared" ref="IKI231" si="8558">(2.45*1.25+1*(2.3+2.75+3.05))*10.764</f>
        <v>120.15314999999998</v>
      </c>
      <c r="IKJ231" s="53">
        <f t="shared" si="2420"/>
        <v>700.54802999999993</v>
      </c>
      <c r="IKK231" s="53">
        <v>0</v>
      </c>
      <c r="IKL231" s="53">
        <f>IKJ231*(($H$268)+1)+(IF(IKK231&lt;101,IKK231,IF(IKK231&lt;201,IKK231/2,IF(IKK231&lt;=301,IKK231/3,IKK231/4))))</f>
        <v>700.54802999999993</v>
      </c>
      <c r="IKM231" s="159">
        <f t="shared" ref="IKM231:IKM234" si="8559">IKM230+1</f>
        <v>2</v>
      </c>
      <c r="IKN231" s="159"/>
      <c r="IKO231" s="53" t="s">
        <v>163</v>
      </c>
      <c r="IKP231" s="53">
        <f t="shared" ref="IKP231" si="8560">(53.92)*10.764</f>
        <v>580.39487999999994</v>
      </c>
      <c r="IKQ231" s="53">
        <f t="shared" ref="IKQ231" si="8561">(2.45*1.25+1*(2.3+2.75+3.05))*10.764</f>
        <v>120.15314999999998</v>
      </c>
      <c r="IKR231" s="53">
        <f t="shared" si="2423"/>
        <v>700.54802999999993</v>
      </c>
      <c r="IKS231" s="53">
        <v>0</v>
      </c>
      <c r="IKT231" s="53">
        <f>IKR231*(($H$268)+1)+(IF(IKS231&lt;101,IKS231,IF(IKS231&lt;201,IKS231/2,IF(IKS231&lt;=301,IKS231/3,IKS231/4))))</f>
        <v>700.54802999999993</v>
      </c>
      <c r="IKU231" s="159">
        <f t="shared" ref="IKU231:IKU234" si="8562">IKU230+1</f>
        <v>2</v>
      </c>
      <c r="IKV231" s="159"/>
      <c r="IKW231" s="53" t="s">
        <v>163</v>
      </c>
      <c r="IKX231" s="53">
        <f t="shared" ref="IKX231" si="8563">(53.92)*10.764</f>
        <v>580.39487999999994</v>
      </c>
      <c r="IKY231" s="53">
        <f t="shared" ref="IKY231" si="8564">(2.45*1.25+1*(2.3+2.75+3.05))*10.764</f>
        <v>120.15314999999998</v>
      </c>
      <c r="IKZ231" s="53">
        <f t="shared" si="2426"/>
        <v>700.54802999999993</v>
      </c>
      <c r="ILA231" s="53">
        <v>0</v>
      </c>
      <c r="ILB231" s="53">
        <f>IKZ231*(($H$268)+1)+(IF(ILA231&lt;101,ILA231,IF(ILA231&lt;201,ILA231/2,IF(ILA231&lt;=301,ILA231/3,ILA231/4))))</f>
        <v>700.54802999999993</v>
      </c>
      <c r="ILC231" s="159">
        <f t="shared" ref="ILC231:ILC234" si="8565">ILC230+1</f>
        <v>2</v>
      </c>
      <c r="ILD231" s="159"/>
      <c r="ILE231" s="53" t="s">
        <v>163</v>
      </c>
      <c r="ILF231" s="53">
        <f t="shared" ref="ILF231" si="8566">(53.92)*10.764</f>
        <v>580.39487999999994</v>
      </c>
      <c r="ILG231" s="53">
        <f t="shared" ref="ILG231" si="8567">(2.45*1.25+1*(2.3+2.75+3.05))*10.764</f>
        <v>120.15314999999998</v>
      </c>
      <c r="ILH231" s="53">
        <f t="shared" si="2429"/>
        <v>700.54802999999993</v>
      </c>
      <c r="ILI231" s="53">
        <v>0</v>
      </c>
      <c r="ILJ231" s="53">
        <f>ILH231*(($H$268)+1)+(IF(ILI231&lt;101,ILI231,IF(ILI231&lt;201,ILI231/2,IF(ILI231&lt;=301,ILI231/3,ILI231/4))))</f>
        <v>700.54802999999993</v>
      </c>
      <c r="ILK231" s="159">
        <f t="shared" ref="ILK231:ILK234" si="8568">ILK230+1</f>
        <v>2</v>
      </c>
      <c r="ILL231" s="159"/>
      <c r="ILM231" s="53" t="s">
        <v>163</v>
      </c>
      <c r="ILN231" s="53">
        <f t="shared" ref="ILN231" si="8569">(53.92)*10.764</f>
        <v>580.39487999999994</v>
      </c>
      <c r="ILO231" s="53">
        <f t="shared" ref="ILO231" si="8570">(2.45*1.25+1*(2.3+2.75+3.05))*10.764</f>
        <v>120.15314999999998</v>
      </c>
      <c r="ILP231" s="53">
        <f t="shared" si="2432"/>
        <v>700.54802999999993</v>
      </c>
      <c r="ILQ231" s="53">
        <v>0</v>
      </c>
      <c r="ILR231" s="53">
        <f>ILP231*(($H$268)+1)+(IF(ILQ231&lt;101,ILQ231,IF(ILQ231&lt;201,ILQ231/2,IF(ILQ231&lt;=301,ILQ231/3,ILQ231/4))))</f>
        <v>700.54802999999993</v>
      </c>
      <c r="ILS231" s="159">
        <f t="shared" ref="ILS231:ILS234" si="8571">ILS230+1</f>
        <v>2</v>
      </c>
      <c r="ILT231" s="159"/>
      <c r="ILU231" s="53" t="s">
        <v>163</v>
      </c>
      <c r="ILV231" s="53">
        <f t="shared" ref="ILV231" si="8572">(53.92)*10.764</f>
        <v>580.39487999999994</v>
      </c>
      <c r="ILW231" s="53">
        <f t="shared" ref="ILW231" si="8573">(2.45*1.25+1*(2.3+2.75+3.05))*10.764</f>
        <v>120.15314999999998</v>
      </c>
      <c r="ILX231" s="53">
        <f t="shared" si="2435"/>
        <v>700.54802999999993</v>
      </c>
      <c r="ILY231" s="53">
        <v>0</v>
      </c>
      <c r="ILZ231" s="53">
        <f>ILX231*(($H$268)+1)+(IF(ILY231&lt;101,ILY231,IF(ILY231&lt;201,ILY231/2,IF(ILY231&lt;=301,ILY231/3,ILY231/4))))</f>
        <v>700.54802999999993</v>
      </c>
      <c r="IMA231" s="159">
        <f t="shared" ref="IMA231:IMA234" si="8574">IMA230+1</f>
        <v>2</v>
      </c>
      <c r="IMB231" s="159"/>
      <c r="IMC231" s="53" t="s">
        <v>163</v>
      </c>
      <c r="IMD231" s="53">
        <f t="shared" ref="IMD231" si="8575">(53.92)*10.764</f>
        <v>580.39487999999994</v>
      </c>
      <c r="IME231" s="53">
        <f t="shared" ref="IME231" si="8576">(2.45*1.25+1*(2.3+2.75+3.05))*10.764</f>
        <v>120.15314999999998</v>
      </c>
      <c r="IMF231" s="53">
        <f t="shared" si="2438"/>
        <v>700.54802999999993</v>
      </c>
      <c r="IMG231" s="53">
        <v>0</v>
      </c>
      <c r="IMH231" s="53">
        <f>IMF231*(($H$268)+1)+(IF(IMG231&lt;101,IMG231,IF(IMG231&lt;201,IMG231/2,IF(IMG231&lt;=301,IMG231/3,IMG231/4))))</f>
        <v>700.54802999999993</v>
      </c>
      <c r="IMI231" s="159">
        <f t="shared" ref="IMI231:IMI234" si="8577">IMI230+1</f>
        <v>2</v>
      </c>
      <c r="IMJ231" s="159"/>
      <c r="IMK231" s="53" t="s">
        <v>163</v>
      </c>
      <c r="IML231" s="53">
        <f t="shared" ref="IML231" si="8578">(53.92)*10.764</f>
        <v>580.39487999999994</v>
      </c>
      <c r="IMM231" s="53">
        <f t="shared" ref="IMM231" si="8579">(2.45*1.25+1*(2.3+2.75+3.05))*10.764</f>
        <v>120.15314999999998</v>
      </c>
      <c r="IMN231" s="53">
        <f t="shared" si="2441"/>
        <v>700.54802999999993</v>
      </c>
      <c r="IMO231" s="53">
        <v>0</v>
      </c>
      <c r="IMP231" s="53">
        <f>IMN231*(($H$268)+1)+(IF(IMO231&lt;101,IMO231,IF(IMO231&lt;201,IMO231/2,IF(IMO231&lt;=301,IMO231/3,IMO231/4))))</f>
        <v>700.54802999999993</v>
      </c>
      <c r="IMQ231" s="159">
        <f t="shared" ref="IMQ231:IMQ234" si="8580">IMQ230+1</f>
        <v>2</v>
      </c>
      <c r="IMR231" s="159"/>
      <c r="IMS231" s="53" t="s">
        <v>163</v>
      </c>
      <c r="IMT231" s="53">
        <f t="shared" ref="IMT231" si="8581">(53.92)*10.764</f>
        <v>580.39487999999994</v>
      </c>
      <c r="IMU231" s="53">
        <f t="shared" ref="IMU231" si="8582">(2.45*1.25+1*(2.3+2.75+3.05))*10.764</f>
        <v>120.15314999999998</v>
      </c>
      <c r="IMV231" s="53">
        <f t="shared" si="2444"/>
        <v>700.54802999999993</v>
      </c>
      <c r="IMW231" s="53">
        <v>0</v>
      </c>
      <c r="IMX231" s="53">
        <f>IMV231*(($H$268)+1)+(IF(IMW231&lt;101,IMW231,IF(IMW231&lt;201,IMW231/2,IF(IMW231&lt;=301,IMW231/3,IMW231/4))))</f>
        <v>700.54802999999993</v>
      </c>
      <c r="IMY231" s="159">
        <f t="shared" ref="IMY231:IMY234" si="8583">IMY230+1</f>
        <v>2</v>
      </c>
      <c r="IMZ231" s="159"/>
      <c r="INA231" s="53" t="s">
        <v>163</v>
      </c>
      <c r="INB231" s="53">
        <f t="shared" ref="INB231" si="8584">(53.92)*10.764</f>
        <v>580.39487999999994</v>
      </c>
      <c r="INC231" s="53">
        <f t="shared" ref="INC231" si="8585">(2.45*1.25+1*(2.3+2.75+3.05))*10.764</f>
        <v>120.15314999999998</v>
      </c>
      <c r="IND231" s="53">
        <f t="shared" si="2447"/>
        <v>700.54802999999993</v>
      </c>
      <c r="INE231" s="53">
        <v>0</v>
      </c>
      <c r="INF231" s="53">
        <f>IND231*(($H$268)+1)+(IF(INE231&lt;101,INE231,IF(INE231&lt;201,INE231/2,IF(INE231&lt;=301,INE231/3,INE231/4))))</f>
        <v>700.54802999999993</v>
      </c>
      <c r="ING231" s="159">
        <f t="shared" ref="ING231:ING234" si="8586">ING230+1</f>
        <v>2</v>
      </c>
      <c r="INH231" s="159"/>
      <c r="INI231" s="53" t="s">
        <v>163</v>
      </c>
      <c r="INJ231" s="53">
        <f t="shared" ref="INJ231" si="8587">(53.92)*10.764</f>
        <v>580.39487999999994</v>
      </c>
      <c r="INK231" s="53">
        <f t="shared" ref="INK231" si="8588">(2.45*1.25+1*(2.3+2.75+3.05))*10.764</f>
        <v>120.15314999999998</v>
      </c>
      <c r="INL231" s="53">
        <f t="shared" si="2450"/>
        <v>700.54802999999993</v>
      </c>
      <c r="INM231" s="53">
        <v>0</v>
      </c>
      <c r="INN231" s="53">
        <f>INL231*(($H$268)+1)+(IF(INM231&lt;101,INM231,IF(INM231&lt;201,INM231/2,IF(INM231&lt;=301,INM231/3,INM231/4))))</f>
        <v>700.54802999999993</v>
      </c>
      <c r="INO231" s="159">
        <f t="shared" ref="INO231:INO234" si="8589">INO230+1</f>
        <v>2</v>
      </c>
      <c r="INP231" s="159"/>
      <c r="INQ231" s="53" t="s">
        <v>163</v>
      </c>
      <c r="INR231" s="53">
        <f t="shared" ref="INR231" si="8590">(53.92)*10.764</f>
        <v>580.39487999999994</v>
      </c>
      <c r="INS231" s="53">
        <f t="shared" ref="INS231" si="8591">(2.45*1.25+1*(2.3+2.75+3.05))*10.764</f>
        <v>120.15314999999998</v>
      </c>
      <c r="INT231" s="53">
        <f t="shared" si="2453"/>
        <v>700.54802999999993</v>
      </c>
      <c r="INU231" s="53">
        <v>0</v>
      </c>
      <c r="INV231" s="53">
        <f>INT231*(($H$268)+1)+(IF(INU231&lt;101,INU231,IF(INU231&lt;201,INU231/2,IF(INU231&lt;=301,INU231/3,INU231/4))))</f>
        <v>700.54802999999993</v>
      </c>
      <c r="INW231" s="159">
        <f t="shared" ref="INW231:INW234" si="8592">INW230+1</f>
        <v>2</v>
      </c>
      <c r="INX231" s="159"/>
      <c r="INY231" s="53" t="s">
        <v>163</v>
      </c>
      <c r="INZ231" s="53">
        <f t="shared" ref="INZ231" si="8593">(53.92)*10.764</f>
        <v>580.39487999999994</v>
      </c>
      <c r="IOA231" s="53">
        <f t="shared" ref="IOA231" si="8594">(2.45*1.25+1*(2.3+2.75+3.05))*10.764</f>
        <v>120.15314999999998</v>
      </c>
      <c r="IOB231" s="53">
        <f t="shared" si="2456"/>
        <v>700.54802999999993</v>
      </c>
      <c r="IOC231" s="53">
        <v>0</v>
      </c>
      <c r="IOD231" s="53">
        <f>IOB231*(($H$268)+1)+(IF(IOC231&lt;101,IOC231,IF(IOC231&lt;201,IOC231/2,IF(IOC231&lt;=301,IOC231/3,IOC231/4))))</f>
        <v>700.54802999999993</v>
      </c>
      <c r="IOE231" s="159">
        <f t="shared" ref="IOE231:IOE234" si="8595">IOE230+1</f>
        <v>2</v>
      </c>
      <c r="IOF231" s="159"/>
      <c r="IOG231" s="53" t="s">
        <v>163</v>
      </c>
      <c r="IOH231" s="53">
        <f t="shared" ref="IOH231" si="8596">(53.92)*10.764</f>
        <v>580.39487999999994</v>
      </c>
      <c r="IOI231" s="53">
        <f t="shared" ref="IOI231" si="8597">(2.45*1.25+1*(2.3+2.75+3.05))*10.764</f>
        <v>120.15314999999998</v>
      </c>
      <c r="IOJ231" s="53">
        <f t="shared" si="2459"/>
        <v>700.54802999999993</v>
      </c>
      <c r="IOK231" s="53">
        <v>0</v>
      </c>
      <c r="IOL231" s="53">
        <f>IOJ231*(($H$268)+1)+(IF(IOK231&lt;101,IOK231,IF(IOK231&lt;201,IOK231/2,IF(IOK231&lt;=301,IOK231/3,IOK231/4))))</f>
        <v>700.54802999999993</v>
      </c>
      <c r="IOM231" s="159">
        <f t="shared" ref="IOM231:IOM234" si="8598">IOM230+1</f>
        <v>2</v>
      </c>
      <c r="ION231" s="159"/>
      <c r="IOO231" s="53" t="s">
        <v>163</v>
      </c>
      <c r="IOP231" s="53">
        <f t="shared" ref="IOP231" si="8599">(53.92)*10.764</f>
        <v>580.39487999999994</v>
      </c>
      <c r="IOQ231" s="53">
        <f t="shared" ref="IOQ231" si="8600">(2.45*1.25+1*(2.3+2.75+3.05))*10.764</f>
        <v>120.15314999999998</v>
      </c>
      <c r="IOR231" s="53">
        <f t="shared" si="2462"/>
        <v>700.54802999999993</v>
      </c>
      <c r="IOS231" s="53">
        <v>0</v>
      </c>
      <c r="IOT231" s="53">
        <f>IOR231*(($H$268)+1)+(IF(IOS231&lt;101,IOS231,IF(IOS231&lt;201,IOS231/2,IF(IOS231&lt;=301,IOS231/3,IOS231/4))))</f>
        <v>700.54802999999993</v>
      </c>
      <c r="IOU231" s="159">
        <f t="shared" ref="IOU231:IOU234" si="8601">IOU230+1</f>
        <v>2</v>
      </c>
      <c r="IOV231" s="159"/>
      <c r="IOW231" s="53" t="s">
        <v>163</v>
      </c>
      <c r="IOX231" s="53">
        <f t="shared" ref="IOX231" si="8602">(53.92)*10.764</f>
        <v>580.39487999999994</v>
      </c>
      <c r="IOY231" s="53">
        <f t="shared" ref="IOY231" si="8603">(2.45*1.25+1*(2.3+2.75+3.05))*10.764</f>
        <v>120.15314999999998</v>
      </c>
      <c r="IOZ231" s="53">
        <f t="shared" si="2465"/>
        <v>700.54802999999993</v>
      </c>
      <c r="IPA231" s="53">
        <v>0</v>
      </c>
      <c r="IPB231" s="53">
        <f>IOZ231*(($H$268)+1)+(IF(IPA231&lt;101,IPA231,IF(IPA231&lt;201,IPA231/2,IF(IPA231&lt;=301,IPA231/3,IPA231/4))))</f>
        <v>700.54802999999993</v>
      </c>
      <c r="IPC231" s="159">
        <f t="shared" ref="IPC231:IPC234" si="8604">IPC230+1</f>
        <v>2</v>
      </c>
      <c r="IPD231" s="159"/>
      <c r="IPE231" s="53" t="s">
        <v>163</v>
      </c>
      <c r="IPF231" s="53">
        <f t="shared" ref="IPF231" si="8605">(53.92)*10.764</f>
        <v>580.39487999999994</v>
      </c>
      <c r="IPG231" s="53">
        <f t="shared" ref="IPG231" si="8606">(2.45*1.25+1*(2.3+2.75+3.05))*10.764</f>
        <v>120.15314999999998</v>
      </c>
      <c r="IPH231" s="53">
        <f t="shared" si="2468"/>
        <v>700.54802999999993</v>
      </c>
      <c r="IPI231" s="53">
        <v>0</v>
      </c>
      <c r="IPJ231" s="53">
        <f>IPH231*(($H$268)+1)+(IF(IPI231&lt;101,IPI231,IF(IPI231&lt;201,IPI231/2,IF(IPI231&lt;=301,IPI231/3,IPI231/4))))</f>
        <v>700.54802999999993</v>
      </c>
      <c r="IPK231" s="159">
        <f t="shared" ref="IPK231:IPK234" si="8607">IPK230+1</f>
        <v>2</v>
      </c>
      <c r="IPL231" s="159"/>
      <c r="IPM231" s="53" t="s">
        <v>163</v>
      </c>
      <c r="IPN231" s="53">
        <f t="shared" ref="IPN231" si="8608">(53.92)*10.764</f>
        <v>580.39487999999994</v>
      </c>
      <c r="IPO231" s="53">
        <f t="shared" ref="IPO231" si="8609">(2.45*1.25+1*(2.3+2.75+3.05))*10.764</f>
        <v>120.15314999999998</v>
      </c>
      <c r="IPP231" s="53">
        <f t="shared" si="2471"/>
        <v>700.54802999999993</v>
      </c>
      <c r="IPQ231" s="53">
        <v>0</v>
      </c>
      <c r="IPR231" s="53">
        <f>IPP231*(($H$268)+1)+(IF(IPQ231&lt;101,IPQ231,IF(IPQ231&lt;201,IPQ231/2,IF(IPQ231&lt;=301,IPQ231/3,IPQ231/4))))</f>
        <v>700.54802999999993</v>
      </c>
      <c r="IPS231" s="159">
        <f t="shared" ref="IPS231:IPS234" si="8610">IPS230+1</f>
        <v>2</v>
      </c>
      <c r="IPT231" s="159"/>
      <c r="IPU231" s="53" t="s">
        <v>163</v>
      </c>
      <c r="IPV231" s="53">
        <f t="shared" ref="IPV231" si="8611">(53.92)*10.764</f>
        <v>580.39487999999994</v>
      </c>
      <c r="IPW231" s="53">
        <f t="shared" ref="IPW231" si="8612">(2.45*1.25+1*(2.3+2.75+3.05))*10.764</f>
        <v>120.15314999999998</v>
      </c>
      <c r="IPX231" s="53">
        <f t="shared" si="2474"/>
        <v>700.54802999999993</v>
      </c>
      <c r="IPY231" s="53">
        <v>0</v>
      </c>
      <c r="IPZ231" s="53">
        <f>IPX231*(($H$268)+1)+(IF(IPY231&lt;101,IPY231,IF(IPY231&lt;201,IPY231/2,IF(IPY231&lt;=301,IPY231/3,IPY231/4))))</f>
        <v>700.54802999999993</v>
      </c>
      <c r="IQA231" s="159">
        <f t="shared" ref="IQA231:IQA234" si="8613">IQA230+1</f>
        <v>2</v>
      </c>
      <c r="IQB231" s="159"/>
      <c r="IQC231" s="53" t="s">
        <v>163</v>
      </c>
      <c r="IQD231" s="53">
        <f t="shared" ref="IQD231" si="8614">(53.92)*10.764</f>
        <v>580.39487999999994</v>
      </c>
      <c r="IQE231" s="53">
        <f t="shared" ref="IQE231" si="8615">(2.45*1.25+1*(2.3+2.75+3.05))*10.764</f>
        <v>120.15314999999998</v>
      </c>
      <c r="IQF231" s="53">
        <f t="shared" si="2477"/>
        <v>700.54802999999993</v>
      </c>
      <c r="IQG231" s="53">
        <v>0</v>
      </c>
      <c r="IQH231" s="53">
        <f>IQF231*(($H$268)+1)+(IF(IQG231&lt;101,IQG231,IF(IQG231&lt;201,IQG231/2,IF(IQG231&lt;=301,IQG231/3,IQG231/4))))</f>
        <v>700.54802999999993</v>
      </c>
      <c r="IQI231" s="159">
        <f t="shared" ref="IQI231:IQI234" si="8616">IQI230+1</f>
        <v>2</v>
      </c>
      <c r="IQJ231" s="159"/>
      <c r="IQK231" s="53" t="s">
        <v>163</v>
      </c>
      <c r="IQL231" s="53">
        <f t="shared" ref="IQL231" si="8617">(53.92)*10.764</f>
        <v>580.39487999999994</v>
      </c>
      <c r="IQM231" s="53">
        <f t="shared" ref="IQM231" si="8618">(2.45*1.25+1*(2.3+2.75+3.05))*10.764</f>
        <v>120.15314999999998</v>
      </c>
      <c r="IQN231" s="53">
        <f t="shared" si="2480"/>
        <v>700.54802999999993</v>
      </c>
      <c r="IQO231" s="53">
        <v>0</v>
      </c>
      <c r="IQP231" s="53">
        <f>IQN231*(($H$268)+1)+(IF(IQO231&lt;101,IQO231,IF(IQO231&lt;201,IQO231/2,IF(IQO231&lt;=301,IQO231/3,IQO231/4))))</f>
        <v>700.54802999999993</v>
      </c>
      <c r="IQQ231" s="159">
        <f t="shared" ref="IQQ231:IQQ234" si="8619">IQQ230+1</f>
        <v>2</v>
      </c>
      <c r="IQR231" s="159"/>
      <c r="IQS231" s="53" t="s">
        <v>163</v>
      </c>
      <c r="IQT231" s="53">
        <f t="shared" ref="IQT231" si="8620">(53.92)*10.764</f>
        <v>580.39487999999994</v>
      </c>
      <c r="IQU231" s="53">
        <f t="shared" ref="IQU231" si="8621">(2.45*1.25+1*(2.3+2.75+3.05))*10.764</f>
        <v>120.15314999999998</v>
      </c>
      <c r="IQV231" s="53">
        <f t="shared" si="2483"/>
        <v>700.54802999999993</v>
      </c>
      <c r="IQW231" s="53">
        <v>0</v>
      </c>
      <c r="IQX231" s="53">
        <f>IQV231*(($H$268)+1)+(IF(IQW231&lt;101,IQW231,IF(IQW231&lt;201,IQW231/2,IF(IQW231&lt;=301,IQW231/3,IQW231/4))))</f>
        <v>700.54802999999993</v>
      </c>
      <c r="IQY231" s="159">
        <f t="shared" ref="IQY231:IQY234" si="8622">IQY230+1</f>
        <v>2</v>
      </c>
      <c r="IQZ231" s="159"/>
      <c r="IRA231" s="53" t="s">
        <v>163</v>
      </c>
      <c r="IRB231" s="53">
        <f t="shared" ref="IRB231" si="8623">(53.92)*10.764</f>
        <v>580.39487999999994</v>
      </c>
      <c r="IRC231" s="53">
        <f t="shared" ref="IRC231" si="8624">(2.45*1.25+1*(2.3+2.75+3.05))*10.764</f>
        <v>120.15314999999998</v>
      </c>
      <c r="IRD231" s="53">
        <f t="shared" si="2486"/>
        <v>700.54802999999993</v>
      </c>
      <c r="IRE231" s="53">
        <v>0</v>
      </c>
      <c r="IRF231" s="53">
        <f>IRD231*(($H$268)+1)+(IF(IRE231&lt;101,IRE231,IF(IRE231&lt;201,IRE231/2,IF(IRE231&lt;=301,IRE231/3,IRE231/4))))</f>
        <v>700.54802999999993</v>
      </c>
      <c r="IRG231" s="159">
        <f t="shared" ref="IRG231:IRG234" si="8625">IRG230+1</f>
        <v>2</v>
      </c>
      <c r="IRH231" s="159"/>
      <c r="IRI231" s="53" t="s">
        <v>163</v>
      </c>
      <c r="IRJ231" s="53">
        <f t="shared" ref="IRJ231" si="8626">(53.92)*10.764</f>
        <v>580.39487999999994</v>
      </c>
      <c r="IRK231" s="53">
        <f t="shared" ref="IRK231" si="8627">(2.45*1.25+1*(2.3+2.75+3.05))*10.764</f>
        <v>120.15314999999998</v>
      </c>
      <c r="IRL231" s="53">
        <f t="shared" si="2489"/>
        <v>700.54802999999993</v>
      </c>
      <c r="IRM231" s="53">
        <v>0</v>
      </c>
      <c r="IRN231" s="53">
        <f>IRL231*(($H$268)+1)+(IF(IRM231&lt;101,IRM231,IF(IRM231&lt;201,IRM231/2,IF(IRM231&lt;=301,IRM231/3,IRM231/4))))</f>
        <v>700.54802999999993</v>
      </c>
      <c r="IRO231" s="159">
        <f t="shared" ref="IRO231:IRO234" si="8628">IRO230+1</f>
        <v>2</v>
      </c>
      <c r="IRP231" s="159"/>
      <c r="IRQ231" s="53" t="s">
        <v>163</v>
      </c>
      <c r="IRR231" s="53">
        <f t="shared" ref="IRR231" si="8629">(53.92)*10.764</f>
        <v>580.39487999999994</v>
      </c>
      <c r="IRS231" s="53">
        <f t="shared" ref="IRS231" si="8630">(2.45*1.25+1*(2.3+2.75+3.05))*10.764</f>
        <v>120.15314999999998</v>
      </c>
      <c r="IRT231" s="53">
        <f t="shared" si="2492"/>
        <v>700.54802999999993</v>
      </c>
      <c r="IRU231" s="53">
        <v>0</v>
      </c>
      <c r="IRV231" s="53">
        <f>IRT231*(($H$268)+1)+(IF(IRU231&lt;101,IRU231,IF(IRU231&lt;201,IRU231/2,IF(IRU231&lt;=301,IRU231/3,IRU231/4))))</f>
        <v>700.54802999999993</v>
      </c>
      <c r="IRW231" s="159">
        <f t="shared" ref="IRW231:IRW234" si="8631">IRW230+1</f>
        <v>2</v>
      </c>
      <c r="IRX231" s="159"/>
      <c r="IRY231" s="53" t="s">
        <v>163</v>
      </c>
      <c r="IRZ231" s="53">
        <f t="shared" ref="IRZ231" si="8632">(53.92)*10.764</f>
        <v>580.39487999999994</v>
      </c>
      <c r="ISA231" s="53">
        <f t="shared" ref="ISA231" si="8633">(2.45*1.25+1*(2.3+2.75+3.05))*10.764</f>
        <v>120.15314999999998</v>
      </c>
      <c r="ISB231" s="53">
        <f t="shared" si="2495"/>
        <v>700.54802999999993</v>
      </c>
      <c r="ISC231" s="53">
        <v>0</v>
      </c>
      <c r="ISD231" s="53">
        <f>ISB231*(($H$268)+1)+(IF(ISC231&lt;101,ISC231,IF(ISC231&lt;201,ISC231/2,IF(ISC231&lt;=301,ISC231/3,ISC231/4))))</f>
        <v>700.54802999999993</v>
      </c>
      <c r="ISE231" s="159">
        <f t="shared" ref="ISE231:ISE234" si="8634">ISE230+1</f>
        <v>2</v>
      </c>
      <c r="ISF231" s="159"/>
      <c r="ISG231" s="53" t="s">
        <v>163</v>
      </c>
      <c r="ISH231" s="53">
        <f t="shared" ref="ISH231" si="8635">(53.92)*10.764</f>
        <v>580.39487999999994</v>
      </c>
      <c r="ISI231" s="53">
        <f t="shared" ref="ISI231" si="8636">(2.45*1.25+1*(2.3+2.75+3.05))*10.764</f>
        <v>120.15314999999998</v>
      </c>
      <c r="ISJ231" s="53">
        <f t="shared" si="2498"/>
        <v>700.54802999999993</v>
      </c>
      <c r="ISK231" s="53">
        <v>0</v>
      </c>
      <c r="ISL231" s="53">
        <f>ISJ231*(($H$268)+1)+(IF(ISK231&lt;101,ISK231,IF(ISK231&lt;201,ISK231/2,IF(ISK231&lt;=301,ISK231/3,ISK231/4))))</f>
        <v>700.54802999999993</v>
      </c>
      <c r="ISM231" s="159">
        <f t="shared" ref="ISM231:ISM234" si="8637">ISM230+1</f>
        <v>2</v>
      </c>
      <c r="ISN231" s="159"/>
      <c r="ISO231" s="53" t="s">
        <v>163</v>
      </c>
      <c r="ISP231" s="53">
        <f t="shared" ref="ISP231" si="8638">(53.92)*10.764</f>
        <v>580.39487999999994</v>
      </c>
      <c r="ISQ231" s="53">
        <f t="shared" ref="ISQ231" si="8639">(2.45*1.25+1*(2.3+2.75+3.05))*10.764</f>
        <v>120.15314999999998</v>
      </c>
      <c r="ISR231" s="53">
        <f t="shared" si="2501"/>
        <v>700.54802999999993</v>
      </c>
      <c r="ISS231" s="53">
        <v>0</v>
      </c>
      <c r="IST231" s="53">
        <f>ISR231*(($H$268)+1)+(IF(ISS231&lt;101,ISS231,IF(ISS231&lt;201,ISS231/2,IF(ISS231&lt;=301,ISS231/3,ISS231/4))))</f>
        <v>700.54802999999993</v>
      </c>
      <c r="ISU231" s="159">
        <f t="shared" ref="ISU231:ISU234" si="8640">ISU230+1</f>
        <v>2</v>
      </c>
      <c r="ISV231" s="159"/>
      <c r="ISW231" s="53" t="s">
        <v>163</v>
      </c>
      <c r="ISX231" s="53">
        <f t="shared" ref="ISX231" si="8641">(53.92)*10.764</f>
        <v>580.39487999999994</v>
      </c>
      <c r="ISY231" s="53">
        <f t="shared" ref="ISY231" si="8642">(2.45*1.25+1*(2.3+2.75+3.05))*10.764</f>
        <v>120.15314999999998</v>
      </c>
      <c r="ISZ231" s="53">
        <f t="shared" si="2504"/>
        <v>700.54802999999993</v>
      </c>
      <c r="ITA231" s="53">
        <v>0</v>
      </c>
      <c r="ITB231" s="53">
        <f>ISZ231*(($H$268)+1)+(IF(ITA231&lt;101,ITA231,IF(ITA231&lt;201,ITA231/2,IF(ITA231&lt;=301,ITA231/3,ITA231/4))))</f>
        <v>700.54802999999993</v>
      </c>
      <c r="ITC231" s="159">
        <f t="shared" ref="ITC231:ITC234" si="8643">ITC230+1</f>
        <v>2</v>
      </c>
      <c r="ITD231" s="159"/>
      <c r="ITE231" s="53" t="s">
        <v>163</v>
      </c>
      <c r="ITF231" s="53">
        <f t="shared" ref="ITF231" si="8644">(53.92)*10.764</f>
        <v>580.39487999999994</v>
      </c>
      <c r="ITG231" s="53">
        <f t="shared" ref="ITG231" si="8645">(2.45*1.25+1*(2.3+2.75+3.05))*10.764</f>
        <v>120.15314999999998</v>
      </c>
      <c r="ITH231" s="53">
        <f t="shared" si="2507"/>
        <v>700.54802999999993</v>
      </c>
      <c r="ITI231" s="53">
        <v>0</v>
      </c>
      <c r="ITJ231" s="53">
        <f>ITH231*(($H$268)+1)+(IF(ITI231&lt;101,ITI231,IF(ITI231&lt;201,ITI231/2,IF(ITI231&lt;=301,ITI231/3,ITI231/4))))</f>
        <v>700.54802999999993</v>
      </c>
      <c r="ITK231" s="159">
        <f t="shared" ref="ITK231:ITK234" si="8646">ITK230+1</f>
        <v>2</v>
      </c>
      <c r="ITL231" s="159"/>
      <c r="ITM231" s="53" t="s">
        <v>163</v>
      </c>
      <c r="ITN231" s="53">
        <f t="shared" ref="ITN231" si="8647">(53.92)*10.764</f>
        <v>580.39487999999994</v>
      </c>
      <c r="ITO231" s="53">
        <f t="shared" ref="ITO231" si="8648">(2.45*1.25+1*(2.3+2.75+3.05))*10.764</f>
        <v>120.15314999999998</v>
      </c>
      <c r="ITP231" s="53">
        <f t="shared" si="2510"/>
        <v>700.54802999999993</v>
      </c>
      <c r="ITQ231" s="53">
        <v>0</v>
      </c>
      <c r="ITR231" s="53">
        <f>ITP231*(($H$268)+1)+(IF(ITQ231&lt;101,ITQ231,IF(ITQ231&lt;201,ITQ231/2,IF(ITQ231&lt;=301,ITQ231/3,ITQ231/4))))</f>
        <v>700.54802999999993</v>
      </c>
      <c r="ITS231" s="159">
        <f t="shared" ref="ITS231:ITS234" si="8649">ITS230+1</f>
        <v>2</v>
      </c>
      <c r="ITT231" s="159"/>
      <c r="ITU231" s="53" t="s">
        <v>163</v>
      </c>
      <c r="ITV231" s="53">
        <f t="shared" ref="ITV231" si="8650">(53.92)*10.764</f>
        <v>580.39487999999994</v>
      </c>
      <c r="ITW231" s="53">
        <f t="shared" ref="ITW231" si="8651">(2.45*1.25+1*(2.3+2.75+3.05))*10.764</f>
        <v>120.15314999999998</v>
      </c>
      <c r="ITX231" s="53">
        <f t="shared" si="2513"/>
        <v>700.54802999999993</v>
      </c>
      <c r="ITY231" s="53">
        <v>0</v>
      </c>
      <c r="ITZ231" s="53">
        <f>ITX231*(($H$268)+1)+(IF(ITY231&lt;101,ITY231,IF(ITY231&lt;201,ITY231/2,IF(ITY231&lt;=301,ITY231/3,ITY231/4))))</f>
        <v>700.54802999999993</v>
      </c>
      <c r="IUA231" s="159">
        <f t="shared" ref="IUA231:IUA234" si="8652">IUA230+1</f>
        <v>2</v>
      </c>
      <c r="IUB231" s="159"/>
      <c r="IUC231" s="53" t="s">
        <v>163</v>
      </c>
      <c r="IUD231" s="53">
        <f t="shared" ref="IUD231" si="8653">(53.92)*10.764</f>
        <v>580.39487999999994</v>
      </c>
      <c r="IUE231" s="53">
        <f t="shared" ref="IUE231" si="8654">(2.45*1.25+1*(2.3+2.75+3.05))*10.764</f>
        <v>120.15314999999998</v>
      </c>
      <c r="IUF231" s="53">
        <f t="shared" si="2516"/>
        <v>700.54802999999993</v>
      </c>
      <c r="IUG231" s="53">
        <v>0</v>
      </c>
      <c r="IUH231" s="53">
        <f>IUF231*(($H$268)+1)+(IF(IUG231&lt;101,IUG231,IF(IUG231&lt;201,IUG231/2,IF(IUG231&lt;=301,IUG231/3,IUG231/4))))</f>
        <v>700.54802999999993</v>
      </c>
      <c r="IUI231" s="159">
        <f t="shared" ref="IUI231:IUI234" si="8655">IUI230+1</f>
        <v>2</v>
      </c>
      <c r="IUJ231" s="159"/>
      <c r="IUK231" s="53" t="s">
        <v>163</v>
      </c>
      <c r="IUL231" s="53">
        <f t="shared" ref="IUL231" si="8656">(53.92)*10.764</f>
        <v>580.39487999999994</v>
      </c>
      <c r="IUM231" s="53">
        <f t="shared" ref="IUM231" si="8657">(2.45*1.25+1*(2.3+2.75+3.05))*10.764</f>
        <v>120.15314999999998</v>
      </c>
      <c r="IUN231" s="53">
        <f t="shared" si="2519"/>
        <v>700.54802999999993</v>
      </c>
      <c r="IUO231" s="53">
        <v>0</v>
      </c>
      <c r="IUP231" s="53">
        <f>IUN231*(($H$268)+1)+(IF(IUO231&lt;101,IUO231,IF(IUO231&lt;201,IUO231/2,IF(IUO231&lt;=301,IUO231/3,IUO231/4))))</f>
        <v>700.54802999999993</v>
      </c>
      <c r="IUQ231" s="159">
        <f t="shared" ref="IUQ231:IUQ234" si="8658">IUQ230+1</f>
        <v>2</v>
      </c>
      <c r="IUR231" s="159"/>
      <c r="IUS231" s="53" t="s">
        <v>163</v>
      </c>
      <c r="IUT231" s="53">
        <f t="shared" ref="IUT231" si="8659">(53.92)*10.764</f>
        <v>580.39487999999994</v>
      </c>
      <c r="IUU231" s="53">
        <f t="shared" ref="IUU231" si="8660">(2.45*1.25+1*(2.3+2.75+3.05))*10.764</f>
        <v>120.15314999999998</v>
      </c>
      <c r="IUV231" s="53">
        <f t="shared" si="2522"/>
        <v>700.54802999999993</v>
      </c>
      <c r="IUW231" s="53">
        <v>0</v>
      </c>
      <c r="IUX231" s="53">
        <f>IUV231*(($H$268)+1)+(IF(IUW231&lt;101,IUW231,IF(IUW231&lt;201,IUW231/2,IF(IUW231&lt;=301,IUW231/3,IUW231/4))))</f>
        <v>700.54802999999993</v>
      </c>
      <c r="IUY231" s="159">
        <f t="shared" ref="IUY231:IUY234" si="8661">IUY230+1</f>
        <v>2</v>
      </c>
      <c r="IUZ231" s="159"/>
      <c r="IVA231" s="53" t="s">
        <v>163</v>
      </c>
      <c r="IVB231" s="53">
        <f t="shared" ref="IVB231" si="8662">(53.92)*10.764</f>
        <v>580.39487999999994</v>
      </c>
      <c r="IVC231" s="53">
        <f t="shared" ref="IVC231" si="8663">(2.45*1.25+1*(2.3+2.75+3.05))*10.764</f>
        <v>120.15314999999998</v>
      </c>
      <c r="IVD231" s="53">
        <f t="shared" si="2525"/>
        <v>700.54802999999993</v>
      </c>
      <c r="IVE231" s="53">
        <v>0</v>
      </c>
      <c r="IVF231" s="53">
        <f>IVD231*(($H$268)+1)+(IF(IVE231&lt;101,IVE231,IF(IVE231&lt;201,IVE231/2,IF(IVE231&lt;=301,IVE231/3,IVE231/4))))</f>
        <v>700.54802999999993</v>
      </c>
      <c r="IVG231" s="159">
        <f t="shared" ref="IVG231:IVG234" si="8664">IVG230+1</f>
        <v>2</v>
      </c>
      <c r="IVH231" s="159"/>
      <c r="IVI231" s="53" t="s">
        <v>163</v>
      </c>
      <c r="IVJ231" s="53">
        <f t="shared" ref="IVJ231" si="8665">(53.92)*10.764</f>
        <v>580.39487999999994</v>
      </c>
      <c r="IVK231" s="53">
        <f t="shared" ref="IVK231" si="8666">(2.45*1.25+1*(2.3+2.75+3.05))*10.764</f>
        <v>120.15314999999998</v>
      </c>
      <c r="IVL231" s="53">
        <f t="shared" si="2528"/>
        <v>700.54802999999993</v>
      </c>
      <c r="IVM231" s="53">
        <v>0</v>
      </c>
      <c r="IVN231" s="53">
        <f>IVL231*(($H$268)+1)+(IF(IVM231&lt;101,IVM231,IF(IVM231&lt;201,IVM231/2,IF(IVM231&lt;=301,IVM231/3,IVM231/4))))</f>
        <v>700.54802999999993</v>
      </c>
      <c r="IVO231" s="159">
        <f t="shared" ref="IVO231:IVO234" si="8667">IVO230+1</f>
        <v>2</v>
      </c>
      <c r="IVP231" s="159"/>
      <c r="IVQ231" s="53" t="s">
        <v>163</v>
      </c>
      <c r="IVR231" s="53">
        <f t="shared" ref="IVR231" si="8668">(53.92)*10.764</f>
        <v>580.39487999999994</v>
      </c>
      <c r="IVS231" s="53">
        <f t="shared" ref="IVS231" si="8669">(2.45*1.25+1*(2.3+2.75+3.05))*10.764</f>
        <v>120.15314999999998</v>
      </c>
      <c r="IVT231" s="53">
        <f t="shared" si="2531"/>
        <v>700.54802999999993</v>
      </c>
      <c r="IVU231" s="53">
        <v>0</v>
      </c>
      <c r="IVV231" s="53">
        <f>IVT231*(($H$268)+1)+(IF(IVU231&lt;101,IVU231,IF(IVU231&lt;201,IVU231/2,IF(IVU231&lt;=301,IVU231/3,IVU231/4))))</f>
        <v>700.54802999999993</v>
      </c>
      <c r="IVW231" s="159">
        <f t="shared" ref="IVW231:IVW234" si="8670">IVW230+1</f>
        <v>2</v>
      </c>
      <c r="IVX231" s="159"/>
      <c r="IVY231" s="53" t="s">
        <v>163</v>
      </c>
      <c r="IVZ231" s="53">
        <f t="shared" ref="IVZ231" si="8671">(53.92)*10.764</f>
        <v>580.39487999999994</v>
      </c>
      <c r="IWA231" s="53">
        <f t="shared" ref="IWA231" si="8672">(2.45*1.25+1*(2.3+2.75+3.05))*10.764</f>
        <v>120.15314999999998</v>
      </c>
      <c r="IWB231" s="53">
        <f t="shared" si="2534"/>
        <v>700.54802999999993</v>
      </c>
      <c r="IWC231" s="53">
        <v>0</v>
      </c>
      <c r="IWD231" s="53">
        <f>IWB231*(($H$268)+1)+(IF(IWC231&lt;101,IWC231,IF(IWC231&lt;201,IWC231/2,IF(IWC231&lt;=301,IWC231/3,IWC231/4))))</f>
        <v>700.54802999999993</v>
      </c>
      <c r="IWE231" s="159">
        <f t="shared" ref="IWE231:IWE234" si="8673">IWE230+1</f>
        <v>2</v>
      </c>
      <c r="IWF231" s="159"/>
      <c r="IWG231" s="53" t="s">
        <v>163</v>
      </c>
      <c r="IWH231" s="53">
        <f t="shared" ref="IWH231" si="8674">(53.92)*10.764</f>
        <v>580.39487999999994</v>
      </c>
      <c r="IWI231" s="53">
        <f t="shared" ref="IWI231" si="8675">(2.45*1.25+1*(2.3+2.75+3.05))*10.764</f>
        <v>120.15314999999998</v>
      </c>
      <c r="IWJ231" s="53">
        <f t="shared" si="2537"/>
        <v>700.54802999999993</v>
      </c>
      <c r="IWK231" s="53">
        <v>0</v>
      </c>
      <c r="IWL231" s="53">
        <f>IWJ231*(($H$268)+1)+(IF(IWK231&lt;101,IWK231,IF(IWK231&lt;201,IWK231/2,IF(IWK231&lt;=301,IWK231/3,IWK231/4))))</f>
        <v>700.54802999999993</v>
      </c>
      <c r="IWM231" s="159">
        <f t="shared" ref="IWM231:IWM234" si="8676">IWM230+1</f>
        <v>2</v>
      </c>
      <c r="IWN231" s="159"/>
      <c r="IWO231" s="53" t="s">
        <v>163</v>
      </c>
      <c r="IWP231" s="53">
        <f t="shared" ref="IWP231" si="8677">(53.92)*10.764</f>
        <v>580.39487999999994</v>
      </c>
      <c r="IWQ231" s="53">
        <f t="shared" ref="IWQ231" si="8678">(2.45*1.25+1*(2.3+2.75+3.05))*10.764</f>
        <v>120.15314999999998</v>
      </c>
      <c r="IWR231" s="53">
        <f t="shared" si="2540"/>
        <v>700.54802999999993</v>
      </c>
      <c r="IWS231" s="53">
        <v>0</v>
      </c>
      <c r="IWT231" s="53">
        <f>IWR231*(($H$268)+1)+(IF(IWS231&lt;101,IWS231,IF(IWS231&lt;201,IWS231/2,IF(IWS231&lt;=301,IWS231/3,IWS231/4))))</f>
        <v>700.54802999999993</v>
      </c>
      <c r="IWU231" s="159">
        <f t="shared" ref="IWU231:IWU234" si="8679">IWU230+1</f>
        <v>2</v>
      </c>
      <c r="IWV231" s="159"/>
      <c r="IWW231" s="53" t="s">
        <v>163</v>
      </c>
      <c r="IWX231" s="53">
        <f t="shared" ref="IWX231" si="8680">(53.92)*10.764</f>
        <v>580.39487999999994</v>
      </c>
      <c r="IWY231" s="53">
        <f t="shared" ref="IWY231" si="8681">(2.45*1.25+1*(2.3+2.75+3.05))*10.764</f>
        <v>120.15314999999998</v>
      </c>
      <c r="IWZ231" s="53">
        <f t="shared" si="2543"/>
        <v>700.54802999999993</v>
      </c>
      <c r="IXA231" s="53">
        <v>0</v>
      </c>
      <c r="IXB231" s="53">
        <f>IWZ231*(($H$268)+1)+(IF(IXA231&lt;101,IXA231,IF(IXA231&lt;201,IXA231/2,IF(IXA231&lt;=301,IXA231/3,IXA231/4))))</f>
        <v>700.54802999999993</v>
      </c>
      <c r="IXC231" s="159">
        <f t="shared" ref="IXC231:IXC234" si="8682">IXC230+1</f>
        <v>2</v>
      </c>
      <c r="IXD231" s="159"/>
      <c r="IXE231" s="53" t="s">
        <v>163</v>
      </c>
      <c r="IXF231" s="53">
        <f t="shared" ref="IXF231" si="8683">(53.92)*10.764</f>
        <v>580.39487999999994</v>
      </c>
      <c r="IXG231" s="53">
        <f t="shared" ref="IXG231" si="8684">(2.45*1.25+1*(2.3+2.75+3.05))*10.764</f>
        <v>120.15314999999998</v>
      </c>
      <c r="IXH231" s="53">
        <f t="shared" si="2546"/>
        <v>700.54802999999993</v>
      </c>
      <c r="IXI231" s="53">
        <v>0</v>
      </c>
      <c r="IXJ231" s="53">
        <f>IXH231*(($H$268)+1)+(IF(IXI231&lt;101,IXI231,IF(IXI231&lt;201,IXI231/2,IF(IXI231&lt;=301,IXI231/3,IXI231/4))))</f>
        <v>700.54802999999993</v>
      </c>
      <c r="IXK231" s="159">
        <f t="shared" ref="IXK231:IXK234" si="8685">IXK230+1</f>
        <v>2</v>
      </c>
      <c r="IXL231" s="159"/>
      <c r="IXM231" s="53" t="s">
        <v>163</v>
      </c>
      <c r="IXN231" s="53">
        <f t="shared" ref="IXN231" si="8686">(53.92)*10.764</f>
        <v>580.39487999999994</v>
      </c>
      <c r="IXO231" s="53">
        <f t="shared" ref="IXO231" si="8687">(2.45*1.25+1*(2.3+2.75+3.05))*10.764</f>
        <v>120.15314999999998</v>
      </c>
      <c r="IXP231" s="53">
        <f t="shared" si="2549"/>
        <v>700.54802999999993</v>
      </c>
      <c r="IXQ231" s="53">
        <v>0</v>
      </c>
      <c r="IXR231" s="53">
        <f>IXP231*(($H$268)+1)+(IF(IXQ231&lt;101,IXQ231,IF(IXQ231&lt;201,IXQ231/2,IF(IXQ231&lt;=301,IXQ231/3,IXQ231/4))))</f>
        <v>700.54802999999993</v>
      </c>
      <c r="IXS231" s="159">
        <f t="shared" ref="IXS231:IXS234" si="8688">IXS230+1</f>
        <v>2</v>
      </c>
      <c r="IXT231" s="159"/>
      <c r="IXU231" s="53" t="s">
        <v>163</v>
      </c>
      <c r="IXV231" s="53">
        <f t="shared" ref="IXV231" si="8689">(53.92)*10.764</f>
        <v>580.39487999999994</v>
      </c>
      <c r="IXW231" s="53">
        <f t="shared" ref="IXW231" si="8690">(2.45*1.25+1*(2.3+2.75+3.05))*10.764</f>
        <v>120.15314999999998</v>
      </c>
      <c r="IXX231" s="53">
        <f t="shared" si="2552"/>
        <v>700.54802999999993</v>
      </c>
      <c r="IXY231" s="53">
        <v>0</v>
      </c>
      <c r="IXZ231" s="53">
        <f>IXX231*(($H$268)+1)+(IF(IXY231&lt;101,IXY231,IF(IXY231&lt;201,IXY231/2,IF(IXY231&lt;=301,IXY231/3,IXY231/4))))</f>
        <v>700.54802999999993</v>
      </c>
      <c r="IYA231" s="159">
        <f t="shared" ref="IYA231:IYA234" si="8691">IYA230+1</f>
        <v>2</v>
      </c>
      <c r="IYB231" s="159"/>
      <c r="IYC231" s="53" t="s">
        <v>163</v>
      </c>
      <c r="IYD231" s="53">
        <f t="shared" ref="IYD231" si="8692">(53.92)*10.764</f>
        <v>580.39487999999994</v>
      </c>
      <c r="IYE231" s="53">
        <f t="shared" ref="IYE231" si="8693">(2.45*1.25+1*(2.3+2.75+3.05))*10.764</f>
        <v>120.15314999999998</v>
      </c>
      <c r="IYF231" s="53">
        <f t="shared" si="2555"/>
        <v>700.54802999999993</v>
      </c>
      <c r="IYG231" s="53">
        <v>0</v>
      </c>
      <c r="IYH231" s="53">
        <f>IYF231*(($H$268)+1)+(IF(IYG231&lt;101,IYG231,IF(IYG231&lt;201,IYG231/2,IF(IYG231&lt;=301,IYG231/3,IYG231/4))))</f>
        <v>700.54802999999993</v>
      </c>
      <c r="IYI231" s="159">
        <f t="shared" ref="IYI231:IYI234" si="8694">IYI230+1</f>
        <v>2</v>
      </c>
      <c r="IYJ231" s="159"/>
      <c r="IYK231" s="53" t="s">
        <v>163</v>
      </c>
      <c r="IYL231" s="53">
        <f t="shared" ref="IYL231" si="8695">(53.92)*10.764</f>
        <v>580.39487999999994</v>
      </c>
      <c r="IYM231" s="53">
        <f t="shared" ref="IYM231" si="8696">(2.45*1.25+1*(2.3+2.75+3.05))*10.764</f>
        <v>120.15314999999998</v>
      </c>
      <c r="IYN231" s="53">
        <f t="shared" si="2558"/>
        <v>700.54802999999993</v>
      </c>
      <c r="IYO231" s="53">
        <v>0</v>
      </c>
      <c r="IYP231" s="53">
        <f>IYN231*(($H$268)+1)+(IF(IYO231&lt;101,IYO231,IF(IYO231&lt;201,IYO231/2,IF(IYO231&lt;=301,IYO231/3,IYO231/4))))</f>
        <v>700.54802999999993</v>
      </c>
      <c r="IYQ231" s="159">
        <f t="shared" ref="IYQ231:IYQ234" si="8697">IYQ230+1</f>
        <v>2</v>
      </c>
      <c r="IYR231" s="159"/>
      <c r="IYS231" s="53" t="s">
        <v>163</v>
      </c>
      <c r="IYT231" s="53">
        <f t="shared" ref="IYT231" si="8698">(53.92)*10.764</f>
        <v>580.39487999999994</v>
      </c>
      <c r="IYU231" s="53">
        <f t="shared" ref="IYU231" si="8699">(2.45*1.25+1*(2.3+2.75+3.05))*10.764</f>
        <v>120.15314999999998</v>
      </c>
      <c r="IYV231" s="53">
        <f t="shared" si="2561"/>
        <v>700.54802999999993</v>
      </c>
      <c r="IYW231" s="53">
        <v>0</v>
      </c>
      <c r="IYX231" s="53">
        <f>IYV231*(($H$268)+1)+(IF(IYW231&lt;101,IYW231,IF(IYW231&lt;201,IYW231/2,IF(IYW231&lt;=301,IYW231/3,IYW231/4))))</f>
        <v>700.54802999999993</v>
      </c>
      <c r="IYY231" s="159">
        <f t="shared" ref="IYY231:IYY234" si="8700">IYY230+1</f>
        <v>2</v>
      </c>
      <c r="IYZ231" s="159"/>
      <c r="IZA231" s="53" t="s">
        <v>163</v>
      </c>
      <c r="IZB231" s="53">
        <f t="shared" ref="IZB231" si="8701">(53.92)*10.764</f>
        <v>580.39487999999994</v>
      </c>
      <c r="IZC231" s="53">
        <f t="shared" ref="IZC231" si="8702">(2.45*1.25+1*(2.3+2.75+3.05))*10.764</f>
        <v>120.15314999999998</v>
      </c>
      <c r="IZD231" s="53">
        <f t="shared" si="2564"/>
        <v>700.54802999999993</v>
      </c>
      <c r="IZE231" s="53">
        <v>0</v>
      </c>
      <c r="IZF231" s="53">
        <f>IZD231*(($H$268)+1)+(IF(IZE231&lt;101,IZE231,IF(IZE231&lt;201,IZE231/2,IF(IZE231&lt;=301,IZE231/3,IZE231/4))))</f>
        <v>700.54802999999993</v>
      </c>
      <c r="IZG231" s="159">
        <f t="shared" ref="IZG231:IZG234" si="8703">IZG230+1</f>
        <v>2</v>
      </c>
      <c r="IZH231" s="159"/>
      <c r="IZI231" s="53" t="s">
        <v>163</v>
      </c>
      <c r="IZJ231" s="53">
        <f t="shared" ref="IZJ231" si="8704">(53.92)*10.764</f>
        <v>580.39487999999994</v>
      </c>
      <c r="IZK231" s="53">
        <f t="shared" ref="IZK231" si="8705">(2.45*1.25+1*(2.3+2.75+3.05))*10.764</f>
        <v>120.15314999999998</v>
      </c>
      <c r="IZL231" s="53">
        <f t="shared" si="2567"/>
        <v>700.54802999999993</v>
      </c>
      <c r="IZM231" s="53">
        <v>0</v>
      </c>
      <c r="IZN231" s="53">
        <f>IZL231*(($H$268)+1)+(IF(IZM231&lt;101,IZM231,IF(IZM231&lt;201,IZM231/2,IF(IZM231&lt;=301,IZM231/3,IZM231/4))))</f>
        <v>700.54802999999993</v>
      </c>
      <c r="IZO231" s="159">
        <f t="shared" ref="IZO231:IZO234" si="8706">IZO230+1</f>
        <v>2</v>
      </c>
      <c r="IZP231" s="159"/>
      <c r="IZQ231" s="53" t="s">
        <v>163</v>
      </c>
      <c r="IZR231" s="53">
        <f t="shared" ref="IZR231" si="8707">(53.92)*10.764</f>
        <v>580.39487999999994</v>
      </c>
      <c r="IZS231" s="53">
        <f t="shared" ref="IZS231" si="8708">(2.45*1.25+1*(2.3+2.75+3.05))*10.764</f>
        <v>120.15314999999998</v>
      </c>
      <c r="IZT231" s="53">
        <f t="shared" si="2570"/>
        <v>700.54802999999993</v>
      </c>
      <c r="IZU231" s="53">
        <v>0</v>
      </c>
      <c r="IZV231" s="53">
        <f>IZT231*(($H$268)+1)+(IF(IZU231&lt;101,IZU231,IF(IZU231&lt;201,IZU231/2,IF(IZU231&lt;=301,IZU231/3,IZU231/4))))</f>
        <v>700.54802999999993</v>
      </c>
      <c r="IZW231" s="159">
        <f t="shared" ref="IZW231:IZW234" si="8709">IZW230+1</f>
        <v>2</v>
      </c>
      <c r="IZX231" s="159"/>
      <c r="IZY231" s="53" t="s">
        <v>163</v>
      </c>
      <c r="IZZ231" s="53">
        <f t="shared" ref="IZZ231" si="8710">(53.92)*10.764</f>
        <v>580.39487999999994</v>
      </c>
      <c r="JAA231" s="53">
        <f t="shared" ref="JAA231" si="8711">(2.45*1.25+1*(2.3+2.75+3.05))*10.764</f>
        <v>120.15314999999998</v>
      </c>
      <c r="JAB231" s="53">
        <f t="shared" si="2573"/>
        <v>700.54802999999993</v>
      </c>
      <c r="JAC231" s="53">
        <v>0</v>
      </c>
      <c r="JAD231" s="53">
        <f>JAB231*(($H$268)+1)+(IF(JAC231&lt;101,JAC231,IF(JAC231&lt;201,JAC231/2,IF(JAC231&lt;=301,JAC231/3,JAC231/4))))</f>
        <v>700.54802999999993</v>
      </c>
      <c r="JAE231" s="159">
        <f t="shared" ref="JAE231:JAE234" si="8712">JAE230+1</f>
        <v>2</v>
      </c>
      <c r="JAF231" s="159"/>
      <c r="JAG231" s="53" t="s">
        <v>163</v>
      </c>
      <c r="JAH231" s="53">
        <f t="shared" ref="JAH231" si="8713">(53.92)*10.764</f>
        <v>580.39487999999994</v>
      </c>
      <c r="JAI231" s="53">
        <f t="shared" ref="JAI231" si="8714">(2.45*1.25+1*(2.3+2.75+3.05))*10.764</f>
        <v>120.15314999999998</v>
      </c>
      <c r="JAJ231" s="53">
        <f t="shared" si="2576"/>
        <v>700.54802999999993</v>
      </c>
      <c r="JAK231" s="53">
        <v>0</v>
      </c>
      <c r="JAL231" s="53">
        <f>JAJ231*(($H$268)+1)+(IF(JAK231&lt;101,JAK231,IF(JAK231&lt;201,JAK231/2,IF(JAK231&lt;=301,JAK231/3,JAK231/4))))</f>
        <v>700.54802999999993</v>
      </c>
      <c r="JAM231" s="159">
        <f t="shared" ref="JAM231:JAM234" si="8715">JAM230+1</f>
        <v>2</v>
      </c>
      <c r="JAN231" s="159"/>
      <c r="JAO231" s="53" t="s">
        <v>163</v>
      </c>
      <c r="JAP231" s="53">
        <f t="shared" ref="JAP231" si="8716">(53.92)*10.764</f>
        <v>580.39487999999994</v>
      </c>
      <c r="JAQ231" s="53">
        <f t="shared" ref="JAQ231" si="8717">(2.45*1.25+1*(2.3+2.75+3.05))*10.764</f>
        <v>120.15314999999998</v>
      </c>
      <c r="JAR231" s="53">
        <f t="shared" si="2579"/>
        <v>700.54802999999993</v>
      </c>
      <c r="JAS231" s="53">
        <v>0</v>
      </c>
      <c r="JAT231" s="53">
        <f>JAR231*(($H$268)+1)+(IF(JAS231&lt;101,JAS231,IF(JAS231&lt;201,JAS231/2,IF(JAS231&lt;=301,JAS231/3,JAS231/4))))</f>
        <v>700.54802999999993</v>
      </c>
      <c r="JAU231" s="159">
        <f t="shared" ref="JAU231:JAU234" si="8718">JAU230+1</f>
        <v>2</v>
      </c>
      <c r="JAV231" s="159"/>
      <c r="JAW231" s="53" t="s">
        <v>163</v>
      </c>
      <c r="JAX231" s="53">
        <f t="shared" ref="JAX231" si="8719">(53.92)*10.764</f>
        <v>580.39487999999994</v>
      </c>
      <c r="JAY231" s="53">
        <f t="shared" ref="JAY231" si="8720">(2.45*1.25+1*(2.3+2.75+3.05))*10.764</f>
        <v>120.15314999999998</v>
      </c>
      <c r="JAZ231" s="53">
        <f t="shared" si="2582"/>
        <v>700.54802999999993</v>
      </c>
      <c r="JBA231" s="53">
        <v>0</v>
      </c>
      <c r="JBB231" s="53">
        <f>JAZ231*(($H$268)+1)+(IF(JBA231&lt;101,JBA231,IF(JBA231&lt;201,JBA231/2,IF(JBA231&lt;=301,JBA231/3,JBA231/4))))</f>
        <v>700.54802999999993</v>
      </c>
      <c r="JBC231" s="159">
        <f t="shared" ref="JBC231:JBC234" si="8721">JBC230+1</f>
        <v>2</v>
      </c>
      <c r="JBD231" s="159"/>
      <c r="JBE231" s="53" t="s">
        <v>163</v>
      </c>
      <c r="JBF231" s="53">
        <f t="shared" ref="JBF231" si="8722">(53.92)*10.764</f>
        <v>580.39487999999994</v>
      </c>
      <c r="JBG231" s="53">
        <f t="shared" ref="JBG231" si="8723">(2.45*1.25+1*(2.3+2.75+3.05))*10.764</f>
        <v>120.15314999999998</v>
      </c>
      <c r="JBH231" s="53">
        <f t="shared" si="2585"/>
        <v>700.54802999999993</v>
      </c>
      <c r="JBI231" s="53">
        <v>0</v>
      </c>
      <c r="JBJ231" s="53">
        <f>JBH231*(($H$268)+1)+(IF(JBI231&lt;101,JBI231,IF(JBI231&lt;201,JBI231/2,IF(JBI231&lt;=301,JBI231/3,JBI231/4))))</f>
        <v>700.54802999999993</v>
      </c>
      <c r="JBK231" s="159">
        <f t="shared" ref="JBK231:JBK234" si="8724">JBK230+1</f>
        <v>2</v>
      </c>
      <c r="JBL231" s="159"/>
      <c r="JBM231" s="53" t="s">
        <v>163</v>
      </c>
      <c r="JBN231" s="53">
        <f t="shared" ref="JBN231" si="8725">(53.92)*10.764</f>
        <v>580.39487999999994</v>
      </c>
      <c r="JBO231" s="53">
        <f t="shared" ref="JBO231" si="8726">(2.45*1.25+1*(2.3+2.75+3.05))*10.764</f>
        <v>120.15314999999998</v>
      </c>
      <c r="JBP231" s="53">
        <f t="shared" si="2588"/>
        <v>700.54802999999993</v>
      </c>
      <c r="JBQ231" s="53">
        <v>0</v>
      </c>
      <c r="JBR231" s="53">
        <f>JBP231*(($H$268)+1)+(IF(JBQ231&lt;101,JBQ231,IF(JBQ231&lt;201,JBQ231/2,IF(JBQ231&lt;=301,JBQ231/3,JBQ231/4))))</f>
        <v>700.54802999999993</v>
      </c>
      <c r="JBS231" s="159">
        <f t="shared" ref="JBS231:JBS234" si="8727">JBS230+1</f>
        <v>2</v>
      </c>
      <c r="JBT231" s="159"/>
      <c r="JBU231" s="53" t="s">
        <v>163</v>
      </c>
      <c r="JBV231" s="53">
        <f t="shared" ref="JBV231" si="8728">(53.92)*10.764</f>
        <v>580.39487999999994</v>
      </c>
      <c r="JBW231" s="53">
        <f t="shared" ref="JBW231" si="8729">(2.45*1.25+1*(2.3+2.75+3.05))*10.764</f>
        <v>120.15314999999998</v>
      </c>
      <c r="JBX231" s="53">
        <f t="shared" si="2591"/>
        <v>700.54802999999993</v>
      </c>
      <c r="JBY231" s="53">
        <v>0</v>
      </c>
      <c r="JBZ231" s="53">
        <f>JBX231*(($H$268)+1)+(IF(JBY231&lt;101,JBY231,IF(JBY231&lt;201,JBY231/2,IF(JBY231&lt;=301,JBY231/3,JBY231/4))))</f>
        <v>700.54802999999993</v>
      </c>
      <c r="JCA231" s="159">
        <f t="shared" ref="JCA231:JCA234" si="8730">JCA230+1</f>
        <v>2</v>
      </c>
      <c r="JCB231" s="159"/>
      <c r="JCC231" s="53" t="s">
        <v>163</v>
      </c>
      <c r="JCD231" s="53">
        <f t="shared" ref="JCD231" si="8731">(53.92)*10.764</f>
        <v>580.39487999999994</v>
      </c>
      <c r="JCE231" s="53">
        <f t="shared" ref="JCE231" si="8732">(2.45*1.25+1*(2.3+2.75+3.05))*10.764</f>
        <v>120.15314999999998</v>
      </c>
      <c r="JCF231" s="53">
        <f t="shared" si="2594"/>
        <v>700.54802999999993</v>
      </c>
      <c r="JCG231" s="53">
        <v>0</v>
      </c>
      <c r="JCH231" s="53">
        <f>JCF231*(($H$268)+1)+(IF(JCG231&lt;101,JCG231,IF(JCG231&lt;201,JCG231/2,IF(JCG231&lt;=301,JCG231/3,JCG231/4))))</f>
        <v>700.54802999999993</v>
      </c>
      <c r="JCI231" s="159">
        <f t="shared" ref="JCI231:JCI234" si="8733">JCI230+1</f>
        <v>2</v>
      </c>
      <c r="JCJ231" s="159"/>
      <c r="JCK231" s="53" t="s">
        <v>163</v>
      </c>
      <c r="JCL231" s="53">
        <f t="shared" ref="JCL231" si="8734">(53.92)*10.764</f>
        <v>580.39487999999994</v>
      </c>
      <c r="JCM231" s="53">
        <f t="shared" ref="JCM231" si="8735">(2.45*1.25+1*(2.3+2.75+3.05))*10.764</f>
        <v>120.15314999999998</v>
      </c>
      <c r="JCN231" s="53">
        <f t="shared" si="2597"/>
        <v>700.54802999999993</v>
      </c>
      <c r="JCO231" s="53">
        <v>0</v>
      </c>
      <c r="JCP231" s="53">
        <f>JCN231*(($H$268)+1)+(IF(JCO231&lt;101,JCO231,IF(JCO231&lt;201,JCO231/2,IF(JCO231&lt;=301,JCO231/3,JCO231/4))))</f>
        <v>700.54802999999993</v>
      </c>
      <c r="JCQ231" s="159">
        <f t="shared" ref="JCQ231:JCQ234" si="8736">JCQ230+1</f>
        <v>2</v>
      </c>
      <c r="JCR231" s="159"/>
      <c r="JCS231" s="53" t="s">
        <v>163</v>
      </c>
      <c r="JCT231" s="53">
        <f t="shared" ref="JCT231" si="8737">(53.92)*10.764</f>
        <v>580.39487999999994</v>
      </c>
      <c r="JCU231" s="53">
        <f t="shared" ref="JCU231" si="8738">(2.45*1.25+1*(2.3+2.75+3.05))*10.764</f>
        <v>120.15314999999998</v>
      </c>
      <c r="JCV231" s="53">
        <f t="shared" si="2600"/>
        <v>700.54802999999993</v>
      </c>
      <c r="JCW231" s="53">
        <v>0</v>
      </c>
      <c r="JCX231" s="53">
        <f>JCV231*(($H$268)+1)+(IF(JCW231&lt;101,JCW231,IF(JCW231&lt;201,JCW231/2,IF(JCW231&lt;=301,JCW231/3,JCW231/4))))</f>
        <v>700.54802999999993</v>
      </c>
      <c r="JCY231" s="159">
        <f t="shared" ref="JCY231:JCY234" si="8739">JCY230+1</f>
        <v>2</v>
      </c>
      <c r="JCZ231" s="159"/>
      <c r="JDA231" s="53" t="s">
        <v>163</v>
      </c>
      <c r="JDB231" s="53">
        <f t="shared" ref="JDB231" si="8740">(53.92)*10.764</f>
        <v>580.39487999999994</v>
      </c>
      <c r="JDC231" s="53">
        <f t="shared" ref="JDC231" si="8741">(2.45*1.25+1*(2.3+2.75+3.05))*10.764</f>
        <v>120.15314999999998</v>
      </c>
      <c r="JDD231" s="53">
        <f t="shared" si="2603"/>
        <v>700.54802999999993</v>
      </c>
      <c r="JDE231" s="53">
        <v>0</v>
      </c>
      <c r="JDF231" s="53">
        <f>JDD231*(($H$268)+1)+(IF(JDE231&lt;101,JDE231,IF(JDE231&lt;201,JDE231/2,IF(JDE231&lt;=301,JDE231/3,JDE231/4))))</f>
        <v>700.54802999999993</v>
      </c>
      <c r="JDG231" s="159">
        <f t="shared" ref="JDG231:JDG234" si="8742">JDG230+1</f>
        <v>2</v>
      </c>
      <c r="JDH231" s="159"/>
      <c r="JDI231" s="53" t="s">
        <v>163</v>
      </c>
      <c r="JDJ231" s="53">
        <f t="shared" ref="JDJ231" si="8743">(53.92)*10.764</f>
        <v>580.39487999999994</v>
      </c>
      <c r="JDK231" s="53">
        <f t="shared" ref="JDK231" si="8744">(2.45*1.25+1*(2.3+2.75+3.05))*10.764</f>
        <v>120.15314999999998</v>
      </c>
      <c r="JDL231" s="53">
        <f t="shared" si="2606"/>
        <v>700.54802999999993</v>
      </c>
      <c r="JDM231" s="53">
        <v>0</v>
      </c>
      <c r="JDN231" s="53">
        <f>JDL231*(($H$268)+1)+(IF(JDM231&lt;101,JDM231,IF(JDM231&lt;201,JDM231/2,IF(JDM231&lt;=301,JDM231/3,JDM231/4))))</f>
        <v>700.54802999999993</v>
      </c>
      <c r="JDO231" s="159">
        <f t="shared" ref="JDO231:JDO234" si="8745">JDO230+1</f>
        <v>2</v>
      </c>
      <c r="JDP231" s="159"/>
      <c r="JDQ231" s="53" t="s">
        <v>163</v>
      </c>
      <c r="JDR231" s="53">
        <f t="shared" ref="JDR231" si="8746">(53.92)*10.764</f>
        <v>580.39487999999994</v>
      </c>
      <c r="JDS231" s="53">
        <f t="shared" ref="JDS231" si="8747">(2.45*1.25+1*(2.3+2.75+3.05))*10.764</f>
        <v>120.15314999999998</v>
      </c>
      <c r="JDT231" s="53">
        <f t="shared" si="2609"/>
        <v>700.54802999999993</v>
      </c>
      <c r="JDU231" s="53">
        <v>0</v>
      </c>
      <c r="JDV231" s="53">
        <f>JDT231*(($H$268)+1)+(IF(JDU231&lt;101,JDU231,IF(JDU231&lt;201,JDU231/2,IF(JDU231&lt;=301,JDU231/3,JDU231/4))))</f>
        <v>700.54802999999993</v>
      </c>
      <c r="JDW231" s="159">
        <f t="shared" ref="JDW231:JDW234" si="8748">JDW230+1</f>
        <v>2</v>
      </c>
      <c r="JDX231" s="159"/>
      <c r="JDY231" s="53" t="s">
        <v>163</v>
      </c>
      <c r="JDZ231" s="53">
        <f t="shared" ref="JDZ231" si="8749">(53.92)*10.764</f>
        <v>580.39487999999994</v>
      </c>
      <c r="JEA231" s="53">
        <f t="shared" ref="JEA231" si="8750">(2.45*1.25+1*(2.3+2.75+3.05))*10.764</f>
        <v>120.15314999999998</v>
      </c>
      <c r="JEB231" s="53">
        <f t="shared" si="2612"/>
        <v>700.54802999999993</v>
      </c>
      <c r="JEC231" s="53">
        <v>0</v>
      </c>
      <c r="JED231" s="53">
        <f>JEB231*(($H$268)+1)+(IF(JEC231&lt;101,JEC231,IF(JEC231&lt;201,JEC231/2,IF(JEC231&lt;=301,JEC231/3,JEC231/4))))</f>
        <v>700.54802999999993</v>
      </c>
      <c r="JEE231" s="159">
        <f t="shared" ref="JEE231:JEE234" si="8751">JEE230+1</f>
        <v>2</v>
      </c>
      <c r="JEF231" s="159"/>
      <c r="JEG231" s="53" t="s">
        <v>163</v>
      </c>
      <c r="JEH231" s="53">
        <f t="shared" ref="JEH231" si="8752">(53.92)*10.764</f>
        <v>580.39487999999994</v>
      </c>
      <c r="JEI231" s="53">
        <f t="shared" ref="JEI231" si="8753">(2.45*1.25+1*(2.3+2.75+3.05))*10.764</f>
        <v>120.15314999999998</v>
      </c>
      <c r="JEJ231" s="53">
        <f t="shared" si="2615"/>
        <v>700.54802999999993</v>
      </c>
      <c r="JEK231" s="53">
        <v>0</v>
      </c>
      <c r="JEL231" s="53">
        <f>JEJ231*(($H$268)+1)+(IF(JEK231&lt;101,JEK231,IF(JEK231&lt;201,JEK231/2,IF(JEK231&lt;=301,JEK231/3,JEK231/4))))</f>
        <v>700.54802999999993</v>
      </c>
      <c r="JEM231" s="159">
        <f t="shared" ref="JEM231:JEM234" si="8754">JEM230+1</f>
        <v>2</v>
      </c>
      <c r="JEN231" s="159"/>
      <c r="JEO231" s="53" t="s">
        <v>163</v>
      </c>
      <c r="JEP231" s="53">
        <f t="shared" ref="JEP231" si="8755">(53.92)*10.764</f>
        <v>580.39487999999994</v>
      </c>
      <c r="JEQ231" s="53">
        <f t="shared" ref="JEQ231" si="8756">(2.45*1.25+1*(2.3+2.75+3.05))*10.764</f>
        <v>120.15314999999998</v>
      </c>
      <c r="JER231" s="53">
        <f t="shared" si="2618"/>
        <v>700.54802999999993</v>
      </c>
      <c r="JES231" s="53">
        <v>0</v>
      </c>
      <c r="JET231" s="53">
        <f>JER231*(($H$268)+1)+(IF(JES231&lt;101,JES231,IF(JES231&lt;201,JES231/2,IF(JES231&lt;=301,JES231/3,JES231/4))))</f>
        <v>700.54802999999993</v>
      </c>
      <c r="JEU231" s="159">
        <f t="shared" ref="JEU231:JEU234" si="8757">JEU230+1</f>
        <v>2</v>
      </c>
      <c r="JEV231" s="159"/>
      <c r="JEW231" s="53" t="s">
        <v>163</v>
      </c>
      <c r="JEX231" s="53">
        <f t="shared" ref="JEX231" si="8758">(53.92)*10.764</f>
        <v>580.39487999999994</v>
      </c>
      <c r="JEY231" s="53">
        <f t="shared" ref="JEY231" si="8759">(2.45*1.25+1*(2.3+2.75+3.05))*10.764</f>
        <v>120.15314999999998</v>
      </c>
      <c r="JEZ231" s="53">
        <f t="shared" si="2621"/>
        <v>700.54802999999993</v>
      </c>
      <c r="JFA231" s="53">
        <v>0</v>
      </c>
      <c r="JFB231" s="53">
        <f>JEZ231*(($H$268)+1)+(IF(JFA231&lt;101,JFA231,IF(JFA231&lt;201,JFA231/2,IF(JFA231&lt;=301,JFA231/3,JFA231/4))))</f>
        <v>700.54802999999993</v>
      </c>
      <c r="JFC231" s="159">
        <f t="shared" ref="JFC231:JFC234" si="8760">JFC230+1</f>
        <v>2</v>
      </c>
      <c r="JFD231" s="159"/>
      <c r="JFE231" s="53" t="s">
        <v>163</v>
      </c>
      <c r="JFF231" s="53">
        <f t="shared" ref="JFF231" si="8761">(53.92)*10.764</f>
        <v>580.39487999999994</v>
      </c>
      <c r="JFG231" s="53">
        <f t="shared" ref="JFG231" si="8762">(2.45*1.25+1*(2.3+2.75+3.05))*10.764</f>
        <v>120.15314999999998</v>
      </c>
      <c r="JFH231" s="53">
        <f t="shared" si="2624"/>
        <v>700.54802999999993</v>
      </c>
      <c r="JFI231" s="53">
        <v>0</v>
      </c>
      <c r="JFJ231" s="53">
        <f>JFH231*(($H$268)+1)+(IF(JFI231&lt;101,JFI231,IF(JFI231&lt;201,JFI231/2,IF(JFI231&lt;=301,JFI231/3,JFI231/4))))</f>
        <v>700.54802999999993</v>
      </c>
      <c r="JFK231" s="159">
        <f t="shared" ref="JFK231:JFK234" si="8763">JFK230+1</f>
        <v>2</v>
      </c>
      <c r="JFL231" s="159"/>
      <c r="JFM231" s="53" t="s">
        <v>163</v>
      </c>
      <c r="JFN231" s="53">
        <f t="shared" ref="JFN231" si="8764">(53.92)*10.764</f>
        <v>580.39487999999994</v>
      </c>
      <c r="JFO231" s="53">
        <f t="shared" ref="JFO231" si="8765">(2.45*1.25+1*(2.3+2.75+3.05))*10.764</f>
        <v>120.15314999999998</v>
      </c>
      <c r="JFP231" s="53">
        <f t="shared" si="2627"/>
        <v>700.54802999999993</v>
      </c>
      <c r="JFQ231" s="53">
        <v>0</v>
      </c>
      <c r="JFR231" s="53">
        <f>JFP231*(($H$268)+1)+(IF(JFQ231&lt;101,JFQ231,IF(JFQ231&lt;201,JFQ231/2,IF(JFQ231&lt;=301,JFQ231/3,JFQ231/4))))</f>
        <v>700.54802999999993</v>
      </c>
      <c r="JFS231" s="159">
        <f t="shared" ref="JFS231:JFS234" si="8766">JFS230+1</f>
        <v>2</v>
      </c>
      <c r="JFT231" s="159"/>
      <c r="JFU231" s="53" t="s">
        <v>163</v>
      </c>
      <c r="JFV231" s="53">
        <f t="shared" ref="JFV231" si="8767">(53.92)*10.764</f>
        <v>580.39487999999994</v>
      </c>
      <c r="JFW231" s="53">
        <f t="shared" ref="JFW231" si="8768">(2.45*1.25+1*(2.3+2.75+3.05))*10.764</f>
        <v>120.15314999999998</v>
      </c>
      <c r="JFX231" s="53">
        <f t="shared" si="2630"/>
        <v>700.54802999999993</v>
      </c>
      <c r="JFY231" s="53">
        <v>0</v>
      </c>
      <c r="JFZ231" s="53">
        <f>JFX231*(($H$268)+1)+(IF(JFY231&lt;101,JFY231,IF(JFY231&lt;201,JFY231/2,IF(JFY231&lt;=301,JFY231/3,JFY231/4))))</f>
        <v>700.54802999999993</v>
      </c>
      <c r="JGA231" s="159">
        <f t="shared" ref="JGA231:JGA234" si="8769">JGA230+1</f>
        <v>2</v>
      </c>
      <c r="JGB231" s="159"/>
      <c r="JGC231" s="53" t="s">
        <v>163</v>
      </c>
      <c r="JGD231" s="53">
        <f t="shared" ref="JGD231" si="8770">(53.92)*10.764</f>
        <v>580.39487999999994</v>
      </c>
      <c r="JGE231" s="53">
        <f t="shared" ref="JGE231" si="8771">(2.45*1.25+1*(2.3+2.75+3.05))*10.764</f>
        <v>120.15314999999998</v>
      </c>
      <c r="JGF231" s="53">
        <f t="shared" si="2633"/>
        <v>700.54802999999993</v>
      </c>
      <c r="JGG231" s="53">
        <v>0</v>
      </c>
      <c r="JGH231" s="53">
        <f>JGF231*(($H$268)+1)+(IF(JGG231&lt;101,JGG231,IF(JGG231&lt;201,JGG231/2,IF(JGG231&lt;=301,JGG231/3,JGG231/4))))</f>
        <v>700.54802999999993</v>
      </c>
      <c r="JGI231" s="159">
        <f t="shared" ref="JGI231:JGI234" si="8772">JGI230+1</f>
        <v>2</v>
      </c>
      <c r="JGJ231" s="159"/>
      <c r="JGK231" s="53" t="s">
        <v>163</v>
      </c>
      <c r="JGL231" s="53">
        <f t="shared" ref="JGL231" si="8773">(53.92)*10.764</f>
        <v>580.39487999999994</v>
      </c>
      <c r="JGM231" s="53">
        <f t="shared" ref="JGM231" si="8774">(2.45*1.25+1*(2.3+2.75+3.05))*10.764</f>
        <v>120.15314999999998</v>
      </c>
      <c r="JGN231" s="53">
        <f t="shared" si="2636"/>
        <v>700.54802999999993</v>
      </c>
      <c r="JGO231" s="53">
        <v>0</v>
      </c>
      <c r="JGP231" s="53">
        <f>JGN231*(($H$268)+1)+(IF(JGO231&lt;101,JGO231,IF(JGO231&lt;201,JGO231/2,IF(JGO231&lt;=301,JGO231/3,JGO231/4))))</f>
        <v>700.54802999999993</v>
      </c>
      <c r="JGQ231" s="159">
        <f t="shared" ref="JGQ231:JGQ234" si="8775">JGQ230+1</f>
        <v>2</v>
      </c>
      <c r="JGR231" s="159"/>
      <c r="JGS231" s="53" t="s">
        <v>163</v>
      </c>
      <c r="JGT231" s="53">
        <f t="shared" ref="JGT231" si="8776">(53.92)*10.764</f>
        <v>580.39487999999994</v>
      </c>
      <c r="JGU231" s="53">
        <f t="shared" ref="JGU231" si="8777">(2.45*1.25+1*(2.3+2.75+3.05))*10.764</f>
        <v>120.15314999999998</v>
      </c>
      <c r="JGV231" s="53">
        <f t="shared" si="2639"/>
        <v>700.54802999999993</v>
      </c>
      <c r="JGW231" s="53">
        <v>0</v>
      </c>
      <c r="JGX231" s="53">
        <f>JGV231*(($H$268)+1)+(IF(JGW231&lt;101,JGW231,IF(JGW231&lt;201,JGW231/2,IF(JGW231&lt;=301,JGW231/3,JGW231/4))))</f>
        <v>700.54802999999993</v>
      </c>
      <c r="JGY231" s="159">
        <f t="shared" ref="JGY231:JGY234" si="8778">JGY230+1</f>
        <v>2</v>
      </c>
      <c r="JGZ231" s="159"/>
      <c r="JHA231" s="53" t="s">
        <v>163</v>
      </c>
      <c r="JHB231" s="53">
        <f t="shared" ref="JHB231" si="8779">(53.92)*10.764</f>
        <v>580.39487999999994</v>
      </c>
      <c r="JHC231" s="53">
        <f t="shared" ref="JHC231" si="8780">(2.45*1.25+1*(2.3+2.75+3.05))*10.764</f>
        <v>120.15314999999998</v>
      </c>
      <c r="JHD231" s="53">
        <f t="shared" si="2642"/>
        <v>700.54802999999993</v>
      </c>
      <c r="JHE231" s="53">
        <v>0</v>
      </c>
      <c r="JHF231" s="53">
        <f>JHD231*(($H$268)+1)+(IF(JHE231&lt;101,JHE231,IF(JHE231&lt;201,JHE231/2,IF(JHE231&lt;=301,JHE231/3,JHE231/4))))</f>
        <v>700.54802999999993</v>
      </c>
      <c r="JHG231" s="159">
        <f t="shared" ref="JHG231:JHG234" si="8781">JHG230+1</f>
        <v>2</v>
      </c>
      <c r="JHH231" s="159"/>
      <c r="JHI231" s="53" t="s">
        <v>163</v>
      </c>
      <c r="JHJ231" s="53">
        <f t="shared" ref="JHJ231" si="8782">(53.92)*10.764</f>
        <v>580.39487999999994</v>
      </c>
      <c r="JHK231" s="53">
        <f t="shared" ref="JHK231" si="8783">(2.45*1.25+1*(2.3+2.75+3.05))*10.764</f>
        <v>120.15314999999998</v>
      </c>
      <c r="JHL231" s="53">
        <f t="shared" si="2645"/>
        <v>700.54802999999993</v>
      </c>
      <c r="JHM231" s="53">
        <v>0</v>
      </c>
      <c r="JHN231" s="53">
        <f>JHL231*(($H$268)+1)+(IF(JHM231&lt;101,JHM231,IF(JHM231&lt;201,JHM231/2,IF(JHM231&lt;=301,JHM231/3,JHM231/4))))</f>
        <v>700.54802999999993</v>
      </c>
      <c r="JHO231" s="159">
        <f t="shared" ref="JHO231:JHO234" si="8784">JHO230+1</f>
        <v>2</v>
      </c>
      <c r="JHP231" s="159"/>
      <c r="JHQ231" s="53" t="s">
        <v>163</v>
      </c>
      <c r="JHR231" s="53">
        <f t="shared" ref="JHR231" si="8785">(53.92)*10.764</f>
        <v>580.39487999999994</v>
      </c>
      <c r="JHS231" s="53">
        <f t="shared" ref="JHS231" si="8786">(2.45*1.25+1*(2.3+2.75+3.05))*10.764</f>
        <v>120.15314999999998</v>
      </c>
      <c r="JHT231" s="53">
        <f t="shared" si="2648"/>
        <v>700.54802999999993</v>
      </c>
      <c r="JHU231" s="53">
        <v>0</v>
      </c>
      <c r="JHV231" s="53">
        <f>JHT231*(($H$268)+1)+(IF(JHU231&lt;101,JHU231,IF(JHU231&lt;201,JHU231/2,IF(JHU231&lt;=301,JHU231/3,JHU231/4))))</f>
        <v>700.54802999999993</v>
      </c>
      <c r="JHW231" s="159">
        <f t="shared" ref="JHW231:JHW234" si="8787">JHW230+1</f>
        <v>2</v>
      </c>
      <c r="JHX231" s="159"/>
      <c r="JHY231" s="53" t="s">
        <v>163</v>
      </c>
      <c r="JHZ231" s="53">
        <f t="shared" ref="JHZ231" si="8788">(53.92)*10.764</f>
        <v>580.39487999999994</v>
      </c>
      <c r="JIA231" s="53">
        <f t="shared" ref="JIA231" si="8789">(2.45*1.25+1*(2.3+2.75+3.05))*10.764</f>
        <v>120.15314999999998</v>
      </c>
      <c r="JIB231" s="53">
        <f t="shared" si="2651"/>
        <v>700.54802999999993</v>
      </c>
      <c r="JIC231" s="53">
        <v>0</v>
      </c>
      <c r="JID231" s="53">
        <f>JIB231*(($H$268)+1)+(IF(JIC231&lt;101,JIC231,IF(JIC231&lt;201,JIC231/2,IF(JIC231&lt;=301,JIC231/3,JIC231/4))))</f>
        <v>700.54802999999993</v>
      </c>
      <c r="JIE231" s="159">
        <f t="shared" ref="JIE231:JIE234" si="8790">JIE230+1</f>
        <v>2</v>
      </c>
      <c r="JIF231" s="159"/>
      <c r="JIG231" s="53" t="s">
        <v>163</v>
      </c>
      <c r="JIH231" s="53">
        <f t="shared" ref="JIH231" si="8791">(53.92)*10.764</f>
        <v>580.39487999999994</v>
      </c>
      <c r="JII231" s="53">
        <f t="shared" ref="JII231" si="8792">(2.45*1.25+1*(2.3+2.75+3.05))*10.764</f>
        <v>120.15314999999998</v>
      </c>
      <c r="JIJ231" s="53">
        <f t="shared" si="2654"/>
        <v>700.54802999999993</v>
      </c>
      <c r="JIK231" s="53">
        <v>0</v>
      </c>
      <c r="JIL231" s="53">
        <f>JIJ231*(($H$268)+1)+(IF(JIK231&lt;101,JIK231,IF(JIK231&lt;201,JIK231/2,IF(JIK231&lt;=301,JIK231/3,JIK231/4))))</f>
        <v>700.54802999999993</v>
      </c>
      <c r="JIM231" s="159">
        <f t="shared" ref="JIM231:JIM234" si="8793">JIM230+1</f>
        <v>2</v>
      </c>
      <c r="JIN231" s="159"/>
      <c r="JIO231" s="53" t="s">
        <v>163</v>
      </c>
      <c r="JIP231" s="53">
        <f t="shared" ref="JIP231" si="8794">(53.92)*10.764</f>
        <v>580.39487999999994</v>
      </c>
      <c r="JIQ231" s="53">
        <f t="shared" ref="JIQ231" si="8795">(2.45*1.25+1*(2.3+2.75+3.05))*10.764</f>
        <v>120.15314999999998</v>
      </c>
      <c r="JIR231" s="53">
        <f t="shared" si="2657"/>
        <v>700.54802999999993</v>
      </c>
      <c r="JIS231" s="53">
        <v>0</v>
      </c>
      <c r="JIT231" s="53">
        <f>JIR231*(($H$268)+1)+(IF(JIS231&lt;101,JIS231,IF(JIS231&lt;201,JIS231/2,IF(JIS231&lt;=301,JIS231/3,JIS231/4))))</f>
        <v>700.54802999999993</v>
      </c>
      <c r="JIU231" s="159">
        <f t="shared" ref="JIU231:JIU234" si="8796">JIU230+1</f>
        <v>2</v>
      </c>
      <c r="JIV231" s="159"/>
      <c r="JIW231" s="53" t="s">
        <v>163</v>
      </c>
      <c r="JIX231" s="53">
        <f t="shared" ref="JIX231" si="8797">(53.92)*10.764</f>
        <v>580.39487999999994</v>
      </c>
      <c r="JIY231" s="53">
        <f t="shared" ref="JIY231" si="8798">(2.45*1.25+1*(2.3+2.75+3.05))*10.764</f>
        <v>120.15314999999998</v>
      </c>
      <c r="JIZ231" s="53">
        <f t="shared" si="2660"/>
        <v>700.54802999999993</v>
      </c>
      <c r="JJA231" s="53">
        <v>0</v>
      </c>
      <c r="JJB231" s="53">
        <f>JIZ231*(($H$268)+1)+(IF(JJA231&lt;101,JJA231,IF(JJA231&lt;201,JJA231/2,IF(JJA231&lt;=301,JJA231/3,JJA231/4))))</f>
        <v>700.54802999999993</v>
      </c>
      <c r="JJC231" s="159">
        <f t="shared" ref="JJC231:JJC234" si="8799">JJC230+1</f>
        <v>2</v>
      </c>
      <c r="JJD231" s="159"/>
      <c r="JJE231" s="53" t="s">
        <v>163</v>
      </c>
      <c r="JJF231" s="53">
        <f t="shared" ref="JJF231" si="8800">(53.92)*10.764</f>
        <v>580.39487999999994</v>
      </c>
      <c r="JJG231" s="53">
        <f t="shared" ref="JJG231" si="8801">(2.45*1.25+1*(2.3+2.75+3.05))*10.764</f>
        <v>120.15314999999998</v>
      </c>
      <c r="JJH231" s="53">
        <f t="shared" si="2663"/>
        <v>700.54802999999993</v>
      </c>
      <c r="JJI231" s="53">
        <v>0</v>
      </c>
      <c r="JJJ231" s="53">
        <f>JJH231*(($H$268)+1)+(IF(JJI231&lt;101,JJI231,IF(JJI231&lt;201,JJI231/2,IF(JJI231&lt;=301,JJI231/3,JJI231/4))))</f>
        <v>700.54802999999993</v>
      </c>
      <c r="JJK231" s="159">
        <f t="shared" ref="JJK231:JJK234" si="8802">JJK230+1</f>
        <v>2</v>
      </c>
      <c r="JJL231" s="159"/>
      <c r="JJM231" s="53" t="s">
        <v>163</v>
      </c>
      <c r="JJN231" s="53">
        <f t="shared" ref="JJN231" si="8803">(53.92)*10.764</f>
        <v>580.39487999999994</v>
      </c>
      <c r="JJO231" s="53">
        <f t="shared" ref="JJO231" si="8804">(2.45*1.25+1*(2.3+2.75+3.05))*10.764</f>
        <v>120.15314999999998</v>
      </c>
      <c r="JJP231" s="53">
        <f t="shared" si="2666"/>
        <v>700.54802999999993</v>
      </c>
      <c r="JJQ231" s="53">
        <v>0</v>
      </c>
      <c r="JJR231" s="53">
        <f>JJP231*(($H$268)+1)+(IF(JJQ231&lt;101,JJQ231,IF(JJQ231&lt;201,JJQ231/2,IF(JJQ231&lt;=301,JJQ231/3,JJQ231/4))))</f>
        <v>700.54802999999993</v>
      </c>
      <c r="JJS231" s="159">
        <f t="shared" ref="JJS231:JJS234" si="8805">JJS230+1</f>
        <v>2</v>
      </c>
      <c r="JJT231" s="159"/>
      <c r="JJU231" s="53" t="s">
        <v>163</v>
      </c>
      <c r="JJV231" s="53">
        <f t="shared" ref="JJV231" si="8806">(53.92)*10.764</f>
        <v>580.39487999999994</v>
      </c>
      <c r="JJW231" s="53">
        <f t="shared" ref="JJW231" si="8807">(2.45*1.25+1*(2.3+2.75+3.05))*10.764</f>
        <v>120.15314999999998</v>
      </c>
      <c r="JJX231" s="53">
        <f t="shared" si="2669"/>
        <v>700.54802999999993</v>
      </c>
      <c r="JJY231" s="53">
        <v>0</v>
      </c>
      <c r="JJZ231" s="53">
        <f>JJX231*(($H$268)+1)+(IF(JJY231&lt;101,JJY231,IF(JJY231&lt;201,JJY231/2,IF(JJY231&lt;=301,JJY231/3,JJY231/4))))</f>
        <v>700.54802999999993</v>
      </c>
      <c r="JKA231" s="159">
        <f t="shared" ref="JKA231:JKA234" si="8808">JKA230+1</f>
        <v>2</v>
      </c>
      <c r="JKB231" s="159"/>
      <c r="JKC231" s="53" t="s">
        <v>163</v>
      </c>
      <c r="JKD231" s="53">
        <f t="shared" ref="JKD231" si="8809">(53.92)*10.764</f>
        <v>580.39487999999994</v>
      </c>
      <c r="JKE231" s="53">
        <f t="shared" ref="JKE231" si="8810">(2.45*1.25+1*(2.3+2.75+3.05))*10.764</f>
        <v>120.15314999999998</v>
      </c>
      <c r="JKF231" s="53">
        <f t="shared" si="2672"/>
        <v>700.54802999999993</v>
      </c>
      <c r="JKG231" s="53">
        <v>0</v>
      </c>
      <c r="JKH231" s="53">
        <f>JKF231*(($H$268)+1)+(IF(JKG231&lt;101,JKG231,IF(JKG231&lt;201,JKG231/2,IF(JKG231&lt;=301,JKG231/3,JKG231/4))))</f>
        <v>700.54802999999993</v>
      </c>
      <c r="JKI231" s="159">
        <f t="shared" ref="JKI231:JKI234" si="8811">JKI230+1</f>
        <v>2</v>
      </c>
      <c r="JKJ231" s="159"/>
      <c r="JKK231" s="53" t="s">
        <v>163</v>
      </c>
      <c r="JKL231" s="53">
        <f t="shared" ref="JKL231" si="8812">(53.92)*10.764</f>
        <v>580.39487999999994</v>
      </c>
      <c r="JKM231" s="53">
        <f t="shared" ref="JKM231" si="8813">(2.45*1.25+1*(2.3+2.75+3.05))*10.764</f>
        <v>120.15314999999998</v>
      </c>
      <c r="JKN231" s="53">
        <f t="shared" si="2675"/>
        <v>700.54802999999993</v>
      </c>
      <c r="JKO231" s="53">
        <v>0</v>
      </c>
      <c r="JKP231" s="53">
        <f>JKN231*(($H$268)+1)+(IF(JKO231&lt;101,JKO231,IF(JKO231&lt;201,JKO231/2,IF(JKO231&lt;=301,JKO231/3,JKO231/4))))</f>
        <v>700.54802999999993</v>
      </c>
      <c r="JKQ231" s="159">
        <f t="shared" ref="JKQ231:JKQ234" si="8814">JKQ230+1</f>
        <v>2</v>
      </c>
      <c r="JKR231" s="159"/>
      <c r="JKS231" s="53" t="s">
        <v>163</v>
      </c>
      <c r="JKT231" s="53">
        <f t="shared" ref="JKT231" si="8815">(53.92)*10.764</f>
        <v>580.39487999999994</v>
      </c>
      <c r="JKU231" s="53">
        <f t="shared" ref="JKU231" si="8816">(2.45*1.25+1*(2.3+2.75+3.05))*10.764</f>
        <v>120.15314999999998</v>
      </c>
      <c r="JKV231" s="53">
        <f t="shared" si="2678"/>
        <v>700.54802999999993</v>
      </c>
      <c r="JKW231" s="53">
        <v>0</v>
      </c>
      <c r="JKX231" s="53">
        <f>JKV231*(($H$268)+1)+(IF(JKW231&lt;101,JKW231,IF(JKW231&lt;201,JKW231/2,IF(JKW231&lt;=301,JKW231/3,JKW231/4))))</f>
        <v>700.54802999999993</v>
      </c>
      <c r="JKY231" s="159">
        <f t="shared" ref="JKY231:JKY234" si="8817">JKY230+1</f>
        <v>2</v>
      </c>
      <c r="JKZ231" s="159"/>
      <c r="JLA231" s="53" t="s">
        <v>163</v>
      </c>
      <c r="JLB231" s="53">
        <f t="shared" ref="JLB231" si="8818">(53.92)*10.764</f>
        <v>580.39487999999994</v>
      </c>
      <c r="JLC231" s="53">
        <f t="shared" ref="JLC231" si="8819">(2.45*1.25+1*(2.3+2.75+3.05))*10.764</f>
        <v>120.15314999999998</v>
      </c>
      <c r="JLD231" s="53">
        <f t="shared" si="2681"/>
        <v>700.54802999999993</v>
      </c>
      <c r="JLE231" s="53">
        <v>0</v>
      </c>
      <c r="JLF231" s="53">
        <f>JLD231*(($H$268)+1)+(IF(JLE231&lt;101,JLE231,IF(JLE231&lt;201,JLE231/2,IF(JLE231&lt;=301,JLE231/3,JLE231/4))))</f>
        <v>700.54802999999993</v>
      </c>
      <c r="JLG231" s="159">
        <f t="shared" ref="JLG231:JLG234" si="8820">JLG230+1</f>
        <v>2</v>
      </c>
      <c r="JLH231" s="159"/>
      <c r="JLI231" s="53" t="s">
        <v>163</v>
      </c>
      <c r="JLJ231" s="53">
        <f t="shared" ref="JLJ231" si="8821">(53.92)*10.764</f>
        <v>580.39487999999994</v>
      </c>
      <c r="JLK231" s="53">
        <f t="shared" ref="JLK231" si="8822">(2.45*1.25+1*(2.3+2.75+3.05))*10.764</f>
        <v>120.15314999999998</v>
      </c>
      <c r="JLL231" s="53">
        <f t="shared" si="2684"/>
        <v>700.54802999999993</v>
      </c>
      <c r="JLM231" s="53">
        <v>0</v>
      </c>
      <c r="JLN231" s="53">
        <f>JLL231*(($H$268)+1)+(IF(JLM231&lt;101,JLM231,IF(JLM231&lt;201,JLM231/2,IF(JLM231&lt;=301,JLM231/3,JLM231/4))))</f>
        <v>700.54802999999993</v>
      </c>
      <c r="JLO231" s="159">
        <f t="shared" ref="JLO231:JLO234" si="8823">JLO230+1</f>
        <v>2</v>
      </c>
      <c r="JLP231" s="159"/>
      <c r="JLQ231" s="53" t="s">
        <v>163</v>
      </c>
      <c r="JLR231" s="53">
        <f t="shared" ref="JLR231" si="8824">(53.92)*10.764</f>
        <v>580.39487999999994</v>
      </c>
      <c r="JLS231" s="53">
        <f t="shared" ref="JLS231" si="8825">(2.45*1.25+1*(2.3+2.75+3.05))*10.764</f>
        <v>120.15314999999998</v>
      </c>
      <c r="JLT231" s="53">
        <f t="shared" si="2687"/>
        <v>700.54802999999993</v>
      </c>
      <c r="JLU231" s="53">
        <v>0</v>
      </c>
      <c r="JLV231" s="53">
        <f>JLT231*(($H$268)+1)+(IF(JLU231&lt;101,JLU231,IF(JLU231&lt;201,JLU231/2,IF(JLU231&lt;=301,JLU231/3,JLU231/4))))</f>
        <v>700.54802999999993</v>
      </c>
      <c r="JLW231" s="159">
        <f t="shared" ref="JLW231:JLW234" si="8826">JLW230+1</f>
        <v>2</v>
      </c>
      <c r="JLX231" s="159"/>
      <c r="JLY231" s="53" t="s">
        <v>163</v>
      </c>
      <c r="JLZ231" s="53">
        <f t="shared" ref="JLZ231" si="8827">(53.92)*10.764</f>
        <v>580.39487999999994</v>
      </c>
      <c r="JMA231" s="53">
        <f t="shared" ref="JMA231" si="8828">(2.45*1.25+1*(2.3+2.75+3.05))*10.764</f>
        <v>120.15314999999998</v>
      </c>
      <c r="JMB231" s="53">
        <f t="shared" si="2690"/>
        <v>700.54802999999993</v>
      </c>
      <c r="JMC231" s="53">
        <v>0</v>
      </c>
      <c r="JMD231" s="53">
        <f>JMB231*(($H$268)+1)+(IF(JMC231&lt;101,JMC231,IF(JMC231&lt;201,JMC231/2,IF(JMC231&lt;=301,JMC231/3,JMC231/4))))</f>
        <v>700.54802999999993</v>
      </c>
      <c r="JME231" s="159">
        <f t="shared" ref="JME231:JME234" si="8829">JME230+1</f>
        <v>2</v>
      </c>
      <c r="JMF231" s="159"/>
      <c r="JMG231" s="53" t="s">
        <v>163</v>
      </c>
      <c r="JMH231" s="53">
        <f t="shared" ref="JMH231" si="8830">(53.92)*10.764</f>
        <v>580.39487999999994</v>
      </c>
      <c r="JMI231" s="53">
        <f t="shared" ref="JMI231" si="8831">(2.45*1.25+1*(2.3+2.75+3.05))*10.764</f>
        <v>120.15314999999998</v>
      </c>
      <c r="JMJ231" s="53">
        <f t="shared" si="2693"/>
        <v>700.54802999999993</v>
      </c>
      <c r="JMK231" s="53">
        <v>0</v>
      </c>
      <c r="JML231" s="53">
        <f>JMJ231*(($H$268)+1)+(IF(JMK231&lt;101,JMK231,IF(JMK231&lt;201,JMK231/2,IF(JMK231&lt;=301,JMK231/3,JMK231/4))))</f>
        <v>700.54802999999993</v>
      </c>
      <c r="JMM231" s="159">
        <f t="shared" ref="JMM231:JMM234" si="8832">JMM230+1</f>
        <v>2</v>
      </c>
      <c r="JMN231" s="159"/>
      <c r="JMO231" s="53" t="s">
        <v>163</v>
      </c>
      <c r="JMP231" s="53">
        <f t="shared" ref="JMP231" si="8833">(53.92)*10.764</f>
        <v>580.39487999999994</v>
      </c>
      <c r="JMQ231" s="53">
        <f t="shared" ref="JMQ231" si="8834">(2.45*1.25+1*(2.3+2.75+3.05))*10.764</f>
        <v>120.15314999999998</v>
      </c>
      <c r="JMR231" s="53">
        <f t="shared" si="2696"/>
        <v>700.54802999999993</v>
      </c>
      <c r="JMS231" s="53">
        <v>0</v>
      </c>
      <c r="JMT231" s="53">
        <f>JMR231*(($H$268)+1)+(IF(JMS231&lt;101,JMS231,IF(JMS231&lt;201,JMS231/2,IF(JMS231&lt;=301,JMS231/3,JMS231/4))))</f>
        <v>700.54802999999993</v>
      </c>
      <c r="JMU231" s="159">
        <f t="shared" ref="JMU231:JMU234" si="8835">JMU230+1</f>
        <v>2</v>
      </c>
      <c r="JMV231" s="159"/>
      <c r="JMW231" s="53" t="s">
        <v>163</v>
      </c>
      <c r="JMX231" s="53">
        <f t="shared" ref="JMX231" si="8836">(53.92)*10.764</f>
        <v>580.39487999999994</v>
      </c>
      <c r="JMY231" s="53">
        <f t="shared" ref="JMY231" si="8837">(2.45*1.25+1*(2.3+2.75+3.05))*10.764</f>
        <v>120.15314999999998</v>
      </c>
      <c r="JMZ231" s="53">
        <f t="shared" si="2699"/>
        <v>700.54802999999993</v>
      </c>
      <c r="JNA231" s="53">
        <v>0</v>
      </c>
      <c r="JNB231" s="53">
        <f>JMZ231*(($H$268)+1)+(IF(JNA231&lt;101,JNA231,IF(JNA231&lt;201,JNA231/2,IF(JNA231&lt;=301,JNA231/3,JNA231/4))))</f>
        <v>700.54802999999993</v>
      </c>
      <c r="JNC231" s="159">
        <f t="shared" ref="JNC231:JNC234" si="8838">JNC230+1</f>
        <v>2</v>
      </c>
      <c r="JND231" s="159"/>
      <c r="JNE231" s="53" t="s">
        <v>163</v>
      </c>
      <c r="JNF231" s="53">
        <f t="shared" ref="JNF231" si="8839">(53.92)*10.764</f>
        <v>580.39487999999994</v>
      </c>
      <c r="JNG231" s="53">
        <f t="shared" ref="JNG231" si="8840">(2.45*1.25+1*(2.3+2.75+3.05))*10.764</f>
        <v>120.15314999999998</v>
      </c>
      <c r="JNH231" s="53">
        <f t="shared" si="2702"/>
        <v>700.54802999999993</v>
      </c>
      <c r="JNI231" s="53">
        <v>0</v>
      </c>
      <c r="JNJ231" s="53">
        <f>JNH231*(($H$268)+1)+(IF(JNI231&lt;101,JNI231,IF(JNI231&lt;201,JNI231/2,IF(JNI231&lt;=301,JNI231/3,JNI231/4))))</f>
        <v>700.54802999999993</v>
      </c>
      <c r="JNK231" s="159">
        <f t="shared" ref="JNK231:JNK234" si="8841">JNK230+1</f>
        <v>2</v>
      </c>
      <c r="JNL231" s="159"/>
      <c r="JNM231" s="53" t="s">
        <v>163</v>
      </c>
      <c r="JNN231" s="53">
        <f t="shared" ref="JNN231" si="8842">(53.92)*10.764</f>
        <v>580.39487999999994</v>
      </c>
      <c r="JNO231" s="53">
        <f t="shared" ref="JNO231" si="8843">(2.45*1.25+1*(2.3+2.75+3.05))*10.764</f>
        <v>120.15314999999998</v>
      </c>
      <c r="JNP231" s="53">
        <f t="shared" si="2705"/>
        <v>700.54802999999993</v>
      </c>
      <c r="JNQ231" s="53">
        <v>0</v>
      </c>
      <c r="JNR231" s="53">
        <f>JNP231*(($H$268)+1)+(IF(JNQ231&lt;101,JNQ231,IF(JNQ231&lt;201,JNQ231/2,IF(JNQ231&lt;=301,JNQ231/3,JNQ231/4))))</f>
        <v>700.54802999999993</v>
      </c>
      <c r="JNS231" s="159">
        <f t="shared" ref="JNS231:JNS234" si="8844">JNS230+1</f>
        <v>2</v>
      </c>
      <c r="JNT231" s="159"/>
      <c r="JNU231" s="53" t="s">
        <v>163</v>
      </c>
      <c r="JNV231" s="53">
        <f t="shared" ref="JNV231" si="8845">(53.92)*10.764</f>
        <v>580.39487999999994</v>
      </c>
      <c r="JNW231" s="53">
        <f t="shared" ref="JNW231" si="8846">(2.45*1.25+1*(2.3+2.75+3.05))*10.764</f>
        <v>120.15314999999998</v>
      </c>
      <c r="JNX231" s="53">
        <f t="shared" si="2708"/>
        <v>700.54802999999993</v>
      </c>
      <c r="JNY231" s="53">
        <v>0</v>
      </c>
      <c r="JNZ231" s="53">
        <f>JNX231*(($H$268)+1)+(IF(JNY231&lt;101,JNY231,IF(JNY231&lt;201,JNY231/2,IF(JNY231&lt;=301,JNY231/3,JNY231/4))))</f>
        <v>700.54802999999993</v>
      </c>
      <c r="JOA231" s="159">
        <f t="shared" ref="JOA231:JOA234" si="8847">JOA230+1</f>
        <v>2</v>
      </c>
      <c r="JOB231" s="159"/>
      <c r="JOC231" s="53" t="s">
        <v>163</v>
      </c>
      <c r="JOD231" s="53">
        <f t="shared" ref="JOD231" si="8848">(53.92)*10.764</f>
        <v>580.39487999999994</v>
      </c>
      <c r="JOE231" s="53">
        <f t="shared" ref="JOE231" si="8849">(2.45*1.25+1*(2.3+2.75+3.05))*10.764</f>
        <v>120.15314999999998</v>
      </c>
      <c r="JOF231" s="53">
        <f t="shared" si="2711"/>
        <v>700.54802999999993</v>
      </c>
      <c r="JOG231" s="53">
        <v>0</v>
      </c>
      <c r="JOH231" s="53">
        <f>JOF231*(($H$268)+1)+(IF(JOG231&lt;101,JOG231,IF(JOG231&lt;201,JOG231/2,IF(JOG231&lt;=301,JOG231/3,JOG231/4))))</f>
        <v>700.54802999999993</v>
      </c>
      <c r="JOI231" s="159">
        <f t="shared" ref="JOI231:JOI234" si="8850">JOI230+1</f>
        <v>2</v>
      </c>
      <c r="JOJ231" s="159"/>
      <c r="JOK231" s="53" t="s">
        <v>163</v>
      </c>
      <c r="JOL231" s="53">
        <f t="shared" ref="JOL231" si="8851">(53.92)*10.764</f>
        <v>580.39487999999994</v>
      </c>
      <c r="JOM231" s="53">
        <f t="shared" ref="JOM231" si="8852">(2.45*1.25+1*(2.3+2.75+3.05))*10.764</f>
        <v>120.15314999999998</v>
      </c>
      <c r="JON231" s="53">
        <f t="shared" si="2714"/>
        <v>700.54802999999993</v>
      </c>
      <c r="JOO231" s="53">
        <v>0</v>
      </c>
      <c r="JOP231" s="53">
        <f>JON231*(($H$268)+1)+(IF(JOO231&lt;101,JOO231,IF(JOO231&lt;201,JOO231/2,IF(JOO231&lt;=301,JOO231/3,JOO231/4))))</f>
        <v>700.54802999999993</v>
      </c>
      <c r="JOQ231" s="159">
        <f t="shared" ref="JOQ231:JOQ234" si="8853">JOQ230+1</f>
        <v>2</v>
      </c>
      <c r="JOR231" s="159"/>
      <c r="JOS231" s="53" t="s">
        <v>163</v>
      </c>
      <c r="JOT231" s="53">
        <f t="shared" ref="JOT231" si="8854">(53.92)*10.764</f>
        <v>580.39487999999994</v>
      </c>
      <c r="JOU231" s="53">
        <f t="shared" ref="JOU231" si="8855">(2.45*1.25+1*(2.3+2.75+3.05))*10.764</f>
        <v>120.15314999999998</v>
      </c>
      <c r="JOV231" s="53">
        <f t="shared" si="2717"/>
        <v>700.54802999999993</v>
      </c>
      <c r="JOW231" s="53">
        <v>0</v>
      </c>
      <c r="JOX231" s="53">
        <f>JOV231*(($H$268)+1)+(IF(JOW231&lt;101,JOW231,IF(JOW231&lt;201,JOW231/2,IF(JOW231&lt;=301,JOW231/3,JOW231/4))))</f>
        <v>700.54802999999993</v>
      </c>
      <c r="JOY231" s="159">
        <f t="shared" ref="JOY231:JOY234" si="8856">JOY230+1</f>
        <v>2</v>
      </c>
      <c r="JOZ231" s="159"/>
      <c r="JPA231" s="53" t="s">
        <v>163</v>
      </c>
      <c r="JPB231" s="53">
        <f t="shared" ref="JPB231" si="8857">(53.92)*10.764</f>
        <v>580.39487999999994</v>
      </c>
      <c r="JPC231" s="53">
        <f t="shared" ref="JPC231" si="8858">(2.45*1.25+1*(2.3+2.75+3.05))*10.764</f>
        <v>120.15314999999998</v>
      </c>
      <c r="JPD231" s="53">
        <f t="shared" si="2720"/>
        <v>700.54802999999993</v>
      </c>
      <c r="JPE231" s="53">
        <v>0</v>
      </c>
      <c r="JPF231" s="53">
        <f>JPD231*(($H$268)+1)+(IF(JPE231&lt;101,JPE231,IF(JPE231&lt;201,JPE231/2,IF(JPE231&lt;=301,JPE231/3,JPE231/4))))</f>
        <v>700.54802999999993</v>
      </c>
      <c r="JPG231" s="159">
        <f t="shared" ref="JPG231:JPG234" si="8859">JPG230+1</f>
        <v>2</v>
      </c>
      <c r="JPH231" s="159"/>
      <c r="JPI231" s="53" t="s">
        <v>163</v>
      </c>
      <c r="JPJ231" s="53">
        <f t="shared" ref="JPJ231" si="8860">(53.92)*10.764</f>
        <v>580.39487999999994</v>
      </c>
      <c r="JPK231" s="53">
        <f t="shared" ref="JPK231" si="8861">(2.45*1.25+1*(2.3+2.75+3.05))*10.764</f>
        <v>120.15314999999998</v>
      </c>
      <c r="JPL231" s="53">
        <f t="shared" si="2723"/>
        <v>700.54802999999993</v>
      </c>
      <c r="JPM231" s="53">
        <v>0</v>
      </c>
      <c r="JPN231" s="53">
        <f>JPL231*(($H$268)+1)+(IF(JPM231&lt;101,JPM231,IF(JPM231&lt;201,JPM231/2,IF(JPM231&lt;=301,JPM231/3,JPM231/4))))</f>
        <v>700.54802999999993</v>
      </c>
      <c r="JPO231" s="159">
        <f t="shared" ref="JPO231:JPO234" si="8862">JPO230+1</f>
        <v>2</v>
      </c>
      <c r="JPP231" s="159"/>
      <c r="JPQ231" s="53" t="s">
        <v>163</v>
      </c>
      <c r="JPR231" s="53">
        <f t="shared" ref="JPR231" si="8863">(53.92)*10.764</f>
        <v>580.39487999999994</v>
      </c>
      <c r="JPS231" s="53">
        <f t="shared" ref="JPS231" si="8864">(2.45*1.25+1*(2.3+2.75+3.05))*10.764</f>
        <v>120.15314999999998</v>
      </c>
      <c r="JPT231" s="53">
        <f t="shared" si="2726"/>
        <v>700.54802999999993</v>
      </c>
      <c r="JPU231" s="53">
        <v>0</v>
      </c>
      <c r="JPV231" s="53">
        <f>JPT231*(($H$268)+1)+(IF(JPU231&lt;101,JPU231,IF(JPU231&lt;201,JPU231/2,IF(JPU231&lt;=301,JPU231/3,JPU231/4))))</f>
        <v>700.54802999999993</v>
      </c>
      <c r="JPW231" s="159">
        <f t="shared" ref="JPW231:JPW234" si="8865">JPW230+1</f>
        <v>2</v>
      </c>
      <c r="JPX231" s="159"/>
      <c r="JPY231" s="53" t="s">
        <v>163</v>
      </c>
      <c r="JPZ231" s="53">
        <f t="shared" ref="JPZ231" si="8866">(53.92)*10.764</f>
        <v>580.39487999999994</v>
      </c>
      <c r="JQA231" s="53">
        <f t="shared" ref="JQA231" si="8867">(2.45*1.25+1*(2.3+2.75+3.05))*10.764</f>
        <v>120.15314999999998</v>
      </c>
      <c r="JQB231" s="53">
        <f t="shared" si="2729"/>
        <v>700.54802999999993</v>
      </c>
      <c r="JQC231" s="53">
        <v>0</v>
      </c>
      <c r="JQD231" s="53">
        <f>JQB231*(($H$268)+1)+(IF(JQC231&lt;101,JQC231,IF(JQC231&lt;201,JQC231/2,IF(JQC231&lt;=301,JQC231/3,JQC231/4))))</f>
        <v>700.54802999999993</v>
      </c>
      <c r="JQE231" s="159">
        <f t="shared" ref="JQE231:JQE234" si="8868">JQE230+1</f>
        <v>2</v>
      </c>
      <c r="JQF231" s="159"/>
      <c r="JQG231" s="53" t="s">
        <v>163</v>
      </c>
      <c r="JQH231" s="53">
        <f t="shared" ref="JQH231" si="8869">(53.92)*10.764</f>
        <v>580.39487999999994</v>
      </c>
      <c r="JQI231" s="53">
        <f t="shared" ref="JQI231" si="8870">(2.45*1.25+1*(2.3+2.75+3.05))*10.764</f>
        <v>120.15314999999998</v>
      </c>
      <c r="JQJ231" s="53">
        <f t="shared" si="2732"/>
        <v>700.54802999999993</v>
      </c>
      <c r="JQK231" s="53">
        <v>0</v>
      </c>
      <c r="JQL231" s="53">
        <f>JQJ231*(($H$268)+1)+(IF(JQK231&lt;101,JQK231,IF(JQK231&lt;201,JQK231/2,IF(JQK231&lt;=301,JQK231/3,JQK231/4))))</f>
        <v>700.54802999999993</v>
      </c>
      <c r="JQM231" s="159">
        <f t="shared" ref="JQM231:JQM234" si="8871">JQM230+1</f>
        <v>2</v>
      </c>
      <c r="JQN231" s="159"/>
      <c r="JQO231" s="53" t="s">
        <v>163</v>
      </c>
      <c r="JQP231" s="53">
        <f t="shared" ref="JQP231" si="8872">(53.92)*10.764</f>
        <v>580.39487999999994</v>
      </c>
      <c r="JQQ231" s="53">
        <f t="shared" ref="JQQ231" si="8873">(2.45*1.25+1*(2.3+2.75+3.05))*10.764</f>
        <v>120.15314999999998</v>
      </c>
      <c r="JQR231" s="53">
        <f t="shared" si="2735"/>
        <v>700.54802999999993</v>
      </c>
      <c r="JQS231" s="53">
        <v>0</v>
      </c>
      <c r="JQT231" s="53">
        <f>JQR231*(($H$268)+1)+(IF(JQS231&lt;101,JQS231,IF(JQS231&lt;201,JQS231/2,IF(JQS231&lt;=301,JQS231/3,JQS231/4))))</f>
        <v>700.54802999999993</v>
      </c>
      <c r="JQU231" s="159">
        <f t="shared" ref="JQU231:JQU234" si="8874">JQU230+1</f>
        <v>2</v>
      </c>
      <c r="JQV231" s="159"/>
      <c r="JQW231" s="53" t="s">
        <v>163</v>
      </c>
      <c r="JQX231" s="53">
        <f t="shared" ref="JQX231" si="8875">(53.92)*10.764</f>
        <v>580.39487999999994</v>
      </c>
      <c r="JQY231" s="53">
        <f t="shared" ref="JQY231" si="8876">(2.45*1.25+1*(2.3+2.75+3.05))*10.764</f>
        <v>120.15314999999998</v>
      </c>
      <c r="JQZ231" s="53">
        <f t="shared" si="2738"/>
        <v>700.54802999999993</v>
      </c>
      <c r="JRA231" s="53">
        <v>0</v>
      </c>
      <c r="JRB231" s="53">
        <f>JQZ231*(($H$268)+1)+(IF(JRA231&lt;101,JRA231,IF(JRA231&lt;201,JRA231/2,IF(JRA231&lt;=301,JRA231/3,JRA231/4))))</f>
        <v>700.54802999999993</v>
      </c>
      <c r="JRC231" s="159">
        <f t="shared" ref="JRC231:JRC234" si="8877">JRC230+1</f>
        <v>2</v>
      </c>
      <c r="JRD231" s="159"/>
      <c r="JRE231" s="53" t="s">
        <v>163</v>
      </c>
      <c r="JRF231" s="53">
        <f t="shared" ref="JRF231" si="8878">(53.92)*10.764</f>
        <v>580.39487999999994</v>
      </c>
      <c r="JRG231" s="53">
        <f t="shared" ref="JRG231" si="8879">(2.45*1.25+1*(2.3+2.75+3.05))*10.764</f>
        <v>120.15314999999998</v>
      </c>
      <c r="JRH231" s="53">
        <f t="shared" si="2741"/>
        <v>700.54802999999993</v>
      </c>
      <c r="JRI231" s="53">
        <v>0</v>
      </c>
      <c r="JRJ231" s="53">
        <f>JRH231*(($H$268)+1)+(IF(JRI231&lt;101,JRI231,IF(JRI231&lt;201,JRI231/2,IF(JRI231&lt;=301,JRI231/3,JRI231/4))))</f>
        <v>700.54802999999993</v>
      </c>
      <c r="JRK231" s="159">
        <f t="shared" ref="JRK231:JRK234" si="8880">JRK230+1</f>
        <v>2</v>
      </c>
      <c r="JRL231" s="159"/>
      <c r="JRM231" s="53" t="s">
        <v>163</v>
      </c>
      <c r="JRN231" s="53">
        <f t="shared" ref="JRN231" si="8881">(53.92)*10.764</f>
        <v>580.39487999999994</v>
      </c>
      <c r="JRO231" s="53">
        <f t="shared" ref="JRO231" si="8882">(2.45*1.25+1*(2.3+2.75+3.05))*10.764</f>
        <v>120.15314999999998</v>
      </c>
      <c r="JRP231" s="53">
        <f t="shared" si="2744"/>
        <v>700.54802999999993</v>
      </c>
      <c r="JRQ231" s="53">
        <v>0</v>
      </c>
      <c r="JRR231" s="53">
        <f>JRP231*(($H$268)+1)+(IF(JRQ231&lt;101,JRQ231,IF(JRQ231&lt;201,JRQ231/2,IF(JRQ231&lt;=301,JRQ231/3,JRQ231/4))))</f>
        <v>700.54802999999993</v>
      </c>
      <c r="JRS231" s="159">
        <f t="shared" ref="JRS231:JRS234" si="8883">JRS230+1</f>
        <v>2</v>
      </c>
      <c r="JRT231" s="159"/>
      <c r="JRU231" s="53" t="s">
        <v>163</v>
      </c>
      <c r="JRV231" s="53">
        <f t="shared" ref="JRV231" si="8884">(53.92)*10.764</f>
        <v>580.39487999999994</v>
      </c>
      <c r="JRW231" s="53">
        <f t="shared" ref="JRW231" si="8885">(2.45*1.25+1*(2.3+2.75+3.05))*10.764</f>
        <v>120.15314999999998</v>
      </c>
      <c r="JRX231" s="53">
        <f t="shared" si="2747"/>
        <v>700.54802999999993</v>
      </c>
      <c r="JRY231" s="53">
        <v>0</v>
      </c>
      <c r="JRZ231" s="53">
        <f>JRX231*(($H$268)+1)+(IF(JRY231&lt;101,JRY231,IF(JRY231&lt;201,JRY231/2,IF(JRY231&lt;=301,JRY231/3,JRY231/4))))</f>
        <v>700.54802999999993</v>
      </c>
      <c r="JSA231" s="159">
        <f t="shared" ref="JSA231:JSA234" si="8886">JSA230+1</f>
        <v>2</v>
      </c>
      <c r="JSB231" s="159"/>
      <c r="JSC231" s="53" t="s">
        <v>163</v>
      </c>
      <c r="JSD231" s="53">
        <f t="shared" ref="JSD231" si="8887">(53.92)*10.764</f>
        <v>580.39487999999994</v>
      </c>
      <c r="JSE231" s="53">
        <f t="shared" ref="JSE231" si="8888">(2.45*1.25+1*(2.3+2.75+3.05))*10.764</f>
        <v>120.15314999999998</v>
      </c>
      <c r="JSF231" s="53">
        <f t="shared" si="2750"/>
        <v>700.54802999999993</v>
      </c>
      <c r="JSG231" s="53">
        <v>0</v>
      </c>
      <c r="JSH231" s="53">
        <f>JSF231*(($H$268)+1)+(IF(JSG231&lt;101,JSG231,IF(JSG231&lt;201,JSG231/2,IF(JSG231&lt;=301,JSG231/3,JSG231/4))))</f>
        <v>700.54802999999993</v>
      </c>
      <c r="JSI231" s="159">
        <f t="shared" ref="JSI231:JSI234" si="8889">JSI230+1</f>
        <v>2</v>
      </c>
      <c r="JSJ231" s="159"/>
      <c r="JSK231" s="53" t="s">
        <v>163</v>
      </c>
      <c r="JSL231" s="53">
        <f t="shared" ref="JSL231" si="8890">(53.92)*10.764</f>
        <v>580.39487999999994</v>
      </c>
      <c r="JSM231" s="53">
        <f t="shared" ref="JSM231" si="8891">(2.45*1.25+1*(2.3+2.75+3.05))*10.764</f>
        <v>120.15314999999998</v>
      </c>
      <c r="JSN231" s="53">
        <f t="shared" si="2753"/>
        <v>700.54802999999993</v>
      </c>
      <c r="JSO231" s="53">
        <v>0</v>
      </c>
      <c r="JSP231" s="53">
        <f>JSN231*(($H$268)+1)+(IF(JSO231&lt;101,JSO231,IF(JSO231&lt;201,JSO231/2,IF(JSO231&lt;=301,JSO231/3,JSO231/4))))</f>
        <v>700.54802999999993</v>
      </c>
      <c r="JSQ231" s="159">
        <f t="shared" ref="JSQ231:JSQ234" si="8892">JSQ230+1</f>
        <v>2</v>
      </c>
      <c r="JSR231" s="159"/>
      <c r="JSS231" s="53" t="s">
        <v>163</v>
      </c>
      <c r="JST231" s="53">
        <f t="shared" ref="JST231" si="8893">(53.92)*10.764</f>
        <v>580.39487999999994</v>
      </c>
      <c r="JSU231" s="53">
        <f t="shared" ref="JSU231" si="8894">(2.45*1.25+1*(2.3+2.75+3.05))*10.764</f>
        <v>120.15314999999998</v>
      </c>
      <c r="JSV231" s="53">
        <f t="shared" si="2756"/>
        <v>700.54802999999993</v>
      </c>
      <c r="JSW231" s="53">
        <v>0</v>
      </c>
      <c r="JSX231" s="53">
        <f>JSV231*(($H$268)+1)+(IF(JSW231&lt;101,JSW231,IF(JSW231&lt;201,JSW231/2,IF(JSW231&lt;=301,JSW231/3,JSW231/4))))</f>
        <v>700.54802999999993</v>
      </c>
      <c r="JSY231" s="159">
        <f t="shared" ref="JSY231:JSY234" si="8895">JSY230+1</f>
        <v>2</v>
      </c>
      <c r="JSZ231" s="159"/>
      <c r="JTA231" s="53" t="s">
        <v>163</v>
      </c>
      <c r="JTB231" s="53">
        <f t="shared" ref="JTB231" si="8896">(53.92)*10.764</f>
        <v>580.39487999999994</v>
      </c>
      <c r="JTC231" s="53">
        <f t="shared" ref="JTC231" si="8897">(2.45*1.25+1*(2.3+2.75+3.05))*10.764</f>
        <v>120.15314999999998</v>
      </c>
      <c r="JTD231" s="53">
        <f t="shared" si="2759"/>
        <v>700.54802999999993</v>
      </c>
      <c r="JTE231" s="53">
        <v>0</v>
      </c>
      <c r="JTF231" s="53">
        <f>JTD231*(($H$268)+1)+(IF(JTE231&lt;101,JTE231,IF(JTE231&lt;201,JTE231/2,IF(JTE231&lt;=301,JTE231/3,JTE231/4))))</f>
        <v>700.54802999999993</v>
      </c>
      <c r="JTG231" s="159">
        <f t="shared" ref="JTG231:JTG234" si="8898">JTG230+1</f>
        <v>2</v>
      </c>
      <c r="JTH231" s="159"/>
      <c r="JTI231" s="53" t="s">
        <v>163</v>
      </c>
      <c r="JTJ231" s="53">
        <f t="shared" ref="JTJ231" si="8899">(53.92)*10.764</f>
        <v>580.39487999999994</v>
      </c>
      <c r="JTK231" s="53">
        <f t="shared" ref="JTK231" si="8900">(2.45*1.25+1*(2.3+2.75+3.05))*10.764</f>
        <v>120.15314999999998</v>
      </c>
      <c r="JTL231" s="53">
        <f t="shared" si="2762"/>
        <v>700.54802999999993</v>
      </c>
      <c r="JTM231" s="53">
        <v>0</v>
      </c>
      <c r="JTN231" s="53">
        <f>JTL231*(($H$268)+1)+(IF(JTM231&lt;101,JTM231,IF(JTM231&lt;201,JTM231/2,IF(JTM231&lt;=301,JTM231/3,JTM231/4))))</f>
        <v>700.54802999999993</v>
      </c>
      <c r="JTO231" s="159">
        <f t="shared" ref="JTO231:JTO234" si="8901">JTO230+1</f>
        <v>2</v>
      </c>
      <c r="JTP231" s="159"/>
      <c r="JTQ231" s="53" t="s">
        <v>163</v>
      </c>
      <c r="JTR231" s="53">
        <f t="shared" ref="JTR231" si="8902">(53.92)*10.764</f>
        <v>580.39487999999994</v>
      </c>
      <c r="JTS231" s="53">
        <f t="shared" ref="JTS231" si="8903">(2.45*1.25+1*(2.3+2.75+3.05))*10.764</f>
        <v>120.15314999999998</v>
      </c>
      <c r="JTT231" s="53">
        <f t="shared" si="2765"/>
        <v>700.54802999999993</v>
      </c>
      <c r="JTU231" s="53">
        <v>0</v>
      </c>
      <c r="JTV231" s="53">
        <f>JTT231*(($H$268)+1)+(IF(JTU231&lt;101,JTU231,IF(JTU231&lt;201,JTU231/2,IF(JTU231&lt;=301,JTU231/3,JTU231/4))))</f>
        <v>700.54802999999993</v>
      </c>
      <c r="JTW231" s="159">
        <f t="shared" ref="JTW231:JTW234" si="8904">JTW230+1</f>
        <v>2</v>
      </c>
      <c r="JTX231" s="159"/>
      <c r="JTY231" s="53" t="s">
        <v>163</v>
      </c>
      <c r="JTZ231" s="53">
        <f t="shared" ref="JTZ231" si="8905">(53.92)*10.764</f>
        <v>580.39487999999994</v>
      </c>
      <c r="JUA231" s="53">
        <f t="shared" ref="JUA231" si="8906">(2.45*1.25+1*(2.3+2.75+3.05))*10.764</f>
        <v>120.15314999999998</v>
      </c>
      <c r="JUB231" s="53">
        <f t="shared" si="2768"/>
        <v>700.54802999999993</v>
      </c>
      <c r="JUC231" s="53">
        <v>0</v>
      </c>
      <c r="JUD231" s="53">
        <f>JUB231*(($H$268)+1)+(IF(JUC231&lt;101,JUC231,IF(JUC231&lt;201,JUC231/2,IF(JUC231&lt;=301,JUC231/3,JUC231/4))))</f>
        <v>700.54802999999993</v>
      </c>
      <c r="JUE231" s="159">
        <f t="shared" ref="JUE231:JUE234" si="8907">JUE230+1</f>
        <v>2</v>
      </c>
      <c r="JUF231" s="159"/>
      <c r="JUG231" s="53" t="s">
        <v>163</v>
      </c>
      <c r="JUH231" s="53">
        <f t="shared" ref="JUH231" si="8908">(53.92)*10.764</f>
        <v>580.39487999999994</v>
      </c>
      <c r="JUI231" s="53">
        <f t="shared" ref="JUI231" si="8909">(2.45*1.25+1*(2.3+2.75+3.05))*10.764</f>
        <v>120.15314999999998</v>
      </c>
      <c r="JUJ231" s="53">
        <f t="shared" si="2771"/>
        <v>700.54802999999993</v>
      </c>
      <c r="JUK231" s="53">
        <v>0</v>
      </c>
      <c r="JUL231" s="53">
        <f>JUJ231*(($H$268)+1)+(IF(JUK231&lt;101,JUK231,IF(JUK231&lt;201,JUK231/2,IF(JUK231&lt;=301,JUK231/3,JUK231/4))))</f>
        <v>700.54802999999993</v>
      </c>
      <c r="JUM231" s="159">
        <f t="shared" ref="JUM231:JUM234" si="8910">JUM230+1</f>
        <v>2</v>
      </c>
      <c r="JUN231" s="159"/>
      <c r="JUO231" s="53" t="s">
        <v>163</v>
      </c>
      <c r="JUP231" s="53">
        <f t="shared" ref="JUP231" si="8911">(53.92)*10.764</f>
        <v>580.39487999999994</v>
      </c>
      <c r="JUQ231" s="53">
        <f t="shared" ref="JUQ231" si="8912">(2.45*1.25+1*(2.3+2.75+3.05))*10.764</f>
        <v>120.15314999999998</v>
      </c>
      <c r="JUR231" s="53">
        <f t="shared" si="2774"/>
        <v>700.54802999999993</v>
      </c>
      <c r="JUS231" s="53">
        <v>0</v>
      </c>
      <c r="JUT231" s="53">
        <f>JUR231*(($H$268)+1)+(IF(JUS231&lt;101,JUS231,IF(JUS231&lt;201,JUS231/2,IF(JUS231&lt;=301,JUS231/3,JUS231/4))))</f>
        <v>700.54802999999993</v>
      </c>
      <c r="JUU231" s="159">
        <f t="shared" ref="JUU231:JUU234" si="8913">JUU230+1</f>
        <v>2</v>
      </c>
      <c r="JUV231" s="159"/>
      <c r="JUW231" s="53" t="s">
        <v>163</v>
      </c>
      <c r="JUX231" s="53">
        <f t="shared" ref="JUX231" si="8914">(53.92)*10.764</f>
        <v>580.39487999999994</v>
      </c>
      <c r="JUY231" s="53">
        <f t="shared" ref="JUY231" si="8915">(2.45*1.25+1*(2.3+2.75+3.05))*10.764</f>
        <v>120.15314999999998</v>
      </c>
      <c r="JUZ231" s="53">
        <f t="shared" si="2777"/>
        <v>700.54802999999993</v>
      </c>
      <c r="JVA231" s="53">
        <v>0</v>
      </c>
      <c r="JVB231" s="53">
        <f>JUZ231*(($H$268)+1)+(IF(JVA231&lt;101,JVA231,IF(JVA231&lt;201,JVA231/2,IF(JVA231&lt;=301,JVA231/3,JVA231/4))))</f>
        <v>700.54802999999993</v>
      </c>
      <c r="JVC231" s="159">
        <f t="shared" ref="JVC231:JVC234" si="8916">JVC230+1</f>
        <v>2</v>
      </c>
      <c r="JVD231" s="159"/>
      <c r="JVE231" s="53" t="s">
        <v>163</v>
      </c>
      <c r="JVF231" s="53">
        <f t="shared" ref="JVF231" si="8917">(53.92)*10.764</f>
        <v>580.39487999999994</v>
      </c>
      <c r="JVG231" s="53">
        <f t="shared" ref="JVG231" si="8918">(2.45*1.25+1*(2.3+2.75+3.05))*10.764</f>
        <v>120.15314999999998</v>
      </c>
      <c r="JVH231" s="53">
        <f t="shared" si="2780"/>
        <v>700.54802999999993</v>
      </c>
      <c r="JVI231" s="53">
        <v>0</v>
      </c>
      <c r="JVJ231" s="53">
        <f>JVH231*(($H$268)+1)+(IF(JVI231&lt;101,JVI231,IF(JVI231&lt;201,JVI231/2,IF(JVI231&lt;=301,JVI231/3,JVI231/4))))</f>
        <v>700.54802999999993</v>
      </c>
      <c r="JVK231" s="159">
        <f t="shared" ref="JVK231:JVK234" si="8919">JVK230+1</f>
        <v>2</v>
      </c>
      <c r="JVL231" s="159"/>
      <c r="JVM231" s="53" t="s">
        <v>163</v>
      </c>
      <c r="JVN231" s="53">
        <f t="shared" ref="JVN231" si="8920">(53.92)*10.764</f>
        <v>580.39487999999994</v>
      </c>
      <c r="JVO231" s="53">
        <f t="shared" ref="JVO231" si="8921">(2.45*1.25+1*(2.3+2.75+3.05))*10.764</f>
        <v>120.15314999999998</v>
      </c>
      <c r="JVP231" s="53">
        <f t="shared" si="2783"/>
        <v>700.54802999999993</v>
      </c>
      <c r="JVQ231" s="53">
        <v>0</v>
      </c>
      <c r="JVR231" s="53">
        <f>JVP231*(($H$268)+1)+(IF(JVQ231&lt;101,JVQ231,IF(JVQ231&lt;201,JVQ231/2,IF(JVQ231&lt;=301,JVQ231/3,JVQ231/4))))</f>
        <v>700.54802999999993</v>
      </c>
      <c r="JVS231" s="159">
        <f t="shared" ref="JVS231:JVS234" si="8922">JVS230+1</f>
        <v>2</v>
      </c>
      <c r="JVT231" s="159"/>
      <c r="JVU231" s="53" t="s">
        <v>163</v>
      </c>
      <c r="JVV231" s="53">
        <f t="shared" ref="JVV231" si="8923">(53.92)*10.764</f>
        <v>580.39487999999994</v>
      </c>
      <c r="JVW231" s="53">
        <f t="shared" ref="JVW231" si="8924">(2.45*1.25+1*(2.3+2.75+3.05))*10.764</f>
        <v>120.15314999999998</v>
      </c>
      <c r="JVX231" s="53">
        <f t="shared" si="2786"/>
        <v>700.54802999999993</v>
      </c>
      <c r="JVY231" s="53">
        <v>0</v>
      </c>
      <c r="JVZ231" s="53">
        <f>JVX231*(($H$268)+1)+(IF(JVY231&lt;101,JVY231,IF(JVY231&lt;201,JVY231/2,IF(JVY231&lt;=301,JVY231/3,JVY231/4))))</f>
        <v>700.54802999999993</v>
      </c>
      <c r="JWA231" s="159">
        <f t="shared" ref="JWA231:JWA234" si="8925">JWA230+1</f>
        <v>2</v>
      </c>
      <c r="JWB231" s="159"/>
      <c r="JWC231" s="53" t="s">
        <v>163</v>
      </c>
      <c r="JWD231" s="53">
        <f t="shared" ref="JWD231" si="8926">(53.92)*10.764</f>
        <v>580.39487999999994</v>
      </c>
      <c r="JWE231" s="53">
        <f t="shared" ref="JWE231" si="8927">(2.45*1.25+1*(2.3+2.75+3.05))*10.764</f>
        <v>120.15314999999998</v>
      </c>
      <c r="JWF231" s="53">
        <f t="shared" si="2789"/>
        <v>700.54802999999993</v>
      </c>
      <c r="JWG231" s="53">
        <v>0</v>
      </c>
      <c r="JWH231" s="53">
        <f>JWF231*(($H$268)+1)+(IF(JWG231&lt;101,JWG231,IF(JWG231&lt;201,JWG231/2,IF(JWG231&lt;=301,JWG231/3,JWG231/4))))</f>
        <v>700.54802999999993</v>
      </c>
      <c r="JWI231" s="159">
        <f t="shared" ref="JWI231:JWI234" si="8928">JWI230+1</f>
        <v>2</v>
      </c>
      <c r="JWJ231" s="159"/>
      <c r="JWK231" s="53" t="s">
        <v>163</v>
      </c>
      <c r="JWL231" s="53">
        <f t="shared" ref="JWL231" si="8929">(53.92)*10.764</f>
        <v>580.39487999999994</v>
      </c>
      <c r="JWM231" s="53">
        <f t="shared" ref="JWM231" si="8930">(2.45*1.25+1*(2.3+2.75+3.05))*10.764</f>
        <v>120.15314999999998</v>
      </c>
      <c r="JWN231" s="53">
        <f t="shared" si="2792"/>
        <v>700.54802999999993</v>
      </c>
      <c r="JWO231" s="53">
        <v>0</v>
      </c>
      <c r="JWP231" s="53">
        <f>JWN231*(($H$268)+1)+(IF(JWO231&lt;101,JWO231,IF(JWO231&lt;201,JWO231/2,IF(JWO231&lt;=301,JWO231/3,JWO231/4))))</f>
        <v>700.54802999999993</v>
      </c>
      <c r="JWQ231" s="159">
        <f t="shared" ref="JWQ231:JWQ234" si="8931">JWQ230+1</f>
        <v>2</v>
      </c>
      <c r="JWR231" s="159"/>
      <c r="JWS231" s="53" t="s">
        <v>163</v>
      </c>
      <c r="JWT231" s="53">
        <f t="shared" ref="JWT231" si="8932">(53.92)*10.764</f>
        <v>580.39487999999994</v>
      </c>
      <c r="JWU231" s="53">
        <f t="shared" ref="JWU231" si="8933">(2.45*1.25+1*(2.3+2.75+3.05))*10.764</f>
        <v>120.15314999999998</v>
      </c>
      <c r="JWV231" s="53">
        <f t="shared" si="2795"/>
        <v>700.54802999999993</v>
      </c>
      <c r="JWW231" s="53">
        <v>0</v>
      </c>
      <c r="JWX231" s="53">
        <f>JWV231*(($H$268)+1)+(IF(JWW231&lt;101,JWW231,IF(JWW231&lt;201,JWW231/2,IF(JWW231&lt;=301,JWW231/3,JWW231/4))))</f>
        <v>700.54802999999993</v>
      </c>
      <c r="JWY231" s="159">
        <f t="shared" ref="JWY231:JWY234" si="8934">JWY230+1</f>
        <v>2</v>
      </c>
      <c r="JWZ231" s="159"/>
      <c r="JXA231" s="53" t="s">
        <v>163</v>
      </c>
      <c r="JXB231" s="53">
        <f t="shared" ref="JXB231" si="8935">(53.92)*10.764</f>
        <v>580.39487999999994</v>
      </c>
      <c r="JXC231" s="53">
        <f t="shared" ref="JXC231" si="8936">(2.45*1.25+1*(2.3+2.75+3.05))*10.764</f>
        <v>120.15314999999998</v>
      </c>
      <c r="JXD231" s="53">
        <f t="shared" si="2798"/>
        <v>700.54802999999993</v>
      </c>
      <c r="JXE231" s="53">
        <v>0</v>
      </c>
      <c r="JXF231" s="53">
        <f>JXD231*(($H$268)+1)+(IF(JXE231&lt;101,JXE231,IF(JXE231&lt;201,JXE231/2,IF(JXE231&lt;=301,JXE231/3,JXE231/4))))</f>
        <v>700.54802999999993</v>
      </c>
      <c r="JXG231" s="159">
        <f t="shared" ref="JXG231:JXG234" si="8937">JXG230+1</f>
        <v>2</v>
      </c>
      <c r="JXH231" s="159"/>
      <c r="JXI231" s="53" t="s">
        <v>163</v>
      </c>
      <c r="JXJ231" s="53">
        <f t="shared" ref="JXJ231" si="8938">(53.92)*10.764</f>
        <v>580.39487999999994</v>
      </c>
      <c r="JXK231" s="53">
        <f t="shared" ref="JXK231" si="8939">(2.45*1.25+1*(2.3+2.75+3.05))*10.764</f>
        <v>120.15314999999998</v>
      </c>
      <c r="JXL231" s="53">
        <f t="shared" si="2801"/>
        <v>700.54802999999993</v>
      </c>
      <c r="JXM231" s="53">
        <v>0</v>
      </c>
      <c r="JXN231" s="53">
        <f>JXL231*(($H$268)+1)+(IF(JXM231&lt;101,JXM231,IF(JXM231&lt;201,JXM231/2,IF(JXM231&lt;=301,JXM231/3,JXM231/4))))</f>
        <v>700.54802999999993</v>
      </c>
      <c r="JXO231" s="159">
        <f t="shared" ref="JXO231:JXO234" si="8940">JXO230+1</f>
        <v>2</v>
      </c>
      <c r="JXP231" s="159"/>
      <c r="JXQ231" s="53" t="s">
        <v>163</v>
      </c>
      <c r="JXR231" s="53">
        <f t="shared" ref="JXR231" si="8941">(53.92)*10.764</f>
        <v>580.39487999999994</v>
      </c>
      <c r="JXS231" s="53">
        <f t="shared" ref="JXS231" si="8942">(2.45*1.25+1*(2.3+2.75+3.05))*10.764</f>
        <v>120.15314999999998</v>
      </c>
      <c r="JXT231" s="53">
        <f t="shared" si="2804"/>
        <v>700.54802999999993</v>
      </c>
      <c r="JXU231" s="53">
        <v>0</v>
      </c>
      <c r="JXV231" s="53">
        <f>JXT231*(($H$268)+1)+(IF(JXU231&lt;101,JXU231,IF(JXU231&lt;201,JXU231/2,IF(JXU231&lt;=301,JXU231/3,JXU231/4))))</f>
        <v>700.54802999999993</v>
      </c>
      <c r="JXW231" s="159">
        <f t="shared" ref="JXW231:JXW234" si="8943">JXW230+1</f>
        <v>2</v>
      </c>
      <c r="JXX231" s="159"/>
      <c r="JXY231" s="53" t="s">
        <v>163</v>
      </c>
      <c r="JXZ231" s="53">
        <f t="shared" ref="JXZ231" si="8944">(53.92)*10.764</f>
        <v>580.39487999999994</v>
      </c>
      <c r="JYA231" s="53">
        <f t="shared" ref="JYA231" si="8945">(2.45*1.25+1*(2.3+2.75+3.05))*10.764</f>
        <v>120.15314999999998</v>
      </c>
      <c r="JYB231" s="53">
        <f t="shared" si="2807"/>
        <v>700.54802999999993</v>
      </c>
      <c r="JYC231" s="53">
        <v>0</v>
      </c>
      <c r="JYD231" s="53">
        <f>JYB231*(($H$268)+1)+(IF(JYC231&lt;101,JYC231,IF(JYC231&lt;201,JYC231/2,IF(JYC231&lt;=301,JYC231/3,JYC231/4))))</f>
        <v>700.54802999999993</v>
      </c>
      <c r="JYE231" s="159">
        <f t="shared" ref="JYE231:JYE234" si="8946">JYE230+1</f>
        <v>2</v>
      </c>
      <c r="JYF231" s="159"/>
      <c r="JYG231" s="53" t="s">
        <v>163</v>
      </c>
      <c r="JYH231" s="53">
        <f t="shared" ref="JYH231" si="8947">(53.92)*10.764</f>
        <v>580.39487999999994</v>
      </c>
      <c r="JYI231" s="53">
        <f t="shared" ref="JYI231" si="8948">(2.45*1.25+1*(2.3+2.75+3.05))*10.764</f>
        <v>120.15314999999998</v>
      </c>
      <c r="JYJ231" s="53">
        <f t="shared" si="2810"/>
        <v>700.54802999999993</v>
      </c>
      <c r="JYK231" s="53">
        <v>0</v>
      </c>
      <c r="JYL231" s="53">
        <f>JYJ231*(($H$268)+1)+(IF(JYK231&lt;101,JYK231,IF(JYK231&lt;201,JYK231/2,IF(JYK231&lt;=301,JYK231/3,JYK231/4))))</f>
        <v>700.54802999999993</v>
      </c>
      <c r="JYM231" s="159">
        <f t="shared" ref="JYM231:JYM234" si="8949">JYM230+1</f>
        <v>2</v>
      </c>
      <c r="JYN231" s="159"/>
      <c r="JYO231" s="53" t="s">
        <v>163</v>
      </c>
      <c r="JYP231" s="53">
        <f t="shared" ref="JYP231" si="8950">(53.92)*10.764</f>
        <v>580.39487999999994</v>
      </c>
      <c r="JYQ231" s="53">
        <f t="shared" ref="JYQ231" si="8951">(2.45*1.25+1*(2.3+2.75+3.05))*10.764</f>
        <v>120.15314999999998</v>
      </c>
      <c r="JYR231" s="53">
        <f t="shared" si="2813"/>
        <v>700.54802999999993</v>
      </c>
      <c r="JYS231" s="53">
        <v>0</v>
      </c>
      <c r="JYT231" s="53">
        <f>JYR231*(($H$268)+1)+(IF(JYS231&lt;101,JYS231,IF(JYS231&lt;201,JYS231/2,IF(JYS231&lt;=301,JYS231/3,JYS231/4))))</f>
        <v>700.54802999999993</v>
      </c>
      <c r="JYU231" s="159">
        <f t="shared" ref="JYU231:JYU234" si="8952">JYU230+1</f>
        <v>2</v>
      </c>
      <c r="JYV231" s="159"/>
      <c r="JYW231" s="53" t="s">
        <v>163</v>
      </c>
      <c r="JYX231" s="53">
        <f t="shared" ref="JYX231" si="8953">(53.92)*10.764</f>
        <v>580.39487999999994</v>
      </c>
      <c r="JYY231" s="53">
        <f t="shared" ref="JYY231" si="8954">(2.45*1.25+1*(2.3+2.75+3.05))*10.764</f>
        <v>120.15314999999998</v>
      </c>
      <c r="JYZ231" s="53">
        <f t="shared" si="2816"/>
        <v>700.54802999999993</v>
      </c>
      <c r="JZA231" s="53">
        <v>0</v>
      </c>
      <c r="JZB231" s="53">
        <f>JYZ231*(($H$268)+1)+(IF(JZA231&lt;101,JZA231,IF(JZA231&lt;201,JZA231/2,IF(JZA231&lt;=301,JZA231/3,JZA231/4))))</f>
        <v>700.54802999999993</v>
      </c>
      <c r="JZC231" s="159">
        <f t="shared" ref="JZC231:JZC234" si="8955">JZC230+1</f>
        <v>2</v>
      </c>
      <c r="JZD231" s="159"/>
      <c r="JZE231" s="53" t="s">
        <v>163</v>
      </c>
      <c r="JZF231" s="53">
        <f t="shared" ref="JZF231" si="8956">(53.92)*10.764</f>
        <v>580.39487999999994</v>
      </c>
      <c r="JZG231" s="53">
        <f t="shared" ref="JZG231" si="8957">(2.45*1.25+1*(2.3+2.75+3.05))*10.764</f>
        <v>120.15314999999998</v>
      </c>
      <c r="JZH231" s="53">
        <f t="shared" si="2819"/>
        <v>700.54802999999993</v>
      </c>
      <c r="JZI231" s="53">
        <v>0</v>
      </c>
      <c r="JZJ231" s="53">
        <f>JZH231*(($H$268)+1)+(IF(JZI231&lt;101,JZI231,IF(JZI231&lt;201,JZI231/2,IF(JZI231&lt;=301,JZI231/3,JZI231/4))))</f>
        <v>700.54802999999993</v>
      </c>
      <c r="JZK231" s="159">
        <f t="shared" ref="JZK231:JZK234" si="8958">JZK230+1</f>
        <v>2</v>
      </c>
      <c r="JZL231" s="159"/>
      <c r="JZM231" s="53" t="s">
        <v>163</v>
      </c>
      <c r="JZN231" s="53">
        <f t="shared" ref="JZN231" si="8959">(53.92)*10.764</f>
        <v>580.39487999999994</v>
      </c>
      <c r="JZO231" s="53">
        <f t="shared" ref="JZO231" si="8960">(2.45*1.25+1*(2.3+2.75+3.05))*10.764</f>
        <v>120.15314999999998</v>
      </c>
      <c r="JZP231" s="53">
        <f t="shared" si="2822"/>
        <v>700.54802999999993</v>
      </c>
      <c r="JZQ231" s="53">
        <v>0</v>
      </c>
      <c r="JZR231" s="53">
        <f>JZP231*(($H$268)+1)+(IF(JZQ231&lt;101,JZQ231,IF(JZQ231&lt;201,JZQ231/2,IF(JZQ231&lt;=301,JZQ231/3,JZQ231/4))))</f>
        <v>700.54802999999993</v>
      </c>
      <c r="JZS231" s="159">
        <f t="shared" ref="JZS231:JZS234" si="8961">JZS230+1</f>
        <v>2</v>
      </c>
      <c r="JZT231" s="159"/>
      <c r="JZU231" s="53" t="s">
        <v>163</v>
      </c>
      <c r="JZV231" s="53">
        <f t="shared" ref="JZV231" si="8962">(53.92)*10.764</f>
        <v>580.39487999999994</v>
      </c>
      <c r="JZW231" s="53">
        <f t="shared" ref="JZW231" si="8963">(2.45*1.25+1*(2.3+2.75+3.05))*10.764</f>
        <v>120.15314999999998</v>
      </c>
      <c r="JZX231" s="53">
        <f t="shared" si="2825"/>
        <v>700.54802999999993</v>
      </c>
      <c r="JZY231" s="53">
        <v>0</v>
      </c>
      <c r="JZZ231" s="53">
        <f>JZX231*(($H$268)+1)+(IF(JZY231&lt;101,JZY231,IF(JZY231&lt;201,JZY231/2,IF(JZY231&lt;=301,JZY231/3,JZY231/4))))</f>
        <v>700.54802999999993</v>
      </c>
      <c r="KAA231" s="159">
        <f t="shared" ref="KAA231:KAA234" si="8964">KAA230+1</f>
        <v>2</v>
      </c>
      <c r="KAB231" s="159"/>
      <c r="KAC231" s="53" t="s">
        <v>163</v>
      </c>
      <c r="KAD231" s="53">
        <f t="shared" ref="KAD231" si="8965">(53.92)*10.764</f>
        <v>580.39487999999994</v>
      </c>
      <c r="KAE231" s="53">
        <f t="shared" ref="KAE231" si="8966">(2.45*1.25+1*(2.3+2.75+3.05))*10.764</f>
        <v>120.15314999999998</v>
      </c>
      <c r="KAF231" s="53">
        <f t="shared" si="2828"/>
        <v>700.54802999999993</v>
      </c>
      <c r="KAG231" s="53">
        <v>0</v>
      </c>
      <c r="KAH231" s="53">
        <f>KAF231*(($H$268)+1)+(IF(KAG231&lt;101,KAG231,IF(KAG231&lt;201,KAG231/2,IF(KAG231&lt;=301,KAG231/3,KAG231/4))))</f>
        <v>700.54802999999993</v>
      </c>
      <c r="KAI231" s="159">
        <f t="shared" ref="KAI231:KAI234" si="8967">KAI230+1</f>
        <v>2</v>
      </c>
      <c r="KAJ231" s="159"/>
      <c r="KAK231" s="53" t="s">
        <v>163</v>
      </c>
      <c r="KAL231" s="53">
        <f t="shared" ref="KAL231" si="8968">(53.92)*10.764</f>
        <v>580.39487999999994</v>
      </c>
      <c r="KAM231" s="53">
        <f t="shared" ref="KAM231" si="8969">(2.45*1.25+1*(2.3+2.75+3.05))*10.764</f>
        <v>120.15314999999998</v>
      </c>
      <c r="KAN231" s="53">
        <f t="shared" si="2831"/>
        <v>700.54802999999993</v>
      </c>
      <c r="KAO231" s="53">
        <v>0</v>
      </c>
      <c r="KAP231" s="53">
        <f>KAN231*(($H$268)+1)+(IF(KAO231&lt;101,KAO231,IF(KAO231&lt;201,KAO231/2,IF(KAO231&lt;=301,KAO231/3,KAO231/4))))</f>
        <v>700.54802999999993</v>
      </c>
      <c r="KAQ231" s="159">
        <f t="shared" ref="KAQ231:KAQ234" si="8970">KAQ230+1</f>
        <v>2</v>
      </c>
      <c r="KAR231" s="159"/>
      <c r="KAS231" s="53" t="s">
        <v>163</v>
      </c>
      <c r="KAT231" s="53">
        <f t="shared" ref="KAT231" si="8971">(53.92)*10.764</f>
        <v>580.39487999999994</v>
      </c>
      <c r="KAU231" s="53">
        <f t="shared" ref="KAU231" si="8972">(2.45*1.25+1*(2.3+2.75+3.05))*10.764</f>
        <v>120.15314999999998</v>
      </c>
      <c r="KAV231" s="53">
        <f t="shared" si="2834"/>
        <v>700.54802999999993</v>
      </c>
      <c r="KAW231" s="53">
        <v>0</v>
      </c>
      <c r="KAX231" s="53">
        <f>KAV231*(($H$268)+1)+(IF(KAW231&lt;101,KAW231,IF(KAW231&lt;201,KAW231/2,IF(KAW231&lt;=301,KAW231/3,KAW231/4))))</f>
        <v>700.54802999999993</v>
      </c>
      <c r="KAY231" s="159">
        <f t="shared" ref="KAY231:KAY234" si="8973">KAY230+1</f>
        <v>2</v>
      </c>
      <c r="KAZ231" s="159"/>
      <c r="KBA231" s="53" t="s">
        <v>163</v>
      </c>
      <c r="KBB231" s="53">
        <f t="shared" ref="KBB231" si="8974">(53.92)*10.764</f>
        <v>580.39487999999994</v>
      </c>
      <c r="KBC231" s="53">
        <f t="shared" ref="KBC231" si="8975">(2.45*1.25+1*(2.3+2.75+3.05))*10.764</f>
        <v>120.15314999999998</v>
      </c>
      <c r="KBD231" s="53">
        <f t="shared" si="2837"/>
        <v>700.54802999999993</v>
      </c>
      <c r="KBE231" s="53">
        <v>0</v>
      </c>
      <c r="KBF231" s="53">
        <f>KBD231*(($H$268)+1)+(IF(KBE231&lt;101,KBE231,IF(KBE231&lt;201,KBE231/2,IF(KBE231&lt;=301,KBE231/3,KBE231/4))))</f>
        <v>700.54802999999993</v>
      </c>
      <c r="KBG231" s="159">
        <f t="shared" ref="KBG231:KBG234" si="8976">KBG230+1</f>
        <v>2</v>
      </c>
      <c r="KBH231" s="159"/>
      <c r="KBI231" s="53" t="s">
        <v>163</v>
      </c>
      <c r="KBJ231" s="53">
        <f t="shared" ref="KBJ231" si="8977">(53.92)*10.764</f>
        <v>580.39487999999994</v>
      </c>
      <c r="KBK231" s="53">
        <f t="shared" ref="KBK231" si="8978">(2.45*1.25+1*(2.3+2.75+3.05))*10.764</f>
        <v>120.15314999999998</v>
      </c>
      <c r="KBL231" s="53">
        <f t="shared" si="2840"/>
        <v>700.54802999999993</v>
      </c>
      <c r="KBM231" s="53">
        <v>0</v>
      </c>
      <c r="KBN231" s="53">
        <f>KBL231*(($H$268)+1)+(IF(KBM231&lt;101,KBM231,IF(KBM231&lt;201,KBM231/2,IF(KBM231&lt;=301,KBM231/3,KBM231/4))))</f>
        <v>700.54802999999993</v>
      </c>
      <c r="KBO231" s="159">
        <f t="shared" ref="KBO231:KBO234" si="8979">KBO230+1</f>
        <v>2</v>
      </c>
      <c r="KBP231" s="159"/>
      <c r="KBQ231" s="53" t="s">
        <v>163</v>
      </c>
      <c r="KBR231" s="53">
        <f t="shared" ref="KBR231" si="8980">(53.92)*10.764</f>
        <v>580.39487999999994</v>
      </c>
      <c r="KBS231" s="53">
        <f t="shared" ref="KBS231" si="8981">(2.45*1.25+1*(2.3+2.75+3.05))*10.764</f>
        <v>120.15314999999998</v>
      </c>
      <c r="KBT231" s="53">
        <f t="shared" si="2843"/>
        <v>700.54802999999993</v>
      </c>
      <c r="KBU231" s="53">
        <v>0</v>
      </c>
      <c r="KBV231" s="53">
        <f>KBT231*(($H$268)+1)+(IF(KBU231&lt;101,KBU231,IF(KBU231&lt;201,KBU231/2,IF(KBU231&lt;=301,KBU231/3,KBU231/4))))</f>
        <v>700.54802999999993</v>
      </c>
      <c r="KBW231" s="159">
        <f t="shared" ref="KBW231:KBW234" si="8982">KBW230+1</f>
        <v>2</v>
      </c>
      <c r="KBX231" s="159"/>
      <c r="KBY231" s="53" t="s">
        <v>163</v>
      </c>
      <c r="KBZ231" s="53">
        <f t="shared" ref="KBZ231" si="8983">(53.92)*10.764</f>
        <v>580.39487999999994</v>
      </c>
      <c r="KCA231" s="53">
        <f t="shared" ref="KCA231" si="8984">(2.45*1.25+1*(2.3+2.75+3.05))*10.764</f>
        <v>120.15314999999998</v>
      </c>
      <c r="KCB231" s="53">
        <f t="shared" si="2846"/>
        <v>700.54802999999993</v>
      </c>
      <c r="KCC231" s="53">
        <v>0</v>
      </c>
      <c r="KCD231" s="53">
        <f>KCB231*(($H$268)+1)+(IF(KCC231&lt;101,KCC231,IF(KCC231&lt;201,KCC231/2,IF(KCC231&lt;=301,KCC231/3,KCC231/4))))</f>
        <v>700.54802999999993</v>
      </c>
      <c r="KCE231" s="159">
        <f t="shared" ref="KCE231:KCE234" si="8985">KCE230+1</f>
        <v>2</v>
      </c>
      <c r="KCF231" s="159"/>
      <c r="KCG231" s="53" t="s">
        <v>163</v>
      </c>
      <c r="KCH231" s="53">
        <f t="shared" ref="KCH231" si="8986">(53.92)*10.764</f>
        <v>580.39487999999994</v>
      </c>
      <c r="KCI231" s="53">
        <f t="shared" ref="KCI231" si="8987">(2.45*1.25+1*(2.3+2.75+3.05))*10.764</f>
        <v>120.15314999999998</v>
      </c>
      <c r="KCJ231" s="53">
        <f t="shared" si="2849"/>
        <v>700.54802999999993</v>
      </c>
      <c r="KCK231" s="53">
        <v>0</v>
      </c>
      <c r="KCL231" s="53">
        <f>KCJ231*(($H$268)+1)+(IF(KCK231&lt;101,KCK231,IF(KCK231&lt;201,KCK231/2,IF(KCK231&lt;=301,KCK231/3,KCK231/4))))</f>
        <v>700.54802999999993</v>
      </c>
      <c r="KCM231" s="159">
        <f t="shared" ref="KCM231:KCM234" si="8988">KCM230+1</f>
        <v>2</v>
      </c>
      <c r="KCN231" s="159"/>
      <c r="KCO231" s="53" t="s">
        <v>163</v>
      </c>
      <c r="KCP231" s="53">
        <f t="shared" ref="KCP231" si="8989">(53.92)*10.764</f>
        <v>580.39487999999994</v>
      </c>
      <c r="KCQ231" s="53">
        <f t="shared" ref="KCQ231" si="8990">(2.45*1.25+1*(2.3+2.75+3.05))*10.764</f>
        <v>120.15314999999998</v>
      </c>
      <c r="KCR231" s="53">
        <f t="shared" si="2852"/>
        <v>700.54802999999993</v>
      </c>
      <c r="KCS231" s="53">
        <v>0</v>
      </c>
      <c r="KCT231" s="53">
        <f>KCR231*(($H$268)+1)+(IF(KCS231&lt;101,KCS231,IF(KCS231&lt;201,KCS231/2,IF(KCS231&lt;=301,KCS231/3,KCS231/4))))</f>
        <v>700.54802999999993</v>
      </c>
      <c r="KCU231" s="159">
        <f t="shared" ref="KCU231:KCU234" si="8991">KCU230+1</f>
        <v>2</v>
      </c>
      <c r="KCV231" s="159"/>
      <c r="KCW231" s="53" t="s">
        <v>163</v>
      </c>
      <c r="KCX231" s="53">
        <f t="shared" ref="KCX231" si="8992">(53.92)*10.764</f>
        <v>580.39487999999994</v>
      </c>
      <c r="KCY231" s="53">
        <f t="shared" ref="KCY231" si="8993">(2.45*1.25+1*(2.3+2.75+3.05))*10.764</f>
        <v>120.15314999999998</v>
      </c>
      <c r="KCZ231" s="53">
        <f t="shared" si="2855"/>
        <v>700.54802999999993</v>
      </c>
      <c r="KDA231" s="53">
        <v>0</v>
      </c>
      <c r="KDB231" s="53">
        <f>KCZ231*(($H$268)+1)+(IF(KDA231&lt;101,KDA231,IF(KDA231&lt;201,KDA231/2,IF(KDA231&lt;=301,KDA231/3,KDA231/4))))</f>
        <v>700.54802999999993</v>
      </c>
      <c r="KDC231" s="159">
        <f t="shared" ref="KDC231:KDC234" si="8994">KDC230+1</f>
        <v>2</v>
      </c>
      <c r="KDD231" s="159"/>
      <c r="KDE231" s="53" t="s">
        <v>163</v>
      </c>
      <c r="KDF231" s="53">
        <f t="shared" ref="KDF231" si="8995">(53.92)*10.764</f>
        <v>580.39487999999994</v>
      </c>
      <c r="KDG231" s="53">
        <f t="shared" ref="KDG231" si="8996">(2.45*1.25+1*(2.3+2.75+3.05))*10.764</f>
        <v>120.15314999999998</v>
      </c>
      <c r="KDH231" s="53">
        <f t="shared" si="2858"/>
        <v>700.54802999999993</v>
      </c>
      <c r="KDI231" s="53">
        <v>0</v>
      </c>
      <c r="KDJ231" s="53">
        <f>KDH231*(($H$268)+1)+(IF(KDI231&lt;101,KDI231,IF(KDI231&lt;201,KDI231/2,IF(KDI231&lt;=301,KDI231/3,KDI231/4))))</f>
        <v>700.54802999999993</v>
      </c>
      <c r="KDK231" s="159">
        <f t="shared" ref="KDK231:KDK234" si="8997">KDK230+1</f>
        <v>2</v>
      </c>
      <c r="KDL231" s="159"/>
      <c r="KDM231" s="53" t="s">
        <v>163</v>
      </c>
      <c r="KDN231" s="53">
        <f t="shared" ref="KDN231" si="8998">(53.92)*10.764</f>
        <v>580.39487999999994</v>
      </c>
      <c r="KDO231" s="53">
        <f t="shared" ref="KDO231" si="8999">(2.45*1.25+1*(2.3+2.75+3.05))*10.764</f>
        <v>120.15314999999998</v>
      </c>
      <c r="KDP231" s="53">
        <f t="shared" si="2861"/>
        <v>700.54802999999993</v>
      </c>
      <c r="KDQ231" s="53">
        <v>0</v>
      </c>
      <c r="KDR231" s="53">
        <f>KDP231*(($H$268)+1)+(IF(KDQ231&lt;101,KDQ231,IF(KDQ231&lt;201,KDQ231/2,IF(KDQ231&lt;=301,KDQ231/3,KDQ231/4))))</f>
        <v>700.54802999999993</v>
      </c>
      <c r="KDS231" s="159">
        <f t="shared" ref="KDS231:KDS234" si="9000">KDS230+1</f>
        <v>2</v>
      </c>
      <c r="KDT231" s="159"/>
      <c r="KDU231" s="53" t="s">
        <v>163</v>
      </c>
      <c r="KDV231" s="53">
        <f t="shared" ref="KDV231" si="9001">(53.92)*10.764</f>
        <v>580.39487999999994</v>
      </c>
      <c r="KDW231" s="53">
        <f t="shared" ref="KDW231" si="9002">(2.45*1.25+1*(2.3+2.75+3.05))*10.764</f>
        <v>120.15314999999998</v>
      </c>
      <c r="KDX231" s="53">
        <f t="shared" si="2864"/>
        <v>700.54802999999993</v>
      </c>
      <c r="KDY231" s="53">
        <v>0</v>
      </c>
      <c r="KDZ231" s="53">
        <f>KDX231*(($H$268)+1)+(IF(KDY231&lt;101,KDY231,IF(KDY231&lt;201,KDY231/2,IF(KDY231&lt;=301,KDY231/3,KDY231/4))))</f>
        <v>700.54802999999993</v>
      </c>
      <c r="KEA231" s="159">
        <f t="shared" ref="KEA231:KEA234" si="9003">KEA230+1</f>
        <v>2</v>
      </c>
      <c r="KEB231" s="159"/>
      <c r="KEC231" s="53" t="s">
        <v>163</v>
      </c>
      <c r="KED231" s="53">
        <f t="shared" ref="KED231" si="9004">(53.92)*10.764</f>
        <v>580.39487999999994</v>
      </c>
      <c r="KEE231" s="53">
        <f t="shared" ref="KEE231" si="9005">(2.45*1.25+1*(2.3+2.75+3.05))*10.764</f>
        <v>120.15314999999998</v>
      </c>
      <c r="KEF231" s="53">
        <f t="shared" si="2867"/>
        <v>700.54802999999993</v>
      </c>
      <c r="KEG231" s="53">
        <v>0</v>
      </c>
      <c r="KEH231" s="53">
        <f>KEF231*(($H$268)+1)+(IF(KEG231&lt;101,KEG231,IF(KEG231&lt;201,KEG231/2,IF(KEG231&lt;=301,KEG231/3,KEG231/4))))</f>
        <v>700.54802999999993</v>
      </c>
      <c r="KEI231" s="159">
        <f t="shared" ref="KEI231:KEI234" si="9006">KEI230+1</f>
        <v>2</v>
      </c>
      <c r="KEJ231" s="159"/>
      <c r="KEK231" s="53" t="s">
        <v>163</v>
      </c>
      <c r="KEL231" s="53">
        <f t="shared" ref="KEL231" si="9007">(53.92)*10.764</f>
        <v>580.39487999999994</v>
      </c>
      <c r="KEM231" s="53">
        <f t="shared" ref="KEM231" si="9008">(2.45*1.25+1*(2.3+2.75+3.05))*10.764</f>
        <v>120.15314999999998</v>
      </c>
      <c r="KEN231" s="53">
        <f t="shared" si="2870"/>
        <v>700.54802999999993</v>
      </c>
      <c r="KEO231" s="53">
        <v>0</v>
      </c>
      <c r="KEP231" s="53">
        <f>KEN231*(($H$268)+1)+(IF(KEO231&lt;101,KEO231,IF(KEO231&lt;201,KEO231/2,IF(KEO231&lt;=301,KEO231/3,KEO231/4))))</f>
        <v>700.54802999999993</v>
      </c>
      <c r="KEQ231" s="159">
        <f t="shared" ref="KEQ231:KEQ234" si="9009">KEQ230+1</f>
        <v>2</v>
      </c>
      <c r="KER231" s="159"/>
      <c r="KES231" s="53" t="s">
        <v>163</v>
      </c>
      <c r="KET231" s="53">
        <f t="shared" ref="KET231" si="9010">(53.92)*10.764</f>
        <v>580.39487999999994</v>
      </c>
      <c r="KEU231" s="53">
        <f t="shared" ref="KEU231" si="9011">(2.45*1.25+1*(2.3+2.75+3.05))*10.764</f>
        <v>120.15314999999998</v>
      </c>
      <c r="KEV231" s="53">
        <f t="shared" si="2873"/>
        <v>700.54802999999993</v>
      </c>
      <c r="KEW231" s="53">
        <v>0</v>
      </c>
      <c r="KEX231" s="53">
        <f>KEV231*(($H$268)+1)+(IF(KEW231&lt;101,KEW231,IF(KEW231&lt;201,KEW231/2,IF(KEW231&lt;=301,KEW231/3,KEW231/4))))</f>
        <v>700.54802999999993</v>
      </c>
      <c r="KEY231" s="159">
        <f t="shared" ref="KEY231:KEY234" si="9012">KEY230+1</f>
        <v>2</v>
      </c>
      <c r="KEZ231" s="159"/>
      <c r="KFA231" s="53" t="s">
        <v>163</v>
      </c>
      <c r="KFB231" s="53">
        <f t="shared" ref="KFB231" si="9013">(53.92)*10.764</f>
        <v>580.39487999999994</v>
      </c>
      <c r="KFC231" s="53">
        <f t="shared" ref="KFC231" si="9014">(2.45*1.25+1*(2.3+2.75+3.05))*10.764</f>
        <v>120.15314999999998</v>
      </c>
      <c r="KFD231" s="53">
        <f t="shared" si="2876"/>
        <v>700.54802999999993</v>
      </c>
      <c r="KFE231" s="53">
        <v>0</v>
      </c>
      <c r="KFF231" s="53">
        <f>KFD231*(($H$268)+1)+(IF(KFE231&lt;101,KFE231,IF(KFE231&lt;201,KFE231/2,IF(KFE231&lt;=301,KFE231/3,KFE231/4))))</f>
        <v>700.54802999999993</v>
      </c>
      <c r="KFG231" s="159">
        <f t="shared" ref="KFG231:KFG234" si="9015">KFG230+1</f>
        <v>2</v>
      </c>
      <c r="KFH231" s="159"/>
      <c r="KFI231" s="53" t="s">
        <v>163</v>
      </c>
      <c r="KFJ231" s="53">
        <f t="shared" ref="KFJ231" si="9016">(53.92)*10.764</f>
        <v>580.39487999999994</v>
      </c>
      <c r="KFK231" s="53">
        <f t="shared" ref="KFK231" si="9017">(2.45*1.25+1*(2.3+2.75+3.05))*10.764</f>
        <v>120.15314999999998</v>
      </c>
      <c r="KFL231" s="53">
        <f t="shared" si="2879"/>
        <v>700.54802999999993</v>
      </c>
      <c r="KFM231" s="53">
        <v>0</v>
      </c>
      <c r="KFN231" s="53">
        <f>KFL231*(($H$268)+1)+(IF(KFM231&lt;101,KFM231,IF(KFM231&lt;201,KFM231/2,IF(KFM231&lt;=301,KFM231/3,KFM231/4))))</f>
        <v>700.54802999999993</v>
      </c>
      <c r="KFO231" s="159">
        <f t="shared" ref="KFO231:KFO234" si="9018">KFO230+1</f>
        <v>2</v>
      </c>
      <c r="KFP231" s="159"/>
      <c r="KFQ231" s="53" t="s">
        <v>163</v>
      </c>
      <c r="KFR231" s="53">
        <f t="shared" ref="KFR231" si="9019">(53.92)*10.764</f>
        <v>580.39487999999994</v>
      </c>
      <c r="KFS231" s="53">
        <f t="shared" ref="KFS231" si="9020">(2.45*1.25+1*(2.3+2.75+3.05))*10.764</f>
        <v>120.15314999999998</v>
      </c>
      <c r="KFT231" s="53">
        <f t="shared" si="2882"/>
        <v>700.54802999999993</v>
      </c>
      <c r="KFU231" s="53">
        <v>0</v>
      </c>
      <c r="KFV231" s="53">
        <f>KFT231*(($H$268)+1)+(IF(KFU231&lt;101,KFU231,IF(KFU231&lt;201,KFU231/2,IF(KFU231&lt;=301,KFU231/3,KFU231/4))))</f>
        <v>700.54802999999993</v>
      </c>
      <c r="KFW231" s="159">
        <f t="shared" ref="KFW231:KFW234" si="9021">KFW230+1</f>
        <v>2</v>
      </c>
      <c r="KFX231" s="159"/>
      <c r="KFY231" s="53" t="s">
        <v>163</v>
      </c>
      <c r="KFZ231" s="53">
        <f t="shared" ref="KFZ231" si="9022">(53.92)*10.764</f>
        <v>580.39487999999994</v>
      </c>
      <c r="KGA231" s="53">
        <f t="shared" ref="KGA231" si="9023">(2.45*1.25+1*(2.3+2.75+3.05))*10.764</f>
        <v>120.15314999999998</v>
      </c>
      <c r="KGB231" s="53">
        <f t="shared" si="2885"/>
        <v>700.54802999999993</v>
      </c>
      <c r="KGC231" s="53">
        <v>0</v>
      </c>
      <c r="KGD231" s="53">
        <f>KGB231*(($H$268)+1)+(IF(KGC231&lt;101,KGC231,IF(KGC231&lt;201,KGC231/2,IF(KGC231&lt;=301,KGC231/3,KGC231/4))))</f>
        <v>700.54802999999993</v>
      </c>
      <c r="KGE231" s="159">
        <f t="shared" ref="KGE231:KGE234" si="9024">KGE230+1</f>
        <v>2</v>
      </c>
      <c r="KGF231" s="159"/>
      <c r="KGG231" s="53" t="s">
        <v>163</v>
      </c>
      <c r="KGH231" s="53">
        <f t="shared" ref="KGH231" si="9025">(53.92)*10.764</f>
        <v>580.39487999999994</v>
      </c>
      <c r="KGI231" s="53">
        <f t="shared" ref="KGI231" si="9026">(2.45*1.25+1*(2.3+2.75+3.05))*10.764</f>
        <v>120.15314999999998</v>
      </c>
      <c r="KGJ231" s="53">
        <f t="shared" si="2888"/>
        <v>700.54802999999993</v>
      </c>
      <c r="KGK231" s="53">
        <v>0</v>
      </c>
      <c r="KGL231" s="53">
        <f>KGJ231*(($H$268)+1)+(IF(KGK231&lt;101,KGK231,IF(KGK231&lt;201,KGK231/2,IF(KGK231&lt;=301,KGK231/3,KGK231/4))))</f>
        <v>700.54802999999993</v>
      </c>
      <c r="KGM231" s="159">
        <f t="shared" ref="KGM231:KGM234" si="9027">KGM230+1</f>
        <v>2</v>
      </c>
      <c r="KGN231" s="159"/>
      <c r="KGO231" s="53" t="s">
        <v>163</v>
      </c>
      <c r="KGP231" s="53">
        <f t="shared" ref="KGP231" si="9028">(53.92)*10.764</f>
        <v>580.39487999999994</v>
      </c>
      <c r="KGQ231" s="53">
        <f t="shared" ref="KGQ231" si="9029">(2.45*1.25+1*(2.3+2.75+3.05))*10.764</f>
        <v>120.15314999999998</v>
      </c>
      <c r="KGR231" s="53">
        <f t="shared" si="2891"/>
        <v>700.54802999999993</v>
      </c>
      <c r="KGS231" s="53">
        <v>0</v>
      </c>
      <c r="KGT231" s="53">
        <f>KGR231*(($H$268)+1)+(IF(KGS231&lt;101,KGS231,IF(KGS231&lt;201,KGS231/2,IF(KGS231&lt;=301,KGS231/3,KGS231/4))))</f>
        <v>700.54802999999993</v>
      </c>
      <c r="KGU231" s="159">
        <f t="shared" ref="KGU231:KGU234" si="9030">KGU230+1</f>
        <v>2</v>
      </c>
      <c r="KGV231" s="159"/>
      <c r="KGW231" s="53" t="s">
        <v>163</v>
      </c>
      <c r="KGX231" s="53">
        <f t="shared" ref="KGX231" si="9031">(53.92)*10.764</f>
        <v>580.39487999999994</v>
      </c>
      <c r="KGY231" s="53">
        <f t="shared" ref="KGY231" si="9032">(2.45*1.25+1*(2.3+2.75+3.05))*10.764</f>
        <v>120.15314999999998</v>
      </c>
      <c r="KGZ231" s="53">
        <f t="shared" si="2894"/>
        <v>700.54802999999993</v>
      </c>
      <c r="KHA231" s="53">
        <v>0</v>
      </c>
      <c r="KHB231" s="53">
        <f>KGZ231*(($H$268)+1)+(IF(KHA231&lt;101,KHA231,IF(KHA231&lt;201,KHA231/2,IF(KHA231&lt;=301,KHA231/3,KHA231/4))))</f>
        <v>700.54802999999993</v>
      </c>
      <c r="KHC231" s="159">
        <f t="shared" ref="KHC231:KHC234" si="9033">KHC230+1</f>
        <v>2</v>
      </c>
      <c r="KHD231" s="159"/>
      <c r="KHE231" s="53" t="s">
        <v>163</v>
      </c>
      <c r="KHF231" s="53">
        <f t="shared" ref="KHF231" si="9034">(53.92)*10.764</f>
        <v>580.39487999999994</v>
      </c>
      <c r="KHG231" s="53">
        <f t="shared" ref="KHG231" si="9035">(2.45*1.25+1*(2.3+2.75+3.05))*10.764</f>
        <v>120.15314999999998</v>
      </c>
      <c r="KHH231" s="53">
        <f t="shared" si="2897"/>
        <v>700.54802999999993</v>
      </c>
      <c r="KHI231" s="53">
        <v>0</v>
      </c>
      <c r="KHJ231" s="53">
        <f>KHH231*(($H$268)+1)+(IF(KHI231&lt;101,KHI231,IF(KHI231&lt;201,KHI231/2,IF(KHI231&lt;=301,KHI231/3,KHI231/4))))</f>
        <v>700.54802999999993</v>
      </c>
      <c r="KHK231" s="159">
        <f t="shared" ref="KHK231:KHK234" si="9036">KHK230+1</f>
        <v>2</v>
      </c>
      <c r="KHL231" s="159"/>
      <c r="KHM231" s="53" t="s">
        <v>163</v>
      </c>
      <c r="KHN231" s="53">
        <f t="shared" ref="KHN231" si="9037">(53.92)*10.764</f>
        <v>580.39487999999994</v>
      </c>
      <c r="KHO231" s="53">
        <f t="shared" ref="KHO231" si="9038">(2.45*1.25+1*(2.3+2.75+3.05))*10.764</f>
        <v>120.15314999999998</v>
      </c>
      <c r="KHP231" s="53">
        <f t="shared" si="2900"/>
        <v>700.54802999999993</v>
      </c>
      <c r="KHQ231" s="53">
        <v>0</v>
      </c>
      <c r="KHR231" s="53">
        <f>KHP231*(($H$268)+1)+(IF(KHQ231&lt;101,KHQ231,IF(KHQ231&lt;201,KHQ231/2,IF(KHQ231&lt;=301,KHQ231/3,KHQ231/4))))</f>
        <v>700.54802999999993</v>
      </c>
      <c r="KHS231" s="159">
        <f t="shared" ref="KHS231:KHS234" si="9039">KHS230+1</f>
        <v>2</v>
      </c>
      <c r="KHT231" s="159"/>
      <c r="KHU231" s="53" t="s">
        <v>163</v>
      </c>
      <c r="KHV231" s="53">
        <f t="shared" ref="KHV231" si="9040">(53.92)*10.764</f>
        <v>580.39487999999994</v>
      </c>
      <c r="KHW231" s="53">
        <f t="shared" ref="KHW231" si="9041">(2.45*1.25+1*(2.3+2.75+3.05))*10.764</f>
        <v>120.15314999999998</v>
      </c>
      <c r="KHX231" s="53">
        <f t="shared" si="2903"/>
        <v>700.54802999999993</v>
      </c>
      <c r="KHY231" s="53">
        <v>0</v>
      </c>
      <c r="KHZ231" s="53">
        <f>KHX231*(($H$268)+1)+(IF(KHY231&lt;101,KHY231,IF(KHY231&lt;201,KHY231/2,IF(KHY231&lt;=301,KHY231/3,KHY231/4))))</f>
        <v>700.54802999999993</v>
      </c>
      <c r="KIA231" s="159">
        <f t="shared" ref="KIA231:KIA234" si="9042">KIA230+1</f>
        <v>2</v>
      </c>
      <c r="KIB231" s="159"/>
      <c r="KIC231" s="53" t="s">
        <v>163</v>
      </c>
      <c r="KID231" s="53">
        <f t="shared" ref="KID231" si="9043">(53.92)*10.764</f>
        <v>580.39487999999994</v>
      </c>
      <c r="KIE231" s="53">
        <f t="shared" ref="KIE231" si="9044">(2.45*1.25+1*(2.3+2.75+3.05))*10.764</f>
        <v>120.15314999999998</v>
      </c>
      <c r="KIF231" s="53">
        <f t="shared" si="2906"/>
        <v>700.54802999999993</v>
      </c>
      <c r="KIG231" s="53">
        <v>0</v>
      </c>
      <c r="KIH231" s="53">
        <f>KIF231*(($H$268)+1)+(IF(KIG231&lt;101,KIG231,IF(KIG231&lt;201,KIG231/2,IF(KIG231&lt;=301,KIG231/3,KIG231/4))))</f>
        <v>700.54802999999993</v>
      </c>
      <c r="KII231" s="159">
        <f t="shared" ref="KII231:KII234" si="9045">KII230+1</f>
        <v>2</v>
      </c>
      <c r="KIJ231" s="159"/>
      <c r="KIK231" s="53" t="s">
        <v>163</v>
      </c>
      <c r="KIL231" s="53">
        <f t="shared" ref="KIL231" si="9046">(53.92)*10.764</f>
        <v>580.39487999999994</v>
      </c>
      <c r="KIM231" s="53">
        <f t="shared" ref="KIM231" si="9047">(2.45*1.25+1*(2.3+2.75+3.05))*10.764</f>
        <v>120.15314999999998</v>
      </c>
      <c r="KIN231" s="53">
        <f t="shared" si="2909"/>
        <v>700.54802999999993</v>
      </c>
      <c r="KIO231" s="53">
        <v>0</v>
      </c>
      <c r="KIP231" s="53">
        <f>KIN231*(($H$268)+1)+(IF(KIO231&lt;101,KIO231,IF(KIO231&lt;201,KIO231/2,IF(KIO231&lt;=301,KIO231/3,KIO231/4))))</f>
        <v>700.54802999999993</v>
      </c>
      <c r="KIQ231" s="159">
        <f t="shared" ref="KIQ231:KIQ234" si="9048">KIQ230+1</f>
        <v>2</v>
      </c>
      <c r="KIR231" s="159"/>
      <c r="KIS231" s="53" t="s">
        <v>163</v>
      </c>
      <c r="KIT231" s="53">
        <f t="shared" ref="KIT231" si="9049">(53.92)*10.764</f>
        <v>580.39487999999994</v>
      </c>
      <c r="KIU231" s="53">
        <f t="shared" ref="KIU231" si="9050">(2.45*1.25+1*(2.3+2.75+3.05))*10.764</f>
        <v>120.15314999999998</v>
      </c>
      <c r="KIV231" s="53">
        <f t="shared" si="2912"/>
        <v>700.54802999999993</v>
      </c>
      <c r="KIW231" s="53">
        <v>0</v>
      </c>
      <c r="KIX231" s="53">
        <f>KIV231*(($H$268)+1)+(IF(KIW231&lt;101,KIW231,IF(KIW231&lt;201,KIW231/2,IF(KIW231&lt;=301,KIW231/3,KIW231/4))))</f>
        <v>700.54802999999993</v>
      </c>
      <c r="KIY231" s="159">
        <f t="shared" ref="KIY231:KIY234" si="9051">KIY230+1</f>
        <v>2</v>
      </c>
      <c r="KIZ231" s="159"/>
      <c r="KJA231" s="53" t="s">
        <v>163</v>
      </c>
      <c r="KJB231" s="53">
        <f t="shared" ref="KJB231" si="9052">(53.92)*10.764</f>
        <v>580.39487999999994</v>
      </c>
      <c r="KJC231" s="53">
        <f t="shared" ref="KJC231" si="9053">(2.45*1.25+1*(2.3+2.75+3.05))*10.764</f>
        <v>120.15314999999998</v>
      </c>
      <c r="KJD231" s="53">
        <f t="shared" si="2915"/>
        <v>700.54802999999993</v>
      </c>
      <c r="KJE231" s="53">
        <v>0</v>
      </c>
      <c r="KJF231" s="53">
        <f>KJD231*(($H$268)+1)+(IF(KJE231&lt;101,KJE231,IF(KJE231&lt;201,KJE231/2,IF(KJE231&lt;=301,KJE231/3,KJE231/4))))</f>
        <v>700.54802999999993</v>
      </c>
      <c r="KJG231" s="159">
        <f t="shared" ref="KJG231:KJG234" si="9054">KJG230+1</f>
        <v>2</v>
      </c>
      <c r="KJH231" s="159"/>
      <c r="KJI231" s="53" t="s">
        <v>163</v>
      </c>
      <c r="KJJ231" s="53">
        <f t="shared" ref="KJJ231" si="9055">(53.92)*10.764</f>
        <v>580.39487999999994</v>
      </c>
      <c r="KJK231" s="53">
        <f t="shared" ref="KJK231" si="9056">(2.45*1.25+1*(2.3+2.75+3.05))*10.764</f>
        <v>120.15314999999998</v>
      </c>
      <c r="KJL231" s="53">
        <f t="shared" si="2918"/>
        <v>700.54802999999993</v>
      </c>
      <c r="KJM231" s="53">
        <v>0</v>
      </c>
      <c r="KJN231" s="53">
        <f>KJL231*(($H$268)+1)+(IF(KJM231&lt;101,KJM231,IF(KJM231&lt;201,KJM231/2,IF(KJM231&lt;=301,KJM231/3,KJM231/4))))</f>
        <v>700.54802999999993</v>
      </c>
      <c r="KJO231" s="159">
        <f t="shared" ref="KJO231:KJO234" si="9057">KJO230+1</f>
        <v>2</v>
      </c>
      <c r="KJP231" s="159"/>
      <c r="KJQ231" s="53" t="s">
        <v>163</v>
      </c>
      <c r="KJR231" s="53">
        <f t="shared" ref="KJR231" si="9058">(53.92)*10.764</f>
        <v>580.39487999999994</v>
      </c>
      <c r="KJS231" s="53">
        <f t="shared" ref="KJS231" si="9059">(2.45*1.25+1*(2.3+2.75+3.05))*10.764</f>
        <v>120.15314999999998</v>
      </c>
      <c r="KJT231" s="53">
        <f t="shared" si="2921"/>
        <v>700.54802999999993</v>
      </c>
      <c r="KJU231" s="53">
        <v>0</v>
      </c>
      <c r="KJV231" s="53">
        <f>KJT231*(($H$268)+1)+(IF(KJU231&lt;101,KJU231,IF(KJU231&lt;201,KJU231/2,IF(KJU231&lt;=301,KJU231/3,KJU231/4))))</f>
        <v>700.54802999999993</v>
      </c>
      <c r="KJW231" s="159">
        <f t="shared" ref="KJW231:KJW234" si="9060">KJW230+1</f>
        <v>2</v>
      </c>
      <c r="KJX231" s="159"/>
      <c r="KJY231" s="53" t="s">
        <v>163</v>
      </c>
      <c r="KJZ231" s="53">
        <f t="shared" ref="KJZ231" si="9061">(53.92)*10.764</f>
        <v>580.39487999999994</v>
      </c>
      <c r="KKA231" s="53">
        <f t="shared" ref="KKA231" si="9062">(2.45*1.25+1*(2.3+2.75+3.05))*10.764</f>
        <v>120.15314999999998</v>
      </c>
      <c r="KKB231" s="53">
        <f t="shared" si="2924"/>
        <v>700.54802999999993</v>
      </c>
      <c r="KKC231" s="53">
        <v>0</v>
      </c>
      <c r="KKD231" s="53">
        <f>KKB231*(($H$268)+1)+(IF(KKC231&lt;101,KKC231,IF(KKC231&lt;201,KKC231/2,IF(KKC231&lt;=301,KKC231/3,KKC231/4))))</f>
        <v>700.54802999999993</v>
      </c>
      <c r="KKE231" s="159">
        <f t="shared" ref="KKE231:KKE234" si="9063">KKE230+1</f>
        <v>2</v>
      </c>
      <c r="KKF231" s="159"/>
      <c r="KKG231" s="53" t="s">
        <v>163</v>
      </c>
      <c r="KKH231" s="53">
        <f t="shared" ref="KKH231" si="9064">(53.92)*10.764</f>
        <v>580.39487999999994</v>
      </c>
      <c r="KKI231" s="53">
        <f t="shared" ref="KKI231" si="9065">(2.45*1.25+1*(2.3+2.75+3.05))*10.764</f>
        <v>120.15314999999998</v>
      </c>
      <c r="KKJ231" s="53">
        <f t="shared" si="2927"/>
        <v>700.54802999999993</v>
      </c>
      <c r="KKK231" s="53">
        <v>0</v>
      </c>
      <c r="KKL231" s="53">
        <f>KKJ231*(($H$268)+1)+(IF(KKK231&lt;101,KKK231,IF(KKK231&lt;201,KKK231/2,IF(KKK231&lt;=301,KKK231/3,KKK231/4))))</f>
        <v>700.54802999999993</v>
      </c>
      <c r="KKM231" s="159">
        <f t="shared" ref="KKM231:KKM234" si="9066">KKM230+1</f>
        <v>2</v>
      </c>
      <c r="KKN231" s="159"/>
      <c r="KKO231" s="53" t="s">
        <v>163</v>
      </c>
      <c r="KKP231" s="53">
        <f t="shared" ref="KKP231" si="9067">(53.92)*10.764</f>
        <v>580.39487999999994</v>
      </c>
      <c r="KKQ231" s="53">
        <f t="shared" ref="KKQ231" si="9068">(2.45*1.25+1*(2.3+2.75+3.05))*10.764</f>
        <v>120.15314999999998</v>
      </c>
      <c r="KKR231" s="53">
        <f t="shared" si="2930"/>
        <v>700.54802999999993</v>
      </c>
      <c r="KKS231" s="53">
        <v>0</v>
      </c>
      <c r="KKT231" s="53">
        <f>KKR231*(($H$268)+1)+(IF(KKS231&lt;101,KKS231,IF(KKS231&lt;201,KKS231/2,IF(KKS231&lt;=301,KKS231/3,KKS231/4))))</f>
        <v>700.54802999999993</v>
      </c>
      <c r="KKU231" s="159">
        <f t="shared" ref="KKU231:KKU234" si="9069">KKU230+1</f>
        <v>2</v>
      </c>
      <c r="KKV231" s="159"/>
      <c r="KKW231" s="53" t="s">
        <v>163</v>
      </c>
      <c r="KKX231" s="53">
        <f t="shared" ref="KKX231" si="9070">(53.92)*10.764</f>
        <v>580.39487999999994</v>
      </c>
      <c r="KKY231" s="53">
        <f t="shared" ref="KKY231" si="9071">(2.45*1.25+1*(2.3+2.75+3.05))*10.764</f>
        <v>120.15314999999998</v>
      </c>
      <c r="KKZ231" s="53">
        <f t="shared" si="2933"/>
        <v>700.54802999999993</v>
      </c>
      <c r="KLA231" s="53">
        <v>0</v>
      </c>
      <c r="KLB231" s="53">
        <f>KKZ231*(($H$268)+1)+(IF(KLA231&lt;101,KLA231,IF(KLA231&lt;201,KLA231/2,IF(KLA231&lt;=301,KLA231/3,KLA231/4))))</f>
        <v>700.54802999999993</v>
      </c>
      <c r="KLC231" s="159">
        <f t="shared" ref="KLC231:KLC234" si="9072">KLC230+1</f>
        <v>2</v>
      </c>
      <c r="KLD231" s="159"/>
      <c r="KLE231" s="53" t="s">
        <v>163</v>
      </c>
      <c r="KLF231" s="53">
        <f t="shared" ref="KLF231" si="9073">(53.92)*10.764</f>
        <v>580.39487999999994</v>
      </c>
      <c r="KLG231" s="53">
        <f t="shared" ref="KLG231" si="9074">(2.45*1.25+1*(2.3+2.75+3.05))*10.764</f>
        <v>120.15314999999998</v>
      </c>
      <c r="KLH231" s="53">
        <f t="shared" si="2936"/>
        <v>700.54802999999993</v>
      </c>
      <c r="KLI231" s="53">
        <v>0</v>
      </c>
      <c r="KLJ231" s="53">
        <f>KLH231*(($H$268)+1)+(IF(KLI231&lt;101,KLI231,IF(KLI231&lt;201,KLI231/2,IF(KLI231&lt;=301,KLI231/3,KLI231/4))))</f>
        <v>700.54802999999993</v>
      </c>
      <c r="KLK231" s="159">
        <f t="shared" ref="KLK231:KLK234" si="9075">KLK230+1</f>
        <v>2</v>
      </c>
      <c r="KLL231" s="159"/>
      <c r="KLM231" s="53" t="s">
        <v>163</v>
      </c>
      <c r="KLN231" s="53">
        <f t="shared" ref="KLN231" si="9076">(53.92)*10.764</f>
        <v>580.39487999999994</v>
      </c>
      <c r="KLO231" s="53">
        <f t="shared" ref="KLO231" si="9077">(2.45*1.25+1*(2.3+2.75+3.05))*10.764</f>
        <v>120.15314999999998</v>
      </c>
      <c r="KLP231" s="53">
        <f t="shared" si="2939"/>
        <v>700.54802999999993</v>
      </c>
      <c r="KLQ231" s="53">
        <v>0</v>
      </c>
      <c r="KLR231" s="53">
        <f>KLP231*(($H$268)+1)+(IF(KLQ231&lt;101,KLQ231,IF(KLQ231&lt;201,KLQ231/2,IF(KLQ231&lt;=301,KLQ231/3,KLQ231/4))))</f>
        <v>700.54802999999993</v>
      </c>
      <c r="KLS231" s="159">
        <f t="shared" ref="KLS231:KLS234" si="9078">KLS230+1</f>
        <v>2</v>
      </c>
      <c r="KLT231" s="159"/>
      <c r="KLU231" s="53" t="s">
        <v>163</v>
      </c>
      <c r="KLV231" s="53">
        <f t="shared" ref="KLV231" si="9079">(53.92)*10.764</f>
        <v>580.39487999999994</v>
      </c>
      <c r="KLW231" s="53">
        <f t="shared" ref="KLW231" si="9080">(2.45*1.25+1*(2.3+2.75+3.05))*10.764</f>
        <v>120.15314999999998</v>
      </c>
      <c r="KLX231" s="53">
        <f t="shared" si="2942"/>
        <v>700.54802999999993</v>
      </c>
      <c r="KLY231" s="53">
        <v>0</v>
      </c>
      <c r="KLZ231" s="53">
        <f>KLX231*(($H$268)+1)+(IF(KLY231&lt;101,KLY231,IF(KLY231&lt;201,KLY231/2,IF(KLY231&lt;=301,KLY231/3,KLY231/4))))</f>
        <v>700.54802999999993</v>
      </c>
      <c r="KMA231" s="159">
        <f t="shared" ref="KMA231:KMA234" si="9081">KMA230+1</f>
        <v>2</v>
      </c>
      <c r="KMB231" s="159"/>
      <c r="KMC231" s="53" t="s">
        <v>163</v>
      </c>
      <c r="KMD231" s="53">
        <f t="shared" ref="KMD231" si="9082">(53.92)*10.764</f>
        <v>580.39487999999994</v>
      </c>
      <c r="KME231" s="53">
        <f t="shared" ref="KME231" si="9083">(2.45*1.25+1*(2.3+2.75+3.05))*10.764</f>
        <v>120.15314999999998</v>
      </c>
      <c r="KMF231" s="53">
        <f t="shared" si="2945"/>
        <v>700.54802999999993</v>
      </c>
      <c r="KMG231" s="53">
        <v>0</v>
      </c>
      <c r="KMH231" s="53">
        <f>KMF231*(($H$268)+1)+(IF(KMG231&lt;101,KMG231,IF(KMG231&lt;201,KMG231/2,IF(KMG231&lt;=301,KMG231/3,KMG231/4))))</f>
        <v>700.54802999999993</v>
      </c>
      <c r="KMI231" s="159">
        <f t="shared" ref="KMI231:KMI234" si="9084">KMI230+1</f>
        <v>2</v>
      </c>
      <c r="KMJ231" s="159"/>
      <c r="KMK231" s="53" t="s">
        <v>163</v>
      </c>
      <c r="KML231" s="53">
        <f t="shared" ref="KML231" si="9085">(53.92)*10.764</f>
        <v>580.39487999999994</v>
      </c>
      <c r="KMM231" s="53">
        <f t="shared" ref="KMM231" si="9086">(2.45*1.25+1*(2.3+2.75+3.05))*10.764</f>
        <v>120.15314999999998</v>
      </c>
      <c r="KMN231" s="53">
        <f t="shared" si="2948"/>
        <v>700.54802999999993</v>
      </c>
      <c r="KMO231" s="53">
        <v>0</v>
      </c>
      <c r="KMP231" s="53">
        <f>KMN231*(($H$268)+1)+(IF(KMO231&lt;101,KMO231,IF(KMO231&lt;201,KMO231/2,IF(KMO231&lt;=301,KMO231/3,KMO231/4))))</f>
        <v>700.54802999999993</v>
      </c>
      <c r="KMQ231" s="159">
        <f t="shared" ref="KMQ231:KMQ234" si="9087">KMQ230+1</f>
        <v>2</v>
      </c>
      <c r="KMR231" s="159"/>
      <c r="KMS231" s="53" t="s">
        <v>163</v>
      </c>
      <c r="KMT231" s="53">
        <f t="shared" ref="KMT231" si="9088">(53.92)*10.764</f>
        <v>580.39487999999994</v>
      </c>
      <c r="KMU231" s="53">
        <f t="shared" ref="KMU231" si="9089">(2.45*1.25+1*(2.3+2.75+3.05))*10.764</f>
        <v>120.15314999999998</v>
      </c>
      <c r="KMV231" s="53">
        <f t="shared" si="2951"/>
        <v>700.54802999999993</v>
      </c>
      <c r="KMW231" s="53">
        <v>0</v>
      </c>
      <c r="KMX231" s="53">
        <f>KMV231*(($H$268)+1)+(IF(KMW231&lt;101,KMW231,IF(KMW231&lt;201,KMW231/2,IF(KMW231&lt;=301,KMW231/3,KMW231/4))))</f>
        <v>700.54802999999993</v>
      </c>
      <c r="KMY231" s="159">
        <f t="shared" ref="KMY231:KMY234" si="9090">KMY230+1</f>
        <v>2</v>
      </c>
      <c r="KMZ231" s="159"/>
      <c r="KNA231" s="53" t="s">
        <v>163</v>
      </c>
      <c r="KNB231" s="53">
        <f t="shared" ref="KNB231" si="9091">(53.92)*10.764</f>
        <v>580.39487999999994</v>
      </c>
      <c r="KNC231" s="53">
        <f t="shared" ref="KNC231" si="9092">(2.45*1.25+1*(2.3+2.75+3.05))*10.764</f>
        <v>120.15314999999998</v>
      </c>
      <c r="KND231" s="53">
        <f t="shared" si="2954"/>
        <v>700.54802999999993</v>
      </c>
      <c r="KNE231" s="53">
        <v>0</v>
      </c>
      <c r="KNF231" s="53">
        <f>KND231*(($H$268)+1)+(IF(KNE231&lt;101,KNE231,IF(KNE231&lt;201,KNE231/2,IF(KNE231&lt;=301,KNE231/3,KNE231/4))))</f>
        <v>700.54802999999993</v>
      </c>
      <c r="KNG231" s="159">
        <f t="shared" ref="KNG231:KNG234" si="9093">KNG230+1</f>
        <v>2</v>
      </c>
      <c r="KNH231" s="159"/>
      <c r="KNI231" s="53" t="s">
        <v>163</v>
      </c>
      <c r="KNJ231" s="53">
        <f t="shared" ref="KNJ231" si="9094">(53.92)*10.764</f>
        <v>580.39487999999994</v>
      </c>
      <c r="KNK231" s="53">
        <f t="shared" ref="KNK231" si="9095">(2.45*1.25+1*(2.3+2.75+3.05))*10.764</f>
        <v>120.15314999999998</v>
      </c>
      <c r="KNL231" s="53">
        <f t="shared" si="2957"/>
        <v>700.54802999999993</v>
      </c>
      <c r="KNM231" s="53">
        <v>0</v>
      </c>
      <c r="KNN231" s="53">
        <f>KNL231*(($H$268)+1)+(IF(KNM231&lt;101,KNM231,IF(KNM231&lt;201,KNM231/2,IF(KNM231&lt;=301,KNM231/3,KNM231/4))))</f>
        <v>700.54802999999993</v>
      </c>
      <c r="KNO231" s="159">
        <f t="shared" ref="KNO231:KNO234" si="9096">KNO230+1</f>
        <v>2</v>
      </c>
      <c r="KNP231" s="159"/>
      <c r="KNQ231" s="53" t="s">
        <v>163</v>
      </c>
      <c r="KNR231" s="53">
        <f t="shared" ref="KNR231" si="9097">(53.92)*10.764</f>
        <v>580.39487999999994</v>
      </c>
      <c r="KNS231" s="53">
        <f t="shared" ref="KNS231" si="9098">(2.45*1.25+1*(2.3+2.75+3.05))*10.764</f>
        <v>120.15314999999998</v>
      </c>
      <c r="KNT231" s="53">
        <f t="shared" si="2960"/>
        <v>700.54802999999993</v>
      </c>
      <c r="KNU231" s="53">
        <v>0</v>
      </c>
      <c r="KNV231" s="53">
        <f>KNT231*(($H$268)+1)+(IF(KNU231&lt;101,KNU231,IF(KNU231&lt;201,KNU231/2,IF(KNU231&lt;=301,KNU231/3,KNU231/4))))</f>
        <v>700.54802999999993</v>
      </c>
      <c r="KNW231" s="159">
        <f t="shared" ref="KNW231:KNW234" si="9099">KNW230+1</f>
        <v>2</v>
      </c>
      <c r="KNX231" s="159"/>
      <c r="KNY231" s="53" t="s">
        <v>163</v>
      </c>
      <c r="KNZ231" s="53">
        <f t="shared" ref="KNZ231" si="9100">(53.92)*10.764</f>
        <v>580.39487999999994</v>
      </c>
      <c r="KOA231" s="53">
        <f t="shared" ref="KOA231" si="9101">(2.45*1.25+1*(2.3+2.75+3.05))*10.764</f>
        <v>120.15314999999998</v>
      </c>
      <c r="KOB231" s="53">
        <f t="shared" si="2963"/>
        <v>700.54802999999993</v>
      </c>
      <c r="KOC231" s="53">
        <v>0</v>
      </c>
      <c r="KOD231" s="53">
        <f>KOB231*(($H$268)+1)+(IF(KOC231&lt;101,KOC231,IF(KOC231&lt;201,KOC231/2,IF(KOC231&lt;=301,KOC231/3,KOC231/4))))</f>
        <v>700.54802999999993</v>
      </c>
      <c r="KOE231" s="159">
        <f t="shared" ref="KOE231:KOE234" si="9102">KOE230+1</f>
        <v>2</v>
      </c>
      <c r="KOF231" s="159"/>
      <c r="KOG231" s="53" t="s">
        <v>163</v>
      </c>
      <c r="KOH231" s="53">
        <f t="shared" ref="KOH231" si="9103">(53.92)*10.764</f>
        <v>580.39487999999994</v>
      </c>
      <c r="KOI231" s="53">
        <f t="shared" ref="KOI231" si="9104">(2.45*1.25+1*(2.3+2.75+3.05))*10.764</f>
        <v>120.15314999999998</v>
      </c>
      <c r="KOJ231" s="53">
        <f t="shared" si="2966"/>
        <v>700.54802999999993</v>
      </c>
      <c r="KOK231" s="53">
        <v>0</v>
      </c>
      <c r="KOL231" s="53">
        <f>KOJ231*(($H$268)+1)+(IF(KOK231&lt;101,KOK231,IF(KOK231&lt;201,KOK231/2,IF(KOK231&lt;=301,KOK231/3,KOK231/4))))</f>
        <v>700.54802999999993</v>
      </c>
      <c r="KOM231" s="159">
        <f t="shared" ref="KOM231:KOM234" si="9105">KOM230+1</f>
        <v>2</v>
      </c>
      <c r="KON231" s="159"/>
      <c r="KOO231" s="53" t="s">
        <v>163</v>
      </c>
      <c r="KOP231" s="53">
        <f t="shared" ref="KOP231" si="9106">(53.92)*10.764</f>
        <v>580.39487999999994</v>
      </c>
      <c r="KOQ231" s="53">
        <f t="shared" ref="KOQ231" si="9107">(2.45*1.25+1*(2.3+2.75+3.05))*10.764</f>
        <v>120.15314999999998</v>
      </c>
      <c r="KOR231" s="53">
        <f t="shared" si="2969"/>
        <v>700.54802999999993</v>
      </c>
      <c r="KOS231" s="53">
        <v>0</v>
      </c>
      <c r="KOT231" s="53">
        <f>KOR231*(($H$268)+1)+(IF(KOS231&lt;101,KOS231,IF(KOS231&lt;201,KOS231/2,IF(KOS231&lt;=301,KOS231/3,KOS231/4))))</f>
        <v>700.54802999999993</v>
      </c>
      <c r="KOU231" s="159">
        <f t="shared" ref="KOU231:KOU234" si="9108">KOU230+1</f>
        <v>2</v>
      </c>
      <c r="KOV231" s="159"/>
      <c r="KOW231" s="53" t="s">
        <v>163</v>
      </c>
      <c r="KOX231" s="53">
        <f t="shared" ref="KOX231" si="9109">(53.92)*10.764</f>
        <v>580.39487999999994</v>
      </c>
      <c r="KOY231" s="53">
        <f t="shared" ref="KOY231" si="9110">(2.45*1.25+1*(2.3+2.75+3.05))*10.764</f>
        <v>120.15314999999998</v>
      </c>
      <c r="KOZ231" s="53">
        <f t="shared" si="2972"/>
        <v>700.54802999999993</v>
      </c>
      <c r="KPA231" s="53">
        <v>0</v>
      </c>
      <c r="KPB231" s="53">
        <f>KOZ231*(($H$268)+1)+(IF(KPA231&lt;101,KPA231,IF(KPA231&lt;201,KPA231/2,IF(KPA231&lt;=301,KPA231/3,KPA231/4))))</f>
        <v>700.54802999999993</v>
      </c>
      <c r="KPC231" s="159">
        <f t="shared" ref="KPC231:KPC234" si="9111">KPC230+1</f>
        <v>2</v>
      </c>
      <c r="KPD231" s="159"/>
      <c r="KPE231" s="53" t="s">
        <v>163</v>
      </c>
      <c r="KPF231" s="53">
        <f t="shared" ref="KPF231" si="9112">(53.92)*10.764</f>
        <v>580.39487999999994</v>
      </c>
      <c r="KPG231" s="53">
        <f t="shared" ref="KPG231" si="9113">(2.45*1.25+1*(2.3+2.75+3.05))*10.764</f>
        <v>120.15314999999998</v>
      </c>
      <c r="KPH231" s="53">
        <f t="shared" si="2975"/>
        <v>700.54802999999993</v>
      </c>
      <c r="KPI231" s="53">
        <v>0</v>
      </c>
      <c r="KPJ231" s="53">
        <f>KPH231*(($H$268)+1)+(IF(KPI231&lt;101,KPI231,IF(KPI231&lt;201,KPI231/2,IF(KPI231&lt;=301,KPI231/3,KPI231/4))))</f>
        <v>700.54802999999993</v>
      </c>
      <c r="KPK231" s="159">
        <f t="shared" ref="KPK231:KPK234" si="9114">KPK230+1</f>
        <v>2</v>
      </c>
      <c r="KPL231" s="159"/>
      <c r="KPM231" s="53" t="s">
        <v>163</v>
      </c>
      <c r="KPN231" s="53">
        <f t="shared" ref="KPN231" si="9115">(53.92)*10.764</f>
        <v>580.39487999999994</v>
      </c>
      <c r="KPO231" s="53">
        <f t="shared" ref="KPO231" si="9116">(2.45*1.25+1*(2.3+2.75+3.05))*10.764</f>
        <v>120.15314999999998</v>
      </c>
      <c r="KPP231" s="53">
        <f t="shared" si="2978"/>
        <v>700.54802999999993</v>
      </c>
      <c r="KPQ231" s="53">
        <v>0</v>
      </c>
      <c r="KPR231" s="53">
        <f>KPP231*(($H$268)+1)+(IF(KPQ231&lt;101,KPQ231,IF(KPQ231&lt;201,KPQ231/2,IF(KPQ231&lt;=301,KPQ231/3,KPQ231/4))))</f>
        <v>700.54802999999993</v>
      </c>
      <c r="KPS231" s="159">
        <f t="shared" ref="KPS231:KPS234" si="9117">KPS230+1</f>
        <v>2</v>
      </c>
      <c r="KPT231" s="159"/>
      <c r="KPU231" s="53" t="s">
        <v>163</v>
      </c>
      <c r="KPV231" s="53">
        <f t="shared" ref="KPV231" si="9118">(53.92)*10.764</f>
        <v>580.39487999999994</v>
      </c>
      <c r="KPW231" s="53">
        <f t="shared" ref="KPW231" si="9119">(2.45*1.25+1*(2.3+2.75+3.05))*10.764</f>
        <v>120.15314999999998</v>
      </c>
      <c r="KPX231" s="53">
        <f t="shared" si="2981"/>
        <v>700.54802999999993</v>
      </c>
      <c r="KPY231" s="53">
        <v>0</v>
      </c>
      <c r="KPZ231" s="53">
        <f>KPX231*(($H$268)+1)+(IF(KPY231&lt;101,KPY231,IF(KPY231&lt;201,KPY231/2,IF(KPY231&lt;=301,KPY231/3,KPY231/4))))</f>
        <v>700.54802999999993</v>
      </c>
      <c r="KQA231" s="159">
        <f t="shared" ref="KQA231:KQA234" si="9120">KQA230+1</f>
        <v>2</v>
      </c>
      <c r="KQB231" s="159"/>
      <c r="KQC231" s="53" t="s">
        <v>163</v>
      </c>
      <c r="KQD231" s="53">
        <f t="shared" ref="KQD231" si="9121">(53.92)*10.764</f>
        <v>580.39487999999994</v>
      </c>
      <c r="KQE231" s="53">
        <f t="shared" ref="KQE231" si="9122">(2.45*1.25+1*(2.3+2.75+3.05))*10.764</f>
        <v>120.15314999999998</v>
      </c>
      <c r="KQF231" s="53">
        <f t="shared" si="2984"/>
        <v>700.54802999999993</v>
      </c>
      <c r="KQG231" s="53">
        <v>0</v>
      </c>
      <c r="KQH231" s="53">
        <f>KQF231*(($H$268)+1)+(IF(KQG231&lt;101,KQG231,IF(KQG231&lt;201,KQG231/2,IF(KQG231&lt;=301,KQG231/3,KQG231/4))))</f>
        <v>700.54802999999993</v>
      </c>
      <c r="KQI231" s="159">
        <f t="shared" ref="KQI231:KQI234" si="9123">KQI230+1</f>
        <v>2</v>
      </c>
      <c r="KQJ231" s="159"/>
      <c r="KQK231" s="53" t="s">
        <v>163</v>
      </c>
      <c r="KQL231" s="53">
        <f t="shared" ref="KQL231" si="9124">(53.92)*10.764</f>
        <v>580.39487999999994</v>
      </c>
      <c r="KQM231" s="53">
        <f t="shared" ref="KQM231" si="9125">(2.45*1.25+1*(2.3+2.75+3.05))*10.764</f>
        <v>120.15314999999998</v>
      </c>
      <c r="KQN231" s="53">
        <f t="shared" si="2987"/>
        <v>700.54802999999993</v>
      </c>
      <c r="KQO231" s="53">
        <v>0</v>
      </c>
      <c r="KQP231" s="53">
        <f>KQN231*(($H$268)+1)+(IF(KQO231&lt;101,KQO231,IF(KQO231&lt;201,KQO231/2,IF(KQO231&lt;=301,KQO231/3,KQO231/4))))</f>
        <v>700.54802999999993</v>
      </c>
      <c r="KQQ231" s="159">
        <f t="shared" ref="KQQ231:KQQ234" si="9126">KQQ230+1</f>
        <v>2</v>
      </c>
      <c r="KQR231" s="159"/>
      <c r="KQS231" s="53" t="s">
        <v>163</v>
      </c>
      <c r="KQT231" s="53">
        <f t="shared" ref="KQT231" si="9127">(53.92)*10.764</f>
        <v>580.39487999999994</v>
      </c>
      <c r="KQU231" s="53">
        <f t="shared" ref="KQU231" si="9128">(2.45*1.25+1*(2.3+2.75+3.05))*10.764</f>
        <v>120.15314999999998</v>
      </c>
      <c r="KQV231" s="53">
        <f t="shared" si="2990"/>
        <v>700.54802999999993</v>
      </c>
      <c r="KQW231" s="53">
        <v>0</v>
      </c>
      <c r="KQX231" s="53">
        <f>KQV231*(($H$268)+1)+(IF(KQW231&lt;101,KQW231,IF(KQW231&lt;201,KQW231/2,IF(KQW231&lt;=301,KQW231/3,KQW231/4))))</f>
        <v>700.54802999999993</v>
      </c>
      <c r="KQY231" s="159">
        <f t="shared" ref="KQY231:KQY234" si="9129">KQY230+1</f>
        <v>2</v>
      </c>
      <c r="KQZ231" s="159"/>
      <c r="KRA231" s="53" t="s">
        <v>163</v>
      </c>
      <c r="KRB231" s="53">
        <f t="shared" ref="KRB231" si="9130">(53.92)*10.764</f>
        <v>580.39487999999994</v>
      </c>
      <c r="KRC231" s="53">
        <f t="shared" ref="KRC231" si="9131">(2.45*1.25+1*(2.3+2.75+3.05))*10.764</f>
        <v>120.15314999999998</v>
      </c>
      <c r="KRD231" s="53">
        <f t="shared" si="2993"/>
        <v>700.54802999999993</v>
      </c>
      <c r="KRE231" s="53">
        <v>0</v>
      </c>
      <c r="KRF231" s="53">
        <f>KRD231*(($H$268)+1)+(IF(KRE231&lt;101,KRE231,IF(KRE231&lt;201,KRE231/2,IF(KRE231&lt;=301,KRE231/3,KRE231/4))))</f>
        <v>700.54802999999993</v>
      </c>
      <c r="KRG231" s="159">
        <f t="shared" ref="KRG231:KRG234" si="9132">KRG230+1</f>
        <v>2</v>
      </c>
      <c r="KRH231" s="159"/>
      <c r="KRI231" s="53" t="s">
        <v>163</v>
      </c>
      <c r="KRJ231" s="53">
        <f t="shared" ref="KRJ231" si="9133">(53.92)*10.764</f>
        <v>580.39487999999994</v>
      </c>
      <c r="KRK231" s="53">
        <f t="shared" ref="KRK231" si="9134">(2.45*1.25+1*(2.3+2.75+3.05))*10.764</f>
        <v>120.15314999999998</v>
      </c>
      <c r="KRL231" s="53">
        <f t="shared" si="2996"/>
        <v>700.54802999999993</v>
      </c>
      <c r="KRM231" s="53">
        <v>0</v>
      </c>
      <c r="KRN231" s="53">
        <f>KRL231*(($H$268)+1)+(IF(KRM231&lt;101,KRM231,IF(KRM231&lt;201,KRM231/2,IF(KRM231&lt;=301,KRM231/3,KRM231/4))))</f>
        <v>700.54802999999993</v>
      </c>
      <c r="KRO231" s="159">
        <f t="shared" ref="KRO231:KRO234" si="9135">KRO230+1</f>
        <v>2</v>
      </c>
      <c r="KRP231" s="159"/>
      <c r="KRQ231" s="53" t="s">
        <v>163</v>
      </c>
      <c r="KRR231" s="53">
        <f t="shared" ref="KRR231" si="9136">(53.92)*10.764</f>
        <v>580.39487999999994</v>
      </c>
      <c r="KRS231" s="53">
        <f t="shared" ref="KRS231" si="9137">(2.45*1.25+1*(2.3+2.75+3.05))*10.764</f>
        <v>120.15314999999998</v>
      </c>
      <c r="KRT231" s="53">
        <f t="shared" si="2999"/>
        <v>700.54802999999993</v>
      </c>
      <c r="KRU231" s="53">
        <v>0</v>
      </c>
      <c r="KRV231" s="53">
        <f>KRT231*(($H$268)+1)+(IF(KRU231&lt;101,KRU231,IF(KRU231&lt;201,KRU231/2,IF(KRU231&lt;=301,KRU231/3,KRU231/4))))</f>
        <v>700.54802999999993</v>
      </c>
      <c r="KRW231" s="159">
        <f t="shared" ref="KRW231:KRW234" si="9138">KRW230+1</f>
        <v>2</v>
      </c>
      <c r="KRX231" s="159"/>
      <c r="KRY231" s="53" t="s">
        <v>163</v>
      </c>
      <c r="KRZ231" s="53">
        <f t="shared" ref="KRZ231" si="9139">(53.92)*10.764</f>
        <v>580.39487999999994</v>
      </c>
      <c r="KSA231" s="53">
        <f t="shared" ref="KSA231" si="9140">(2.45*1.25+1*(2.3+2.75+3.05))*10.764</f>
        <v>120.15314999999998</v>
      </c>
      <c r="KSB231" s="53">
        <f t="shared" si="3002"/>
        <v>700.54802999999993</v>
      </c>
      <c r="KSC231" s="53">
        <v>0</v>
      </c>
      <c r="KSD231" s="53">
        <f>KSB231*(($H$268)+1)+(IF(KSC231&lt;101,KSC231,IF(KSC231&lt;201,KSC231/2,IF(KSC231&lt;=301,KSC231/3,KSC231/4))))</f>
        <v>700.54802999999993</v>
      </c>
      <c r="KSE231" s="159">
        <f t="shared" ref="KSE231:KSE234" si="9141">KSE230+1</f>
        <v>2</v>
      </c>
      <c r="KSF231" s="159"/>
      <c r="KSG231" s="53" t="s">
        <v>163</v>
      </c>
      <c r="KSH231" s="53">
        <f t="shared" ref="KSH231" si="9142">(53.92)*10.764</f>
        <v>580.39487999999994</v>
      </c>
      <c r="KSI231" s="53">
        <f t="shared" ref="KSI231" si="9143">(2.45*1.25+1*(2.3+2.75+3.05))*10.764</f>
        <v>120.15314999999998</v>
      </c>
      <c r="KSJ231" s="53">
        <f t="shared" si="3005"/>
        <v>700.54802999999993</v>
      </c>
      <c r="KSK231" s="53">
        <v>0</v>
      </c>
      <c r="KSL231" s="53">
        <f>KSJ231*(($H$268)+1)+(IF(KSK231&lt;101,KSK231,IF(KSK231&lt;201,KSK231/2,IF(KSK231&lt;=301,KSK231/3,KSK231/4))))</f>
        <v>700.54802999999993</v>
      </c>
      <c r="KSM231" s="159">
        <f t="shared" ref="KSM231:KSM234" si="9144">KSM230+1</f>
        <v>2</v>
      </c>
      <c r="KSN231" s="159"/>
      <c r="KSO231" s="53" t="s">
        <v>163</v>
      </c>
      <c r="KSP231" s="53">
        <f t="shared" ref="KSP231" si="9145">(53.92)*10.764</f>
        <v>580.39487999999994</v>
      </c>
      <c r="KSQ231" s="53">
        <f t="shared" ref="KSQ231" si="9146">(2.45*1.25+1*(2.3+2.75+3.05))*10.764</f>
        <v>120.15314999999998</v>
      </c>
      <c r="KSR231" s="53">
        <f t="shared" si="3008"/>
        <v>700.54802999999993</v>
      </c>
      <c r="KSS231" s="53">
        <v>0</v>
      </c>
      <c r="KST231" s="53">
        <f>KSR231*(($H$268)+1)+(IF(KSS231&lt;101,KSS231,IF(KSS231&lt;201,KSS231/2,IF(KSS231&lt;=301,KSS231/3,KSS231/4))))</f>
        <v>700.54802999999993</v>
      </c>
      <c r="KSU231" s="159">
        <f t="shared" ref="KSU231:KSU234" si="9147">KSU230+1</f>
        <v>2</v>
      </c>
      <c r="KSV231" s="159"/>
      <c r="KSW231" s="53" t="s">
        <v>163</v>
      </c>
      <c r="KSX231" s="53">
        <f t="shared" ref="KSX231" si="9148">(53.92)*10.764</f>
        <v>580.39487999999994</v>
      </c>
      <c r="KSY231" s="53">
        <f t="shared" ref="KSY231" si="9149">(2.45*1.25+1*(2.3+2.75+3.05))*10.764</f>
        <v>120.15314999999998</v>
      </c>
      <c r="KSZ231" s="53">
        <f t="shared" si="3011"/>
        <v>700.54802999999993</v>
      </c>
      <c r="KTA231" s="53">
        <v>0</v>
      </c>
      <c r="KTB231" s="53">
        <f>KSZ231*(($H$268)+1)+(IF(KTA231&lt;101,KTA231,IF(KTA231&lt;201,KTA231/2,IF(KTA231&lt;=301,KTA231/3,KTA231/4))))</f>
        <v>700.54802999999993</v>
      </c>
      <c r="KTC231" s="159">
        <f t="shared" ref="KTC231:KTC234" si="9150">KTC230+1</f>
        <v>2</v>
      </c>
      <c r="KTD231" s="159"/>
      <c r="KTE231" s="53" t="s">
        <v>163</v>
      </c>
      <c r="KTF231" s="53">
        <f t="shared" ref="KTF231" si="9151">(53.92)*10.764</f>
        <v>580.39487999999994</v>
      </c>
      <c r="KTG231" s="53">
        <f t="shared" ref="KTG231" si="9152">(2.45*1.25+1*(2.3+2.75+3.05))*10.764</f>
        <v>120.15314999999998</v>
      </c>
      <c r="KTH231" s="53">
        <f t="shared" si="3014"/>
        <v>700.54802999999993</v>
      </c>
      <c r="KTI231" s="53">
        <v>0</v>
      </c>
      <c r="KTJ231" s="53">
        <f>KTH231*(($H$268)+1)+(IF(KTI231&lt;101,KTI231,IF(KTI231&lt;201,KTI231/2,IF(KTI231&lt;=301,KTI231/3,KTI231/4))))</f>
        <v>700.54802999999993</v>
      </c>
      <c r="KTK231" s="159">
        <f t="shared" ref="KTK231:KTK234" si="9153">KTK230+1</f>
        <v>2</v>
      </c>
      <c r="KTL231" s="159"/>
      <c r="KTM231" s="53" t="s">
        <v>163</v>
      </c>
      <c r="KTN231" s="53">
        <f t="shared" ref="KTN231" si="9154">(53.92)*10.764</f>
        <v>580.39487999999994</v>
      </c>
      <c r="KTO231" s="53">
        <f t="shared" ref="KTO231" si="9155">(2.45*1.25+1*(2.3+2.75+3.05))*10.764</f>
        <v>120.15314999999998</v>
      </c>
      <c r="KTP231" s="53">
        <f t="shared" si="3017"/>
        <v>700.54802999999993</v>
      </c>
      <c r="KTQ231" s="53">
        <v>0</v>
      </c>
      <c r="KTR231" s="53">
        <f>KTP231*(($H$268)+1)+(IF(KTQ231&lt;101,KTQ231,IF(KTQ231&lt;201,KTQ231/2,IF(KTQ231&lt;=301,KTQ231/3,KTQ231/4))))</f>
        <v>700.54802999999993</v>
      </c>
      <c r="KTS231" s="159">
        <f t="shared" ref="KTS231:KTS234" si="9156">KTS230+1</f>
        <v>2</v>
      </c>
      <c r="KTT231" s="159"/>
      <c r="KTU231" s="53" t="s">
        <v>163</v>
      </c>
      <c r="KTV231" s="53">
        <f t="shared" ref="KTV231" si="9157">(53.92)*10.764</f>
        <v>580.39487999999994</v>
      </c>
      <c r="KTW231" s="53">
        <f t="shared" ref="KTW231" si="9158">(2.45*1.25+1*(2.3+2.75+3.05))*10.764</f>
        <v>120.15314999999998</v>
      </c>
      <c r="KTX231" s="53">
        <f t="shared" si="3020"/>
        <v>700.54802999999993</v>
      </c>
      <c r="KTY231" s="53">
        <v>0</v>
      </c>
      <c r="KTZ231" s="53">
        <f>KTX231*(($H$268)+1)+(IF(KTY231&lt;101,KTY231,IF(KTY231&lt;201,KTY231/2,IF(KTY231&lt;=301,KTY231/3,KTY231/4))))</f>
        <v>700.54802999999993</v>
      </c>
      <c r="KUA231" s="159">
        <f t="shared" ref="KUA231:KUA234" si="9159">KUA230+1</f>
        <v>2</v>
      </c>
      <c r="KUB231" s="159"/>
      <c r="KUC231" s="53" t="s">
        <v>163</v>
      </c>
      <c r="KUD231" s="53">
        <f t="shared" ref="KUD231" si="9160">(53.92)*10.764</f>
        <v>580.39487999999994</v>
      </c>
      <c r="KUE231" s="53">
        <f t="shared" ref="KUE231" si="9161">(2.45*1.25+1*(2.3+2.75+3.05))*10.764</f>
        <v>120.15314999999998</v>
      </c>
      <c r="KUF231" s="53">
        <f t="shared" si="3023"/>
        <v>700.54802999999993</v>
      </c>
      <c r="KUG231" s="53">
        <v>0</v>
      </c>
      <c r="KUH231" s="53">
        <f>KUF231*(($H$268)+1)+(IF(KUG231&lt;101,KUG231,IF(KUG231&lt;201,KUG231/2,IF(KUG231&lt;=301,KUG231/3,KUG231/4))))</f>
        <v>700.54802999999993</v>
      </c>
      <c r="KUI231" s="159">
        <f t="shared" ref="KUI231:KUI234" si="9162">KUI230+1</f>
        <v>2</v>
      </c>
      <c r="KUJ231" s="159"/>
      <c r="KUK231" s="53" t="s">
        <v>163</v>
      </c>
      <c r="KUL231" s="53">
        <f t="shared" ref="KUL231" si="9163">(53.92)*10.764</f>
        <v>580.39487999999994</v>
      </c>
      <c r="KUM231" s="53">
        <f t="shared" ref="KUM231" si="9164">(2.45*1.25+1*(2.3+2.75+3.05))*10.764</f>
        <v>120.15314999999998</v>
      </c>
      <c r="KUN231" s="53">
        <f t="shared" si="3026"/>
        <v>700.54802999999993</v>
      </c>
      <c r="KUO231" s="53">
        <v>0</v>
      </c>
      <c r="KUP231" s="53">
        <f>KUN231*(($H$268)+1)+(IF(KUO231&lt;101,KUO231,IF(KUO231&lt;201,KUO231/2,IF(KUO231&lt;=301,KUO231/3,KUO231/4))))</f>
        <v>700.54802999999993</v>
      </c>
      <c r="KUQ231" s="159">
        <f t="shared" ref="KUQ231:KUQ234" si="9165">KUQ230+1</f>
        <v>2</v>
      </c>
      <c r="KUR231" s="159"/>
      <c r="KUS231" s="53" t="s">
        <v>163</v>
      </c>
      <c r="KUT231" s="53">
        <f t="shared" ref="KUT231" si="9166">(53.92)*10.764</f>
        <v>580.39487999999994</v>
      </c>
      <c r="KUU231" s="53">
        <f t="shared" ref="KUU231" si="9167">(2.45*1.25+1*(2.3+2.75+3.05))*10.764</f>
        <v>120.15314999999998</v>
      </c>
      <c r="KUV231" s="53">
        <f t="shared" si="3029"/>
        <v>700.54802999999993</v>
      </c>
      <c r="KUW231" s="53">
        <v>0</v>
      </c>
      <c r="KUX231" s="53">
        <f>KUV231*(($H$268)+1)+(IF(KUW231&lt;101,KUW231,IF(KUW231&lt;201,KUW231/2,IF(KUW231&lt;=301,KUW231/3,KUW231/4))))</f>
        <v>700.54802999999993</v>
      </c>
      <c r="KUY231" s="159">
        <f t="shared" ref="KUY231:KUY234" si="9168">KUY230+1</f>
        <v>2</v>
      </c>
      <c r="KUZ231" s="159"/>
      <c r="KVA231" s="53" t="s">
        <v>163</v>
      </c>
      <c r="KVB231" s="53">
        <f t="shared" ref="KVB231" si="9169">(53.92)*10.764</f>
        <v>580.39487999999994</v>
      </c>
      <c r="KVC231" s="53">
        <f t="shared" ref="KVC231" si="9170">(2.45*1.25+1*(2.3+2.75+3.05))*10.764</f>
        <v>120.15314999999998</v>
      </c>
      <c r="KVD231" s="53">
        <f t="shared" si="3032"/>
        <v>700.54802999999993</v>
      </c>
      <c r="KVE231" s="53">
        <v>0</v>
      </c>
      <c r="KVF231" s="53">
        <f>KVD231*(($H$268)+1)+(IF(KVE231&lt;101,KVE231,IF(KVE231&lt;201,KVE231/2,IF(KVE231&lt;=301,KVE231/3,KVE231/4))))</f>
        <v>700.54802999999993</v>
      </c>
      <c r="KVG231" s="159">
        <f t="shared" ref="KVG231:KVG234" si="9171">KVG230+1</f>
        <v>2</v>
      </c>
      <c r="KVH231" s="159"/>
      <c r="KVI231" s="53" t="s">
        <v>163</v>
      </c>
      <c r="KVJ231" s="53">
        <f t="shared" ref="KVJ231" si="9172">(53.92)*10.764</f>
        <v>580.39487999999994</v>
      </c>
      <c r="KVK231" s="53">
        <f t="shared" ref="KVK231" si="9173">(2.45*1.25+1*(2.3+2.75+3.05))*10.764</f>
        <v>120.15314999999998</v>
      </c>
      <c r="KVL231" s="53">
        <f t="shared" si="3035"/>
        <v>700.54802999999993</v>
      </c>
      <c r="KVM231" s="53">
        <v>0</v>
      </c>
      <c r="KVN231" s="53">
        <f>KVL231*(($H$268)+1)+(IF(KVM231&lt;101,KVM231,IF(KVM231&lt;201,KVM231/2,IF(KVM231&lt;=301,KVM231/3,KVM231/4))))</f>
        <v>700.54802999999993</v>
      </c>
      <c r="KVO231" s="159">
        <f t="shared" ref="KVO231:KVO234" si="9174">KVO230+1</f>
        <v>2</v>
      </c>
      <c r="KVP231" s="159"/>
      <c r="KVQ231" s="53" t="s">
        <v>163</v>
      </c>
      <c r="KVR231" s="53">
        <f t="shared" ref="KVR231" si="9175">(53.92)*10.764</f>
        <v>580.39487999999994</v>
      </c>
      <c r="KVS231" s="53">
        <f t="shared" ref="KVS231" si="9176">(2.45*1.25+1*(2.3+2.75+3.05))*10.764</f>
        <v>120.15314999999998</v>
      </c>
      <c r="KVT231" s="53">
        <f t="shared" si="3038"/>
        <v>700.54802999999993</v>
      </c>
      <c r="KVU231" s="53">
        <v>0</v>
      </c>
      <c r="KVV231" s="53">
        <f>KVT231*(($H$268)+1)+(IF(KVU231&lt;101,KVU231,IF(KVU231&lt;201,KVU231/2,IF(KVU231&lt;=301,KVU231/3,KVU231/4))))</f>
        <v>700.54802999999993</v>
      </c>
      <c r="KVW231" s="159">
        <f t="shared" ref="KVW231:KVW234" si="9177">KVW230+1</f>
        <v>2</v>
      </c>
      <c r="KVX231" s="159"/>
      <c r="KVY231" s="53" t="s">
        <v>163</v>
      </c>
      <c r="KVZ231" s="53">
        <f t="shared" ref="KVZ231" si="9178">(53.92)*10.764</f>
        <v>580.39487999999994</v>
      </c>
      <c r="KWA231" s="53">
        <f t="shared" ref="KWA231" si="9179">(2.45*1.25+1*(2.3+2.75+3.05))*10.764</f>
        <v>120.15314999999998</v>
      </c>
      <c r="KWB231" s="53">
        <f t="shared" si="3041"/>
        <v>700.54802999999993</v>
      </c>
      <c r="KWC231" s="53">
        <v>0</v>
      </c>
      <c r="KWD231" s="53">
        <f>KWB231*(($H$268)+1)+(IF(KWC231&lt;101,KWC231,IF(KWC231&lt;201,KWC231/2,IF(KWC231&lt;=301,KWC231/3,KWC231/4))))</f>
        <v>700.54802999999993</v>
      </c>
      <c r="KWE231" s="159">
        <f t="shared" ref="KWE231:KWE234" si="9180">KWE230+1</f>
        <v>2</v>
      </c>
      <c r="KWF231" s="159"/>
      <c r="KWG231" s="53" t="s">
        <v>163</v>
      </c>
      <c r="KWH231" s="53">
        <f t="shared" ref="KWH231" si="9181">(53.92)*10.764</f>
        <v>580.39487999999994</v>
      </c>
      <c r="KWI231" s="53">
        <f t="shared" ref="KWI231" si="9182">(2.45*1.25+1*(2.3+2.75+3.05))*10.764</f>
        <v>120.15314999999998</v>
      </c>
      <c r="KWJ231" s="53">
        <f t="shared" si="3044"/>
        <v>700.54802999999993</v>
      </c>
      <c r="KWK231" s="53">
        <v>0</v>
      </c>
      <c r="KWL231" s="53">
        <f>KWJ231*(($H$268)+1)+(IF(KWK231&lt;101,KWK231,IF(KWK231&lt;201,KWK231/2,IF(KWK231&lt;=301,KWK231/3,KWK231/4))))</f>
        <v>700.54802999999993</v>
      </c>
      <c r="KWM231" s="159">
        <f t="shared" ref="KWM231:KWM234" si="9183">KWM230+1</f>
        <v>2</v>
      </c>
      <c r="KWN231" s="159"/>
      <c r="KWO231" s="53" t="s">
        <v>163</v>
      </c>
      <c r="KWP231" s="53">
        <f t="shared" ref="KWP231" si="9184">(53.92)*10.764</f>
        <v>580.39487999999994</v>
      </c>
      <c r="KWQ231" s="53">
        <f t="shared" ref="KWQ231" si="9185">(2.45*1.25+1*(2.3+2.75+3.05))*10.764</f>
        <v>120.15314999999998</v>
      </c>
      <c r="KWR231" s="53">
        <f t="shared" si="3047"/>
        <v>700.54802999999993</v>
      </c>
      <c r="KWS231" s="53">
        <v>0</v>
      </c>
      <c r="KWT231" s="53">
        <f>KWR231*(($H$268)+1)+(IF(KWS231&lt;101,KWS231,IF(KWS231&lt;201,KWS231/2,IF(KWS231&lt;=301,KWS231/3,KWS231/4))))</f>
        <v>700.54802999999993</v>
      </c>
      <c r="KWU231" s="159">
        <f t="shared" ref="KWU231:KWU234" si="9186">KWU230+1</f>
        <v>2</v>
      </c>
      <c r="KWV231" s="159"/>
      <c r="KWW231" s="53" t="s">
        <v>163</v>
      </c>
      <c r="KWX231" s="53">
        <f t="shared" ref="KWX231" si="9187">(53.92)*10.764</f>
        <v>580.39487999999994</v>
      </c>
      <c r="KWY231" s="53">
        <f t="shared" ref="KWY231" si="9188">(2.45*1.25+1*(2.3+2.75+3.05))*10.764</f>
        <v>120.15314999999998</v>
      </c>
      <c r="KWZ231" s="53">
        <f t="shared" si="3050"/>
        <v>700.54802999999993</v>
      </c>
      <c r="KXA231" s="53">
        <v>0</v>
      </c>
      <c r="KXB231" s="53">
        <f>KWZ231*(($H$268)+1)+(IF(KXA231&lt;101,KXA231,IF(KXA231&lt;201,KXA231/2,IF(KXA231&lt;=301,KXA231/3,KXA231/4))))</f>
        <v>700.54802999999993</v>
      </c>
      <c r="KXC231" s="159">
        <f t="shared" ref="KXC231:KXC234" si="9189">KXC230+1</f>
        <v>2</v>
      </c>
      <c r="KXD231" s="159"/>
      <c r="KXE231" s="53" t="s">
        <v>163</v>
      </c>
      <c r="KXF231" s="53">
        <f t="shared" ref="KXF231" si="9190">(53.92)*10.764</f>
        <v>580.39487999999994</v>
      </c>
      <c r="KXG231" s="53">
        <f t="shared" ref="KXG231" si="9191">(2.45*1.25+1*(2.3+2.75+3.05))*10.764</f>
        <v>120.15314999999998</v>
      </c>
      <c r="KXH231" s="53">
        <f t="shared" si="3053"/>
        <v>700.54802999999993</v>
      </c>
      <c r="KXI231" s="53">
        <v>0</v>
      </c>
      <c r="KXJ231" s="53">
        <f>KXH231*(($H$268)+1)+(IF(KXI231&lt;101,KXI231,IF(KXI231&lt;201,KXI231/2,IF(KXI231&lt;=301,KXI231/3,KXI231/4))))</f>
        <v>700.54802999999993</v>
      </c>
      <c r="KXK231" s="159">
        <f t="shared" ref="KXK231:KXK234" si="9192">KXK230+1</f>
        <v>2</v>
      </c>
      <c r="KXL231" s="159"/>
      <c r="KXM231" s="53" t="s">
        <v>163</v>
      </c>
      <c r="KXN231" s="53">
        <f t="shared" ref="KXN231" si="9193">(53.92)*10.764</f>
        <v>580.39487999999994</v>
      </c>
      <c r="KXO231" s="53">
        <f t="shared" ref="KXO231" si="9194">(2.45*1.25+1*(2.3+2.75+3.05))*10.764</f>
        <v>120.15314999999998</v>
      </c>
      <c r="KXP231" s="53">
        <f t="shared" si="3056"/>
        <v>700.54802999999993</v>
      </c>
      <c r="KXQ231" s="53">
        <v>0</v>
      </c>
      <c r="KXR231" s="53">
        <f>KXP231*(($H$268)+1)+(IF(KXQ231&lt;101,KXQ231,IF(KXQ231&lt;201,KXQ231/2,IF(KXQ231&lt;=301,KXQ231/3,KXQ231/4))))</f>
        <v>700.54802999999993</v>
      </c>
      <c r="KXS231" s="159">
        <f t="shared" ref="KXS231:KXS234" si="9195">KXS230+1</f>
        <v>2</v>
      </c>
      <c r="KXT231" s="159"/>
      <c r="KXU231" s="53" t="s">
        <v>163</v>
      </c>
      <c r="KXV231" s="53">
        <f t="shared" ref="KXV231" si="9196">(53.92)*10.764</f>
        <v>580.39487999999994</v>
      </c>
      <c r="KXW231" s="53">
        <f t="shared" ref="KXW231" si="9197">(2.45*1.25+1*(2.3+2.75+3.05))*10.764</f>
        <v>120.15314999999998</v>
      </c>
      <c r="KXX231" s="53">
        <f t="shared" si="3059"/>
        <v>700.54802999999993</v>
      </c>
      <c r="KXY231" s="53">
        <v>0</v>
      </c>
      <c r="KXZ231" s="53">
        <f>KXX231*(($H$268)+1)+(IF(KXY231&lt;101,KXY231,IF(KXY231&lt;201,KXY231/2,IF(KXY231&lt;=301,KXY231/3,KXY231/4))))</f>
        <v>700.54802999999993</v>
      </c>
      <c r="KYA231" s="159">
        <f t="shared" ref="KYA231:KYA234" si="9198">KYA230+1</f>
        <v>2</v>
      </c>
      <c r="KYB231" s="159"/>
      <c r="KYC231" s="53" t="s">
        <v>163</v>
      </c>
      <c r="KYD231" s="53">
        <f t="shared" ref="KYD231" si="9199">(53.92)*10.764</f>
        <v>580.39487999999994</v>
      </c>
      <c r="KYE231" s="53">
        <f t="shared" ref="KYE231" si="9200">(2.45*1.25+1*(2.3+2.75+3.05))*10.764</f>
        <v>120.15314999999998</v>
      </c>
      <c r="KYF231" s="53">
        <f t="shared" si="3062"/>
        <v>700.54802999999993</v>
      </c>
      <c r="KYG231" s="53">
        <v>0</v>
      </c>
      <c r="KYH231" s="53">
        <f>KYF231*(($H$268)+1)+(IF(KYG231&lt;101,KYG231,IF(KYG231&lt;201,KYG231/2,IF(KYG231&lt;=301,KYG231/3,KYG231/4))))</f>
        <v>700.54802999999993</v>
      </c>
      <c r="KYI231" s="159">
        <f t="shared" ref="KYI231:KYI234" si="9201">KYI230+1</f>
        <v>2</v>
      </c>
      <c r="KYJ231" s="159"/>
      <c r="KYK231" s="53" t="s">
        <v>163</v>
      </c>
      <c r="KYL231" s="53">
        <f t="shared" ref="KYL231" si="9202">(53.92)*10.764</f>
        <v>580.39487999999994</v>
      </c>
      <c r="KYM231" s="53">
        <f t="shared" ref="KYM231" si="9203">(2.45*1.25+1*(2.3+2.75+3.05))*10.764</f>
        <v>120.15314999999998</v>
      </c>
      <c r="KYN231" s="53">
        <f t="shared" si="3065"/>
        <v>700.54802999999993</v>
      </c>
      <c r="KYO231" s="53">
        <v>0</v>
      </c>
      <c r="KYP231" s="53">
        <f>KYN231*(($H$268)+1)+(IF(KYO231&lt;101,KYO231,IF(KYO231&lt;201,KYO231/2,IF(KYO231&lt;=301,KYO231/3,KYO231/4))))</f>
        <v>700.54802999999993</v>
      </c>
      <c r="KYQ231" s="159">
        <f t="shared" ref="KYQ231:KYQ234" si="9204">KYQ230+1</f>
        <v>2</v>
      </c>
      <c r="KYR231" s="159"/>
      <c r="KYS231" s="53" t="s">
        <v>163</v>
      </c>
      <c r="KYT231" s="53">
        <f t="shared" ref="KYT231" si="9205">(53.92)*10.764</f>
        <v>580.39487999999994</v>
      </c>
      <c r="KYU231" s="53">
        <f t="shared" ref="KYU231" si="9206">(2.45*1.25+1*(2.3+2.75+3.05))*10.764</f>
        <v>120.15314999999998</v>
      </c>
      <c r="KYV231" s="53">
        <f t="shared" si="3068"/>
        <v>700.54802999999993</v>
      </c>
      <c r="KYW231" s="53">
        <v>0</v>
      </c>
      <c r="KYX231" s="53">
        <f>KYV231*(($H$268)+1)+(IF(KYW231&lt;101,KYW231,IF(KYW231&lt;201,KYW231/2,IF(KYW231&lt;=301,KYW231/3,KYW231/4))))</f>
        <v>700.54802999999993</v>
      </c>
      <c r="KYY231" s="159">
        <f t="shared" ref="KYY231:KYY234" si="9207">KYY230+1</f>
        <v>2</v>
      </c>
      <c r="KYZ231" s="159"/>
      <c r="KZA231" s="53" t="s">
        <v>163</v>
      </c>
      <c r="KZB231" s="53">
        <f t="shared" ref="KZB231" si="9208">(53.92)*10.764</f>
        <v>580.39487999999994</v>
      </c>
      <c r="KZC231" s="53">
        <f t="shared" ref="KZC231" si="9209">(2.45*1.25+1*(2.3+2.75+3.05))*10.764</f>
        <v>120.15314999999998</v>
      </c>
      <c r="KZD231" s="53">
        <f t="shared" si="3071"/>
        <v>700.54802999999993</v>
      </c>
      <c r="KZE231" s="53">
        <v>0</v>
      </c>
      <c r="KZF231" s="53">
        <f>KZD231*(($H$268)+1)+(IF(KZE231&lt;101,KZE231,IF(KZE231&lt;201,KZE231/2,IF(KZE231&lt;=301,KZE231/3,KZE231/4))))</f>
        <v>700.54802999999993</v>
      </c>
      <c r="KZG231" s="159">
        <f t="shared" ref="KZG231:KZG234" si="9210">KZG230+1</f>
        <v>2</v>
      </c>
      <c r="KZH231" s="159"/>
      <c r="KZI231" s="53" t="s">
        <v>163</v>
      </c>
      <c r="KZJ231" s="53">
        <f t="shared" ref="KZJ231" si="9211">(53.92)*10.764</f>
        <v>580.39487999999994</v>
      </c>
      <c r="KZK231" s="53">
        <f t="shared" ref="KZK231" si="9212">(2.45*1.25+1*(2.3+2.75+3.05))*10.764</f>
        <v>120.15314999999998</v>
      </c>
      <c r="KZL231" s="53">
        <f t="shared" si="3074"/>
        <v>700.54802999999993</v>
      </c>
      <c r="KZM231" s="53">
        <v>0</v>
      </c>
      <c r="KZN231" s="53">
        <f>KZL231*(($H$268)+1)+(IF(KZM231&lt;101,KZM231,IF(KZM231&lt;201,KZM231/2,IF(KZM231&lt;=301,KZM231/3,KZM231/4))))</f>
        <v>700.54802999999993</v>
      </c>
      <c r="KZO231" s="159">
        <f t="shared" ref="KZO231:KZO234" si="9213">KZO230+1</f>
        <v>2</v>
      </c>
      <c r="KZP231" s="159"/>
      <c r="KZQ231" s="53" t="s">
        <v>163</v>
      </c>
      <c r="KZR231" s="53">
        <f t="shared" ref="KZR231" si="9214">(53.92)*10.764</f>
        <v>580.39487999999994</v>
      </c>
      <c r="KZS231" s="53">
        <f t="shared" ref="KZS231" si="9215">(2.45*1.25+1*(2.3+2.75+3.05))*10.764</f>
        <v>120.15314999999998</v>
      </c>
      <c r="KZT231" s="53">
        <f t="shared" si="3077"/>
        <v>700.54802999999993</v>
      </c>
      <c r="KZU231" s="53">
        <v>0</v>
      </c>
      <c r="KZV231" s="53">
        <f>KZT231*(($H$268)+1)+(IF(KZU231&lt;101,KZU231,IF(KZU231&lt;201,KZU231/2,IF(KZU231&lt;=301,KZU231/3,KZU231/4))))</f>
        <v>700.54802999999993</v>
      </c>
      <c r="KZW231" s="159">
        <f t="shared" ref="KZW231:KZW234" si="9216">KZW230+1</f>
        <v>2</v>
      </c>
      <c r="KZX231" s="159"/>
      <c r="KZY231" s="53" t="s">
        <v>163</v>
      </c>
      <c r="KZZ231" s="53">
        <f t="shared" ref="KZZ231" si="9217">(53.92)*10.764</f>
        <v>580.39487999999994</v>
      </c>
      <c r="LAA231" s="53">
        <f t="shared" ref="LAA231" si="9218">(2.45*1.25+1*(2.3+2.75+3.05))*10.764</f>
        <v>120.15314999999998</v>
      </c>
      <c r="LAB231" s="53">
        <f t="shared" si="3080"/>
        <v>700.54802999999993</v>
      </c>
      <c r="LAC231" s="53">
        <v>0</v>
      </c>
      <c r="LAD231" s="53">
        <f>LAB231*(($H$268)+1)+(IF(LAC231&lt;101,LAC231,IF(LAC231&lt;201,LAC231/2,IF(LAC231&lt;=301,LAC231/3,LAC231/4))))</f>
        <v>700.54802999999993</v>
      </c>
      <c r="LAE231" s="159">
        <f t="shared" ref="LAE231:LAE234" si="9219">LAE230+1</f>
        <v>2</v>
      </c>
      <c r="LAF231" s="159"/>
      <c r="LAG231" s="53" t="s">
        <v>163</v>
      </c>
      <c r="LAH231" s="53">
        <f t="shared" ref="LAH231" si="9220">(53.92)*10.764</f>
        <v>580.39487999999994</v>
      </c>
      <c r="LAI231" s="53">
        <f t="shared" ref="LAI231" si="9221">(2.45*1.25+1*(2.3+2.75+3.05))*10.764</f>
        <v>120.15314999999998</v>
      </c>
      <c r="LAJ231" s="53">
        <f t="shared" si="3083"/>
        <v>700.54802999999993</v>
      </c>
      <c r="LAK231" s="53">
        <v>0</v>
      </c>
      <c r="LAL231" s="53">
        <f>LAJ231*(($H$268)+1)+(IF(LAK231&lt;101,LAK231,IF(LAK231&lt;201,LAK231/2,IF(LAK231&lt;=301,LAK231/3,LAK231/4))))</f>
        <v>700.54802999999993</v>
      </c>
      <c r="LAM231" s="159">
        <f t="shared" ref="LAM231:LAM234" si="9222">LAM230+1</f>
        <v>2</v>
      </c>
      <c r="LAN231" s="159"/>
      <c r="LAO231" s="53" t="s">
        <v>163</v>
      </c>
      <c r="LAP231" s="53">
        <f t="shared" ref="LAP231" si="9223">(53.92)*10.764</f>
        <v>580.39487999999994</v>
      </c>
      <c r="LAQ231" s="53">
        <f t="shared" ref="LAQ231" si="9224">(2.45*1.25+1*(2.3+2.75+3.05))*10.764</f>
        <v>120.15314999999998</v>
      </c>
      <c r="LAR231" s="53">
        <f t="shared" si="3086"/>
        <v>700.54802999999993</v>
      </c>
      <c r="LAS231" s="53">
        <v>0</v>
      </c>
      <c r="LAT231" s="53">
        <f>LAR231*(($H$268)+1)+(IF(LAS231&lt;101,LAS231,IF(LAS231&lt;201,LAS231/2,IF(LAS231&lt;=301,LAS231/3,LAS231/4))))</f>
        <v>700.54802999999993</v>
      </c>
      <c r="LAU231" s="159">
        <f t="shared" ref="LAU231:LAU234" si="9225">LAU230+1</f>
        <v>2</v>
      </c>
      <c r="LAV231" s="159"/>
      <c r="LAW231" s="53" t="s">
        <v>163</v>
      </c>
      <c r="LAX231" s="53">
        <f t="shared" ref="LAX231" si="9226">(53.92)*10.764</f>
        <v>580.39487999999994</v>
      </c>
      <c r="LAY231" s="53">
        <f t="shared" ref="LAY231" si="9227">(2.45*1.25+1*(2.3+2.75+3.05))*10.764</f>
        <v>120.15314999999998</v>
      </c>
      <c r="LAZ231" s="53">
        <f t="shared" si="3089"/>
        <v>700.54802999999993</v>
      </c>
      <c r="LBA231" s="53">
        <v>0</v>
      </c>
      <c r="LBB231" s="53">
        <f>LAZ231*(($H$268)+1)+(IF(LBA231&lt;101,LBA231,IF(LBA231&lt;201,LBA231/2,IF(LBA231&lt;=301,LBA231/3,LBA231/4))))</f>
        <v>700.54802999999993</v>
      </c>
      <c r="LBC231" s="159">
        <f t="shared" ref="LBC231:LBC234" si="9228">LBC230+1</f>
        <v>2</v>
      </c>
      <c r="LBD231" s="159"/>
      <c r="LBE231" s="53" t="s">
        <v>163</v>
      </c>
      <c r="LBF231" s="53">
        <f t="shared" ref="LBF231" si="9229">(53.92)*10.764</f>
        <v>580.39487999999994</v>
      </c>
      <c r="LBG231" s="53">
        <f t="shared" ref="LBG231" si="9230">(2.45*1.25+1*(2.3+2.75+3.05))*10.764</f>
        <v>120.15314999999998</v>
      </c>
      <c r="LBH231" s="53">
        <f t="shared" si="3092"/>
        <v>700.54802999999993</v>
      </c>
      <c r="LBI231" s="53">
        <v>0</v>
      </c>
      <c r="LBJ231" s="53">
        <f>LBH231*(($H$268)+1)+(IF(LBI231&lt;101,LBI231,IF(LBI231&lt;201,LBI231/2,IF(LBI231&lt;=301,LBI231/3,LBI231/4))))</f>
        <v>700.54802999999993</v>
      </c>
      <c r="LBK231" s="159">
        <f t="shared" ref="LBK231:LBK234" si="9231">LBK230+1</f>
        <v>2</v>
      </c>
      <c r="LBL231" s="159"/>
      <c r="LBM231" s="53" t="s">
        <v>163</v>
      </c>
      <c r="LBN231" s="53">
        <f t="shared" ref="LBN231" si="9232">(53.92)*10.764</f>
        <v>580.39487999999994</v>
      </c>
      <c r="LBO231" s="53">
        <f t="shared" ref="LBO231" si="9233">(2.45*1.25+1*(2.3+2.75+3.05))*10.764</f>
        <v>120.15314999999998</v>
      </c>
      <c r="LBP231" s="53">
        <f t="shared" si="3095"/>
        <v>700.54802999999993</v>
      </c>
      <c r="LBQ231" s="53">
        <v>0</v>
      </c>
      <c r="LBR231" s="53">
        <f>LBP231*(($H$268)+1)+(IF(LBQ231&lt;101,LBQ231,IF(LBQ231&lt;201,LBQ231/2,IF(LBQ231&lt;=301,LBQ231/3,LBQ231/4))))</f>
        <v>700.54802999999993</v>
      </c>
      <c r="LBS231" s="159">
        <f t="shared" ref="LBS231:LBS234" si="9234">LBS230+1</f>
        <v>2</v>
      </c>
      <c r="LBT231" s="159"/>
      <c r="LBU231" s="53" t="s">
        <v>163</v>
      </c>
      <c r="LBV231" s="53">
        <f t="shared" ref="LBV231" si="9235">(53.92)*10.764</f>
        <v>580.39487999999994</v>
      </c>
      <c r="LBW231" s="53">
        <f t="shared" ref="LBW231" si="9236">(2.45*1.25+1*(2.3+2.75+3.05))*10.764</f>
        <v>120.15314999999998</v>
      </c>
      <c r="LBX231" s="53">
        <f t="shared" si="3098"/>
        <v>700.54802999999993</v>
      </c>
      <c r="LBY231" s="53">
        <v>0</v>
      </c>
      <c r="LBZ231" s="53">
        <f>LBX231*(($H$268)+1)+(IF(LBY231&lt;101,LBY231,IF(LBY231&lt;201,LBY231/2,IF(LBY231&lt;=301,LBY231/3,LBY231/4))))</f>
        <v>700.54802999999993</v>
      </c>
      <c r="LCA231" s="159">
        <f t="shared" ref="LCA231:LCA234" si="9237">LCA230+1</f>
        <v>2</v>
      </c>
      <c r="LCB231" s="159"/>
      <c r="LCC231" s="53" t="s">
        <v>163</v>
      </c>
      <c r="LCD231" s="53">
        <f t="shared" ref="LCD231" si="9238">(53.92)*10.764</f>
        <v>580.39487999999994</v>
      </c>
      <c r="LCE231" s="53">
        <f t="shared" ref="LCE231" si="9239">(2.45*1.25+1*(2.3+2.75+3.05))*10.764</f>
        <v>120.15314999999998</v>
      </c>
      <c r="LCF231" s="53">
        <f t="shared" si="3101"/>
        <v>700.54802999999993</v>
      </c>
      <c r="LCG231" s="53">
        <v>0</v>
      </c>
      <c r="LCH231" s="53">
        <f>LCF231*(($H$268)+1)+(IF(LCG231&lt;101,LCG231,IF(LCG231&lt;201,LCG231/2,IF(LCG231&lt;=301,LCG231/3,LCG231/4))))</f>
        <v>700.54802999999993</v>
      </c>
      <c r="LCI231" s="159">
        <f t="shared" ref="LCI231:LCI234" si="9240">LCI230+1</f>
        <v>2</v>
      </c>
      <c r="LCJ231" s="159"/>
      <c r="LCK231" s="53" t="s">
        <v>163</v>
      </c>
      <c r="LCL231" s="53">
        <f t="shared" ref="LCL231" si="9241">(53.92)*10.764</f>
        <v>580.39487999999994</v>
      </c>
      <c r="LCM231" s="53">
        <f t="shared" ref="LCM231" si="9242">(2.45*1.25+1*(2.3+2.75+3.05))*10.764</f>
        <v>120.15314999999998</v>
      </c>
      <c r="LCN231" s="53">
        <f t="shared" si="3104"/>
        <v>700.54802999999993</v>
      </c>
      <c r="LCO231" s="53">
        <v>0</v>
      </c>
      <c r="LCP231" s="53">
        <f>LCN231*(($H$268)+1)+(IF(LCO231&lt;101,LCO231,IF(LCO231&lt;201,LCO231/2,IF(LCO231&lt;=301,LCO231/3,LCO231/4))))</f>
        <v>700.54802999999993</v>
      </c>
      <c r="LCQ231" s="159">
        <f t="shared" ref="LCQ231:LCQ234" si="9243">LCQ230+1</f>
        <v>2</v>
      </c>
      <c r="LCR231" s="159"/>
      <c r="LCS231" s="53" t="s">
        <v>163</v>
      </c>
      <c r="LCT231" s="53">
        <f t="shared" ref="LCT231" si="9244">(53.92)*10.764</f>
        <v>580.39487999999994</v>
      </c>
      <c r="LCU231" s="53">
        <f t="shared" ref="LCU231" si="9245">(2.45*1.25+1*(2.3+2.75+3.05))*10.764</f>
        <v>120.15314999999998</v>
      </c>
      <c r="LCV231" s="53">
        <f t="shared" si="3107"/>
        <v>700.54802999999993</v>
      </c>
      <c r="LCW231" s="53">
        <v>0</v>
      </c>
      <c r="LCX231" s="53">
        <f>LCV231*(($H$268)+1)+(IF(LCW231&lt;101,LCW231,IF(LCW231&lt;201,LCW231/2,IF(LCW231&lt;=301,LCW231/3,LCW231/4))))</f>
        <v>700.54802999999993</v>
      </c>
      <c r="LCY231" s="159">
        <f t="shared" ref="LCY231:LCY234" si="9246">LCY230+1</f>
        <v>2</v>
      </c>
      <c r="LCZ231" s="159"/>
      <c r="LDA231" s="53" t="s">
        <v>163</v>
      </c>
      <c r="LDB231" s="53">
        <f t="shared" ref="LDB231" si="9247">(53.92)*10.764</f>
        <v>580.39487999999994</v>
      </c>
      <c r="LDC231" s="53">
        <f t="shared" ref="LDC231" si="9248">(2.45*1.25+1*(2.3+2.75+3.05))*10.764</f>
        <v>120.15314999999998</v>
      </c>
      <c r="LDD231" s="53">
        <f t="shared" si="3110"/>
        <v>700.54802999999993</v>
      </c>
      <c r="LDE231" s="53">
        <v>0</v>
      </c>
      <c r="LDF231" s="53">
        <f>LDD231*(($H$268)+1)+(IF(LDE231&lt;101,LDE231,IF(LDE231&lt;201,LDE231/2,IF(LDE231&lt;=301,LDE231/3,LDE231/4))))</f>
        <v>700.54802999999993</v>
      </c>
      <c r="LDG231" s="159">
        <f t="shared" ref="LDG231:LDG234" si="9249">LDG230+1</f>
        <v>2</v>
      </c>
      <c r="LDH231" s="159"/>
      <c r="LDI231" s="53" t="s">
        <v>163</v>
      </c>
      <c r="LDJ231" s="53">
        <f t="shared" ref="LDJ231" si="9250">(53.92)*10.764</f>
        <v>580.39487999999994</v>
      </c>
      <c r="LDK231" s="53">
        <f t="shared" ref="LDK231" si="9251">(2.45*1.25+1*(2.3+2.75+3.05))*10.764</f>
        <v>120.15314999999998</v>
      </c>
      <c r="LDL231" s="53">
        <f t="shared" si="3113"/>
        <v>700.54802999999993</v>
      </c>
      <c r="LDM231" s="53">
        <v>0</v>
      </c>
      <c r="LDN231" s="53">
        <f>LDL231*(($H$268)+1)+(IF(LDM231&lt;101,LDM231,IF(LDM231&lt;201,LDM231/2,IF(LDM231&lt;=301,LDM231/3,LDM231/4))))</f>
        <v>700.54802999999993</v>
      </c>
      <c r="LDO231" s="159">
        <f t="shared" ref="LDO231:LDO234" si="9252">LDO230+1</f>
        <v>2</v>
      </c>
      <c r="LDP231" s="159"/>
      <c r="LDQ231" s="53" t="s">
        <v>163</v>
      </c>
      <c r="LDR231" s="53">
        <f t="shared" ref="LDR231" si="9253">(53.92)*10.764</f>
        <v>580.39487999999994</v>
      </c>
      <c r="LDS231" s="53">
        <f t="shared" ref="LDS231" si="9254">(2.45*1.25+1*(2.3+2.75+3.05))*10.764</f>
        <v>120.15314999999998</v>
      </c>
      <c r="LDT231" s="53">
        <f t="shared" si="3116"/>
        <v>700.54802999999993</v>
      </c>
      <c r="LDU231" s="53">
        <v>0</v>
      </c>
      <c r="LDV231" s="53">
        <f>LDT231*(($H$268)+1)+(IF(LDU231&lt;101,LDU231,IF(LDU231&lt;201,LDU231/2,IF(LDU231&lt;=301,LDU231/3,LDU231/4))))</f>
        <v>700.54802999999993</v>
      </c>
      <c r="LDW231" s="159">
        <f t="shared" ref="LDW231:LDW234" si="9255">LDW230+1</f>
        <v>2</v>
      </c>
      <c r="LDX231" s="159"/>
      <c r="LDY231" s="53" t="s">
        <v>163</v>
      </c>
      <c r="LDZ231" s="53">
        <f t="shared" ref="LDZ231" si="9256">(53.92)*10.764</f>
        <v>580.39487999999994</v>
      </c>
      <c r="LEA231" s="53">
        <f t="shared" ref="LEA231" si="9257">(2.45*1.25+1*(2.3+2.75+3.05))*10.764</f>
        <v>120.15314999999998</v>
      </c>
      <c r="LEB231" s="53">
        <f t="shared" si="3119"/>
        <v>700.54802999999993</v>
      </c>
      <c r="LEC231" s="53">
        <v>0</v>
      </c>
      <c r="LED231" s="53">
        <f>LEB231*(($H$268)+1)+(IF(LEC231&lt;101,LEC231,IF(LEC231&lt;201,LEC231/2,IF(LEC231&lt;=301,LEC231/3,LEC231/4))))</f>
        <v>700.54802999999993</v>
      </c>
      <c r="LEE231" s="159">
        <f t="shared" ref="LEE231:LEE234" si="9258">LEE230+1</f>
        <v>2</v>
      </c>
      <c r="LEF231" s="159"/>
      <c r="LEG231" s="53" t="s">
        <v>163</v>
      </c>
      <c r="LEH231" s="53">
        <f t="shared" ref="LEH231" si="9259">(53.92)*10.764</f>
        <v>580.39487999999994</v>
      </c>
      <c r="LEI231" s="53">
        <f t="shared" ref="LEI231" si="9260">(2.45*1.25+1*(2.3+2.75+3.05))*10.764</f>
        <v>120.15314999999998</v>
      </c>
      <c r="LEJ231" s="53">
        <f t="shared" si="3122"/>
        <v>700.54802999999993</v>
      </c>
      <c r="LEK231" s="53">
        <v>0</v>
      </c>
      <c r="LEL231" s="53">
        <f>LEJ231*(($H$268)+1)+(IF(LEK231&lt;101,LEK231,IF(LEK231&lt;201,LEK231/2,IF(LEK231&lt;=301,LEK231/3,LEK231/4))))</f>
        <v>700.54802999999993</v>
      </c>
      <c r="LEM231" s="159">
        <f t="shared" ref="LEM231:LEM234" si="9261">LEM230+1</f>
        <v>2</v>
      </c>
      <c r="LEN231" s="159"/>
      <c r="LEO231" s="53" t="s">
        <v>163</v>
      </c>
      <c r="LEP231" s="53">
        <f t="shared" ref="LEP231" si="9262">(53.92)*10.764</f>
        <v>580.39487999999994</v>
      </c>
      <c r="LEQ231" s="53">
        <f t="shared" ref="LEQ231" si="9263">(2.45*1.25+1*(2.3+2.75+3.05))*10.764</f>
        <v>120.15314999999998</v>
      </c>
      <c r="LER231" s="53">
        <f t="shared" si="3125"/>
        <v>700.54802999999993</v>
      </c>
      <c r="LES231" s="53">
        <v>0</v>
      </c>
      <c r="LET231" s="53">
        <f>LER231*(($H$268)+1)+(IF(LES231&lt;101,LES231,IF(LES231&lt;201,LES231/2,IF(LES231&lt;=301,LES231/3,LES231/4))))</f>
        <v>700.54802999999993</v>
      </c>
      <c r="LEU231" s="159">
        <f t="shared" ref="LEU231:LEU234" si="9264">LEU230+1</f>
        <v>2</v>
      </c>
      <c r="LEV231" s="159"/>
      <c r="LEW231" s="53" t="s">
        <v>163</v>
      </c>
      <c r="LEX231" s="53">
        <f t="shared" ref="LEX231" si="9265">(53.92)*10.764</f>
        <v>580.39487999999994</v>
      </c>
      <c r="LEY231" s="53">
        <f t="shared" ref="LEY231" si="9266">(2.45*1.25+1*(2.3+2.75+3.05))*10.764</f>
        <v>120.15314999999998</v>
      </c>
      <c r="LEZ231" s="53">
        <f t="shared" si="3128"/>
        <v>700.54802999999993</v>
      </c>
      <c r="LFA231" s="53">
        <v>0</v>
      </c>
      <c r="LFB231" s="53">
        <f>LEZ231*(($H$268)+1)+(IF(LFA231&lt;101,LFA231,IF(LFA231&lt;201,LFA231/2,IF(LFA231&lt;=301,LFA231/3,LFA231/4))))</f>
        <v>700.54802999999993</v>
      </c>
      <c r="LFC231" s="159">
        <f t="shared" ref="LFC231:LFC234" si="9267">LFC230+1</f>
        <v>2</v>
      </c>
      <c r="LFD231" s="159"/>
      <c r="LFE231" s="53" t="s">
        <v>163</v>
      </c>
      <c r="LFF231" s="53">
        <f t="shared" ref="LFF231" si="9268">(53.92)*10.764</f>
        <v>580.39487999999994</v>
      </c>
      <c r="LFG231" s="53">
        <f t="shared" ref="LFG231" si="9269">(2.45*1.25+1*(2.3+2.75+3.05))*10.764</f>
        <v>120.15314999999998</v>
      </c>
      <c r="LFH231" s="53">
        <f t="shared" si="3131"/>
        <v>700.54802999999993</v>
      </c>
      <c r="LFI231" s="53">
        <v>0</v>
      </c>
      <c r="LFJ231" s="53">
        <f>LFH231*(($H$268)+1)+(IF(LFI231&lt;101,LFI231,IF(LFI231&lt;201,LFI231/2,IF(LFI231&lt;=301,LFI231/3,LFI231/4))))</f>
        <v>700.54802999999993</v>
      </c>
      <c r="LFK231" s="159">
        <f t="shared" ref="LFK231:LFK234" si="9270">LFK230+1</f>
        <v>2</v>
      </c>
      <c r="LFL231" s="159"/>
      <c r="LFM231" s="53" t="s">
        <v>163</v>
      </c>
      <c r="LFN231" s="53">
        <f t="shared" ref="LFN231" si="9271">(53.92)*10.764</f>
        <v>580.39487999999994</v>
      </c>
      <c r="LFO231" s="53">
        <f t="shared" ref="LFO231" si="9272">(2.45*1.25+1*(2.3+2.75+3.05))*10.764</f>
        <v>120.15314999999998</v>
      </c>
      <c r="LFP231" s="53">
        <f t="shared" si="3134"/>
        <v>700.54802999999993</v>
      </c>
      <c r="LFQ231" s="53">
        <v>0</v>
      </c>
      <c r="LFR231" s="53">
        <f>LFP231*(($H$268)+1)+(IF(LFQ231&lt;101,LFQ231,IF(LFQ231&lt;201,LFQ231/2,IF(LFQ231&lt;=301,LFQ231/3,LFQ231/4))))</f>
        <v>700.54802999999993</v>
      </c>
      <c r="LFS231" s="159">
        <f t="shared" ref="LFS231:LFS234" si="9273">LFS230+1</f>
        <v>2</v>
      </c>
      <c r="LFT231" s="159"/>
      <c r="LFU231" s="53" t="s">
        <v>163</v>
      </c>
      <c r="LFV231" s="53">
        <f t="shared" ref="LFV231" si="9274">(53.92)*10.764</f>
        <v>580.39487999999994</v>
      </c>
      <c r="LFW231" s="53">
        <f t="shared" ref="LFW231" si="9275">(2.45*1.25+1*(2.3+2.75+3.05))*10.764</f>
        <v>120.15314999999998</v>
      </c>
      <c r="LFX231" s="53">
        <f t="shared" si="3137"/>
        <v>700.54802999999993</v>
      </c>
      <c r="LFY231" s="53">
        <v>0</v>
      </c>
      <c r="LFZ231" s="53">
        <f>LFX231*(($H$268)+1)+(IF(LFY231&lt;101,LFY231,IF(LFY231&lt;201,LFY231/2,IF(LFY231&lt;=301,LFY231/3,LFY231/4))))</f>
        <v>700.54802999999993</v>
      </c>
      <c r="LGA231" s="159">
        <f t="shared" ref="LGA231:LGA234" si="9276">LGA230+1</f>
        <v>2</v>
      </c>
      <c r="LGB231" s="159"/>
      <c r="LGC231" s="53" t="s">
        <v>163</v>
      </c>
      <c r="LGD231" s="53">
        <f t="shared" ref="LGD231" si="9277">(53.92)*10.764</f>
        <v>580.39487999999994</v>
      </c>
      <c r="LGE231" s="53">
        <f t="shared" ref="LGE231" si="9278">(2.45*1.25+1*(2.3+2.75+3.05))*10.764</f>
        <v>120.15314999999998</v>
      </c>
      <c r="LGF231" s="53">
        <f t="shared" si="3140"/>
        <v>700.54802999999993</v>
      </c>
      <c r="LGG231" s="53">
        <v>0</v>
      </c>
      <c r="LGH231" s="53">
        <f>LGF231*(($H$268)+1)+(IF(LGG231&lt;101,LGG231,IF(LGG231&lt;201,LGG231/2,IF(LGG231&lt;=301,LGG231/3,LGG231/4))))</f>
        <v>700.54802999999993</v>
      </c>
      <c r="LGI231" s="159">
        <f t="shared" ref="LGI231:LGI234" si="9279">LGI230+1</f>
        <v>2</v>
      </c>
      <c r="LGJ231" s="159"/>
      <c r="LGK231" s="53" t="s">
        <v>163</v>
      </c>
      <c r="LGL231" s="53">
        <f t="shared" ref="LGL231" si="9280">(53.92)*10.764</f>
        <v>580.39487999999994</v>
      </c>
      <c r="LGM231" s="53">
        <f t="shared" ref="LGM231" si="9281">(2.45*1.25+1*(2.3+2.75+3.05))*10.764</f>
        <v>120.15314999999998</v>
      </c>
      <c r="LGN231" s="53">
        <f t="shared" si="3143"/>
        <v>700.54802999999993</v>
      </c>
      <c r="LGO231" s="53">
        <v>0</v>
      </c>
      <c r="LGP231" s="53">
        <f>LGN231*(($H$268)+1)+(IF(LGO231&lt;101,LGO231,IF(LGO231&lt;201,LGO231/2,IF(LGO231&lt;=301,LGO231/3,LGO231/4))))</f>
        <v>700.54802999999993</v>
      </c>
      <c r="LGQ231" s="159">
        <f t="shared" ref="LGQ231:LGQ234" si="9282">LGQ230+1</f>
        <v>2</v>
      </c>
      <c r="LGR231" s="159"/>
      <c r="LGS231" s="53" t="s">
        <v>163</v>
      </c>
      <c r="LGT231" s="53">
        <f t="shared" ref="LGT231" si="9283">(53.92)*10.764</f>
        <v>580.39487999999994</v>
      </c>
      <c r="LGU231" s="53">
        <f t="shared" ref="LGU231" si="9284">(2.45*1.25+1*(2.3+2.75+3.05))*10.764</f>
        <v>120.15314999999998</v>
      </c>
      <c r="LGV231" s="53">
        <f t="shared" si="3146"/>
        <v>700.54802999999993</v>
      </c>
      <c r="LGW231" s="53">
        <v>0</v>
      </c>
      <c r="LGX231" s="53">
        <f>LGV231*(($H$268)+1)+(IF(LGW231&lt;101,LGW231,IF(LGW231&lt;201,LGW231/2,IF(LGW231&lt;=301,LGW231/3,LGW231/4))))</f>
        <v>700.54802999999993</v>
      </c>
      <c r="LGY231" s="159">
        <f t="shared" ref="LGY231:LGY234" si="9285">LGY230+1</f>
        <v>2</v>
      </c>
      <c r="LGZ231" s="159"/>
      <c r="LHA231" s="53" t="s">
        <v>163</v>
      </c>
      <c r="LHB231" s="53">
        <f t="shared" ref="LHB231" si="9286">(53.92)*10.764</f>
        <v>580.39487999999994</v>
      </c>
      <c r="LHC231" s="53">
        <f t="shared" ref="LHC231" si="9287">(2.45*1.25+1*(2.3+2.75+3.05))*10.764</f>
        <v>120.15314999999998</v>
      </c>
      <c r="LHD231" s="53">
        <f t="shared" si="3149"/>
        <v>700.54802999999993</v>
      </c>
      <c r="LHE231" s="53">
        <v>0</v>
      </c>
      <c r="LHF231" s="53">
        <f>LHD231*(($H$268)+1)+(IF(LHE231&lt;101,LHE231,IF(LHE231&lt;201,LHE231/2,IF(LHE231&lt;=301,LHE231/3,LHE231/4))))</f>
        <v>700.54802999999993</v>
      </c>
      <c r="LHG231" s="159">
        <f t="shared" ref="LHG231:LHG234" si="9288">LHG230+1</f>
        <v>2</v>
      </c>
      <c r="LHH231" s="159"/>
      <c r="LHI231" s="53" t="s">
        <v>163</v>
      </c>
      <c r="LHJ231" s="53">
        <f t="shared" ref="LHJ231" si="9289">(53.92)*10.764</f>
        <v>580.39487999999994</v>
      </c>
      <c r="LHK231" s="53">
        <f t="shared" ref="LHK231" si="9290">(2.45*1.25+1*(2.3+2.75+3.05))*10.764</f>
        <v>120.15314999999998</v>
      </c>
      <c r="LHL231" s="53">
        <f t="shared" si="3152"/>
        <v>700.54802999999993</v>
      </c>
      <c r="LHM231" s="53">
        <v>0</v>
      </c>
      <c r="LHN231" s="53">
        <f>LHL231*(($H$268)+1)+(IF(LHM231&lt;101,LHM231,IF(LHM231&lt;201,LHM231/2,IF(LHM231&lt;=301,LHM231/3,LHM231/4))))</f>
        <v>700.54802999999993</v>
      </c>
      <c r="LHO231" s="159">
        <f t="shared" ref="LHO231:LHO234" si="9291">LHO230+1</f>
        <v>2</v>
      </c>
      <c r="LHP231" s="159"/>
      <c r="LHQ231" s="53" t="s">
        <v>163</v>
      </c>
      <c r="LHR231" s="53">
        <f t="shared" ref="LHR231" si="9292">(53.92)*10.764</f>
        <v>580.39487999999994</v>
      </c>
      <c r="LHS231" s="53">
        <f t="shared" ref="LHS231" si="9293">(2.45*1.25+1*(2.3+2.75+3.05))*10.764</f>
        <v>120.15314999999998</v>
      </c>
      <c r="LHT231" s="53">
        <f t="shared" si="3155"/>
        <v>700.54802999999993</v>
      </c>
      <c r="LHU231" s="53">
        <v>0</v>
      </c>
      <c r="LHV231" s="53">
        <f>LHT231*(($H$268)+1)+(IF(LHU231&lt;101,LHU231,IF(LHU231&lt;201,LHU231/2,IF(LHU231&lt;=301,LHU231/3,LHU231/4))))</f>
        <v>700.54802999999993</v>
      </c>
      <c r="LHW231" s="159">
        <f t="shared" ref="LHW231:LHW234" si="9294">LHW230+1</f>
        <v>2</v>
      </c>
      <c r="LHX231" s="159"/>
      <c r="LHY231" s="53" t="s">
        <v>163</v>
      </c>
      <c r="LHZ231" s="53">
        <f t="shared" ref="LHZ231" si="9295">(53.92)*10.764</f>
        <v>580.39487999999994</v>
      </c>
      <c r="LIA231" s="53">
        <f t="shared" ref="LIA231" si="9296">(2.45*1.25+1*(2.3+2.75+3.05))*10.764</f>
        <v>120.15314999999998</v>
      </c>
      <c r="LIB231" s="53">
        <f t="shared" si="3158"/>
        <v>700.54802999999993</v>
      </c>
      <c r="LIC231" s="53">
        <v>0</v>
      </c>
      <c r="LID231" s="53">
        <f>LIB231*(($H$268)+1)+(IF(LIC231&lt;101,LIC231,IF(LIC231&lt;201,LIC231/2,IF(LIC231&lt;=301,LIC231/3,LIC231/4))))</f>
        <v>700.54802999999993</v>
      </c>
      <c r="LIE231" s="159">
        <f t="shared" ref="LIE231:LIE234" si="9297">LIE230+1</f>
        <v>2</v>
      </c>
      <c r="LIF231" s="159"/>
      <c r="LIG231" s="53" t="s">
        <v>163</v>
      </c>
      <c r="LIH231" s="53">
        <f t="shared" ref="LIH231" si="9298">(53.92)*10.764</f>
        <v>580.39487999999994</v>
      </c>
      <c r="LII231" s="53">
        <f t="shared" ref="LII231" si="9299">(2.45*1.25+1*(2.3+2.75+3.05))*10.764</f>
        <v>120.15314999999998</v>
      </c>
      <c r="LIJ231" s="53">
        <f t="shared" si="3161"/>
        <v>700.54802999999993</v>
      </c>
      <c r="LIK231" s="53">
        <v>0</v>
      </c>
      <c r="LIL231" s="53">
        <f>LIJ231*(($H$268)+1)+(IF(LIK231&lt;101,LIK231,IF(LIK231&lt;201,LIK231/2,IF(LIK231&lt;=301,LIK231/3,LIK231/4))))</f>
        <v>700.54802999999993</v>
      </c>
      <c r="LIM231" s="159">
        <f t="shared" ref="LIM231:LIM234" si="9300">LIM230+1</f>
        <v>2</v>
      </c>
      <c r="LIN231" s="159"/>
      <c r="LIO231" s="53" t="s">
        <v>163</v>
      </c>
      <c r="LIP231" s="53">
        <f t="shared" ref="LIP231" si="9301">(53.92)*10.764</f>
        <v>580.39487999999994</v>
      </c>
      <c r="LIQ231" s="53">
        <f t="shared" ref="LIQ231" si="9302">(2.45*1.25+1*(2.3+2.75+3.05))*10.764</f>
        <v>120.15314999999998</v>
      </c>
      <c r="LIR231" s="53">
        <f t="shared" si="3164"/>
        <v>700.54802999999993</v>
      </c>
      <c r="LIS231" s="53">
        <v>0</v>
      </c>
      <c r="LIT231" s="53">
        <f>LIR231*(($H$268)+1)+(IF(LIS231&lt;101,LIS231,IF(LIS231&lt;201,LIS231/2,IF(LIS231&lt;=301,LIS231/3,LIS231/4))))</f>
        <v>700.54802999999993</v>
      </c>
      <c r="LIU231" s="159">
        <f t="shared" ref="LIU231:LIU234" si="9303">LIU230+1</f>
        <v>2</v>
      </c>
      <c r="LIV231" s="159"/>
      <c r="LIW231" s="53" t="s">
        <v>163</v>
      </c>
      <c r="LIX231" s="53">
        <f t="shared" ref="LIX231" si="9304">(53.92)*10.764</f>
        <v>580.39487999999994</v>
      </c>
      <c r="LIY231" s="53">
        <f t="shared" ref="LIY231" si="9305">(2.45*1.25+1*(2.3+2.75+3.05))*10.764</f>
        <v>120.15314999999998</v>
      </c>
      <c r="LIZ231" s="53">
        <f t="shared" si="3167"/>
        <v>700.54802999999993</v>
      </c>
      <c r="LJA231" s="53">
        <v>0</v>
      </c>
      <c r="LJB231" s="53">
        <f>LIZ231*(($H$268)+1)+(IF(LJA231&lt;101,LJA231,IF(LJA231&lt;201,LJA231/2,IF(LJA231&lt;=301,LJA231/3,LJA231/4))))</f>
        <v>700.54802999999993</v>
      </c>
      <c r="LJC231" s="159">
        <f t="shared" ref="LJC231:LJC234" si="9306">LJC230+1</f>
        <v>2</v>
      </c>
      <c r="LJD231" s="159"/>
      <c r="LJE231" s="53" t="s">
        <v>163</v>
      </c>
      <c r="LJF231" s="53">
        <f t="shared" ref="LJF231" si="9307">(53.92)*10.764</f>
        <v>580.39487999999994</v>
      </c>
      <c r="LJG231" s="53">
        <f t="shared" ref="LJG231" si="9308">(2.45*1.25+1*(2.3+2.75+3.05))*10.764</f>
        <v>120.15314999999998</v>
      </c>
      <c r="LJH231" s="53">
        <f t="shared" si="3170"/>
        <v>700.54802999999993</v>
      </c>
      <c r="LJI231" s="53">
        <v>0</v>
      </c>
      <c r="LJJ231" s="53">
        <f>LJH231*(($H$268)+1)+(IF(LJI231&lt;101,LJI231,IF(LJI231&lt;201,LJI231/2,IF(LJI231&lt;=301,LJI231/3,LJI231/4))))</f>
        <v>700.54802999999993</v>
      </c>
      <c r="LJK231" s="159">
        <f t="shared" ref="LJK231:LJK234" si="9309">LJK230+1</f>
        <v>2</v>
      </c>
      <c r="LJL231" s="159"/>
      <c r="LJM231" s="53" t="s">
        <v>163</v>
      </c>
      <c r="LJN231" s="53">
        <f t="shared" ref="LJN231" si="9310">(53.92)*10.764</f>
        <v>580.39487999999994</v>
      </c>
      <c r="LJO231" s="53">
        <f t="shared" ref="LJO231" si="9311">(2.45*1.25+1*(2.3+2.75+3.05))*10.764</f>
        <v>120.15314999999998</v>
      </c>
      <c r="LJP231" s="53">
        <f t="shared" si="3173"/>
        <v>700.54802999999993</v>
      </c>
      <c r="LJQ231" s="53">
        <v>0</v>
      </c>
      <c r="LJR231" s="53">
        <f>LJP231*(($H$268)+1)+(IF(LJQ231&lt;101,LJQ231,IF(LJQ231&lt;201,LJQ231/2,IF(LJQ231&lt;=301,LJQ231/3,LJQ231/4))))</f>
        <v>700.54802999999993</v>
      </c>
      <c r="LJS231" s="159">
        <f t="shared" ref="LJS231:LJS234" si="9312">LJS230+1</f>
        <v>2</v>
      </c>
      <c r="LJT231" s="159"/>
      <c r="LJU231" s="53" t="s">
        <v>163</v>
      </c>
      <c r="LJV231" s="53">
        <f t="shared" ref="LJV231" si="9313">(53.92)*10.764</f>
        <v>580.39487999999994</v>
      </c>
      <c r="LJW231" s="53">
        <f t="shared" ref="LJW231" si="9314">(2.45*1.25+1*(2.3+2.75+3.05))*10.764</f>
        <v>120.15314999999998</v>
      </c>
      <c r="LJX231" s="53">
        <f t="shared" si="3176"/>
        <v>700.54802999999993</v>
      </c>
      <c r="LJY231" s="53">
        <v>0</v>
      </c>
      <c r="LJZ231" s="53">
        <f>LJX231*(($H$268)+1)+(IF(LJY231&lt;101,LJY231,IF(LJY231&lt;201,LJY231/2,IF(LJY231&lt;=301,LJY231/3,LJY231/4))))</f>
        <v>700.54802999999993</v>
      </c>
      <c r="LKA231" s="159">
        <f t="shared" ref="LKA231:LKA234" si="9315">LKA230+1</f>
        <v>2</v>
      </c>
      <c r="LKB231" s="159"/>
      <c r="LKC231" s="53" t="s">
        <v>163</v>
      </c>
      <c r="LKD231" s="53">
        <f t="shared" ref="LKD231" si="9316">(53.92)*10.764</f>
        <v>580.39487999999994</v>
      </c>
      <c r="LKE231" s="53">
        <f t="shared" ref="LKE231" si="9317">(2.45*1.25+1*(2.3+2.75+3.05))*10.764</f>
        <v>120.15314999999998</v>
      </c>
      <c r="LKF231" s="53">
        <f t="shared" si="3179"/>
        <v>700.54802999999993</v>
      </c>
      <c r="LKG231" s="53">
        <v>0</v>
      </c>
      <c r="LKH231" s="53">
        <f>LKF231*(($H$268)+1)+(IF(LKG231&lt;101,LKG231,IF(LKG231&lt;201,LKG231/2,IF(LKG231&lt;=301,LKG231/3,LKG231/4))))</f>
        <v>700.54802999999993</v>
      </c>
      <c r="LKI231" s="159">
        <f t="shared" ref="LKI231:LKI234" si="9318">LKI230+1</f>
        <v>2</v>
      </c>
      <c r="LKJ231" s="159"/>
      <c r="LKK231" s="53" t="s">
        <v>163</v>
      </c>
      <c r="LKL231" s="53">
        <f t="shared" ref="LKL231" si="9319">(53.92)*10.764</f>
        <v>580.39487999999994</v>
      </c>
      <c r="LKM231" s="53">
        <f t="shared" ref="LKM231" si="9320">(2.45*1.25+1*(2.3+2.75+3.05))*10.764</f>
        <v>120.15314999999998</v>
      </c>
      <c r="LKN231" s="53">
        <f t="shared" si="3182"/>
        <v>700.54802999999993</v>
      </c>
      <c r="LKO231" s="53">
        <v>0</v>
      </c>
      <c r="LKP231" s="53">
        <f>LKN231*(($H$268)+1)+(IF(LKO231&lt;101,LKO231,IF(LKO231&lt;201,LKO231/2,IF(LKO231&lt;=301,LKO231/3,LKO231/4))))</f>
        <v>700.54802999999993</v>
      </c>
      <c r="LKQ231" s="159">
        <f t="shared" ref="LKQ231:LKQ234" si="9321">LKQ230+1</f>
        <v>2</v>
      </c>
      <c r="LKR231" s="159"/>
      <c r="LKS231" s="53" t="s">
        <v>163</v>
      </c>
      <c r="LKT231" s="53">
        <f t="shared" ref="LKT231" si="9322">(53.92)*10.764</f>
        <v>580.39487999999994</v>
      </c>
      <c r="LKU231" s="53">
        <f t="shared" ref="LKU231" si="9323">(2.45*1.25+1*(2.3+2.75+3.05))*10.764</f>
        <v>120.15314999999998</v>
      </c>
      <c r="LKV231" s="53">
        <f t="shared" si="3185"/>
        <v>700.54802999999993</v>
      </c>
      <c r="LKW231" s="53">
        <v>0</v>
      </c>
      <c r="LKX231" s="53">
        <f>LKV231*(($H$268)+1)+(IF(LKW231&lt;101,LKW231,IF(LKW231&lt;201,LKW231/2,IF(LKW231&lt;=301,LKW231/3,LKW231/4))))</f>
        <v>700.54802999999993</v>
      </c>
      <c r="LKY231" s="159">
        <f t="shared" ref="LKY231:LKY234" si="9324">LKY230+1</f>
        <v>2</v>
      </c>
      <c r="LKZ231" s="159"/>
      <c r="LLA231" s="53" t="s">
        <v>163</v>
      </c>
      <c r="LLB231" s="53">
        <f t="shared" ref="LLB231" si="9325">(53.92)*10.764</f>
        <v>580.39487999999994</v>
      </c>
      <c r="LLC231" s="53">
        <f t="shared" ref="LLC231" si="9326">(2.45*1.25+1*(2.3+2.75+3.05))*10.764</f>
        <v>120.15314999999998</v>
      </c>
      <c r="LLD231" s="53">
        <f t="shared" si="3188"/>
        <v>700.54802999999993</v>
      </c>
      <c r="LLE231" s="53">
        <v>0</v>
      </c>
      <c r="LLF231" s="53">
        <f>LLD231*(($H$268)+1)+(IF(LLE231&lt;101,LLE231,IF(LLE231&lt;201,LLE231/2,IF(LLE231&lt;=301,LLE231/3,LLE231/4))))</f>
        <v>700.54802999999993</v>
      </c>
      <c r="LLG231" s="159">
        <f t="shared" ref="LLG231:LLG234" si="9327">LLG230+1</f>
        <v>2</v>
      </c>
      <c r="LLH231" s="159"/>
      <c r="LLI231" s="53" t="s">
        <v>163</v>
      </c>
      <c r="LLJ231" s="53">
        <f t="shared" ref="LLJ231" si="9328">(53.92)*10.764</f>
        <v>580.39487999999994</v>
      </c>
      <c r="LLK231" s="53">
        <f t="shared" ref="LLK231" si="9329">(2.45*1.25+1*(2.3+2.75+3.05))*10.764</f>
        <v>120.15314999999998</v>
      </c>
      <c r="LLL231" s="53">
        <f t="shared" si="3191"/>
        <v>700.54802999999993</v>
      </c>
      <c r="LLM231" s="53">
        <v>0</v>
      </c>
      <c r="LLN231" s="53">
        <f>LLL231*(($H$268)+1)+(IF(LLM231&lt;101,LLM231,IF(LLM231&lt;201,LLM231/2,IF(LLM231&lt;=301,LLM231/3,LLM231/4))))</f>
        <v>700.54802999999993</v>
      </c>
      <c r="LLO231" s="159">
        <f t="shared" ref="LLO231:LLO234" si="9330">LLO230+1</f>
        <v>2</v>
      </c>
      <c r="LLP231" s="159"/>
      <c r="LLQ231" s="53" t="s">
        <v>163</v>
      </c>
      <c r="LLR231" s="53">
        <f t="shared" ref="LLR231" si="9331">(53.92)*10.764</f>
        <v>580.39487999999994</v>
      </c>
      <c r="LLS231" s="53">
        <f t="shared" ref="LLS231" si="9332">(2.45*1.25+1*(2.3+2.75+3.05))*10.764</f>
        <v>120.15314999999998</v>
      </c>
      <c r="LLT231" s="53">
        <f t="shared" si="3194"/>
        <v>700.54802999999993</v>
      </c>
      <c r="LLU231" s="53">
        <v>0</v>
      </c>
      <c r="LLV231" s="53">
        <f>LLT231*(($H$268)+1)+(IF(LLU231&lt;101,LLU231,IF(LLU231&lt;201,LLU231/2,IF(LLU231&lt;=301,LLU231/3,LLU231/4))))</f>
        <v>700.54802999999993</v>
      </c>
      <c r="LLW231" s="159">
        <f t="shared" ref="LLW231:LLW234" si="9333">LLW230+1</f>
        <v>2</v>
      </c>
      <c r="LLX231" s="159"/>
      <c r="LLY231" s="53" t="s">
        <v>163</v>
      </c>
      <c r="LLZ231" s="53">
        <f t="shared" ref="LLZ231" si="9334">(53.92)*10.764</f>
        <v>580.39487999999994</v>
      </c>
      <c r="LMA231" s="53">
        <f t="shared" ref="LMA231" si="9335">(2.45*1.25+1*(2.3+2.75+3.05))*10.764</f>
        <v>120.15314999999998</v>
      </c>
      <c r="LMB231" s="53">
        <f t="shared" si="3197"/>
        <v>700.54802999999993</v>
      </c>
      <c r="LMC231" s="53">
        <v>0</v>
      </c>
      <c r="LMD231" s="53">
        <f>LMB231*(($H$268)+1)+(IF(LMC231&lt;101,LMC231,IF(LMC231&lt;201,LMC231/2,IF(LMC231&lt;=301,LMC231/3,LMC231/4))))</f>
        <v>700.54802999999993</v>
      </c>
      <c r="LME231" s="159">
        <f t="shared" ref="LME231:LME234" si="9336">LME230+1</f>
        <v>2</v>
      </c>
      <c r="LMF231" s="159"/>
      <c r="LMG231" s="53" t="s">
        <v>163</v>
      </c>
      <c r="LMH231" s="53">
        <f t="shared" ref="LMH231" si="9337">(53.92)*10.764</f>
        <v>580.39487999999994</v>
      </c>
      <c r="LMI231" s="53">
        <f t="shared" ref="LMI231" si="9338">(2.45*1.25+1*(2.3+2.75+3.05))*10.764</f>
        <v>120.15314999999998</v>
      </c>
      <c r="LMJ231" s="53">
        <f t="shared" si="3200"/>
        <v>700.54802999999993</v>
      </c>
      <c r="LMK231" s="53">
        <v>0</v>
      </c>
      <c r="LML231" s="53">
        <f>LMJ231*(($H$268)+1)+(IF(LMK231&lt;101,LMK231,IF(LMK231&lt;201,LMK231/2,IF(LMK231&lt;=301,LMK231/3,LMK231/4))))</f>
        <v>700.54802999999993</v>
      </c>
      <c r="LMM231" s="159">
        <f t="shared" ref="LMM231:LMM234" si="9339">LMM230+1</f>
        <v>2</v>
      </c>
      <c r="LMN231" s="159"/>
      <c r="LMO231" s="53" t="s">
        <v>163</v>
      </c>
      <c r="LMP231" s="53">
        <f t="shared" ref="LMP231" si="9340">(53.92)*10.764</f>
        <v>580.39487999999994</v>
      </c>
      <c r="LMQ231" s="53">
        <f t="shared" ref="LMQ231" si="9341">(2.45*1.25+1*(2.3+2.75+3.05))*10.764</f>
        <v>120.15314999999998</v>
      </c>
      <c r="LMR231" s="53">
        <f t="shared" si="3203"/>
        <v>700.54802999999993</v>
      </c>
      <c r="LMS231" s="53">
        <v>0</v>
      </c>
      <c r="LMT231" s="53">
        <f>LMR231*(($H$268)+1)+(IF(LMS231&lt;101,LMS231,IF(LMS231&lt;201,LMS231/2,IF(LMS231&lt;=301,LMS231/3,LMS231/4))))</f>
        <v>700.54802999999993</v>
      </c>
      <c r="LMU231" s="159">
        <f t="shared" ref="LMU231:LMU234" si="9342">LMU230+1</f>
        <v>2</v>
      </c>
      <c r="LMV231" s="159"/>
      <c r="LMW231" s="53" t="s">
        <v>163</v>
      </c>
      <c r="LMX231" s="53">
        <f t="shared" ref="LMX231" si="9343">(53.92)*10.764</f>
        <v>580.39487999999994</v>
      </c>
      <c r="LMY231" s="53">
        <f t="shared" ref="LMY231" si="9344">(2.45*1.25+1*(2.3+2.75+3.05))*10.764</f>
        <v>120.15314999999998</v>
      </c>
      <c r="LMZ231" s="53">
        <f t="shared" si="3206"/>
        <v>700.54802999999993</v>
      </c>
      <c r="LNA231" s="53">
        <v>0</v>
      </c>
      <c r="LNB231" s="53">
        <f>LMZ231*(($H$268)+1)+(IF(LNA231&lt;101,LNA231,IF(LNA231&lt;201,LNA231/2,IF(LNA231&lt;=301,LNA231/3,LNA231/4))))</f>
        <v>700.54802999999993</v>
      </c>
      <c r="LNC231" s="159">
        <f t="shared" ref="LNC231:LNC234" si="9345">LNC230+1</f>
        <v>2</v>
      </c>
      <c r="LND231" s="159"/>
      <c r="LNE231" s="53" t="s">
        <v>163</v>
      </c>
      <c r="LNF231" s="53">
        <f t="shared" ref="LNF231" si="9346">(53.92)*10.764</f>
        <v>580.39487999999994</v>
      </c>
      <c r="LNG231" s="53">
        <f t="shared" ref="LNG231" si="9347">(2.45*1.25+1*(2.3+2.75+3.05))*10.764</f>
        <v>120.15314999999998</v>
      </c>
      <c r="LNH231" s="53">
        <f t="shared" si="3209"/>
        <v>700.54802999999993</v>
      </c>
      <c r="LNI231" s="53">
        <v>0</v>
      </c>
      <c r="LNJ231" s="53">
        <f>LNH231*(($H$268)+1)+(IF(LNI231&lt;101,LNI231,IF(LNI231&lt;201,LNI231/2,IF(LNI231&lt;=301,LNI231/3,LNI231/4))))</f>
        <v>700.54802999999993</v>
      </c>
      <c r="LNK231" s="159">
        <f t="shared" ref="LNK231:LNK234" si="9348">LNK230+1</f>
        <v>2</v>
      </c>
      <c r="LNL231" s="159"/>
      <c r="LNM231" s="53" t="s">
        <v>163</v>
      </c>
      <c r="LNN231" s="53">
        <f t="shared" ref="LNN231" si="9349">(53.92)*10.764</f>
        <v>580.39487999999994</v>
      </c>
      <c r="LNO231" s="53">
        <f t="shared" ref="LNO231" si="9350">(2.45*1.25+1*(2.3+2.75+3.05))*10.764</f>
        <v>120.15314999999998</v>
      </c>
      <c r="LNP231" s="53">
        <f t="shared" si="3212"/>
        <v>700.54802999999993</v>
      </c>
      <c r="LNQ231" s="53">
        <v>0</v>
      </c>
      <c r="LNR231" s="53">
        <f>LNP231*(($H$268)+1)+(IF(LNQ231&lt;101,LNQ231,IF(LNQ231&lt;201,LNQ231/2,IF(LNQ231&lt;=301,LNQ231/3,LNQ231/4))))</f>
        <v>700.54802999999993</v>
      </c>
      <c r="LNS231" s="159">
        <f t="shared" ref="LNS231:LNS234" si="9351">LNS230+1</f>
        <v>2</v>
      </c>
      <c r="LNT231" s="159"/>
      <c r="LNU231" s="53" t="s">
        <v>163</v>
      </c>
      <c r="LNV231" s="53">
        <f t="shared" ref="LNV231" si="9352">(53.92)*10.764</f>
        <v>580.39487999999994</v>
      </c>
      <c r="LNW231" s="53">
        <f t="shared" ref="LNW231" si="9353">(2.45*1.25+1*(2.3+2.75+3.05))*10.764</f>
        <v>120.15314999999998</v>
      </c>
      <c r="LNX231" s="53">
        <f t="shared" si="3215"/>
        <v>700.54802999999993</v>
      </c>
      <c r="LNY231" s="53">
        <v>0</v>
      </c>
      <c r="LNZ231" s="53">
        <f>LNX231*(($H$268)+1)+(IF(LNY231&lt;101,LNY231,IF(LNY231&lt;201,LNY231/2,IF(LNY231&lt;=301,LNY231/3,LNY231/4))))</f>
        <v>700.54802999999993</v>
      </c>
      <c r="LOA231" s="159">
        <f t="shared" ref="LOA231:LOA234" si="9354">LOA230+1</f>
        <v>2</v>
      </c>
      <c r="LOB231" s="159"/>
      <c r="LOC231" s="53" t="s">
        <v>163</v>
      </c>
      <c r="LOD231" s="53">
        <f t="shared" ref="LOD231" si="9355">(53.92)*10.764</f>
        <v>580.39487999999994</v>
      </c>
      <c r="LOE231" s="53">
        <f t="shared" ref="LOE231" si="9356">(2.45*1.25+1*(2.3+2.75+3.05))*10.764</f>
        <v>120.15314999999998</v>
      </c>
      <c r="LOF231" s="53">
        <f t="shared" si="3218"/>
        <v>700.54802999999993</v>
      </c>
      <c r="LOG231" s="53">
        <v>0</v>
      </c>
      <c r="LOH231" s="53">
        <f>LOF231*(($H$268)+1)+(IF(LOG231&lt;101,LOG231,IF(LOG231&lt;201,LOG231/2,IF(LOG231&lt;=301,LOG231/3,LOG231/4))))</f>
        <v>700.54802999999993</v>
      </c>
      <c r="LOI231" s="159">
        <f t="shared" ref="LOI231:LOI234" si="9357">LOI230+1</f>
        <v>2</v>
      </c>
      <c r="LOJ231" s="159"/>
      <c r="LOK231" s="53" t="s">
        <v>163</v>
      </c>
      <c r="LOL231" s="53">
        <f t="shared" ref="LOL231" si="9358">(53.92)*10.764</f>
        <v>580.39487999999994</v>
      </c>
      <c r="LOM231" s="53">
        <f t="shared" ref="LOM231" si="9359">(2.45*1.25+1*(2.3+2.75+3.05))*10.764</f>
        <v>120.15314999999998</v>
      </c>
      <c r="LON231" s="53">
        <f t="shared" si="3221"/>
        <v>700.54802999999993</v>
      </c>
      <c r="LOO231" s="53">
        <v>0</v>
      </c>
      <c r="LOP231" s="53">
        <f>LON231*(($H$268)+1)+(IF(LOO231&lt;101,LOO231,IF(LOO231&lt;201,LOO231/2,IF(LOO231&lt;=301,LOO231/3,LOO231/4))))</f>
        <v>700.54802999999993</v>
      </c>
      <c r="LOQ231" s="159">
        <f t="shared" ref="LOQ231:LOQ234" si="9360">LOQ230+1</f>
        <v>2</v>
      </c>
      <c r="LOR231" s="159"/>
      <c r="LOS231" s="53" t="s">
        <v>163</v>
      </c>
      <c r="LOT231" s="53">
        <f t="shared" ref="LOT231" si="9361">(53.92)*10.764</f>
        <v>580.39487999999994</v>
      </c>
      <c r="LOU231" s="53">
        <f t="shared" ref="LOU231" si="9362">(2.45*1.25+1*(2.3+2.75+3.05))*10.764</f>
        <v>120.15314999999998</v>
      </c>
      <c r="LOV231" s="53">
        <f t="shared" si="3224"/>
        <v>700.54802999999993</v>
      </c>
      <c r="LOW231" s="53">
        <v>0</v>
      </c>
      <c r="LOX231" s="53">
        <f>LOV231*(($H$268)+1)+(IF(LOW231&lt;101,LOW231,IF(LOW231&lt;201,LOW231/2,IF(LOW231&lt;=301,LOW231/3,LOW231/4))))</f>
        <v>700.54802999999993</v>
      </c>
      <c r="LOY231" s="159">
        <f t="shared" ref="LOY231:LOY234" si="9363">LOY230+1</f>
        <v>2</v>
      </c>
      <c r="LOZ231" s="159"/>
      <c r="LPA231" s="53" t="s">
        <v>163</v>
      </c>
      <c r="LPB231" s="53">
        <f t="shared" ref="LPB231" si="9364">(53.92)*10.764</f>
        <v>580.39487999999994</v>
      </c>
      <c r="LPC231" s="53">
        <f t="shared" ref="LPC231" si="9365">(2.45*1.25+1*(2.3+2.75+3.05))*10.764</f>
        <v>120.15314999999998</v>
      </c>
      <c r="LPD231" s="53">
        <f t="shared" si="3227"/>
        <v>700.54802999999993</v>
      </c>
      <c r="LPE231" s="53">
        <v>0</v>
      </c>
      <c r="LPF231" s="53">
        <f>LPD231*(($H$268)+1)+(IF(LPE231&lt;101,LPE231,IF(LPE231&lt;201,LPE231/2,IF(LPE231&lt;=301,LPE231/3,LPE231/4))))</f>
        <v>700.54802999999993</v>
      </c>
      <c r="LPG231" s="159">
        <f t="shared" ref="LPG231:LPG234" si="9366">LPG230+1</f>
        <v>2</v>
      </c>
      <c r="LPH231" s="159"/>
      <c r="LPI231" s="53" t="s">
        <v>163</v>
      </c>
      <c r="LPJ231" s="53">
        <f t="shared" ref="LPJ231" si="9367">(53.92)*10.764</f>
        <v>580.39487999999994</v>
      </c>
      <c r="LPK231" s="53">
        <f t="shared" ref="LPK231" si="9368">(2.45*1.25+1*(2.3+2.75+3.05))*10.764</f>
        <v>120.15314999999998</v>
      </c>
      <c r="LPL231" s="53">
        <f t="shared" si="3230"/>
        <v>700.54802999999993</v>
      </c>
      <c r="LPM231" s="53">
        <v>0</v>
      </c>
      <c r="LPN231" s="53">
        <f>LPL231*(($H$268)+1)+(IF(LPM231&lt;101,LPM231,IF(LPM231&lt;201,LPM231/2,IF(LPM231&lt;=301,LPM231/3,LPM231/4))))</f>
        <v>700.54802999999993</v>
      </c>
      <c r="LPO231" s="159">
        <f t="shared" ref="LPO231:LPO234" si="9369">LPO230+1</f>
        <v>2</v>
      </c>
      <c r="LPP231" s="159"/>
      <c r="LPQ231" s="53" t="s">
        <v>163</v>
      </c>
      <c r="LPR231" s="53">
        <f t="shared" ref="LPR231" si="9370">(53.92)*10.764</f>
        <v>580.39487999999994</v>
      </c>
      <c r="LPS231" s="53">
        <f t="shared" ref="LPS231" si="9371">(2.45*1.25+1*(2.3+2.75+3.05))*10.764</f>
        <v>120.15314999999998</v>
      </c>
      <c r="LPT231" s="53">
        <f t="shared" si="3233"/>
        <v>700.54802999999993</v>
      </c>
      <c r="LPU231" s="53">
        <v>0</v>
      </c>
      <c r="LPV231" s="53">
        <f>LPT231*(($H$268)+1)+(IF(LPU231&lt;101,LPU231,IF(LPU231&lt;201,LPU231/2,IF(LPU231&lt;=301,LPU231/3,LPU231/4))))</f>
        <v>700.54802999999993</v>
      </c>
      <c r="LPW231" s="159">
        <f t="shared" ref="LPW231:LPW234" si="9372">LPW230+1</f>
        <v>2</v>
      </c>
      <c r="LPX231" s="159"/>
      <c r="LPY231" s="53" t="s">
        <v>163</v>
      </c>
      <c r="LPZ231" s="53">
        <f t="shared" ref="LPZ231" si="9373">(53.92)*10.764</f>
        <v>580.39487999999994</v>
      </c>
      <c r="LQA231" s="53">
        <f t="shared" ref="LQA231" si="9374">(2.45*1.25+1*(2.3+2.75+3.05))*10.764</f>
        <v>120.15314999999998</v>
      </c>
      <c r="LQB231" s="53">
        <f t="shared" si="3236"/>
        <v>700.54802999999993</v>
      </c>
      <c r="LQC231" s="53">
        <v>0</v>
      </c>
      <c r="LQD231" s="53">
        <f>LQB231*(($H$268)+1)+(IF(LQC231&lt;101,LQC231,IF(LQC231&lt;201,LQC231/2,IF(LQC231&lt;=301,LQC231/3,LQC231/4))))</f>
        <v>700.54802999999993</v>
      </c>
      <c r="LQE231" s="159">
        <f t="shared" ref="LQE231:LQE234" si="9375">LQE230+1</f>
        <v>2</v>
      </c>
      <c r="LQF231" s="159"/>
      <c r="LQG231" s="53" t="s">
        <v>163</v>
      </c>
      <c r="LQH231" s="53">
        <f t="shared" ref="LQH231" si="9376">(53.92)*10.764</f>
        <v>580.39487999999994</v>
      </c>
      <c r="LQI231" s="53">
        <f t="shared" ref="LQI231" si="9377">(2.45*1.25+1*(2.3+2.75+3.05))*10.764</f>
        <v>120.15314999999998</v>
      </c>
      <c r="LQJ231" s="53">
        <f t="shared" si="3239"/>
        <v>700.54802999999993</v>
      </c>
      <c r="LQK231" s="53">
        <v>0</v>
      </c>
      <c r="LQL231" s="53">
        <f>LQJ231*(($H$268)+1)+(IF(LQK231&lt;101,LQK231,IF(LQK231&lt;201,LQK231/2,IF(LQK231&lt;=301,LQK231/3,LQK231/4))))</f>
        <v>700.54802999999993</v>
      </c>
      <c r="LQM231" s="159">
        <f t="shared" ref="LQM231:LQM234" si="9378">LQM230+1</f>
        <v>2</v>
      </c>
      <c r="LQN231" s="159"/>
      <c r="LQO231" s="53" t="s">
        <v>163</v>
      </c>
      <c r="LQP231" s="53">
        <f t="shared" ref="LQP231" si="9379">(53.92)*10.764</f>
        <v>580.39487999999994</v>
      </c>
      <c r="LQQ231" s="53">
        <f t="shared" ref="LQQ231" si="9380">(2.45*1.25+1*(2.3+2.75+3.05))*10.764</f>
        <v>120.15314999999998</v>
      </c>
      <c r="LQR231" s="53">
        <f t="shared" si="3242"/>
        <v>700.54802999999993</v>
      </c>
      <c r="LQS231" s="53">
        <v>0</v>
      </c>
      <c r="LQT231" s="53">
        <f>LQR231*(($H$268)+1)+(IF(LQS231&lt;101,LQS231,IF(LQS231&lt;201,LQS231/2,IF(LQS231&lt;=301,LQS231/3,LQS231/4))))</f>
        <v>700.54802999999993</v>
      </c>
      <c r="LQU231" s="159">
        <f t="shared" ref="LQU231:LQU234" si="9381">LQU230+1</f>
        <v>2</v>
      </c>
      <c r="LQV231" s="159"/>
      <c r="LQW231" s="53" t="s">
        <v>163</v>
      </c>
      <c r="LQX231" s="53">
        <f t="shared" ref="LQX231" si="9382">(53.92)*10.764</f>
        <v>580.39487999999994</v>
      </c>
      <c r="LQY231" s="53">
        <f t="shared" ref="LQY231" si="9383">(2.45*1.25+1*(2.3+2.75+3.05))*10.764</f>
        <v>120.15314999999998</v>
      </c>
      <c r="LQZ231" s="53">
        <f t="shared" si="3245"/>
        <v>700.54802999999993</v>
      </c>
      <c r="LRA231" s="53">
        <v>0</v>
      </c>
      <c r="LRB231" s="53">
        <f>LQZ231*(($H$268)+1)+(IF(LRA231&lt;101,LRA231,IF(LRA231&lt;201,LRA231/2,IF(LRA231&lt;=301,LRA231/3,LRA231/4))))</f>
        <v>700.54802999999993</v>
      </c>
      <c r="LRC231" s="159">
        <f t="shared" ref="LRC231:LRC234" si="9384">LRC230+1</f>
        <v>2</v>
      </c>
      <c r="LRD231" s="159"/>
      <c r="LRE231" s="53" t="s">
        <v>163</v>
      </c>
      <c r="LRF231" s="53">
        <f t="shared" ref="LRF231" si="9385">(53.92)*10.764</f>
        <v>580.39487999999994</v>
      </c>
      <c r="LRG231" s="53">
        <f t="shared" ref="LRG231" si="9386">(2.45*1.25+1*(2.3+2.75+3.05))*10.764</f>
        <v>120.15314999999998</v>
      </c>
      <c r="LRH231" s="53">
        <f t="shared" si="3248"/>
        <v>700.54802999999993</v>
      </c>
      <c r="LRI231" s="53">
        <v>0</v>
      </c>
      <c r="LRJ231" s="53">
        <f>LRH231*(($H$268)+1)+(IF(LRI231&lt;101,LRI231,IF(LRI231&lt;201,LRI231/2,IF(LRI231&lt;=301,LRI231/3,LRI231/4))))</f>
        <v>700.54802999999993</v>
      </c>
      <c r="LRK231" s="159">
        <f t="shared" ref="LRK231:LRK234" si="9387">LRK230+1</f>
        <v>2</v>
      </c>
      <c r="LRL231" s="159"/>
      <c r="LRM231" s="53" t="s">
        <v>163</v>
      </c>
      <c r="LRN231" s="53">
        <f t="shared" ref="LRN231" si="9388">(53.92)*10.764</f>
        <v>580.39487999999994</v>
      </c>
      <c r="LRO231" s="53">
        <f t="shared" ref="LRO231" si="9389">(2.45*1.25+1*(2.3+2.75+3.05))*10.764</f>
        <v>120.15314999999998</v>
      </c>
      <c r="LRP231" s="53">
        <f t="shared" si="3251"/>
        <v>700.54802999999993</v>
      </c>
      <c r="LRQ231" s="53">
        <v>0</v>
      </c>
      <c r="LRR231" s="53">
        <f>LRP231*(($H$268)+1)+(IF(LRQ231&lt;101,LRQ231,IF(LRQ231&lt;201,LRQ231/2,IF(LRQ231&lt;=301,LRQ231/3,LRQ231/4))))</f>
        <v>700.54802999999993</v>
      </c>
      <c r="LRS231" s="159">
        <f t="shared" ref="LRS231:LRS234" si="9390">LRS230+1</f>
        <v>2</v>
      </c>
      <c r="LRT231" s="159"/>
      <c r="LRU231" s="53" t="s">
        <v>163</v>
      </c>
      <c r="LRV231" s="53">
        <f t="shared" ref="LRV231" si="9391">(53.92)*10.764</f>
        <v>580.39487999999994</v>
      </c>
      <c r="LRW231" s="53">
        <f t="shared" ref="LRW231" si="9392">(2.45*1.25+1*(2.3+2.75+3.05))*10.764</f>
        <v>120.15314999999998</v>
      </c>
      <c r="LRX231" s="53">
        <f t="shared" si="3254"/>
        <v>700.54802999999993</v>
      </c>
      <c r="LRY231" s="53">
        <v>0</v>
      </c>
      <c r="LRZ231" s="53">
        <f>LRX231*(($H$268)+1)+(IF(LRY231&lt;101,LRY231,IF(LRY231&lt;201,LRY231/2,IF(LRY231&lt;=301,LRY231/3,LRY231/4))))</f>
        <v>700.54802999999993</v>
      </c>
      <c r="LSA231" s="159">
        <f t="shared" ref="LSA231:LSA234" si="9393">LSA230+1</f>
        <v>2</v>
      </c>
      <c r="LSB231" s="159"/>
      <c r="LSC231" s="53" t="s">
        <v>163</v>
      </c>
      <c r="LSD231" s="53">
        <f t="shared" ref="LSD231" si="9394">(53.92)*10.764</f>
        <v>580.39487999999994</v>
      </c>
      <c r="LSE231" s="53">
        <f t="shared" ref="LSE231" si="9395">(2.45*1.25+1*(2.3+2.75+3.05))*10.764</f>
        <v>120.15314999999998</v>
      </c>
      <c r="LSF231" s="53">
        <f t="shared" si="3257"/>
        <v>700.54802999999993</v>
      </c>
      <c r="LSG231" s="53">
        <v>0</v>
      </c>
      <c r="LSH231" s="53">
        <f>LSF231*(($H$268)+1)+(IF(LSG231&lt;101,LSG231,IF(LSG231&lt;201,LSG231/2,IF(LSG231&lt;=301,LSG231/3,LSG231/4))))</f>
        <v>700.54802999999993</v>
      </c>
      <c r="LSI231" s="159">
        <f t="shared" ref="LSI231:LSI234" si="9396">LSI230+1</f>
        <v>2</v>
      </c>
      <c r="LSJ231" s="159"/>
      <c r="LSK231" s="53" t="s">
        <v>163</v>
      </c>
      <c r="LSL231" s="53">
        <f t="shared" ref="LSL231" si="9397">(53.92)*10.764</f>
        <v>580.39487999999994</v>
      </c>
      <c r="LSM231" s="53">
        <f t="shared" ref="LSM231" si="9398">(2.45*1.25+1*(2.3+2.75+3.05))*10.764</f>
        <v>120.15314999999998</v>
      </c>
      <c r="LSN231" s="53">
        <f t="shared" si="3260"/>
        <v>700.54802999999993</v>
      </c>
      <c r="LSO231" s="53">
        <v>0</v>
      </c>
      <c r="LSP231" s="53">
        <f>LSN231*(($H$268)+1)+(IF(LSO231&lt;101,LSO231,IF(LSO231&lt;201,LSO231/2,IF(LSO231&lt;=301,LSO231/3,LSO231/4))))</f>
        <v>700.54802999999993</v>
      </c>
      <c r="LSQ231" s="159">
        <f t="shared" ref="LSQ231:LSQ234" si="9399">LSQ230+1</f>
        <v>2</v>
      </c>
      <c r="LSR231" s="159"/>
      <c r="LSS231" s="53" t="s">
        <v>163</v>
      </c>
      <c r="LST231" s="53">
        <f t="shared" ref="LST231" si="9400">(53.92)*10.764</f>
        <v>580.39487999999994</v>
      </c>
      <c r="LSU231" s="53">
        <f t="shared" ref="LSU231" si="9401">(2.45*1.25+1*(2.3+2.75+3.05))*10.764</f>
        <v>120.15314999999998</v>
      </c>
      <c r="LSV231" s="53">
        <f t="shared" si="3263"/>
        <v>700.54802999999993</v>
      </c>
      <c r="LSW231" s="53">
        <v>0</v>
      </c>
      <c r="LSX231" s="53">
        <f>LSV231*(($H$268)+1)+(IF(LSW231&lt;101,LSW231,IF(LSW231&lt;201,LSW231/2,IF(LSW231&lt;=301,LSW231/3,LSW231/4))))</f>
        <v>700.54802999999993</v>
      </c>
      <c r="LSY231" s="159">
        <f t="shared" ref="LSY231:LSY234" si="9402">LSY230+1</f>
        <v>2</v>
      </c>
      <c r="LSZ231" s="159"/>
      <c r="LTA231" s="53" t="s">
        <v>163</v>
      </c>
      <c r="LTB231" s="53">
        <f t="shared" ref="LTB231" si="9403">(53.92)*10.764</f>
        <v>580.39487999999994</v>
      </c>
      <c r="LTC231" s="53">
        <f t="shared" ref="LTC231" si="9404">(2.45*1.25+1*(2.3+2.75+3.05))*10.764</f>
        <v>120.15314999999998</v>
      </c>
      <c r="LTD231" s="53">
        <f t="shared" si="3266"/>
        <v>700.54802999999993</v>
      </c>
      <c r="LTE231" s="53">
        <v>0</v>
      </c>
      <c r="LTF231" s="53">
        <f>LTD231*(($H$268)+1)+(IF(LTE231&lt;101,LTE231,IF(LTE231&lt;201,LTE231/2,IF(LTE231&lt;=301,LTE231/3,LTE231/4))))</f>
        <v>700.54802999999993</v>
      </c>
      <c r="LTG231" s="159">
        <f t="shared" ref="LTG231:LTG234" si="9405">LTG230+1</f>
        <v>2</v>
      </c>
      <c r="LTH231" s="159"/>
      <c r="LTI231" s="53" t="s">
        <v>163</v>
      </c>
      <c r="LTJ231" s="53">
        <f t="shared" ref="LTJ231" si="9406">(53.92)*10.764</f>
        <v>580.39487999999994</v>
      </c>
      <c r="LTK231" s="53">
        <f t="shared" ref="LTK231" si="9407">(2.45*1.25+1*(2.3+2.75+3.05))*10.764</f>
        <v>120.15314999999998</v>
      </c>
      <c r="LTL231" s="53">
        <f t="shared" si="3269"/>
        <v>700.54802999999993</v>
      </c>
      <c r="LTM231" s="53">
        <v>0</v>
      </c>
      <c r="LTN231" s="53">
        <f>LTL231*(($H$268)+1)+(IF(LTM231&lt;101,LTM231,IF(LTM231&lt;201,LTM231/2,IF(LTM231&lt;=301,LTM231/3,LTM231/4))))</f>
        <v>700.54802999999993</v>
      </c>
      <c r="LTO231" s="159">
        <f t="shared" ref="LTO231:LTO234" si="9408">LTO230+1</f>
        <v>2</v>
      </c>
      <c r="LTP231" s="159"/>
      <c r="LTQ231" s="53" t="s">
        <v>163</v>
      </c>
      <c r="LTR231" s="53">
        <f t="shared" ref="LTR231" si="9409">(53.92)*10.764</f>
        <v>580.39487999999994</v>
      </c>
      <c r="LTS231" s="53">
        <f t="shared" ref="LTS231" si="9410">(2.45*1.25+1*(2.3+2.75+3.05))*10.764</f>
        <v>120.15314999999998</v>
      </c>
      <c r="LTT231" s="53">
        <f t="shared" si="3272"/>
        <v>700.54802999999993</v>
      </c>
      <c r="LTU231" s="53">
        <v>0</v>
      </c>
      <c r="LTV231" s="53">
        <f>LTT231*(($H$268)+1)+(IF(LTU231&lt;101,LTU231,IF(LTU231&lt;201,LTU231/2,IF(LTU231&lt;=301,LTU231/3,LTU231/4))))</f>
        <v>700.54802999999993</v>
      </c>
      <c r="LTW231" s="159">
        <f t="shared" ref="LTW231:LTW234" si="9411">LTW230+1</f>
        <v>2</v>
      </c>
      <c r="LTX231" s="159"/>
      <c r="LTY231" s="53" t="s">
        <v>163</v>
      </c>
      <c r="LTZ231" s="53">
        <f t="shared" ref="LTZ231" si="9412">(53.92)*10.764</f>
        <v>580.39487999999994</v>
      </c>
      <c r="LUA231" s="53">
        <f t="shared" ref="LUA231" si="9413">(2.45*1.25+1*(2.3+2.75+3.05))*10.764</f>
        <v>120.15314999999998</v>
      </c>
      <c r="LUB231" s="53">
        <f t="shared" si="3275"/>
        <v>700.54802999999993</v>
      </c>
      <c r="LUC231" s="53">
        <v>0</v>
      </c>
      <c r="LUD231" s="53">
        <f>LUB231*(($H$268)+1)+(IF(LUC231&lt;101,LUC231,IF(LUC231&lt;201,LUC231/2,IF(LUC231&lt;=301,LUC231/3,LUC231/4))))</f>
        <v>700.54802999999993</v>
      </c>
      <c r="LUE231" s="159">
        <f t="shared" ref="LUE231:LUE234" si="9414">LUE230+1</f>
        <v>2</v>
      </c>
      <c r="LUF231" s="159"/>
      <c r="LUG231" s="53" t="s">
        <v>163</v>
      </c>
      <c r="LUH231" s="53">
        <f t="shared" ref="LUH231" si="9415">(53.92)*10.764</f>
        <v>580.39487999999994</v>
      </c>
      <c r="LUI231" s="53">
        <f t="shared" ref="LUI231" si="9416">(2.45*1.25+1*(2.3+2.75+3.05))*10.764</f>
        <v>120.15314999999998</v>
      </c>
      <c r="LUJ231" s="53">
        <f t="shared" si="3278"/>
        <v>700.54802999999993</v>
      </c>
      <c r="LUK231" s="53">
        <v>0</v>
      </c>
      <c r="LUL231" s="53">
        <f>LUJ231*(($H$268)+1)+(IF(LUK231&lt;101,LUK231,IF(LUK231&lt;201,LUK231/2,IF(LUK231&lt;=301,LUK231/3,LUK231/4))))</f>
        <v>700.54802999999993</v>
      </c>
      <c r="LUM231" s="159">
        <f t="shared" ref="LUM231:LUM234" si="9417">LUM230+1</f>
        <v>2</v>
      </c>
      <c r="LUN231" s="159"/>
      <c r="LUO231" s="53" t="s">
        <v>163</v>
      </c>
      <c r="LUP231" s="53">
        <f t="shared" ref="LUP231" si="9418">(53.92)*10.764</f>
        <v>580.39487999999994</v>
      </c>
      <c r="LUQ231" s="53">
        <f t="shared" ref="LUQ231" si="9419">(2.45*1.25+1*(2.3+2.75+3.05))*10.764</f>
        <v>120.15314999999998</v>
      </c>
      <c r="LUR231" s="53">
        <f t="shared" si="3281"/>
        <v>700.54802999999993</v>
      </c>
      <c r="LUS231" s="53">
        <v>0</v>
      </c>
      <c r="LUT231" s="53">
        <f>LUR231*(($H$268)+1)+(IF(LUS231&lt;101,LUS231,IF(LUS231&lt;201,LUS231/2,IF(LUS231&lt;=301,LUS231/3,LUS231/4))))</f>
        <v>700.54802999999993</v>
      </c>
      <c r="LUU231" s="159">
        <f t="shared" ref="LUU231:LUU234" si="9420">LUU230+1</f>
        <v>2</v>
      </c>
      <c r="LUV231" s="159"/>
      <c r="LUW231" s="53" t="s">
        <v>163</v>
      </c>
      <c r="LUX231" s="53">
        <f t="shared" ref="LUX231" si="9421">(53.92)*10.764</f>
        <v>580.39487999999994</v>
      </c>
      <c r="LUY231" s="53">
        <f t="shared" ref="LUY231" si="9422">(2.45*1.25+1*(2.3+2.75+3.05))*10.764</f>
        <v>120.15314999999998</v>
      </c>
      <c r="LUZ231" s="53">
        <f t="shared" si="3284"/>
        <v>700.54802999999993</v>
      </c>
      <c r="LVA231" s="53">
        <v>0</v>
      </c>
      <c r="LVB231" s="53">
        <f>LUZ231*(($H$268)+1)+(IF(LVA231&lt;101,LVA231,IF(LVA231&lt;201,LVA231/2,IF(LVA231&lt;=301,LVA231/3,LVA231/4))))</f>
        <v>700.54802999999993</v>
      </c>
      <c r="LVC231" s="159">
        <f t="shared" ref="LVC231:LVC234" si="9423">LVC230+1</f>
        <v>2</v>
      </c>
      <c r="LVD231" s="159"/>
      <c r="LVE231" s="53" t="s">
        <v>163</v>
      </c>
      <c r="LVF231" s="53">
        <f t="shared" ref="LVF231" si="9424">(53.92)*10.764</f>
        <v>580.39487999999994</v>
      </c>
      <c r="LVG231" s="53">
        <f t="shared" ref="LVG231" si="9425">(2.45*1.25+1*(2.3+2.75+3.05))*10.764</f>
        <v>120.15314999999998</v>
      </c>
      <c r="LVH231" s="53">
        <f t="shared" si="3287"/>
        <v>700.54802999999993</v>
      </c>
      <c r="LVI231" s="53">
        <v>0</v>
      </c>
      <c r="LVJ231" s="53">
        <f>LVH231*(($H$268)+1)+(IF(LVI231&lt;101,LVI231,IF(LVI231&lt;201,LVI231/2,IF(LVI231&lt;=301,LVI231/3,LVI231/4))))</f>
        <v>700.54802999999993</v>
      </c>
      <c r="LVK231" s="159">
        <f t="shared" ref="LVK231:LVK234" si="9426">LVK230+1</f>
        <v>2</v>
      </c>
      <c r="LVL231" s="159"/>
      <c r="LVM231" s="53" t="s">
        <v>163</v>
      </c>
      <c r="LVN231" s="53">
        <f t="shared" ref="LVN231" si="9427">(53.92)*10.764</f>
        <v>580.39487999999994</v>
      </c>
      <c r="LVO231" s="53">
        <f t="shared" ref="LVO231" si="9428">(2.45*1.25+1*(2.3+2.75+3.05))*10.764</f>
        <v>120.15314999999998</v>
      </c>
      <c r="LVP231" s="53">
        <f t="shared" si="3290"/>
        <v>700.54802999999993</v>
      </c>
      <c r="LVQ231" s="53">
        <v>0</v>
      </c>
      <c r="LVR231" s="53">
        <f>LVP231*(($H$268)+1)+(IF(LVQ231&lt;101,LVQ231,IF(LVQ231&lt;201,LVQ231/2,IF(LVQ231&lt;=301,LVQ231/3,LVQ231/4))))</f>
        <v>700.54802999999993</v>
      </c>
      <c r="LVS231" s="159">
        <f t="shared" ref="LVS231:LVS234" si="9429">LVS230+1</f>
        <v>2</v>
      </c>
      <c r="LVT231" s="159"/>
      <c r="LVU231" s="53" t="s">
        <v>163</v>
      </c>
      <c r="LVV231" s="53">
        <f t="shared" ref="LVV231" si="9430">(53.92)*10.764</f>
        <v>580.39487999999994</v>
      </c>
      <c r="LVW231" s="53">
        <f t="shared" ref="LVW231" si="9431">(2.45*1.25+1*(2.3+2.75+3.05))*10.764</f>
        <v>120.15314999999998</v>
      </c>
      <c r="LVX231" s="53">
        <f t="shared" si="3293"/>
        <v>700.54802999999993</v>
      </c>
      <c r="LVY231" s="53">
        <v>0</v>
      </c>
      <c r="LVZ231" s="53">
        <f>LVX231*(($H$268)+1)+(IF(LVY231&lt;101,LVY231,IF(LVY231&lt;201,LVY231/2,IF(LVY231&lt;=301,LVY231/3,LVY231/4))))</f>
        <v>700.54802999999993</v>
      </c>
      <c r="LWA231" s="159">
        <f t="shared" ref="LWA231:LWA234" si="9432">LWA230+1</f>
        <v>2</v>
      </c>
      <c r="LWB231" s="159"/>
      <c r="LWC231" s="53" t="s">
        <v>163</v>
      </c>
      <c r="LWD231" s="53">
        <f t="shared" ref="LWD231" si="9433">(53.92)*10.764</f>
        <v>580.39487999999994</v>
      </c>
      <c r="LWE231" s="53">
        <f t="shared" ref="LWE231" si="9434">(2.45*1.25+1*(2.3+2.75+3.05))*10.764</f>
        <v>120.15314999999998</v>
      </c>
      <c r="LWF231" s="53">
        <f t="shared" si="3296"/>
        <v>700.54802999999993</v>
      </c>
      <c r="LWG231" s="53">
        <v>0</v>
      </c>
      <c r="LWH231" s="53">
        <f>LWF231*(($H$268)+1)+(IF(LWG231&lt;101,LWG231,IF(LWG231&lt;201,LWG231/2,IF(LWG231&lt;=301,LWG231/3,LWG231/4))))</f>
        <v>700.54802999999993</v>
      </c>
      <c r="LWI231" s="159">
        <f t="shared" ref="LWI231:LWI234" si="9435">LWI230+1</f>
        <v>2</v>
      </c>
      <c r="LWJ231" s="159"/>
      <c r="LWK231" s="53" t="s">
        <v>163</v>
      </c>
      <c r="LWL231" s="53">
        <f t="shared" ref="LWL231" si="9436">(53.92)*10.764</f>
        <v>580.39487999999994</v>
      </c>
      <c r="LWM231" s="53">
        <f t="shared" ref="LWM231" si="9437">(2.45*1.25+1*(2.3+2.75+3.05))*10.764</f>
        <v>120.15314999999998</v>
      </c>
      <c r="LWN231" s="53">
        <f t="shared" si="3299"/>
        <v>700.54802999999993</v>
      </c>
      <c r="LWO231" s="53">
        <v>0</v>
      </c>
      <c r="LWP231" s="53">
        <f>LWN231*(($H$268)+1)+(IF(LWO231&lt;101,LWO231,IF(LWO231&lt;201,LWO231/2,IF(LWO231&lt;=301,LWO231/3,LWO231/4))))</f>
        <v>700.54802999999993</v>
      </c>
      <c r="LWQ231" s="159">
        <f t="shared" ref="LWQ231:LWQ234" si="9438">LWQ230+1</f>
        <v>2</v>
      </c>
      <c r="LWR231" s="159"/>
      <c r="LWS231" s="53" t="s">
        <v>163</v>
      </c>
      <c r="LWT231" s="53">
        <f t="shared" ref="LWT231" si="9439">(53.92)*10.764</f>
        <v>580.39487999999994</v>
      </c>
      <c r="LWU231" s="53">
        <f t="shared" ref="LWU231" si="9440">(2.45*1.25+1*(2.3+2.75+3.05))*10.764</f>
        <v>120.15314999999998</v>
      </c>
      <c r="LWV231" s="53">
        <f t="shared" si="3302"/>
        <v>700.54802999999993</v>
      </c>
      <c r="LWW231" s="53">
        <v>0</v>
      </c>
      <c r="LWX231" s="53">
        <f>LWV231*(($H$268)+1)+(IF(LWW231&lt;101,LWW231,IF(LWW231&lt;201,LWW231/2,IF(LWW231&lt;=301,LWW231/3,LWW231/4))))</f>
        <v>700.54802999999993</v>
      </c>
      <c r="LWY231" s="159">
        <f t="shared" ref="LWY231:LWY234" si="9441">LWY230+1</f>
        <v>2</v>
      </c>
      <c r="LWZ231" s="159"/>
      <c r="LXA231" s="53" t="s">
        <v>163</v>
      </c>
      <c r="LXB231" s="53">
        <f t="shared" ref="LXB231" si="9442">(53.92)*10.764</f>
        <v>580.39487999999994</v>
      </c>
      <c r="LXC231" s="53">
        <f t="shared" ref="LXC231" si="9443">(2.45*1.25+1*(2.3+2.75+3.05))*10.764</f>
        <v>120.15314999999998</v>
      </c>
      <c r="LXD231" s="53">
        <f t="shared" si="3305"/>
        <v>700.54802999999993</v>
      </c>
      <c r="LXE231" s="53">
        <v>0</v>
      </c>
      <c r="LXF231" s="53">
        <f>LXD231*(($H$268)+1)+(IF(LXE231&lt;101,LXE231,IF(LXE231&lt;201,LXE231/2,IF(LXE231&lt;=301,LXE231/3,LXE231/4))))</f>
        <v>700.54802999999993</v>
      </c>
      <c r="LXG231" s="159">
        <f t="shared" ref="LXG231:LXG234" si="9444">LXG230+1</f>
        <v>2</v>
      </c>
      <c r="LXH231" s="159"/>
      <c r="LXI231" s="53" t="s">
        <v>163</v>
      </c>
      <c r="LXJ231" s="53">
        <f t="shared" ref="LXJ231" si="9445">(53.92)*10.764</f>
        <v>580.39487999999994</v>
      </c>
      <c r="LXK231" s="53">
        <f t="shared" ref="LXK231" si="9446">(2.45*1.25+1*(2.3+2.75+3.05))*10.764</f>
        <v>120.15314999999998</v>
      </c>
      <c r="LXL231" s="53">
        <f t="shared" si="3308"/>
        <v>700.54802999999993</v>
      </c>
      <c r="LXM231" s="53">
        <v>0</v>
      </c>
      <c r="LXN231" s="53">
        <f>LXL231*(($H$268)+1)+(IF(LXM231&lt;101,LXM231,IF(LXM231&lt;201,LXM231/2,IF(LXM231&lt;=301,LXM231/3,LXM231/4))))</f>
        <v>700.54802999999993</v>
      </c>
      <c r="LXO231" s="159">
        <f t="shared" ref="LXO231:LXO234" si="9447">LXO230+1</f>
        <v>2</v>
      </c>
      <c r="LXP231" s="159"/>
      <c r="LXQ231" s="53" t="s">
        <v>163</v>
      </c>
      <c r="LXR231" s="53">
        <f t="shared" ref="LXR231" si="9448">(53.92)*10.764</f>
        <v>580.39487999999994</v>
      </c>
      <c r="LXS231" s="53">
        <f t="shared" ref="LXS231" si="9449">(2.45*1.25+1*(2.3+2.75+3.05))*10.764</f>
        <v>120.15314999999998</v>
      </c>
      <c r="LXT231" s="53">
        <f t="shared" si="3311"/>
        <v>700.54802999999993</v>
      </c>
      <c r="LXU231" s="53">
        <v>0</v>
      </c>
      <c r="LXV231" s="53">
        <f>LXT231*(($H$268)+1)+(IF(LXU231&lt;101,LXU231,IF(LXU231&lt;201,LXU231/2,IF(LXU231&lt;=301,LXU231/3,LXU231/4))))</f>
        <v>700.54802999999993</v>
      </c>
      <c r="LXW231" s="159">
        <f t="shared" ref="LXW231:LXW234" si="9450">LXW230+1</f>
        <v>2</v>
      </c>
      <c r="LXX231" s="159"/>
      <c r="LXY231" s="53" t="s">
        <v>163</v>
      </c>
      <c r="LXZ231" s="53">
        <f t="shared" ref="LXZ231" si="9451">(53.92)*10.764</f>
        <v>580.39487999999994</v>
      </c>
      <c r="LYA231" s="53">
        <f t="shared" ref="LYA231" si="9452">(2.45*1.25+1*(2.3+2.75+3.05))*10.764</f>
        <v>120.15314999999998</v>
      </c>
      <c r="LYB231" s="53">
        <f t="shared" si="3314"/>
        <v>700.54802999999993</v>
      </c>
      <c r="LYC231" s="53">
        <v>0</v>
      </c>
      <c r="LYD231" s="53">
        <f>LYB231*(($H$268)+1)+(IF(LYC231&lt;101,LYC231,IF(LYC231&lt;201,LYC231/2,IF(LYC231&lt;=301,LYC231/3,LYC231/4))))</f>
        <v>700.54802999999993</v>
      </c>
      <c r="LYE231" s="159">
        <f t="shared" ref="LYE231:LYE234" si="9453">LYE230+1</f>
        <v>2</v>
      </c>
      <c r="LYF231" s="159"/>
      <c r="LYG231" s="53" t="s">
        <v>163</v>
      </c>
      <c r="LYH231" s="53">
        <f t="shared" ref="LYH231" si="9454">(53.92)*10.764</f>
        <v>580.39487999999994</v>
      </c>
      <c r="LYI231" s="53">
        <f t="shared" ref="LYI231" si="9455">(2.45*1.25+1*(2.3+2.75+3.05))*10.764</f>
        <v>120.15314999999998</v>
      </c>
      <c r="LYJ231" s="53">
        <f t="shared" si="3317"/>
        <v>700.54802999999993</v>
      </c>
      <c r="LYK231" s="53">
        <v>0</v>
      </c>
      <c r="LYL231" s="53">
        <f>LYJ231*(($H$268)+1)+(IF(LYK231&lt;101,LYK231,IF(LYK231&lt;201,LYK231/2,IF(LYK231&lt;=301,LYK231/3,LYK231/4))))</f>
        <v>700.54802999999993</v>
      </c>
      <c r="LYM231" s="159">
        <f t="shared" ref="LYM231:LYM234" si="9456">LYM230+1</f>
        <v>2</v>
      </c>
      <c r="LYN231" s="159"/>
      <c r="LYO231" s="53" t="s">
        <v>163</v>
      </c>
      <c r="LYP231" s="53">
        <f t="shared" ref="LYP231" si="9457">(53.92)*10.764</f>
        <v>580.39487999999994</v>
      </c>
      <c r="LYQ231" s="53">
        <f t="shared" ref="LYQ231" si="9458">(2.45*1.25+1*(2.3+2.75+3.05))*10.764</f>
        <v>120.15314999999998</v>
      </c>
      <c r="LYR231" s="53">
        <f t="shared" si="3320"/>
        <v>700.54802999999993</v>
      </c>
      <c r="LYS231" s="53">
        <v>0</v>
      </c>
      <c r="LYT231" s="53">
        <f>LYR231*(($H$268)+1)+(IF(LYS231&lt;101,LYS231,IF(LYS231&lt;201,LYS231/2,IF(LYS231&lt;=301,LYS231/3,LYS231/4))))</f>
        <v>700.54802999999993</v>
      </c>
      <c r="LYU231" s="159">
        <f t="shared" ref="LYU231:LYU234" si="9459">LYU230+1</f>
        <v>2</v>
      </c>
      <c r="LYV231" s="159"/>
      <c r="LYW231" s="53" t="s">
        <v>163</v>
      </c>
      <c r="LYX231" s="53">
        <f t="shared" ref="LYX231" si="9460">(53.92)*10.764</f>
        <v>580.39487999999994</v>
      </c>
      <c r="LYY231" s="53">
        <f t="shared" ref="LYY231" si="9461">(2.45*1.25+1*(2.3+2.75+3.05))*10.764</f>
        <v>120.15314999999998</v>
      </c>
      <c r="LYZ231" s="53">
        <f t="shared" si="3323"/>
        <v>700.54802999999993</v>
      </c>
      <c r="LZA231" s="53">
        <v>0</v>
      </c>
      <c r="LZB231" s="53">
        <f>LYZ231*(($H$268)+1)+(IF(LZA231&lt;101,LZA231,IF(LZA231&lt;201,LZA231/2,IF(LZA231&lt;=301,LZA231/3,LZA231/4))))</f>
        <v>700.54802999999993</v>
      </c>
      <c r="LZC231" s="159">
        <f t="shared" ref="LZC231:LZC234" si="9462">LZC230+1</f>
        <v>2</v>
      </c>
      <c r="LZD231" s="159"/>
      <c r="LZE231" s="53" t="s">
        <v>163</v>
      </c>
      <c r="LZF231" s="53">
        <f t="shared" ref="LZF231" si="9463">(53.92)*10.764</f>
        <v>580.39487999999994</v>
      </c>
      <c r="LZG231" s="53">
        <f t="shared" ref="LZG231" si="9464">(2.45*1.25+1*(2.3+2.75+3.05))*10.764</f>
        <v>120.15314999999998</v>
      </c>
      <c r="LZH231" s="53">
        <f t="shared" si="3326"/>
        <v>700.54802999999993</v>
      </c>
      <c r="LZI231" s="53">
        <v>0</v>
      </c>
      <c r="LZJ231" s="53">
        <f>LZH231*(($H$268)+1)+(IF(LZI231&lt;101,LZI231,IF(LZI231&lt;201,LZI231/2,IF(LZI231&lt;=301,LZI231/3,LZI231/4))))</f>
        <v>700.54802999999993</v>
      </c>
      <c r="LZK231" s="159">
        <f t="shared" ref="LZK231:LZK234" si="9465">LZK230+1</f>
        <v>2</v>
      </c>
      <c r="LZL231" s="159"/>
      <c r="LZM231" s="53" t="s">
        <v>163</v>
      </c>
      <c r="LZN231" s="53">
        <f t="shared" ref="LZN231" si="9466">(53.92)*10.764</f>
        <v>580.39487999999994</v>
      </c>
      <c r="LZO231" s="53">
        <f t="shared" ref="LZO231" si="9467">(2.45*1.25+1*(2.3+2.75+3.05))*10.764</f>
        <v>120.15314999999998</v>
      </c>
      <c r="LZP231" s="53">
        <f t="shared" si="3329"/>
        <v>700.54802999999993</v>
      </c>
      <c r="LZQ231" s="53">
        <v>0</v>
      </c>
      <c r="LZR231" s="53">
        <f>LZP231*(($H$268)+1)+(IF(LZQ231&lt;101,LZQ231,IF(LZQ231&lt;201,LZQ231/2,IF(LZQ231&lt;=301,LZQ231/3,LZQ231/4))))</f>
        <v>700.54802999999993</v>
      </c>
      <c r="LZS231" s="159">
        <f t="shared" ref="LZS231:LZS234" si="9468">LZS230+1</f>
        <v>2</v>
      </c>
      <c r="LZT231" s="159"/>
      <c r="LZU231" s="53" t="s">
        <v>163</v>
      </c>
      <c r="LZV231" s="53">
        <f t="shared" ref="LZV231" si="9469">(53.92)*10.764</f>
        <v>580.39487999999994</v>
      </c>
      <c r="LZW231" s="53">
        <f t="shared" ref="LZW231" si="9470">(2.45*1.25+1*(2.3+2.75+3.05))*10.764</f>
        <v>120.15314999999998</v>
      </c>
      <c r="LZX231" s="53">
        <f t="shared" si="3332"/>
        <v>700.54802999999993</v>
      </c>
      <c r="LZY231" s="53">
        <v>0</v>
      </c>
      <c r="LZZ231" s="53">
        <f>LZX231*(($H$268)+1)+(IF(LZY231&lt;101,LZY231,IF(LZY231&lt;201,LZY231/2,IF(LZY231&lt;=301,LZY231/3,LZY231/4))))</f>
        <v>700.54802999999993</v>
      </c>
      <c r="MAA231" s="159">
        <f t="shared" ref="MAA231:MAA234" si="9471">MAA230+1</f>
        <v>2</v>
      </c>
      <c r="MAB231" s="159"/>
      <c r="MAC231" s="53" t="s">
        <v>163</v>
      </c>
      <c r="MAD231" s="53">
        <f t="shared" ref="MAD231" si="9472">(53.92)*10.764</f>
        <v>580.39487999999994</v>
      </c>
      <c r="MAE231" s="53">
        <f t="shared" ref="MAE231" si="9473">(2.45*1.25+1*(2.3+2.75+3.05))*10.764</f>
        <v>120.15314999999998</v>
      </c>
      <c r="MAF231" s="53">
        <f t="shared" si="3335"/>
        <v>700.54802999999993</v>
      </c>
      <c r="MAG231" s="53">
        <v>0</v>
      </c>
      <c r="MAH231" s="53">
        <f>MAF231*(($H$268)+1)+(IF(MAG231&lt;101,MAG231,IF(MAG231&lt;201,MAG231/2,IF(MAG231&lt;=301,MAG231/3,MAG231/4))))</f>
        <v>700.54802999999993</v>
      </c>
      <c r="MAI231" s="159">
        <f t="shared" ref="MAI231:MAI234" si="9474">MAI230+1</f>
        <v>2</v>
      </c>
      <c r="MAJ231" s="159"/>
      <c r="MAK231" s="53" t="s">
        <v>163</v>
      </c>
      <c r="MAL231" s="53">
        <f t="shared" ref="MAL231" si="9475">(53.92)*10.764</f>
        <v>580.39487999999994</v>
      </c>
      <c r="MAM231" s="53">
        <f t="shared" ref="MAM231" si="9476">(2.45*1.25+1*(2.3+2.75+3.05))*10.764</f>
        <v>120.15314999999998</v>
      </c>
      <c r="MAN231" s="53">
        <f t="shared" si="3338"/>
        <v>700.54802999999993</v>
      </c>
      <c r="MAO231" s="53">
        <v>0</v>
      </c>
      <c r="MAP231" s="53">
        <f>MAN231*(($H$268)+1)+(IF(MAO231&lt;101,MAO231,IF(MAO231&lt;201,MAO231/2,IF(MAO231&lt;=301,MAO231/3,MAO231/4))))</f>
        <v>700.54802999999993</v>
      </c>
      <c r="MAQ231" s="159">
        <f t="shared" ref="MAQ231:MAQ234" si="9477">MAQ230+1</f>
        <v>2</v>
      </c>
      <c r="MAR231" s="159"/>
      <c r="MAS231" s="53" t="s">
        <v>163</v>
      </c>
      <c r="MAT231" s="53">
        <f t="shared" ref="MAT231" si="9478">(53.92)*10.764</f>
        <v>580.39487999999994</v>
      </c>
      <c r="MAU231" s="53">
        <f t="shared" ref="MAU231" si="9479">(2.45*1.25+1*(2.3+2.75+3.05))*10.764</f>
        <v>120.15314999999998</v>
      </c>
      <c r="MAV231" s="53">
        <f t="shared" si="3341"/>
        <v>700.54802999999993</v>
      </c>
      <c r="MAW231" s="53">
        <v>0</v>
      </c>
      <c r="MAX231" s="53">
        <f>MAV231*(($H$268)+1)+(IF(MAW231&lt;101,MAW231,IF(MAW231&lt;201,MAW231/2,IF(MAW231&lt;=301,MAW231/3,MAW231/4))))</f>
        <v>700.54802999999993</v>
      </c>
      <c r="MAY231" s="159">
        <f t="shared" ref="MAY231:MAY234" si="9480">MAY230+1</f>
        <v>2</v>
      </c>
      <c r="MAZ231" s="159"/>
      <c r="MBA231" s="53" t="s">
        <v>163</v>
      </c>
      <c r="MBB231" s="53">
        <f t="shared" ref="MBB231" si="9481">(53.92)*10.764</f>
        <v>580.39487999999994</v>
      </c>
      <c r="MBC231" s="53">
        <f t="shared" ref="MBC231" si="9482">(2.45*1.25+1*(2.3+2.75+3.05))*10.764</f>
        <v>120.15314999999998</v>
      </c>
      <c r="MBD231" s="53">
        <f t="shared" si="3344"/>
        <v>700.54802999999993</v>
      </c>
      <c r="MBE231" s="53">
        <v>0</v>
      </c>
      <c r="MBF231" s="53">
        <f>MBD231*(($H$268)+1)+(IF(MBE231&lt;101,MBE231,IF(MBE231&lt;201,MBE231/2,IF(MBE231&lt;=301,MBE231/3,MBE231/4))))</f>
        <v>700.54802999999993</v>
      </c>
      <c r="MBG231" s="159">
        <f t="shared" ref="MBG231:MBG234" si="9483">MBG230+1</f>
        <v>2</v>
      </c>
      <c r="MBH231" s="159"/>
      <c r="MBI231" s="53" t="s">
        <v>163</v>
      </c>
      <c r="MBJ231" s="53">
        <f t="shared" ref="MBJ231" si="9484">(53.92)*10.764</f>
        <v>580.39487999999994</v>
      </c>
      <c r="MBK231" s="53">
        <f t="shared" ref="MBK231" si="9485">(2.45*1.25+1*(2.3+2.75+3.05))*10.764</f>
        <v>120.15314999999998</v>
      </c>
      <c r="MBL231" s="53">
        <f t="shared" si="3347"/>
        <v>700.54802999999993</v>
      </c>
      <c r="MBM231" s="53">
        <v>0</v>
      </c>
      <c r="MBN231" s="53">
        <f>MBL231*(($H$268)+1)+(IF(MBM231&lt;101,MBM231,IF(MBM231&lt;201,MBM231/2,IF(MBM231&lt;=301,MBM231/3,MBM231/4))))</f>
        <v>700.54802999999993</v>
      </c>
      <c r="MBO231" s="159">
        <f t="shared" ref="MBO231:MBO234" si="9486">MBO230+1</f>
        <v>2</v>
      </c>
      <c r="MBP231" s="159"/>
      <c r="MBQ231" s="53" t="s">
        <v>163</v>
      </c>
      <c r="MBR231" s="53">
        <f t="shared" ref="MBR231" si="9487">(53.92)*10.764</f>
        <v>580.39487999999994</v>
      </c>
      <c r="MBS231" s="53">
        <f t="shared" ref="MBS231" si="9488">(2.45*1.25+1*(2.3+2.75+3.05))*10.764</f>
        <v>120.15314999999998</v>
      </c>
      <c r="MBT231" s="53">
        <f t="shared" si="3350"/>
        <v>700.54802999999993</v>
      </c>
      <c r="MBU231" s="53">
        <v>0</v>
      </c>
      <c r="MBV231" s="53">
        <f>MBT231*(($H$268)+1)+(IF(MBU231&lt;101,MBU231,IF(MBU231&lt;201,MBU231/2,IF(MBU231&lt;=301,MBU231/3,MBU231/4))))</f>
        <v>700.54802999999993</v>
      </c>
      <c r="MBW231" s="159">
        <f t="shared" ref="MBW231:MBW234" si="9489">MBW230+1</f>
        <v>2</v>
      </c>
      <c r="MBX231" s="159"/>
      <c r="MBY231" s="53" t="s">
        <v>163</v>
      </c>
      <c r="MBZ231" s="53">
        <f t="shared" ref="MBZ231" si="9490">(53.92)*10.764</f>
        <v>580.39487999999994</v>
      </c>
      <c r="MCA231" s="53">
        <f t="shared" ref="MCA231" si="9491">(2.45*1.25+1*(2.3+2.75+3.05))*10.764</f>
        <v>120.15314999999998</v>
      </c>
      <c r="MCB231" s="53">
        <f t="shared" si="3353"/>
        <v>700.54802999999993</v>
      </c>
      <c r="MCC231" s="53">
        <v>0</v>
      </c>
      <c r="MCD231" s="53">
        <f>MCB231*(($H$268)+1)+(IF(MCC231&lt;101,MCC231,IF(MCC231&lt;201,MCC231/2,IF(MCC231&lt;=301,MCC231/3,MCC231/4))))</f>
        <v>700.54802999999993</v>
      </c>
      <c r="MCE231" s="159">
        <f t="shared" ref="MCE231:MCE234" si="9492">MCE230+1</f>
        <v>2</v>
      </c>
      <c r="MCF231" s="159"/>
      <c r="MCG231" s="53" t="s">
        <v>163</v>
      </c>
      <c r="MCH231" s="53">
        <f t="shared" ref="MCH231" si="9493">(53.92)*10.764</f>
        <v>580.39487999999994</v>
      </c>
      <c r="MCI231" s="53">
        <f t="shared" ref="MCI231" si="9494">(2.45*1.25+1*(2.3+2.75+3.05))*10.764</f>
        <v>120.15314999999998</v>
      </c>
      <c r="MCJ231" s="53">
        <f t="shared" si="3356"/>
        <v>700.54802999999993</v>
      </c>
      <c r="MCK231" s="53">
        <v>0</v>
      </c>
      <c r="MCL231" s="53">
        <f>MCJ231*(($H$268)+1)+(IF(MCK231&lt;101,MCK231,IF(MCK231&lt;201,MCK231/2,IF(MCK231&lt;=301,MCK231/3,MCK231/4))))</f>
        <v>700.54802999999993</v>
      </c>
      <c r="MCM231" s="159">
        <f t="shared" ref="MCM231:MCM234" si="9495">MCM230+1</f>
        <v>2</v>
      </c>
      <c r="MCN231" s="159"/>
      <c r="MCO231" s="53" t="s">
        <v>163</v>
      </c>
      <c r="MCP231" s="53">
        <f t="shared" ref="MCP231" si="9496">(53.92)*10.764</f>
        <v>580.39487999999994</v>
      </c>
      <c r="MCQ231" s="53">
        <f t="shared" ref="MCQ231" si="9497">(2.45*1.25+1*(2.3+2.75+3.05))*10.764</f>
        <v>120.15314999999998</v>
      </c>
      <c r="MCR231" s="53">
        <f t="shared" si="3359"/>
        <v>700.54802999999993</v>
      </c>
      <c r="MCS231" s="53">
        <v>0</v>
      </c>
      <c r="MCT231" s="53">
        <f>MCR231*(($H$268)+1)+(IF(MCS231&lt;101,MCS231,IF(MCS231&lt;201,MCS231/2,IF(MCS231&lt;=301,MCS231/3,MCS231/4))))</f>
        <v>700.54802999999993</v>
      </c>
      <c r="MCU231" s="159">
        <f t="shared" ref="MCU231:MCU234" si="9498">MCU230+1</f>
        <v>2</v>
      </c>
      <c r="MCV231" s="159"/>
      <c r="MCW231" s="53" t="s">
        <v>163</v>
      </c>
      <c r="MCX231" s="53">
        <f t="shared" ref="MCX231" si="9499">(53.92)*10.764</f>
        <v>580.39487999999994</v>
      </c>
      <c r="MCY231" s="53">
        <f t="shared" ref="MCY231" si="9500">(2.45*1.25+1*(2.3+2.75+3.05))*10.764</f>
        <v>120.15314999999998</v>
      </c>
      <c r="MCZ231" s="53">
        <f t="shared" si="3362"/>
        <v>700.54802999999993</v>
      </c>
      <c r="MDA231" s="53">
        <v>0</v>
      </c>
      <c r="MDB231" s="53">
        <f>MCZ231*(($H$268)+1)+(IF(MDA231&lt;101,MDA231,IF(MDA231&lt;201,MDA231/2,IF(MDA231&lt;=301,MDA231/3,MDA231/4))))</f>
        <v>700.54802999999993</v>
      </c>
      <c r="MDC231" s="159">
        <f t="shared" ref="MDC231:MDC234" si="9501">MDC230+1</f>
        <v>2</v>
      </c>
      <c r="MDD231" s="159"/>
      <c r="MDE231" s="53" t="s">
        <v>163</v>
      </c>
      <c r="MDF231" s="53">
        <f t="shared" ref="MDF231" si="9502">(53.92)*10.764</f>
        <v>580.39487999999994</v>
      </c>
      <c r="MDG231" s="53">
        <f t="shared" ref="MDG231" si="9503">(2.45*1.25+1*(2.3+2.75+3.05))*10.764</f>
        <v>120.15314999999998</v>
      </c>
      <c r="MDH231" s="53">
        <f t="shared" si="3365"/>
        <v>700.54802999999993</v>
      </c>
      <c r="MDI231" s="53">
        <v>0</v>
      </c>
      <c r="MDJ231" s="53">
        <f>MDH231*(($H$268)+1)+(IF(MDI231&lt;101,MDI231,IF(MDI231&lt;201,MDI231/2,IF(MDI231&lt;=301,MDI231/3,MDI231/4))))</f>
        <v>700.54802999999993</v>
      </c>
      <c r="MDK231" s="159">
        <f t="shared" ref="MDK231:MDK234" si="9504">MDK230+1</f>
        <v>2</v>
      </c>
      <c r="MDL231" s="159"/>
      <c r="MDM231" s="53" t="s">
        <v>163</v>
      </c>
      <c r="MDN231" s="53">
        <f t="shared" ref="MDN231" si="9505">(53.92)*10.764</f>
        <v>580.39487999999994</v>
      </c>
      <c r="MDO231" s="53">
        <f t="shared" ref="MDO231" si="9506">(2.45*1.25+1*(2.3+2.75+3.05))*10.764</f>
        <v>120.15314999999998</v>
      </c>
      <c r="MDP231" s="53">
        <f t="shared" si="3368"/>
        <v>700.54802999999993</v>
      </c>
      <c r="MDQ231" s="53">
        <v>0</v>
      </c>
      <c r="MDR231" s="53">
        <f>MDP231*(($H$268)+1)+(IF(MDQ231&lt;101,MDQ231,IF(MDQ231&lt;201,MDQ231/2,IF(MDQ231&lt;=301,MDQ231/3,MDQ231/4))))</f>
        <v>700.54802999999993</v>
      </c>
      <c r="MDS231" s="159">
        <f t="shared" ref="MDS231:MDS234" si="9507">MDS230+1</f>
        <v>2</v>
      </c>
      <c r="MDT231" s="159"/>
      <c r="MDU231" s="53" t="s">
        <v>163</v>
      </c>
      <c r="MDV231" s="53">
        <f t="shared" ref="MDV231" si="9508">(53.92)*10.764</f>
        <v>580.39487999999994</v>
      </c>
      <c r="MDW231" s="53">
        <f t="shared" ref="MDW231" si="9509">(2.45*1.25+1*(2.3+2.75+3.05))*10.764</f>
        <v>120.15314999999998</v>
      </c>
      <c r="MDX231" s="53">
        <f t="shared" si="3371"/>
        <v>700.54802999999993</v>
      </c>
      <c r="MDY231" s="53">
        <v>0</v>
      </c>
      <c r="MDZ231" s="53">
        <f>MDX231*(($H$268)+1)+(IF(MDY231&lt;101,MDY231,IF(MDY231&lt;201,MDY231/2,IF(MDY231&lt;=301,MDY231/3,MDY231/4))))</f>
        <v>700.54802999999993</v>
      </c>
      <c r="MEA231" s="159">
        <f t="shared" ref="MEA231:MEA234" si="9510">MEA230+1</f>
        <v>2</v>
      </c>
      <c r="MEB231" s="159"/>
      <c r="MEC231" s="53" t="s">
        <v>163</v>
      </c>
      <c r="MED231" s="53">
        <f t="shared" ref="MED231" si="9511">(53.92)*10.764</f>
        <v>580.39487999999994</v>
      </c>
      <c r="MEE231" s="53">
        <f t="shared" ref="MEE231" si="9512">(2.45*1.25+1*(2.3+2.75+3.05))*10.764</f>
        <v>120.15314999999998</v>
      </c>
      <c r="MEF231" s="53">
        <f t="shared" si="3374"/>
        <v>700.54802999999993</v>
      </c>
      <c r="MEG231" s="53">
        <v>0</v>
      </c>
      <c r="MEH231" s="53">
        <f>MEF231*(($H$268)+1)+(IF(MEG231&lt;101,MEG231,IF(MEG231&lt;201,MEG231/2,IF(MEG231&lt;=301,MEG231/3,MEG231/4))))</f>
        <v>700.54802999999993</v>
      </c>
      <c r="MEI231" s="159">
        <f t="shared" ref="MEI231:MEI234" si="9513">MEI230+1</f>
        <v>2</v>
      </c>
      <c r="MEJ231" s="159"/>
      <c r="MEK231" s="53" t="s">
        <v>163</v>
      </c>
      <c r="MEL231" s="53">
        <f t="shared" ref="MEL231" si="9514">(53.92)*10.764</f>
        <v>580.39487999999994</v>
      </c>
      <c r="MEM231" s="53">
        <f t="shared" ref="MEM231" si="9515">(2.45*1.25+1*(2.3+2.75+3.05))*10.764</f>
        <v>120.15314999999998</v>
      </c>
      <c r="MEN231" s="53">
        <f t="shared" si="3377"/>
        <v>700.54802999999993</v>
      </c>
      <c r="MEO231" s="53">
        <v>0</v>
      </c>
      <c r="MEP231" s="53">
        <f>MEN231*(($H$268)+1)+(IF(MEO231&lt;101,MEO231,IF(MEO231&lt;201,MEO231/2,IF(MEO231&lt;=301,MEO231/3,MEO231/4))))</f>
        <v>700.54802999999993</v>
      </c>
      <c r="MEQ231" s="159">
        <f t="shared" ref="MEQ231:MEQ234" si="9516">MEQ230+1</f>
        <v>2</v>
      </c>
      <c r="MER231" s="159"/>
      <c r="MES231" s="53" t="s">
        <v>163</v>
      </c>
      <c r="MET231" s="53">
        <f t="shared" ref="MET231" si="9517">(53.92)*10.764</f>
        <v>580.39487999999994</v>
      </c>
      <c r="MEU231" s="53">
        <f t="shared" ref="MEU231" si="9518">(2.45*1.25+1*(2.3+2.75+3.05))*10.764</f>
        <v>120.15314999999998</v>
      </c>
      <c r="MEV231" s="53">
        <f t="shared" si="3380"/>
        <v>700.54802999999993</v>
      </c>
      <c r="MEW231" s="53">
        <v>0</v>
      </c>
      <c r="MEX231" s="53">
        <f>MEV231*(($H$268)+1)+(IF(MEW231&lt;101,MEW231,IF(MEW231&lt;201,MEW231/2,IF(MEW231&lt;=301,MEW231/3,MEW231/4))))</f>
        <v>700.54802999999993</v>
      </c>
      <c r="MEY231" s="159">
        <f t="shared" ref="MEY231:MEY234" si="9519">MEY230+1</f>
        <v>2</v>
      </c>
      <c r="MEZ231" s="159"/>
      <c r="MFA231" s="53" t="s">
        <v>163</v>
      </c>
      <c r="MFB231" s="53">
        <f t="shared" ref="MFB231" si="9520">(53.92)*10.764</f>
        <v>580.39487999999994</v>
      </c>
      <c r="MFC231" s="53">
        <f t="shared" ref="MFC231" si="9521">(2.45*1.25+1*(2.3+2.75+3.05))*10.764</f>
        <v>120.15314999999998</v>
      </c>
      <c r="MFD231" s="53">
        <f t="shared" si="3383"/>
        <v>700.54802999999993</v>
      </c>
      <c r="MFE231" s="53">
        <v>0</v>
      </c>
      <c r="MFF231" s="53">
        <f>MFD231*(($H$268)+1)+(IF(MFE231&lt;101,MFE231,IF(MFE231&lt;201,MFE231/2,IF(MFE231&lt;=301,MFE231/3,MFE231/4))))</f>
        <v>700.54802999999993</v>
      </c>
      <c r="MFG231" s="159">
        <f t="shared" ref="MFG231:MFG234" si="9522">MFG230+1</f>
        <v>2</v>
      </c>
      <c r="MFH231" s="159"/>
      <c r="MFI231" s="53" t="s">
        <v>163</v>
      </c>
      <c r="MFJ231" s="53">
        <f t="shared" ref="MFJ231" si="9523">(53.92)*10.764</f>
        <v>580.39487999999994</v>
      </c>
      <c r="MFK231" s="53">
        <f t="shared" ref="MFK231" si="9524">(2.45*1.25+1*(2.3+2.75+3.05))*10.764</f>
        <v>120.15314999999998</v>
      </c>
      <c r="MFL231" s="53">
        <f t="shared" si="3386"/>
        <v>700.54802999999993</v>
      </c>
      <c r="MFM231" s="53">
        <v>0</v>
      </c>
      <c r="MFN231" s="53">
        <f>MFL231*(($H$268)+1)+(IF(MFM231&lt;101,MFM231,IF(MFM231&lt;201,MFM231/2,IF(MFM231&lt;=301,MFM231/3,MFM231/4))))</f>
        <v>700.54802999999993</v>
      </c>
      <c r="MFO231" s="159">
        <f t="shared" ref="MFO231:MFO234" si="9525">MFO230+1</f>
        <v>2</v>
      </c>
      <c r="MFP231" s="159"/>
      <c r="MFQ231" s="53" t="s">
        <v>163</v>
      </c>
      <c r="MFR231" s="53">
        <f t="shared" ref="MFR231" si="9526">(53.92)*10.764</f>
        <v>580.39487999999994</v>
      </c>
      <c r="MFS231" s="53">
        <f t="shared" ref="MFS231" si="9527">(2.45*1.25+1*(2.3+2.75+3.05))*10.764</f>
        <v>120.15314999999998</v>
      </c>
      <c r="MFT231" s="53">
        <f t="shared" si="3389"/>
        <v>700.54802999999993</v>
      </c>
      <c r="MFU231" s="53">
        <v>0</v>
      </c>
      <c r="MFV231" s="53">
        <f>MFT231*(($H$268)+1)+(IF(MFU231&lt;101,MFU231,IF(MFU231&lt;201,MFU231/2,IF(MFU231&lt;=301,MFU231/3,MFU231/4))))</f>
        <v>700.54802999999993</v>
      </c>
      <c r="MFW231" s="159">
        <f t="shared" ref="MFW231:MFW234" si="9528">MFW230+1</f>
        <v>2</v>
      </c>
      <c r="MFX231" s="159"/>
      <c r="MFY231" s="53" t="s">
        <v>163</v>
      </c>
      <c r="MFZ231" s="53">
        <f t="shared" ref="MFZ231" si="9529">(53.92)*10.764</f>
        <v>580.39487999999994</v>
      </c>
      <c r="MGA231" s="53">
        <f t="shared" ref="MGA231" si="9530">(2.45*1.25+1*(2.3+2.75+3.05))*10.764</f>
        <v>120.15314999999998</v>
      </c>
      <c r="MGB231" s="53">
        <f t="shared" si="3392"/>
        <v>700.54802999999993</v>
      </c>
      <c r="MGC231" s="53">
        <v>0</v>
      </c>
      <c r="MGD231" s="53">
        <f>MGB231*(($H$268)+1)+(IF(MGC231&lt;101,MGC231,IF(MGC231&lt;201,MGC231/2,IF(MGC231&lt;=301,MGC231/3,MGC231/4))))</f>
        <v>700.54802999999993</v>
      </c>
      <c r="MGE231" s="159">
        <f t="shared" ref="MGE231:MGE234" si="9531">MGE230+1</f>
        <v>2</v>
      </c>
      <c r="MGF231" s="159"/>
      <c r="MGG231" s="53" t="s">
        <v>163</v>
      </c>
      <c r="MGH231" s="53">
        <f t="shared" ref="MGH231" si="9532">(53.92)*10.764</f>
        <v>580.39487999999994</v>
      </c>
      <c r="MGI231" s="53">
        <f t="shared" ref="MGI231" si="9533">(2.45*1.25+1*(2.3+2.75+3.05))*10.764</f>
        <v>120.15314999999998</v>
      </c>
      <c r="MGJ231" s="53">
        <f t="shared" si="3395"/>
        <v>700.54802999999993</v>
      </c>
      <c r="MGK231" s="53">
        <v>0</v>
      </c>
      <c r="MGL231" s="53">
        <f>MGJ231*(($H$268)+1)+(IF(MGK231&lt;101,MGK231,IF(MGK231&lt;201,MGK231/2,IF(MGK231&lt;=301,MGK231/3,MGK231/4))))</f>
        <v>700.54802999999993</v>
      </c>
      <c r="MGM231" s="159">
        <f t="shared" ref="MGM231:MGM234" si="9534">MGM230+1</f>
        <v>2</v>
      </c>
      <c r="MGN231" s="159"/>
      <c r="MGO231" s="53" t="s">
        <v>163</v>
      </c>
      <c r="MGP231" s="53">
        <f t="shared" ref="MGP231" si="9535">(53.92)*10.764</f>
        <v>580.39487999999994</v>
      </c>
      <c r="MGQ231" s="53">
        <f t="shared" ref="MGQ231" si="9536">(2.45*1.25+1*(2.3+2.75+3.05))*10.764</f>
        <v>120.15314999999998</v>
      </c>
      <c r="MGR231" s="53">
        <f t="shared" si="3398"/>
        <v>700.54802999999993</v>
      </c>
      <c r="MGS231" s="53">
        <v>0</v>
      </c>
      <c r="MGT231" s="53">
        <f>MGR231*(($H$268)+1)+(IF(MGS231&lt;101,MGS231,IF(MGS231&lt;201,MGS231/2,IF(MGS231&lt;=301,MGS231/3,MGS231/4))))</f>
        <v>700.54802999999993</v>
      </c>
      <c r="MGU231" s="159">
        <f t="shared" ref="MGU231:MGU234" si="9537">MGU230+1</f>
        <v>2</v>
      </c>
      <c r="MGV231" s="159"/>
      <c r="MGW231" s="53" t="s">
        <v>163</v>
      </c>
      <c r="MGX231" s="53">
        <f t="shared" ref="MGX231" si="9538">(53.92)*10.764</f>
        <v>580.39487999999994</v>
      </c>
      <c r="MGY231" s="53">
        <f t="shared" ref="MGY231" si="9539">(2.45*1.25+1*(2.3+2.75+3.05))*10.764</f>
        <v>120.15314999999998</v>
      </c>
      <c r="MGZ231" s="53">
        <f t="shared" si="3401"/>
        <v>700.54802999999993</v>
      </c>
      <c r="MHA231" s="53">
        <v>0</v>
      </c>
      <c r="MHB231" s="53">
        <f>MGZ231*(($H$268)+1)+(IF(MHA231&lt;101,MHA231,IF(MHA231&lt;201,MHA231/2,IF(MHA231&lt;=301,MHA231/3,MHA231/4))))</f>
        <v>700.54802999999993</v>
      </c>
      <c r="MHC231" s="159">
        <f t="shared" ref="MHC231:MHC234" si="9540">MHC230+1</f>
        <v>2</v>
      </c>
      <c r="MHD231" s="159"/>
      <c r="MHE231" s="53" t="s">
        <v>163</v>
      </c>
      <c r="MHF231" s="53">
        <f t="shared" ref="MHF231" si="9541">(53.92)*10.764</f>
        <v>580.39487999999994</v>
      </c>
      <c r="MHG231" s="53">
        <f t="shared" ref="MHG231" si="9542">(2.45*1.25+1*(2.3+2.75+3.05))*10.764</f>
        <v>120.15314999999998</v>
      </c>
      <c r="MHH231" s="53">
        <f t="shared" si="3404"/>
        <v>700.54802999999993</v>
      </c>
      <c r="MHI231" s="53">
        <v>0</v>
      </c>
      <c r="MHJ231" s="53">
        <f>MHH231*(($H$268)+1)+(IF(MHI231&lt;101,MHI231,IF(MHI231&lt;201,MHI231/2,IF(MHI231&lt;=301,MHI231/3,MHI231/4))))</f>
        <v>700.54802999999993</v>
      </c>
      <c r="MHK231" s="159">
        <f t="shared" ref="MHK231:MHK234" si="9543">MHK230+1</f>
        <v>2</v>
      </c>
      <c r="MHL231" s="159"/>
      <c r="MHM231" s="53" t="s">
        <v>163</v>
      </c>
      <c r="MHN231" s="53">
        <f t="shared" ref="MHN231" si="9544">(53.92)*10.764</f>
        <v>580.39487999999994</v>
      </c>
      <c r="MHO231" s="53">
        <f t="shared" ref="MHO231" si="9545">(2.45*1.25+1*(2.3+2.75+3.05))*10.764</f>
        <v>120.15314999999998</v>
      </c>
      <c r="MHP231" s="53">
        <f t="shared" si="3407"/>
        <v>700.54802999999993</v>
      </c>
      <c r="MHQ231" s="53">
        <v>0</v>
      </c>
      <c r="MHR231" s="53">
        <f>MHP231*(($H$268)+1)+(IF(MHQ231&lt;101,MHQ231,IF(MHQ231&lt;201,MHQ231/2,IF(MHQ231&lt;=301,MHQ231/3,MHQ231/4))))</f>
        <v>700.54802999999993</v>
      </c>
      <c r="MHS231" s="159">
        <f t="shared" ref="MHS231:MHS234" si="9546">MHS230+1</f>
        <v>2</v>
      </c>
      <c r="MHT231" s="159"/>
      <c r="MHU231" s="53" t="s">
        <v>163</v>
      </c>
      <c r="MHV231" s="53">
        <f t="shared" ref="MHV231" si="9547">(53.92)*10.764</f>
        <v>580.39487999999994</v>
      </c>
      <c r="MHW231" s="53">
        <f t="shared" ref="MHW231" si="9548">(2.45*1.25+1*(2.3+2.75+3.05))*10.764</f>
        <v>120.15314999999998</v>
      </c>
      <c r="MHX231" s="53">
        <f t="shared" si="3410"/>
        <v>700.54802999999993</v>
      </c>
      <c r="MHY231" s="53">
        <v>0</v>
      </c>
      <c r="MHZ231" s="53">
        <f>MHX231*(($H$268)+1)+(IF(MHY231&lt;101,MHY231,IF(MHY231&lt;201,MHY231/2,IF(MHY231&lt;=301,MHY231/3,MHY231/4))))</f>
        <v>700.54802999999993</v>
      </c>
      <c r="MIA231" s="159">
        <f t="shared" ref="MIA231:MIA234" si="9549">MIA230+1</f>
        <v>2</v>
      </c>
      <c r="MIB231" s="159"/>
      <c r="MIC231" s="53" t="s">
        <v>163</v>
      </c>
      <c r="MID231" s="53">
        <f t="shared" ref="MID231" si="9550">(53.92)*10.764</f>
        <v>580.39487999999994</v>
      </c>
      <c r="MIE231" s="53">
        <f t="shared" ref="MIE231" si="9551">(2.45*1.25+1*(2.3+2.75+3.05))*10.764</f>
        <v>120.15314999999998</v>
      </c>
      <c r="MIF231" s="53">
        <f t="shared" si="3413"/>
        <v>700.54802999999993</v>
      </c>
      <c r="MIG231" s="53">
        <v>0</v>
      </c>
      <c r="MIH231" s="53">
        <f>MIF231*(($H$268)+1)+(IF(MIG231&lt;101,MIG231,IF(MIG231&lt;201,MIG231/2,IF(MIG231&lt;=301,MIG231/3,MIG231/4))))</f>
        <v>700.54802999999993</v>
      </c>
      <c r="MII231" s="159">
        <f t="shared" ref="MII231:MII234" si="9552">MII230+1</f>
        <v>2</v>
      </c>
      <c r="MIJ231" s="159"/>
      <c r="MIK231" s="53" t="s">
        <v>163</v>
      </c>
      <c r="MIL231" s="53">
        <f t="shared" ref="MIL231" si="9553">(53.92)*10.764</f>
        <v>580.39487999999994</v>
      </c>
      <c r="MIM231" s="53">
        <f t="shared" ref="MIM231" si="9554">(2.45*1.25+1*(2.3+2.75+3.05))*10.764</f>
        <v>120.15314999999998</v>
      </c>
      <c r="MIN231" s="53">
        <f t="shared" si="3416"/>
        <v>700.54802999999993</v>
      </c>
      <c r="MIO231" s="53">
        <v>0</v>
      </c>
      <c r="MIP231" s="53">
        <f>MIN231*(($H$268)+1)+(IF(MIO231&lt;101,MIO231,IF(MIO231&lt;201,MIO231/2,IF(MIO231&lt;=301,MIO231/3,MIO231/4))))</f>
        <v>700.54802999999993</v>
      </c>
      <c r="MIQ231" s="159">
        <f t="shared" ref="MIQ231:MIQ234" si="9555">MIQ230+1</f>
        <v>2</v>
      </c>
      <c r="MIR231" s="159"/>
      <c r="MIS231" s="53" t="s">
        <v>163</v>
      </c>
      <c r="MIT231" s="53">
        <f t="shared" ref="MIT231" si="9556">(53.92)*10.764</f>
        <v>580.39487999999994</v>
      </c>
      <c r="MIU231" s="53">
        <f t="shared" ref="MIU231" si="9557">(2.45*1.25+1*(2.3+2.75+3.05))*10.764</f>
        <v>120.15314999999998</v>
      </c>
      <c r="MIV231" s="53">
        <f t="shared" si="3419"/>
        <v>700.54802999999993</v>
      </c>
      <c r="MIW231" s="53">
        <v>0</v>
      </c>
      <c r="MIX231" s="53">
        <f>MIV231*(($H$268)+1)+(IF(MIW231&lt;101,MIW231,IF(MIW231&lt;201,MIW231/2,IF(MIW231&lt;=301,MIW231/3,MIW231/4))))</f>
        <v>700.54802999999993</v>
      </c>
      <c r="MIY231" s="159">
        <f t="shared" ref="MIY231:MIY234" si="9558">MIY230+1</f>
        <v>2</v>
      </c>
      <c r="MIZ231" s="159"/>
      <c r="MJA231" s="53" t="s">
        <v>163</v>
      </c>
      <c r="MJB231" s="53">
        <f t="shared" ref="MJB231" si="9559">(53.92)*10.764</f>
        <v>580.39487999999994</v>
      </c>
      <c r="MJC231" s="53">
        <f t="shared" ref="MJC231" si="9560">(2.45*1.25+1*(2.3+2.75+3.05))*10.764</f>
        <v>120.15314999999998</v>
      </c>
      <c r="MJD231" s="53">
        <f t="shared" si="3422"/>
        <v>700.54802999999993</v>
      </c>
      <c r="MJE231" s="53">
        <v>0</v>
      </c>
      <c r="MJF231" s="53">
        <f>MJD231*(($H$268)+1)+(IF(MJE231&lt;101,MJE231,IF(MJE231&lt;201,MJE231/2,IF(MJE231&lt;=301,MJE231/3,MJE231/4))))</f>
        <v>700.54802999999993</v>
      </c>
      <c r="MJG231" s="159">
        <f t="shared" ref="MJG231:MJG234" si="9561">MJG230+1</f>
        <v>2</v>
      </c>
      <c r="MJH231" s="159"/>
      <c r="MJI231" s="53" t="s">
        <v>163</v>
      </c>
      <c r="MJJ231" s="53">
        <f t="shared" ref="MJJ231" si="9562">(53.92)*10.764</f>
        <v>580.39487999999994</v>
      </c>
      <c r="MJK231" s="53">
        <f t="shared" ref="MJK231" si="9563">(2.45*1.25+1*(2.3+2.75+3.05))*10.764</f>
        <v>120.15314999999998</v>
      </c>
      <c r="MJL231" s="53">
        <f t="shared" si="3425"/>
        <v>700.54802999999993</v>
      </c>
      <c r="MJM231" s="53">
        <v>0</v>
      </c>
      <c r="MJN231" s="53">
        <f>MJL231*(($H$268)+1)+(IF(MJM231&lt;101,MJM231,IF(MJM231&lt;201,MJM231/2,IF(MJM231&lt;=301,MJM231/3,MJM231/4))))</f>
        <v>700.54802999999993</v>
      </c>
      <c r="MJO231" s="159">
        <f t="shared" ref="MJO231:MJO234" si="9564">MJO230+1</f>
        <v>2</v>
      </c>
      <c r="MJP231" s="159"/>
      <c r="MJQ231" s="53" t="s">
        <v>163</v>
      </c>
      <c r="MJR231" s="53">
        <f t="shared" ref="MJR231" si="9565">(53.92)*10.764</f>
        <v>580.39487999999994</v>
      </c>
      <c r="MJS231" s="53">
        <f t="shared" ref="MJS231" si="9566">(2.45*1.25+1*(2.3+2.75+3.05))*10.764</f>
        <v>120.15314999999998</v>
      </c>
      <c r="MJT231" s="53">
        <f t="shared" si="3428"/>
        <v>700.54802999999993</v>
      </c>
      <c r="MJU231" s="53">
        <v>0</v>
      </c>
      <c r="MJV231" s="53">
        <f>MJT231*(($H$268)+1)+(IF(MJU231&lt;101,MJU231,IF(MJU231&lt;201,MJU231/2,IF(MJU231&lt;=301,MJU231/3,MJU231/4))))</f>
        <v>700.54802999999993</v>
      </c>
      <c r="MJW231" s="159">
        <f t="shared" ref="MJW231:MJW234" si="9567">MJW230+1</f>
        <v>2</v>
      </c>
      <c r="MJX231" s="159"/>
      <c r="MJY231" s="53" t="s">
        <v>163</v>
      </c>
      <c r="MJZ231" s="53">
        <f t="shared" ref="MJZ231" si="9568">(53.92)*10.764</f>
        <v>580.39487999999994</v>
      </c>
      <c r="MKA231" s="53">
        <f t="shared" ref="MKA231" si="9569">(2.45*1.25+1*(2.3+2.75+3.05))*10.764</f>
        <v>120.15314999999998</v>
      </c>
      <c r="MKB231" s="53">
        <f t="shared" si="3431"/>
        <v>700.54802999999993</v>
      </c>
      <c r="MKC231" s="53">
        <v>0</v>
      </c>
      <c r="MKD231" s="53">
        <f>MKB231*(($H$268)+1)+(IF(MKC231&lt;101,MKC231,IF(MKC231&lt;201,MKC231/2,IF(MKC231&lt;=301,MKC231/3,MKC231/4))))</f>
        <v>700.54802999999993</v>
      </c>
      <c r="MKE231" s="159">
        <f t="shared" ref="MKE231:MKE234" si="9570">MKE230+1</f>
        <v>2</v>
      </c>
      <c r="MKF231" s="159"/>
      <c r="MKG231" s="53" t="s">
        <v>163</v>
      </c>
      <c r="MKH231" s="53">
        <f t="shared" ref="MKH231" si="9571">(53.92)*10.764</f>
        <v>580.39487999999994</v>
      </c>
      <c r="MKI231" s="53">
        <f t="shared" ref="MKI231" si="9572">(2.45*1.25+1*(2.3+2.75+3.05))*10.764</f>
        <v>120.15314999999998</v>
      </c>
      <c r="MKJ231" s="53">
        <f t="shared" si="3434"/>
        <v>700.54802999999993</v>
      </c>
      <c r="MKK231" s="53">
        <v>0</v>
      </c>
      <c r="MKL231" s="53">
        <f>MKJ231*(($H$268)+1)+(IF(MKK231&lt;101,MKK231,IF(MKK231&lt;201,MKK231/2,IF(MKK231&lt;=301,MKK231/3,MKK231/4))))</f>
        <v>700.54802999999993</v>
      </c>
      <c r="MKM231" s="159">
        <f t="shared" ref="MKM231:MKM234" si="9573">MKM230+1</f>
        <v>2</v>
      </c>
      <c r="MKN231" s="159"/>
      <c r="MKO231" s="53" t="s">
        <v>163</v>
      </c>
      <c r="MKP231" s="53">
        <f t="shared" ref="MKP231" si="9574">(53.92)*10.764</f>
        <v>580.39487999999994</v>
      </c>
      <c r="MKQ231" s="53">
        <f t="shared" ref="MKQ231" si="9575">(2.45*1.25+1*(2.3+2.75+3.05))*10.764</f>
        <v>120.15314999999998</v>
      </c>
      <c r="MKR231" s="53">
        <f t="shared" si="3437"/>
        <v>700.54802999999993</v>
      </c>
      <c r="MKS231" s="53">
        <v>0</v>
      </c>
      <c r="MKT231" s="53">
        <f>MKR231*(($H$268)+1)+(IF(MKS231&lt;101,MKS231,IF(MKS231&lt;201,MKS231/2,IF(MKS231&lt;=301,MKS231/3,MKS231/4))))</f>
        <v>700.54802999999993</v>
      </c>
      <c r="MKU231" s="159">
        <f t="shared" ref="MKU231:MKU234" si="9576">MKU230+1</f>
        <v>2</v>
      </c>
      <c r="MKV231" s="159"/>
      <c r="MKW231" s="53" t="s">
        <v>163</v>
      </c>
      <c r="MKX231" s="53">
        <f t="shared" ref="MKX231" si="9577">(53.92)*10.764</f>
        <v>580.39487999999994</v>
      </c>
      <c r="MKY231" s="53">
        <f t="shared" ref="MKY231" si="9578">(2.45*1.25+1*(2.3+2.75+3.05))*10.764</f>
        <v>120.15314999999998</v>
      </c>
      <c r="MKZ231" s="53">
        <f t="shared" si="3440"/>
        <v>700.54802999999993</v>
      </c>
      <c r="MLA231" s="53">
        <v>0</v>
      </c>
      <c r="MLB231" s="53">
        <f>MKZ231*(($H$268)+1)+(IF(MLA231&lt;101,MLA231,IF(MLA231&lt;201,MLA231/2,IF(MLA231&lt;=301,MLA231/3,MLA231/4))))</f>
        <v>700.54802999999993</v>
      </c>
      <c r="MLC231" s="159">
        <f t="shared" ref="MLC231:MLC234" si="9579">MLC230+1</f>
        <v>2</v>
      </c>
      <c r="MLD231" s="159"/>
      <c r="MLE231" s="53" t="s">
        <v>163</v>
      </c>
      <c r="MLF231" s="53">
        <f t="shared" ref="MLF231" si="9580">(53.92)*10.764</f>
        <v>580.39487999999994</v>
      </c>
      <c r="MLG231" s="53">
        <f t="shared" ref="MLG231" si="9581">(2.45*1.25+1*(2.3+2.75+3.05))*10.764</f>
        <v>120.15314999999998</v>
      </c>
      <c r="MLH231" s="53">
        <f t="shared" si="3443"/>
        <v>700.54802999999993</v>
      </c>
      <c r="MLI231" s="53">
        <v>0</v>
      </c>
      <c r="MLJ231" s="53">
        <f>MLH231*(($H$268)+1)+(IF(MLI231&lt;101,MLI231,IF(MLI231&lt;201,MLI231/2,IF(MLI231&lt;=301,MLI231/3,MLI231/4))))</f>
        <v>700.54802999999993</v>
      </c>
      <c r="MLK231" s="159">
        <f t="shared" ref="MLK231:MLK234" si="9582">MLK230+1</f>
        <v>2</v>
      </c>
      <c r="MLL231" s="159"/>
      <c r="MLM231" s="53" t="s">
        <v>163</v>
      </c>
      <c r="MLN231" s="53">
        <f t="shared" ref="MLN231" si="9583">(53.92)*10.764</f>
        <v>580.39487999999994</v>
      </c>
      <c r="MLO231" s="53">
        <f t="shared" ref="MLO231" si="9584">(2.45*1.25+1*(2.3+2.75+3.05))*10.764</f>
        <v>120.15314999999998</v>
      </c>
      <c r="MLP231" s="53">
        <f t="shared" si="3446"/>
        <v>700.54802999999993</v>
      </c>
      <c r="MLQ231" s="53">
        <v>0</v>
      </c>
      <c r="MLR231" s="53">
        <f>MLP231*(($H$268)+1)+(IF(MLQ231&lt;101,MLQ231,IF(MLQ231&lt;201,MLQ231/2,IF(MLQ231&lt;=301,MLQ231/3,MLQ231/4))))</f>
        <v>700.54802999999993</v>
      </c>
      <c r="MLS231" s="159">
        <f t="shared" ref="MLS231:MLS234" si="9585">MLS230+1</f>
        <v>2</v>
      </c>
      <c r="MLT231" s="159"/>
      <c r="MLU231" s="53" t="s">
        <v>163</v>
      </c>
      <c r="MLV231" s="53">
        <f t="shared" ref="MLV231" si="9586">(53.92)*10.764</f>
        <v>580.39487999999994</v>
      </c>
      <c r="MLW231" s="53">
        <f t="shared" ref="MLW231" si="9587">(2.45*1.25+1*(2.3+2.75+3.05))*10.764</f>
        <v>120.15314999999998</v>
      </c>
      <c r="MLX231" s="53">
        <f t="shared" si="3449"/>
        <v>700.54802999999993</v>
      </c>
      <c r="MLY231" s="53">
        <v>0</v>
      </c>
      <c r="MLZ231" s="53">
        <f>MLX231*(($H$268)+1)+(IF(MLY231&lt;101,MLY231,IF(MLY231&lt;201,MLY231/2,IF(MLY231&lt;=301,MLY231/3,MLY231/4))))</f>
        <v>700.54802999999993</v>
      </c>
      <c r="MMA231" s="159">
        <f t="shared" ref="MMA231:MMA234" si="9588">MMA230+1</f>
        <v>2</v>
      </c>
      <c r="MMB231" s="159"/>
      <c r="MMC231" s="53" t="s">
        <v>163</v>
      </c>
      <c r="MMD231" s="53">
        <f t="shared" ref="MMD231" si="9589">(53.92)*10.764</f>
        <v>580.39487999999994</v>
      </c>
      <c r="MME231" s="53">
        <f t="shared" ref="MME231" si="9590">(2.45*1.25+1*(2.3+2.75+3.05))*10.764</f>
        <v>120.15314999999998</v>
      </c>
      <c r="MMF231" s="53">
        <f t="shared" si="3452"/>
        <v>700.54802999999993</v>
      </c>
      <c r="MMG231" s="53">
        <v>0</v>
      </c>
      <c r="MMH231" s="53">
        <f>MMF231*(($H$268)+1)+(IF(MMG231&lt;101,MMG231,IF(MMG231&lt;201,MMG231/2,IF(MMG231&lt;=301,MMG231/3,MMG231/4))))</f>
        <v>700.54802999999993</v>
      </c>
      <c r="MMI231" s="159">
        <f t="shared" ref="MMI231:MMI234" si="9591">MMI230+1</f>
        <v>2</v>
      </c>
      <c r="MMJ231" s="159"/>
      <c r="MMK231" s="53" t="s">
        <v>163</v>
      </c>
      <c r="MML231" s="53">
        <f t="shared" ref="MML231" si="9592">(53.92)*10.764</f>
        <v>580.39487999999994</v>
      </c>
      <c r="MMM231" s="53">
        <f t="shared" ref="MMM231" si="9593">(2.45*1.25+1*(2.3+2.75+3.05))*10.764</f>
        <v>120.15314999999998</v>
      </c>
      <c r="MMN231" s="53">
        <f t="shared" si="3455"/>
        <v>700.54802999999993</v>
      </c>
      <c r="MMO231" s="53">
        <v>0</v>
      </c>
      <c r="MMP231" s="53">
        <f>MMN231*(($H$268)+1)+(IF(MMO231&lt;101,MMO231,IF(MMO231&lt;201,MMO231/2,IF(MMO231&lt;=301,MMO231/3,MMO231/4))))</f>
        <v>700.54802999999993</v>
      </c>
      <c r="MMQ231" s="159">
        <f t="shared" ref="MMQ231:MMQ234" si="9594">MMQ230+1</f>
        <v>2</v>
      </c>
      <c r="MMR231" s="159"/>
      <c r="MMS231" s="53" t="s">
        <v>163</v>
      </c>
      <c r="MMT231" s="53">
        <f t="shared" ref="MMT231" si="9595">(53.92)*10.764</f>
        <v>580.39487999999994</v>
      </c>
      <c r="MMU231" s="53">
        <f t="shared" ref="MMU231" si="9596">(2.45*1.25+1*(2.3+2.75+3.05))*10.764</f>
        <v>120.15314999999998</v>
      </c>
      <c r="MMV231" s="53">
        <f t="shared" si="3458"/>
        <v>700.54802999999993</v>
      </c>
      <c r="MMW231" s="53">
        <v>0</v>
      </c>
      <c r="MMX231" s="53">
        <f>MMV231*(($H$268)+1)+(IF(MMW231&lt;101,MMW231,IF(MMW231&lt;201,MMW231/2,IF(MMW231&lt;=301,MMW231/3,MMW231/4))))</f>
        <v>700.54802999999993</v>
      </c>
      <c r="MMY231" s="159">
        <f t="shared" ref="MMY231:MMY234" si="9597">MMY230+1</f>
        <v>2</v>
      </c>
      <c r="MMZ231" s="159"/>
      <c r="MNA231" s="53" t="s">
        <v>163</v>
      </c>
      <c r="MNB231" s="53">
        <f t="shared" ref="MNB231" si="9598">(53.92)*10.764</f>
        <v>580.39487999999994</v>
      </c>
      <c r="MNC231" s="53">
        <f t="shared" ref="MNC231" si="9599">(2.45*1.25+1*(2.3+2.75+3.05))*10.764</f>
        <v>120.15314999999998</v>
      </c>
      <c r="MND231" s="53">
        <f t="shared" si="3461"/>
        <v>700.54802999999993</v>
      </c>
      <c r="MNE231" s="53">
        <v>0</v>
      </c>
      <c r="MNF231" s="53">
        <f>MND231*(($H$268)+1)+(IF(MNE231&lt;101,MNE231,IF(MNE231&lt;201,MNE231/2,IF(MNE231&lt;=301,MNE231/3,MNE231/4))))</f>
        <v>700.54802999999993</v>
      </c>
      <c r="MNG231" s="159">
        <f t="shared" ref="MNG231:MNG234" si="9600">MNG230+1</f>
        <v>2</v>
      </c>
      <c r="MNH231" s="159"/>
      <c r="MNI231" s="53" t="s">
        <v>163</v>
      </c>
      <c r="MNJ231" s="53">
        <f t="shared" ref="MNJ231" si="9601">(53.92)*10.764</f>
        <v>580.39487999999994</v>
      </c>
      <c r="MNK231" s="53">
        <f t="shared" ref="MNK231" si="9602">(2.45*1.25+1*(2.3+2.75+3.05))*10.764</f>
        <v>120.15314999999998</v>
      </c>
      <c r="MNL231" s="53">
        <f t="shared" si="3464"/>
        <v>700.54802999999993</v>
      </c>
      <c r="MNM231" s="53">
        <v>0</v>
      </c>
      <c r="MNN231" s="53">
        <f>MNL231*(($H$268)+1)+(IF(MNM231&lt;101,MNM231,IF(MNM231&lt;201,MNM231/2,IF(MNM231&lt;=301,MNM231/3,MNM231/4))))</f>
        <v>700.54802999999993</v>
      </c>
      <c r="MNO231" s="159">
        <f t="shared" ref="MNO231:MNO234" si="9603">MNO230+1</f>
        <v>2</v>
      </c>
      <c r="MNP231" s="159"/>
      <c r="MNQ231" s="53" t="s">
        <v>163</v>
      </c>
      <c r="MNR231" s="53">
        <f t="shared" ref="MNR231" si="9604">(53.92)*10.764</f>
        <v>580.39487999999994</v>
      </c>
      <c r="MNS231" s="53">
        <f t="shared" ref="MNS231" si="9605">(2.45*1.25+1*(2.3+2.75+3.05))*10.764</f>
        <v>120.15314999999998</v>
      </c>
      <c r="MNT231" s="53">
        <f t="shared" si="3467"/>
        <v>700.54802999999993</v>
      </c>
      <c r="MNU231" s="53">
        <v>0</v>
      </c>
      <c r="MNV231" s="53">
        <f>MNT231*(($H$268)+1)+(IF(MNU231&lt;101,MNU231,IF(MNU231&lt;201,MNU231/2,IF(MNU231&lt;=301,MNU231/3,MNU231/4))))</f>
        <v>700.54802999999993</v>
      </c>
      <c r="MNW231" s="159">
        <f t="shared" ref="MNW231:MNW234" si="9606">MNW230+1</f>
        <v>2</v>
      </c>
      <c r="MNX231" s="159"/>
      <c r="MNY231" s="53" t="s">
        <v>163</v>
      </c>
      <c r="MNZ231" s="53">
        <f t="shared" ref="MNZ231" si="9607">(53.92)*10.764</f>
        <v>580.39487999999994</v>
      </c>
      <c r="MOA231" s="53">
        <f t="shared" ref="MOA231" si="9608">(2.45*1.25+1*(2.3+2.75+3.05))*10.764</f>
        <v>120.15314999999998</v>
      </c>
      <c r="MOB231" s="53">
        <f t="shared" si="3470"/>
        <v>700.54802999999993</v>
      </c>
      <c r="MOC231" s="53">
        <v>0</v>
      </c>
      <c r="MOD231" s="53">
        <f>MOB231*(($H$268)+1)+(IF(MOC231&lt;101,MOC231,IF(MOC231&lt;201,MOC231/2,IF(MOC231&lt;=301,MOC231/3,MOC231/4))))</f>
        <v>700.54802999999993</v>
      </c>
      <c r="MOE231" s="159">
        <f t="shared" ref="MOE231:MOE234" si="9609">MOE230+1</f>
        <v>2</v>
      </c>
      <c r="MOF231" s="159"/>
      <c r="MOG231" s="53" t="s">
        <v>163</v>
      </c>
      <c r="MOH231" s="53">
        <f t="shared" ref="MOH231" si="9610">(53.92)*10.764</f>
        <v>580.39487999999994</v>
      </c>
      <c r="MOI231" s="53">
        <f t="shared" ref="MOI231" si="9611">(2.45*1.25+1*(2.3+2.75+3.05))*10.764</f>
        <v>120.15314999999998</v>
      </c>
      <c r="MOJ231" s="53">
        <f t="shared" si="3473"/>
        <v>700.54802999999993</v>
      </c>
      <c r="MOK231" s="53">
        <v>0</v>
      </c>
      <c r="MOL231" s="53">
        <f>MOJ231*(($H$268)+1)+(IF(MOK231&lt;101,MOK231,IF(MOK231&lt;201,MOK231/2,IF(MOK231&lt;=301,MOK231/3,MOK231/4))))</f>
        <v>700.54802999999993</v>
      </c>
      <c r="MOM231" s="159">
        <f t="shared" ref="MOM231:MOM234" si="9612">MOM230+1</f>
        <v>2</v>
      </c>
      <c r="MON231" s="159"/>
      <c r="MOO231" s="53" t="s">
        <v>163</v>
      </c>
      <c r="MOP231" s="53">
        <f t="shared" ref="MOP231" si="9613">(53.92)*10.764</f>
        <v>580.39487999999994</v>
      </c>
      <c r="MOQ231" s="53">
        <f t="shared" ref="MOQ231" si="9614">(2.45*1.25+1*(2.3+2.75+3.05))*10.764</f>
        <v>120.15314999999998</v>
      </c>
      <c r="MOR231" s="53">
        <f t="shared" si="3476"/>
        <v>700.54802999999993</v>
      </c>
      <c r="MOS231" s="53">
        <v>0</v>
      </c>
      <c r="MOT231" s="53">
        <f>MOR231*(($H$268)+1)+(IF(MOS231&lt;101,MOS231,IF(MOS231&lt;201,MOS231/2,IF(MOS231&lt;=301,MOS231/3,MOS231/4))))</f>
        <v>700.54802999999993</v>
      </c>
      <c r="MOU231" s="159">
        <f t="shared" ref="MOU231:MOU234" si="9615">MOU230+1</f>
        <v>2</v>
      </c>
      <c r="MOV231" s="159"/>
      <c r="MOW231" s="53" t="s">
        <v>163</v>
      </c>
      <c r="MOX231" s="53">
        <f t="shared" ref="MOX231" si="9616">(53.92)*10.764</f>
        <v>580.39487999999994</v>
      </c>
      <c r="MOY231" s="53">
        <f t="shared" ref="MOY231" si="9617">(2.45*1.25+1*(2.3+2.75+3.05))*10.764</f>
        <v>120.15314999999998</v>
      </c>
      <c r="MOZ231" s="53">
        <f t="shared" si="3479"/>
        <v>700.54802999999993</v>
      </c>
      <c r="MPA231" s="53">
        <v>0</v>
      </c>
      <c r="MPB231" s="53">
        <f>MOZ231*(($H$268)+1)+(IF(MPA231&lt;101,MPA231,IF(MPA231&lt;201,MPA231/2,IF(MPA231&lt;=301,MPA231/3,MPA231/4))))</f>
        <v>700.54802999999993</v>
      </c>
      <c r="MPC231" s="159">
        <f t="shared" ref="MPC231:MPC234" si="9618">MPC230+1</f>
        <v>2</v>
      </c>
      <c r="MPD231" s="159"/>
      <c r="MPE231" s="53" t="s">
        <v>163</v>
      </c>
      <c r="MPF231" s="53">
        <f t="shared" ref="MPF231" si="9619">(53.92)*10.764</f>
        <v>580.39487999999994</v>
      </c>
      <c r="MPG231" s="53">
        <f t="shared" ref="MPG231" si="9620">(2.45*1.25+1*(2.3+2.75+3.05))*10.764</f>
        <v>120.15314999999998</v>
      </c>
      <c r="MPH231" s="53">
        <f t="shared" si="3482"/>
        <v>700.54802999999993</v>
      </c>
      <c r="MPI231" s="53">
        <v>0</v>
      </c>
      <c r="MPJ231" s="53">
        <f>MPH231*(($H$268)+1)+(IF(MPI231&lt;101,MPI231,IF(MPI231&lt;201,MPI231/2,IF(MPI231&lt;=301,MPI231/3,MPI231/4))))</f>
        <v>700.54802999999993</v>
      </c>
      <c r="MPK231" s="159">
        <f t="shared" ref="MPK231:MPK234" si="9621">MPK230+1</f>
        <v>2</v>
      </c>
      <c r="MPL231" s="159"/>
      <c r="MPM231" s="53" t="s">
        <v>163</v>
      </c>
      <c r="MPN231" s="53">
        <f t="shared" ref="MPN231" si="9622">(53.92)*10.764</f>
        <v>580.39487999999994</v>
      </c>
      <c r="MPO231" s="53">
        <f t="shared" ref="MPO231" si="9623">(2.45*1.25+1*(2.3+2.75+3.05))*10.764</f>
        <v>120.15314999999998</v>
      </c>
      <c r="MPP231" s="53">
        <f t="shared" si="3485"/>
        <v>700.54802999999993</v>
      </c>
      <c r="MPQ231" s="53">
        <v>0</v>
      </c>
      <c r="MPR231" s="53">
        <f>MPP231*(($H$268)+1)+(IF(MPQ231&lt;101,MPQ231,IF(MPQ231&lt;201,MPQ231/2,IF(MPQ231&lt;=301,MPQ231/3,MPQ231/4))))</f>
        <v>700.54802999999993</v>
      </c>
      <c r="MPS231" s="159">
        <f t="shared" ref="MPS231:MPS234" si="9624">MPS230+1</f>
        <v>2</v>
      </c>
      <c r="MPT231" s="159"/>
      <c r="MPU231" s="53" t="s">
        <v>163</v>
      </c>
      <c r="MPV231" s="53">
        <f t="shared" ref="MPV231" si="9625">(53.92)*10.764</f>
        <v>580.39487999999994</v>
      </c>
      <c r="MPW231" s="53">
        <f t="shared" ref="MPW231" si="9626">(2.45*1.25+1*(2.3+2.75+3.05))*10.764</f>
        <v>120.15314999999998</v>
      </c>
      <c r="MPX231" s="53">
        <f t="shared" si="3488"/>
        <v>700.54802999999993</v>
      </c>
      <c r="MPY231" s="53">
        <v>0</v>
      </c>
      <c r="MPZ231" s="53">
        <f>MPX231*(($H$268)+1)+(IF(MPY231&lt;101,MPY231,IF(MPY231&lt;201,MPY231/2,IF(MPY231&lt;=301,MPY231/3,MPY231/4))))</f>
        <v>700.54802999999993</v>
      </c>
      <c r="MQA231" s="159">
        <f t="shared" ref="MQA231:MQA234" si="9627">MQA230+1</f>
        <v>2</v>
      </c>
      <c r="MQB231" s="159"/>
      <c r="MQC231" s="53" t="s">
        <v>163</v>
      </c>
      <c r="MQD231" s="53">
        <f t="shared" ref="MQD231" si="9628">(53.92)*10.764</f>
        <v>580.39487999999994</v>
      </c>
      <c r="MQE231" s="53">
        <f t="shared" ref="MQE231" si="9629">(2.45*1.25+1*(2.3+2.75+3.05))*10.764</f>
        <v>120.15314999999998</v>
      </c>
      <c r="MQF231" s="53">
        <f t="shared" si="3491"/>
        <v>700.54802999999993</v>
      </c>
      <c r="MQG231" s="53">
        <v>0</v>
      </c>
      <c r="MQH231" s="53">
        <f>MQF231*(($H$268)+1)+(IF(MQG231&lt;101,MQG231,IF(MQG231&lt;201,MQG231/2,IF(MQG231&lt;=301,MQG231/3,MQG231/4))))</f>
        <v>700.54802999999993</v>
      </c>
      <c r="MQI231" s="159">
        <f t="shared" ref="MQI231:MQI234" si="9630">MQI230+1</f>
        <v>2</v>
      </c>
      <c r="MQJ231" s="159"/>
      <c r="MQK231" s="53" t="s">
        <v>163</v>
      </c>
      <c r="MQL231" s="53">
        <f t="shared" ref="MQL231" si="9631">(53.92)*10.764</f>
        <v>580.39487999999994</v>
      </c>
      <c r="MQM231" s="53">
        <f t="shared" ref="MQM231" si="9632">(2.45*1.25+1*(2.3+2.75+3.05))*10.764</f>
        <v>120.15314999999998</v>
      </c>
      <c r="MQN231" s="53">
        <f t="shared" si="3494"/>
        <v>700.54802999999993</v>
      </c>
      <c r="MQO231" s="53">
        <v>0</v>
      </c>
      <c r="MQP231" s="53">
        <f>MQN231*(($H$268)+1)+(IF(MQO231&lt;101,MQO231,IF(MQO231&lt;201,MQO231/2,IF(MQO231&lt;=301,MQO231/3,MQO231/4))))</f>
        <v>700.54802999999993</v>
      </c>
      <c r="MQQ231" s="159">
        <f t="shared" ref="MQQ231:MQQ234" si="9633">MQQ230+1</f>
        <v>2</v>
      </c>
      <c r="MQR231" s="159"/>
      <c r="MQS231" s="53" t="s">
        <v>163</v>
      </c>
      <c r="MQT231" s="53">
        <f t="shared" ref="MQT231" si="9634">(53.92)*10.764</f>
        <v>580.39487999999994</v>
      </c>
      <c r="MQU231" s="53">
        <f t="shared" ref="MQU231" si="9635">(2.45*1.25+1*(2.3+2.75+3.05))*10.764</f>
        <v>120.15314999999998</v>
      </c>
      <c r="MQV231" s="53">
        <f t="shared" si="3497"/>
        <v>700.54802999999993</v>
      </c>
      <c r="MQW231" s="53">
        <v>0</v>
      </c>
      <c r="MQX231" s="53">
        <f>MQV231*(($H$268)+1)+(IF(MQW231&lt;101,MQW231,IF(MQW231&lt;201,MQW231/2,IF(MQW231&lt;=301,MQW231/3,MQW231/4))))</f>
        <v>700.54802999999993</v>
      </c>
      <c r="MQY231" s="159">
        <f t="shared" ref="MQY231:MQY234" si="9636">MQY230+1</f>
        <v>2</v>
      </c>
      <c r="MQZ231" s="159"/>
      <c r="MRA231" s="53" t="s">
        <v>163</v>
      </c>
      <c r="MRB231" s="53">
        <f t="shared" ref="MRB231" si="9637">(53.92)*10.764</f>
        <v>580.39487999999994</v>
      </c>
      <c r="MRC231" s="53">
        <f t="shared" ref="MRC231" si="9638">(2.45*1.25+1*(2.3+2.75+3.05))*10.764</f>
        <v>120.15314999999998</v>
      </c>
      <c r="MRD231" s="53">
        <f t="shared" si="3500"/>
        <v>700.54802999999993</v>
      </c>
      <c r="MRE231" s="53">
        <v>0</v>
      </c>
      <c r="MRF231" s="53">
        <f>MRD231*(($H$268)+1)+(IF(MRE231&lt;101,MRE231,IF(MRE231&lt;201,MRE231/2,IF(MRE231&lt;=301,MRE231/3,MRE231/4))))</f>
        <v>700.54802999999993</v>
      </c>
      <c r="MRG231" s="159">
        <f t="shared" ref="MRG231:MRG234" si="9639">MRG230+1</f>
        <v>2</v>
      </c>
      <c r="MRH231" s="159"/>
      <c r="MRI231" s="53" t="s">
        <v>163</v>
      </c>
      <c r="MRJ231" s="53">
        <f t="shared" ref="MRJ231" si="9640">(53.92)*10.764</f>
        <v>580.39487999999994</v>
      </c>
      <c r="MRK231" s="53">
        <f t="shared" ref="MRK231" si="9641">(2.45*1.25+1*(2.3+2.75+3.05))*10.764</f>
        <v>120.15314999999998</v>
      </c>
      <c r="MRL231" s="53">
        <f t="shared" si="3503"/>
        <v>700.54802999999993</v>
      </c>
      <c r="MRM231" s="53">
        <v>0</v>
      </c>
      <c r="MRN231" s="53">
        <f>MRL231*(($H$268)+1)+(IF(MRM231&lt;101,MRM231,IF(MRM231&lt;201,MRM231/2,IF(MRM231&lt;=301,MRM231/3,MRM231/4))))</f>
        <v>700.54802999999993</v>
      </c>
      <c r="MRO231" s="159">
        <f t="shared" ref="MRO231:MRO234" si="9642">MRO230+1</f>
        <v>2</v>
      </c>
      <c r="MRP231" s="159"/>
      <c r="MRQ231" s="53" t="s">
        <v>163</v>
      </c>
      <c r="MRR231" s="53">
        <f t="shared" ref="MRR231" si="9643">(53.92)*10.764</f>
        <v>580.39487999999994</v>
      </c>
      <c r="MRS231" s="53">
        <f t="shared" ref="MRS231" si="9644">(2.45*1.25+1*(2.3+2.75+3.05))*10.764</f>
        <v>120.15314999999998</v>
      </c>
      <c r="MRT231" s="53">
        <f t="shared" si="3506"/>
        <v>700.54802999999993</v>
      </c>
      <c r="MRU231" s="53">
        <v>0</v>
      </c>
      <c r="MRV231" s="53">
        <f>MRT231*(($H$268)+1)+(IF(MRU231&lt;101,MRU231,IF(MRU231&lt;201,MRU231/2,IF(MRU231&lt;=301,MRU231/3,MRU231/4))))</f>
        <v>700.54802999999993</v>
      </c>
      <c r="MRW231" s="159">
        <f t="shared" ref="MRW231:MRW234" si="9645">MRW230+1</f>
        <v>2</v>
      </c>
      <c r="MRX231" s="159"/>
      <c r="MRY231" s="53" t="s">
        <v>163</v>
      </c>
      <c r="MRZ231" s="53">
        <f t="shared" ref="MRZ231" si="9646">(53.92)*10.764</f>
        <v>580.39487999999994</v>
      </c>
      <c r="MSA231" s="53">
        <f t="shared" ref="MSA231" si="9647">(2.45*1.25+1*(2.3+2.75+3.05))*10.764</f>
        <v>120.15314999999998</v>
      </c>
      <c r="MSB231" s="53">
        <f t="shared" si="3509"/>
        <v>700.54802999999993</v>
      </c>
      <c r="MSC231" s="53">
        <v>0</v>
      </c>
      <c r="MSD231" s="53">
        <f>MSB231*(($H$268)+1)+(IF(MSC231&lt;101,MSC231,IF(MSC231&lt;201,MSC231/2,IF(MSC231&lt;=301,MSC231/3,MSC231/4))))</f>
        <v>700.54802999999993</v>
      </c>
      <c r="MSE231" s="159">
        <f t="shared" ref="MSE231:MSE234" si="9648">MSE230+1</f>
        <v>2</v>
      </c>
      <c r="MSF231" s="159"/>
      <c r="MSG231" s="53" t="s">
        <v>163</v>
      </c>
      <c r="MSH231" s="53">
        <f t="shared" ref="MSH231" si="9649">(53.92)*10.764</f>
        <v>580.39487999999994</v>
      </c>
      <c r="MSI231" s="53">
        <f t="shared" ref="MSI231" si="9650">(2.45*1.25+1*(2.3+2.75+3.05))*10.764</f>
        <v>120.15314999999998</v>
      </c>
      <c r="MSJ231" s="53">
        <f t="shared" si="3512"/>
        <v>700.54802999999993</v>
      </c>
      <c r="MSK231" s="53">
        <v>0</v>
      </c>
      <c r="MSL231" s="53">
        <f>MSJ231*(($H$268)+1)+(IF(MSK231&lt;101,MSK231,IF(MSK231&lt;201,MSK231/2,IF(MSK231&lt;=301,MSK231/3,MSK231/4))))</f>
        <v>700.54802999999993</v>
      </c>
      <c r="MSM231" s="159">
        <f t="shared" ref="MSM231:MSM234" si="9651">MSM230+1</f>
        <v>2</v>
      </c>
      <c r="MSN231" s="159"/>
      <c r="MSO231" s="53" t="s">
        <v>163</v>
      </c>
      <c r="MSP231" s="53">
        <f t="shared" ref="MSP231" si="9652">(53.92)*10.764</f>
        <v>580.39487999999994</v>
      </c>
      <c r="MSQ231" s="53">
        <f t="shared" ref="MSQ231" si="9653">(2.45*1.25+1*(2.3+2.75+3.05))*10.764</f>
        <v>120.15314999999998</v>
      </c>
      <c r="MSR231" s="53">
        <f t="shared" si="3515"/>
        <v>700.54802999999993</v>
      </c>
      <c r="MSS231" s="53">
        <v>0</v>
      </c>
      <c r="MST231" s="53">
        <f>MSR231*(($H$268)+1)+(IF(MSS231&lt;101,MSS231,IF(MSS231&lt;201,MSS231/2,IF(MSS231&lt;=301,MSS231/3,MSS231/4))))</f>
        <v>700.54802999999993</v>
      </c>
      <c r="MSU231" s="159">
        <f t="shared" ref="MSU231:MSU234" si="9654">MSU230+1</f>
        <v>2</v>
      </c>
      <c r="MSV231" s="159"/>
      <c r="MSW231" s="53" t="s">
        <v>163</v>
      </c>
      <c r="MSX231" s="53">
        <f t="shared" ref="MSX231" si="9655">(53.92)*10.764</f>
        <v>580.39487999999994</v>
      </c>
      <c r="MSY231" s="53">
        <f t="shared" ref="MSY231" si="9656">(2.45*1.25+1*(2.3+2.75+3.05))*10.764</f>
        <v>120.15314999999998</v>
      </c>
      <c r="MSZ231" s="53">
        <f t="shared" si="3518"/>
        <v>700.54802999999993</v>
      </c>
      <c r="MTA231" s="53">
        <v>0</v>
      </c>
      <c r="MTB231" s="53">
        <f>MSZ231*(($H$268)+1)+(IF(MTA231&lt;101,MTA231,IF(MTA231&lt;201,MTA231/2,IF(MTA231&lt;=301,MTA231/3,MTA231/4))))</f>
        <v>700.54802999999993</v>
      </c>
      <c r="MTC231" s="159">
        <f t="shared" ref="MTC231:MTC234" si="9657">MTC230+1</f>
        <v>2</v>
      </c>
      <c r="MTD231" s="159"/>
      <c r="MTE231" s="53" t="s">
        <v>163</v>
      </c>
      <c r="MTF231" s="53">
        <f t="shared" ref="MTF231" si="9658">(53.92)*10.764</f>
        <v>580.39487999999994</v>
      </c>
      <c r="MTG231" s="53">
        <f t="shared" ref="MTG231" si="9659">(2.45*1.25+1*(2.3+2.75+3.05))*10.764</f>
        <v>120.15314999999998</v>
      </c>
      <c r="MTH231" s="53">
        <f t="shared" si="3521"/>
        <v>700.54802999999993</v>
      </c>
      <c r="MTI231" s="53">
        <v>0</v>
      </c>
      <c r="MTJ231" s="53">
        <f>MTH231*(($H$268)+1)+(IF(MTI231&lt;101,MTI231,IF(MTI231&lt;201,MTI231/2,IF(MTI231&lt;=301,MTI231/3,MTI231/4))))</f>
        <v>700.54802999999993</v>
      </c>
      <c r="MTK231" s="159">
        <f t="shared" ref="MTK231:MTK234" si="9660">MTK230+1</f>
        <v>2</v>
      </c>
      <c r="MTL231" s="159"/>
      <c r="MTM231" s="53" t="s">
        <v>163</v>
      </c>
      <c r="MTN231" s="53">
        <f t="shared" ref="MTN231" si="9661">(53.92)*10.764</f>
        <v>580.39487999999994</v>
      </c>
      <c r="MTO231" s="53">
        <f t="shared" ref="MTO231" si="9662">(2.45*1.25+1*(2.3+2.75+3.05))*10.764</f>
        <v>120.15314999999998</v>
      </c>
      <c r="MTP231" s="53">
        <f t="shared" si="3524"/>
        <v>700.54802999999993</v>
      </c>
      <c r="MTQ231" s="53">
        <v>0</v>
      </c>
      <c r="MTR231" s="53">
        <f>MTP231*(($H$268)+1)+(IF(MTQ231&lt;101,MTQ231,IF(MTQ231&lt;201,MTQ231/2,IF(MTQ231&lt;=301,MTQ231/3,MTQ231/4))))</f>
        <v>700.54802999999993</v>
      </c>
      <c r="MTS231" s="159">
        <f t="shared" ref="MTS231:MTS234" si="9663">MTS230+1</f>
        <v>2</v>
      </c>
      <c r="MTT231" s="159"/>
      <c r="MTU231" s="53" t="s">
        <v>163</v>
      </c>
      <c r="MTV231" s="53">
        <f t="shared" ref="MTV231" si="9664">(53.92)*10.764</f>
        <v>580.39487999999994</v>
      </c>
      <c r="MTW231" s="53">
        <f t="shared" ref="MTW231" si="9665">(2.45*1.25+1*(2.3+2.75+3.05))*10.764</f>
        <v>120.15314999999998</v>
      </c>
      <c r="MTX231" s="53">
        <f t="shared" si="3527"/>
        <v>700.54802999999993</v>
      </c>
      <c r="MTY231" s="53">
        <v>0</v>
      </c>
      <c r="MTZ231" s="53">
        <f>MTX231*(($H$268)+1)+(IF(MTY231&lt;101,MTY231,IF(MTY231&lt;201,MTY231/2,IF(MTY231&lt;=301,MTY231/3,MTY231/4))))</f>
        <v>700.54802999999993</v>
      </c>
      <c r="MUA231" s="159">
        <f t="shared" ref="MUA231:MUA234" si="9666">MUA230+1</f>
        <v>2</v>
      </c>
      <c r="MUB231" s="159"/>
      <c r="MUC231" s="53" t="s">
        <v>163</v>
      </c>
      <c r="MUD231" s="53">
        <f t="shared" ref="MUD231" si="9667">(53.92)*10.764</f>
        <v>580.39487999999994</v>
      </c>
      <c r="MUE231" s="53">
        <f t="shared" ref="MUE231" si="9668">(2.45*1.25+1*(2.3+2.75+3.05))*10.764</f>
        <v>120.15314999999998</v>
      </c>
      <c r="MUF231" s="53">
        <f t="shared" si="3530"/>
        <v>700.54802999999993</v>
      </c>
      <c r="MUG231" s="53">
        <v>0</v>
      </c>
      <c r="MUH231" s="53">
        <f>MUF231*(($H$268)+1)+(IF(MUG231&lt;101,MUG231,IF(MUG231&lt;201,MUG231/2,IF(MUG231&lt;=301,MUG231/3,MUG231/4))))</f>
        <v>700.54802999999993</v>
      </c>
      <c r="MUI231" s="159">
        <f t="shared" ref="MUI231:MUI234" si="9669">MUI230+1</f>
        <v>2</v>
      </c>
      <c r="MUJ231" s="159"/>
      <c r="MUK231" s="53" t="s">
        <v>163</v>
      </c>
      <c r="MUL231" s="53">
        <f t="shared" ref="MUL231" si="9670">(53.92)*10.764</f>
        <v>580.39487999999994</v>
      </c>
      <c r="MUM231" s="53">
        <f t="shared" ref="MUM231" si="9671">(2.45*1.25+1*(2.3+2.75+3.05))*10.764</f>
        <v>120.15314999999998</v>
      </c>
      <c r="MUN231" s="53">
        <f t="shared" si="3533"/>
        <v>700.54802999999993</v>
      </c>
      <c r="MUO231" s="53">
        <v>0</v>
      </c>
      <c r="MUP231" s="53">
        <f>MUN231*(($H$268)+1)+(IF(MUO231&lt;101,MUO231,IF(MUO231&lt;201,MUO231/2,IF(MUO231&lt;=301,MUO231/3,MUO231/4))))</f>
        <v>700.54802999999993</v>
      </c>
      <c r="MUQ231" s="159">
        <f t="shared" ref="MUQ231:MUQ234" si="9672">MUQ230+1</f>
        <v>2</v>
      </c>
      <c r="MUR231" s="159"/>
      <c r="MUS231" s="53" t="s">
        <v>163</v>
      </c>
      <c r="MUT231" s="53">
        <f t="shared" ref="MUT231" si="9673">(53.92)*10.764</f>
        <v>580.39487999999994</v>
      </c>
      <c r="MUU231" s="53">
        <f t="shared" ref="MUU231" si="9674">(2.45*1.25+1*(2.3+2.75+3.05))*10.764</f>
        <v>120.15314999999998</v>
      </c>
      <c r="MUV231" s="53">
        <f t="shared" si="3536"/>
        <v>700.54802999999993</v>
      </c>
      <c r="MUW231" s="53">
        <v>0</v>
      </c>
      <c r="MUX231" s="53">
        <f>MUV231*(($H$268)+1)+(IF(MUW231&lt;101,MUW231,IF(MUW231&lt;201,MUW231/2,IF(MUW231&lt;=301,MUW231/3,MUW231/4))))</f>
        <v>700.54802999999993</v>
      </c>
      <c r="MUY231" s="159">
        <f t="shared" ref="MUY231:MUY234" si="9675">MUY230+1</f>
        <v>2</v>
      </c>
      <c r="MUZ231" s="159"/>
      <c r="MVA231" s="53" t="s">
        <v>163</v>
      </c>
      <c r="MVB231" s="53">
        <f t="shared" ref="MVB231" si="9676">(53.92)*10.764</f>
        <v>580.39487999999994</v>
      </c>
      <c r="MVC231" s="53">
        <f t="shared" ref="MVC231" si="9677">(2.45*1.25+1*(2.3+2.75+3.05))*10.764</f>
        <v>120.15314999999998</v>
      </c>
      <c r="MVD231" s="53">
        <f t="shared" si="3539"/>
        <v>700.54802999999993</v>
      </c>
      <c r="MVE231" s="53">
        <v>0</v>
      </c>
      <c r="MVF231" s="53">
        <f>MVD231*(($H$268)+1)+(IF(MVE231&lt;101,MVE231,IF(MVE231&lt;201,MVE231/2,IF(MVE231&lt;=301,MVE231/3,MVE231/4))))</f>
        <v>700.54802999999993</v>
      </c>
      <c r="MVG231" s="159">
        <f t="shared" ref="MVG231:MVG234" si="9678">MVG230+1</f>
        <v>2</v>
      </c>
      <c r="MVH231" s="159"/>
      <c r="MVI231" s="53" t="s">
        <v>163</v>
      </c>
      <c r="MVJ231" s="53">
        <f t="shared" ref="MVJ231" si="9679">(53.92)*10.764</f>
        <v>580.39487999999994</v>
      </c>
      <c r="MVK231" s="53">
        <f t="shared" ref="MVK231" si="9680">(2.45*1.25+1*(2.3+2.75+3.05))*10.764</f>
        <v>120.15314999999998</v>
      </c>
      <c r="MVL231" s="53">
        <f t="shared" si="3542"/>
        <v>700.54802999999993</v>
      </c>
      <c r="MVM231" s="53">
        <v>0</v>
      </c>
      <c r="MVN231" s="53">
        <f>MVL231*(($H$268)+1)+(IF(MVM231&lt;101,MVM231,IF(MVM231&lt;201,MVM231/2,IF(MVM231&lt;=301,MVM231/3,MVM231/4))))</f>
        <v>700.54802999999993</v>
      </c>
      <c r="MVO231" s="159">
        <f t="shared" ref="MVO231:MVO234" si="9681">MVO230+1</f>
        <v>2</v>
      </c>
      <c r="MVP231" s="159"/>
      <c r="MVQ231" s="53" t="s">
        <v>163</v>
      </c>
      <c r="MVR231" s="53">
        <f t="shared" ref="MVR231" si="9682">(53.92)*10.764</f>
        <v>580.39487999999994</v>
      </c>
      <c r="MVS231" s="53">
        <f t="shared" ref="MVS231" si="9683">(2.45*1.25+1*(2.3+2.75+3.05))*10.764</f>
        <v>120.15314999999998</v>
      </c>
      <c r="MVT231" s="53">
        <f t="shared" si="3545"/>
        <v>700.54802999999993</v>
      </c>
      <c r="MVU231" s="53">
        <v>0</v>
      </c>
      <c r="MVV231" s="53">
        <f>MVT231*(($H$268)+1)+(IF(MVU231&lt;101,MVU231,IF(MVU231&lt;201,MVU231/2,IF(MVU231&lt;=301,MVU231/3,MVU231/4))))</f>
        <v>700.54802999999993</v>
      </c>
      <c r="MVW231" s="159">
        <f t="shared" ref="MVW231:MVW234" si="9684">MVW230+1</f>
        <v>2</v>
      </c>
      <c r="MVX231" s="159"/>
      <c r="MVY231" s="53" t="s">
        <v>163</v>
      </c>
      <c r="MVZ231" s="53">
        <f t="shared" ref="MVZ231" si="9685">(53.92)*10.764</f>
        <v>580.39487999999994</v>
      </c>
      <c r="MWA231" s="53">
        <f t="shared" ref="MWA231" si="9686">(2.45*1.25+1*(2.3+2.75+3.05))*10.764</f>
        <v>120.15314999999998</v>
      </c>
      <c r="MWB231" s="53">
        <f t="shared" si="3548"/>
        <v>700.54802999999993</v>
      </c>
      <c r="MWC231" s="53">
        <v>0</v>
      </c>
      <c r="MWD231" s="53">
        <f>MWB231*(($H$268)+1)+(IF(MWC231&lt;101,MWC231,IF(MWC231&lt;201,MWC231/2,IF(MWC231&lt;=301,MWC231/3,MWC231/4))))</f>
        <v>700.54802999999993</v>
      </c>
      <c r="MWE231" s="159">
        <f t="shared" ref="MWE231:MWE234" si="9687">MWE230+1</f>
        <v>2</v>
      </c>
      <c r="MWF231" s="159"/>
      <c r="MWG231" s="53" t="s">
        <v>163</v>
      </c>
      <c r="MWH231" s="53">
        <f t="shared" ref="MWH231" si="9688">(53.92)*10.764</f>
        <v>580.39487999999994</v>
      </c>
      <c r="MWI231" s="53">
        <f t="shared" ref="MWI231" si="9689">(2.45*1.25+1*(2.3+2.75+3.05))*10.764</f>
        <v>120.15314999999998</v>
      </c>
      <c r="MWJ231" s="53">
        <f t="shared" si="3551"/>
        <v>700.54802999999993</v>
      </c>
      <c r="MWK231" s="53">
        <v>0</v>
      </c>
      <c r="MWL231" s="53">
        <f>MWJ231*(($H$268)+1)+(IF(MWK231&lt;101,MWK231,IF(MWK231&lt;201,MWK231/2,IF(MWK231&lt;=301,MWK231/3,MWK231/4))))</f>
        <v>700.54802999999993</v>
      </c>
      <c r="MWM231" s="159">
        <f t="shared" ref="MWM231:MWM234" si="9690">MWM230+1</f>
        <v>2</v>
      </c>
      <c r="MWN231" s="159"/>
      <c r="MWO231" s="53" t="s">
        <v>163</v>
      </c>
      <c r="MWP231" s="53">
        <f t="shared" ref="MWP231" si="9691">(53.92)*10.764</f>
        <v>580.39487999999994</v>
      </c>
      <c r="MWQ231" s="53">
        <f t="shared" ref="MWQ231" si="9692">(2.45*1.25+1*(2.3+2.75+3.05))*10.764</f>
        <v>120.15314999999998</v>
      </c>
      <c r="MWR231" s="53">
        <f t="shared" si="3554"/>
        <v>700.54802999999993</v>
      </c>
      <c r="MWS231" s="53">
        <v>0</v>
      </c>
      <c r="MWT231" s="53">
        <f>MWR231*(($H$268)+1)+(IF(MWS231&lt;101,MWS231,IF(MWS231&lt;201,MWS231/2,IF(MWS231&lt;=301,MWS231/3,MWS231/4))))</f>
        <v>700.54802999999993</v>
      </c>
      <c r="MWU231" s="159">
        <f t="shared" ref="MWU231:MWU234" si="9693">MWU230+1</f>
        <v>2</v>
      </c>
      <c r="MWV231" s="159"/>
      <c r="MWW231" s="53" t="s">
        <v>163</v>
      </c>
      <c r="MWX231" s="53">
        <f t="shared" ref="MWX231" si="9694">(53.92)*10.764</f>
        <v>580.39487999999994</v>
      </c>
      <c r="MWY231" s="53">
        <f t="shared" ref="MWY231" si="9695">(2.45*1.25+1*(2.3+2.75+3.05))*10.764</f>
        <v>120.15314999999998</v>
      </c>
      <c r="MWZ231" s="53">
        <f t="shared" si="3557"/>
        <v>700.54802999999993</v>
      </c>
      <c r="MXA231" s="53">
        <v>0</v>
      </c>
      <c r="MXB231" s="53">
        <f>MWZ231*(($H$268)+1)+(IF(MXA231&lt;101,MXA231,IF(MXA231&lt;201,MXA231/2,IF(MXA231&lt;=301,MXA231/3,MXA231/4))))</f>
        <v>700.54802999999993</v>
      </c>
      <c r="MXC231" s="159">
        <f t="shared" ref="MXC231:MXC234" si="9696">MXC230+1</f>
        <v>2</v>
      </c>
      <c r="MXD231" s="159"/>
      <c r="MXE231" s="53" t="s">
        <v>163</v>
      </c>
      <c r="MXF231" s="53">
        <f t="shared" ref="MXF231" si="9697">(53.92)*10.764</f>
        <v>580.39487999999994</v>
      </c>
      <c r="MXG231" s="53">
        <f t="shared" ref="MXG231" si="9698">(2.45*1.25+1*(2.3+2.75+3.05))*10.764</f>
        <v>120.15314999999998</v>
      </c>
      <c r="MXH231" s="53">
        <f t="shared" si="3560"/>
        <v>700.54802999999993</v>
      </c>
      <c r="MXI231" s="53">
        <v>0</v>
      </c>
      <c r="MXJ231" s="53">
        <f>MXH231*(($H$268)+1)+(IF(MXI231&lt;101,MXI231,IF(MXI231&lt;201,MXI231/2,IF(MXI231&lt;=301,MXI231/3,MXI231/4))))</f>
        <v>700.54802999999993</v>
      </c>
      <c r="MXK231" s="159">
        <f t="shared" ref="MXK231:MXK234" si="9699">MXK230+1</f>
        <v>2</v>
      </c>
      <c r="MXL231" s="159"/>
      <c r="MXM231" s="53" t="s">
        <v>163</v>
      </c>
      <c r="MXN231" s="53">
        <f t="shared" ref="MXN231" si="9700">(53.92)*10.764</f>
        <v>580.39487999999994</v>
      </c>
      <c r="MXO231" s="53">
        <f t="shared" ref="MXO231" si="9701">(2.45*1.25+1*(2.3+2.75+3.05))*10.764</f>
        <v>120.15314999999998</v>
      </c>
      <c r="MXP231" s="53">
        <f t="shared" si="3563"/>
        <v>700.54802999999993</v>
      </c>
      <c r="MXQ231" s="53">
        <v>0</v>
      </c>
      <c r="MXR231" s="53">
        <f>MXP231*(($H$268)+1)+(IF(MXQ231&lt;101,MXQ231,IF(MXQ231&lt;201,MXQ231/2,IF(MXQ231&lt;=301,MXQ231/3,MXQ231/4))))</f>
        <v>700.54802999999993</v>
      </c>
      <c r="MXS231" s="159">
        <f t="shared" ref="MXS231:MXS234" si="9702">MXS230+1</f>
        <v>2</v>
      </c>
      <c r="MXT231" s="159"/>
      <c r="MXU231" s="53" t="s">
        <v>163</v>
      </c>
      <c r="MXV231" s="53">
        <f t="shared" ref="MXV231" si="9703">(53.92)*10.764</f>
        <v>580.39487999999994</v>
      </c>
      <c r="MXW231" s="53">
        <f t="shared" ref="MXW231" si="9704">(2.45*1.25+1*(2.3+2.75+3.05))*10.764</f>
        <v>120.15314999999998</v>
      </c>
      <c r="MXX231" s="53">
        <f t="shared" si="3566"/>
        <v>700.54802999999993</v>
      </c>
      <c r="MXY231" s="53">
        <v>0</v>
      </c>
      <c r="MXZ231" s="53">
        <f>MXX231*(($H$268)+1)+(IF(MXY231&lt;101,MXY231,IF(MXY231&lt;201,MXY231/2,IF(MXY231&lt;=301,MXY231/3,MXY231/4))))</f>
        <v>700.54802999999993</v>
      </c>
      <c r="MYA231" s="159">
        <f t="shared" ref="MYA231:MYA234" si="9705">MYA230+1</f>
        <v>2</v>
      </c>
      <c r="MYB231" s="159"/>
      <c r="MYC231" s="53" t="s">
        <v>163</v>
      </c>
      <c r="MYD231" s="53">
        <f t="shared" ref="MYD231" si="9706">(53.92)*10.764</f>
        <v>580.39487999999994</v>
      </c>
      <c r="MYE231" s="53">
        <f t="shared" ref="MYE231" si="9707">(2.45*1.25+1*(2.3+2.75+3.05))*10.764</f>
        <v>120.15314999999998</v>
      </c>
      <c r="MYF231" s="53">
        <f t="shared" si="3569"/>
        <v>700.54802999999993</v>
      </c>
      <c r="MYG231" s="53">
        <v>0</v>
      </c>
      <c r="MYH231" s="53">
        <f>MYF231*(($H$268)+1)+(IF(MYG231&lt;101,MYG231,IF(MYG231&lt;201,MYG231/2,IF(MYG231&lt;=301,MYG231/3,MYG231/4))))</f>
        <v>700.54802999999993</v>
      </c>
      <c r="MYI231" s="159">
        <f t="shared" ref="MYI231:MYI234" si="9708">MYI230+1</f>
        <v>2</v>
      </c>
      <c r="MYJ231" s="159"/>
      <c r="MYK231" s="53" t="s">
        <v>163</v>
      </c>
      <c r="MYL231" s="53">
        <f t="shared" ref="MYL231" si="9709">(53.92)*10.764</f>
        <v>580.39487999999994</v>
      </c>
      <c r="MYM231" s="53">
        <f t="shared" ref="MYM231" si="9710">(2.45*1.25+1*(2.3+2.75+3.05))*10.764</f>
        <v>120.15314999999998</v>
      </c>
      <c r="MYN231" s="53">
        <f t="shared" si="3572"/>
        <v>700.54802999999993</v>
      </c>
      <c r="MYO231" s="53">
        <v>0</v>
      </c>
      <c r="MYP231" s="53">
        <f>MYN231*(($H$268)+1)+(IF(MYO231&lt;101,MYO231,IF(MYO231&lt;201,MYO231/2,IF(MYO231&lt;=301,MYO231/3,MYO231/4))))</f>
        <v>700.54802999999993</v>
      </c>
      <c r="MYQ231" s="159">
        <f t="shared" ref="MYQ231:MYQ234" si="9711">MYQ230+1</f>
        <v>2</v>
      </c>
      <c r="MYR231" s="159"/>
      <c r="MYS231" s="53" t="s">
        <v>163</v>
      </c>
      <c r="MYT231" s="53">
        <f t="shared" ref="MYT231" si="9712">(53.92)*10.764</f>
        <v>580.39487999999994</v>
      </c>
      <c r="MYU231" s="53">
        <f t="shared" ref="MYU231" si="9713">(2.45*1.25+1*(2.3+2.75+3.05))*10.764</f>
        <v>120.15314999999998</v>
      </c>
      <c r="MYV231" s="53">
        <f t="shared" si="3575"/>
        <v>700.54802999999993</v>
      </c>
      <c r="MYW231" s="53">
        <v>0</v>
      </c>
      <c r="MYX231" s="53">
        <f>MYV231*(($H$268)+1)+(IF(MYW231&lt;101,MYW231,IF(MYW231&lt;201,MYW231/2,IF(MYW231&lt;=301,MYW231/3,MYW231/4))))</f>
        <v>700.54802999999993</v>
      </c>
      <c r="MYY231" s="159">
        <f t="shared" ref="MYY231:MYY234" si="9714">MYY230+1</f>
        <v>2</v>
      </c>
      <c r="MYZ231" s="159"/>
      <c r="MZA231" s="53" t="s">
        <v>163</v>
      </c>
      <c r="MZB231" s="53">
        <f t="shared" ref="MZB231" si="9715">(53.92)*10.764</f>
        <v>580.39487999999994</v>
      </c>
      <c r="MZC231" s="53">
        <f t="shared" ref="MZC231" si="9716">(2.45*1.25+1*(2.3+2.75+3.05))*10.764</f>
        <v>120.15314999999998</v>
      </c>
      <c r="MZD231" s="53">
        <f t="shared" si="3578"/>
        <v>700.54802999999993</v>
      </c>
      <c r="MZE231" s="53">
        <v>0</v>
      </c>
      <c r="MZF231" s="53">
        <f>MZD231*(($H$268)+1)+(IF(MZE231&lt;101,MZE231,IF(MZE231&lt;201,MZE231/2,IF(MZE231&lt;=301,MZE231/3,MZE231/4))))</f>
        <v>700.54802999999993</v>
      </c>
      <c r="MZG231" s="159">
        <f t="shared" ref="MZG231:MZG234" si="9717">MZG230+1</f>
        <v>2</v>
      </c>
      <c r="MZH231" s="159"/>
      <c r="MZI231" s="53" t="s">
        <v>163</v>
      </c>
      <c r="MZJ231" s="53">
        <f t="shared" ref="MZJ231" si="9718">(53.92)*10.764</f>
        <v>580.39487999999994</v>
      </c>
      <c r="MZK231" s="53">
        <f t="shared" ref="MZK231" si="9719">(2.45*1.25+1*(2.3+2.75+3.05))*10.764</f>
        <v>120.15314999999998</v>
      </c>
      <c r="MZL231" s="53">
        <f t="shared" si="3581"/>
        <v>700.54802999999993</v>
      </c>
      <c r="MZM231" s="53">
        <v>0</v>
      </c>
      <c r="MZN231" s="53">
        <f>MZL231*(($H$268)+1)+(IF(MZM231&lt;101,MZM231,IF(MZM231&lt;201,MZM231/2,IF(MZM231&lt;=301,MZM231/3,MZM231/4))))</f>
        <v>700.54802999999993</v>
      </c>
      <c r="MZO231" s="159">
        <f t="shared" ref="MZO231:MZO234" si="9720">MZO230+1</f>
        <v>2</v>
      </c>
      <c r="MZP231" s="159"/>
      <c r="MZQ231" s="53" t="s">
        <v>163</v>
      </c>
      <c r="MZR231" s="53">
        <f t="shared" ref="MZR231" si="9721">(53.92)*10.764</f>
        <v>580.39487999999994</v>
      </c>
      <c r="MZS231" s="53">
        <f t="shared" ref="MZS231" si="9722">(2.45*1.25+1*(2.3+2.75+3.05))*10.764</f>
        <v>120.15314999999998</v>
      </c>
      <c r="MZT231" s="53">
        <f t="shared" si="3584"/>
        <v>700.54802999999993</v>
      </c>
      <c r="MZU231" s="53">
        <v>0</v>
      </c>
      <c r="MZV231" s="53">
        <f>MZT231*(($H$268)+1)+(IF(MZU231&lt;101,MZU231,IF(MZU231&lt;201,MZU231/2,IF(MZU231&lt;=301,MZU231/3,MZU231/4))))</f>
        <v>700.54802999999993</v>
      </c>
      <c r="MZW231" s="159">
        <f t="shared" ref="MZW231:MZW234" si="9723">MZW230+1</f>
        <v>2</v>
      </c>
      <c r="MZX231" s="159"/>
      <c r="MZY231" s="53" t="s">
        <v>163</v>
      </c>
      <c r="MZZ231" s="53">
        <f t="shared" ref="MZZ231" si="9724">(53.92)*10.764</f>
        <v>580.39487999999994</v>
      </c>
      <c r="NAA231" s="53">
        <f t="shared" ref="NAA231" si="9725">(2.45*1.25+1*(2.3+2.75+3.05))*10.764</f>
        <v>120.15314999999998</v>
      </c>
      <c r="NAB231" s="53">
        <f t="shared" si="3587"/>
        <v>700.54802999999993</v>
      </c>
      <c r="NAC231" s="53">
        <v>0</v>
      </c>
      <c r="NAD231" s="53">
        <f>NAB231*(($H$268)+1)+(IF(NAC231&lt;101,NAC231,IF(NAC231&lt;201,NAC231/2,IF(NAC231&lt;=301,NAC231/3,NAC231/4))))</f>
        <v>700.54802999999993</v>
      </c>
      <c r="NAE231" s="159">
        <f t="shared" ref="NAE231:NAE234" si="9726">NAE230+1</f>
        <v>2</v>
      </c>
      <c r="NAF231" s="159"/>
      <c r="NAG231" s="53" t="s">
        <v>163</v>
      </c>
      <c r="NAH231" s="53">
        <f t="shared" ref="NAH231" si="9727">(53.92)*10.764</f>
        <v>580.39487999999994</v>
      </c>
      <c r="NAI231" s="53">
        <f t="shared" ref="NAI231" si="9728">(2.45*1.25+1*(2.3+2.75+3.05))*10.764</f>
        <v>120.15314999999998</v>
      </c>
      <c r="NAJ231" s="53">
        <f t="shared" si="3590"/>
        <v>700.54802999999993</v>
      </c>
      <c r="NAK231" s="53">
        <v>0</v>
      </c>
      <c r="NAL231" s="53">
        <f>NAJ231*(($H$268)+1)+(IF(NAK231&lt;101,NAK231,IF(NAK231&lt;201,NAK231/2,IF(NAK231&lt;=301,NAK231/3,NAK231/4))))</f>
        <v>700.54802999999993</v>
      </c>
      <c r="NAM231" s="159">
        <f t="shared" ref="NAM231:NAM234" si="9729">NAM230+1</f>
        <v>2</v>
      </c>
      <c r="NAN231" s="159"/>
      <c r="NAO231" s="53" t="s">
        <v>163</v>
      </c>
      <c r="NAP231" s="53">
        <f t="shared" ref="NAP231" si="9730">(53.92)*10.764</f>
        <v>580.39487999999994</v>
      </c>
      <c r="NAQ231" s="53">
        <f t="shared" ref="NAQ231" si="9731">(2.45*1.25+1*(2.3+2.75+3.05))*10.764</f>
        <v>120.15314999999998</v>
      </c>
      <c r="NAR231" s="53">
        <f t="shared" si="3593"/>
        <v>700.54802999999993</v>
      </c>
      <c r="NAS231" s="53">
        <v>0</v>
      </c>
      <c r="NAT231" s="53">
        <f>NAR231*(($H$268)+1)+(IF(NAS231&lt;101,NAS231,IF(NAS231&lt;201,NAS231/2,IF(NAS231&lt;=301,NAS231/3,NAS231/4))))</f>
        <v>700.54802999999993</v>
      </c>
      <c r="NAU231" s="159">
        <f t="shared" ref="NAU231:NAU234" si="9732">NAU230+1</f>
        <v>2</v>
      </c>
      <c r="NAV231" s="159"/>
      <c r="NAW231" s="53" t="s">
        <v>163</v>
      </c>
      <c r="NAX231" s="53">
        <f t="shared" ref="NAX231" si="9733">(53.92)*10.764</f>
        <v>580.39487999999994</v>
      </c>
      <c r="NAY231" s="53">
        <f t="shared" ref="NAY231" si="9734">(2.45*1.25+1*(2.3+2.75+3.05))*10.764</f>
        <v>120.15314999999998</v>
      </c>
      <c r="NAZ231" s="53">
        <f t="shared" si="3596"/>
        <v>700.54802999999993</v>
      </c>
      <c r="NBA231" s="53">
        <v>0</v>
      </c>
      <c r="NBB231" s="53">
        <f>NAZ231*(($H$268)+1)+(IF(NBA231&lt;101,NBA231,IF(NBA231&lt;201,NBA231/2,IF(NBA231&lt;=301,NBA231/3,NBA231/4))))</f>
        <v>700.54802999999993</v>
      </c>
      <c r="NBC231" s="159">
        <f t="shared" ref="NBC231:NBC234" si="9735">NBC230+1</f>
        <v>2</v>
      </c>
      <c r="NBD231" s="159"/>
      <c r="NBE231" s="53" t="s">
        <v>163</v>
      </c>
      <c r="NBF231" s="53">
        <f t="shared" ref="NBF231" si="9736">(53.92)*10.764</f>
        <v>580.39487999999994</v>
      </c>
      <c r="NBG231" s="53">
        <f t="shared" ref="NBG231" si="9737">(2.45*1.25+1*(2.3+2.75+3.05))*10.764</f>
        <v>120.15314999999998</v>
      </c>
      <c r="NBH231" s="53">
        <f t="shared" si="3599"/>
        <v>700.54802999999993</v>
      </c>
      <c r="NBI231" s="53">
        <v>0</v>
      </c>
      <c r="NBJ231" s="53">
        <f>NBH231*(($H$268)+1)+(IF(NBI231&lt;101,NBI231,IF(NBI231&lt;201,NBI231/2,IF(NBI231&lt;=301,NBI231/3,NBI231/4))))</f>
        <v>700.54802999999993</v>
      </c>
      <c r="NBK231" s="159">
        <f t="shared" ref="NBK231:NBK234" si="9738">NBK230+1</f>
        <v>2</v>
      </c>
      <c r="NBL231" s="159"/>
      <c r="NBM231" s="53" t="s">
        <v>163</v>
      </c>
      <c r="NBN231" s="53">
        <f t="shared" ref="NBN231" si="9739">(53.92)*10.764</f>
        <v>580.39487999999994</v>
      </c>
      <c r="NBO231" s="53">
        <f t="shared" ref="NBO231" si="9740">(2.45*1.25+1*(2.3+2.75+3.05))*10.764</f>
        <v>120.15314999999998</v>
      </c>
      <c r="NBP231" s="53">
        <f t="shared" si="3602"/>
        <v>700.54802999999993</v>
      </c>
      <c r="NBQ231" s="53">
        <v>0</v>
      </c>
      <c r="NBR231" s="53">
        <f>NBP231*(($H$268)+1)+(IF(NBQ231&lt;101,NBQ231,IF(NBQ231&lt;201,NBQ231/2,IF(NBQ231&lt;=301,NBQ231/3,NBQ231/4))))</f>
        <v>700.54802999999993</v>
      </c>
      <c r="NBS231" s="159">
        <f t="shared" ref="NBS231:NBS234" si="9741">NBS230+1</f>
        <v>2</v>
      </c>
      <c r="NBT231" s="159"/>
      <c r="NBU231" s="53" t="s">
        <v>163</v>
      </c>
      <c r="NBV231" s="53">
        <f t="shared" ref="NBV231" si="9742">(53.92)*10.764</f>
        <v>580.39487999999994</v>
      </c>
      <c r="NBW231" s="53">
        <f t="shared" ref="NBW231" si="9743">(2.45*1.25+1*(2.3+2.75+3.05))*10.764</f>
        <v>120.15314999999998</v>
      </c>
      <c r="NBX231" s="53">
        <f t="shared" si="3605"/>
        <v>700.54802999999993</v>
      </c>
      <c r="NBY231" s="53">
        <v>0</v>
      </c>
      <c r="NBZ231" s="53">
        <f>NBX231*(($H$268)+1)+(IF(NBY231&lt;101,NBY231,IF(NBY231&lt;201,NBY231/2,IF(NBY231&lt;=301,NBY231/3,NBY231/4))))</f>
        <v>700.54802999999993</v>
      </c>
      <c r="NCA231" s="159">
        <f t="shared" ref="NCA231:NCA234" si="9744">NCA230+1</f>
        <v>2</v>
      </c>
      <c r="NCB231" s="159"/>
      <c r="NCC231" s="53" t="s">
        <v>163</v>
      </c>
      <c r="NCD231" s="53">
        <f t="shared" ref="NCD231" si="9745">(53.92)*10.764</f>
        <v>580.39487999999994</v>
      </c>
      <c r="NCE231" s="53">
        <f t="shared" ref="NCE231" si="9746">(2.45*1.25+1*(2.3+2.75+3.05))*10.764</f>
        <v>120.15314999999998</v>
      </c>
      <c r="NCF231" s="53">
        <f t="shared" si="3608"/>
        <v>700.54802999999993</v>
      </c>
      <c r="NCG231" s="53">
        <v>0</v>
      </c>
      <c r="NCH231" s="53">
        <f>NCF231*(($H$268)+1)+(IF(NCG231&lt;101,NCG231,IF(NCG231&lt;201,NCG231/2,IF(NCG231&lt;=301,NCG231/3,NCG231/4))))</f>
        <v>700.54802999999993</v>
      </c>
      <c r="NCI231" s="159">
        <f t="shared" ref="NCI231:NCI234" si="9747">NCI230+1</f>
        <v>2</v>
      </c>
      <c r="NCJ231" s="159"/>
      <c r="NCK231" s="53" t="s">
        <v>163</v>
      </c>
      <c r="NCL231" s="53">
        <f t="shared" ref="NCL231" si="9748">(53.92)*10.764</f>
        <v>580.39487999999994</v>
      </c>
      <c r="NCM231" s="53">
        <f t="shared" ref="NCM231" si="9749">(2.45*1.25+1*(2.3+2.75+3.05))*10.764</f>
        <v>120.15314999999998</v>
      </c>
      <c r="NCN231" s="53">
        <f t="shared" si="3611"/>
        <v>700.54802999999993</v>
      </c>
      <c r="NCO231" s="53">
        <v>0</v>
      </c>
      <c r="NCP231" s="53">
        <f>NCN231*(($H$268)+1)+(IF(NCO231&lt;101,NCO231,IF(NCO231&lt;201,NCO231/2,IF(NCO231&lt;=301,NCO231/3,NCO231/4))))</f>
        <v>700.54802999999993</v>
      </c>
      <c r="NCQ231" s="159">
        <f t="shared" ref="NCQ231:NCQ234" si="9750">NCQ230+1</f>
        <v>2</v>
      </c>
      <c r="NCR231" s="159"/>
      <c r="NCS231" s="53" t="s">
        <v>163</v>
      </c>
      <c r="NCT231" s="53">
        <f t="shared" ref="NCT231" si="9751">(53.92)*10.764</f>
        <v>580.39487999999994</v>
      </c>
      <c r="NCU231" s="53">
        <f t="shared" ref="NCU231" si="9752">(2.45*1.25+1*(2.3+2.75+3.05))*10.764</f>
        <v>120.15314999999998</v>
      </c>
      <c r="NCV231" s="53">
        <f t="shared" si="3614"/>
        <v>700.54802999999993</v>
      </c>
      <c r="NCW231" s="53">
        <v>0</v>
      </c>
      <c r="NCX231" s="53">
        <f>NCV231*(($H$268)+1)+(IF(NCW231&lt;101,NCW231,IF(NCW231&lt;201,NCW231/2,IF(NCW231&lt;=301,NCW231/3,NCW231/4))))</f>
        <v>700.54802999999993</v>
      </c>
      <c r="NCY231" s="159">
        <f t="shared" ref="NCY231:NCY234" si="9753">NCY230+1</f>
        <v>2</v>
      </c>
      <c r="NCZ231" s="159"/>
      <c r="NDA231" s="53" t="s">
        <v>163</v>
      </c>
      <c r="NDB231" s="53">
        <f t="shared" ref="NDB231" si="9754">(53.92)*10.764</f>
        <v>580.39487999999994</v>
      </c>
      <c r="NDC231" s="53">
        <f t="shared" ref="NDC231" si="9755">(2.45*1.25+1*(2.3+2.75+3.05))*10.764</f>
        <v>120.15314999999998</v>
      </c>
      <c r="NDD231" s="53">
        <f t="shared" si="3617"/>
        <v>700.54802999999993</v>
      </c>
      <c r="NDE231" s="53">
        <v>0</v>
      </c>
      <c r="NDF231" s="53">
        <f>NDD231*(($H$268)+1)+(IF(NDE231&lt;101,NDE231,IF(NDE231&lt;201,NDE231/2,IF(NDE231&lt;=301,NDE231/3,NDE231/4))))</f>
        <v>700.54802999999993</v>
      </c>
      <c r="NDG231" s="159">
        <f t="shared" ref="NDG231:NDG234" si="9756">NDG230+1</f>
        <v>2</v>
      </c>
      <c r="NDH231" s="159"/>
      <c r="NDI231" s="53" t="s">
        <v>163</v>
      </c>
      <c r="NDJ231" s="53">
        <f t="shared" ref="NDJ231" si="9757">(53.92)*10.764</f>
        <v>580.39487999999994</v>
      </c>
      <c r="NDK231" s="53">
        <f t="shared" ref="NDK231" si="9758">(2.45*1.25+1*(2.3+2.75+3.05))*10.764</f>
        <v>120.15314999999998</v>
      </c>
      <c r="NDL231" s="53">
        <f t="shared" si="3620"/>
        <v>700.54802999999993</v>
      </c>
      <c r="NDM231" s="53">
        <v>0</v>
      </c>
      <c r="NDN231" s="53">
        <f>NDL231*(($H$268)+1)+(IF(NDM231&lt;101,NDM231,IF(NDM231&lt;201,NDM231/2,IF(NDM231&lt;=301,NDM231/3,NDM231/4))))</f>
        <v>700.54802999999993</v>
      </c>
      <c r="NDO231" s="159">
        <f t="shared" ref="NDO231:NDO234" si="9759">NDO230+1</f>
        <v>2</v>
      </c>
      <c r="NDP231" s="159"/>
      <c r="NDQ231" s="53" t="s">
        <v>163</v>
      </c>
      <c r="NDR231" s="53">
        <f t="shared" ref="NDR231" si="9760">(53.92)*10.764</f>
        <v>580.39487999999994</v>
      </c>
      <c r="NDS231" s="53">
        <f t="shared" ref="NDS231" si="9761">(2.45*1.25+1*(2.3+2.75+3.05))*10.764</f>
        <v>120.15314999999998</v>
      </c>
      <c r="NDT231" s="53">
        <f t="shared" si="3623"/>
        <v>700.54802999999993</v>
      </c>
      <c r="NDU231" s="53">
        <v>0</v>
      </c>
      <c r="NDV231" s="53">
        <f>NDT231*(($H$268)+1)+(IF(NDU231&lt;101,NDU231,IF(NDU231&lt;201,NDU231/2,IF(NDU231&lt;=301,NDU231/3,NDU231/4))))</f>
        <v>700.54802999999993</v>
      </c>
      <c r="NDW231" s="159">
        <f t="shared" ref="NDW231:NDW234" si="9762">NDW230+1</f>
        <v>2</v>
      </c>
      <c r="NDX231" s="159"/>
      <c r="NDY231" s="53" t="s">
        <v>163</v>
      </c>
      <c r="NDZ231" s="53">
        <f t="shared" ref="NDZ231" si="9763">(53.92)*10.764</f>
        <v>580.39487999999994</v>
      </c>
      <c r="NEA231" s="53">
        <f t="shared" ref="NEA231" si="9764">(2.45*1.25+1*(2.3+2.75+3.05))*10.764</f>
        <v>120.15314999999998</v>
      </c>
      <c r="NEB231" s="53">
        <f t="shared" si="3626"/>
        <v>700.54802999999993</v>
      </c>
      <c r="NEC231" s="53">
        <v>0</v>
      </c>
      <c r="NED231" s="53">
        <f>NEB231*(($H$268)+1)+(IF(NEC231&lt;101,NEC231,IF(NEC231&lt;201,NEC231/2,IF(NEC231&lt;=301,NEC231/3,NEC231/4))))</f>
        <v>700.54802999999993</v>
      </c>
      <c r="NEE231" s="159">
        <f t="shared" ref="NEE231:NEE234" si="9765">NEE230+1</f>
        <v>2</v>
      </c>
      <c r="NEF231" s="159"/>
      <c r="NEG231" s="53" t="s">
        <v>163</v>
      </c>
      <c r="NEH231" s="53">
        <f t="shared" ref="NEH231" si="9766">(53.92)*10.764</f>
        <v>580.39487999999994</v>
      </c>
      <c r="NEI231" s="53">
        <f t="shared" ref="NEI231" si="9767">(2.45*1.25+1*(2.3+2.75+3.05))*10.764</f>
        <v>120.15314999999998</v>
      </c>
      <c r="NEJ231" s="53">
        <f t="shared" si="3629"/>
        <v>700.54802999999993</v>
      </c>
      <c r="NEK231" s="53">
        <v>0</v>
      </c>
      <c r="NEL231" s="53">
        <f>NEJ231*(($H$268)+1)+(IF(NEK231&lt;101,NEK231,IF(NEK231&lt;201,NEK231/2,IF(NEK231&lt;=301,NEK231/3,NEK231/4))))</f>
        <v>700.54802999999993</v>
      </c>
      <c r="NEM231" s="159">
        <f t="shared" ref="NEM231:NEM234" si="9768">NEM230+1</f>
        <v>2</v>
      </c>
      <c r="NEN231" s="159"/>
      <c r="NEO231" s="53" t="s">
        <v>163</v>
      </c>
      <c r="NEP231" s="53">
        <f t="shared" ref="NEP231" si="9769">(53.92)*10.764</f>
        <v>580.39487999999994</v>
      </c>
      <c r="NEQ231" s="53">
        <f t="shared" ref="NEQ231" si="9770">(2.45*1.25+1*(2.3+2.75+3.05))*10.764</f>
        <v>120.15314999999998</v>
      </c>
      <c r="NER231" s="53">
        <f t="shared" si="3632"/>
        <v>700.54802999999993</v>
      </c>
      <c r="NES231" s="53">
        <v>0</v>
      </c>
      <c r="NET231" s="53">
        <f>NER231*(($H$268)+1)+(IF(NES231&lt;101,NES231,IF(NES231&lt;201,NES231/2,IF(NES231&lt;=301,NES231/3,NES231/4))))</f>
        <v>700.54802999999993</v>
      </c>
      <c r="NEU231" s="159">
        <f t="shared" ref="NEU231:NEU234" si="9771">NEU230+1</f>
        <v>2</v>
      </c>
      <c r="NEV231" s="159"/>
      <c r="NEW231" s="53" t="s">
        <v>163</v>
      </c>
      <c r="NEX231" s="53">
        <f t="shared" ref="NEX231" si="9772">(53.92)*10.764</f>
        <v>580.39487999999994</v>
      </c>
      <c r="NEY231" s="53">
        <f t="shared" ref="NEY231" si="9773">(2.45*1.25+1*(2.3+2.75+3.05))*10.764</f>
        <v>120.15314999999998</v>
      </c>
      <c r="NEZ231" s="53">
        <f t="shared" si="3635"/>
        <v>700.54802999999993</v>
      </c>
      <c r="NFA231" s="53">
        <v>0</v>
      </c>
      <c r="NFB231" s="53">
        <f>NEZ231*(($H$268)+1)+(IF(NFA231&lt;101,NFA231,IF(NFA231&lt;201,NFA231/2,IF(NFA231&lt;=301,NFA231/3,NFA231/4))))</f>
        <v>700.54802999999993</v>
      </c>
      <c r="NFC231" s="159">
        <f t="shared" ref="NFC231:NFC234" si="9774">NFC230+1</f>
        <v>2</v>
      </c>
      <c r="NFD231" s="159"/>
      <c r="NFE231" s="53" t="s">
        <v>163</v>
      </c>
      <c r="NFF231" s="53">
        <f t="shared" ref="NFF231" si="9775">(53.92)*10.764</f>
        <v>580.39487999999994</v>
      </c>
      <c r="NFG231" s="53">
        <f t="shared" ref="NFG231" si="9776">(2.45*1.25+1*(2.3+2.75+3.05))*10.764</f>
        <v>120.15314999999998</v>
      </c>
      <c r="NFH231" s="53">
        <f t="shared" si="3638"/>
        <v>700.54802999999993</v>
      </c>
      <c r="NFI231" s="53">
        <v>0</v>
      </c>
      <c r="NFJ231" s="53">
        <f>NFH231*(($H$268)+1)+(IF(NFI231&lt;101,NFI231,IF(NFI231&lt;201,NFI231/2,IF(NFI231&lt;=301,NFI231/3,NFI231/4))))</f>
        <v>700.54802999999993</v>
      </c>
      <c r="NFK231" s="159">
        <f t="shared" ref="NFK231:NFK234" si="9777">NFK230+1</f>
        <v>2</v>
      </c>
      <c r="NFL231" s="159"/>
      <c r="NFM231" s="53" t="s">
        <v>163</v>
      </c>
      <c r="NFN231" s="53">
        <f t="shared" ref="NFN231" si="9778">(53.92)*10.764</f>
        <v>580.39487999999994</v>
      </c>
      <c r="NFO231" s="53">
        <f t="shared" ref="NFO231" si="9779">(2.45*1.25+1*(2.3+2.75+3.05))*10.764</f>
        <v>120.15314999999998</v>
      </c>
      <c r="NFP231" s="53">
        <f t="shared" si="3641"/>
        <v>700.54802999999993</v>
      </c>
      <c r="NFQ231" s="53">
        <v>0</v>
      </c>
      <c r="NFR231" s="53">
        <f>NFP231*(($H$268)+1)+(IF(NFQ231&lt;101,NFQ231,IF(NFQ231&lt;201,NFQ231/2,IF(NFQ231&lt;=301,NFQ231/3,NFQ231/4))))</f>
        <v>700.54802999999993</v>
      </c>
      <c r="NFS231" s="159">
        <f t="shared" ref="NFS231:NFS234" si="9780">NFS230+1</f>
        <v>2</v>
      </c>
      <c r="NFT231" s="159"/>
      <c r="NFU231" s="53" t="s">
        <v>163</v>
      </c>
      <c r="NFV231" s="53">
        <f t="shared" ref="NFV231" si="9781">(53.92)*10.764</f>
        <v>580.39487999999994</v>
      </c>
      <c r="NFW231" s="53">
        <f t="shared" ref="NFW231" si="9782">(2.45*1.25+1*(2.3+2.75+3.05))*10.764</f>
        <v>120.15314999999998</v>
      </c>
      <c r="NFX231" s="53">
        <f t="shared" si="3644"/>
        <v>700.54802999999993</v>
      </c>
      <c r="NFY231" s="53">
        <v>0</v>
      </c>
      <c r="NFZ231" s="53">
        <f>NFX231*(($H$268)+1)+(IF(NFY231&lt;101,NFY231,IF(NFY231&lt;201,NFY231/2,IF(NFY231&lt;=301,NFY231/3,NFY231/4))))</f>
        <v>700.54802999999993</v>
      </c>
      <c r="NGA231" s="159">
        <f t="shared" ref="NGA231:NGA234" si="9783">NGA230+1</f>
        <v>2</v>
      </c>
      <c r="NGB231" s="159"/>
      <c r="NGC231" s="53" t="s">
        <v>163</v>
      </c>
      <c r="NGD231" s="53">
        <f t="shared" ref="NGD231" si="9784">(53.92)*10.764</f>
        <v>580.39487999999994</v>
      </c>
      <c r="NGE231" s="53">
        <f t="shared" ref="NGE231" si="9785">(2.45*1.25+1*(2.3+2.75+3.05))*10.764</f>
        <v>120.15314999999998</v>
      </c>
      <c r="NGF231" s="53">
        <f t="shared" si="3647"/>
        <v>700.54802999999993</v>
      </c>
      <c r="NGG231" s="53">
        <v>0</v>
      </c>
      <c r="NGH231" s="53">
        <f>NGF231*(($H$268)+1)+(IF(NGG231&lt;101,NGG231,IF(NGG231&lt;201,NGG231/2,IF(NGG231&lt;=301,NGG231/3,NGG231/4))))</f>
        <v>700.54802999999993</v>
      </c>
      <c r="NGI231" s="159">
        <f t="shared" ref="NGI231:NGI234" si="9786">NGI230+1</f>
        <v>2</v>
      </c>
      <c r="NGJ231" s="159"/>
      <c r="NGK231" s="53" t="s">
        <v>163</v>
      </c>
      <c r="NGL231" s="53">
        <f t="shared" ref="NGL231" si="9787">(53.92)*10.764</f>
        <v>580.39487999999994</v>
      </c>
      <c r="NGM231" s="53">
        <f t="shared" ref="NGM231" si="9788">(2.45*1.25+1*(2.3+2.75+3.05))*10.764</f>
        <v>120.15314999999998</v>
      </c>
      <c r="NGN231" s="53">
        <f t="shared" si="3650"/>
        <v>700.54802999999993</v>
      </c>
      <c r="NGO231" s="53">
        <v>0</v>
      </c>
      <c r="NGP231" s="53">
        <f>NGN231*(($H$268)+1)+(IF(NGO231&lt;101,NGO231,IF(NGO231&lt;201,NGO231/2,IF(NGO231&lt;=301,NGO231/3,NGO231/4))))</f>
        <v>700.54802999999993</v>
      </c>
      <c r="NGQ231" s="159">
        <f t="shared" ref="NGQ231:NGQ234" si="9789">NGQ230+1</f>
        <v>2</v>
      </c>
      <c r="NGR231" s="159"/>
      <c r="NGS231" s="53" t="s">
        <v>163</v>
      </c>
      <c r="NGT231" s="53">
        <f t="shared" ref="NGT231" si="9790">(53.92)*10.764</f>
        <v>580.39487999999994</v>
      </c>
      <c r="NGU231" s="53">
        <f t="shared" ref="NGU231" si="9791">(2.45*1.25+1*(2.3+2.75+3.05))*10.764</f>
        <v>120.15314999999998</v>
      </c>
      <c r="NGV231" s="53">
        <f t="shared" si="3653"/>
        <v>700.54802999999993</v>
      </c>
      <c r="NGW231" s="53">
        <v>0</v>
      </c>
      <c r="NGX231" s="53">
        <f>NGV231*(($H$268)+1)+(IF(NGW231&lt;101,NGW231,IF(NGW231&lt;201,NGW231/2,IF(NGW231&lt;=301,NGW231/3,NGW231/4))))</f>
        <v>700.54802999999993</v>
      </c>
      <c r="NGY231" s="159">
        <f t="shared" ref="NGY231:NGY234" si="9792">NGY230+1</f>
        <v>2</v>
      </c>
      <c r="NGZ231" s="159"/>
      <c r="NHA231" s="53" t="s">
        <v>163</v>
      </c>
      <c r="NHB231" s="53">
        <f t="shared" ref="NHB231" si="9793">(53.92)*10.764</f>
        <v>580.39487999999994</v>
      </c>
      <c r="NHC231" s="53">
        <f t="shared" ref="NHC231" si="9794">(2.45*1.25+1*(2.3+2.75+3.05))*10.764</f>
        <v>120.15314999999998</v>
      </c>
      <c r="NHD231" s="53">
        <f t="shared" si="3656"/>
        <v>700.54802999999993</v>
      </c>
      <c r="NHE231" s="53">
        <v>0</v>
      </c>
      <c r="NHF231" s="53">
        <f>NHD231*(($H$268)+1)+(IF(NHE231&lt;101,NHE231,IF(NHE231&lt;201,NHE231/2,IF(NHE231&lt;=301,NHE231/3,NHE231/4))))</f>
        <v>700.54802999999993</v>
      </c>
      <c r="NHG231" s="159">
        <f t="shared" ref="NHG231:NHG234" si="9795">NHG230+1</f>
        <v>2</v>
      </c>
      <c r="NHH231" s="159"/>
      <c r="NHI231" s="53" t="s">
        <v>163</v>
      </c>
      <c r="NHJ231" s="53">
        <f t="shared" ref="NHJ231" si="9796">(53.92)*10.764</f>
        <v>580.39487999999994</v>
      </c>
      <c r="NHK231" s="53">
        <f t="shared" ref="NHK231" si="9797">(2.45*1.25+1*(2.3+2.75+3.05))*10.764</f>
        <v>120.15314999999998</v>
      </c>
      <c r="NHL231" s="53">
        <f t="shared" si="3659"/>
        <v>700.54802999999993</v>
      </c>
      <c r="NHM231" s="53">
        <v>0</v>
      </c>
      <c r="NHN231" s="53">
        <f>NHL231*(($H$268)+1)+(IF(NHM231&lt;101,NHM231,IF(NHM231&lt;201,NHM231/2,IF(NHM231&lt;=301,NHM231/3,NHM231/4))))</f>
        <v>700.54802999999993</v>
      </c>
      <c r="NHO231" s="159">
        <f t="shared" ref="NHO231:NHO234" si="9798">NHO230+1</f>
        <v>2</v>
      </c>
      <c r="NHP231" s="159"/>
      <c r="NHQ231" s="53" t="s">
        <v>163</v>
      </c>
      <c r="NHR231" s="53">
        <f t="shared" ref="NHR231" si="9799">(53.92)*10.764</f>
        <v>580.39487999999994</v>
      </c>
      <c r="NHS231" s="53">
        <f t="shared" ref="NHS231" si="9800">(2.45*1.25+1*(2.3+2.75+3.05))*10.764</f>
        <v>120.15314999999998</v>
      </c>
      <c r="NHT231" s="53">
        <f t="shared" si="3662"/>
        <v>700.54802999999993</v>
      </c>
      <c r="NHU231" s="53">
        <v>0</v>
      </c>
      <c r="NHV231" s="53">
        <f>NHT231*(($H$268)+1)+(IF(NHU231&lt;101,NHU231,IF(NHU231&lt;201,NHU231/2,IF(NHU231&lt;=301,NHU231/3,NHU231/4))))</f>
        <v>700.54802999999993</v>
      </c>
      <c r="NHW231" s="159">
        <f t="shared" ref="NHW231:NHW234" si="9801">NHW230+1</f>
        <v>2</v>
      </c>
      <c r="NHX231" s="159"/>
      <c r="NHY231" s="53" t="s">
        <v>163</v>
      </c>
      <c r="NHZ231" s="53">
        <f t="shared" ref="NHZ231" si="9802">(53.92)*10.764</f>
        <v>580.39487999999994</v>
      </c>
      <c r="NIA231" s="53">
        <f t="shared" ref="NIA231" si="9803">(2.45*1.25+1*(2.3+2.75+3.05))*10.764</f>
        <v>120.15314999999998</v>
      </c>
      <c r="NIB231" s="53">
        <f t="shared" si="3665"/>
        <v>700.54802999999993</v>
      </c>
      <c r="NIC231" s="53">
        <v>0</v>
      </c>
      <c r="NID231" s="53">
        <f>NIB231*(($H$268)+1)+(IF(NIC231&lt;101,NIC231,IF(NIC231&lt;201,NIC231/2,IF(NIC231&lt;=301,NIC231/3,NIC231/4))))</f>
        <v>700.54802999999993</v>
      </c>
      <c r="NIE231" s="159">
        <f t="shared" ref="NIE231:NIE234" si="9804">NIE230+1</f>
        <v>2</v>
      </c>
      <c r="NIF231" s="159"/>
      <c r="NIG231" s="53" t="s">
        <v>163</v>
      </c>
      <c r="NIH231" s="53">
        <f t="shared" ref="NIH231" si="9805">(53.92)*10.764</f>
        <v>580.39487999999994</v>
      </c>
      <c r="NII231" s="53">
        <f t="shared" ref="NII231" si="9806">(2.45*1.25+1*(2.3+2.75+3.05))*10.764</f>
        <v>120.15314999999998</v>
      </c>
      <c r="NIJ231" s="53">
        <f t="shared" si="3668"/>
        <v>700.54802999999993</v>
      </c>
      <c r="NIK231" s="53">
        <v>0</v>
      </c>
      <c r="NIL231" s="53">
        <f>NIJ231*(($H$268)+1)+(IF(NIK231&lt;101,NIK231,IF(NIK231&lt;201,NIK231/2,IF(NIK231&lt;=301,NIK231/3,NIK231/4))))</f>
        <v>700.54802999999993</v>
      </c>
      <c r="NIM231" s="159">
        <f t="shared" ref="NIM231:NIM234" si="9807">NIM230+1</f>
        <v>2</v>
      </c>
      <c r="NIN231" s="159"/>
      <c r="NIO231" s="53" t="s">
        <v>163</v>
      </c>
      <c r="NIP231" s="53">
        <f t="shared" ref="NIP231" si="9808">(53.92)*10.764</f>
        <v>580.39487999999994</v>
      </c>
      <c r="NIQ231" s="53">
        <f t="shared" ref="NIQ231" si="9809">(2.45*1.25+1*(2.3+2.75+3.05))*10.764</f>
        <v>120.15314999999998</v>
      </c>
      <c r="NIR231" s="53">
        <f t="shared" si="3671"/>
        <v>700.54802999999993</v>
      </c>
      <c r="NIS231" s="53">
        <v>0</v>
      </c>
      <c r="NIT231" s="53">
        <f>NIR231*(($H$268)+1)+(IF(NIS231&lt;101,NIS231,IF(NIS231&lt;201,NIS231/2,IF(NIS231&lt;=301,NIS231/3,NIS231/4))))</f>
        <v>700.54802999999993</v>
      </c>
      <c r="NIU231" s="159">
        <f t="shared" ref="NIU231:NIU234" si="9810">NIU230+1</f>
        <v>2</v>
      </c>
      <c r="NIV231" s="159"/>
      <c r="NIW231" s="53" t="s">
        <v>163</v>
      </c>
      <c r="NIX231" s="53">
        <f t="shared" ref="NIX231" si="9811">(53.92)*10.764</f>
        <v>580.39487999999994</v>
      </c>
      <c r="NIY231" s="53">
        <f t="shared" ref="NIY231" si="9812">(2.45*1.25+1*(2.3+2.75+3.05))*10.764</f>
        <v>120.15314999999998</v>
      </c>
      <c r="NIZ231" s="53">
        <f t="shared" si="3674"/>
        <v>700.54802999999993</v>
      </c>
      <c r="NJA231" s="53">
        <v>0</v>
      </c>
      <c r="NJB231" s="53">
        <f>NIZ231*(($H$268)+1)+(IF(NJA231&lt;101,NJA231,IF(NJA231&lt;201,NJA231/2,IF(NJA231&lt;=301,NJA231/3,NJA231/4))))</f>
        <v>700.54802999999993</v>
      </c>
      <c r="NJC231" s="159">
        <f t="shared" ref="NJC231:NJC234" si="9813">NJC230+1</f>
        <v>2</v>
      </c>
      <c r="NJD231" s="159"/>
      <c r="NJE231" s="53" t="s">
        <v>163</v>
      </c>
      <c r="NJF231" s="53">
        <f t="shared" ref="NJF231" si="9814">(53.92)*10.764</f>
        <v>580.39487999999994</v>
      </c>
      <c r="NJG231" s="53">
        <f t="shared" ref="NJG231" si="9815">(2.45*1.25+1*(2.3+2.75+3.05))*10.764</f>
        <v>120.15314999999998</v>
      </c>
      <c r="NJH231" s="53">
        <f t="shared" si="3677"/>
        <v>700.54802999999993</v>
      </c>
      <c r="NJI231" s="53">
        <v>0</v>
      </c>
      <c r="NJJ231" s="53">
        <f>NJH231*(($H$268)+1)+(IF(NJI231&lt;101,NJI231,IF(NJI231&lt;201,NJI231/2,IF(NJI231&lt;=301,NJI231/3,NJI231/4))))</f>
        <v>700.54802999999993</v>
      </c>
      <c r="NJK231" s="159">
        <f t="shared" ref="NJK231:NJK234" si="9816">NJK230+1</f>
        <v>2</v>
      </c>
      <c r="NJL231" s="159"/>
      <c r="NJM231" s="53" t="s">
        <v>163</v>
      </c>
      <c r="NJN231" s="53">
        <f t="shared" ref="NJN231" si="9817">(53.92)*10.764</f>
        <v>580.39487999999994</v>
      </c>
      <c r="NJO231" s="53">
        <f t="shared" ref="NJO231" si="9818">(2.45*1.25+1*(2.3+2.75+3.05))*10.764</f>
        <v>120.15314999999998</v>
      </c>
      <c r="NJP231" s="53">
        <f t="shared" si="3680"/>
        <v>700.54802999999993</v>
      </c>
      <c r="NJQ231" s="53">
        <v>0</v>
      </c>
      <c r="NJR231" s="53">
        <f>NJP231*(($H$268)+1)+(IF(NJQ231&lt;101,NJQ231,IF(NJQ231&lt;201,NJQ231/2,IF(NJQ231&lt;=301,NJQ231/3,NJQ231/4))))</f>
        <v>700.54802999999993</v>
      </c>
      <c r="NJS231" s="159">
        <f t="shared" ref="NJS231:NJS234" si="9819">NJS230+1</f>
        <v>2</v>
      </c>
      <c r="NJT231" s="159"/>
      <c r="NJU231" s="53" t="s">
        <v>163</v>
      </c>
      <c r="NJV231" s="53">
        <f t="shared" ref="NJV231" si="9820">(53.92)*10.764</f>
        <v>580.39487999999994</v>
      </c>
      <c r="NJW231" s="53">
        <f t="shared" ref="NJW231" si="9821">(2.45*1.25+1*(2.3+2.75+3.05))*10.764</f>
        <v>120.15314999999998</v>
      </c>
      <c r="NJX231" s="53">
        <f t="shared" si="3683"/>
        <v>700.54802999999993</v>
      </c>
      <c r="NJY231" s="53">
        <v>0</v>
      </c>
      <c r="NJZ231" s="53">
        <f>NJX231*(($H$268)+1)+(IF(NJY231&lt;101,NJY231,IF(NJY231&lt;201,NJY231/2,IF(NJY231&lt;=301,NJY231/3,NJY231/4))))</f>
        <v>700.54802999999993</v>
      </c>
      <c r="NKA231" s="159">
        <f t="shared" ref="NKA231:NKA234" si="9822">NKA230+1</f>
        <v>2</v>
      </c>
      <c r="NKB231" s="159"/>
      <c r="NKC231" s="53" t="s">
        <v>163</v>
      </c>
      <c r="NKD231" s="53">
        <f t="shared" ref="NKD231" si="9823">(53.92)*10.764</f>
        <v>580.39487999999994</v>
      </c>
      <c r="NKE231" s="53">
        <f t="shared" ref="NKE231" si="9824">(2.45*1.25+1*(2.3+2.75+3.05))*10.764</f>
        <v>120.15314999999998</v>
      </c>
      <c r="NKF231" s="53">
        <f t="shared" si="3686"/>
        <v>700.54802999999993</v>
      </c>
      <c r="NKG231" s="53">
        <v>0</v>
      </c>
      <c r="NKH231" s="53">
        <f>NKF231*(($H$268)+1)+(IF(NKG231&lt;101,NKG231,IF(NKG231&lt;201,NKG231/2,IF(NKG231&lt;=301,NKG231/3,NKG231/4))))</f>
        <v>700.54802999999993</v>
      </c>
      <c r="NKI231" s="159">
        <f t="shared" ref="NKI231:NKI234" si="9825">NKI230+1</f>
        <v>2</v>
      </c>
      <c r="NKJ231" s="159"/>
      <c r="NKK231" s="53" t="s">
        <v>163</v>
      </c>
      <c r="NKL231" s="53">
        <f t="shared" ref="NKL231" si="9826">(53.92)*10.764</f>
        <v>580.39487999999994</v>
      </c>
      <c r="NKM231" s="53">
        <f t="shared" ref="NKM231" si="9827">(2.45*1.25+1*(2.3+2.75+3.05))*10.764</f>
        <v>120.15314999999998</v>
      </c>
      <c r="NKN231" s="53">
        <f t="shared" si="3689"/>
        <v>700.54802999999993</v>
      </c>
      <c r="NKO231" s="53">
        <v>0</v>
      </c>
      <c r="NKP231" s="53">
        <f>NKN231*(($H$268)+1)+(IF(NKO231&lt;101,NKO231,IF(NKO231&lt;201,NKO231/2,IF(NKO231&lt;=301,NKO231/3,NKO231/4))))</f>
        <v>700.54802999999993</v>
      </c>
      <c r="NKQ231" s="159">
        <f t="shared" ref="NKQ231:NKQ234" si="9828">NKQ230+1</f>
        <v>2</v>
      </c>
      <c r="NKR231" s="159"/>
      <c r="NKS231" s="53" t="s">
        <v>163</v>
      </c>
      <c r="NKT231" s="53">
        <f t="shared" ref="NKT231" si="9829">(53.92)*10.764</f>
        <v>580.39487999999994</v>
      </c>
      <c r="NKU231" s="53">
        <f t="shared" ref="NKU231" si="9830">(2.45*1.25+1*(2.3+2.75+3.05))*10.764</f>
        <v>120.15314999999998</v>
      </c>
      <c r="NKV231" s="53">
        <f t="shared" si="3692"/>
        <v>700.54802999999993</v>
      </c>
      <c r="NKW231" s="53">
        <v>0</v>
      </c>
      <c r="NKX231" s="53">
        <f>NKV231*(($H$268)+1)+(IF(NKW231&lt;101,NKW231,IF(NKW231&lt;201,NKW231/2,IF(NKW231&lt;=301,NKW231/3,NKW231/4))))</f>
        <v>700.54802999999993</v>
      </c>
      <c r="NKY231" s="159">
        <f t="shared" ref="NKY231:NKY234" si="9831">NKY230+1</f>
        <v>2</v>
      </c>
      <c r="NKZ231" s="159"/>
      <c r="NLA231" s="53" t="s">
        <v>163</v>
      </c>
      <c r="NLB231" s="53">
        <f t="shared" ref="NLB231" si="9832">(53.92)*10.764</f>
        <v>580.39487999999994</v>
      </c>
      <c r="NLC231" s="53">
        <f t="shared" ref="NLC231" si="9833">(2.45*1.25+1*(2.3+2.75+3.05))*10.764</f>
        <v>120.15314999999998</v>
      </c>
      <c r="NLD231" s="53">
        <f t="shared" si="3695"/>
        <v>700.54802999999993</v>
      </c>
      <c r="NLE231" s="53">
        <v>0</v>
      </c>
      <c r="NLF231" s="53">
        <f>NLD231*(($H$268)+1)+(IF(NLE231&lt;101,NLE231,IF(NLE231&lt;201,NLE231/2,IF(NLE231&lt;=301,NLE231/3,NLE231/4))))</f>
        <v>700.54802999999993</v>
      </c>
      <c r="NLG231" s="159">
        <f t="shared" ref="NLG231:NLG234" si="9834">NLG230+1</f>
        <v>2</v>
      </c>
      <c r="NLH231" s="159"/>
      <c r="NLI231" s="53" t="s">
        <v>163</v>
      </c>
      <c r="NLJ231" s="53">
        <f t="shared" ref="NLJ231" si="9835">(53.92)*10.764</f>
        <v>580.39487999999994</v>
      </c>
      <c r="NLK231" s="53">
        <f t="shared" ref="NLK231" si="9836">(2.45*1.25+1*(2.3+2.75+3.05))*10.764</f>
        <v>120.15314999999998</v>
      </c>
      <c r="NLL231" s="53">
        <f t="shared" si="3698"/>
        <v>700.54802999999993</v>
      </c>
      <c r="NLM231" s="53">
        <v>0</v>
      </c>
      <c r="NLN231" s="53">
        <f>NLL231*(($H$268)+1)+(IF(NLM231&lt;101,NLM231,IF(NLM231&lt;201,NLM231/2,IF(NLM231&lt;=301,NLM231/3,NLM231/4))))</f>
        <v>700.54802999999993</v>
      </c>
      <c r="NLO231" s="159">
        <f t="shared" ref="NLO231:NLO234" si="9837">NLO230+1</f>
        <v>2</v>
      </c>
      <c r="NLP231" s="159"/>
      <c r="NLQ231" s="53" t="s">
        <v>163</v>
      </c>
      <c r="NLR231" s="53">
        <f t="shared" ref="NLR231" si="9838">(53.92)*10.764</f>
        <v>580.39487999999994</v>
      </c>
      <c r="NLS231" s="53">
        <f t="shared" ref="NLS231" si="9839">(2.45*1.25+1*(2.3+2.75+3.05))*10.764</f>
        <v>120.15314999999998</v>
      </c>
      <c r="NLT231" s="53">
        <f t="shared" si="3701"/>
        <v>700.54802999999993</v>
      </c>
      <c r="NLU231" s="53">
        <v>0</v>
      </c>
      <c r="NLV231" s="53">
        <f>NLT231*(($H$268)+1)+(IF(NLU231&lt;101,NLU231,IF(NLU231&lt;201,NLU231/2,IF(NLU231&lt;=301,NLU231/3,NLU231/4))))</f>
        <v>700.54802999999993</v>
      </c>
      <c r="NLW231" s="159">
        <f t="shared" ref="NLW231:NLW234" si="9840">NLW230+1</f>
        <v>2</v>
      </c>
      <c r="NLX231" s="159"/>
      <c r="NLY231" s="53" t="s">
        <v>163</v>
      </c>
      <c r="NLZ231" s="53">
        <f t="shared" ref="NLZ231" si="9841">(53.92)*10.764</f>
        <v>580.39487999999994</v>
      </c>
      <c r="NMA231" s="53">
        <f t="shared" ref="NMA231" si="9842">(2.45*1.25+1*(2.3+2.75+3.05))*10.764</f>
        <v>120.15314999999998</v>
      </c>
      <c r="NMB231" s="53">
        <f t="shared" si="3704"/>
        <v>700.54802999999993</v>
      </c>
      <c r="NMC231" s="53">
        <v>0</v>
      </c>
      <c r="NMD231" s="53">
        <f>NMB231*(($H$268)+1)+(IF(NMC231&lt;101,NMC231,IF(NMC231&lt;201,NMC231/2,IF(NMC231&lt;=301,NMC231/3,NMC231/4))))</f>
        <v>700.54802999999993</v>
      </c>
      <c r="NME231" s="159">
        <f t="shared" ref="NME231:NME234" si="9843">NME230+1</f>
        <v>2</v>
      </c>
      <c r="NMF231" s="159"/>
      <c r="NMG231" s="53" t="s">
        <v>163</v>
      </c>
      <c r="NMH231" s="53">
        <f t="shared" ref="NMH231" si="9844">(53.92)*10.764</f>
        <v>580.39487999999994</v>
      </c>
      <c r="NMI231" s="53">
        <f t="shared" ref="NMI231" si="9845">(2.45*1.25+1*(2.3+2.75+3.05))*10.764</f>
        <v>120.15314999999998</v>
      </c>
      <c r="NMJ231" s="53">
        <f t="shared" si="3707"/>
        <v>700.54802999999993</v>
      </c>
      <c r="NMK231" s="53">
        <v>0</v>
      </c>
      <c r="NML231" s="53">
        <f>NMJ231*(($H$268)+1)+(IF(NMK231&lt;101,NMK231,IF(NMK231&lt;201,NMK231/2,IF(NMK231&lt;=301,NMK231/3,NMK231/4))))</f>
        <v>700.54802999999993</v>
      </c>
      <c r="NMM231" s="159">
        <f t="shared" ref="NMM231:NMM234" si="9846">NMM230+1</f>
        <v>2</v>
      </c>
      <c r="NMN231" s="159"/>
      <c r="NMO231" s="53" t="s">
        <v>163</v>
      </c>
      <c r="NMP231" s="53">
        <f t="shared" ref="NMP231" si="9847">(53.92)*10.764</f>
        <v>580.39487999999994</v>
      </c>
      <c r="NMQ231" s="53">
        <f t="shared" ref="NMQ231" si="9848">(2.45*1.25+1*(2.3+2.75+3.05))*10.764</f>
        <v>120.15314999999998</v>
      </c>
      <c r="NMR231" s="53">
        <f t="shared" si="3710"/>
        <v>700.54802999999993</v>
      </c>
      <c r="NMS231" s="53">
        <v>0</v>
      </c>
      <c r="NMT231" s="53">
        <f>NMR231*(($H$268)+1)+(IF(NMS231&lt;101,NMS231,IF(NMS231&lt;201,NMS231/2,IF(NMS231&lt;=301,NMS231/3,NMS231/4))))</f>
        <v>700.54802999999993</v>
      </c>
      <c r="NMU231" s="159">
        <f t="shared" ref="NMU231:NMU234" si="9849">NMU230+1</f>
        <v>2</v>
      </c>
      <c r="NMV231" s="159"/>
      <c r="NMW231" s="53" t="s">
        <v>163</v>
      </c>
      <c r="NMX231" s="53">
        <f t="shared" ref="NMX231" si="9850">(53.92)*10.764</f>
        <v>580.39487999999994</v>
      </c>
      <c r="NMY231" s="53">
        <f t="shared" ref="NMY231" si="9851">(2.45*1.25+1*(2.3+2.75+3.05))*10.764</f>
        <v>120.15314999999998</v>
      </c>
      <c r="NMZ231" s="53">
        <f t="shared" si="3713"/>
        <v>700.54802999999993</v>
      </c>
      <c r="NNA231" s="53">
        <v>0</v>
      </c>
      <c r="NNB231" s="53">
        <f>NMZ231*(($H$268)+1)+(IF(NNA231&lt;101,NNA231,IF(NNA231&lt;201,NNA231/2,IF(NNA231&lt;=301,NNA231/3,NNA231/4))))</f>
        <v>700.54802999999993</v>
      </c>
      <c r="NNC231" s="159">
        <f t="shared" ref="NNC231:NNC234" si="9852">NNC230+1</f>
        <v>2</v>
      </c>
      <c r="NND231" s="159"/>
      <c r="NNE231" s="53" t="s">
        <v>163</v>
      </c>
      <c r="NNF231" s="53">
        <f t="shared" ref="NNF231" si="9853">(53.92)*10.764</f>
        <v>580.39487999999994</v>
      </c>
      <c r="NNG231" s="53">
        <f t="shared" ref="NNG231" si="9854">(2.45*1.25+1*(2.3+2.75+3.05))*10.764</f>
        <v>120.15314999999998</v>
      </c>
      <c r="NNH231" s="53">
        <f t="shared" si="3716"/>
        <v>700.54802999999993</v>
      </c>
      <c r="NNI231" s="53">
        <v>0</v>
      </c>
      <c r="NNJ231" s="53">
        <f>NNH231*(($H$268)+1)+(IF(NNI231&lt;101,NNI231,IF(NNI231&lt;201,NNI231/2,IF(NNI231&lt;=301,NNI231/3,NNI231/4))))</f>
        <v>700.54802999999993</v>
      </c>
      <c r="NNK231" s="159">
        <f t="shared" ref="NNK231:NNK234" si="9855">NNK230+1</f>
        <v>2</v>
      </c>
      <c r="NNL231" s="159"/>
      <c r="NNM231" s="53" t="s">
        <v>163</v>
      </c>
      <c r="NNN231" s="53">
        <f t="shared" ref="NNN231" si="9856">(53.92)*10.764</f>
        <v>580.39487999999994</v>
      </c>
      <c r="NNO231" s="53">
        <f t="shared" ref="NNO231" si="9857">(2.45*1.25+1*(2.3+2.75+3.05))*10.764</f>
        <v>120.15314999999998</v>
      </c>
      <c r="NNP231" s="53">
        <f t="shared" si="3719"/>
        <v>700.54802999999993</v>
      </c>
      <c r="NNQ231" s="53">
        <v>0</v>
      </c>
      <c r="NNR231" s="53">
        <f>NNP231*(($H$268)+1)+(IF(NNQ231&lt;101,NNQ231,IF(NNQ231&lt;201,NNQ231/2,IF(NNQ231&lt;=301,NNQ231/3,NNQ231/4))))</f>
        <v>700.54802999999993</v>
      </c>
      <c r="NNS231" s="159">
        <f t="shared" ref="NNS231:NNS234" si="9858">NNS230+1</f>
        <v>2</v>
      </c>
      <c r="NNT231" s="159"/>
      <c r="NNU231" s="53" t="s">
        <v>163</v>
      </c>
      <c r="NNV231" s="53">
        <f t="shared" ref="NNV231" si="9859">(53.92)*10.764</f>
        <v>580.39487999999994</v>
      </c>
      <c r="NNW231" s="53">
        <f t="shared" ref="NNW231" si="9860">(2.45*1.25+1*(2.3+2.75+3.05))*10.764</f>
        <v>120.15314999999998</v>
      </c>
      <c r="NNX231" s="53">
        <f t="shared" si="3722"/>
        <v>700.54802999999993</v>
      </c>
      <c r="NNY231" s="53">
        <v>0</v>
      </c>
      <c r="NNZ231" s="53">
        <f>NNX231*(($H$268)+1)+(IF(NNY231&lt;101,NNY231,IF(NNY231&lt;201,NNY231/2,IF(NNY231&lt;=301,NNY231/3,NNY231/4))))</f>
        <v>700.54802999999993</v>
      </c>
      <c r="NOA231" s="159">
        <f t="shared" ref="NOA231:NOA234" si="9861">NOA230+1</f>
        <v>2</v>
      </c>
      <c r="NOB231" s="159"/>
      <c r="NOC231" s="53" t="s">
        <v>163</v>
      </c>
      <c r="NOD231" s="53">
        <f t="shared" ref="NOD231" si="9862">(53.92)*10.764</f>
        <v>580.39487999999994</v>
      </c>
      <c r="NOE231" s="53">
        <f t="shared" ref="NOE231" si="9863">(2.45*1.25+1*(2.3+2.75+3.05))*10.764</f>
        <v>120.15314999999998</v>
      </c>
      <c r="NOF231" s="53">
        <f t="shared" si="3725"/>
        <v>700.54802999999993</v>
      </c>
      <c r="NOG231" s="53">
        <v>0</v>
      </c>
      <c r="NOH231" s="53">
        <f>NOF231*(($H$268)+1)+(IF(NOG231&lt;101,NOG231,IF(NOG231&lt;201,NOG231/2,IF(NOG231&lt;=301,NOG231/3,NOG231/4))))</f>
        <v>700.54802999999993</v>
      </c>
      <c r="NOI231" s="159">
        <f t="shared" ref="NOI231:NOI234" si="9864">NOI230+1</f>
        <v>2</v>
      </c>
      <c r="NOJ231" s="159"/>
      <c r="NOK231" s="53" t="s">
        <v>163</v>
      </c>
      <c r="NOL231" s="53">
        <f t="shared" ref="NOL231" si="9865">(53.92)*10.764</f>
        <v>580.39487999999994</v>
      </c>
      <c r="NOM231" s="53">
        <f t="shared" ref="NOM231" si="9866">(2.45*1.25+1*(2.3+2.75+3.05))*10.764</f>
        <v>120.15314999999998</v>
      </c>
      <c r="NON231" s="53">
        <f t="shared" si="3728"/>
        <v>700.54802999999993</v>
      </c>
      <c r="NOO231" s="53">
        <v>0</v>
      </c>
      <c r="NOP231" s="53">
        <f>NON231*(($H$268)+1)+(IF(NOO231&lt;101,NOO231,IF(NOO231&lt;201,NOO231/2,IF(NOO231&lt;=301,NOO231/3,NOO231/4))))</f>
        <v>700.54802999999993</v>
      </c>
      <c r="NOQ231" s="159">
        <f t="shared" ref="NOQ231:NOQ234" si="9867">NOQ230+1</f>
        <v>2</v>
      </c>
      <c r="NOR231" s="159"/>
      <c r="NOS231" s="53" t="s">
        <v>163</v>
      </c>
      <c r="NOT231" s="53">
        <f t="shared" ref="NOT231" si="9868">(53.92)*10.764</f>
        <v>580.39487999999994</v>
      </c>
      <c r="NOU231" s="53">
        <f t="shared" ref="NOU231" si="9869">(2.45*1.25+1*(2.3+2.75+3.05))*10.764</f>
        <v>120.15314999999998</v>
      </c>
      <c r="NOV231" s="53">
        <f t="shared" si="3731"/>
        <v>700.54802999999993</v>
      </c>
      <c r="NOW231" s="53">
        <v>0</v>
      </c>
      <c r="NOX231" s="53">
        <f>NOV231*(($H$268)+1)+(IF(NOW231&lt;101,NOW231,IF(NOW231&lt;201,NOW231/2,IF(NOW231&lt;=301,NOW231/3,NOW231/4))))</f>
        <v>700.54802999999993</v>
      </c>
      <c r="NOY231" s="159">
        <f t="shared" ref="NOY231:NOY234" si="9870">NOY230+1</f>
        <v>2</v>
      </c>
      <c r="NOZ231" s="159"/>
      <c r="NPA231" s="53" t="s">
        <v>163</v>
      </c>
      <c r="NPB231" s="53">
        <f t="shared" ref="NPB231" si="9871">(53.92)*10.764</f>
        <v>580.39487999999994</v>
      </c>
      <c r="NPC231" s="53">
        <f t="shared" ref="NPC231" si="9872">(2.45*1.25+1*(2.3+2.75+3.05))*10.764</f>
        <v>120.15314999999998</v>
      </c>
      <c r="NPD231" s="53">
        <f t="shared" si="3734"/>
        <v>700.54802999999993</v>
      </c>
      <c r="NPE231" s="53">
        <v>0</v>
      </c>
      <c r="NPF231" s="53">
        <f>NPD231*(($H$268)+1)+(IF(NPE231&lt;101,NPE231,IF(NPE231&lt;201,NPE231/2,IF(NPE231&lt;=301,NPE231/3,NPE231/4))))</f>
        <v>700.54802999999993</v>
      </c>
      <c r="NPG231" s="159">
        <f t="shared" ref="NPG231:NPG234" si="9873">NPG230+1</f>
        <v>2</v>
      </c>
      <c r="NPH231" s="159"/>
      <c r="NPI231" s="53" t="s">
        <v>163</v>
      </c>
      <c r="NPJ231" s="53">
        <f t="shared" ref="NPJ231" si="9874">(53.92)*10.764</f>
        <v>580.39487999999994</v>
      </c>
      <c r="NPK231" s="53">
        <f t="shared" ref="NPK231" si="9875">(2.45*1.25+1*(2.3+2.75+3.05))*10.764</f>
        <v>120.15314999999998</v>
      </c>
      <c r="NPL231" s="53">
        <f t="shared" si="3737"/>
        <v>700.54802999999993</v>
      </c>
      <c r="NPM231" s="53">
        <v>0</v>
      </c>
      <c r="NPN231" s="53">
        <f>NPL231*(($H$268)+1)+(IF(NPM231&lt;101,NPM231,IF(NPM231&lt;201,NPM231/2,IF(NPM231&lt;=301,NPM231/3,NPM231/4))))</f>
        <v>700.54802999999993</v>
      </c>
      <c r="NPO231" s="159">
        <f t="shared" ref="NPO231:NPO234" si="9876">NPO230+1</f>
        <v>2</v>
      </c>
      <c r="NPP231" s="159"/>
      <c r="NPQ231" s="53" t="s">
        <v>163</v>
      </c>
      <c r="NPR231" s="53">
        <f t="shared" ref="NPR231" si="9877">(53.92)*10.764</f>
        <v>580.39487999999994</v>
      </c>
      <c r="NPS231" s="53">
        <f t="shared" ref="NPS231" si="9878">(2.45*1.25+1*(2.3+2.75+3.05))*10.764</f>
        <v>120.15314999999998</v>
      </c>
      <c r="NPT231" s="53">
        <f t="shared" si="3740"/>
        <v>700.54802999999993</v>
      </c>
      <c r="NPU231" s="53">
        <v>0</v>
      </c>
      <c r="NPV231" s="53">
        <f>NPT231*(($H$268)+1)+(IF(NPU231&lt;101,NPU231,IF(NPU231&lt;201,NPU231/2,IF(NPU231&lt;=301,NPU231/3,NPU231/4))))</f>
        <v>700.54802999999993</v>
      </c>
      <c r="NPW231" s="159">
        <f t="shared" ref="NPW231:NPW234" si="9879">NPW230+1</f>
        <v>2</v>
      </c>
      <c r="NPX231" s="159"/>
      <c r="NPY231" s="53" t="s">
        <v>163</v>
      </c>
      <c r="NPZ231" s="53">
        <f t="shared" ref="NPZ231" si="9880">(53.92)*10.764</f>
        <v>580.39487999999994</v>
      </c>
      <c r="NQA231" s="53">
        <f t="shared" ref="NQA231" si="9881">(2.45*1.25+1*(2.3+2.75+3.05))*10.764</f>
        <v>120.15314999999998</v>
      </c>
      <c r="NQB231" s="53">
        <f t="shared" si="3743"/>
        <v>700.54802999999993</v>
      </c>
      <c r="NQC231" s="53">
        <v>0</v>
      </c>
      <c r="NQD231" s="53">
        <f>NQB231*(($H$268)+1)+(IF(NQC231&lt;101,NQC231,IF(NQC231&lt;201,NQC231/2,IF(NQC231&lt;=301,NQC231/3,NQC231/4))))</f>
        <v>700.54802999999993</v>
      </c>
      <c r="NQE231" s="159">
        <f t="shared" ref="NQE231:NQE234" si="9882">NQE230+1</f>
        <v>2</v>
      </c>
      <c r="NQF231" s="159"/>
      <c r="NQG231" s="53" t="s">
        <v>163</v>
      </c>
      <c r="NQH231" s="53">
        <f t="shared" ref="NQH231" si="9883">(53.92)*10.764</f>
        <v>580.39487999999994</v>
      </c>
      <c r="NQI231" s="53">
        <f t="shared" ref="NQI231" si="9884">(2.45*1.25+1*(2.3+2.75+3.05))*10.764</f>
        <v>120.15314999999998</v>
      </c>
      <c r="NQJ231" s="53">
        <f t="shared" si="3746"/>
        <v>700.54802999999993</v>
      </c>
      <c r="NQK231" s="53">
        <v>0</v>
      </c>
      <c r="NQL231" s="53">
        <f>NQJ231*(($H$268)+1)+(IF(NQK231&lt;101,NQK231,IF(NQK231&lt;201,NQK231/2,IF(NQK231&lt;=301,NQK231/3,NQK231/4))))</f>
        <v>700.54802999999993</v>
      </c>
      <c r="NQM231" s="159">
        <f t="shared" ref="NQM231:NQM234" si="9885">NQM230+1</f>
        <v>2</v>
      </c>
      <c r="NQN231" s="159"/>
      <c r="NQO231" s="53" t="s">
        <v>163</v>
      </c>
      <c r="NQP231" s="53">
        <f t="shared" ref="NQP231" si="9886">(53.92)*10.764</f>
        <v>580.39487999999994</v>
      </c>
      <c r="NQQ231" s="53">
        <f t="shared" ref="NQQ231" si="9887">(2.45*1.25+1*(2.3+2.75+3.05))*10.764</f>
        <v>120.15314999999998</v>
      </c>
      <c r="NQR231" s="53">
        <f t="shared" si="3749"/>
        <v>700.54802999999993</v>
      </c>
      <c r="NQS231" s="53">
        <v>0</v>
      </c>
      <c r="NQT231" s="53">
        <f>NQR231*(($H$268)+1)+(IF(NQS231&lt;101,NQS231,IF(NQS231&lt;201,NQS231/2,IF(NQS231&lt;=301,NQS231/3,NQS231/4))))</f>
        <v>700.54802999999993</v>
      </c>
      <c r="NQU231" s="159">
        <f t="shared" ref="NQU231:NQU234" si="9888">NQU230+1</f>
        <v>2</v>
      </c>
      <c r="NQV231" s="159"/>
      <c r="NQW231" s="53" t="s">
        <v>163</v>
      </c>
      <c r="NQX231" s="53">
        <f t="shared" ref="NQX231" si="9889">(53.92)*10.764</f>
        <v>580.39487999999994</v>
      </c>
      <c r="NQY231" s="53">
        <f t="shared" ref="NQY231" si="9890">(2.45*1.25+1*(2.3+2.75+3.05))*10.764</f>
        <v>120.15314999999998</v>
      </c>
      <c r="NQZ231" s="53">
        <f t="shared" si="3752"/>
        <v>700.54802999999993</v>
      </c>
      <c r="NRA231" s="53">
        <v>0</v>
      </c>
      <c r="NRB231" s="53">
        <f>NQZ231*(($H$268)+1)+(IF(NRA231&lt;101,NRA231,IF(NRA231&lt;201,NRA231/2,IF(NRA231&lt;=301,NRA231/3,NRA231/4))))</f>
        <v>700.54802999999993</v>
      </c>
      <c r="NRC231" s="159">
        <f t="shared" ref="NRC231:NRC234" si="9891">NRC230+1</f>
        <v>2</v>
      </c>
      <c r="NRD231" s="159"/>
      <c r="NRE231" s="53" t="s">
        <v>163</v>
      </c>
      <c r="NRF231" s="53">
        <f t="shared" ref="NRF231" si="9892">(53.92)*10.764</f>
        <v>580.39487999999994</v>
      </c>
      <c r="NRG231" s="53">
        <f t="shared" ref="NRG231" si="9893">(2.45*1.25+1*(2.3+2.75+3.05))*10.764</f>
        <v>120.15314999999998</v>
      </c>
      <c r="NRH231" s="53">
        <f t="shared" si="3755"/>
        <v>700.54802999999993</v>
      </c>
      <c r="NRI231" s="53">
        <v>0</v>
      </c>
      <c r="NRJ231" s="53">
        <f>NRH231*(($H$268)+1)+(IF(NRI231&lt;101,NRI231,IF(NRI231&lt;201,NRI231/2,IF(NRI231&lt;=301,NRI231/3,NRI231/4))))</f>
        <v>700.54802999999993</v>
      </c>
      <c r="NRK231" s="159">
        <f t="shared" ref="NRK231:NRK234" si="9894">NRK230+1</f>
        <v>2</v>
      </c>
      <c r="NRL231" s="159"/>
      <c r="NRM231" s="53" t="s">
        <v>163</v>
      </c>
      <c r="NRN231" s="53">
        <f t="shared" ref="NRN231" si="9895">(53.92)*10.764</f>
        <v>580.39487999999994</v>
      </c>
      <c r="NRO231" s="53">
        <f t="shared" ref="NRO231" si="9896">(2.45*1.25+1*(2.3+2.75+3.05))*10.764</f>
        <v>120.15314999999998</v>
      </c>
      <c r="NRP231" s="53">
        <f t="shared" si="3758"/>
        <v>700.54802999999993</v>
      </c>
      <c r="NRQ231" s="53">
        <v>0</v>
      </c>
      <c r="NRR231" s="53">
        <f>NRP231*(($H$268)+1)+(IF(NRQ231&lt;101,NRQ231,IF(NRQ231&lt;201,NRQ231/2,IF(NRQ231&lt;=301,NRQ231/3,NRQ231/4))))</f>
        <v>700.54802999999993</v>
      </c>
      <c r="NRS231" s="159">
        <f t="shared" ref="NRS231:NRS234" si="9897">NRS230+1</f>
        <v>2</v>
      </c>
      <c r="NRT231" s="159"/>
      <c r="NRU231" s="53" t="s">
        <v>163</v>
      </c>
      <c r="NRV231" s="53">
        <f t="shared" ref="NRV231" si="9898">(53.92)*10.764</f>
        <v>580.39487999999994</v>
      </c>
      <c r="NRW231" s="53">
        <f t="shared" ref="NRW231" si="9899">(2.45*1.25+1*(2.3+2.75+3.05))*10.764</f>
        <v>120.15314999999998</v>
      </c>
      <c r="NRX231" s="53">
        <f t="shared" si="3761"/>
        <v>700.54802999999993</v>
      </c>
      <c r="NRY231" s="53">
        <v>0</v>
      </c>
      <c r="NRZ231" s="53">
        <f>NRX231*(($H$268)+1)+(IF(NRY231&lt;101,NRY231,IF(NRY231&lt;201,NRY231/2,IF(NRY231&lt;=301,NRY231/3,NRY231/4))))</f>
        <v>700.54802999999993</v>
      </c>
      <c r="NSA231" s="159">
        <f t="shared" ref="NSA231:NSA234" si="9900">NSA230+1</f>
        <v>2</v>
      </c>
      <c r="NSB231" s="159"/>
      <c r="NSC231" s="53" t="s">
        <v>163</v>
      </c>
      <c r="NSD231" s="53">
        <f t="shared" ref="NSD231" si="9901">(53.92)*10.764</f>
        <v>580.39487999999994</v>
      </c>
      <c r="NSE231" s="53">
        <f t="shared" ref="NSE231" si="9902">(2.45*1.25+1*(2.3+2.75+3.05))*10.764</f>
        <v>120.15314999999998</v>
      </c>
      <c r="NSF231" s="53">
        <f t="shared" si="3764"/>
        <v>700.54802999999993</v>
      </c>
      <c r="NSG231" s="53">
        <v>0</v>
      </c>
      <c r="NSH231" s="53">
        <f>NSF231*(($H$268)+1)+(IF(NSG231&lt;101,NSG231,IF(NSG231&lt;201,NSG231/2,IF(NSG231&lt;=301,NSG231/3,NSG231/4))))</f>
        <v>700.54802999999993</v>
      </c>
      <c r="NSI231" s="159">
        <f t="shared" ref="NSI231:NSI234" si="9903">NSI230+1</f>
        <v>2</v>
      </c>
      <c r="NSJ231" s="159"/>
      <c r="NSK231" s="53" t="s">
        <v>163</v>
      </c>
      <c r="NSL231" s="53">
        <f t="shared" ref="NSL231" si="9904">(53.92)*10.764</f>
        <v>580.39487999999994</v>
      </c>
      <c r="NSM231" s="53">
        <f t="shared" ref="NSM231" si="9905">(2.45*1.25+1*(2.3+2.75+3.05))*10.764</f>
        <v>120.15314999999998</v>
      </c>
      <c r="NSN231" s="53">
        <f t="shared" si="3767"/>
        <v>700.54802999999993</v>
      </c>
      <c r="NSO231" s="53">
        <v>0</v>
      </c>
      <c r="NSP231" s="53">
        <f>NSN231*(($H$268)+1)+(IF(NSO231&lt;101,NSO231,IF(NSO231&lt;201,NSO231/2,IF(NSO231&lt;=301,NSO231/3,NSO231/4))))</f>
        <v>700.54802999999993</v>
      </c>
      <c r="NSQ231" s="159">
        <f t="shared" ref="NSQ231:NSQ234" si="9906">NSQ230+1</f>
        <v>2</v>
      </c>
      <c r="NSR231" s="159"/>
      <c r="NSS231" s="53" t="s">
        <v>163</v>
      </c>
      <c r="NST231" s="53">
        <f t="shared" ref="NST231" si="9907">(53.92)*10.764</f>
        <v>580.39487999999994</v>
      </c>
      <c r="NSU231" s="53">
        <f t="shared" ref="NSU231" si="9908">(2.45*1.25+1*(2.3+2.75+3.05))*10.764</f>
        <v>120.15314999999998</v>
      </c>
      <c r="NSV231" s="53">
        <f t="shared" si="3770"/>
        <v>700.54802999999993</v>
      </c>
      <c r="NSW231" s="53">
        <v>0</v>
      </c>
      <c r="NSX231" s="53">
        <f>NSV231*(($H$268)+1)+(IF(NSW231&lt;101,NSW231,IF(NSW231&lt;201,NSW231/2,IF(NSW231&lt;=301,NSW231/3,NSW231/4))))</f>
        <v>700.54802999999993</v>
      </c>
      <c r="NSY231" s="159">
        <f t="shared" ref="NSY231:NSY234" si="9909">NSY230+1</f>
        <v>2</v>
      </c>
      <c r="NSZ231" s="159"/>
      <c r="NTA231" s="53" t="s">
        <v>163</v>
      </c>
      <c r="NTB231" s="53">
        <f t="shared" ref="NTB231" si="9910">(53.92)*10.764</f>
        <v>580.39487999999994</v>
      </c>
      <c r="NTC231" s="53">
        <f t="shared" ref="NTC231" si="9911">(2.45*1.25+1*(2.3+2.75+3.05))*10.764</f>
        <v>120.15314999999998</v>
      </c>
      <c r="NTD231" s="53">
        <f t="shared" si="3773"/>
        <v>700.54802999999993</v>
      </c>
      <c r="NTE231" s="53">
        <v>0</v>
      </c>
      <c r="NTF231" s="53">
        <f>NTD231*(($H$268)+1)+(IF(NTE231&lt;101,NTE231,IF(NTE231&lt;201,NTE231/2,IF(NTE231&lt;=301,NTE231/3,NTE231/4))))</f>
        <v>700.54802999999993</v>
      </c>
      <c r="NTG231" s="159">
        <f t="shared" ref="NTG231:NTG234" si="9912">NTG230+1</f>
        <v>2</v>
      </c>
      <c r="NTH231" s="159"/>
      <c r="NTI231" s="53" t="s">
        <v>163</v>
      </c>
      <c r="NTJ231" s="53">
        <f t="shared" ref="NTJ231" si="9913">(53.92)*10.764</f>
        <v>580.39487999999994</v>
      </c>
      <c r="NTK231" s="53">
        <f t="shared" ref="NTK231" si="9914">(2.45*1.25+1*(2.3+2.75+3.05))*10.764</f>
        <v>120.15314999999998</v>
      </c>
      <c r="NTL231" s="53">
        <f t="shared" si="3776"/>
        <v>700.54802999999993</v>
      </c>
      <c r="NTM231" s="53">
        <v>0</v>
      </c>
      <c r="NTN231" s="53">
        <f>NTL231*(($H$268)+1)+(IF(NTM231&lt;101,NTM231,IF(NTM231&lt;201,NTM231/2,IF(NTM231&lt;=301,NTM231/3,NTM231/4))))</f>
        <v>700.54802999999993</v>
      </c>
      <c r="NTO231" s="159">
        <f t="shared" ref="NTO231:NTO234" si="9915">NTO230+1</f>
        <v>2</v>
      </c>
      <c r="NTP231" s="159"/>
      <c r="NTQ231" s="53" t="s">
        <v>163</v>
      </c>
      <c r="NTR231" s="53">
        <f t="shared" ref="NTR231" si="9916">(53.92)*10.764</f>
        <v>580.39487999999994</v>
      </c>
      <c r="NTS231" s="53">
        <f t="shared" ref="NTS231" si="9917">(2.45*1.25+1*(2.3+2.75+3.05))*10.764</f>
        <v>120.15314999999998</v>
      </c>
      <c r="NTT231" s="53">
        <f t="shared" si="3779"/>
        <v>700.54802999999993</v>
      </c>
      <c r="NTU231" s="53">
        <v>0</v>
      </c>
      <c r="NTV231" s="53">
        <f>NTT231*(($H$268)+1)+(IF(NTU231&lt;101,NTU231,IF(NTU231&lt;201,NTU231/2,IF(NTU231&lt;=301,NTU231/3,NTU231/4))))</f>
        <v>700.54802999999993</v>
      </c>
      <c r="NTW231" s="159">
        <f t="shared" ref="NTW231:NTW234" si="9918">NTW230+1</f>
        <v>2</v>
      </c>
      <c r="NTX231" s="159"/>
      <c r="NTY231" s="53" t="s">
        <v>163</v>
      </c>
      <c r="NTZ231" s="53">
        <f t="shared" ref="NTZ231" si="9919">(53.92)*10.764</f>
        <v>580.39487999999994</v>
      </c>
      <c r="NUA231" s="53">
        <f t="shared" ref="NUA231" si="9920">(2.45*1.25+1*(2.3+2.75+3.05))*10.764</f>
        <v>120.15314999999998</v>
      </c>
      <c r="NUB231" s="53">
        <f t="shared" si="3782"/>
        <v>700.54802999999993</v>
      </c>
      <c r="NUC231" s="53">
        <v>0</v>
      </c>
      <c r="NUD231" s="53">
        <f>NUB231*(($H$268)+1)+(IF(NUC231&lt;101,NUC231,IF(NUC231&lt;201,NUC231/2,IF(NUC231&lt;=301,NUC231/3,NUC231/4))))</f>
        <v>700.54802999999993</v>
      </c>
      <c r="NUE231" s="159">
        <f t="shared" ref="NUE231:NUE234" si="9921">NUE230+1</f>
        <v>2</v>
      </c>
      <c r="NUF231" s="159"/>
      <c r="NUG231" s="53" t="s">
        <v>163</v>
      </c>
      <c r="NUH231" s="53">
        <f t="shared" ref="NUH231" si="9922">(53.92)*10.764</f>
        <v>580.39487999999994</v>
      </c>
      <c r="NUI231" s="53">
        <f t="shared" ref="NUI231" si="9923">(2.45*1.25+1*(2.3+2.75+3.05))*10.764</f>
        <v>120.15314999999998</v>
      </c>
      <c r="NUJ231" s="53">
        <f t="shared" si="3785"/>
        <v>700.54802999999993</v>
      </c>
      <c r="NUK231" s="53">
        <v>0</v>
      </c>
      <c r="NUL231" s="53">
        <f>NUJ231*(($H$268)+1)+(IF(NUK231&lt;101,NUK231,IF(NUK231&lt;201,NUK231/2,IF(NUK231&lt;=301,NUK231/3,NUK231/4))))</f>
        <v>700.54802999999993</v>
      </c>
      <c r="NUM231" s="159">
        <f t="shared" ref="NUM231:NUM234" si="9924">NUM230+1</f>
        <v>2</v>
      </c>
      <c r="NUN231" s="159"/>
      <c r="NUO231" s="53" t="s">
        <v>163</v>
      </c>
      <c r="NUP231" s="53">
        <f t="shared" ref="NUP231" si="9925">(53.92)*10.764</f>
        <v>580.39487999999994</v>
      </c>
      <c r="NUQ231" s="53">
        <f t="shared" ref="NUQ231" si="9926">(2.45*1.25+1*(2.3+2.75+3.05))*10.764</f>
        <v>120.15314999999998</v>
      </c>
      <c r="NUR231" s="53">
        <f t="shared" si="3788"/>
        <v>700.54802999999993</v>
      </c>
      <c r="NUS231" s="53">
        <v>0</v>
      </c>
      <c r="NUT231" s="53">
        <f>NUR231*(($H$268)+1)+(IF(NUS231&lt;101,NUS231,IF(NUS231&lt;201,NUS231/2,IF(NUS231&lt;=301,NUS231/3,NUS231/4))))</f>
        <v>700.54802999999993</v>
      </c>
      <c r="NUU231" s="159">
        <f t="shared" ref="NUU231:NUU234" si="9927">NUU230+1</f>
        <v>2</v>
      </c>
      <c r="NUV231" s="159"/>
      <c r="NUW231" s="53" t="s">
        <v>163</v>
      </c>
      <c r="NUX231" s="53">
        <f t="shared" ref="NUX231" si="9928">(53.92)*10.764</f>
        <v>580.39487999999994</v>
      </c>
      <c r="NUY231" s="53">
        <f t="shared" ref="NUY231" si="9929">(2.45*1.25+1*(2.3+2.75+3.05))*10.764</f>
        <v>120.15314999999998</v>
      </c>
      <c r="NUZ231" s="53">
        <f t="shared" si="3791"/>
        <v>700.54802999999993</v>
      </c>
      <c r="NVA231" s="53">
        <v>0</v>
      </c>
      <c r="NVB231" s="53">
        <f>NUZ231*(($H$268)+1)+(IF(NVA231&lt;101,NVA231,IF(NVA231&lt;201,NVA231/2,IF(NVA231&lt;=301,NVA231/3,NVA231/4))))</f>
        <v>700.54802999999993</v>
      </c>
      <c r="NVC231" s="159">
        <f t="shared" ref="NVC231:NVC234" si="9930">NVC230+1</f>
        <v>2</v>
      </c>
      <c r="NVD231" s="159"/>
      <c r="NVE231" s="53" t="s">
        <v>163</v>
      </c>
      <c r="NVF231" s="53">
        <f t="shared" ref="NVF231" si="9931">(53.92)*10.764</f>
        <v>580.39487999999994</v>
      </c>
      <c r="NVG231" s="53">
        <f t="shared" ref="NVG231" si="9932">(2.45*1.25+1*(2.3+2.75+3.05))*10.764</f>
        <v>120.15314999999998</v>
      </c>
      <c r="NVH231" s="53">
        <f t="shared" si="3794"/>
        <v>700.54802999999993</v>
      </c>
      <c r="NVI231" s="53">
        <v>0</v>
      </c>
      <c r="NVJ231" s="53">
        <f>NVH231*(($H$268)+1)+(IF(NVI231&lt;101,NVI231,IF(NVI231&lt;201,NVI231/2,IF(NVI231&lt;=301,NVI231/3,NVI231/4))))</f>
        <v>700.54802999999993</v>
      </c>
      <c r="NVK231" s="159">
        <f t="shared" ref="NVK231:NVK234" si="9933">NVK230+1</f>
        <v>2</v>
      </c>
      <c r="NVL231" s="159"/>
      <c r="NVM231" s="53" t="s">
        <v>163</v>
      </c>
      <c r="NVN231" s="53">
        <f t="shared" ref="NVN231" si="9934">(53.92)*10.764</f>
        <v>580.39487999999994</v>
      </c>
      <c r="NVO231" s="53">
        <f t="shared" ref="NVO231" si="9935">(2.45*1.25+1*(2.3+2.75+3.05))*10.764</f>
        <v>120.15314999999998</v>
      </c>
      <c r="NVP231" s="53">
        <f t="shared" si="3797"/>
        <v>700.54802999999993</v>
      </c>
      <c r="NVQ231" s="53">
        <v>0</v>
      </c>
      <c r="NVR231" s="53">
        <f>NVP231*(($H$268)+1)+(IF(NVQ231&lt;101,NVQ231,IF(NVQ231&lt;201,NVQ231/2,IF(NVQ231&lt;=301,NVQ231/3,NVQ231/4))))</f>
        <v>700.54802999999993</v>
      </c>
      <c r="NVS231" s="159">
        <f t="shared" ref="NVS231:NVS234" si="9936">NVS230+1</f>
        <v>2</v>
      </c>
      <c r="NVT231" s="159"/>
      <c r="NVU231" s="53" t="s">
        <v>163</v>
      </c>
      <c r="NVV231" s="53">
        <f t="shared" ref="NVV231" si="9937">(53.92)*10.764</f>
        <v>580.39487999999994</v>
      </c>
      <c r="NVW231" s="53">
        <f t="shared" ref="NVW231" si="9938">(2.45*1.25+1*(2.3+2.75+3.05))*10.764</f>
        <v>120.15314999999998</v>
      </c>
      <c r="NVX231" s="53">
        <f t="shared" si="3800"/>
        <v>700.54802999999993</v>
      </c>
      <c r="NVY231" s="53">
        <v>0</v>
      </c>
      <c r="NVZ231" s="53">
        <f>NVX231*(($H$268)+1)+(IF(NVY231&lt;101,NVY231,IF(NVY231&lt;201,NVY231/2,IF(NVY231&lt;=301,NVY231/3,NVY231/4))))</f>
        <v>700.54802999999993</v>
      </c>
      <c r="NWA231" s="159">
        <f t="shared" ref="NWA231:NWA234" si="9939">NWA230+1</f>
        <v>2</v>
      </c>
      <c r="NWB231" s="159"/>
      <c r="NWC231" s="53" t="s">
        <v>163</v>
      </c>
      <c r="NWD231" s="53">
        <f t="shared" ref="NWD231" si="9940">(53.92)*10.764</f>
        <v>580.39487999999994</v>
      </c>
      <c r="NWE231" s="53">
        <f t="shared" ref="NWE231" si="9941">(2.45*1.25+1*(2.3+2.75+3.05))*10.764</f>
        <v>120.15314999999998</v>
      </c>
      <c r="NWF231" s="53">
        <f t="shared" si="3803"/>
        <v>700.54802999999993</v>
      </c>
      <c r="NWG231" s="53">
        <v>0</v>
      </c>
      <c r="NWH231" s="53">
        <f>NWF231*(($H$268)+1)+(IF(NWG231&lt;101,NWG231,IF(NWG231&lt;201,NWG231/2,IF(NWG231&lt;=301,NWG231/3,NWG231/4))))</f>
        <v>700.54802999999993</v>
      </c>
      <c r="NWI231" s="159">
        <f t="shared" ref="NWI231:NWI234" si="9942">NWI230+1</f>
        <v>2</v>
      </c>
      <c r="NWJ231" s="159"/>
      <c r="NWK231" s="53" t="s">
        <v>163</v>
      </c>
      <c r="NWL231" s="53">
        <f t="shared" ref="NWL231" si="9943">(53.92)*10.764</f>
        <v>580.39487999999994</v>
      </c>
      <c r="NWM231" s="53">
        <f t="shared" ref="NWM231" si="9944">(2.45*1.25+1*(2.3+2.75+3.05))*10.764</f>
        <v>120.15314999999998</v>
      </c>
      <c r="NWN231" s="53">
        <f t="shared" si="3806"/>
        <v>700.54802999999993</v>
      </c>
      <c r="NWO231" s="53">
        <v>0</v>
      </c>
      <c r="NWP231" s="53">
        <f>NWN231*(($H$268)+1)+(IF(NWO231&lt;101,NWO231,IF(NWO231&lt;201,NWO231/2,IF(NWO231&lt;=301,NWO231/3,NWO231/4))))</f>
        <v>700.54802999999993</v>
      </c>
      <c r="NWQ231" s="159">
        <f t="shared" ref="NWQ231:NWQ234" si="9945">NWQ230+1</f>
        <v>2</v>
      </c>
      <c r="NWR231" s="159"/>
      <c r="NWS231" s="53" t="s">
        <v>163</v>
      </c>
      <c r="NWT231" s="53">
        <f t="shared" ref="NWT231" si="9946">(53.92)*10.764</f>
        <v>580.39487999999994</v>
      </c>
      <c r="NWU231" s="53">
        <f t="shared" ref="NWU231" si="9947">(2.45*1.25+1*(2.3+2.75+3.05))*10.764</f>
        <v>120.15314999999998</v>
      </c>
      <c r="NWV231" s="53">
        <f t="shared" si="3809"/>
        <v>700.54802999999993</v>
      </c>
      <c r="NWW231" s="53">
        <v>0</v>
      </c>
      <c r="NWX231" s="53">
        <f>NWV231*(($H$268)+1)+(IF(NWW231&lt;101,NWW231,IF(NWW231&lt;201,NWW231/2,IF(NWW231&lt;=301,NWW231/3,NWW231/4))))</f>
        <v>700.54802999999993</v>
      </c>
      <c r="NWY231" s="159">
        <f t="shared" ref="NWY231:NWY234" si="9948">NWY230+1</f>
        <v>2</v>
      </c>
      <c r="NWZ231" s="159"/>
      <c r="NXA231" s="53" t="s">
        <v>163</v>
      </c>
      <c r="NXB231" s="53">
        <f t="shared" ref="NXB231" si="9949">(53.92)*10.764</f>
        <v>580.39487999999994</v>
      </c>
      <c r="NXC231" s="53">
        <f t="shared" ref="NXC231" si="9950">(2.45*1.25+1*(2.3+2.75+3.05))*10.764</f>
        <v>120.15314999999998</v>
      </c>
      <c r="NXD231" s="53">
        <f t="shared" si="3812"/>
        <v>700.54802999999993</v>
      </c>
      <c r="NXE231" s="53">
        <v>0</v>
      </c>
      <c r="NXF231" s="53">
        <f>NXD231*(($H$268)+1)+(IF(NXE231&lt;101,NXE231,IF(NXE231&lt;201,NXE231/2,IF(NXE231&lt;=301,NXE231/3,NXE231/4))))</f>
        <v>700.54802999999993</v>
      </c>
      <c r="NXG231" s="159">
        <f t="shared" ref="NXG231:NXG234" si="9951">NXG230+1</f>
        <v>2</v>
      </c>
      <c r="NXH231" s="159"/>
      <c r="NXI231" s="53" t="s">
        <v>163</v>
      </c>
      <c r="NXJ231" s="53">
        <f t="shared" ref="NXJ231" si="9952">(53.92)*10.764</f>
        <v>580.39487999999994</v>
      </c>
      <c r="NXK231" s="53">
        <f t="shared" ref="NXK231" si="9953">(2.45*1.25+1*(2.3+2.75+3.05))*10.764</f>
        <v>120.15314999999998</v>
      </c>
      <c r="NXL231" s="53">
        <f t="shared" si="3815"/>
        <v>700.54802999999993</v>
      </c>
      <c r="NXM231" s="53">
        <v>0</v>
      </c>
      <c r="NXN231" s="53">
        <f>NXL231*(($H$268)+1)+(IF(NXM231&lt;101,NXM231,IF(NXM231&lt;201,NXM231/2,IF(NXM231&lt;=301,NXM231/3,NXM231/4))))</f>
        <v>700.54802999999993</v>
      </c>
      <c r="NXO231" s="159">
        <f t="shared" ref="NXO231:NXO234" si="9954">NXO230+1</f>
        <v>2</v>
      </c>
      <c r="NXP231" s="159"/>
      <c r="NXQ231" s="53" t="s">
        <v>163</v>
      </c>
      <c r="NXR231" s="53">
        <f t="shared" ref="NXR231" si="9955">(53.92)*10.764</f>
        <v>580.39487999999994</v>
      </c>
      <c r="NXS231" s="53">
        <f t="shared" ref="NXS231" si="9956">(2.45*1.25+1*(2.3+2.75+3.05))*10.764</f>
        <v>120.15314999999998</v>
      </c>
      <c r="NXT231" s="53">
        <f t="shared" si="3818"/>
        <v>700.54802999999993</v>
      </c>
      <c r="NXU231" s="53">
        <v>0</v>
      </c>
      <c r="NXV231" s="53">
        <f>NXT231*(($H$268)+1)+(IF(NXU231&lt;101,NXU231,IF(NXU231&lt;201,NXU231/2,IF(NXU231&lt;=301,NXU231/3,NXU231/4))))</f>
        <v>700.54802999999993</v>
      </c>
      <c r="NXW231" s="159">
        <f t="shared" ref="NXW231:NXW234" si="9957">NXW230+1</f>
        <v>2</v>
      </c>
      <c r="NXX231" s="159"/>
      <c r="NXY231" s="53" t="s">
        <v>163</v>
      </c>
      <c r="NXZ231" s="53">
        <f t="shared" ref="NXZ231" si="9958">(53.92)*10.764</f>
        <v>580.39487999999994</v>
      </c>
      <c r="NYA231" s="53">
        <f t="shared" ref="NYA231" si="9959">(2.45*1.25+1*(2.3+2.75+3.05))*10.764</f>
        <v>120.15314999999998</v>
      </c>
      <c r="NYB231" s="53">
        <f t="shared" si="3821"/>
        <v>700.54802999999993</v>
      </c>
      <c r="NYC231" s="53">
        <v>0</v>
      </c>
      <c r="NYD231" s="53">
        <f>NYB231*(($H$268)+1)+(IF(NYC231&lt;101,NYC231,IF(NYC231&lt;201,NYC231/2,IF(NYC231&lt;=301,NYC231/3,NYC231/4))))</f>
        <v>700.54802999999993</v>
      </c>
      <c r="NYE231" s="159">
        <f t="shared" ref="NYE231:NYE234" si="9960">NYE230+1</f>
        <v>2</v>
      </c>
      <c r="NYF231" s="159"/>
      <c r="NYG231" s="53" t="s">
        <v>163</v>
      </c>
      <c r="NYH231" s="53">
        <f t="shared" ref="NYH231" si="9961">(53.92)*10.764</f>
        <v>580.39487999999994</v>
      </c>
      <c r="NYI231" s="53">
        <f t="shared" ref="NYI231" si="9962">(2.45*1.25+1*(2.3+2.75+3.05))*10.764</f>
        <v>120.15314999999998</v>
      </c>
      <c r="NYJ231" s="53">
        <f t="shared" si="3824"/>
        <v>700.54802999999993</v>
      </c>
      <c r="NYK231" s="53">
        <v>0</v>
      </c>
      <c r="NYL231" s="53">
        <f>NYJ231*(($H$268)+1)+(IF(NYK231&lt;101,NYK231,IF(NYK231&lt;201,NYK231/2,IF(NYK231&lt;=301,NYK231/3,NYK231/4))))</f>
        <v>700.54802999999993</v>
      </c>
      <c r="NYM231" s="159">
        <f t="shared" ref="NYM231:NYM234" si="9963">NYM230+1</f>
        <v>2</v>
      </c>
      <c r="NYN231" s="159"/>
      <c r="NYO231" s="53" t="s">
        <v>163</v>
      </c>
      <c r="NYP231" s="53">
        <f t="shared" ref="NYP231" si="9964">(53.92)*10.764</f>
        <v>580.39487999999994</v>
      </c>
      <c r="NYQ231" s="53">
        <f t="shared" ref="NYQ231" si="9965">(2.45*1.25+1*(2.3+2.75+3.05))*10.764</f>
        <v>120.15314999999998</v>
      </c>
      <c r="NYR231" s="53">
        <f t="shared" si="3827"/>
        <v>700.54802999999993</v>
      </c>
      <c r="NYS231" s="53">
        <v>0</v>
      </c>
      <c r="NYT231" s="53">
        <f>NYR231*(($H$268)+1)+(IF(NYS231&lt;101,NYS231,IF(NYS231&lt;201,NYS231/2,IF(NYS231&lt;=301,NYS231/3,NYS231/4))))</f>
        <v>700.54802999999993</v>
      </c>
      <c r="NYU231" s="159">
        <f t="shared" ref="NYU231:NYU234" si="9966">NYU230+1</f>
        <v>2</v>
      </c>
      <c r="NYV231" s="159"/>
      <c r="NYW231" s="53" t="s">
        <v>163</v>
      </c>
      <c r="NYX231" s="53">
        <f t="shared" ref="NYX231" si="9967">(53.92)*10.764</f>
        <v>580.39487999999994</v>
      </c>
      <c r="NYY231" s="53">
        <f t="shared" ref="NYY231" si="9968">(2.45*1.25+1*(2.3+2.75+3.05))*10.764</f>
        <v>120.15314999999998</v>
      </c>
      <c r="NYZ231" s="53">
        <f t="shared" si="3830"/>
        <v>700.54802999999993</v>
      </c>
      <c r="NZA231" s="53">
        <v>0</v>
      </c>
      <c r="NZB231" s="53">
        <f>NYZ231*(($H$268)+1)+(IF(NZA231&lt;101,NZA231,IF(NZA231&lt;201,NZA231/2,IF(NZA231&lt;=301,NZA231/3,NZA231/4))))</f>
        <v>700.54802999999993</v>
      </c>
      <c r="NZC231" s="159">
        <f t="shared" ref="NZC231:NZC234" si="9969">NZC230+1</f>
        <v>2</v>
      </c>
      <c r="NZD231" s="159"/>
      <c r="NZE231" s="53" t="s">
        <v>163</v>
      </c>
      <c r="NZF231" s="53">
        <f t="shared" ref="NZF231" si="9970">(53.92)*10.764</f>
        <v>580.39487999999994</v>
      </c>
      <c r="NZG231" s="53">
        <f t="shared" ref="NZG231" si="9971">(2.45*1.25+1*(2.3+2.75+3.05))*10.764</f>
        <v>120.15314999999998</v>
      </c>
      <c r="NZH231" s="53">
        <f t="shared" si="3833"/>
        <v>700.54802999999993</v>
      </c>
      <c r="NZI231" s="53">
        <v>0</v>
      </c>
      <c r="NZJ231" s="53">
        <f>NZH231*(($H$268)+1)+(IF(NZI231&lt;101,NZI231,IF(NZI231&lt;201,NZI231/2,IF(NZI231&lt;=301,NZI231/3,NZI231/4))))</f>
        <v>700.54802999999993</v>
      </c>
      <c r="NZK231" s="159">
        <f t="shared" ref="NZK231:NZK234" si="9972">NZK230+1</f>
        <v>2</v>
      </c>
      <c r="NZL231" s="159"/>
      <c r="NZM231" s="53" t="s">
        <v>163</v>
      </c>
      <c r="NZN231" s="53">
        <f t="shared" ref="NZN231" si="9973">(53.92)*10.764</f>
        <v>580.39487999999994</v>
      </c>
      <c r="NZO231" s="53">
        <f t="shared" ref="NZO231" si="9974">(2.45*1.25+1*(2.3+2.75+3.05))*10.764</f>
        <v>120.15314999999998</v>
      </c>
      <c r="NZP231" s="53">
        <f t="shared" si="3836"/>
        <v>700.54802999999993</v>
      </c>
      <c r="NZQ231" s="53">
        <v>0</v>
      </c>
      <c r="NZR231" s="53">
        <f>NZP231*(($H$268)+1)+(IF(NZQ231&lt;101,NZQ231,IF(NZQ231&lt;201,NZQ231/2,IF(NZQ231&lt;=301,NZQ231/3,NZQ231/4))))</f>
        <v>700.54802999999993</v>
      </c>
      <c r="NZS231" s="159">
        <f t="shared" ref="NZS231:NZS234" si="9975">NZS230+1</f>
        <v>2</v>
      </c>
      <c r="NZT231" s="159"/>
      <c r="NZU231" s="53" t="s">
        <v>163</v>
      </c>
      <c r="NZV231" s="53">
        <f t="shared" ref="NZV231" si="9976">(53.92)*10.764</f>
        <v>580.39487999999994</v>
      </c>
      <c r="NZW231" s="53">
        <f t="shared" ref="NZW231" si="9977">(2.45*1.25+1*(2.3+2.75+3.05))*10.764</f>
        <v>120.15314999999998</v>
      </c>
      <c r="NZX231" s="53">
        <f t="shared" si="3839"/>
        <v>700.54802999999993</v>
      </c>
      <c r="NZY231" s="53">
        <v>0</v>
      </c>
      <c r="NZZ231" s="53">
        <f>NZX231*(($H$268)+1)+(IF(NZY231&lt;101,NZY231,IF(NZY231&lt;201,NZY231/2,IF(NZY231&lt;=301,NZY231/3,NZY231/4))))</f>
        <v>700.54802999999993</v>
      </c>
      <c r="OAA231" s="159">
        <f t="shared" ref="OAA231:OAA234" si="9978">OAA230+1</f>
        <v>2</v>
      </c>
      <c r="OAB231" s="159"/>
      <c r="OAC231" s="53" t="s">
        <v>163</v>
      </c>
      <c r="OAD231" s="53">
        <f t="shared" ref="OAD231" si="9979">(53.92)*10.764</f>
        <v>580.39487999999994</v>
      </c>
      <c r="OAE231" s="53">
        <f t="shared" ref="OAE231" si="9980">(2.45*1.25+1*(2.3+2.75+3.05))*10.764</f>
        <v>120.15314999999998</v>
      </c>
      <c r="OAF231" s="53">
        <f t="shared" si="3842"/>
        <v>700.54802999999993</v>
      </c>
      <c r="OAG231" s="53">
        <v>0</v>
      </c>
      <c r="OAH231" s="53">
        <f>OAF231*(($H$268)+1)+(IF(OAG231&lt;101,OAG231,IF(OAG231&lt;201,OAG231/2,IF(OAG231&lt;=301,OAG231/3,OAG231/4))))</f>
        <v>700.54802999999993</v>
      </c>
      <c r="OAI231" s="159">
        <f t="shared" ref="OAI231:OAI234" si="9981">OAI230+1</f>
        <v>2</v>
      </c>
      <c r="OAJ231" s="159"/>
      <c r="OAK231" s="53" t="s">
        <v>163</v>
      </c>
      <c r="OAL231" s="53">
        <f t="shared" ref="OAL231" si="9982">(53.92)*10.764</f>
        <v>580.39487999999994</v>
      </c>
      <c r="OAM231" s="53">
        <f t="shared" ref="OAM231" si="9983">(2.45*1.25+1*(2.3+2.75+3.05))*10.764</f>
        <v>120.15314999999998</v>
      </c>
      <c r="OAN231" s="53">
        <f t="shared" si="3845"/>
        <v>700.54802999999993</v>
      </c>
      <c r="OAO231" s="53">
        <v>0</v>
      </c>
      <c r="OAP231" s="53">
        <f>OAN231*(($H$268)+1)+(IF(OAO231&lt;101,OAO231,IF(OAO231&lt;201,OAO231/2,IF(OAO231&lt;=301,OAO231/3,OAO231/4))))</f>
        <v>700.54802999999993</v>
      </c>
      <c r="OAQ231" s="159">
        <f t="shared" ref="OAQ231:OAQ234" si="9984">OAQ230+1</f>
        <v>2</v>
      </c>
      <c r="OAR231" s="159"/>
      <c r="OAS231" s="53" t="s">
        <v>163</v>
      </c>
      <c r="OAT231" s="53">
        <f t="shared" ref="OAT231" si="9985">(53.92)*10.764</f>
        <v>580.39487999999994</v>
      </c>
      <c r="OAU231" s="53">
        <f t="shared" ref="OAU231" si="9986">(2.45*1.25+1*(2.3+2.75+3.05))*10.764</f>
        <v>120.15314999999998</v>
      </c>
      <c r="OAV231" s="53">
        <f t="shared" si="3848"/>
        <v>700.54802999999993</v>
      </c>
      <c r="OAW231" s="53">
        <v>0</v>
      </c>
      <c r="OAX231" s="53">
        <f>OAV231*(($H$268)+1)+(IF(OAW231&lt;101,OAW231,IF(OAW231&lt;201,OAW231/2,IF(OAW231&lt;=301,OAW231/3,OAW231/4))))</f>
        <v>700.54802999999993</v>
      </c>
      <c r="OAY231" s="159">
        <f t="shared" ref="OAY231:OAY234" si="9987">OAY230+1</f>
        <v>2</v>
      </c>
      <c r="OAZ231" s="159"/>
      <c r="OBA231" s="53" t="s">
        <v>163</v>
      </c>
      <c r="OBB231" s="53">
        <f t="shared" ref="OBB231" si="9988">(53.92)*10.764</f>
        <v>580.39487999999994</v>
      </c>
      <c r="OBC231" s="53">
        <f t="shared" ref="OBC231" si="9989">(2.45*1.25+1*(2.3+2.75+3.05))*10.764</f>
        <v>120.15314999999998</v>
      </c>
      <c r="OBD231" s="53">
        <f t="shared" si="3851"/>
        <v>700.54802999999993</v>
      </c>
      <c r="OBE231" s="53">
        <v>0</v>
      </c>
      <c r="OBF231" s="53">
        <f>OBD231*(($H$268)+1)+(IF(OBE231&lt;101,OBE231,IF(OBE231&lt;201,OBE231/2,IF(OBE231&lt;=301,OBE231/3,OBE231/4))))</f>
        <v>700.54802999999993</v>
      </c>
      <c r="OBG231" s="159">
        <f t="shared" ref="OBG231:OBG234" si="9990">OBG230+1</f>
        <v>2</v>
      </c>
      <c r="OBH231" s="159"/>
      <c r="OBI231" s="53" t="s">
        <v>163</v>
      </c>
      <c r="OBJ231" s="53">
        <f t="shared" ref="OBJ231" si="9991">(53.92)*10.764</f>
        <v>580.39487999999994</v>
      </c>
      <c r="OBK231" s="53">
        <f t="shared" ref="OBK231" si="9992">(2.45*1.25+1*(2.3+2.75+3.05))*10.764</f>
        <v>120.15314999999998</v>
      </c>
      <c r="OBL231" s="53">
        <f t="shared" si="3854"/>
        <v>700.54802999999993</v>
      </c>
      <c r="OBM231" s="53">
        <v>0</v>
      </c>
      <c r="OBN231" s="53">
        <f>OBL231*(($H$268)+1)+(IF(OBM231&lt;101,OBM231,IF(OBM231&lt;201,OBM231/2,IF(OBM231&lt;=301,OBM231/3,OBM231/4))))</f>
        <v>700.54802999999993</v>
      </c>
      <c r="OBO231" s="159">
        <f t="shared" ref="OBO231:OBO234" si="9993">OBO230+1</f>
        <v>2</v>
      </c>
      <c r="OBP231" s="159"/>
      <c r="OBQ231" s="53" t="s">
        <v>163</v>
      </c>
      <c r="OBR231" s="53">
        <f t="shared" ref="OBR231" si="9994">(53.92)*10.764</f>
        <v>580.39487999999994</v>
      </c>
      <c r="OBS231" s="53">
        <f t="shared" ref="OBS231" si="9995">(2.45*1.25+1*(2.3+2.75+3.05))*10.764</f>
        <v>120.15314999999998</v>
      </c>
      <c r="OBT231" s="53">
        <f t="shared" si="3857"/>
        <v>700.54802999999993</v>
      </c>
      <c r="OBU231" s="53">
        <v>0</v>
      </c>
      <c r="OBV231" s="53">
        <f>OBT231*(($H$268)+1)+(IF(OBU231&lt;101,OBU231,IF(OBU231&lt;201,OBU231/2,IF(OBU231&lt;=301,OBU231/3,OBU231/4))))</f>
        <v>700.54802999999993</v>
      </c>
      <c r="OBW231" s="159">
        <f t="shared" ref="OBW231:OBW234" si="9996">OBW230+1</f>
        <v>2</v>
      </c>
      <c r="OBX231" s="159"/>
      <c r="OBY231" s="53" t="s">
        <v>163</v>
      </c>
      <c r="OBZ231" s="53">
        <f t="shared" ref="OBZ231" si="9997">(53.92)*10.764</f>
        <v>580.39487999999994</v>
      </c>
      <c r="OCA231" s="53">
        <f t="shared" ref="OCA231" si="9998">(2.45*1.25+1*(2.3+2.75+3.05))*10.764</f>
        <v>120.15314999999998</v>
      </c>
      <c r="OCB231" s="53">
        <f t="shared" si="3860"/>
        <v>700.54802999999993</v>
      </c>
      <c r="OCC231" s="53">
        <v>0</v>
      </c>
      <c r="OCD231" s="53">
        <f>OCB231*(($H$268)+1)+(IF(OCC231&lt;101,OCC231,IF(OCC231&lt;201,OCC231/2,IF(OCC231&lt;=301,OCC231/3,OCC231/4))))</f>
        <v>700.54802999999993</v>
      </c>
      <c r="OCE231" s="159">
        <f t="shared" ref="OCE231:OCE234" si="9999">OCE230+1</f>
        <v>2</v>
      </c>
      <c r="OCF231" s="159"/>
      <c r="OCG231" s="53" t="s">
        <v>163</v>
      </c>
      <c r="OCH231" s="53">
        <f t="shared" ref="OCH231" si="10000">(53.92)*10.764</f>
        <v>580.39487999999994</v>
      </c>
      <c r="OCI231" s="53">
        <f t="shared" ref="OCI231" si="10001">(2.45*1.25+1*(2.3+2.75+3.05))*10.764</f>
        <v>120.15314999999998</v>
      </c>
      <c r="OCJ231" s="53">
        <f t="shared" si="3863"/>
        <v>700.54802999999993</v>
      </c>
      <c r="OCK231" s="53">
        <v>0</v>
      </c>
      <c r="OCL231" s="53">
        <f>OCJ231*(($H$268)+1)+(IF(OCK231&lt;101,OCK231,IF(OCK231&lt;201,OCK231/2,IF(OCK231&lt;=301,OCK231/3,OCK231/4))))</f>
        <v>700.54802999999993</v>
      </c>
      <c r="OCM231" s="159">
        <f t="shared" ref="OCM231:OCM234" si="10002">OCM230+1</f>
        <v>2</v>
      </c>
      <c r="OCN231" s="159"/>
      <c r="OCO231" s="53" t="s">
        <v>163</v>
      </c>
      <c r="OCP231" s="53">
        <f t="shared" ref="OCP231" si="10003">(53.92)*10.764</f>
        <v>580.39487999999994</v>
      </c>
      <c r="OCQ231" s="53">
        <f t="shared" ref="OCQ231" si="10004">(2.45*1.25+1*(2.3+2.75+3.05))*10.764</f>
        <v>120.15314999999998</v>
      </c>
      <c r="OCR231" s="53">
        <f t="shared" si="3866"/>
        <v>700.54802999999993</v>
      </c>
      <c r="OCS231" s="53">
        <v>0</v>
      </c>
      <c r="OCT231" s="53">
        <f>OCR231*(($H$268)+1)+(IF(OCS231&lt;101,OCS231,IF(OCS231&lt;201,OCS231/2,IF(OCS231&lt;=301,OCS231/3,OCS231/4))))</f>
        <v>700.54802999999993</v>
      </c>
      <c r="OCU231" s="159">
        <f t="shared" ref="OCU231:OCU234" si="10005">OCU230+1</f>
        <v>2</v>
      </c>
      <c r="OCV231" s="159"/>
      <c r="OCW231" s="53" t="s">
        <v>163</v>
      </c>
      <c r="OCX231" s="53">
        <f t="shared" ref="OCX231" si="10006">(53.92)*10.764</f>
        <v>580.39487999999994</v>
      </c>
      <c r="OCY231" s="53">
        <f t="shared" ref="OCY231" si="10007">(2.45*1.25+1*(2.3+2.75+3.05))*10.764</f>
        <v>120.15314999999998</v>
      </c>
      <c r="OCZ231" s="53">
        <f t="shared" si="3869"/>
        <v>700.54802999999993</v>
      </c>
      <c r="ODA231" s="53">
        <v>0</v>
      </c>
      <c r="ODB231" s="53">
        <f>OCZ231*(($H$268)+1)+(IF(ODA231&lt;101,ODA231,IF(ODA231&lt;201,ODA231/2,IF(ODA231&lt;=301,ODA231/3,ODA231/4))))</f>
        <v>700.54802999999993</v>
      </c>
      <c r="ODC231" s="159">
        <f t="shared" ref="ODC231:ODC234" si="10008">ODC230+1</f>
        <v>2</v>
      </c>
      <c r="ODD231" s="159"/>
      <c r="ODE231" s="53" t="s">
        <v>163</v>
      </c>
      <c r="ODF231" s="53">
        <f t="shared" ref="ODF231" si="10009">(53.92)*10.764</f>
        <v>580.39487999999994</v>
      </c>
      <c r="ODG231" s="53">
        <f t="shared" ref="ODG231" si="10010">(2.45*1.25+1*(2.3+2.75+3.05))*10.764</f>
        <v>120.15314999999998</v>
      </c>
      <c r="ODH231" s="53">
        <f t="shared" si="3872"/>
        <v>700.54802999999993</v>
      </c>
      <c r="ODI231" s="53">
        <v>0</v>
      </c>
      <c r="ODJ231" s="53">
        <f>ODH231*(($H$268)+1)+(IF(ODI231&lt;101,ODI231,IF(ODI231&lt;201,ODI231/2,IF(ODI231&lt;=301,ODI231/3,ODI231/4))))</f>
        <v>700.54802999999993</v>
      </c>
      <c r="ODK231" s="159">
        <f t="shared" ref="ODK231:ODK234" si="10011">ODK230+1</f>
        <v>2</v>
      </c>
      <c r="ODL231" s="159"/>
      <c r="ODM231" s="53" t="s">
        <v>163</v>
      </c>
      <c r="ODN231" s="53">
        <f t="shared" ref="ODN231" si="10012">(53.92)*10.764</f>
        <v>580.39487999999994</v>
      </c>
      <c r="ODO231" s="53">
        <f t="shared" ref="ODO231" si="10013">(2.45*1.25+1*(2.3+2.75+3.05))*10.764</f>
        <v>120.15314999999998</v>
      </c>
      <c r="ODP231" s="53">
        <f t="shared" si="3875"/>
        <v>700.54802999999993</v>
      </c>
      <c r="ODQ231" s="53">
        <v>0</v>
      </c>
      <c r="ODR231" s="53">
        <f>ODP231*(($H$268)+1)+(IF(ODQ231&lt;101,ODQ231,IF(ODQ231&lt;201,ODQ231/2,IF(ODQ231&lt;=301,ODQ231/3,ODQ231/4))))</f>
        <v>700.54802999999993</v>
      </c>
      <c r="ODS231" s="159">
        <f t="shared" ref="ODS231:ODS234" si="10014">ODS230+1</f>
        <v>2</v>
      </c>
      <c r="ODT231" s="159"/>
      <c r="ODU231" s="53" t="s">
        <v>163</v>
      </c>
      <c r="ODV231" s="53">
        <f t="shared" ref="ODV231" si="10015">(53.92)*10.764</f>
        <v>580.39487999999994</v>
      </c>
      <c r="ODW231" s="53">
        <f t="shared" ref="ODW231" si="10016">(2.45*1.25+1*(2.3+2.75+3.05))*10.764</f>
        <v>120.15314999999998</v>
      </c>
      <c r="ODX231" s="53">
        <f t="shared" si="3878"/>
        <v>700.54802999999993</v>
      </c>
      <c r="ODY231" s="53">
        <v>0</v>
      </c>
      <c r="ODZ231" s="53">
        <f>ODX231*(($H$268)+1)+(IF(ODY231&lt;101,ODY231,IF(ODY231&lt;201,ODY231/2,IF(ODY231&lt;=301,ODY231/3,ODY231/4))))</f>
        <v>700.54802999999993</v>
      </c>
      <c r="OEA231" s="159">
        <f t="shared" ref="OEA231:OEA234" si="10017">OEA230+1</f>
        <v>2</v>
      </c>
      <c r="OEB231" s="159"/>
      <c r="OEC231" s="53" t="s">
        <v>163</v>
      </c>
      <c r="OED231" s="53">
        <f t="shared" ref="OED231" si="10018">(53.92)*10.764</f>
        <v>580.39487999999994</v>
      </c>
      <c r="OEE231" s="53">
        <f t="shared" ref="OEE231" si="10019">(2.45*1.25+1*(2.3+2.75+3.05))*10.764</f>
        <v>120.15314999999998</v>
      </c>
      <c r="OEF231" s="53">
        <f t="shared" si="3881"/>
        <v>700.54802999999993</v>
      </c>
      <c r="OEG231" s="53">
        <v>0</v>
      </c>
      <c r="OEH231" s="53">
        <f>OEF231*(($H$268)+1)+(IF(OEG231&lt;101,OEG231,IF(OEG231&lt;201,OEG231/2,IF(OEG231&lt;=301,OEG231/3,OEG231/4))))</f>
        <v>700.54802999999993</v>
      </c>
      <c r="OEI231" s="159">
        <f t="shared" ref="OEI231:OEI234" si="10020">OEI230+1</f>
        <v>2</v>
      </c>
      <c r="OEJ231" s="159"/>
      <c r="OEK231" s="53" t="s">
        <v>163</v>
      </c>
      <c r="OEL231" s="53">
        <f t="shared" ref="OEL231" si="10021">(53.92)*10.764</f>
        <v>580.39487999999994</v>
      </c>
      <c r="OEM231" s="53">
        <f t="shared" ref="OEM231" si="10022">(2.45*1.25+1*(2.3+2.75+3.05))*10.764</f>
        <v>120.15314999999998</v>
      </c>
      <c r="OEN231" s="53">
        <f t="shared" si="3884"/>
        <v>700.54802999999993</v>
      </c>
      <c r="OEO231" s="53">
        <v>0</v>
      </c>
      <c r="OEP231" s="53">
        <f>OEN231*(($H$268)+1)+(IF(OEO231&lt;101,OEO231,IF(OEO231&lt;201,OEO231/2,IF(OEO231&lt;=301,OEO231/3,OEO231/4))))</f>
        <v>700.54802999999993</v>
      </c>
      <c r="OEQ231" s="159">
        <f t="shared" ref="OEQ231:OEQ234" si="10023">OEQ230+1</f>
        <v>2</v>
      </c>
      <c r="OER231" s="159"/>
      <c r="OES231" s="53" t="s">
        <v>163</v>
      </c>
      <c r="OET231" s="53">
        <f t="shared" ref="OET231" si="10024">(53.92)*10.764</f>
        <v>580.39487999999994</v>
      </c>
      <c r="OEU231" s="53">
        <f t="shared" ref="OEU231" si="10025">(2.45*1.25+1*(2.3+2.75+3.05))*10.764</f>
        <v>120.15314999999998</v>
      </c>
      <c r="OEV231" s="53">
        <f t="shared" si="3887"/>
        <v>700.54802999999993</v>
      </c>
      <c r="OEW231" s="53">
        <v>0</v>
      </c>
      <c r="OEX231" s="53">
        <f>OEV231*(($H$268)+1)+(IF(OEW231&lt;101,OEW231,IF(OEW231&lt;201,OEW231/2,IF(OEW231&lt;=301,OEW231/3,OEW231/4))))</f>
        <v>700.54802999999993</v>
      </c>
      <c r="OEY231" s="159">
        <f t="shared" ref="OEY231:OEY234" si="10026">OEY230+1</f>
        <v>2</v>
      </c>
      <c r="OEZ231" s="159"/>
      <c r="OFA231" s="53" t="s">
        <v>163</v>
      </c>
      <c r="OFB231" s="53">
        <f t="shared" ref="OFB231" si="10027">(53.92)*10.764</f>
        <v>580.39487999999994</v>
      </c>
      <c r="OFC231" s="53">
        <f t="shared" ref="OFC231" si="10028">(2.45*1.25+1*(2.3+2.75+3.05))*10.764</f>
        <v>120.15314999999998</v>
      </c>
      <c r="OFD231" s="53">
        <f t="shared" si="3890"/>
        <v>700.54802999999993</v>
      </c>
      <c r="OFE231" s="53">
        <v>0</v>
      </c>
      <c r="OFF231" s="53">
        <f>OFD231*(($H$268)+1)+(IF(OFE231&lt;101,OFE231,IF(OFE231&lt;201,OFE231/2,IF(OFE231&lt;=301,OFE231/3,OFE231/4))))</f>
        <v>700.54802999999993</v>
      </c>
      <c r="OFG231" s="159">
        <f t="shared" ref="OFG231:OFG234" si="10029">OFG230+1</f>
        <v>2</v>
      </c>
      <c r="OFH231" s="159"/>
      <c r="OFI231" s="53" t="s">
        <v>163</v>
      </c>
      <c r="OFJ231" s="53">
        <f t="shared" ref="OFJ231" si="10030">(53.92)*10.764</f>
        <v>580.39487999999994</v>
      </c>
      <c r="OFK231" s="53">
        <f t="shared" ref="OFK231" si="10031">(2.45*1.25+1*(2.3+2.75+3.05))*10.764</f>
        <v>120.15314999999998</v>
      </c>
      <c r="OFL231" s="53">
        <f t="shared" si="3893"/>
        <v>700.54802999999993</v>
      </c>
      <c r="OFM231" s="53">
        <v>0</v>
      </c>
      <c r="OFN231" s="53">
        <f>OFL231*(($H$268)+1)+(IF(OFM231&lt;101,OFM231,IF(OFM231&lt;201,OFM231/2,IF(OFM231&lt;=301,OFM231/3,OFM231/4))))</f>
        <v>700.54802999999993</v>
      </c>
      <c r="OFO231" s="159">
        <f t="shared" ref="OFO231:OFO234" si="10032">OFO230+1</f>
        <v>2</v>
      </c>
      <c r="OFP231" s="159"/>
      <c r="OFQ231" s="53" t="s">
        <v>163</v>
      </c>
      <c r="OFR231" s="53">
        <f t="shared" ref="OFR231" si="10033">(53.92)*10.764</f>
        <v>580.39487999999994</v>
      </c>
      <c r="OFS231" s="53">
        <f t="shared" ref="OFS231" si="10034">(2.45*1.25+1*(2.3+2.75+3.05))*10.764</f>
        <v>120.15314999999998</v>
      </c>
      <c r="OFT231" s="53">
        <f t="shared" si="3896"/>
        <v>700.54802999999993</v>
      </c>
      <c r="OFU231" s="53">
        <v>0</v>
      </c>
      <c r="OFV231" s="53">
        <f>OFT231*(($H$268)+1)+(IF(OFU231&lt;101,OFU231,IF(OFU231&lt;201,OFU231/2,IF(OFU231&lt;=301,OFU231/3,OFU231/4))))</f>
        <v>700.54802999999993</v>
      </c>
      <c r="OFW231" s="159">
        <f t="shared" ref="OFW231:OFW234" si="10035">OFW230+1</f>
        <v>2</v>
      </c>
      <c r="OFX231" s="159"/>
      <c r="OFY231" s="53" t="s">
        <v>163</v>
      </c>
      <c r="OFZ231" s="53">
        <f t="shared" ref="OFZ231" si="10036">(53.92)*10.764</f>
        <v>580.39487999999994</v>
      </c>
      <c r="OGA231" s="53">
        <f t="shared" ref="OGA231" si="10037">(2.45*1.25+1*(2.3+2.75+3.05))*10.764</f>
        <v>120.15314999999998</v>
      </c>
      <c r="OGB231" s="53">
        <f t="shared" si="3899"/>
        <v>700.54802999999993</v>
      </c>
      <c r="OGC231" s="53">
        <v>0</v>
      </c>
      <c r="OGD231" s="53">
        <f>OGB231*(($H$268)+1)+(IF(OGC231&lt;101,OGC231,IF(OGC231&lt;201,OGC231/2,IF(OGC231&lt;=301,OGC231/3,OGC231/4))))</f>
        <v>700.54802999999993</v>
      </c>
      <c r="OGE231" s="159">
        <f t="shared" ref="OGE231:OGE234" si="10038">OGE230+1</f>
        <v>2</v>
      </c>
      <c r="OGF231" s="159"/>
      <c r="OGG231" s="53" t="s">
        <v>163</v>
      </c>
      <c r="OGH231" s="53">
        <f t="shared" ref="OGH231" si="10039">(53.92)*10.764</f>
        <v>580.39487999999994</v>
      </c>
      <c r="OGI231" s="53">
        <f t="shared" ref="OGI231" si="10040">(2.45*1.25+1*(2.3+2.75+3.05))*10.764</f>
        <v>120.15314999999998</v>
      </c>
      <c r="OGJ231" s="53">
        <f t="shared" si="3902"/>
        <v>700.54802999999993</v>
      </c>
      <c r="OGK231" s="53">
        <v>0</v>
      </c>
      <c r="OGL231" s="53">
        <f>OGJ231*(($H$268)+1)+(IF(OGK231&lt;101,OGK231,IF(OGK231&lt;201,OGK231/2,IF(OGK231&lt;=301,OGK231/3,OGK231/4))))</f>
        <v>700.54802999999993</v>
      </c>
      <c r="OGM231" s="159">
        <f t="shared" ref="OGM231:OGM234" si="10041">OGM230+1</f>
        <v>2</v>
      </c>
      <c r="OGN231" s="159"/>
      <c r="OGO231" s="53" t="s">
        <v>163</v>
      </c>
      <c r="OGP231" s="53">
        <f t="shared" ref="OGP231" si="10042">(53.92)*10.764</f>
        <v>580.39487999999994</v>
      </c>
      <c r="OGQ231" s="53">
        <f t="shared" ref="OGQ231" si="10043">(2.45*1.25+1*(2.3+2.75+3.05))*10.764</f>
        <v>120.15314999999998</v>
      </c>
      <c r="OGR231" s="53">
        <f t="shared" si="3905"/>
        <v>700.54802999999993</v>
      </c>
      <c r="OGS231" s="53">
        <v>0</v>
      </c>
      <c r="OGT231" s="53">
        <f>OGR231*(($H$268)+1)+(IF(OGS231&lt;101,OGS231,IF(OGS231&lt;201,OGS231/2,IF(OGS231&lt;=301,OGS231/3,OGS231/4))))</f>
        <v>700.54802999999993</v>
      </c>
      <c r="OGU231" s="159">
        <f t="shared" ref="OGU231:OGU234" si="10044">OGU230+1</f>
        <v>2</v>
      </c>
      <c r="OGV231" s="159"/>
      <c r="OGW231" s="53" t="s">
        <v>163</v>
      </c>
      <c r="OGX231" s="53">
        <f t="shared" ref="OGX231" si="10045">(53.92)*10.764</f>
        <v>580.39487999999994</v>
      </c>
      <c r="OGY231" s="53">
        <f t="shared" ref="OGY231" si="10046">(2.45*1.25+1*(2.3+2.75+3.05))*10.764</f>
        <v>120.15314999999998</v>
      </c>
      <c r="OGZ231" s="53">
        <f t="shared" si="3908"/>
        <v>700.54802999999993</v>
      </c>
      <c r="OHA231" s="53">
        <v>0</v>
      </c>
      <c r="OHB231" s="53">
        <f>OGZ231*(($H$268)+1)+(IF(OHA231&lt;101,OHA231,IF(OHA231&lt;201,OHA231/2,IF(OHA231&lt;=301,OHA231/3,OHA231/4))))</f>
        <v>700.54802999999993</v>
      </c>
      <c r="OHC231" s="159">
        <f t="shared" ref="OHC231:OHC234" si="10047">OHC230+1</f>
        <v>2</v>
      </c>
      <c r="OHD231" s="159"/>
      <c r="OHE231" s="53" t="s">
        <v>163</v>
      </c>
      <c r="OHF231" s="53">
        <f t="shared" ref="OHF231" si="10048">(53.92)*10.764</f>
        <v>580.39487999999994</v>
      </c>
      <c r="OHG231" s="53">
        <f t="shared" ref="OHG231" si="10049">(2.45*1.25+1*(2.3+2.75+3.05))*10.764</f>
        <v>120.15314999999998</v>
      </c>
      <c r="OHH231" s="53">
        <f t="shared" si="3911"/>
        <v>700.54802999999993</v>
      </c>
      <c r="OHI231" s="53">
        <v>0</v>
      </c>
      <c r="OHJ231" s="53">
        <f>OHH231*(($H$268)+1)+(IF(OHI231&lt;101,OHI231,IF(OHI231&lt;201,OHI231/2,IF(OHI231&lt;=301,OHI231/3,OHI231/4))))</f>
        <v>700.54802999999993</v>
      </c>
      <c r="OHK231" s="159">
        <f t="shared" ref="OHK231:OHK234" si="10050">OHK230+1</f>
        <v>2</v>
      </c>
      <c r="OHL231" s="159"/>
      <c r="OHM231" s="53" t="s">
        <v>163</v>
      </c>
      <c r="OHN231" s="53">
        <f t="shared" ref="OHN231" si="10051">(53.92)*10.764</f>
        <v>580.39487999999994</v>
      </c>
      <c r="OHO231" s="53">
        <f t="shared" ref="OHO231" si="10052">(2.45*1.25+1*(2.3+2.75+3.05))*10.764</f>
        <v>120.15314999999998</v>
      </c>
      <c r="OHP231" s="53">
        <f t="shared" si="3914"/>
        <v>700.54802999999993</v>
      </c>
      <c r="OHQ231" s="53">
        <v>0</v>
      </c>
      <c r="OHR231" s="53">
        <f>OHP231*(($H$268)+1)+(IF(OHQ231&lt;101,OHQ231,IF(OHQ231&lt;201,OHQ231/2,IF(OHQ231&lt;=301,OHQ231/3,OHQ231/4))))</f>
        <v>700.54802999999993</v>
      </c>
      <c r="OHS231" s="159">
        <f t="shared" ref="OHS231:OHS234" si="10053">OHS230+1</f>
        <v>2</v>
      </c>
      <c r="OHT231" s="159"/>
      <c r="OHU231" s="53" t="s">
        <v>163</v>
      </c>
      <c r="OHV231" s="53">
        <f t="shared" ref="OHV231" si="10054">(53.92)*10.764</f>
        <v>580.39487999999994</v>
      </c>
      <c r="OHW231" s="53">
        <f t="shared" ref="OHW231" si="10055">(2.45*1.25+1*(2.3+2.75+3.05))*10.764</f>
        <v>120.15314999999998</v>
      </c>
      <c r="OHX231" s="53">
        <f t="shared" si="3917"/>
        <v>700.54802999999993</v>
      </c>
      <c r="OHY231" s="53">
        <v>0</v>
      </c>
      <c r="OHZ231" s="53">
        <f>OHX231*(($H$268)+1)+(IF(OHY231&lt;101,OHY231,IF(OHY231&lt;201,OHY231/2,IF(OHY231&lt;=301,OHY231/3,OHY231/4))))</f>
        <v>700.54802999999993</v>
      </c>
      <c r="OIA231" s="159">
        <f t="shared" ref="OIA231:OIA234" si="10056">OIA230+1</f>
        <v>2</v>
      </c>
      <c r="OIB231" s="159"/>
      <c r="OIC231" s="53" t="s">
        <v>163</v>
      </c>
      <c r="OID231" s="53">
        <f t="shared" ref="OID231" si="10057">(53.92)*10.764</f>
        <v>580.39487999999994</v>
      </c>
      <c r="OIE231" s="53">
        <f t="shared" ref="OIE231" si="10058">(2.45*1.25+1*(2.3+2.75+3.05))*10.764</f>
        <v>120.15314999999998</v>
      </c>
      <c r="OIF231" s="53">
        <f t="shared" si="3920"/>
        <v>700.54802999999993</v>
      </c>
      <c r="OIG231" s="53">
        <v>0</v>
      </c>
      <c r="OIH231" s="53">
        <f>OIF231*(($H$268)+1)+(IF(OIG231&lt;101,OIG231,IF(OIG231&lt;201,OIG231/2,IF(OIG231&lt;=301,OIG231/3,OIG231/4))))</f>
        <v>700.54802999999993</v>
      </c>
      <c r="OII231" s="159">
        <f t="shared" ref="OII231:OII234" si="10059">OII230+1</f>
        <v>2</v>
      </c>
      <c r="OIJ231" s="159"/>
      <c r="OIK231" s="53" t="s">
        <v>163</v>
      </c>
      <c r="OIL231" s="53">
        <f t="shared" ref="OIL231" si="10060">(53.92)*10.764</f>
        <v>580.39487999999994</v>
      </c>
      <c r="OIM231" s="53">
        <f t="shared" ref="OIM231" si="10061">(2.45*1.25+1*(2.3+2.75+3.05))*10.764</f>
        <v>120.15314999999998</v>
      </c>
      <c r="OIN231" s="53">
        <f t="shared" si="3923"/>
        <v>700.54802999999993</v>
      </c>
      <c r="OIO231" s="53">
        <v>0</v>
      </c>
      <c r="OIP231" s="53">
        <f>OIN231*(($H$268)+1)+(IF(OIO231&lt;101,OIO231,IF(OIO231&lt;201,OIO231/2,IF(OIO231&lt;=301,OIO231/3,OIO231/4))))</f>
        <v>700.54802999999993</v>
      </c>
      <c r="OIQ231" s="159">
        <f t="shared" ref="OIQ231:OIQ234" si="10062">OIQ230+1</f>
        <v>2</v>
      </c>
      <c r="OIR231" s="159"/>
      <c r="OIS231" s="53" t="s">
        <v>163</v>
      </c>
      <c r="OIT231" s="53">
        <f t="shared" ref="OIT231" si="10063">(53.92)*10.764</f>
        <v>580.39487999999994</v>
      </c>
      <c r="OIU231" s="53">
        <f t="shared" ref="OIU231" si="10064">(2.45*1.25+1*(2.3+2.75+3.05))*10.764</f>
        <v>120.15314999999998</v>
      </c>
      <c r="OIV231" s="53">
        <f t="shared" si="3926"/>
        <v>700.54802999999993</v>
      </c>
      <c r="OIW231" s="53">
        <v>0</v>
      </c>
      <c r="OIX231" s="53">
        <f>OIV231*(($H$268)+1)+(IF(OIW231&lt;101,OIW231,IF(OIW231&lt;201,OIW231/2,IF(OIW231&lt;=301,OIW231/3,OIW231/4))))</f>
        <v>700.54802999999993</v>
      </c>
      <c r="OIY231" s="159">
        <f t="shared" ref="OIY231:OIY234" si="10065">OIY230+1</f>
        <v>2</v>
      </c>
      <c r="OIZ231" s="159"/>
      <c r="OJA231" s="53" t="s">
        <v>163</v>
      </c>
      <c r="OJB231" s="53">
        <f t="shared" ref="OJB231" si="10066">(53.92)*10.764</f>
        <v>580.39487999999994</v>
      </c>
      <c r="OJC231" s="53">
        <f t="shared" ref="OJC231" si="10067">(2.45*1.25+1*(2.3+2.75+3.05))*10.764</f>
        <v>120.15314999999998</v>
      </c>
      <c r="OJD231" s="53">
        <f t="shared" si="3929"/>
        <v>700.54802999999993</v>
      </c>
      <c r="OJE231" s="53">
        <v>0</v>
      </c>
      <c r="OJF231" s="53">
        <f>OJD231*(($H$268)+1)+(IF(OJE231&lt;101,OJE231,IF(OJE231&lt;201,OJE231/2,IF(OJE231&lt;=301,OJE231/3,OJE231/4))))</f>
        <v>700.54802999999993</v>
      </c>
      <c r="OJG231" s="159">
        <f t="shared" ref="OJG231:OJG234" si="10068">OJG230+1</f>
        <v>2</v>
      </c>
      <c r="OJH231" s="159"/>
      <c r="OJI231" s="53" t="s">
        <v>163</v>
      </c>
      <c r="OJJ231" s="53">
        <f t="shared" ref="OJJ231" si="10069">(53.92)*10.764</f>
        <v>580.39487999999994</v>
      </c>
      <c r="OJK231" s="53">
        <f t="shared" ref="OJK231" si="10070">(2.45*1.25+1*(2.3+2.75+3.05))*10.764</f>
        <v>120.15314999999998</v>
      </c>
      <c r="OJL231" s="53">
        <f t="shared" si="3932"/>
        <v>700.54802999999993</v>
      </c>
      <c r="OJM231" s="53">
        <v>0</v>
      </c>
      <c r="OJN231" s="53">
        <f>OJL231*(($H$268)+1)+(IF(OJM231&lt;101,OJM231,IF(OJM231&lt;201,OJM231/2,IF(OJM231&lt;=301,OJM231/3,OJM231/4))))</f>
        <v>700.54802999999993</v>
      </c>
      <c r="OJO231" s="159">
        <f t="shared" ref="OJO231:OJO234" si="10071">OJO230+1</f>
        <v>2</v>
      </c>
      <c r="OJP231" s="159"/>
      <c r="OJQ231" s="53" t="s">
        <v>163</v>
      </c>
      <c r="OJR231" s="53">
        <f t="shared" ref="OJR231" si="10072">(53.92)*10.764</f>
        <v>580.39487999999994</v>
      </c>
      <c r="OJS231" s="53">
        <f t="shared" ref="OJS231" si="10073">(2.45*1.25+1*(2.3+2.75+3.05))*10.764</f>
        <v>120.15314999999998</v>
      </c>
      <c r="OJT231" s="53">
        <f t="shared" si="3935"/>
        <v>700.54802999999993</v>
      </c>
      <c r="OJU231" s="53">
        <v>0</v>
      </c>
      <c r="OJV231" s="53">
        <f>OJT231*(($H$268)+1)+(IF(OJU231&lt;101,OJU231,IF(OJU231&lt;201,OJU231/2,IF(OJU231&lt;=301,OJU231/3,OJU231/4))))</f>
        <v>700.54802999999993</v>
      </c>
      <c r="OJW231" s="159">
        <f t="shared" ref="OJW231:OJW234" si="10074">OJW230+1</f>
        <v>2</v>
      </c>
      <c r="OJX231" s="159"/>
      <c r="OJY231" s="53" t="s">
        <v>163</v>
      </c>
      <c r="OJZ231" s="53">
        <f t="shared" ref="OJZ231" si="10075">(53.92)*10.764</f>
        <v>580.39487999999994</v>
      </c>
      <c r="OKA231" s="53">
        <f t="shared" ref="OKA231" si="10076">(2.45*1.25+1*(2.3+2.75+3.05))*10.764</f>
        <v>120.15314999999998</v>
      </c>
      <c r="OKB231" s="53">
        <f t="shared" si="3938"/>
        <v>700.54802999999993</v>
      </c>
      <c r="OKC231" s="53">
        <v>0</v>
      </c>
      <c r="OKD231" s="53">
        <f>OKB231*(($H$268)+1)+(IF(OKC231&lt;101,OKC231,IF(OKC231&lt;201,OKC231/2,IF(OKC231&lt;=301,OKC231/3,OKC231/4))))</f>
        <v>700.54802999999993</v>
      </c>
      <c r="OKE231" s="159">
        <f t="shared" ref="OKE231:OKE234" si="10077">OKE230+1</f>
        <v>2</v>
      </c>
      <c r="OKF231" s="159"/>
      <c r="OKG231" s="53" t="s">
        <v>163</v>
      </c>
      <c r="OKH231" s="53">
        <f t="shared" ref="OKH231" si="10078">(53.92)*10.764</f>
        <v>580.39487999999994</v>
      </c>
      <c r="OKI231" s="53">
        <f t="shared" ref="OKI231" si="10079">(2.45*1.25+1*(2.3+2.75+3.05))*10.764</f>
        <v>120.15314999999998</v>
      </c>
      <c r="OKJ231" s="53">
        <f t="shared" si="3941"/>
        <v>700.54802999999993</v>
      </c>
      <c r="OKK231" s="53">
        <v>0</v>
      </c>
      <c r="OKL231" s="53">
        <f>OKJ231*(($H$268)+1)+(IF(OKK231&lt;101,OKK231,IF(OKK231&lt;201,OKK231/2,IF(OKK231&lt;=301,OKK231/3,OKK231/4))))</f>
        <v>700.54802999999993</v>
      </c>
      <c r="OKM231" s="159">
        <f t="shared" ref="OKM231:OKM234" si="10080">OKM230+1</f>
        <v>2</v>
      </c>
      <c r="OKN231" s="159"/>
      <c r="OKO231" s="53" t="s">
        <v>163</v>
      </c>
      <c r="OKP231" s="53">
        <f t="shared" ref="OKP231" si="10081">(53.92)*10.764</f>
        <v>580.39487999999994</v>
      </c>
      <c r="OKQ231" s="53">
        <f t="shared" ref="OKQ231" si="10082">(2.45*1.25+1*(2.3+2.75+3.05))*10.764</f>
        <v>120.15314999999998</v>
      </c>
      <c r="OKR231" s="53">
        <f t="shared" si="3944"/>
        <v>700.54802999999993</v>
      </c>
      <c r="OKS231" s="53">
        <v>0</v>
      </c>
      <c r="OKT231" s="53">
        <f>OKR231*(($H$268)+1)+(IF(OKS231&lt;101,OKS231,IF(OKS231&lt;201,OKS231/2,IF(OKS231&lt;=301,OKS231/3,OKS231/4))))</f>
        <v>700.54802999999993</v>
      </c>
      <c r="OKU231" s="159">
        <f t="shared" ref="OKU231:OKU234" si="10083">OKU230+1</f>
        <v>2</v>
      </c>
      <c r="OKV231" s="159"/>
      <c r="OKW231" s="53" t="s">
        <v>163</v>
      </c>
      <c r="OKX231" s="53">
        <f t="shared" ref="OKX231" si="10084">(53.92)*10.764</f>
        <v>580.39487999999994</v>
      </c>
      <c r="OKY231" s="53">
        <f t="shared" ref="OKY231" si="10085">(2.45*1.25+1*(2.3+2.75+3.05))*10.764</f>
        <v>120.15314999999998</v>
      </c>
      <c r="OKZ231" s="53">
        <f t="shared" si="3947"/>
        <v>700.54802999999993</v>
      </c>
      <c r="OLA231" s="53">
        <v>0</v>
      </c>
      <c r="OLB231" s="53">
        <f>OKZ231*(($H$268)+1)+(IF(OLA231&lt;101,OLA231,IF(OLA231&lt;201,OLA231/2,IF(OLA231&lt;=301,OLA231/3,OLA231/4))))</f>
        <v>700.54802999999993</v>
      </c>
      <c r="OLC231" s="159">
        <f t="shared" ref="OLC231:OLC234" si="10086">OLC230+1</f>
        <v>2</v>
      </c>
      <c r="OLD231" s="159"/>
      <c r="OLE231" s="53" t="s">
        <v>163</v>
      </c>
      <c r="OLF231" s="53">
        <f t="shared" ref="OLF231" si="10087">(53.92)*10.764</f>
        <v>580.39487999999994</v>
      </c>
      <c r="OLG231" s="53">
        <f t="shared" ref="OLG231" si="10088">(2.45*1.25+1*(2.3+2.75+3.05))*10.764</f>
        <v>120.15314999999998</v>
      </c>
      <c r="OLH231" s="53">
        <f t="shared" si="3950"/>
        <v>700.54802999999993</v>
      </c>
      <c r="OLI231" s="53">
        <v>0</v>
      </c>
      <c r="OLJ231" s="53">
        <f>OLH231*(($H$268)+1)+(IF(OLI231&lt;101,OLI231,IF(OLI231&lt;201,OLI231/2,IF(OLI231&lt;=301,OLI231/3,OLI231/4))))</f>
        <v>700.54802999999993</v>
      </c>
      <c r="OLK231" s="159">
        <f t="shared" ref="OLK231:OLK234" si="10089">OLK230+1</f>
        <v>2</v>
      </c>
      <c r="OLL231" s="159"/>
      <c r="OLM231" s="53" t="s">
        <v>163</v>
      </c>
      <c r="OLN231" s="53">
        <f t="shared" ref="OLN231" si="10090">(53.92)*10.764</f>
        <v>580.39487999999994</v>
      </c>
      <c r="OLO231" s="53">
        <f t="shared" ref="OLO231" si="10091">(2.45*1.25+1*(2.3+2.75+3.05))*10.764</f>
        <v>120.15314999999998</v>
      </c>
      <c r="OLP231" s="53">
        <f t="shared" si="3953"/>
        <v>700.54802999999993</v>
      </c>
      <c r="OLQ231" s="53">
        <v>0</v>
      </c>
      <c r="OLR231" s="53">
        <f>OLP231*(($H$268)+1)+(IF(OLQ231&lt;101,OLQ231,IF(OLQ231&lt;201,OLQ231/2,IF(OLQ231&lt;=301,OLQ231/3,OLQ231/4))))</f>
        <v>700.54802999999993</v>
      </c>
      <c r="OLS231" s="159">
        <f t="shared" ref="OLS231:OLS234" si="10092">OLS230+1</f>
        <v>2</v>
      </c>
      <c r="OLT231" s="159"/>
      <c r="OLU231" s="53" t="s">
        <v>163</v>
      </c>
      <c r="OLV231" s="53">
        <f t="shared" ref="OLV231" si="10093">(53.92)*10.764</f>
        <v>580.39487999999994</v>
      </c>
      <c r="OLW231" s="53">
        <f t="shared" ref="OLW231" si="10094">(2.45*1.25+1*(2.3+2.75+3.05))*10.764</f>
        <v>120.15314999999998</v>
      </c>
      <c r="OLX231" s="53">
        <f t="shared" si="3956"/>
        <v>700.54802999999993</v>
      </c>
      <c r="OLY231" s="53">
        <v>0</v>
      </c>
      <c r="OLZ231" s="53">
        <f>OLX231*(($H$268)+1)+(IF(OLY231&lt;101,OLY231,IF(OLY231&lt;201,OLY231/2,IF(OLY231&lt;=301,OLY231/3,OLY231/4))))</f>
        <v>700.54802999999993</v>
      </c>
      <c r="OMA231" s="159">
        <f t="shared" ref="OMA231:OMA234" si="10095">OMA230+1</f>
        <v>2</v>
      </c>
      <c r="OMB231" s="159"/>
      <c r="OMC231" s="53" t="s">
        <v>163</v>
      </c>
      <c r="OMD231" s="53">
        <f t="shared" ref="OMD231" si="10096">(53.92)*10.764</f>
        <v>580.39487999999994</v>
      </c>
      <c r="OME231" s="53">
        <f t="shared" ref="OME231" si="10097">(2.45*1.25+1*(2.3+2.75+3.05))*10.764</f>
        <v>120.15314999999998</v>
      </c>
      <c r="OMF231" s="53">
        <f t="shared" si="3959"/>
        <v>700.54802999999993</v>
      </c>
      <c r="OMG231" s="53">
        <v>0</v>
      </c>
      <c r="OMH231" s="53">
        <f>OMF231*(($H$268)+1)+(IF(OMG231&lt;101,OMG231,IF(OMG231&lt;201,OMG231/2,IF(OMG231&lt;=301,OMG231/3,OMG231/4))))</f>
        <v>700.54802999999993</v>
      </c>
      <c r="OMI231" s="159">
        <f t="shared" ref="OMI231:OMI234" si="10098">OMI230+1</f>
        <v>2</v>
      </c>
      <c r="OMJ231" s="159"/>
      <c r="OMK231" s="53" t="s">
        <v>163</v>
      </c>
      <c r="OML231" s="53">
        <f t="shared" ref="OML231" si="10099">(53.92)*10.764</f>
        <v>580.39487999999994</v>
      </c>
      <c r="OMM231" s="53">
        <f t="shared" ref="OMM231" si="10100">(2.45*1.25+1*(2.3+2.75+3.05))*10.764</f>
        <v>120.15314999999998</v>
      </c>
      <c r="OMN231" s="53">
        <f t="shared" si="3962"/>
        <v>700.54802999999993</v>
      </c>
      <c r="OMO231" s="53">
        <v>0</v>
      </c>
      <c r="OMP231" s="53">
        <f>OMN231*(($H$268)+1)+(IF(OMO231&lt;101,OMO231,IF(OMO231&lt;201,OMO231/2,IF(OMO231&lt;=301,OMO231/3,OMO231/4))))</f>
        <v>700.54802999999993</v>
      </c>
      <c r="OMQ231" s="159">
        <f t="shared" ref="OMQ231:OMQ234" si="10101">OMQ230+1</f>
        <v>2</v>
      </c>
      <c r="OMR231" s="159"/>
      <c r="OMS231" s="53" t="s">
        <v>163</v>
      </c>
      <c r="OMT231" s="53">
        <f t="shared" ref="OMT231" si="10102">(53.92)*10.764</f>
        <v>580.39487999999994</v>
      </c>
      <c r="OMU231" s="53">
        <f t="shared" ref="OMU231" si="10103">(2.45*1.25+1*(2.3+2.75+3.05))*10.764</f>
        <v>120.15314999999998</v>
      </c>
      <c r="OMV231" s="53">
        <f t="shared" si="3965"/>
        <v>700.54802999999993</v>
      </c>
      <c r="OMW231" s="53">
        <v>0</v>
      </c>
      <c r="OMX231" s="53">
        <f>OMV231*(($H$268)+1)+(IF(OMW231&lt;101,OMW231,IF(OMW231&lt;201,OMW231/2,IF(OMW231&lt;=301,OMW231/3,OMW231/4))))</f>
        <v>700.54802999999993</v>
      </c>
      <c r="OMY231" s="159">
        <f t="shared" ref="OMY231:OMY234" si="10104">OMY230+1</f>
        <v>2</v>
      </c>
      <c r="OMZ231" s="159"/>
      <c r="ONA231" s="53" t="s">
        <v>163</v>
      </c>
      <c r="ONB231" s="53">
        <f t="shared" ref="ONB231" si="10105">(53.92)*10.764</f>
        <v>580.39487999999994</v>
      </c>
      <c r="ONC231" s="53">
        <f t="shared" ref="ONC231" si="10106">(2.45*1.25+1*(2.3+2.75+3.05))*10.764</f>
        <v>120.15314999999998</v>
      </c>
      <c r="OND231" s="53">
        <f t="shared" si="3968"/>
        <v>700.54802999999993</v>
      </c>
      <c r="ONE231" s="53">
        <v>0</v>
      </c>
      <c r="ONF231" s="53">
        <f>OND231*(($H$268)+1)+(IF(ONE231&lt;101,ONE231,IF(ONE231&lt;201,ONE231/2,IF(ONE231&lt;=301,ONE231/3,ONE231/4))))</f>
        <v>700.54802999999993</v>
      </c>
      <c r="ONG231" s="159">
        <f t="shared" ref="ONG231:ONG234" si="10107">ONG230+1</f>
        <v>2</v>
      </c>
      <c r="ONH231" s="159"/>
      <c r="ONI231" s="53" t="s">
        <v>163</v>
      </c>
      <c r="ONJ231" s="53">
        <f t="shared" ref="ONJ231" si="10108">(53.92)*10.764</f>
        <v>580.39487999999994</v>
      </c>
      <c r="ONK231" s="53">
        <f t="shared" ref="ONK231" si="10109">(2.45*1.25+1*(2.3+2.75+3.05))*10.764</f>
        <v>120.15314999999998</v>
      </c>
      <c r="ONL231" s="53">
        <f t="shared" si="3971"/>
        <v>700.54802999999993</v>
      </c>
      <c r="ONM231" s="53">
        <v>0</v>
      </c>
      <c r="ONN231" s="53">
        <f>ONL231*(($H$268)+1)+(IF(ONM231&lt;101,ONM231,IF(ONM231&lt;201,ONM231/2,IF(ONM231&lt;=301,ONM231/3,ONM231/4))))</f>
        <v>700.54802999999993</v>
      </c>
      <c r="ONO231" s="159">
        <f t="shared" ref="ONO231:ONO234" si="10110">ONO230+1</f>
        <v>2</v>
      </c>
      <c r="ONP231" s="159"/>
      <c r="ONQ231" s="53" t="s">
        <v>163</v>
      </c>
      <c r="ONR231" s="53">
        <f t="shared" ref="ONR231" si="10111">(53.92)*10.764</f>
        <v>580.39487999999994</v>
      </c>
      <c r="ONS231" s="53">
        <f t="shared" ref="ONS231" si="10112">(2.45*1.25+1*(2.3+2.75+3.05))*10.764</f>
        <v>120.15314999999998</v>
      </c>
      <c r="ONT231" s="53">
        <f t="shared" si="3974"/>
        <v>700.54802999999993</v>
      </c>
      <c r="ONU231" s="53">
        <v>0</v>
      </c>
      <c r="ONV231" s="53">
        <f>ONT231*(($H$268)+1)+(IF(ONU231&lt;101,ONU231,IF(ONU231&lt;201,ONU231/2,IF(ONU231&lt;=301,ONU231/3,ONU231/4))))</f>
        <v>700.54802999999993</v>
      </c>
      <c r="ONW231" s="159">
        <f t="shared" ref="ONW231:ONW234" si="10113">ONW230+1</f>
        <v>2</v>
      </c>
      <c r="ONX231" s="159"/>
      <c r="ONY231" s="53" t="s">
        <v>163</v>
      </c>
      <c r="ONZ231" s="53">
        <f t="shared" ref="ONZ231" si="10114">(53.92)*10.764</f>
        <v>580.39487999999994</v>
      </c>
      <c r="OOA231" s="53">
        <f t="shared" ref="OOA231" si="10115">(2.45*1.25+1*(2.3+2.75+3.05))*10.764</f>
        <v>120.15314999999998</v>
      </c>
      <c r="OOB231" s="53">
        <f t="shared" si="3977"/>
        <v>700.54802999999993</v>
      </c>
      <c r="OOC231" s="53">
        <v>0</v>
      </c>
      <c r="OOD231" s="53">
        <f>OOB231*(($H$268)+1)+(IF(OOC231&lt;101,OOC231,IF(OOC231&lt;201,OOC231/2,IF(OOC231&lt;=301,OOC231/3,OOC231/4))))</f>
        <v>700.54802999999993</v>
      </c>
      <c r="OOE231" s="159">
        <f t="shared" ref="OOE231:OOE234" si="10116">OOE230+1</f>
        <v>2</v>
      </c>
      <c r="OOF231" s="159"/>
      <c r="OOG231" s="53" t="s">
        <v>163</v>
      </c>
      <c r="OOH231" s="53">
        <f t="shared" ref="OOH231" si="10117">(53.92)*10.764</f>
        <v>580.39487999999994</v>
      </c>
      <c r="OOI231" s="53">
        <f t="shared" ref="OOI231" si="10118">(2.45*1.25+1*(2.3+2.75+3.05))*10.764</f>
        <v>120.15314999999998</v>
      </c>
      <c r="OOJ231" s="53">
        <f t="shared" si="3980"/>
        <v>700.54802999999993</v>
      </c>
      <c r="OOK231" s="53">
        <v>0</v>
      </c>
      <c r="OOL231" s="53">
        <f>OOJ231*(($H$268)+1)+(IF(OOK231&lt;101,OOK231,IF(OOK231&lt;201,OOK231/2,IF(OOK231&lt;=301,OOK231/3,OOK231/4))))</f>
        <v>700.54802999999993</v>
      </c>
      <c r="OOM231" s="159">
        <f t="shared" ref="OOM231:OOM234" si="10119">OOM230+1</f>
        <v>2</v>
      </c>
      <c r="OON231" s="159"/>
      <c r="OOO231" s="53" t="s">
        <v>163</v>
      </c>
      <c r="OOP231" s="53">
        <f t="shared" ref="OOP231" si="10120">(53.92)*10.764</f>
        <v>580.39487999999994</v>
      </c>
      <c r="OOQ231" s="53">
        <f t="shared" ref="OOQ231" si="10121">(2.45*1.25+1*(2.3+2.75+3.05))*10.764</f>
        <v>120.15314999999998</v>
      </c>
      <c r="OOR231" s="53">
        <f t="shared" si="3983"/>
        <v>700.54802999999993</v>
      </c>
      <c r="OOS231" s="53">
        <v>0</v>
      </c>
      <c r="OOT231" s="53">
        <f>OOR231*(($H$268)+1)+(IF(OOS231&lt;101,OOS231,IF(OOS231&lt;201,OOS231/2,IF(OOS231&lt;=301,OOS231/3,OOS231/4))))</f>
        <v>700.54802999999993</v>
      </c>
      <c r="OOU231" s="159">
        <f t="shared" ref="OOU231:OOU234" si="10122">OOU230+1</f>
        <v>2</v>
      </c>
      <c r="OOV231" s="159"/>
      <c r="OOW231" s="53" t="s">
        <v>163</v>
      </c>
      <c r="OOX231" s="53">
        <f t="shared" ref="OOX231" si="10123">(53.92)*10.764</f>
        <v>580.39487999999994</v>
      </c>
      <c r="OOY231" s="53">
        <f t="shared" ref="OOY231" si="10124">(2.45*1.25+1*(2.3+2.75+3.05))*10.764</f>
        <v>120.15314999999998</v>
      </c>
      <c r="OOZ231" s="53">
        <f t="shared" si="3986"/>
        <v>700.54802999999993</v>
      </c>
      <c r="OPA231" s="53">
        <v>0</v>
      </c>
      <c r="OPB231" s="53">
        <f>OOZ231*(($H$268)+1)+(IF(OPA231&lt;101,OPA231,IF(OPA231&lt;201,OPA231/2,IF(OPA231&lt;=301,OPA231/3,OPA231/4))))</f>
        <v>700.54802999999993</v>
      </c>
      <c r="OPC231" s="159">
        <f t="shared" ref="OPC231:OPC234" si="10125">OPC230+1</f>
        <v>2</v>
      </c>
      <c r="OPD231" s="159"/>
      <c r="OPE231" s="53" t="s">
        <v>163</v>
      </c>
      <c r="OPF231" s="53">
        <f t="shared" ref="OPF231" si="10126">(53.92)*10.764</f>
        <v>580.39487999999994</v>
      </c>
      <c r="OPG231" s="53">
        <f t="shared" ref="OPG231" si="10127">(2.45*1.25+1*(2.3+2.75+3.05))*10.764</f>
        <v>120.15314999999998</v>
      </c>
      <c r="OPH231" s="53">
        <f t="shared" si="3989"/>
        <v>700.54802999999993</v>
      </c>
      <c r="OPI231" s="53">
        <v>0</v>
      </c>
      <c r="OPJ231" s="53">
        <f>OPH231*(($H$268)+1)+(IF(OPI231&lt;101,OPI231,IF(OPI231&lt;201,OPI231/2,IF(OPI231&lt;=301,OPI231/3,OPI231/4))))</f>
        <v>700.54802999999993</v>
      </c>
      <c r="OPK231" s="159">
        <f t="shared" ref="OPK231:OPK234" si="10128">OPK230+1</f>
        <v>2</v>
      </c>
      <c r="OPL231" s="159"/>
      <c r="OPM231" s="53" t="s">
        <v>163</v>
      </c>
      <c r="OPN231" s="53">
        <f t="shared" ref="OPN231" si="10129">(53.92)*10.764</f>
        <v>580.39487999999994</v>
      </c>
      <c r="OPO231" s="53">
        <f t="shared" ref="OPO231" si="10130">(2.45*1.25+1*(2.3+2.75+3.05))*10.764</f>
        <v>120.15314999999998</v>
      </c>
      <c r="OPP231" s="53">
        <f t="shared" si="3992"/>
        <v>700.54802999999993</v>
      </c>
      <c r="OPQ231" s="53">
        <v>0</v>
      </c>
      <c r="OPR231" s="53">
        <f>OPP231*(($H$268)+1)+(IF(OPQ231&lt;101,OPQ231,IF(OPQ231&lt;201,OPQ231/2,IF(OPQ231&lt;=301,OPQ231/3,OPQ231/4))))</f>
        <v>700.54802999999993</v>
      </c>
      <c r="OPS231" s="159">
        <f t="shared" ref="OPS231:OPS234" si="10131">OPS230+1</f>
        <v>2</v>
      </c>
      <c r="OPT231" s="159"/>
      <c r="OPU231" s="53" t="s">
        <v>163</v>
      </c>
      <c r="OPV231" s="53">
        <f t="shared" ref="OPV231" si="10132">(53.92)*10.764</f>
        <v>580.39487999999994</v>
      </c>
      <c r="OPW231" s="53">
        <f t="shared" ref="OPW231" si="10133">(2.45*1.25+1*(2.3+2.75+3.05))*10.764</f>
        <v>120.15314999999998</v>
      </c>
      <c r="OPX231" s="53">
        <f t="shared" si="3995"/>
        <v>700.54802999999993</v>
      </c>
      <c r="OPY231" s="53">
        <v>0</v>
      </c>
      <c r="OPZ231" s="53">
        <f>OPX231*(($H$268)+1)+(IF(OPY231&lt;101,OPY231,IF(OPY231&lt;201,OPY231/2,IF(OPY231&lt;=301,OPY231/3,OPY231/4))))</f>
        <v>700.54802999999993</v>
      </c>
      <c r="OQA231" s="159">
        <f t="shared" ref="OQA231:OQA234" si="10134">OQA230+1</f>
        <v>2</v>
      </c>
      <c r="OQB231" s="159"/>
      <c r="OQC231" s="53" t="s">
        <v>163</v>
      </c>
      <c r="OQD231" s="53">
        <f t="shared" ref="OQD231" si="10135">(53.92)*10.764</f>
        <v>580.39487999999994</v>
      </c>
      <c r="OQE231" s="53">
        <f t="shared" ref="OQE231" si="10136">(2.45*1.25+1*(2.3+2.75+3.05))*10.764</f>
        <v>120.15314999999998</v>
      </c>
      <c r="OQF231" s="53">
        <f t="shared" si="3998"/>
        <v>700.54802999999993</v>
      </c>
      <c r="OQG231" s="53">
        <v>0</v>
      </c>
      <c r="OQH231" s="53">
        <f>OQF231*(($H$268)+1)+(IF(OQG231&lt;101,OQG231,IF(OQG231&lt;201,OQG231/2,IF(OQG231&lt;=301,OQG231/3,OQG231/4))))</f>
        <v>700.54802999999993</v>
      </c>
      <c r="OQI231" s="159">
        <f t="shared" ref="OQI231:OQI234" si="10137">OQI230+1</f>
        <v>2</v>
      </c>
      <c r="OQJ231" s="159"/>
      <c r="OQK231" s="53" t="s">
        <v>163</v>
      </c>
      <c r="OQL231" s="53">
        <f t="shared" ref="OQL231" si="10138">(53.92)*10.764</f>
        <v>580.39487999999994</v>
      </c>
      <c r="OQM231" s="53">
        <f t="shared" ref="OQM231" si="10139">(2.45*1.25+1*(2.3+2.75+3.05))*10.764</f>
        <v>120.15314999999998</v>
      </c>
      <c r="OQN231" s="53">
        <f t="shared" si="4001"/>
        <v>700.54802999999993</v>
      </c>
      <c r="OQO231" s="53">
        <v>0</v>
      </c>
      <c r="OQP231" s="53">
        <f>OQN231*(($H$268)+1)+(IF(OQO231&lt;101,OQO231,IF(OQO231&lt;201,OQO231/2,IF(OQO231&lt;=301,OQO231/3,OQO231/4))))</f>
        <v>700.54802999999993</v>
      </c>
      <c r="OQQ231" s="159">
        <f t="shared" ref="OQQ231:OQQ234" si="10140">OQQ230+1</f>
        <v>2</v>
      </c>
      <c r="OQR231" s="159"/>
      <c r="OQS231" s="53" t="s">
        <v>163</v>
      </c>
      <c r="OQT231" s="53">
        <f t="shared" ref="OQT231" si="10141">(53.92)*10.764</f>
        <v>580.39487999999994</v>
      </c>
      <c r="OQU231" s="53">
        <f t="shared" ref="OQU231" si="10142">(2.45*1.25+1*(2.3+2.75+3.05))*10.764</f>
        <v>120.15314999999998</v>
      </c>
      <c r="OQV231" s="53">
        <f t="shared" si="4004"/>
        <v>700.54802999999993</v>
      </c>
      <c r="OQW231" s="53">
        <v>0</v>
      </c>
      <c r="OQX231" s="53">
        <f>OQV231*(($H$268)+1)+(IF(OQW231&lt;101,OQW231,IF(OQW231&lt;201,OQW231/2,IF(OQW231&lt;=301,OQW231/3,OQW231/4))))</f>
        <v>700.54802999999993</v>
      </c>
      <c r="OQY231" s="159">
        <f t="shared" ref="OQY231:OQY234" si="10143">OQY230+1</f>
        <v>2</v>
      </c>
      <c r="OQZ231" s="159"/>
      <c r="ORA231" s="53" t="s">
        <v>163</v>
      </c>
      <c r="ORB231" s="53">
        <f t="shared" ref="ORB231" si="10144">(53.92)*10.764</f>
        <v>580.39487999999994</v>
      </c>
      <c r="ORC231" s="53">
        <f t="shared" ref="ORC231" si="10145">(2.45*1.25+1*(2.3+2.75+3.05))*10.764</f>
        <v>120.15314999999998</v>
      </c>
      <c r="ORD231" s="53">
        <f t="shared" si="4007"/>
        <v>700.54802999999993</v>
      </c>
      <c r="ORE231" s="53">
        <v>0</v>
      </c>
      <c r="ORF231" s="53">
        <f>ORD231*(($H$268)+1)+(IF(ORE231&lt;101,ORE231,IF(ORE231&lt;201,ORE231/2,IF(ORE231&lt;=301,ORE231/3,ORE231/4))))</f>
        <v>700.54802999999993</v>
      </c>
      <c r="ORG231" s="159">
        <f t="shared" ref="ORG231:ORG234" si="10146">ORG230+1</f>
        <v>2</v>
      </c>
      <c r="ORH231" s="159"/>
      <c r="ORI231" s="53" t="s">
        <v>163</v>
      </c>
      <c r="ORJ231" s="53">
        <f t="shared" ref="ORJ231" si="10147">(53.92)*10.764</f>
        <v>580.39487999999994</v>
      </c>
      <c r="ORK231" s="53">
        <f t="shared" ref="ORK231" si="10148">(2.45*1.25+1*(2.3+2.75+3.05))*10.764</f>
        <v>120.15314999999998</v>
      </c>
      <c r="ORL231" s="53">
        <f t="shared" si="4010"/>
        <v>700.54802999999993</v>
      </c>
      <c r="ORM231" s="53">
        <v>0</v>
      </c>
      <c r="ORN231" s="53">
        <f>ORL231*(($H$268)+1)+(IF(ORM231&lt;101,ORM231,IF(ORM231&lt;201,ORM231/2,IF(ORM231&lt;=301,ORM231/3,ORM231/4))))</f>
        <v>700.54802999999993</v>
      </c>
      <c r="ORO231" s="159">
        <f t="shared" ref="ORO231:ORO234" si="10149">ORO230+1</f>
        <v>2</v>
      </c>
      <c r="ORP231" s="159"/>
      <c r="ORQ231" s="53" t="s">
        <v>163</v>
      </c>
      <c r="ORR231" s="53">
        <f t="shared" ref="ORR231" si="10150">(53.92)*10.764</f>
        <v>580.39487999999994</v>
      </c>
      <c r="ORS231" s="53">
        <f t="shared" ref="ORS231" si="10151">(2.45*1.25+1*(2.3+2.75+3.05))*10.764</f>
        <v>120.15314999999998</v>
      </c>
      <c r="ORT231" s="53">
        <f t="shared" si="4013"/>
        <v>700.54802999999993</v>
      </c>
      <c r="ORU231" s="53">
        <v>0</v>
      </c>
      <c r="ORV231" s="53">
        <f>ORT231*(($H$268)+1)+(IF(ORU231&lt;101,ORU231,IF(ORU231&lt;201,ORU231/2,IF(ORU231&lt;=301,ORU231/3,ORU231/4))))</f>
        <v>700.54802999999993</v>
      </c>
      <c r="ORW231" s="159">
        <f t="shared" ref="ORW231:ORW234" si="10152">ORW230+1</f>
        <v>2</v>
      </c>
      <c r="ORX231" s="159"/>
      <c r="ORY231" s="53" t="s">
        <v>163</v>
      </c>
      <c r="ORZ231" s="53">
        <f t="shared" ref="ORZ231" si="10153">(53.92)*10.764</f>
        <v>580.39487999999994</v>
      </c>
      <c r="OSA231" s="53">
        <f t="shared" ref="OSA231" si="10154">(2.45*1.25+1*(2.3+2.75+3.05))*10.764</f>
        <v>120.15314999999998</v>
      </c>
      <c r="OSB231" s="53">
        <f t="shared" si="4016"/>
        <v>700.54802999999993</v>
      </c>
      <c r="OSC231" s="53">
        <v>0</v>
      </c>
      <c r="OSD231" s="53">
        <f>OSB231*(($H$268)+1)+(IF(OSC231&lt;101,OSC231,IF(OSC231&lt;201,OSC231/2,IF(OSC231&lt;=301,OSC231/3,OSC231/4))))</f>
        <v>700.54802999999993</v>
      </c>
      <c r="OSE231" s="159">
        <f t="shared" ref="OSE231:OSE234" si="10155">OSE230+1</f>
        <v>2</v>
      </c>
      <c r="OSF231" s="159"/>
      <c r="OSG231" s="53" t="s">
        <v>163</v>
      </c>
      <c r="OSH231" s="53">
        <f t="shared" ref="OSH231" si="10156">(53.92)*10.764</f>
        <v>580.39487999999994</v>
      </c>
      <c r="OSI231" s="53">
        <f t="shared" ref="OSI231" si="10157">(2.45*1.25+1*(2.3+2.75+3.05))*10.764</f>
        <v>120.15314999999998</v>
      </c>
      <c r="OSJ231" s="53">
        <f t="shared" si="4019"/>
        <v>700.54802999999993</v>
      </c>
      <c r="OSK231" s="53">
        <v>0</v>
      </c>
      <c r="OSL231" s="53">
        <f>OSJ231*(($H$268)+1)+(IF(OSK231&lt;101,OSK231,IF(OSK231&lt;201,OSK231/2,IF(OSK231&lt;=301,OSK231/3,OSK231/4))))</f>
        <v>700.54802999999993</v>
      </c>
      <c r="OSM231" s="159">
        <f t="shared" ref="OSM231:OSM234" si="10158">OSM230+1</f>
        <v>2</v>
      </c>
      <c r="OSN231" s="159"/>
      <c r="OSO231" s="53" t="s">
        <v>163</v>
      </c>
      <c r="OSP231" s="53">
        <f t="shared" ref="OSP231" si="10159">(53.92)*10.764</f>
        <v>580.39487999999994</v>
      </c>
      <c r="OSQ231" s="53">
        <f t="shared" ref="OSQ231" si="10160">(2.45*1.25+1*(2.3+2.75+3.05))*10.764</f>
        <v>120.15314999999998</v>
      </c>
      <c r="OSR231" s="53">
        <f t="shared" si="4022"/>
        <v>700.54802999999993</v>
      </c>
      <c r="OSS231" s="53">
        <v>0</v>
      </c>
      <c r="OST231" s="53">
        <f>OSR231*(($H$268)+1)+(IF(OSS231&lt;101,OSS231,IF(OSS231&lt;201,OSS231/2,IF(OSS231&lt;=301,OSS231/3,OSS231/4))))</f>
        <v>700.54802999999993</v>
      </c>
      <c r="OSU231" s="159">
        <f t="shared" ref="OSU231:OSU234" si="10161">OSU230+1</f>
        <v>2</v>
      </c>
      <c r="OSV231" s="159"/>
      <c r="OSW231" s="53" t="s">
        <v>163</v>
      </c>
      <c r="OSX231" s="53">
        <f t="shared" ref="OSX231" si="10162">(53.92)*10.764</f>
        <v>580.39487999999994</v>
      </c>
      <c r="OSY231" s="53">
        <f t="shared" ref="OSY231" si="10163">(2.45*1.25+1*(2.3+2.75+3.05))*10.764</f>
        <v>120.15314999999998</v>
      </c>
      <c r="OSZ231" s="53">
        <f t="shared" si="4025"/>
        <v>700.54802999999993</v>
      </c>
      <c r="OTA231" s="53">
        <v>0</v>
      </c>
      <c r="OTB231" s="53">
        <f>OSZ231*(($H$268)+1)+(IF(OTA231&lt;101,OTA231,IF(OTA231&lt;201,OTA231/2,IF(OTA231&lt;=301,OTA231/3,OTA231/4))))</f>
        <v>700.54802999999993</v>
      </c>
      <c r="OTC231" s="159">
        <f t="shared" ref="OTC231:OTC234" si="10164">OTC230+1</f>
        <v>2</v>
      </c>
      <c r="OTD231" s="159"/>
      <c r="OTE231" s="53" t="s">
        <v>163</v>
      </c>
      <c r="OTF231" s="53">
        <f t="shared" ref="OTF231" si="10165">(53.92)*10.764</f>
        <v>580.39487999999994</v>
      </c>
      <c r="OTG231" s="53">
        <f t="shared" ref="OTG231" si="10166">(2.45*1.25+1*(2.3+2.75+3.05))*10.764</f>
        <v>120.15314999999998</v>
      </c>
      <c r="OTH231" s="53">
        <f t="shared" si="4028"/>
        <v>700.54802999999993</v>
      </c>
      <c r="OTI231" s="53">
        <v>0</v>
      </c>
      <c r="OTJ231" s="53">
        <f>OTH231*(($H$268)+1)+(IF(OTI231&lt;101,OTI231,IF(OTI231&lt;201,OTI231/2,IF(OTI231&lt;=301,OTI231/3,OTI231/4))))</f>
        <v>700.54802999999993</v>
      </c>
      <c r="OTK231" s="159">
        <f t="shared" ref="OTK231:OTK234" si="10167">OTK230+1</f>
        <v>2</v>
      </c>
      <c r="OTL231" s="159"/>
      <c r="OTM231" s="53" t="s">
        <v>163</v>
      </c>
      <c r="OTN231" s="53">
        <f t="shared" ref="OTN231" si="10168">(53.92)*10.764</f>
        <v>580.39487999999994</v>
      </c>
      <c r="OTO231" s="53">
        <f t="shared" ref="OTO231" si="10169">(2.45*1.25+1*(2.3+2.75+3.05))*10.764</f>
        <v>120.15314999999998</v>
      </c>
      <c r="OTP231" s="53">
        <f t="shared" si="4031"/>
        <v>700.54802999999993</v>
      </c>
      <c r="OTQ231" s="53">
        <v>0</v>
      </c>
      <c r="OTR231" s="53">
        <f>OTP231*(($H$268)+1)+(IF(OTQ231&lt;101,OTQ231,IF(OTQ231&lt;201,OTQ231/2,IF(OTQ231&lt;=301,OTQ231/3,OTQ231/4))))</f>
        <v>700.54802999999993</v>
      </c>
      <c r="OTS231" s="159">
        <f t="shared" ref="OTS231:OTS234" si="10170">OTS230+1</f>
        <v>2</v>
      </c>
      <c r="OTT231" s="159"/>
      <c r="OTU231" s="53" t="s">
        <v>163</v>
      </c>
      <c r="OTV231" s="53">
        <f t="shared" ref="OTV231" si="10171">(53.92)*10.764</f>
        <v>580.39487999999994</v>
      </c>
      <c r="OTW231" s="53">
        <f t="shared" ref="OTW231" si="10172">(2.45*1.25+1*(2.3+2.75+3.05))*10.764</f>
        <v>120.15314999999998</v>
      </c>
      <c r="OTX231" s="53">
        <f t="shared" si="4034"/>
        <v>700.54802999999993</v>
      </c>
      <c r="OTY231" s="53">
        <v>0</v>
      </c>
      <c r="OTZ231" s="53">
        <f>OTX231*(($H$268)+1)+(IF(OTY231&lt;101,OTY231,IF(OTY231&lt;201,OTY231/2,IF(OTY231&lt;=301,OTY231/3,OTY231/4))))</f>
        <v>700.54802999999993</v>
      </c>
      <c r="OUA231" s="159">
        <f t="shared" ref="OUA231:OUA234" si="10173">OUA230+1</f>
        <v>2</v>
      </c>
      <c r="OUB231" s="159"/>
      <c r="OUC231" s="53" t="s">
        <v>163</v>
      </c>
      <c r="OUD231" s="53">
        <f t="shared" ref="OUD231" si="10174">(53.92)*10.764</f>
        <v>580.39487999999994</v>
      </c>
      <c r="OUE231" s="53">
        <f t="shared" ref="OUE231" si="10175">(2.45*1.25+1*(2.3+2.75+3.05))*10.764</f>
        <v>120.15314999999998</v>
      </c>
      <c r="OUF231" s="53">
        <f t="shared" si="4037"/>
        <v>700.54802999999993</v>
      </c>
      <c r="OUG231" s="53">
        <v>0</v>
      </c>
      <c r="OUH231" s="53">
        <f>OUF231*(($H$268)+1)+(IF(OUG231&lt;101,OUG231,IF(OUG231&lt;201,OUG231/2,IF(OUG231&lt;=301,OUG231/3,OUG231/4))))</f>
        <v>700.54802999999993</v>
      </c>
      <c r="OUI231" s="159">
        <f t="shared" ref="OUI231:OUI234" si="10176">OUI230+1</f>
        <v>2</v>
      </c>
      <c r="OUJ231" s="159"/>
      <c r="OUK231" s="53" t="s">
        <v>163</v>
      </c>
      <c r="OUL231" s="53">
        <f t="shared" ref="OUL231" si="10177">(53.92)*10.764</f>
        <v>580.39487999999994</v>
      </c>
      <c r="OUM231" s="53">
        <f t="shared" ref="OUM231" si="10178">(2.45*1.25+1*(2.3+2.75+3.05))*10.764</f>
        <v>120.15314999999998</v>
      </c>
      <c r="OUN231" s="53">
        <f t="shared" si="4040"/>
        <v>700.54802999999993</v>
      </c>
      <c r="OUO231" s="53">
        <v>0</v>
      </c>
      <c r="OUP231" s="53">
        <f>OUN231*(($H$268)+1)+(IF(OUO231&lt;101,OUO231,IF(OUO231&lt;201,OUO231/2,IF(OUO231&lt;=301,OUO231/3,OUO231/4))))</f>
        <v>700.54802999999993</v>
      </c>
      <c r="OUQ231" s="159">
        <f t="shared" ref="OUQ231:OUQ234" si="10179">OUQ230+1</f>
        <v>2</v>
      </c>
      <c r="OUR231" s="159"/>
      <c r="OUS231" s="53" t="s">
        <v>163</v>
      </c>
      <c r="OUT231" s="53">
        <f t="shared" ref="OUT231" si="10180">(53.92)*10.764</f>
        <v>580.39487999999994</v>
      </c>
      <c r="OUU231" s="53">
        <f t="shared" ref="OUU231" si="10181">(2.45*1.25+1*(2.3+2.75+3.05))*10.764</f>
        <v>120.15314999999998</v>
      </c>
      <c r="OUV231" s="53">
        <f t="shared" si="4043"/>
        <v>700.54802999999993</v>
      </c>
      <c r="OUW231" s="53">
        <v>0</v>
      </c>
      <c r="OUX231" s="53">
        <f>OUV231*(($H$268)+1)+(IF(OUW231&lt;101,OUW231,IF(OUW231&lt;201,OUW231/2,IF(OUW231&lt;=301,OUW231/3,OUW231/4))))</f>
        <v>700.54802999999993</v>
      </c>
      <c r="OUY231" s="159">
        <f t="shared" ref="OUY231:OUY234" si="10182">OUY230+1</f>
        <v>2</v>
      </c>
      <c r="OUZ231" s="159"/>
      <c r="OVA231" s="53" t="s">
        <v>163</v>
      </c>
      <c r="OVB231" s="53">
        <f t="shared" ref="OVB231" si="10183">(53.92)*10.764</f>
        <v>580.39487999999994</v>
      </c>
      <c r="OVC231" s="53">
        <f t="shared" ref="OVC231" si="10184">(2.45*1.25+1*(2.3+2.75+3.05))*10.764</f>
        <v>120.15314999999998</v>
      </c>
      <c r="OVD231" s="53">
        <f t="shared" si="4046"/>
        <v>700.54802999999993</v>
      </c>
      <c r="OVE231" s="53">
        <v>0</v>
      </c>
      <c r="OVF231" s="53">
        <f>OVD231*(($H$268)+1)+(IF(OVE231&lt;101,OVE231,IF(OVE231&lt;201,OVE231/2,IF(OVE231&lt;=301,OVE231/3,OVE231/4))))</f>
        <v>700.54802999999993</v>
      </c>
      <c r="OVG231" s="159">
        <f t="shared" ref="OVG231:OVG234" si="10185">OVG230+1</f>
        <v>2</v>
      </c>
      <c r="OVH231" s="159"/>
      <c r="OVI231" s="53" t="s">
        <v>163</v>
      </c>
      <c r="OVJ231" s="53">
        <f t="shared" ref="OVJ231" si="10186">(53.92)*10.764</f>
        <v>580.39487999999994</v>
      </c>
      <c r="OVK231" s="53">
        <f t="shared" ref="OVK231" si="10187">(2.45*1.25+1*(2.3+2.75+3.05))*10.764</f>
        <v>120.15314999999998</v>
      </c>
      <c r="OVL231" s="53">
        <f t="shared" si="4049"/>
        <v>700.54802999999993</v>
      </c>
      <c r="OVM231" s="53">
        <v>0</v>
      </c>
      <c r="OVN231" s="53">
        <f>OVL231*(($H$268)+1)+(IF(OVM231&lt;101,OVM231,IF(OVM231&lt;201,OVM231/2,IF(OVM231&lt;=301,OVM231/3,OVM231/4))))</f>
        <v>700.54802999999993</v>
      </c>
      <c r="OVO231" s="159">
        <f t="shared" ref="OVO231:OVO234" si="10188">OVO230+1</f>
        <v>2</v>
      </c>
      <c r="OVP231" s="159"/>
      <c r="OVQ231" s="53" t="s">
        <v>163</v>
      </c>
      <c r="OVR231" s="53">
        <f t="shared" ref="OVR231" si="10189">(53.92)*10.764</f>
        <v>580.39487999999994</v>
      </c>
      <c r="OVS231" s="53">
        <f t="shared" ref="OVS231" si="10190">(2.45*1.25+1*(2.3+2.75+3.05))*10.764</f>
        <v>120.15314999999998</v>
      </c>
      <c r="OVT231" s="53">
        <f t="shared" si="4052"/>
        <v>700.54802999999993</v>
      </c>
      <c r="OVU231" s="53">
        <v>0</v>
      </c>
      <c r="OVV231" s="53">
        <f>OVT231*(($H$268)+1)+(IF(OVU231&lt;101,OVU231,IF(OVU231&lt;201,OVU231/2,IF(OVU231&lt;=301,OVU231/3,OVU231/4))))</f>
        <v>700.54802999999993</v>
      </c>
      <c r="OVW231" s="159">
        <f t="shared" ref="OVW231:OVW234" si="10191">OVW230+1</f>
        <v>2</v>
      </c>
      <c r="OVX231" s="159"/>
      <c r="OVY231" s="53" t="s">
        <v>163</v>
      </c>
      <c r="OVZ231" s="53">
        <f t="shared" ref="OVZ231" si="10192">(53.92)*10.764</f>
        <v>580.39487999999994</v>
      </c>
      <c r="OWA231" s="53">
        <f t="shared" ref="OWA231" si="10193">(2.45*1.25+1*(2.3+2.75+3.05))*10.764</f>
        <v>120.15314999999998</v>
      </c>
      <c r="OWB231" s="53">
        <f t="shared" si="4055"/>
        <v>700.54802999999993</v>
      </c>
      <c r="OWC231" s="53">
        <v>0</v>
      </c>
      <c r="OWD231" s="53">
        <f>OWB231*(($H$268)+1)+(IF(OWC231&lt;101,OWC231,IF(OWC231&lt;201,OWC231/2,IF(OWC231&lt;=301,OWC231/3,OWC231/4))))</f>
        <v>700.54802999999993</v>
      </c>
      <c r="OWE231" s="159">
        <f t="shared" ref="OWE231:OWE234" si="10194">OWE230+1</f>
        <v>2</v>
      </c>
      <c r="OWF231" s="159"/>
      <c r="OWG231" s="53" t="s">
        <v>163</v>
      </c>
      <c r="OWH231" s="53">
        <f t="shared" ref="OWH231" si="10195">(53.92)*10.764</f>
        <v>580.39487999999994</v>
      </c>
      <c r="OWI231" s="53">
        <f t="shared" ref="OWI231" si="10196">(2.45*1.25+1*(2.3+2.75+3.05))*10.764</f>
        <v>120.15314999999998</v>
      </c>
      <c r="OWJ231" s="53">
        <f t="shared" si="4058"/>
        <v>700.54802999999993</v>
      </c>
      <c r="OWK231" s="53">
        <v>0</v>
      </c>
      <c r="OWL231" s="53">
        <f>OWJ231*(($H$268)+1)+(IF(OWK231&lt;101,OWK231,IF(OWK231&lt;201,OWK231/2,IF(OWK231&lt;=301,OWK231/3,OWK231/4))))</f>
        <v>700.54802999999993</v>
      </c>
      <c r="OWM231" s="159">
        <f t="shared" ref="OWM231:OWM234" si="10197">OWM230+1</f>
        <v>2</v>
      </c>
      <c r="OWN231" s="159"/>
      <c r="OWO231" s="53" t="s">
        <v>163</v>
      </c>
      <c r="OWP231" s="53">
        <f t="shared" ref="OWP231" si="10198">(53.92)*10.764</f>
        <v>580.39487999999994</v>
      </c>
      <c r="OWQ231" s="53">
        <f t="shared" ref="OWQ231" si="10199">(2.45*1.25+1*(2.3+2.75+3.05))*10.764</f>
        <v>120.15314999999998</v>
      </c>
      <c r="OWR231" s="53">
        <f t="shared" si="4061"/>
        <v>700.54802999999993</v>
      </c>
      <c r="OWS231" s="53">
        <v>0</v>
      </c>
      <c r="OWT231" s="53">
        <f>OWR231*(($H$268)+1)+(IF(OWS231&lt;101,OWS231,IF(OWS231&lt;201,OWS231/2,IF(OWS231&lt;=301,OWS231/3,OWS231/4))))</f>
        <v>700.54802999999993</v>
      </c>
      <c r="OWU231" s="159">
        <f t="shared" ref="OWU231:OWU234" si="10200">OWU230+1</f>
        <v>2</v>
      </c>
      <c r="OWV231" s="159"/>
      <c r="OWW231" s="53" t="s">
        <v>163</v>
      </c>
      <c r="OWX231" s="53">
        <f t="shared" ref="OWX231" si="10201">(53.92)*10.764</f>
        <v>580.39487999999994</v>
      </c>
      <c r="OWY231" s="53">
        <f t="shared" ref="OWY231" si="10202">(2.45*1.25+1*(2.3+2.75+3.05))*10.764</f>
        <v>120.15314999999998</v>
      </c>
      <c r="OWZ231" s="53">
        <f t="shared" si="4064"/>
        <v>700.54802999999993</v>
      </c>
      <c r="OXA231" s="53">
        <v>0</v>
      </c>
      <c r="OXB231" s="53">
        <f>OWZ231*(($H$268)+1)+(IF(OXA231&lt;101,OXA231,IF(OXA231&lt;201,OXA231/2,IF(OXA231&lt;=301,OXA231/3,OXA231/4))))</f>
        <v>700.54802999999993</v>
      </c>
      <c r="OXC231" s="159">
        <f t="shared" ref="OXC231:OXC234" si="10203">OXC230+1</f>
        <v>2</v>
      </c>
      <c r="OXD231" s="159"/>
      <c r="OXE231" s="53" t="s">
        <v>163</v>
      </c>
      <c r="OXF231" s="53">
        <f t="shared" ref="OXF231" si="10204">(53.92)*10.764</f>
        <v>580.39487999999994</v>
      </c>
      <c r="OXG231" s="53">
        <f t="shared" ref="OXG231" si="10205">(2.45*1.25+1*(2.3+2.75+3.05))*10.764</f>
        <v>120.15314999999998</v>
      </c>
      <c r="OXH231" s="53">
        <f t="shared" si="4067"/>
        <v>700.54802999999993</v>
      </c>
      <c r="OXI231" s="53">
        <v>0</v>
      </c>
      <c r="OXJ231" s="53">
        <f>OXH231*(($H$268)+1)+(IF(OXI231&lt;101,OXI231,IF(OXI231&lt;201,OXI231/2,IF(OXI231&lt;=301,OXI231/3,OXI231/4))))</f>
        <v>700.54802999999993</v>
      </c>
      <c r="OXK231" s="159">
        <f t="shared" ref="OXK231:OXK234" si="10206">OXK230+1</f>
        <v>2</v>
      </c>
      <c r="OXL231" s="159"/>
      <c r="OXM231" s="53" t="s">
        <v>163</v>
      </c>
      <c r="OXN231" s="53">
        <f t="shared" ref="OXN231" si="10207">(53.92)*10.764</f>
        <v>580.39487999999994</v>
      </c>
      <c r="OXO231" s="53">
        <f t="shared" ref="OXO231" si="10208">(2.45*1.25+1*(2.3+2.75+3.05))*10.764</f>
        <v>120.15314999999998</v>
      </c>
      <c r="OXP231" s="53">
        <f t="shared" si="4070"/>
        <v>700.54802999999993</v>
      </c>
      <c r="OXQ231" s="53">
        <v>0</v>
      </c>
      <c r="OXR231" s="53">
        <f>OXP231*(($H$268)+1)+(IF(OXQ231&lt;101,OXQ231,IF(OXQ231&lt;201,OXQ231/2,IF(OXQ231&lt;=301,OXQ231/3,OXQ231/4))))</f>
        <v>700.54802999999993</v>
      </c>
      <c r="OXS231" s="159">
        <f t="shared" ref="OXS231:OXS234" si="10209">OXS230+1</f>
        <v>2</v>
      </c>
      <c r="OXT231" s="159"/>
      <c r="OXU231" s="53" t="s">
        <v>163</v>
      </c>
      <c r="OXV231" s="53">
        <f t="shared" ref="OXV231" si="10210">(53.92)*10.764</f>
        <v>580.39487999999994</v>
      </c>
      <c r="OXW231" s="53">
        <f t="shared" ref="OXW231" si="10211">(2.45*1.25+1*(2.3+2.75+3.05))*10.764</f>
        <v>120.15314999999998</v>
      </c>
      <c r="OXX231" s="53">
        <f t="shared" si="4073"/>
        <v>700.54802999999993</v>
      </c>
      <c r="OXY231" s="53">
        <v>0</v>
      </c>
      <c r="OXZ231" s="53">
        <f>OXX231*(($H$268)+1)+(IF(OXY231&lt;101,OXY231,IF(OXY231&lt;201,OXY231/2,IF(OXY231&lt;=301,OXY231/3,OXY231/4))))</f>
        <v>700.54802999999993</v>
      </c>
      <c r="OYA231" s="159">
        <f t="shared" ref="OYA231:OYA234" si="10212">OYA230+1</f>
        <v>2</v>
      </c>
      <c r="OYB231" s="159"/>
      <c r="OYC231" s="53" t="s">
        <v>163</v>
      </c>
      <c r="OYD231" s="53">
        <f t="shared" ref="OYD231" si="10213">(53.92)*10.764</f>
        <v>580.39487999999994</v>
      </c>
      <c r="OYE231" s="53">
        <f t="shared" ref="OYE231" si="10214">(2.45*1.25+1*(2.3+2.75+3.05))*10.764</f>
        <v>120.15314999999998</v>
      </c>
      <c r="OYF231" s="53">
        <f t="shared" si="4076"/>
        <v>700.54802999999993</v>
      </c>
      <c r="OYG231" s="53">
        <v>0</v>
      </c>
      <c r="OYH231" s="53">
        <f>OYF231*(($H$268)+1)+(IF(OYG231&lt;101,OYG231,IF(OYG231&lt;201,OYG231/2,IF(OYG231&lt;=301,OYG231/3,OYG231/4))))</f>
        <v>700.54802999999993</v>
      </c>
      <c r="OYI231" s="159">
        <f t="shared" ref="OYI231:OYI234" si="10215">OYI230+1</f>
        <v>2</v>
      </c>
      <c r="OYJ231" s="159"/>
      <c r="OYK231" s="53" t="s">
        <v>163</v>
      </c>
      <c r="OYL231" s="53">
        <f t="shared" ref="OYL231" si="10216">(53.92)*10.764</f>
        <v>580.39487999999994</v>
      </c>
      <c r="OYM231" s="53">
        <f t="shared" ref="OYM231" si="10217">(2.45*1.25+1*(2.3+2.75+3.05))*10.764</f>
        <v>120.15314999999998</v>
      </c>
      <c r="OYN231" s="53">
        <f t="shared" si="4079"/>
        <v>700.54802999999993</v>
      </c>
      <c r="OYO231" s="53">
        <v>0</v>
      </c>
      <c r="OYP231" s="53">
        <f>OYN231*(($H$268)+1)+(IF(OYO231&lt;101,OYO231,IF(OYO231&lt;201,OYO231/2,IF(OYO231&lt;=301,OYO231/3,OYO231/4))))</f>
        <v>700.54802999999993</v>
      </c>
      <c r="OYQ231" s="159">
        <f t="shared" ref="OYQ231:OYQ234" si="10218">OYQ230+1</f>
        <v>2</v>
      </c>
      <c r="OYR231" s="159"/>
      <c r="OYS231" s="53" t="s">
        <v>163</v>
      </c>
      <c r="OYT231" s="53">
        <f t="shared" ref="OYT231" si="10219">(53.92)*10.764</f>
        <v>580.39487999999994</v>
      </c>
      <c r="OYU231" s="53">
        <f t="shared" ref="OYU231" si="10220">(2.45*1.25+1*(2.3+2.75+3.05))*10.764</f>
        <v>120.15314999999998</v>
      </c>
      <c r="OYV231" s="53">
        <f t="shared" si="4082"/>
        <v>700.54802999999993</v>
      </c>
      <c r="OYW231" s="53">
        <v>0</v>
      </c>
      <c r="OYX231" s="53">
        <f>OYV231*(($H$268)+1)+(IF(OYW231&lt;101,OYW231,IF(OYW231&lt;201,OYW231/2,IF(OYW231&lt;=301,OYW231/3,OYW231/4))))</f>
        <v>700.54802999999993</v>
      </c>
      <c r="OYY231" s="159">
        <f t="shared" ref="OYY231:OYY234" si="10221">OYY230+1</f>
        <v>2</v>
      </c>
      <c r="OYZ231" s="159"/>
      <c r="OZA231" s="53" t="s">
        <v>163</v>
      </c>
      <c r="OZB231" s="53">
        <f t="shared" ref="OZB231" si="10222">(53.92)*10.764</f>
        <v>580.39487999999994</v>
      </c>
      <c r="OZC231" s="53">
        <f t="shared" ref="OZC231" si="10223">(2.45*1.25+1*(2.3+2.75+3.05))*10.764</f>
        <v>120.15314999999998</v>
      </c>
      <c r="OZD231" s="53">
        <f t="shared" si="4085"/>
        <v>700.54802999999993</v>
      </c>
      <c r="OZE231" s="53">
        <v>0</v>
      </c>
      <c r="OZF231" s="53">
        <f>OZD231*(($H$268)+1)+(IF(OZE231&lt;101,OZE231,IF(OZE231&lt;201,OZE231/2,IF(OZE231&lt;=301,OZE231/3,OZE231/4))))</f>
        <v>700.54802999999993</v>
      </c>
      <c r="OZG231" s="159">
        <f t="shared" ref="OZG231:OZG234" si="10224">OZG230+1</f>
        <v>2</v>
      </c>
      <c r="OZH231" s="159"/>
      <c r="OZI231" s="53" t="s">
        <v>163</v>
      </c>
      <c r="OZJ231" s="53">
        <f t="shared" ref="OZJ231" si="10225">(53.92)*10.764</f>
        <v>580.39487999999994</v>
      </c>
      <c r="OZK231" s="53">
        <f t="shared" ref="OZK231" si="10226">(2.45*1.25+1*(2.3+2.75+3.05))*10.764</f>
        <v>120.15314999999998</v>
      </c>
      <c r="OZL231" s="53">
        <f t="shared" si="4088"/>
        <v>700.54802999999993</v>
      </c>
      <c r="OZM231" s="53">
        <v>0</v>
      </c>
      <c r="OZN231" s="53">
        <f>OZL231*(($H$268)+1)+(IF(OZM231&lt;101,OZM231,IF(OZM231&lt;201,OZM231/2,IF(OZM231&lt;=301,OZM231/3,OZM231/4))))</f>
        <v>700.54802999999993</v>
      </c>
      <c r="OZO231" s="159">
        <f t="shared" ref="OZO231:OZO234" si="10227">OZO230+1</f>
        <v>2</v>
      </c>
      <c r="OZP231" s="159"/>
      <c r="OZQ231" s="53" t="s">
        <v>163</v>
      </c>
      <c r="OZR231" s="53">
        <f t="shared" ref="OZR231" si="10228">(53.92)*10.764</f>
        <v>580.39487999999994</v>
      </c>
      <c r="OZS231" s="53">
        <f t="shared" ref="OZS231" si="10229">(2.45*1.25+1*(2.3+2.75+3.05))*10.764</f>
        <v>120.15314999999998</v>
      </c>
      <c r="OZT231" s="53">
        <f t="shared" si="4091"/>
        <v>700.54802999999993</v>
      </c>
      <c r="OZU231" s="53">
        <v>0</v>
      </c>
      <c r="OZV231" s="53">
        <f>OZT231*(($H$268)+1)+(IF(OZU231&lt;101,OZU231,IF(OZU231&lt;201,OZU231/2,IF(OZU231&lt;=301,OZU231/3,OZU231/4))))</f>
        <v>700.54802999999993</v>
      </c>
      <c r="OZW231" s="159">
        <f t="shared" ref="OZW231:OZW234" si="10230">OZW230+1</f>
        <v>2</v>
      </c>
      <c r="OZX231" s="159"/>
      <c r="OZY231" s="53" t="s">
        <v>163</v>
      </c>
      <c r="OZZ231" s="53">
        <f t="shared" ref="OZZ231" si="10231">(53.92)*10.764</f>
        <v>580.39487999999994</v>
      </c>
      <c r="PAA231" s="53">
        <f t="shared" ref="PAA231" si="10232">(2.45*1.25+1*(2.3+2.75+3.05))*10.764</f>
        <v>120.15314999999998</v>
      </c>
      <c r="PAB231" s="53">
        <f t="shared" si="4094"/>
        <v>700.54802999999993</v>
      </c>
      <c r="PAC231" s="53">
        <v>0</v>
      </c>
      <c r="PAD231" s="53">
        <f>PAB231*(($H$268)+1)+(IF(PAC231&lt;101,PAC231,IF(PAC231&lt;201,PAC231/2,IF(PAC231&lt;=301,PAC231/3,PAC231/4))))</f>
        <v>700.54802999999993</v>
      </c>
      <c r="PAE231" s="159">
        <f t="shared" ref="PAE231:PAE234" si="10233">PAE230+1</f>
        <v>2</v>
      </c>
      <c r="PAF231" s="159"/>
      <c r="PAG231" s="53" t="s">
        <v>163</v>
      </c>
      <c r="PAH231" s="53">
        <f t="shared" ref="PAH231" si="10234">(53.92)*10.764</f>
        <v>580.39487999999994</v>
      </c>
      <c r="PAI231" s="53">
        <f t="shared" ref="PAI231" si="10235">(2.45*1.25+1*(2.3+2.75+3.05))*10.764</f>
        <v>120.15314999999998</v>
      </c>
      <c r="PAJ231" s="53">
        <f t="shared" si="4097"/>
        <v>700.54802999999993</v>
      </c>
      <c r="PAK231" s="53">
        <v>0</v>
      </c>
      <c r="PAL231" s="53">
        <f>PAJ231*(($H$268)+1)+(IF(PAK231&lt;101,PAK231,IF(PAK231&lt;201,PAK231/2,IF(PAK231&lt;=301,PAK231/3,PAK231/4))))</f>
        <v>700.54802999999993</v>
      </c>
      <c r="PAM231" s="159">
        <f t="shared" ref="PAM231:PAM234" si="10236">PAM230+1</f>
        <v>2</v>
      </c>
      <c r="PAN231" s="159"/>
      <c r="PAO231" s="53" t="s">
        <v>163</v>
      </c>
      <c r="PAP231" s="53">
        <f t="shared" ref="PAP231" si="10237">(53.92)*10.764</f>
        <v>580.39487999999994</v>
      </c>
      <c r="PAQ231" s="53">
        <f t="shared" ref="PAQ231" si="10238">(2.45*1.25+1*(2.3+2.75+3.05))*10.764</f>
        <v>120.15314999999998</v>
      </c>
      <c r="PAR231" s="53">
        <f t="shared" si="4100"/>
        <v>700.54802999999993</v>
      </c>
      <c r="PAS231" s="53">
        <v>0</v>
      </c>
      <c r="PAT231" s="53">
        <f>PAR231*(($H$268)+1)+(IF(PAS231&lt;101,PAS231,IF(PAS231&lt;201,PAS231/2,IF(PAS231&lt;=301,PAS231/3,PAS231/4))))</f>
        <v>700.54802999999993</v>
      </c>
      <c r="PAU231" s="159">
        <f t="shared" ref="PAU231:PAU234" si="10239">PAU230+1</f>
        <v>2</v>
      </c>
      <c r="PAV231" s="159"/>
      <c r="PAW231" s="53" t="s">
        <v>163</v>
      </c>
      <c r="PAX231" s="53">
        <f t="shared" ref="PAX231" si="10240">(53.92)*10.764</f>
        <v>580.39487999999994</v>
      </c>
      <c r="PAY231" s="53">
        <f t="shared" ref="PAY231" si="10241">(2.45*1.25+1*(2.3+2.75+3.05))*10.764</f>
        <v>120.15314999999998</v>
      </c>
      <c r="PAZ231" s="53">
        <f t="shared" si="4103"/>
        <v>700.54802999999993</v>
      </c>
      <c r="PBA231" s="53">
        <v>0</v>
      </c>
      <c r="PBB231" s="53">
        <f>PAZ231*(($H$268)+1)+(IF(PBA231&lt;101,PBA231,IF(PBA231&lt;201,PBA231/2,IF(PBA231&lt;=301,PBA231/3,PBA231/4))))</f>
        <v>700.54802999999993</v>
      </c>
      <c r="PBC231" s="159">
        <f t="shared" ref="PBC231:PBC234" si="10242">PBC230+1</f>
        <v>2</v>
      </c>
      <c r="PBD231" s="159"/>
      <c r="PBE231" s="53" t="s">
        <v>163</v>
      </c>
      <c r="PBF231" s="53">
        <f t="shared" ref="PBF231" si="10243">(53.92)*10.764</f>
        <v>580.39487999999994</v>
      </c>
      <c r="PBG231" s="53">
        <f t="shared" ref="PBG231" si="10244">(2.45*1.25+1*(2.3+2.75+3.05))*10.764</f>
        <v>120.15314999999998</v>
      </c>
      <c r="PBH231" s="53">
        <f t="shared" si="4106"/>
        <v>700.54802999999993</v>
      </c>
      <c r="PBI231" s="53">
        <v>0</v>
      </c>
      <c r="PBJ231" s="53">
        <f>PBH231*(($H$268)+1)+(IF(PBI231&lt;101,PBI231,IF(PBI231&lt;201,PBI231/2,IF(PBI231&lt;=301,PBI231/3,PBI231/4))))</f>
        <v>700.54802999999993</v>
      </c>
      <c r="PBK231" s="159">
        <f t="shared" ref="PBK231:PBK234" si="10245">PBK230+1</f>
        <v>2</v>
      </c>
      <c r="PBL231" s="159"/>
      <c r="PBM231" s="53" t="s">
        <v>163</v>
      </c>
      <c r="PBN231" s="53">
        <f t="shared" ref="PBN231" si="10246">(53.92)*10.764</f>
        <v>580.39487999999994</v>
      </c>
      <c r="PBO231" s="53">
        <f t="shared" ref="PBO231" si="10247">(2.45*1.25+1*(2.3+2.75+3.05))*10.764</f>
        <v>120.15314999999998</v>
      </c>
      <c r="PBP231" s="53">
        <f t="shared" si="4109"/>
        <v>700.54802999999993</v>
      </c>
      <c r="PBQ231" s="53">
        <v>0</v>
      </c>
      <c r="PBR231" s="53">
        <f>PBP231*(($H$268)+1)+(IF(PBQ231&lt;101,PBQ231,IF(PBQ231&lt;201,PBQ231/2,IF(PBQ231&lt;=301,PBQ231/3,PBQ231/4))))</f>
        <v>700.54802999999993</v>
      </c>
      <c r="PBS231" s="159">
        <f t="shared" ref="PBS231:PBS234" si="10248">PBS230+1</f>
        <v>2</v>
      </c>
      <c r="PBT231" s="159"/>
      <c r="PBU231" s="53" t="s">
        <v>163</v>
      </c>
      <c r="PBV231" s="53">
        <f t="shared" ref="PBV231" si="10249">(53.92)*10.764</f>
        <v>580.39487999999994</v>
      </c>
      <c r="PBW231" s="53">
        <f t="shared" ref="PBW231" si="10250">(2.45*1.25+1*(2.3+2.75+3.05))*10.764</f>
        <v>120.15314999999998</v>
      </c>
      <c r="PBX231" s="53">
        <f t="shared" si="4112"/>
        <v>700.54802999999993</v>
      </c>
      <c r="PBY231" s="53">
        <v>0</v>
      </c>
      <c r="PBZ231" s="53">
        <f>PBX231*(($H$268)+1)+(IF(PBY231&lt;101,PBY231,IF(PBY231&lt;201,PBY231/2,IF(PBY231&lt;=301,PBY231/3,PBY231/4))))</f>
        <v>700.54802999999993</v>
      </c>
      <c r="PCA231" s="159">
        <f t="shared" ref="PCA231:PCA234" si="10251">PCA230+1</f>
        <v>2</v>
      </c>
      <c r="PCB231" s="159"/>
      <c r="PCC231" s="53" t="s">
        <v>163</v>
      </c>
      <c r="PCD231" s="53">
        <f t="shared" ref="PCD231" si="10252">(53.92)*10.764</f>
        <v>580.39487999999994</v>
      </c>
      <c r="PCE231" s="53">
        <f t="shared" ref="PCE231" si="10253">(2.45*1.25+1*(2.3+2.75+3.05))*10.764</f>
        <v>120.15314999999998</v>
      </c>
      <c r="PCF231" s="53">
        <f t="shared" si="4115"/>
        <v>700.54802999999993</v>
      </c>
      <c r="PCG231" s="53">
        <v>0</v>
      </c>
      <c r="PCH231" s="53">
        <f>PCF231*(($H$268)+1)+(IF(PCG231&lt;101,PCG231,IF(PCG231&lt;201,PCG231/2,IF(PCG231&lt;=301,PCG231/3,PCG231/4))))</f>
        <v>700.54802999999993</v>
      </c>
      <c r="PCI231" s="159">
        <f t="shared" ref="PCI231:PCI234" si="10254">PCI230+1</f>
        <v>2</v>
      </c>
      <c r="PCJ231" s="159"/>
      <c r="PCK231" s="53" t="s">
        <v>163</v>
      </c>
      <c r="PCL231" s="53">
        <f t="shared" ref="PCL231" si="10255">(53.92)*10.764</f>
        <v>580.39487999999994</v>
      </c>
      <c r="PCM231" s="53">
        <f t="shared" ref="PCM231" si="10256">(2.45*1.25+1*(2.3+2.75+3.05))*10.764</f>
        <v>120.15314999999998</v>
      </c>
      <c r="PCN231" s="53">
        <f t="shared" si="4118"/>
        <v>700.54802999999993</v>
      </c>
      <c r="PCO231" s="53">
        <v>0</v>
      </c>
      <c r="PCP231" s="53">
        <f>PCN231*(($H$268)+1)+(IF(PCO231&lt;101,PCO231,IF(PCO231&lt;201,PCO231/2,IF(PCO231&lt;=301,PCO231/3,PCO231/4))))</f>
        <v>700.54802999999993</v>
      </c>
      <c r="PCQ231" s="159">
        <f t="shared" ref="PCQ231:PCQ234" si="10257">PCQ230+1</f>
        <v>2</v>
      </c>
      <c r="PCR231" s="159"/>
      <c r="PCS231" s="53" t="s">
        <v>163</v>
      </c>
      <c r="PCT231" s="53">
        <f t="shared" ref="PCT231" si="10258">(53.92)*10.764</f>
        <v>580.39487999999994</v>
      </c>
      <c r="PCU231" s="53">
        <f t="shared" ref="PCU231" si="10259">(2.45*1.25+1*(2.3+2.75+3.05))*10.764</f>
        <v>120.15314999999998</v>
      </c>
      <c r="PCV231" s="53">
        <f t="shared" si="4121"/>
        <v>700.54802999999993</v>
      </c>
      <c r="PCW231" s="53">
        <v>0</v>
      </c>
      <c r="PCX231" s="53">
        <f>PCV231*(($H$268)+1)+(IF(PCW231&lt;101,PCW231,IF(PCW231&lt;201,PCW231/2,IF(PCW231&lt;=301,PCW231/3,PCW231/4))))</f>
        <v>700.54802999999993</v>
      </c>
      <c r="PCY231" s="159">
        <f t="shared" ref="PCY231:PCY234" si="10260">PCY230+1</f>
        <v>2</v>
      </c>
      <c r="PCZ231" s="159"/>
      <c r="PDA231" s="53" t="s">
        <v>163</v>
      </c>
      <c r="PDB231" s="53">
        <f t="shared" ref="PDB231" si="10261">(53.92)*10.764</f>
        <v>580.39487999999994</v>
      </c>
      <c r="PDC231" s="53">
        <f t="shared" ref="PDC231" si="10262">(2.45*1.25+1*(2.3+2.75+3.05))*10.764</f>
        <v>120.15314999999998</v>
      </c>
      <c r="PDD231" s="53">
        <f t="shared" si="4124"/>
        <v>700.54802999999993</v>
      </c>
      <c r="PDE231" s="53">
        <v>0</v>
      </c>
      <c r="PDF231" s="53">
        <f>PDD231*(($H$268)+1)+(IF(PDE231&lt;101,PDE231,IF(PDE231&lt;201,PDE231/2,IF(PDE231&lt;=301,PDE231/3,PDE231/4))))</f>
        <v>700.54802999999993</v>
      </c>
      <c r="PDG231" s="159">
        <f t="shared" ref="PDG231:PDG234" si="10263">PDG230+1</f>
        <v>2</v>
      </c>
      <c r="PDH231" s="159"/>
      <c r="PDI231" s="53" t="s">
        <v>163</v>
      </c>
      <c r="PDJ231" s="53">
        <f t="shared" ref="PDJ231" si="10264">(53.92)*10.764</f>
        <v>580.39487999999994</v>
      </c>
      <c r="PDK231" s="53">
        <f t="shared" ref="PDK231" si="10265">(2.45*1.25+1*(2.3+2.75+3.05))*10.764</f>
        <v>120.15314999999998</v>
      </c>
      <c r="PDL231" s="53">
        <f t="shared" si="4127"/>
        <v>700.54802999999993</v>
      </c>
      <c r="PDM231" s="53">
        <v>0</v>
      </c>
      <c r="PDN231" s="53">
        <f>PDL231*(($H$268)+1)+(IF(PDM231&lt;101,PDM231,IF(PDM231&lt;201,PDM231/2,IF(PDM231&lt;=301,PDM231/3,PDM231/4))))</f>
        <v>700.54802999999993</v>
      </c>
      <c r="PDO231" s="159">
        <f t="shared" ref="PDO231:PDO234" si="10266">PDO230+1</f>
        <v>2</v>
      </c>
      <c r="PDP231" s="159"/>
      <c r="PDQ231" s="53" t="s">
        <v>163</v>
      </c>
      <c r="PDR231" s="53">
        <f t="shared" ref="PDR231" si="10267">(53.92)*10.764</f>
        <v>580.39487999999994</v>
      </c>
      <c r="PDS231" s="53">
        <f t="shared" ref="PDS231" si="10268">(2.45*1.25+1*(2.3+2.75+3.05))*10.764</f>
        <v>120.15314999999998</v>
      </c>
      <c r="PDT231" s="53">
        <f t="shared" si="4130"/>
        <v>700.54802999999993</v>
      </c>
      <c r="PDU231" s="53">
        <v>0</v>
      </c>
      <c r="PDV231" s="53">
        <f>PDT231*(($H$268)+1)+(IF(PDU231&lt;101,PDU231,IF(PDU231&lt;201,PDU231/2,IF(PDU231&lt;=301,PDU231/3,PDU231/4))))</f>
        <v>700.54802999999993</v>
      </c>
      <c r="PDW231" s="159">
        <f t="shared" ref="PDW231:PDW234" si="10269">PDW230+1</f>
        <v>2</v>
      </c>
      <c r="PDX231" s="159"/>
      <c r="PDY231" s="53" t="s">
        <v>163</v>
      </c>
      <c r="PDZ231" s="53">
        <f t="shared" ref="PDZ231" si="10270">(53.92)*10.764</f>
        <v>580.39487999999994</v>
      </c>
      <c r="PEA231" s="53">
        <f t="shared" ref="PEA231" si="10271">(2.45*1.25+1*(2.3+2.75+3.05))*10.764</f>
        <v>120.15314999999998</v>
      </c>
      <c r="PEB231" s="53">
        <f t="shared" si="4133"/>
        <v>700.54802999999993</v>
      </c>
      <c r="PEC231" s="53">
        <v>0</v>
      </c>
      <c r="PED231" s="53">
        <f>PEB231*(($H$268)+1)+(IF(PEC231&lt;101,PEC231,IF(PEC231&lt;201,PEC231/2,IF(PEC231&lt;=301,PEC231/3,PEC231/4))))</f>
        <v>700.54802999999993</v>
      </c>
      <c r="PEE231" s="159">
        <f t="shared" ref="PEE231:PEE234" si="10272">PEE230+1</f>
        <v>2</v>
      </c>
      <c r="PEF231" s="159"/>
      <c r="PEG231" s="53" t="s">
        <v>163</v>
      </c>
      <c r="PEH231" s="53">
        <f t="shared" ref="PEH231" si="10273">(53.92)*10.764</f>
        <v>580.39487999999994</v>
      </c>
      <c r="PEI231" s="53">
        <f t="shared" ref="PEI231" si="10274">(2.45*1.25+1*(2.3+2.75+3.05))*10.764</f>
        <v>120.15314999999998</v>
      </c>
      <c r="PEJ231" s="53">
        <f t="shared" si="4136"/>
        <v>700.54802999999993</v>
      </c>
      <c r="PEK231" s="53">
        <v>0</v>
      </c>
      <c r="PEL231" s="53">
        <f>PEJ231*(($H$268)+1)+(IF(PEK231&lt;101,PEK231,IF(PEK231&lt;201,PEK231/2,IF(PEK231&lt;=301,PEK231/3,PEK231/4))))</f>
        <v>700.54802999999993</v>
      </c>
      <c r="PEM231" s="159">
        <f t="shared" ref="PEM231:PEM234" si="10275">PEM230+1</f>
        <v>2</v>
      </c>
      <c r="PEN231" s="159"/>
      <c r="PEO231" s="53" t="s">
        <v>163</v>
      </c>
      <c r="PEP231" s="53">
        <f t="shared" ref="PEP231" si="10276">(53.92)*10.764</f>
        <v>580.39487999999994</v>
      </c>
      <c r="PEQ231" s="53">
        <f t="shared" ref="PEQ231" si="10277">(2.45*1.25+1*(2.3+2.75+3.05))*10.764</f>
        <v>120.15314999999998</v>
      </c>
      <c r="PER231" s="53">
        <f t="shared" si="4139"/>
        <v>700.54802999999993</v>
      </c>
      <c r="PES231" s="53">
        <v>0</v>
      </c>
      <c r="PET231" s="53">
        <f>PER231*(($H$268)+1)+(IF(PES231&lt;101,PES231,IF(PES231&lt;201,PES231/2,IF(PES231&lt;=301,PES231/3,PES231/4))))</f>
        <v>700.54802999999993</v>
      </c>
      <c r="PEU231" s="159">
        <f t="shared" ref="PEU231:PEU234" si="10278">PEU230+1</f>
        <v>2</v>
      </c>
      <c r="PEV231" s="159"/>
      <c r="PEW231" s="53" t="s">
        <v>163</v>
      </c>
      <c r="PEX231" s="53">
        <f t="shared" ref="PEX231" si="10279">(53.92)*10.764</f>
        <v>580.39487999999994</v>
      </c>
      <c r="PEY231" s="53">
        <f t="shared" ref="PEY231" si="10280">(2.45*1.25+1*(2.3+2.75+3.05))*10.764</f>
        <v>120.15314999999998</v>
      </c>
      <c r="PEZ231" s="53">
        <f t="shared" si="4142"/>
        <v>700.54802999999993</v>
      </c>
      <c r="PFA231" s="53">
        <v>0</v>
      </c>
      <c r="PFB231" s="53">
        <f>PEZ231*(($H$268)+1)+(IF(PFA231&lt;101,PFA231,IF(PFA231&lt;201,PFA231/2,IF(PFA231&lt;=301,PFA231/3,PFA231/4))))</f>
        <v>700.54802999999993</v>
      </c>
      <c r="PFC231" s="159">
        <f t="shared" ref="PFC231:PFC234" si="10281">PFC230+1</f>
        <v>2</v>
      </c>
      <c r="PFD231" s="159"/>
      <c r="PFE231" s="53" t="s">
        <v>163</v>
      </c>
      <c r="PFF231" s="53">
        <f t="shared" ref="PFF231" si="10282">(53.92)*10.764</f>
        <v>580.39487999999994</v>
      </c>
      <c r="PFG231" s="53">
        <f t="shared" ref="PFG231" si="10283">(2.45*1.25+1*(2.3+2.75+3.05))*10.764</f>
        <v>120.15314999999998</v>
      </c>
      <c r="PFH231" s="53">
        <f t="shared" si="4145"/>
        <v>700.54802999999993</v>
      </c>
      <c r="PFI231" s="53">
        <v>0</v>
      </c>
      <c r="PFJ231" s="53">
        <f>PFH231*(($H$268)+1)+(IF(PFI231&lt;101,PFI231,IF(PFI231&lt;201,PFI231/2,IF(PFI231&lt;=301,PFI231/3,PFI231/4))))</f>
        <v>700.54802999999993</v>
      </c>
      <c r="PFK231" s="159">
        <f t="shared" ref="PFK231:PFK234" si="10284">PFK230+1</f>
        <v>2</v>
      </c>
      <c r="PFL231" s="159"/>
      <c r="PFM231" s="53" t="s">
        <v>163</v>
      </c>
      <c r="PFN231" s="53">
        <f t="shared" ref="PFN231" si="10285">(53.92)*10.764</f>
        <v>580.39487999999994</v>
      </c>
      <c r="PFO231" s="53">
        <f t="shared" ref="PFO231" si="10286">(2.45*1.25+1*(2.3+2.75+3.05))*10.764</f>
        <v>120.15314999999998</v>
      </c>
      <c r="PFP231" s="53">
        <f t="shared" si="4148"/>
        <v>700.54802999999993</v>
      </c>
      <c r="PFQ231" s="53">
        <v>0</v>
      </c>
      <c r="PFR231" s="53">
        <f>PFP231*(($H$268)+1)+(IF(PFQ231&lt;101,PFQ231,IF(PFQ231&lt;201,PFQ231/2,IF(PFQ231&lt;=301,PFQ231/3,PFQ231/4))))</f>
        <v>700.54802999999993</v>
      </c>
      <c r="PFS231" s="159">
        <f t="shared" ref="PFS231:PFS234" si="10287">PFS230+1</f>
        <v>2</v>
      </c>
      <c r="PFT231" s="159"/>
      <c r="PFU231" s="53" t="s">
        <v>163</v>
      </c>
      <c r="PFV231" s="53">
        <f t="shared" ref="PFV231" si="10288">(53.92)*10.764</f>
        <v>580.39487999999994</v>
      </c>
      <c r="PFW231" s="53">
        <f t="shared" ref="PFW231" si="10289">(2.45*1.25+1*(2.3+2.75+3.05))*10.764</f>
        <v>120.15314999999998</v>
      </c>
      <c r="PFX231" s="53">
        <f t="shared" si="4151"/>
        <v>700.54802999999993</v>
      </c>
      <c r="PFY231" s="53">
        <v>0</v>
      </c>
      <c r="PFZ231" s="53">
        <f>PFX231*(($H$268)+1)+(IF(PFY231&lt;101,PFY231,IF(PFY231&lt;201,PFY231/2,IF(PFY231&lt;=301,PFY231/3,PFY231/4))))</f>
        <v>700.54802999999993</v>
      </c>
      <c r="PGA231" s="159">
        <f t="shared" ref="PGA231:PGA234" si="10290">PGA230+1</f>
        <v>2</v>
      </c>
      <c r="PGB231" s="159"/>
      <c r="PGC231" s="53" t="s">
        <v>163</v>
      </c>
      <c r="PGD231" s="53">
        <f t="shared" ref="PGD231" si="10291">(53.92)*10.764</f>
        <v>580.39487999999994</v>
      </c>
      <c r="PGE231" s="53">
        <f t="shared" ref="PGE231" si="10292">(2.45*1.25+1*(2.3+2.75+3.05))*10.764</f>
        <v>120.15314999999998</v>
      </c>
      <c r="PGF231" s="53">
        <f t="shared" si="4154"/>
        <v>700.54802999999993</v>
      </c>
      <c r="PGG231" s="53">
        <v>0</v>
      </c>
      <c r="PGH231" s="53">
        <f>PGF231*(($H$268)+1)+(IF(PGG231&lt;101,PGG231,IF(PGG231&lt;201,PGG231/2,IF(PGG231&lt;=301,PGG231/3,PGG231/4))))</f>
        <v>700.54802999999993</v>
      </c>
      <c r="PGI231" s="159">
        <f t="shared" ref="PGI231:PGI234" si="10293">PGI230+1</f>
        <v>2</v>
      </c>
      <c r="PGJ231" s="159"/>
      <c r="PGK231" s="53" t="s">
        <v>163</v>
      </c>
      <c r="PGL231" s="53">
        <f t="shared" ref="PGL231" si="10294">(53.92)*10.764</f>
        <v>580.39487999999994</v>
      </c>
      <c r="PGM231" s="53">
        <f t="shared" ref="PGM231" si="10295">(2.45*1.25+1*(2.3+2.75+3.05))*10.764</f>
        <v>120.15314999999998</v>
      </c>
      <c r="PGN231" s="53">
        <f t="shared" si="4157"/>
        <v>700.54802999999993</v>
      </c>
      <c r="PGO231" s="53">
        <v>0</v>
      </c>
      <c r="PGP231" s="53">
        <f>PGN231*(($H$268)+1)+(IF(PGO231&lt;101,PGO231,IF(PGO231&lt;201,PGO231/2,IF(PGO231&lt;=301,PGO231/3,PGO231/4))))</f>
        <v>700.54802999999993</v>
      </c>
      <c r="PGQ231" s="159">
        <f t="shared" ref="PGQ231:PGQ234" si="10296">PGQ230+1</f>
        <v>2</v>
      </c>
      <c r="PGR231" s="159"/>
      <c r="PGS231" s="53" t="s">
        <v>163</v>
      </c>
      <c r="PGT231" s="53">
        <f t="shared" ref="PGT231" si="10297">(53.92)*10.764</f>
        <v>580.39487999999994</v>
      </c>
      <c r="PGU231" s="53">
        <f t="shared" ref="PGU231" si="10298">(2.45*1.25+1*(2.3+2.75+3.05))*10.764</f>
        <v>120.15314999999998</v>
      </c>
      <c r="PGV231" s="53">
        <f t="shared" si="4160"/>
        <v>700.54802999999993</v>
      </c>
      <c r="PGW231" s="53">
        <v>0</v>
      </c>
      <c r="PGX231" s="53">
        <f>PGV231*(($H$268)+1)+(IF(PGW231&lt;101,PGW231,IF(PGW231&lt;201,PGW231/2,IF(PGW231&lt;=301,PGW231/3,PGW231/4))))</f>
        <v>700.54802999999993</v>
      </c>
      <c r="PGY231" s="159">
        <f t="shared" ref="PGY231:PGY234" si="10299">PGY230+1</f>
        <v>2</v>
      </c>
      <c r="PGZ231" s="159"/>
      <c r="PHA231" s="53" t="s">
        <v>163</v>
      </c>
      <c r="PHB231" s="53">
        <f t="shared" ref="PHB231" si="10300">(53.92)*10.764</f>
        <v>580.39487999999994</v>
      </c>
      <c r="PHC231" s="53">
        <f t="shared" ref="PHC231" si="10301">(2.45*1.25+1*(2.3+2.75+3.05))*10.764</f>
        <v>120.15314999999998</v>
      </c>
      <c r="PHD231" s="53">
        <f t="shared" si="4163"/>
        <v>700.54802999999993</v>
      </c>
      <c r="PHE231" s="53">
        <v>0</v>
      </c>
      <c r="PHF231" s="53">
        <f>PHD231*(($H$268)+1)+(IF(PHE231&lt;101,PHE231,IF(PHE231&lt;201,PHE231/2,IF(PHE231&lt;=301,PHE231/3,PHE231/4))))</f>
        <v>700.54802999999993</v>
      </c>
      <c r="PHG231" s="159">
        <f t="shared" ref="PHG231:PHG234" si="10302">PHG230+1</f>
        <v>2</v>
      </c>
      <c r="PHH231" s="159"/>
      <c r="PHI231" s="53" t="s">
        <v>163</v>
      </c>
      <c r="PHJ231" s="53">
        <f t="shared" ref="PHJ231" si="10303">(53.92)*10.764</f>
        <v>580.39487999999994</v>
      </c>
      <c r="PHK231" s="53">
        <f t="shared" ref="PHK231" si="10304">(2.45*1.25+1*(2.3+2.75+3.05))*10.764</f>
        <v>120.15314999999998</v>
      </c>
      <c r="PHL231" s="53">
        <f t="shared" si="4166"/>
        <v>700.54802999999993</v>
      </c>
      <c r="PHM231" s="53">
        <v>0</v>
      </c>
      <c r="PHN231" s="53">
        <f>PHL231*(($H$268)+1)+(IF(PHM231&lt;101,PHM231,IF(PHM231&lt;201,PHM231/2,IF(PHM231&lt;=301,PHM231/3,PHM231/4))))</f>
        <v>700.54802999999993</v>
      </c>
      <c r="PHO231" s="159">
        <f t="shared" ref="PHO231:PHO234" si="10305">PHO230+1</f>
        <v>2</v>
      </c>
      <c r="PHP231" s="159"/>
      <c r="PHQ231" s="53" t="s">
        <v>163</v>
      </c>
      <c r="PHR231" s="53">
        <f t="shared" ref="PHR231" si="10306">(53.92)*10.764</f>
        <v>580.39487999999994</v>
      </c>
      <c r="PHS231" s="53">
        <f t="shared" ref="PHS231" si="10307">(2.45*1.25+1*(2.3+2.75+3.05))*10.764</f>
        <v>120.15314999999998</v>
      </c>
      <c r="PHT231" s="53">
        <f t="shared" si="4169"/>
        <v>700.54802999999993</v>
      </c>
      <c r="PHU231" s="53">
        <v>0</v>
      </c>
      <c r="PHV231" s="53">
        <f>PHT231*(($H$268)+1)+(IF(PHU231&lt;101,PHU231,IF(PHU231&lt;201,PHU231/2,IF(PHU231&lt;=301,PHU231/3,PHU231/4))))</f>
        <v>700.54802999999993</v>
      </c>
      <c r="PHW231" s="159">
        <f t="shared" ref="PHW231:PHW234" si="10308">PHW230+1</f>
        <v>2</v>
      </c>
      <c r="PHX231" s="159"/>
      <c r="PHY231" s="53" t="s">
        <v>163</v>
      </c>
      <c r="PHZ231" s="53">
        <f t="shared" ref="PHZ231" si="10309">(53.92)*10.764</f>
        <v>580.39487999999994</v>
      </c>
      <c r="PIA231" s="53">
        <f t="shared" ref="PIA231" si="10310">(2.45*1.25+1*(2.3+2.75+3.05))*10.764</f>
        <v>120.15314999999998</v>
      </c>
      <c r="PIB231" s="53">
        <f t="shared" si="4172"/>
        <v>700.54802999999993</v>
      </c>
      <c r="PIC231" s="53">
        <v>0</v>
      </c>
      <c r="PID231" s="53">
        <f>PIB231*(($H$268)+1)+(IF(PIC231&lt;101,PIC231,IF(PIC231&lt;201,PIC231/2,IF(PIC231&lt;=301,PIC231/3,PIC231/4))))</f>
        <v>700.54802999999993</v>
      </c>
      <c r="PIE231" s="159">
        <f t="shared" ref="PIE231:PIE234" si="10311">PIE230+1</f>
        <v>2</v>
      </c>
      <c r="PIF231" s="159"/>
      <c r="PIG231" s="53" t="s">
        <v>163</v>
      </c>
      <c r="PIH231" s="53">
        <f t="shared" ref="PIH231" si="10312">(53.92)*10.764</f>
        <v>580.39487999999994</v>
      </c>
      <c r="PII231" s="53">
        <f t="shared" ref="PII231" si="10313">(2.45*1.25+1*(2.3+2.75+3.05))*10.764</f>
        <v>120.15314999999998</v>
      </c>
      <c r="PIJ231" s="53">
        <f t="shared" si="4175"/>
        <v>700.54802999999993</v>
      </c>
      <c r="PIK231" s="53">
        <v>0</v>
      </c>
      <c r="PIL231" s="53">
        <f>PIJ231*(($H$268)+1)+(IF(PIK231&lt;101,PIK231,IF(PIK231&lt;201,PIK231/2,IF(PIK231&lt;=301,PIK231/3,PIK231/4))))</f>
        <v>700.54802999999993</v>
      </c>
      <c r="PIM231" s="159">
        <f t="shared" ref="PIM231:PIM234" si="10314">PIM230+1</f>
        <v>2</v>
      </c>
      <c r="PIN231" s="159"/>
      <c r="PIO231" s="53" t="s">
        <v>163</v>
      </c>
      <c r="PIP231" s="53">
        <f t="shared" ref="PIP231" si="10315">(53.92)*10.764</f>
        <v>580.39487999999994</v>
      </c>
      <c r="PIQ231" s="53">
        <f t="shared" ref="PIQ231" si="10316">(2.45*1.25+1*(2.3+2.75+3.05))*10.764</f>
        <v>120.15314999999998</v>
      </c>
      <c r="PIR231" s="53">
        <f t="shared" si="4178"/>
        <v>700.54802999999993</v>
      </c>
      <c r="PIS231" s="53">
        <v>0</v>
      </c>
      <c r="PIT231" s="53">
        <f>PIR231*(($H$268)+1)+(IF(PIS231&lt;101,PIS231,IF(PIS231&lt;201,PIS231/2,IF(PIS231&lt;=301,PIS231/3,PIS231/4))))</f>
        <v>700.54802999999993</v>
      </c>
      <c r="PIU231" s="159">
        <f t="shared" ref="PIU231:PIU234" si="10317">PIU230+1</f>
        <v>2</v>
      </c>
      <c r="PIV231" s="159"/>
      <c r="PIW231" s="53" t="s">
        <v>163</v>
      </c>
      <c r="PIX231" s="53">
        <f t="shared" ref="PIX231" si="10318">(53.92)*10.764</f>
        <v>580.39487999999994</v>
      </c>
      <c r="PIY231" s="53">
        <f t="shared" ref="PIY231" si="10319">(2.45*1.25+1*(2.3+2.75+3.05))*10.764</f>
        <v>120.15314999999998</v>
      </c>
      <c r="PIZ231" s="53">
        <f t="shared" si="4181"/>
        <v>700.54802999999993</v>
      </c>
      <c r="PJA231" s="53">
        <v>0</v>
      </c>
      <c r="PJB231" s="53">
        <f>PIZ231*(($H$268)+1)+(IF(PJA231&lt;101,PJA231,IF(PJA231&lt;201,PJA231/2,IF(PJA231&lt;=301,PJA231/3,PJA231/4))))</f>
        <v>700.54802999999993</v>
      </c>
      <c r="PJC231" s="159">
        <f t="shared" ref="PJC231:PJC234" si="10320">PJC230+1</f>
        <v>2</v>
      </c>
      <c r="PJD231" s="159"/>
      <c r="PJE231" s="53" t="s">
        <v>163</v>
      </c>
      <c r="PJF231" s="53">
        <f t="shared" ref="PJF231" si="10321">(53.92)*10.764</f>
        <v>580.39487999999994</v>
      </c>
      <c r="PJG231" s="53">
        <f t="shared" ref="PJG231" si="10322">(2.45*1.25+1*(2.3+2.75+3.05))*10.764</f>
        <v>120.15314999999998</v>
      </c>
      <c r="PJH231" s="53">
        <f t="shared" si="4184"/>
        <v>700.54802999999993</v>
      </c>
      <c r="PJI231" s="53">
        <v>0</v>
      </c>
      <c r="PJJ231" s="53">
        <f>PJH231*(($H$268)+1)+(IF(PJI231&lt;101,PJI231,IF(PJI231&lt;201,PJI231/2,IF(PJI231&lt;=301,PJI231/3,PJI231/4))))</f>
        <v>700.54802999999993</v>
      </c>
      <c r="PJK231" s="159">
        <f t="shared" ref="PJK231:PJK234" si="10323">PJK230+1</f>
        <v>2</v>
      </c>
      <c r="PJL231" s="159"/>
      <c r="PJM231" s="53" t="s">
        <v>163</v>
      </c>
      <c r="PJN231" s="53">
        <f t="shared" ref="PJN231" si="10324">(53.92)*10.764</f>
        <v>580.39487999999994</v>
      </c>
      <c r="PJO231" s="53">
        <f t="shared" ref="PJO231" si="10325">(2.45*1.25+1*(2.3+2.75+3.05))*10.764</f>
        <v>120.15314999999998</v>
      </c>
      <c r="PJP231" s="53">
        <f t="shared" si="4187"/>
        <v>700.54802999999993</v>
      </c>
      <c r="PJQ231" s="53">
        <v>0</v>
      </c>
      <c r="PJR231" s="53">
        <f>PJP231*(($H$268)+1)+(IF(PJQ231&lt;101,PJQ231,IF(PJQ231&lt;201,PJQ231/2,IF(PJQ231&lt;=301,PJQ231/3,PJQ231/4))))</f>
        <v>700.54802999999993</v>
      </c>
      <c r="PJS231" s="159">
        <f t="shared" ref="PJS231:PJS234" si="10326">PJS230+1</f>
        <v>2</v>
      </c>
      <c r="PJT231" s="159"/>
      <c r="PJU231" s="53" t="s">
        <v>163</v>
      </c>
      <c r="PJV231" s="53">
        <f t="shared" ref="PJV231" si="10327">(53.92)*10.764</f>
        <v>580.39487999999994</v>
      </c>
      <c r="PJW231" s="53">
        <f t="shared" ref="PJW231" si="10328">(2.45*1.25+1*(2.3+2.75+3.05))*10.764</f>
        <v>120.15314999999998</v>
      </c>
      <c r="PJX231" s="53">
        <f t="shared" si="4190"/>
        <v>700.54802999999993</v>
      </c>
      <c r="PJY231" s="53">
        <v>0</v>
      </c>
      <c r="PJZ231" s="53">
        <f>PJX231*(($H$268)+1)+(IF(PJY231&lt;101,PJY231,IF(PJY231&lt;201,PJY231/2,IF(PJY231&lt;=301,PJY231/3,PJY231/4))))</f>
        <v>700.54802999999993</v>
      </c>
      <c r="PKA231" s="159">
        <f t="shared" ref="PKA231:PKA234" si="10329">PKA230+1</f>
        <v>2</v>
      </c>
      <c r="PKB231" s="159"/>
      <c r="PKC231" s="53" t="s">
        <v>163</v>
      </c>
      <c r="PKD231" s="53">
        <f t="shared" ref="PKD231" si="10330">(53.92)*10.764</f>
        <v>580.39487999999994</v>
      </c>
      <c r="PKE231" s="53">
        <f t="shared" ref="PKE231" si="10331">(2.45*1.25+1*(2.3+2.75+3.05))*10.764</f>
        <v>120.15314999999998</v>
      </c>
      <c r="PKF231" s="53">
        <f t="shared" si="4193"/>
        <v>700.54802999999993</v>
      </c>
      <c r="PKG231" s="53">
        <v>0</v>
      </c>
      <c r="PKH231" s="53">
        <f>PKF231*(($H$268)+1)+(IF(PKG231&lt;101,PKG231,IF(PKG231&lt;201,PKG231/2,IF(PKG231&lt;=301,PKG231/3,PKG231/4))))</f>
        <v>700.54802999999993</v>
      </c>
      <c r="PKI231" s="159">
        <f t="shared" ref="PKI231:PKI234" si="10332">PKI230+1</f>
        <v>2</v>
      </c>
      <c r="PKJ231" s="159"/>
      <c r="PKK231" s="53" t="s">
        <v>163</v>
      </c>
      <c r="PKL231" s="53">
        <f t="shared" ref="PKL231" si="10333">(53.92)*10.764</f>
        <v>580.39487999999994</v>
      </c>
      <c r="PKM231" s="53">
        <f t="shared" ref="PKM231" si="10334">(2.45*1.25+1*(2.3+2.75+3.05))*10.764</f>
        <v>120.15314999999998</v>
      </c>
      <c r="PKN231" s="53">
        <f t="shared" si="4196"/>
        <v>700.54802999999993</v>
      </c>
      <c r="PKO231" s="53">
        <v>0</v>
      </c>
      <c r="PKP231" s="53">
        <f>PKN231*(($H$268)+1)+(IF(PKO231&lt;101,PKO231,IF(PKO231&lt;201,PKO231/2,IF(PKO231&lt;=301,PKO231/3,PKO231/4))))</f>
        <v>700.54802999999993</v>
      </c>
      <c r="PKQ231" s="159">
        <f t="shared" ref="PKQ231:PKQ234" si="10335">PKQ230+1</f>
        <v>2</v>
      </c>
      <c r="PKR231" s="159"/>
      <c r="PKS231" s="53" t="s">
        <v>163</v>
      </c>
      <c r="PKT231" s="53">
        <f t="shared" ref="PKT231" si="10336">(53.92)*10.764</f>
        <v>580.39487999999994</v>
      </c>
      <c r="PKU231" s="53">
        <f t="shared" ref="PKU231" si="10337">(2.45*1.25+1*(2.3+2.75+3.05))*10.764</f>
        <v>120.15314999999998</v>
      </c>
      <c r="PKV231" s="53">
        <f t="shared" si="4199"/>
        <v>700.54802999999993</v>
      </c>
      <c r="PKW231" s="53">
        <v>0</v>
      </c>
      <c r="PKX231" s="53">
        <f>PKV231*(($H$268)+1)+(IF(PKW231&lt;101,PKW231,IF(PKW231&lt;201,PKW231/2,IF(PKW231&lt;=301,PKW231/3,PKW231/4))))</f>
        <v>700.54802999999993</v>
      </c>
      <c r="PKY231" s="159">
        <f t="shared" ref="PKY231:PKY234" si="10338">PKY230+1</f>
        <v>2</v>
      </c>
      <c r="PKZ231" s="159"/>
      <c r="PLA231" s="53" t="s">
        <v>163</v>
      </c>
      <c r="PLB231" s="53">
        <f t="shared" ref="PLB231" si="10339">(53.92)*10.764</f>
        <v>580.39487999999994</v>
      </c>
      <c r="PLC231" s="53">
        <f t="shared" ref="PLC231" si="10340">(2.45*1.25+1*(2.3+2.75+3.05))*10.764</f>
        <v>120.15314999999998</v>
      </c>
      <c r="PLD231" s="53">
        <f t="shared" si="4202"/>
        <v>700.54802999999993</v>
      </c>
      <c r="PLE231" s="53">
        <v>0</v>
      </c>
      <c r="PLF231" s="53">
        <f>PLD231*(($H$268)+1)+(IF(PLE231&lt;101,PLE231,IF(PLE231&lt;201,PLE231/2,IF(PLE231&lt;=301,PLE231/3,PLE231/4))))</f>
        <v>700.54802999999993</v>
      </c>
      <c r="PLG231" s="159">
        <f t="shared" ref="PLG231:PLG234" si="10341">PLG230+1</f>
        <v>2</v>
      </c>
      <c r="PLH231" s="159"/>
      <c r="PLI231" s="53" t="s">
        <v>163</v>
      </c>
      <c r="PLJ231" s="53">
        <f t="shared" ref="PLJ231" si="10342">(53.92)*10.764</f>
        <v>580.39487999999994</v>
      </c>
      <c r="PLK231" s="53">
        <f t="shared" ref="PLK231" si="10343">(2.45*1.25+1*(2.3+2.75+3.05))*10.764</f>
        <v>120.15314999999998</v>
      </c>
      <c r="PLL231" s="53">
        <f t="shared" si="4205"/>
        <v>700.54802999999993</v>
      </c>
      <c r="PLM231" s="53">
        <v>0</v>
      </c>
      <c r="PLN231" s="53">
        <f>PLL231*(($H$268)+1)+(IF(PLM231&lt;101,PLM231,IF(PLM231&lt;201,PLM231/2,IF(PLM231&lt;=301,PLM231/3,PLM231/4))))</f>
        <v>700.54802999999993</v>
      </c>
      <c r="PLO231" s="159">
        <f t="shared" ref="PLO231:PLO234" si="10344">PLO230+1</f>
        <v>2</v>
      </c>
      <c r="PLP231" s="159"/>
      <c r="PLQ231" s="53" t="s">
        <v>163</v>
      </c>
      <c r="PLR231" s="53">
        <f t="shared" ref="PLR231" si="10345">(53.92)*10.764</f>
        <v>580.39487999999994</v>
      </c>
      <c r="PLS231" s="53">
        <f t="shared" ref="PLS231" si="10346">(2.45*1.25+1*(2.3+2.75+3.05))*10.764</f>
        <v>120.15314999999998</v>
      </c>
      <c r="PLT231" s="53">
        <f t="shared" si="4208"/>
        <v>700.54802999999993</v>
      </c>
      <c r="PLU231" s="53">
        <v>0</v>
      </c>
      <c r="PLV231" s="53">
        <f>PLT231*(($H$268)+1)+(IF(PLU231&lt;101,PLU231,IF(PLU231&lt;201,PLU231/2,IF(PLU231&lt;=301,PLU231/3,PLU231/4))))</f>
        <v>700.54802999999993</v>
      </c>
      <c r="PLW231" s="159">
        <f t="shared" ref="PLW231:PLW234" si="10347">PLW230+1</f>
        <v>2</v>
      </c>
      <c r="PLX231" s="159"/>
      <c r="PLY231" s="53" t="s">
        <v>163</v>
      </c>
      <c r="PLZ231" s="53">
        <f t="shared" ref="PLZ231" si="10348">(53.92)*10.764</f>
        <v>580.39487999999994</v>
      </c>
      <c r="PMA231" s="53">
        <f t="shared" ref="PMA231" si="10349">(2.45*1.25+1*(2.3+2.75+3.05))*10.764</f>
        <v>120.15314999999998</v>
      </c>
      <c r="PMB231" s="53">
        <f t="shared" si="4211"/>
        <v>700.54802999999993</v>
      </c>
      <c r="PMC231" s="53">
        <v>0</v>
      </c>
      <c r="PMD231" s="53">
        <f>PMB231*(($H$268)+1)+(IF(PMC231&lt;101,PMC231,IF(PMC231&lt;201,PMC231/2,IF(PMC231&lt;=301,PMC231/3,PMC231/4))))</f>
        <v>700.54802999999993</v>
      </c>
      <c r="PME231" s="159">
        <f t="shared" ref="PME231:PME234" si="10350">PME230+1</f>
        <v>2</v>
      </c>
      <c r="PMF231" s="159"/>
      <c r="PMG231" s="53" t="s">
        <v>163</v>
      </c>
      <c r="PMH231" s="53">
        <f t="shared" ref="PMH231" si="10351">(53.92)*10.764</f>
        <v>580.39487999999994</v>
      </c>
      <c r="PMI231" s="53">
        <f t="shared" ref="PMI231" si="10352">(2.45*1.25+1*(2.3+2.75+3.05))*10.764</f>
        <v>120.15314999999998</v>
      </c>
      <c r="PMJ231" s="53">
        <f t="shared" si="4214"/>
        <v>700.54802999999993</v>
      </c>
      <c r="PMK231" s="53">
        <v>0</v>
      </c>
      <c r="PML231" s="53">
        <f>PMJ231*(($H$268)+1)+(IF(PMK231&lt;101,PMK231,IF(PMK231&lt;201,PMK231/2,IF(PMK231&lt;=301,PMK231/3,PMK231/4))))</f>
        <v>700.54802999999993</v>
      </c>
      <c r="PMM231" s="159">
        <f t="shared" ref="PMM231:PMM234" si="10353">PMM230+1</f>
        <v>2</v>
      </c>
      <c r="PMN231" s="159"/>
      <c r="PMO231" s="53" t="s">
        <v>163</v>
      </c>
      <c r="PMP231" s="53">
        <f t="shared" ref="PMP231" si="10354">(53.92)*10.764</f>
        <v>580.39487999999994</v>
      </c>
      <c r="PMQ231" s="53">
        <f t="shared" ref="PMQ231" si="10355">(2.45*1.25+1*(2.3+2.75+3.05))*10.764</f>
        <v>120.15314999999998</v>
      </c>
      <c r="PMR231" s="53">
        <f t="shared" si="4217"/>
        <v>700.54802999999993</v>
      </c>
      <c r="PMS231" s="53">
        <v>0</v>
      </c>
      <c r="PMT231" s="53">
        <f>PMR231*(($H$268)+1)+(IF(PMS231&lt;101,PMS231,IF(PMS231&lt;201,PMS231/2,IF(PMS231&lt;=301,PMS231/3,PMS231/4))))</f>
        <v>700.54802999999993</v>
      </c>
      <c r="PMU231" s="159">
        <f t="shared" ref="PMU231:PMU234" si="10356">PMU230+1</f>
        <v>2</v>
      </c>
      <c r="PMV231" s="159"/>
      <c r="PMW231" s="53" t="s">
        <v>163</v>
      </c>
      <c r="PMX231" s="53">
        <f t="shared" ref="PMX231" si="10357">(53.92)*10.764</f>
        <v>580.39487999999994</v>
      </c>
      <c r="PMY231" s="53">
        <f t="shared" ref="PMY231" si="10358">(2.45*1.25+1*(2.3+2.75+3.05))*10.764</f>
        <v>120.15314999999998</v>
      </c>
      <c r="PMZ231" s="53">
        <f t="shared" si="4220"/>
        <v>700.54802999999993</v>
      </c>
      <c r="PNA231" s="53">
        <v>0</v>
      </c>
      <c r="PNB231" s="53">
        <f>PMZ231*(($H$268)+1)+(IF(PNA231&lt;101,PNA231,IF(PNA231&lt;201,PNA231/2,IF(PNA231&lt;=301,PNA231/3,PNA231/4))))</f>
        <v>700.54802999999993</v>
      </c>
      <c r="PNC231" s="159">
        <f t="shared" ref="PNC231:PNC234" si="10359">PNC230+1</f>
        <v>2</v>
      </c>
      <c r="PND231" s="159"/>
      <c r="PNE231" s="53" t="s">
        <v>163</v>
      </c>
      <c r="PNF231" s="53">
        <f t="shared" ref="PNF231" si="10360">(53.92)*10.764</f>
        <v>580.39487999999994</v>
      </c>
      <c r="PNG231" s="53">
        <f t="shared" ref="PNG231" si="10361">(2.45*1.25+1*(2.3+2.75+3.05))*10.764</f>
        <v>120.15314999999998</v>
      </c>
      <c r="PNH231" s="53">
        <f t="shared" si="4223"/>
        <v>700.54802999999993</v>
      </c>
      <c r="PNI231" s="53">
        <v>0</v>
      </c>
      <c r="PNJ231" s="53">
        <f>PNH231*(($H$268)+1)+(IF(PNI231&lt;101,PNI231,IF(PNI231&lt;201,PNI231/2,IF(PNI231&lt;=301,PNI231/3,PNI231/4))))</f>
        <v>700.54802999999993</v>
      </c>
      <c r="PNK231" s="159">
        <f t="shared" ref="PNK231:PNK234" si="10362">PNK230+1</f>
        <v>2</v>
      </c>
      <c r="PNL231" s="159"/>
      <c r="PNM231" s="53" t="s">
        <v>163</v>
      </c>
      <c r="PNN231" s="53">
        <f t="shared" ref="PNN231" si="10363">(53.92)*10.764</f>
        <v>580.39487999999994</v>
      </c>
      <c r="PNO231" s="53">
        <f t="shared" ref="PNO231" si="10364">(2.45*1.25+1*(2.3+2.75+3.05))*10.764</f>
        <v>120.15314999999998</v>
      </c>
      <c r="PNP231" s="53">
        <f t="shared" si="4226"/>
        <v>700.54802999999993</v>
      </c>
      <c r="PNQ231" s="53">
        <v>0</v>
      </c>
      <c r="PNR231" s="53">
        <f>PNP231*(($H$268)+1)+(IF(PNQ231&lt;101,PNQ231,IF(PNQ231&lt;201,PNQ231/2,IF(PNQ231&lt;=301,PNQ231/3,PNQ231/4))))</f>
        <v>700.54802999999993</v>
      </c>
      <c r="PNS231" s="159">
        <f t="shared" ref="PNS231:PNS234" si="10365">PNS230+1</f>
        <v>2</v>
      </c>
      <c r="PNT231" s="159"/>
      <c r="PNU231" s="53" t="s">
        <v>163</v>
      </c>
      <c r="PNV231" s="53">
        <f t="shared" ref="PNV231" si="10366">(53.92)*10.764</f>
        <v>580.39487999999994</v>
      </c>
      <c r="PNW231" s="53">
        <f t="shared" ref="PNW231" si="10367">(2.45*1.25+1*(2.3+2.75+3.05))*10.764</f>
        <v>120.15314999999998</v>
      </c>
      <c r="PNX231" s="53">
        <f t="shared" si="4229"/>
        <v>700.54802999999993</v>
      </c>
      <c r="PNY231" s="53">
        <v>0</v>
      </c>
      <c r="PNZ231" s="53">
        <f>PNX231*(($H$268)+1)+(IF(PNY231&lt;101,PNY231,IF(PNY231&lt;201,PNY231/2,IF(PNY231&lt;=301,PNY231/3,PNY231/4))))</f>
        <v>700.54802999999993</v>
      </c>
      <c r="POA231" s="159">
        <f t="shared" ref="POA231:POA234" si="10368">POA230+1</f>
        <v>2</v>
      </c>
      <c r="POB231" s="159"/>
      <c r="POC231" s="53" t="s">
        <v>163</v>
      </c>
      <c r="POD231" s="53">
        <f t="shared" ref="POD231" si="10369">(53.92)*10.764</f>
        <v>580.39487999999994</v>
      </c>
      <c r="POE231" s="53">
        <f t="shared" ref="POE231" si="10370">(2.45*1.25+1*(2.3+2.75+3.05))*10.764</f>
        <v>120.15314999999998</v>
      </c>
      <c r="POF231" s="53">
        <f t="shared" si="4232"/>
        <v>700.54802999999993</v>
      </c>
      <c r="POG231" s="53">
        <v>0</v>
      </c>
      <c r="POH231" s="53">
        <f>POF231*(($H$268)+1)+(IF(POG231&lt;101,POG231,IF(POG231&lt;201,POG231/2,IF(POG231&lt;=301,POG231/3,POG231/4))))</f>
        <v>700.54802999999993</v>
      </c>
      <c r="POI231" s="159">
        <f t="shared" ref="POI231:POI234" si="10371">POI230+1</f>
        <v>2</v>
      </c>
      <c r="POJ231" s="159"/>
      <c r="POK231" s="53" t="s">
        <v>163</v>
      </c>
      <c r="POL231" s="53">
        <f t="shared" ref="POL231" si="10372">(53.92)*10.764</f>
        <v>580.39487999999994</v>
      </c>
      <c r="POM231" s="53">
        <f t="shared" ref="POM231" si="10373">(2.45*1.25+1*(2.3+2.75+3.05))*10.764</f>
        <v>120.15314999999998</v>
      </c>
      <c r="PON231" s="53">
        <f t="shared" si="4235"/>
        <v>700.54802999999993</v>
      </c>
      <c r="POO231" s="53">
        <v>0</v>
      </c>
      <c r="POP231" s="53">
        <f>PON231*(($H$268)+1)+(IF(POO231&lt;101,POO231,IF(POO231&lt;201,POO231/2,IF(POO231&lt;=301,POO231/3,POO231/4))))</f>
        <v>700.54802999999993</v>
      </c>
      <c r="POQ231" s="159">
        <f t="shared" ref="POQ231:POQ234" si="10374">POQ230+1</f>
        <v>2</v>
      </c>
      <c r="POR231" s="159"/>
      <c r="POS231" s="53" t="s">
        <v>163</v>
      </c>
      <c r="POT231" s="53">
        <f t="shared" ref="POT231" si="10375">(53.92)*10.764</f>
        <v>580.39487999999994</v>
      </c>
      <c r="POU231" s="53">
        <f t="shared" ref="POU231" si="10376">(2.45*1.25+1*(2.3+2.75+3.05))*10.764</f>
        <v>120.15314999999998</v>
      </c>
      <c r="POV231" s="53">
        <f t="shared" si="4238"/>
        <v>700.54802999999993</v>
      </c>
      <c r="POW231" s="53">
        <v>0</v>
      </c>
      <c r="POX231" s="53">
        <f>POV231*(($H$268)+1)+(IF(POW231&lt;101,POW231,IF(POW231&lt;201,POW231/2,IF(POW231&lt;=301,POW231/3,POW231/4))))</f>
        <v>700.54802999999993</v>
      </c>
      <c r="POY231" s="159">
        <f t="shared" ref="POY231:POY234" si="10377">POY230+1</f>
        <v>2</v>
      </c>
      <c r="POZ231" s="159"/>
      <c r="PPA231" s="53" t="s">
        <v>163</v>
      </c>
      <c r="PPB231" s="53">
        <f t="shared" ref="PPB231" si="10378">(53.92)*10.764</f>
        <v>580.39487999999994</v>
      </c>
      <c r="PPC231" s="53">
        <f t="shared" ref="PPC231" si="10379">(2.45*1.25+1*(2.3+2.75+3.05))*10.764</f>
        <v>120.15314999999998</v>
      </c>
      <c r="PPD231" s="53">
        <f t="shared" si="4241"/>
        <v>700.54802999999993</v>
      </c>
      <c r="PPE231" s="53">
        <v>0</v>
      </c>
      <c r="PPF231" s="53">
        <f>PPD231*(($H$268)+1)+(IF(PPE231&lt;101,PPE231,IF(PPE231&lt;201,PPE231/2,IF(PPE231&lt;=301,PPE231/3,PPE231/4))))</f>
        <v>700.54802999999993</v>
      </c>
      <c r="PPG231" s="159">
        <f t="shared" ref="PPG231:PPG234" si="10380">PPG230+1</f>
        <v>2</v>
      </c>
      <c r="PPH231" s="159"/>
      <c r="PPI231" s="53" t="s">
        <v>163</v>
      </c>
      <c r="PPJ231" s="53">
        <f t="shared" ref="PPJ231" si="10381">(53.92)*10.764</f>
        <v>580.39487999999994</v>
      </c>
      <c r="PPK231" s="53">
        <f t="shared" ref="PPK231" si="10382">(2.45*1.25+1*(2.3+2.75+3.05))*10.764</f>
        <v>120.15314999999998</v>
      </c>
      <c r="PPL231" s="53">
        <f t="shared" si="4244"/>
        <v>700.54802999999993</v>
      </c>
      <c r="PPM231" s="53">
        <v>0</v>
      </c>
      <c r="PPN231" s="53">
        <f>PPL231*(($H$268)+1)+(IF(PPM231&lt;101,PPM231,IF(PPM231&lt;201,PPM231/2,IF(PPM231&lt;=301,PPM231/3,PPM231/4))))</f>
        <v>700.54802999999993</v>
      </c>
      <c r="PPO231" s="159">
        <f t="shared" ref="PPO231:PPO234" si="10383">PPO230+1</f>
        <v>2</v>
      </c>
      <c r="PPP231" s="159"/>
      <c r="PPQ231" s="53" t="s">
        <v>163</v>
      </c>
      <c r="PPR231" s="53">
        <f t="shared" ref="PPR231" si="10384">(53.92)*10.764</f>
        <v>580.39487999999994</v>
      </c>
      <c r="PPS231" s="53">
        <f t="shared" ref="PPS231" si="10385">(2.45*1.25+1*(2.3+2.75+3.05))*10.764</f>
        <v>120.15314999999998</v>
      </c>
      <c r="PPT231" s="53">
        <f t="shared" si="4247"/>
        <v>700.54802999999993</v>
      </c>
      <c r="PPU231" s="53">
        <v>0</v>
      </c>
      <c r="PPV231" s="53">
        <f>PPT231*(($H$268)+1)+(IF(PPU231&lt;101,PPU231,IF(PPU231&lt;201,PPU231/2,IF(PPU231&lt;=301,PPU231/3,PPU231/4))))</f>
        <v>700.54802999999993</v>
      </c>
      <c r="PPW231" s="159">
        <f t="shared" ref="PPW231:PPW234" si="10386">PPW230+1</f>
        <v>2</v>
      </c>
      <c r="PPX231" s="159"/>
      <c r="PPY231" s="53" t="s">
        <v>163</v>
      </c>
      <c r="PPZ231" s="53">
        <f t="shared" ref="PPZ231" si="10387">(53.92)*10.764</f>
        <v>580.39487999999994</v>
      </c>
      <c r="PQA231" s="53">
        <f t="shared" ref="PQA231" si="10388">(2.45*1.25+1*(2.3+2.75+3.05))*10.764</f>
        <v>120.15314999999998</v>
      </c>
      <c r="PQB231" s="53">
        <f t="shared" si="4250"/>
        <v>700.54802999999993</v>
      </c>
      <c r="PQC231" s="53">
        <v>0</v>
      </c>
      <c r="PQD231" s="53">
        <f>PQB231*(($H$268)+1)+(IF(PQC231&lt;101,PQC231,IF(PQC231&lt;201,PQC231/2,IF(PQC231&lt;=301,PQC231/3,PQC231/4))))</f>
        <v>700.54802999999993</v>
      </c>
      <c r="PQE231" s="159">
        <f t="shared" ref="PQE231:PQE234" si="10389">PQE230+1</f>
        <v>2</v>
      </c>
      <c r="PQF231" s="159"/>
      <c r="PQG231" s="53" t="s">
        <v>163</v>
      </c>
      <c r="PQH231" s="53">
        <f t="shared" ref="PQH231" si="10390">(53.92)*10.764</f>
        <v>580.39487999999994</v>
      </c>
      <c r="PQI231" s="53">
        <f t="shared" ref="PQI231" si="10391">(2.45*1.25+1*(2.3+2.75+3.05))*10.764</f>
        <v>120.15314999999998</v>
      </c>
      <c r="PQJ231" s="53">
        <f t="shared" si="4253"/>
        <v>700.54802999999993</v>
      </c>
      <c r="PQK231" s="53">
        <v>0</v>
      </c>
      <c r="PQL231" s="53">
        <f>PQJ231*(($H$268)+1)+(IF(PQK231&lt;101,PQK231,IF(PQK231&lt;201,PQK231/2,IF(PQK231&lt;=301,PQK231/3,PQK231/4))))</f>
        <v>700.54802999999993</v>
      </c>
      <c r="PQM231" s="159">
        <f t="shared" ref="PQM231:PQM234" si="10392">PQM230+1</f>
        <v>2</v>
      </c>
      <c r="PQN231" s="159"/>
      <c r="PQO231" s="53" t="s">
        <v>163</v>
      </c>
      <c r="PQP231" s="53">
        <f t="shared" ref="PQP231" si="10393">(53.92)*10.764</f>
        <v>580.39487999999994</v>
      </c>
      <c r="PQQ231" s="53">
        <f t="shared" ref="PQQ231" si="10394">(2.45*1.25+1*(2.3+2.75+3.05))*10.764</f>
        <v>120.15314999999998</v>
      </c>
      <c r="PQR231" s="53">
        <f t="shared" si="4256"/>
        <v>700.54802999999993</v>
      </c>
      <c r="PQS231" s="53">
        <v>0</v>
      </c>
      <c r="PQT231" s="53">
        <f>PQR231*(($H$268)+1)+(IF(PQS231&lt;101,PQS231,IF(PQS231&lt;201,PQS231/2,IF(PQS231&lt;=301,PQS231/3,PQS231/4))))</f>
        <v>700.54802999999993</v>
      </c>
      <c r="PQU231" s="159">
        <f t="shared" ref="PQU231:PQU234" si="10395">PQU230+1</f>
        <v>2</v>
      </c>
      <c r="PQV231" s="159"/>
      <c r="PQW231" s="53" t="s">
        <v>163</v>
      </c>
      <c r="PQX231" s="53">
        <f t="shared" ref="PQX231" si="10396">(53.92)*10.764</f>
        <v>580.39487999999994</v>
      </c>
      <c r="PQY231" s="53">
        <f t="shared" ref="PQY231" si="10397">(2.45*1.25+1*(2.3+2.75+3.05))*10.764</f>
        <v>120.15314999999998</v>
      </c>
      <c r="PQZ231" s="53">
        <f t="shared" si="4259"/>
        <v>700.54802999999993</v>
      </c>
      <c r="PRA231" s="53">
        <v>0</v>
      </c>
      <c r="PRB231" s="53">
        <f>PQZ231*(($H$268)+1)+(IF(PRA231&lt;101,PRA231,IF(PRA231&lt;201,PRA231/2,IF(PRA231&lt;=301,PRA231/3,PRA231/4))))</f>
        <v>700.54802999999993</v>
      </c>
      <c r="PRC231" s="159">
        <f t="shared" ref="PRC231:PRC234" si="10398">PRC230+1</f>
        <v>2</v>
      </c>
      <c r="PRD231" s="159"/>
      <c r="PRE231" s="53" t="s">
        <v>163</v>
      </c>
      <c r="PRF231" s="53">
        <f t="shared" ref="PRF231" si="10399">(53.92)*10.764</f>
        <v>580.39487999999994</v>
      </c>
      <c r="PRG231" s="53">
        <f t="shared" ref="PRG231" si="10400">(2.45*1.25+1*(2.3+2.75+3.05))*10.764</f>
        <v>120.15314999999998</v>
      </c>
      <c r="PRH231" s="53">
        <f t="shared" si="4262"/>
        <v>700.54802999999993</v>
      </c>
      <c r="PRI231" s="53">
        <v>0</v>
      </c>
      <c r="PRJ231" s="53">
        <f>PRH231*(($H$268)+1)+(IF(PRI231&lt;101,PRI231,IF(PRI231&lt;201,PRI231/2,IF(PRI231&lt;=301,PRI231/3,PRI231/4))))</f>
        <v>700.54802999999993</v>
      </c>
      <c r="PRK231" s="159">
        <f t="shared" ref="PRK231:PRK234" si="10401">PRK230+1</f>
        <v>2</v>
      </c>
      <c r="PRL231" s="159"/>
      <c r="PRM231" s="53" t="s">
        <v>163</v>
      </c>
      <c r="PRN231" s="53">
        <f t="shared" ref="PRN231" si="10402">(53.92)*10.764</f>
        <v>580.39487999999994</v>
      </c>
      <c r="PRO231" s="53">
        <f t="shared" ref="PRO231" si="10403">(2.45*1.25+1*(2.3+2.75+3.05))*10.764</f>
        <v>120.15314999999998</v>
      </c>
      <c r="PRP231" s="53">
        <f t="shared" si="4265"/>
        <v>700.54802999999993</v>
      </c>
      <c r="PRQ231" s="53">
        <v>0</v>
      </c>
      <c r="PRR231" s="53">
        <f>PRP231*(($H$268)+1)+(IF(PRQ231&lt;101,PRQ231,IF(PRQ231&lt;201,PRQ231/2,IF(PRQ231&lt;=301,PRQ231/3,PRQ231/4))))</f>
        <v>700.54802999999993</v>
      </c>
      <c r="PRS231" s="159">
        <f t="shared" ref="PRS231:PRS234" si="10404">PRS230+1</f>
        <v>2</v>
      </c>
      <c r="PRT231" s="159"/>
      <c r="PRU231" s="53" t="s">
        <v>163</v>
      </c>
      <c r="PRV231" s="53">
        <f t="shared" ref="PRV231" si="10405">(53.92)*10.764</f>
        <v>580.39487999999994</v>
      </c>
      <c r="PRW231" s="53">
        <f t="shared" ref="PRW231" si="10406">(2.45*1.25+1*(2.3+2.75+3.05))*10.764</f>
        <v>120.15314999999998</v>
      </c>
      <c r="PRX231" s="53">
        <f t="shared" si="4268"/>
        <v>700.54802999999993</v>
      </c>
      <c r="PRY231" s="53">
        <v>0</v>
      </c>
      <c r="PRZ231" s="53">
        <f>PRX231*(($H$268)+1)+(IF(PRY231&lt;101,PRY231,IF(PRY231&lt;201,PRY231/2,IF(PRY231&lt;=301,PRY231/3,PRY231/4))))</f>
        <v>700.54802999999993</v>
      </c>
      <c r="PSA231" s="159">
        <f t="shared" ref="PSA231:PSA234" si="10407">PSA230+1</f>
        <v>2</v>
      </c>
      <c r="PSB231" s="159"/>
      <c r="PSC231" s="53" t="s">
        <v>163</v>
      </c>
      <c r="PSD231" s="53">
        <f t="shared" ref="PSD231" si="10408">(53.92)*10.764</f>
        <v>580.39487999999994</v>
      </c>
      <c r="PSE231" s="53">
        <f t="shared" ref="PSE231" si="10409">(2.45*1.25+1*(2.3+2.75+3.05))*10.764</f>
        <v>120.15314999999998</v>
      </c>
      <c r="PSF231" s="53">
        <f t="shared" si="4271"/>
        <v>700.54802999999993</v>
      </c>
      <c r="PSG231" s="53">
        <v>0</v>
      </c>
      <c r="PSH231" s="53">
        <f>PSF231*(($H$268)+1)+(IF(PSG231&lt;101,PSG231,IF(PSG231&lt;201,PSG231/2,IF(PSG231&lt;=301,PSG231/3,PSG231/4))))</f>
        <v>700.54802999999993</v>
      </c>
      <c r="PSI231" s="159">
        <f t="shared" ref="PSI231:PSI234" si="10410">PSI230+1</f>
        <v>2</v>
      </c>
      <c r="PSJ231" s="159"/>
      <c r="PSK231" s="53" t="s">
        <v>163</v>
      </c>
      <c r="PSL231" s="53">
        <f t="shared" ref="PSL231" si="10411">(53.92)*10.764</f>
        <v>580.39487999999994</v>
      </c>
      <c r="PSM231" s="53">
        <f t="shared" ref="PSM231" si="10412">(2.45*1.25+1*(2.3+2.75+3.05))*10.764</f>
        <v>120.15314999999998</v>
      </c>
      <c r="PSN231" s="53">
        <f t="shared" si="4274"/>
        <v>700.54802999999993</v>
      </c>
      <c r="PSO231" s="53">
        <v>0</v>
      </c>
      <c r="PSP231" s="53">
        <f>PSN231*(($H$268)+1)+(IF(PSO231&lt;101,PSO231,IF(PSO231&lt;201,PSO231/2,IF(PSO231&lt;=301,PSO231/3,PSO231/4))))</f>
        <v>700.54802999999993</v>
      </c>
      <c r="PSQ231" s="159">
        <f t="shared" ref="PSQ231:PSQ234" si="10413">PSQ230+1</f>
        <v>2</v>
      </c>
      <c r="PSR231" s="159"/>
      <c r="PSS231" s="53" t="s">
        <v>163</v>
      </c>
      <c r="PST231" s="53">
        <f t="shared" ref="PST231" si="10414">(53.92)*10.764</f>
        <v>580.39487999999994</v>
      </c>
      <c r="PSU231" s="53">
        <f t="shared" ref="PSU231" si="10415">(2.45*1.25+1*(2.3+2.75+3.05))*10.764</f>
        <v>120.15314999999998</v>
      </c>
      <c r="PSV231" s="53">
        <f t="shared" si="4277"/>
        <v>700.54802999999993</v>
      </c>
      <c r="PSW231" s="53">
        <v>0</v>
      </c>
      <c r="PSX231" s="53">
        <f>PSV231*(($H$268)+1)+(IF(PSW231&lt;101,PSW231,IF(PSW231&lt;201,PSW231/2,IF(PSW231&lt;=301,PSW231/3,PSW231/4))))</f>
        <v>700.54802999999993</v>
      </c>
      <c r="PSY231" s="159">
        <f t="shared" ref="PSY231:PSY234" si="10416">PSY230+1</f>
        <v>2</v>
      </c>
      <c r="PSZ231" s="159"/>
      <c r="PTA231" s="53" t="s">
        <v>163</v>
      </c>
      <c r="PTB231" s="53">
        <f t="shared" ref="PTB231" si="10417">(53.92)*10.764</f>
        <v>580.39487999999994</v>
      </c>
      <c r="PTC231" s="53">
        <f t="shared" ref="PTC231" si="10418">(2.45*1.25+1*(2.3+2.75+3.05))*10.764</f>
        <v>120.15314999999998</v>
      </c>
      <c r="PTD231" s="53">
        <f t="shared" si="4280"/>
        <v>700.54802999999993</v>
      </c>
      <c r="PTE231" s="53">
        <v>0</v>
      </c>
      <c r="PTF231" s="53">
        <f>PTD231*(($H$268)+1)+(IF(PTE231&lt;101,PTE231,IF(PTE231&lt;201,PTE231/2,IF(PTE231&lt;=301,PTE231/3,PTE231/4))))</f>
        <v>700.54802999999993</v>
      </c>
      <c r="PTG231" s="159">
        <f t="shared" ref="PTG231:PTG234" si="10419">PTG230+1</f>
        <v>2</v>
      </c>
      <c r="PTH231" s="159"/>
      <c r="PTI231" s="53" t="s">
        <v>163</v>
      </c>
      <c r="PTJ231" s="53">
        <f t="shared" ref="PTJ231" si="10420">(53.92)*10.764</f>
        <v>580.39487999999994</v>
      </c>
      <c r="PTK231" s="53">
        <f t="shared" ref="PTK231" si="10421">(2.45*1.25+1*(2.3+2.75+3.05))*10.764</f>
        <v>120.15314999999998</v>
      </c>
      <c r="PTL231" s="53">
        <f t="shared" si="4283"/>
        <v>700.54802999999993</v>
      </c>
      <c r="PTM231" s="53">
        <v>0</v>
      </c>
      <c r="PTN231" s="53">
        <f>PTL231*(($H$268)+1)+(IF(PTM231&lt;101,PTM231,IF(PTM231&lt;201,PTM231/2,IF(PTM231&lt;=301,PTM231/3,PTM231/4))))</f>
        <v>700.54802999999993</v>
      </c>
      <c r="PTO231" s="159">
        <f t="shared" ref="PTO231:PTO234" si="10422">PTO230+1</f>
        <v>2</v>
      </c>
      <c r="PTP231" s="159"/>
      <c r="PTQ231" s="53" t="s">
        <v>163</v>
      </c>
      <c r="PTR231" s="53">
        <f t="shared" ref="PTR231" si="10423">(53.92)*10.764</f>
        <v>580.39487999999994</v>
      </c>
      <c r="PTS231" s="53">
        <f t="shared" ref="PTS231" si="10424">(2.45*1.25+1*(2.3+2.75+3.05))*10.764</f>
        <v>120.15314999999998</v>
      </c>
      <c r="PTT231" s="53">
        <f t="shared" si="4286"/>
        <v>700.54802999999993</v>
      </c>
      <c r="PTU231" s="53">
        <v>0</v>
      </c>
      <c r="PTV231" s="53">
        <f>PTT231*(($H$268)+1)+(IF(PTU231&lt;101,PTU231,IF(PTU231&lt;201,PTU231/2,IF(PTU231&lt;=301,PTU231/3,PTU231/4))))</f>
        <v>700.54802999999993</v>
      </c>
      <c r="PTW231" s="159">
        <f t="shared" ref="PTW231:PTW234" si="10425">PTW230+1</f>
        <v>2</v>
      </c>
      <c r="PTX231" s="159"/>
      <c r="PTY231" s="53" t="s">
        <v>163</v>
      </c>
      <c r="PTZ231" s="53">
        <f t="shared" ref="PTZ231" si="10426">(53.92)*10.764</f>
        <v>580.39487999999994</v>
      </c>
      <c r="PUA231" s="53">
        <f t="shared" ref="PUA231" si="10427">(2.45*1.25+1*(2.3+2.75+3.05))*10.764</f>
        <v>120.15314999999998</v>
      </c>
      <c r="PUB231" s="53">
        <f t="shared" si="4289"/>
        <v>700.54802999999993</v>
      </c>
      <c r="PUC231" s="53">
        <v>0</v>
      </c>
      <c r="PUD231" s="53">
        <f>PUB231*(($H$268)+1)+(IF(PUC231&lt;101,PUC231,IF(PUC231&lt;201,PUC231/2,IF(PUC231&lt;=301,PUC231/3,PUC231/4))))</f>
        <v>700.54802999999993</v>
      </c>
      <c r="PUE231" s="159">
        <f t="shared" ref="PUE231:PUE234" si="10428">PUE230+1</f>
        <v>2</v>
      </c>
      <c r="PUF231" s="159"/>
      <c r="PUG231" s="53" t="s">
        <v>163</v>
      </c>
      <c r="PUH231" s="53">
        <f t="shared" ref="PUH231" si="10429">(53.92)*10.764</f>
        <v>580.39487999999994</v>
      </c>
      <c r="PUI231" s="53">
        <f t="shared" ref="PUI231" si="10430">(2.45*1.25+1*(2.3+2.75+3.05))*10.764</f>
        <v>120.15314999999998</v>
      </c>
      <c r="PUJ231" s="53">
        <f t="shared" si="4292"/>
        <v>700.54802999999993</v>
      </c>
      <c r="PUK231" s="53">
        <v>0</v>
      </c>
      <c r="PUL231" s="53">
        <f>PUJ231*(($H$268)+1)+(IF(PUK231&lt;101,PUK231,IF(PUK231&lt;201,PUK231/2,IF(PUK231&lt;=301,PUK231/3,PUK231/4))))</f>
        <v>700.54802999999993</v>
      </c>
      <c r="PUM231" s="159">
        <f t="shared" ref="PUM231:PUM234" si="10431">PUM230+1</f>
        <v>2</v>
      </c>
      <c r="PUN231" s="159"/>
      <c r="PUO231" s="53" t="s">
        <v>163</v>
      </c>
      <c r="PUP231" s="53">
        <f t="shared" ref="PUP231" si="10432">(53.92)*10.764</f>
        <v>580.39487999999994</v>
      </c>
      <c r="PUQ231" s="53">
        <f t="shared" ref="PUQ231" si="10433">(2.45*1.25+1*(2.3+2.75+3.05))*10.764</f>
        <v>120.15314999999998</v>
      </c>
      <c r="PUR231" s="53">
        <f t="shared" si="4295"/>
        <v>700.54802999999993</v>
      </c>
      <c r="PUS231" s="53">
        <v>0</v>
      </c>
      <c r="PUT231" s="53">
        <f>PUR231*(($H$268)+1)+(IF(PUS231&lt;101,PUS231,IF(PUS231&lt;201,PUS231/2,IF(PUS231&lt;=301,PUS231/3,PUS231/4))))</f>
        <v>700.54802999999993</v>
      </c>
      <c r="PUU231" s="159">
        <f t="shared" ref="PUU231:PUU234" si="10434">PUU230+1</f>
        <v>2</v>
      </c>
      <c r="PUV231" s="159"/>
      <c r="PUW231" s="53" t="s">
        <v>163</v>
      </c>
      <c r="PUX231" s="53">
        <f t="shared" ref="PUX231" si="10435">(53.92)*10.764</f>
        <v>580.39487999999994</v>
      </c>
      <c r="PUY231" s="53">
        <f t="shared" ref="PUY231" si="10436">(2.45*1.25+1*(2.3+2.75+3.05))*10.764</f>
        <v>120.15314999999998</v>
      </c>
      <c r="PUZ231" s="53">
        <f t="shared" si="4298"/>
        <v>700.54802999999993</v>
      </c>
      <c r="PVA231" s="53">
        <v>0</v>
      </c>
      <c r="PVB231" s="53">
        <f>PUZ231*(($H$268)+1)+(IF(PVA231&lt;101,PVA231,IF(PVA231&lt;201,PVA231/2,IF(PVA231&lt;=301,PVA231/3,PVA231/4))))</f>
        <v>700.54802999999993</v>
      </c>
      <c r="PVC231" s="159">
        <f t="shared" ref="PVC231:PVC234" si="10437">PVC230+1</f>
        <v>2</v>
      </c>
      <c r="PVD231" s="159"/>
      <c r="PVE231" s="53" t="s">
        <v>163</v>
      </c>
      <c r="PVF231" s="53">
        <f t="shared" ref="PVF231" si="10438">(53.92)*10.764</f>
        <v>580.39487999999994</v>
      </c>
      <c r="PVG231" s="53">
        <f t="shared" ref="PVG231" si="10439">(2.45*1.25+1*(2.3+2.75+3.05))*10.764</f>
        <v>120.15314999999998</v>
      </c>
      <c r="PVH231" s="53">
        <f t="shared" si="4301"/>
        <v>700.54802999999993</v>
      </c>
      <c r="PVI231" s="53">
        <v>0</v>
      </c>
      <c r="PVJ231" s="53">
        <f>PVH231*(($H$268)+1)+(IF(PVI231&lt;101,PVI231,IF(PVI231&lt;201,PVI231/2,IF(PVI231&lt;=301,PVI231/3,PVI231/4))))</f>
        <v>700.54802999999993</v>
      </c>
      <c r="PVK231" s="159">
        <f t="shared" ref="PVK231:PVK234" si="10440">PVK230+1</f>
        <v>2</v>
      </c>
      <c r="PVL231" s="159"/>
      <c r="PVM231" s="53" t="s">
        <v>163</v>
      </c>
      <c r="PVN231" s="53">
        <f t="shared" ref="PVN231" si="10441">(53.92)*10.764</f>
        <v>580.39487999999994</v>
      </c>
      <c r="PVO231" s="53">
        <f t="shared" ref="PVO231" si="10442">(2.45*1.25+1*(2.3+2.75+3.05))*10.764</f>
        <v>120.15314999999998</v>
      </c>
      <c r="PVP231" s="53">
        <f t="shared" si="4304"/>
        <v>700.54802999999993</v>
      </c>
      <c r="PVQ231" s="53">
        <v>0</v>
      </c>
      <c r="PVR231" s="53">
        <f>PVP231*(($H$268)+1)+(IF(PVQ231&lt;101,PVQ231,IF(PVQ231&lt;201,PVQ231/2,IF(PVQ231&lt;=301,PVQ231/3,PVQ231/4))))</f>
        <v>700.54802999999993</v>
      </c>
      <c r="PVS231" s="159">
        <f t="shared" ref="PVS231:PVS234" si="10443">PVS230+1</f>
        <v>2</v>
      </c>
      <c r="PVT231" s="159"/>
      <c r="PVU231" s="53" t="s">
        <v>163</v>
      </c>
      <c r="PVV231" s="53">
        <f t="shared" ref="PVV231" si="10444">(53.92)*10.764</f>
        <v>580.39487999999994</v>
      </c>
      <c r="PVW231" s="53">
        <f t="shared" ref="PVW231" si="10445">(2.45*1.25+1*(2.3+2.75+3.05))*10.764</f>
        <v>120.15314999999998</v>
      </c>
      <c r="PVX231" s="53">
        <f t="shared" si="4307"/>
        <v>700.54802999999993</v>
      </c>
      <c r="PVY231" s="53">
        <v>0</v>
      </c>
      <c r="PVZ231" s="53">
        <f>PVX231*(($H$268)+1)+(IF(PVY231&lt;101,PVY231,IF(PVY231&lt;201,PVY231/2,IF(PVY231&lt;=301,PVY231/3,PVY231/4))))</f>
        <v>700.54802999999993</v>
      </c>
      <c r="PWA231" s="159">
        <f t="shared" ref="PWA231:PWA234" si="10446">PWA230+1</f>
        <v>2</v>
      </c>
      <c r="PWB231" s="159"/>
      <c r="PWC231" s="53" t="s">
        <v>163</v>
      </c>
      <c r="PWD231" s="53">
        <f t="shared" ref="PWD231" si="10447">(53.92)*10.764</f>
        <v>580.39487999999994</v>
      </c>
      <c r="PWE231" s="53">
        <f t="shared" ref="PWE231" si="10448">(2.45*1.25+1*(2.3+2.75+3.05))*10.764</f>
        <v>120.15314999999998</v>
      </c>
      <c r="PWF231" s="53">
        <f t="shared" si="4310"/>
        <v>700.54802999999993</v>
      </c>
      <c r="PWG231" s="53">
        <v>0</v>
      </c>
      <c r="PWH231" s="53">
        <f>PWF231*(($H$268)+1)+(IF(PWG231&lt;101,PWG231,IF(PWG231&lt;201,PWG231/2,IF(PWG231&lt;=301,PWG231/3,PWG231/4))))</f>
        <v>700.54802999999993</v>
      </c>
      <c r="PWI231" s="159">
        <f t="shared" ref="PWI231:PWI234" si="10449">PWI230+1</f>
        <v>2</v>
      </c>
      <c r="PWJ231" s="159"/>
      <c r="PWK231" s="53" t="s">
        <v>163</v>
      </c>
      <c r="PWL231" s="53">
        <f t="shared" ref="PWL231" si="10450">(53.92)*10.764</f>
        <v>580.39487999999994</v>
      </c>
      <c r="PWM231" s="53">
        <f t="shared" ref="PWM231" si="10451">(2.45*1.25+1*(2.3+2.75+3.05))*10.764</f>
        <v>120.15314999999998</v>
      </c>
      <c r="PWN231" s="53">
        <f t="shared" si="4313"/>
        <v>700.54802999999993</v>
      </c>
      <c r="PWO231" s="53">
        <v>0</v>
      </c>
      <c r="PWP231" s="53">
        <f>PWN231*(($H$268)+1)+(IF(PWO231&lt;101,PWO231,IF(PWO231&lt;201,PWO231/2,IF(PWO231&lt;=301,PWO231/3,PWO231/4))))</f>
        <v>700.54802999999993</v>
      </c>
      <c r="PWQ231" s="159">
        <f t="shared" ref="PWQ231:PWQ234" si="10452">PWQ230+1</f>
        <v>2</v>
      </c>
      <c r="PWR231" s="159"/>
      <c r="PWS231" s="53" t="s">
        <v>163</v>
      </c>
      <c r="PWT231" s="53">
        <f t="shared" ref="PWT231" si="10453">(53.92)*10.764</f>
        <v>580.39487999999994</v>
      </c>
      <c r="PWU231" s="53">
        <f t="shared" ref="PWU231" si="10454">(2.45*1.25+1*(2.3+2.75+3.05))*10.764</f>
        <v>120.15314999999998</v>
      </c>
      <c r="PWV231" s="53">
        <f t="shared" si="4316"/>
        <v>700.54802999999993</v>
      </c>
      <c r="PWW231" s="53">
        <v>0</v>
      </c>
      <c r="PWX231" s="53">
        <f>PWV231*(($H$268)+1)+(IF(PWW231&lt;101,PWW231,IF(PWW231&lt;201,PWW231/2,IF(PWW231&lt;=301,PWW231/3,PWW231/4))))</f>
        <v>700.54802999999993</v>
      </c>
      <c r="PWY231" s="159">
        <f t="shared" ref="PWY231:PWY234" si="10455">PWY230+1</f>
        <v>2</v>
      </c>
      <c r="PWZ231" s="159"/>
      <c r="PXA231" s="53" t="s">
        <v>163</v>
      </c>
      <c r="PXB231" s="53">
        <f t="shared" ref="PXB231" si="10456">(53.92)*10.764</f>
        <v>580.39487999999994</v>
      </c>
      <c r="PXC231" s="53">
        <f t="shared" ref="PXC231" si="10457">(2.45*1.25+1*(2.3+2.75+3.05))*10.764</f>
        <v>120.15314999999998</v>
      </c>
      <c r="PXD231" s="53">
        <f t="shared" si="4319"/>
        <v>700.54802999999993</v>
      </c>
      <c r="PXE231" s="53">
        <v>0</v>
      </c>
      <c r="PXF231" s="53">
        <f>PXD231*(($H$268)+1)+(IF(PXE231&lt;101,PXE231,IF(PXE231&lt;201,PXE231/2,IF(PXE231&lt;=301,PXE231/3,PXE231/4))))</f>
        <v>700.54802999999993</v>
      </c>
      <c r="PXG231" s="159">
        <f t="shared" ref="PXG231:PXG234" si="10458">PXG230+1</f>
        <v>2</v>
      </c>
      <c r="PXH231" s="159"/>
      <c r="PXI231" s="53" t="s">
        <v>163</v>
      </c>
      <c r="PXJ231" s="53">
        <f t="shared" ref="PXJ231" si="10459">(53.92)*10.764</f>
        <v>580.39487999999994</v>
      </c>
      <c r="PXK231" s="53">
        <f t="shared" ref="PXK231" si="10460">(2.45*1.25+1*(2.3+2.75+3.05))*10.764</f>
        <v>120.15314999999998</v>
      </c>
      <c r="PXL231" s="53">
        <f t="shared" si="4322"/>
        <v>700.54802999999993</v>
      </c>
      <c r="PXM231" s="53">
        <v>0</v>
      </c>
      <c r="PXN231" s="53">
        <f>PXL231*(($H$268)+1)+(IF(PXM231&lt;101,PXM231,IF(PXM231&lt;201,PXM231/2,IF(PXM231&lt;=301,PXM231/3,PXM231/4))))</f>
        <v>700.54802999999993</v>
      </c>
      <c r="PXO231" s="159">
        <f t="shared" ref="PXO231:PXO234" si="10461">PXO230+1</f>
        <v>2</v>
      </c>
      <c r="PXP231" s="159"/>
      <c r="PXQ231" s="53" t="s">
        <v>163</v>
      </c>
      <c r="PXR231" s="53">
        <f t="shared" ref="PXR231" si="10462">(53.92)*10.764</f>
        <v>580.39487999999994</v>
      </c>
      <c r="PXS231" s="53">
        <f t="shared" ref="PXS231" si="10463">(2.45*1.25+1*(2.3+2.75+3.05))*10.764</f>
        <v>120.15314999999998</v>
      </c>
      <c r="PXT231" s="53">
        <f t="shared" si="4325"/>
        <v>700.54802999999993</v>
      </c>
      <c r="PXU231" s="53">
        <v>0</v>
      </c>
      <c r="PXV231" s="53">
        <f>PXT231*(($H$268)+1)+(IF(PXU231&lt;101,PXU231,IF(PXU231&lt;201,PXU231/2,IF(PXU231&lt;=301,PXU231/3,PXU231/4))))</f>
        <v>700.54802999999993</v>
      </c>
      <c r="PXW231" s="159">
        <f t="shared" ref="PXW231:PXW234" si="10464">PXW230+1</f>
        <v>2</v>
      </c>
      <c r="PXX231" s="159"/>
      <c r="PXY231" s="53" t="s">
        <v>163</v>
      </c>
      <c r="PXZ231" s="53">
        <f t="shared" ref="PXZ231" si="10465">(53.92)*10.764</f>
        <v>580.39487999999994</v>
      </c>
      <c r="PYA231" s="53">
        <f t="shared" ref="PYA231" si="10466">(2.45*1.25+1*(2.3+2.75+3.05))*10.764</f>
        <v>120.15314999999998</v>
      </c>
      <c r="PYB231" s="53">
        <f t="shared" si="4328"/>
        <v>700.54802999999993</v>
      </c>
      <c r="PYC231" s="53">
        <v>0</v>
      </c>
      <c r="PYD231" s="53">
        <f>PYB231*(($H$268)+1)+(IF(PYC231&lt;101,PYC231,IF(PYC231&lt;201,PYC231/2,IF(PYC231&lt;=301,PYC231/3,PYC231/4))))</f>
        <v>700.54802999999993</v>
      </c>
      <c r="PYE231" s="159">
        <f t="shared" ref="PYE231:PYE234" si="10467">PYE230+1</f>
        <v>2</v>
      </c>
      <c r="PYF231" s="159"/>
      <c r="PYG231" s="53" t="s">
        <v>163</v>
      </c>
      <c r="PYH231" s="53">
        <f t="shared" ref="PYH231" si="10468">(53.92)*10.764</f>
        <v>580.39487999999994</v>
      </c>
      <c r="PYI231" s="53">
        <f t="shared" ref="PYI231" si="10469">(2.45*1.25+1*(2.3+2.75+3.05))*10.764</f>
        <v>120.15314999999998</v>
      </c>
      <c r="PYJ231" s="53">
        <f t="shared" si="4331"/>
        <v>700.54802999999993</v>
      </c>
      <c r="PYK231" s="53">
        <v>0</v>
      </c>
      <c r="PYL231" s="53">
        <f>PYJ231*(($H$268)+1)+(IF(PYK231&lt;101,PYK231,IF(PYK231&lt;201,PYK231/2,IF(PYK231&lt;=301,PYK231/3,PYK231/4))))</f>
        <v>700.54802999999993</v>
      </c>
      <c r="PYM231" s="159">
        <f t="shared" ref="PYM231:PYM234" si="10470">PYM230+1</f>
        <v>2</v>
      </c>
      <c r="PYN231" s="159"/>
      <c r="PYO231" s="53" t="s">
        <v>163</v>
      </c>
      <c r="PYP231" s="53">
        <f t="shared" ref="PYP231" si="10471">(53.92)*10.764</f>
        <v>580.39487999999994</v>
      </c>
      <c r="PYQ231" s="53">
        <f t="shared" ref="PYQ231" si="10472">(2.45*1.25+1*(2.3+2.75+3.05))*10.764</f>
        <v>120.15314999999998</v>
      </c>
      <c r="PYR231" s="53">
        <f t="shared" si="4334"/>
        <v>700.54802999999993</v>
      </c>
      <c r="PYS231" s="53">
        <v>0</v>
      </c>
      <c r="PYT231" s="53">
        <f>PYR231*(($H$268)+1)+(IF(PYS231&lt;101,PYS231,IF(PYS231&lt;201,PYS231/2,IF(PYS231&lt;=301,PYS231/3,PYS231/4))))</f>
        <v>700.54802999999993</v>
      </c>
      <c r="PYU231" s="159">
        <f t="shared" ref="PYU231:PYU234" si="10473">PYU230+1</f>
        <v>2</v>
      </c>
      <c r="PYV231" s="159"/>
      <c r="PYW231" s="53" t="s">
        <v>163</v>
      </c>
      <c r="PYX231" s="53">
        <f t="shared" ref="PYX231" si="10474">(53.92)*10.764</f>
        <v>580.39487999999994</v>
      </c>
      <c r="PYY231" s="53">
        <f t="shared" ref="PYY231" si="10475">(2.45*1.25+1*(2.3+2.75+3.05))*10.764</f>
        <v>120.15314999999998</v>
      </c>
      <c r="PYZ231" s="53">
        <f t="shared" si="4337"/>
        <v>700.54802999999993</v>
      </c>
      <c r="PZA231" s="53">
        <v>0</v>
      </c>
      <c r="PZB231" s="53">
        <f>PYZ231*(($H$268)+1)+(IF(PZA231&lt;101,PZA231,IF(PZA231&lt;201,PZA231/2,IF(PZA231&lt;=301,PZA231/3,PZA231/4))))</f>
        <v>700.54802999999993</v>
      </c>
      <c r="PZC231" s="159">
        <f t="shared" ref="PZC231:PZC234" si="10476">PZC230+1</f>
        <v>2</v>
      </c>
      <c r="PZD231" s="159"/>
      <c r="PZE231" s="53" t="s">
        <v>163</v>
      </c>
      <c r="PZF231" s="53">
        <f t="shared" ref="PZF231" si="10477">(53.92)*10.764</f>
        <v>580.39487999999994</v>
      </c>
      <c r="PZG231" s="53">
        <f t="shared" ref="PZG231" si="10478">(2.45*1.25+1*(2.3+2.75+3.05))*10.764</f>
        <v>120.15314999999998</v>
      </c>
      <c r="PZH231" s="53">
        <f t="shared" si="4340"/>
        <v>700.54802999999993</v>
      </c>
      <c r="PZI231" s="53">
        <v>0</v>
      </c>
      <c r="PZJ231" s="53">
        <f>PZH231*(($H$268)+1)+(IF(PZI231&lt;101,PZI231,IF(PZI231&lt;201,PZI231/2,IF(PZI231&lt;=301,PZI231/3,PZI231/4))))</f>
        <v>700.54802999999993</v>
      </c>
      <c r="PZK231" s="159">
        <f t="shared" ref="PZK231:PZK234" si="10479">PZK230+1</f>
        <v>2</v>
      </c>
      <c r="PZL231" s="159"/>
      <c r="PZM231" s="53" t="s">
        <v>163</v>
      </c>
      <c r="PZN231" s="53">
        <f t="shared" ref="PZN231" si="10480">(53.92)*10.764</f>
        <v>580.39487999999994</v>
      </c>
      <c r="PZO231" s="53">
        <f t="shared" ref="PZO231" si="10481">(2.45*1.25+1*(2.3+2.75+3.05))*10.764</f>
        <v>120.15314999999998</v>
      </c>
      <c r="PZP231" s="53">
        <f t="shared" si="4343"/>
        <v>700.54802999999993</v>
      </c>
      <c r="PZQ231" s="53">
        <v>0</v>
      </c>
      <c r="PZR231" s="53">
        <f>PZP231*(($H$268)+1)+(IF(PZQ231&lt;101,PZQ231,IF(PZQ231&lt;201,PZQ231/2,IF(PZQ231&lt;=301,PZQ231/3,PZQ231/4))))</f>
        <v>700.54802999999993</v>
      </c>
      <c r="PZS231" s="159">
        <f t="shared" ref="PZS231:PZS234" si="10482">PZS230+1</f>
        <v>2</v>
      </c>
      <c r="PZT231" s="159"/>
      <c r="PZU231" s="53" t="s">
        <v>163</v>
      </c>
      <c r="PZV231" s="53">
        <f t="shared" ref="PZV231" si="10483">(53.92)*10.764</f>
        <v>580.39487999999994</v>
      </c>
      <c r="PZW231" s="53">
        <f t="shared" ref="PZW231" si="10484">(2.45*1.25+1*(2.3+2.75+3.05))*10.764</f>
        <v>120.15314999999998</v>
      </c>
      <c r="PZX231" s="53">
        <f t="shared" si="4346"/>
        <v>700.54802999999993</v>
      </c>
      <c r="PZY231" s="53">
        <v>0</v>
      </c>
      <c r="PZZ231" s="53">
        <f>PZX231*(($H$268)+1)+(IF(PZY231&lt;101,PZY231,IF(PZY231&lt;201,PZY231/2,IF(PZY231&lt;=301,PZY231/3,PZY231/4))))</f>
        <v>700.54802999999993</v>
      </c>
      <c r="QAA231" s="159">
        <f t="shared" ref="QAA231:QAA234" si="10485">QAA230+1</f>
        <v>2</v>
      </c>
      <c r="QAB231" s="159"/>
      <c r="QAC231" s="53" t="s">
        <v>163</v>
      </c>
      <c r="QAD231" s="53">
        <f t="shared" ref="QAD231" si="10486">(53.92)*10.764</f>
        <v>580.39487999999994</v>
      </c>
      <c r="QAE231" s="53">
        <f t="shared" ref="QAE231" si="10487">(2.45*1.25+1*(2.3+2.75+3.05))*10.764</f>
        <v>120.15314999999998</v>
      </c>
      <c r="QAF231" s="53">
        <f t="shared" si="4349"/>
        <v>700.54802999999993</v>
      </c>
      <c r="QAG231" s="53">
        <v>0</v>
      </c>
      <c r="QAH231" s="53">
        <f>QAF231*(($H$268)+1)+(IF(QAG231&lt;101,QAG231,IF(QAG231&lt;201,QAG231/2,IF(QAG231&lt;=301,QAG231/3,QAG231/4))))</f>
        <v>700.54802999999993</v>
      </c>
      <c r="QAI231" s="159">
        <f t="shared" ref="QAI231:QAI234" si="10488">QAI230+1</f>
        <v>2</v>
      </c>
      <c r="QAJ231" s="159"/>
      <c r="QAK231" s="53" t="s">
        <v>163</v>
      </c>
      <c r="QAL231" s="53">
        <f t="shared" ref="QAL231" si="10489">(53.92)*10.764</f>
        <v>580.39487999999994</v>
      </c>
      <c r="QAM231" s="53">
        <f t="shared" ref="QAM231" si="10490">(2.45*1.25+1*(2.3+2.75+3.05))*10.764</f>
        <v>120.15314999999998</v>
      </c>
      <c r="QAN231" s="53">
        <f t="shared" si="4352"/>
        <v>700.54802999999993</v>
      </c>
      <c r="QAO231" s="53">
        <v>0</v>
      </c>
      <c r="QAP231" s="53">
        <f>QAN231*(($H$268)+1)+(IF(QAO231&lt;101,QAO231,IF(QAO231&lt;201,QAO231/2,IF(QAO231&lt;=301,QAO231/3,QAO231/4))))</f>
        <v>700.54802999999993</v>
      </c>
      <c r="QAQ231" s="159">
        <f t="shared" ref="QAQ231:QAQ234" si="10491">QAQ230+1</f>
        <v>2</v>
      </c>
      <c r="QAR231" s="159"/>
      <c r="QAS231" s="53" t="s">
        <v>163</v>
      </c>
      <c r="QAT231" s="53">
        <f t="shared" ref="QAT231" si="10492">(53.92)*10.764</f>
        <v>580.39487999999994</v>
      </c>
      <c r="QAU231" s="53">
        <f t="shared" ref="QAU231" si="10493">(2.45*1.25+1*(2.3+2.75+3.05))*10.764</f>
        <v>120.15314999999998</v>
      </c>
      <c r="QAV231" s="53">
        <f t="shared" si="4355"/>
        <v>700.54802999999993</v>
      </c>
      <c r="QAW231" s="53">
        <v>0</v>
      </c>
      <c r="QAX231" s="53">
        <f>QAV231*(($H$268)+1)+(IF(QAW231&lt;101,QAW231,IF(QAW231&lt;201,QAW231/2,IF(QAW231&lt;=301,QAW231/3,QAW231/4))))</f>
        <v>700.54802999999993</v>
      </c>
      <c r="QAY231" s="159">
        <f t="shared" ref="QAY231:QAY234" si="10494">QAY230+1</f>
        <v>2</v>
      </c>
      <c r="QAZ231" s="159"/>
      <c r="QBA231" s="53" t="s">
        <v>163</v>
      </c>
      <c r="QBB231" s="53">
        <f t="shared" ref="QBB231" si="10495">(53.92)*10.764</f>
        <v>580.39487999999994</v>
      </c>
      <c r="QBC231" s="53">
        <f t="shared" ref="QBC231" si="10496">(2.45*1.25+1*(2.3+2.75+3.05))*10.764</f>
        <v>120.15314999999998</v>
      </c>
      <c r="QBD231" s="53">
        <f t="shared" si="4358"/>
        <v>700.54802999999993</v>
      </c>
      <c r="QBE231" s="53">
        <v>0</v>
      </c>
      <c r="QBF231" s="53">
        <f>QBD231*(($H$268)+1)+(IF(QBE231&lt;101,QBE231,IF(QBE231&lt;201,QBE231/2,IF(QBE231&lt;=301,QBE231/3,QBE231/4))))</f>
        <v>700.54802999999993</v>
      </c>
      <c r="QBG231" s="159">
        <f t="shared" ref="QBG231:QBG234" si="10497">QBG230+1</f>
        <v>2</v>
      </c>
      <c r="QBH231" s="159"/>
      <c r="QBI231" s="53" t="s">
        <v>163</v>
      </c>
      <c r="QBJ231" s="53">
        <f t="shared" ref="QBJ231" si="10498">(53.92)*10.764</f>
        <v>580.39487999999994</v>
      </c>
      <c r="QBK231" s="53">
        <f t="shared" ref="QBK231" si="10499">(2.45*1.25+1*(2.3+2.75+3.05))*10.764</f>
        <v>120.15314999999998</v>
      </c>
      <c r="QBL231" s="53">
        <f t="shared" si="4361"/>
        <v>700.54802999999993</v>
      </c>
      <c r="QBM231" s="53">
        <v>0</v>
      </c>
      <c r="QBN231" s="53">
        <f>QBL231*(($H$268)+1)+(IF(QBM231&lt;101,QBM231,IF(QBM231&lt;201,QBM231/2,IF(QBM231&lt;=301,QBM231/3,QBM231/4))))</f>
        <v>700.54802999999993</v>
      </c>
      <c r="QBO231" s="159">
        <f t="shared" ref="QBO231:QBO234" si="10500">QBO230+1</f>
        <v>2</v>
      </c>
      <c r="QBP231" s="159"/>
      <c r="QBQ231" s="53" t="s">
        <v>163</v>
      </c>
      <c r="QBR231" s="53">
        <f t="shared" ref="QBR231" si="10501">(53.92)*10.764</f>
        <v>580.39487999999994</v>
      </c>
      <c r="QBS231" s="53">
        <f t="shared" ref="QBS231" si="10502">(2.45*1.25+1*(2.3+2.75+3.05))*10.764</f>
        <v>120.15314999999998</v>
      </c>
      <c r="QBT231" s="53">
        <f t="shared" si="4364"/>
        <v>700.54802999999993</v>
      </c>
      <c r="QBU231" s="53">
        <v>0</v>
      </c>
      <c r="QBV231" s="53">
        <f>QBT231*(($H$268)+1)+(IF(QBU231&lt;101,QBU231,IF(QBU231&lt;201,QBU231/2,IF(QBU231&lt;=301,QBU231/3,QBU231/4))))</f>
        <v>700.54802999999993</v>
      </c>
      <c r="QBW231" s="159">
        <f t="shared" ref="QBW231:QBW234" si="10503">QBW230+1</f>
        <v>2</v>
      </c>
      <c r="QBX231" s="159"/>
      <c r="QBY231" s="53" t="s">
        <v>163</v>
      </c>
      <c r="QBZ231" s="53">
        <f t="shared" ref="QBZ231" si="10504">(53.92)*10.764</f>
        <v>580.39487999999994</v>
      </c>
      <c r="QCA231" s="53">
        <f t="shared" ref="QCA231" si="10505">(2.45*1.25+1*(2.3+2.75+3.05))*10.764</f>
        <v>120.15314999999998</v>
      </c>
      <c r="QCB231" s="53">
        <f t="shared" si="4367"/>
        <v>700.54802999999993</v>
      </c>
      <c r="QCC231" s="53">
        <v>0</v>
      </c>
      <c r="QCD231" s="53">
        <f>QCB231*(($H$268)+1)+(IF(QCC231&lt;101,QCC231,IF(QCC231&lt;201,QCC231/2,IF(QCC231&lt;=301,QCC231/3,QCC231/4))))</f>
        <v>700.54802999999993</v>
      </c>
      <c r="QCE231" s="159">
        <f t="shared" ref="QCE231:QCE234" si="10506">QCE230+1</f>
        <v>2</v>
      </c>
      <c r="QCF231" s="159"/>
      <c r="QCG231" s="53" t="s">
        <v>163</v>
      </c>
      <c r="QCH231" s="53">
        <f t="shared" ref="QCH231" si="10507">(53.92)*10.764</f>
        <v>580.39487999999994</v>
      </c>
      <c r="QCI231" s="53">
        <f t="shared" ref="QCI231" si="10508">(2.45*1.25+1*(2.3+2.75+3.05))*10.764</f>
        <v>120.15314999999998</v>
      </c>
      <c r="QCJ231" s="53">
        <f t="shared" si="4370"/>
        <v>700.54802999999993</v>
      </c>
      <c r="QCK231" s="53">
        <v>0</v>
      </c>
      <c r="QCL231" s="53">
        <f>QCJ231*(($H$268)+1)+(IF(QCK231&lt;101,QCK231,IF(QCK231&lt;201,QCK231/2,IF(QCK231&lt;=301,QCK231/3,QCK231/4))))</f>
        <v>700.54802999999993</v>
      </c>
      <c r="QCM231" s="159">
        <f t="shared" ref="QCM231:QCM234" si="10509">QCM230+1</f>
        <v>2</v>
      </c>
      <c r="QCN231" s="159"/>
      <c r="QCO231" s="53" t="s">
        <v>163</v>
      </c>
      <c r="QCP231" s="53">
        <f t="shared" ref="QCP231" si="10510">(53.92)*10.764</f>
        <v>580.39487999999994</v>
      </c>
      <c r="QCQ231" s="53">
        <f t="shared" ref="QCQ231" si="10511">(2.45*1.25+1*(2.3+2.75+3.05))*10.764</f>
        <v>120.15314999999998</v>
      </c>
      <c r="QCR231" s="53">
        <f t="shared" si="4373"/>
        <v>700.54802999999993</v>
      </c>
      <c r="QCS231" s="53">
        <v>0</v>
      </c>
      <c r="QCT231" s="53">
        <f>QCR231*(($H$268)+1)+(IF(QCS231&lt;101,QCS231,IF(QCS231&lt;201,QCS231/2,IF(QCS231&lt;=301,QCS231/3,QCS231/4))))</f>
        <v>700.54802999999993</v>
      </c>
      <c r="QCU231" s="159">
        <f t="shared" ref="QCU231:QCU234" si="10512">QCU230+1</f>
        <v>2</v>
      </c>
      <c r="QCV231" s="159"/>
      <c r="QCW231" s="53" t="s">
        <v>163</v>
      </c>
      <c r="QCX231" s="53">
        <f t="shared" ref="QCX231" si="10513">(53.92)*10.764</f>
        <v>580.39487999999994</v>
      </c>
      <c r="QCY231" s="53">
        <f t="shared" ref="QCY231" si="10514">(2.45*1.25+1*(2.3+2.75+3.05))*10.764</f>
        <v>120.15314999999998</v>
      </c>
      <c r="QCZ231" s="53">
        <f t="shared" si="4376"/>
        <v>700.54802999999993</v>
      </c>
      <c r="QDA231" s="53">
        <v>0</v>
      </c>
      <c r="QDB231" s="53">
        <f>QCZ231*(($H$268)+1)+(IF(QDA231&lt;101,QDA231,IF(QDA231&lt;201,QDA231/2,IF(QDA231&lt;=301,QDA231/3,QDA231/4))))</f>
        <v>700.54802999999993</v>
      </c>
      <c r="QDC231" s="159">
        <f t="shared" ref="QDC231:QDC234" si="10515">QDC230+1</f>
        <v>2</v>
      </c>
      <c r="QDD231" s="159"/>
      <c r="QDE231" s="53" t="s">
        <v>163</v>
      </c>
      <c r="QDF231" s="53">
        <f t="shared" ref="QDF231" si="10516">(53.92)*10.764</f>
        <v>580.39487999999994</v>
      </c>
      <c r="QDG231" s="53">
        <f t="shared" ref="QDG231" si="10517">(2.45*1.25+1*(2.3+2.75+3.05))*10.764</f>
        <v>120.15314999999998</v>
      </c>
      <c r="QDH231" s="53">
        <f t="shared" si="4379"/>
        <v>700.54802999999993</v>
      </c>
      <c r="QDI231" s="53">
        <v>0</v>
      </c>
      <c r="QDJ231" s="53">
        <f>QDH231*(($H$268)+1)+(IF(QDI231&lt;101,QDI231,IF(QDI231&lt;201,QDI231/2,IF(QDI231&lt;=301,QDI231/3,QDI231/4))))</f>
        <v>700.54802999999993</v>
      </c>
      <c r="QDK231" s="159">
        <f t="shared" ref="QDK231:QDK234" si="10518">QDK230+1</f>
        <v>2</v>
      </c>
      <c r="QDL231" s="159"/>
      <c r="QDM231" s="53" t="s">
        <v>163</v>
      </c>
      <c r="QDN231" s="53">
        <f t="shared" ref="QDN231" si="10519">(53.92)*10.764</f>
        <v>580.39487999999994</v>
      </c>
      <c r="QDO231" s="53">
        <f t="shared" ref="QDO231" si="10520">(2.45*1.25+1*(2.3+2.75+3.05))*10.764</f>
        <v>120.15314999999998</v>
      </c>
      <c r="QDP231" s="53">
        <f t="shared" si="4382"/>
        <v>700.54802999999993</v>
      </c>
      <c r="QDQ231" s="53">
        <v>0</v>
      </c>
      <c r="QDR231" s="53">
        <f>QDP231*(($H$268)+1)+(IF(QDQ231&lt;101,QDQ231,IF(QDQ231&lt;201,QDQ231/2,IF(QDQ231&lt;=301,QDQ231/3,QDQ231/4))))</f>
        <v>700.54802999999993</v>
      </c>
      <c r="QDS231" s="159">
        <f t="shared" ref="QDS231:QDS234" si="10521">QDS230+1</f>
        <v>2</v>
      </c>
      <c r="QDT231" s="159"/>
      <c r="QDU231" s="53" t="s">
        <v>163</v>
      </c>
      <c r="QDV231" s="53">
        <f t="shared" ref="QDV231" si="10522">(53.92)*10.764</f>
        <v>580.39487999999994</v>
      </c>
      <c r="QDW231" s="53">
        <f t="shared" ref="QDW231" si="10523">(2.45*1.25+1*(2.3+2.75+3.05))*10.764</f>
        <v>120.15314999999998</v>
      </c>
      <c r="QDX231" s="53">
        <f t="shared" si="4385"/>
        <v>700.54802999999993</v>
      </c>
      <c r="QDY231" s="53">
        <v>0</v>
      </c>
      <c r="QDZ231" s="53">
        <f>QDX231*(($H$268)+1)+(IF(QDY231&lt;101,QDY231,IF(QDY231&lt;201,QDY231/2,IF(QDY231&lt;=301,QDY231/3,QDY231/4))))</f>
        <v>700.54802999999993</v>
      </c>
      <c r="QEA231" s="159">
        <f t="shared" ref="QEA231:QEA234" si="10524">QEA230+1</f>
        <v>2</v>
      </c>
      <c r="QEB231" s="159"/>
      <c r="QEC231" s="53" t="s">
        <v>163</v>
      </c>
      <c r="QED231" s="53">
        <f t="shared" ref="QED231" si="10525">(53.92)*10.764</f>
        <v>580.39487999999994</v>
      </c>
      <c r="QEE231" s="53">
        <f t="shared" ref="QEE231" si="10526">(2.45*1.25+1*(2.3+2.75+3.05))*10.764</f>
        <v>120.15314999999998</v>
      </c>
      <c r="QEF231" s="53">
        <f t="shared" si="4388"/>
        <v>700.54802999999993</v>
      </c>
      <c r="QEG231" s="53">
        <v>0</v>
      </c>
      <c r="QEH231" s="53">
        <f>QEF231*(($H$268)+1)+(IF(QEG231&lt;101,QEG231,IF(QEG231&lt;201,QEG231/2,IF(QEG231&lt;=301,QEG231/3,QEG231/4))))</f>
        <v>700.54802999999993</v>
      </c>
      <c r="QEI231" s="159">
        <f t="shared" ref="QEI231:QEI234" si="10527">QEI230+1</f>
        <v>2</v>
      </c>
      <c r="QEJ231" s="159"/>
      <c r="QEK231" s="53" t="s">
        <v>163</v>
      </c>
      <c r="QEL231" s="53">
        <f t="shared" ref="QEL231" si="10528">(53.92)*10.764</f>
        <v>580.39487999999994</v>
      </c>
      <c r="QEM231" s="53">
        <f t="shared" ref="QEM231" si="10529">(2.45*1.25+1*(2.3+2.75+3.05))*10.764</f>
        <v>120.15314999999998</v>
      </c>
      <c r="QEN231" s="53">
        <f t="shared" si="4391"/>
        <v>700.54802999999993</v>
      </c>
      <c r="QEO231" s="53">
        <v>0</v>
      </c>
      <c r="QEP231" s="53">
        <f>QEN231*(($H$268)+1)+(IF(QEO231&lt;101,QEO231,IF(QEO231&lt;201,QEO231/2,IF(QEO231&lt;=301,QEO231/3,QEO231/4))))</f>
        <v>700.54802999999993</v>
      </c>
      <c r="QEQ231" s="159">
        <f t="shared" ref="QEQ231:QEQ234" si="10530">QEQ230+1</f>
        <v>2</v>
      </c>
      <c r="QER231" s="159"/>
      <c r="QES231" s="53" t="s">
        <v>163</v>
      </c>
      <c r="QET231" s="53">
        <f t="shared" ref="QET231" si="10531">(53.92)*10.764</f>
        <v>580.39487999999994</v>
      </c>
      <c r="QEU231" s="53">
        <f t="shared" ref="QEU231" si="10532">(2.45*1.25+1*(2.3+2.75+3.05))*10.764</f>
        <v>120.15314999999998</v>
      </c>
      <c r="QEV231" s="53">
        <f t="shared" si="4394"/>
        <v>700.54802999999993</v>
      </c>
      <c r="QEW231" s="53">
        <v>0</v>
      </c>
      <c r="QEX231" s="53">
        <f>QEV231*(($H$268)+1)+(IF(QEW231&lt;101,QEW231,IF(QEW231&lt;201,QEW231/2,IF(QEW231&lt;=301,QEW231/3,QEW231/4))))</f>
        <v>700.54802999999993</v>
      </c>
      <c r="QEY231" s="159">
        <f t="shared" ref="QEY231:QEY234" si="10533">QEY230+1</f>
        <v>2</v>
      </c>
      <c r="QEZ231" s="159"/>
      <c r="QFA231" s="53" t="s">
        <v>163</v>
      </c>
      <c r="QFB231" s="53">
        <f t="shared" ref="QFB231" si="10534">(53.92)*10.764</f>
        <v>580.39487999999994</v>
      </c>
      <c r="QFC231" s="53">
        <f t="shared" ref="QFC231" si="10535">(2.45*1.25+1*(2.3+2.75+3.05))*10.764</f>
        <v>120.15314999999998</v>
      </c>
      <c r="QFD231" s="53">
        <f t="shared" si="4397"/>
        <v>700.54802999999993</v>
      </c>
      <c r="QFE231" s="53">
        <v>0</v>
      </c>
      <c r="QFF231" s="53">
        <f>QFD231*(($H$268)+1)+(IF(QFE231&lt;101,QFE231,IF(QFE231&lt;201,QFE231/2,IF(QFE231&lt;=301,QFE231/3,QFE231/4))))</f>
        <v>700.54802999999993</v>
      </c>
      <c r="QFG231" s="159">
        <f t="shared" ref="QFG231:QFG234" si="10536">QFG230+1</f>
        <v>2</v>
      </c>
      <c r="QFH231" s="159"/>
      <c r="QFI231" s="53" t="s">
        <v>163</v>
      </c>
      <c r="QFJ231" s="53">
        <f t="shared" ref="QFJ231" si="10537">(53.92)*10.764</f>
        <v>580.39487999999994</v>
      </c>
      <c r="QFK231" s="53">
        <f t="shared" ref="QFK231" si="10538">(2.45*1.25+1*(2.3+2.75+3.05))*10.764</f>
        <v>120.15314999999998</v>
      </c>
      <c r="QFL231" s="53">
        <f t="shared" si="4400"/>
        <v>700.54802999999993</v>
      </c>
      <c r="QFM231" s="53">
        <v>0</v>
      </c>
      <c r="QFN231" s="53">
        <f>QFL231*(($H$268)+1)+(IF(QFM231&lt;101,QFM231,IF(QFM231&lt;201,QFM231/2,IF(QFM231&lt;=301,QFM231/3,QFM231/4))))</f>
        <v>700.54802999999993</v>
      </c>
      <c r="QFO231" s="159">
        <f t="shared" ref="QFO231:QFO234" si="10539">QFO230+1</f>
        <v>2</v>
      </c>
      <c r="QFP231" s="159"/>
      <c r="QFQ231" s="53" t="s">
        <v>163</v>
      </c>
      <c r="QFR231" s="53">
        <f t="shared" ref="QFR231" si="10540">(53.92)*10.764</f>
        <v>580.39487999999994</v>
      </c>
      <c r="QFS231" s="53">
        <f t="shared" ref="QFS231" si="10541">(2.45*1.25+1*(2.3+2.75+3.05))*10.764</f>
        <v>120.15314999999998</v>
      </c>
      <c r="QFT231" s="53">
        <f t="shared" si="4403"/>
        <v>700.54802999999993</v>
      </c>
      <c r="QFU231" s="53">
        <v>0</v>
      </c>
      <c r="QFV231" s="53">
        <f>QFT231*(($H$268)+1)+(IF(QFU231&lt;101,QFU231,IF(QFU231&lt;201,QFU231/2,IF(QFU231&lt;=301,QFU231/3,QFU231/4))))</f>
        <v>700.54802999999993</v>
      </c>
      <c r="QFW231" s="159">
        <f t="shared" ref="QFW231:QFW234" si="10542">QFW230+1</f>
        <v>2</v>
      </c>
      <c r="QFX231" s="159"/>
      <c r="QFY231" s="53" t="s">
        <v>163</v>
      </c>
      <c r="QFZ231" s="53">
        <f t="shared" ref="QFZ231" si="10543">(53.92)*10.764</f>
        <v>580.39487999999994</v>
      </c>
      <c r="QGA231" s="53">
        <f t="shared" ref="QGA231" si="10544">(2.45*1.25+1*(2.3+2.75+3.05))*10.764</f>
        <v>120.15314999999998</v>
      </c>
      <c r="QGB231" s="53">
        <f t="shared" si="4406"/>
        <v>700.54802999999993</v>
      </c>
      <c r="QGC231" s="53">
        <v>0</v>
      </c>
      <c r="QGD231" s="53">
        <f>QGB231*(($H$268)+1)+(IF(QGC231&lt;101,QGC231,IF(QGC231&lt;201,QGC231/2,IF(QGC231&lt;=301,QGC231/3,QGC231/4))))</f>
        <v>700.54802999999993</v>
      </c>
      <c r="QGE231" s="159">
        <f t="shared" ref="QGE231:QGE234" si="10545">QGE230+1</f>
        <v>2</v>
      </c>
      <c r="QGF231" s="159"/>
      <c r="QGG231" s="53" t="s">
        <v>163</v>
      </c>
      <c r="QGH231" s="53">
        <f t="shared" ref="QGH231" si="10546">(53.92)*10.764</f>
        <v>580.39487999999994</v>
      </c>
      <c r="QGI231" s="53">
        <f t="shared" ref="QGI231" si="10547">(2.45*1.25+1*(2.3+2.75+3.05))*10.764</f>
        <v>120.15314999999998</v>
      </c>
      <c r="QGJ231" s="53">
        <f t="shared" si="4409"/>
        <v>700.54802999999993</v>
      </c>
      <c r="QGK231" s="53">
        <v>0</v>
      </c>
      <c r="QGL231" s="53">
        <f>QGJ231*(($H$268)+1)+(IF(QGK231&lt;101,QGK231,IF(QGK231&lt;201,QGK231/2,IF(QGK231&lt;=301,QGK231/3,QGK231/4))))</f>
        <v>700.54802999999993</v>
      </c>
      <c r="QGM231" s="159">
        <f t="shared" ref="QGM231:QGM234" si="10548">QGM230+1</f>
        <v>2</v>
      </c>
      <c r="QGN231" s="159"/>
      <c r="QGO231" s="53" t="s">
        <v>163</v>
      </c>
      <c r="QGP231" s="53">
        <f t="shared" ref="QGP231" si="10549">(53.92)*10.764</f>
        <v>580.39487999999994</v>
      </c>
      <c r="QGQ231" s="53">
        <f t="shared" ref="QGQ231" si="10550">(2.45*1.25+1*(2.3+2.75+3.05))*10.764</f>
        <v>120.15314999999998</v>
      </c>
      <c r="QGR231" s="53">
        <f t="shared" si="4412"/>
        <v>700.54802999999993</v>
      </c>
      <c r="QGS231" s="53">
        <v>0</v>
      </c>
      <c r="QGT231" s="53">
        <f>QGR231*(($H$268)+1)+(IF(QGS231&lt;101,QGS231,IF(QGS231&lt;201,QGS231/2,IF(QGS231&lt;=301,QGS231/3,QGS231/4))))</f>
        <v>700.54802999999993</v>
      </c>
      <c r="QGU231" s="159">
        <f t="shared" ref="QGU231:QGU234" si="10551">QGU230+1</f>
        <v>2</v>
      </c>
      <c r="QGV231" s="159"/>
      <c r="QGW231" s="53" t="s">
        <v>163</v>
      </c>
      <c r="QGX231" s="53">
        <f t="shared" ref="QGX231" si="10552">(53.92)*10.764</f>
        <v>580.39487999999994</v>
      </c>
      <c r="QGY231" s="53">
        <f t="shared" ref="QGY231" si="10553">(2.45*1.25+1*(2.3+2.75+3.05))*10.764</f>
        <v>120.15314999999998</v>
      </c>
      <c r="QGZ231" s="53">
        <f t="shared" si="4415"/>
        <v>700.54802999999993</v>
      </c>
      <c r="QHA231" s="53">
        <v>0</v>
      </c>
      <c r="QHB231" s="53">
        <f>QGZ231*(($H$268)+1)+(IF(QHA231&lt;101,QHA231,IF(QHA231&lt;201,QHA231/2,IF(QHA231&lt;=301,QHA231/3,QHA231/4))))</f>
        <v>700.54802999999993</v>
      </c>
      <c r="QHC231" s="159">
        <f t="shared" ref="QHC231:QHC234" si="10554">QHC230+1</f>
        <v>2</v>
      </c>
      <c r="QHD231" s="159"/>
      <c r="QHE231" s="53" t="s">
        <v>163</v>
      </c>
      <c r="QHF231" s="53">
        <f t="shared" ref="QHF231" si="10555">(53.92)*10.764</f>
        <v>580.39487999999994</v>
      </c>
      <c r="QHG231" s="53">
        <f t="shared" ref="QHG231" si="10556">(2.45*1.25+1*(2.3+2.75+3.05))*10.764</f>
        <v>120.15314999999998</v>
      </c>
      <c r="QHH231" s="53">
        <f t="shared" si="4418"/>
        <v>700.54802999999993</v>
      </c>
      <c r="QHI231" s="53">
        <v>0</v>
      </c>
      <c r="QHJ231" s="53">
        <f>QHH231*(($H$268)+1)+(IF(QHI231&lt;101,QHI231,IF(QHI231&lt;201,QHI231/2,IF(QHI231&lt;=301,QHI231/3,QHI231/4))))</f>
        <v>700.54802999999993</v>
      </c>
      <c r="QHK231" s="159">
        <f t="shared" ref="QHK231:QHK234" si="10557">QHK230+1</f>
        <v>2</v>
      </c>
      <c r="QHL231" s="159"/>
      <c r="QHM231" s="53" t="s">
        <v>163</v>
      </c>
      <c r="QHN231" s="53">
        <f t="shared" ref="QHN231" si="10558">(53.92)*10.764</f>
        <v>580.39487999999994</v>
      </c>
      <c r="QHO231" s="53">
        <f t="shared" ref="QHO231" si="10559">(2.45*1.25+1*(2.3+2.75+3.05))*10.764</f>
        <v>120.15314999999998</v>
      </c>
      <c r="QHP231" s="53">
        <f t="shared" si="4421"/>
        <v>700.54802999999993</v>
      </c>
      <c r="QHQ231" s="53">
        <v>0</v>
      </c>
      <c r="QHR231" s="53">
        <f>QHP231*(($H$268)+1)+(IF(QHQ231&lt;101,QHQ231,IF(QHQ231&lt;201,QHQ231/2,IF(QHQ231&lt;=301,QHQ231/3,QHQ231/4))))</f>
        <v>700.54802999999993</v>
      </c>
      <c r="QHS231" s="159">
        <f t="shared" ref="QHS231:QHS234" si="10560">QHS230+1</f>
        <v>2</v>
      </c>
      <c r="QHT231" s="159"/>
      <c r="QHU231" s="53" t="s">
        <v>163</v>
      </c>
      <c r="QHV231" s="53">
        <f t="shared" ref="QHV231" si="10561">(53.92)*10.764</f>
        <v>580.39487999999994</v>
      </c>
      <c r="QHW231" s="53">
        <f t="shared" ref="QHW231" si="10562">(2.45*1.25+1*(2.3+2.75+3.05))*10.764</f>
        <v>120.15314999999998</v>
      </c>
      <c r="QHX231" s="53">
        <f t="shared" si="4424"/>
        <v>700.54802999999993</v>
      </c>
      <c r="QHY231" s="53">
        <v>0</v>
      </c>
      <c r="QHZ231" s="53">
        <f>QHX231*(($H$268)+1)+(IF(QHY231&lt;101,QHY231,IF(QHY231&lt;201,QHY231/2,IF(QHY231&lt;=301,QHY231/3,QHY231/4))))</f>
        <v>700.54802999999993</v>
      </c>
      <c r="QIA231" s="159">
        <f t="shared" ref="QIA231:QIA234" si="10563">QIA230+1</f>
        <v>2</v>
      </c>
      <c r="QIB231" s="159"/>
      <c r="QIC231" s="53" t="s">
        <v>163</v>
      </c>
      <c r="QID231" s="53">
        <f t="shared" ref="QID231" si="10564">(53.92)*10.764</f>
        <v>580.39487999999994</v>
      </c>
      <c r="QIE231" s="53">
        <f t="shared" ref="QIE231" si="10565">(2.45*1.25+1*(2.3+2.75+3.05))*10.764</f>
        <v>120.15314999999998</v>
      </c>
      <c r="QIF231" s="53">
        <f t="shared" si="4427"/>
        <v>700.54802999999993</v>
      </c>
      <c r="QIG231" s="53">
        <v>0</v>
      </c>
      <c r="QIH231" s="53">
        <f>QIF231*(($H$268)+1)+(IF(QIG231&lt;101,QIG231,IF(QIG231&lt;201,QIG231/2,IF(QIG231&lt;=301,QIG231/3,QIG231/4))))</f>
        <v>700.54802999999993</v>
      </c>
      <c r="QII231" s="159">
        <f t="shared" ref="QII231:QII234" si="10566">QII230+1</f>
        <v>2</v>
      </c>
      <c r="QIJ231" s="159"/>
      <c r="QIK231" s="53" t="s">
        <v>163</v>
      </c>
      <c r="QIL231" s="53">
        <f t="shared" ref="QIL231" si="10567">(53.92)*10.764</f>
        <v>580.39487999999994</v>
      </c>
      <c r="QIM231" s="53">
        <f t="shared" ref="QIM231" si="10568">(2.45*1.25+1*(2.3+2.75+3.05))*10.764</f>
        <v>120.15314999999998</v>
      </c>
      <c r="QIN231" s="53">
        <f t="shared" si="4430"/>
        <v>700.54802999999993</v>
      </c>
      <c r="QIO231" s="53">
        <v>0</v>
      </c>
      <c r="QIP231" s="53">
        <f>QIN231*(($H$268)+1)+(IF(QIO231&lt;101,QIO231,IF(QIO231&lt;201,QIO231/2,IF(QIO231&lt;=301,QIO231/3,QIO231/4))))</f>
        <v>700.54802999999993</v>
      </c>
      <c r="QIQ231" s="159">
        <f t="shared" ref="QIQ231:QIQ234" si="10569">QIQ230+1</f>
        <v>2</v>
      </c>
      <c r="QIR231" s="159"/>
      <c r="QIS231" s="53" t="s">
        <v>163</v>
      </c>
      <c r="QIT231" s="53">
        <f t="shared" ref="QIT231" si="10570">(53.92)*10.764</f>
        <v>580.39487999999994</v>
      </c>
      <c r="QIU231" s="53">
        <f t="shared" ref="QIU231" si="10571">(2.45*1.25+1*(2.3+2.75+3.05))*10.764</f>
        <v>120.15314999999998</v>
      </c>
      <c r="QIV231" s="53">
        <f t="shared" si="4433"/>
        <v>700.54802999999993</v>
      </c>
      <c r="QIW231" s="53">
        <v>0</v>
      </c>
      <c r="QIX231" s="53">
        <f>QIV231*(($H$268)+1)+(IF(QIW231&lt;101,QIW231,IF(QIW231&lt;201,QIW231/2,IF(QIW231&lt;=301,QIW231/3,QIW231/4))))</f>
        <v>700.54802999999993</v>
      </c>
      <c r="QIY231" s="159">
        <f t="shared" ref="QIY231:QIY234" si="10572">QIY230+1</f>
        <v>2</v>
      </c>
      <c r="QIZ231" s="159"/>
      <c r="QJA231" s="53" t="s">
        <v>163</v>
      </c>
      <c r="QJB231" s="53">
        <f t="shared" ref="QJB231" si="10573">(53.92)*10.764</f>
        <v>580.39487999999994</v>
      </c>
      <c r="QJC231" s="53">
        <f t="shared" ref="QJC231" si="10574">(2.45*1.25+1*(2.3+2.75+3.05))*10.764</f>
        <v>120.15314999999998</v>
      </c>
      <c r="QJD231" s="53">
        <f t="shared" si="4436"/>
        <v>700.54802999999993</v>
      </c>
      <c r="QJE231" s="53">
        <v>0</v>
      </c>
      <c r="QJF231" s="53">
        <f>QJD231*(($H$268)+1)+(IF(QJE231&lt;101,QJE231,IF(QJE231&lt;201,QJE231/2,IF(QJE231&lt;=301,QJE231/3,QJE231/4))))</f>
        <v>700.54802999999993</v>
      </c>
      <c r="QJG231" s="159">
        <f t="shared" ref="QJG231:QJG234" si="10575">QJG230+1</f>
        <v>2</v>
      </c>
      <c r="QJH231" s="159"/>
      <c r="QJI231" s="53" t="s">
        <v>163</v>
      </c>
      <c r="QJJ231" s="53">
        <f t="shared" ref="QJJ231" si="10576">(53.92)*10.764</f>
        <v>580.39487999999994</v>
      </c>
      <c r="QJK231" s="53">
        <f t="shared" ref="QJK231" si="10577">(2.45*1.25+1*(2.3+2.75+3.05))*10.764</f>
        <v>120.15314999999998</v>
      </c>
      <c r="QJL231" s="53">
        <f t="shared" si="4439"/>
        <v>700.54802999999993</v>
      </c>
      <c r="QJM231" s="53">
        <v>0</v>
      </c>
      <c r="QJN231" s="53">
        <f>QJL231*(($H$268)+1)+(IF(QJM231&lt;101,QJM231,IF(QJM231&lt;201,QJM231/2,IF(QJM231&lt;=301,QJM231/3,QJM231/4))))</f>
        <v>700.54802999999993</v>
      </c>
      <c r="QJO231" s="159">
        <f t="shared" ref="QJO231:QJO234" si="10578">QJO230+1</f>
        <v>2</v>
      </c>
      <c r="QJP231" s="159"/>
      <c r="QJQ231" s="53" t="s">
        <v>163</v>
      </c>
      <c r="QJR231" s="53">
        <f t="shared" ref="QJR231" si="10579">(53.92)*10.764</f>
        <v>580.39487999999994</v>
      </c>
      <c r="QJS231" s="53">
        <f t="shared" ref="QJS231" si="10580">(2.45*1.25+1*(2.3+2.75+3.05))*10.764</f>
        <v>120.15314999999998</v>
      </c>
      <c r="QJT231" s="53">
        <f t="shared" si="4442"/>
        <v>700.54802999999993</v>
      </c>
      <c r="QJU231" s="53">
        <v>0</v>
      </c>
      <c r="QJV231" s="53">
        <f>QJT231*(($H$268)+1)+(IF(QJU231&lt;101,QJU231,IF(QJU231&lt;201,QJU231/2,IF(QJU231&lt;=301,QJU231/3,QJU231/4))))</f>
        <v>700.54802999999993</v>
      </c>
      <c r="QJW231" s="159">
        <f t="shared" ref="QJW231:QJW234" si="10581">QJW230+1</f>
        <v>2</v>
      </c>
      <c r="QJX231" s="159"/>
      <c r="QJY231" s="53" t="s">
        <v>163</v>
      </c>
      <c r="QJZ231" s="53">
        <f t="shared" ref="QJZ231" si="10582">(53.92)*10.764</f>
        <v>580.39487999999994</v>
      </c>
      <c r="QKA231" s="53">
        <f t="shared" ref="QKA231" si="10583">(2.45*1.25+1*(2.3+2.75+3.05))*10.764</f>
        <v>120.15314999999998</v>
      </c>
      <c r="QKB231" s="53">
        <f t="shared" si="4445"/>
        <v>700.54802999999993</v>
      </c>
      <c r="QKC231" s="53">
        <v>0</v>
      </c>
      <c r="QKD231" s="53">
        <f>QKB231*(($H$268)+1)+(IF(QKC231&lt;101,QKC231,IF(QKC231&lt;201,QKC231/2,IF(QKC231&lt;=301,QKC231/3,QKC231/4))))</f>
        <v>700.54802999999993</v>
      </c>
      <c r="QKE231" s="159">
        <f t="shared" ref="QKE231:QKE234" si="10584">QKE230+1</f>
        <v>2</v>
      </c>
      <c r="QKF231" s="159"/>
      <c r="QKG231" s="53" t="s">
        <v>163</v>
      </c>
      <c r="QKH231" s="53">
        <f t="shared" ref="QKH231" si="10585">(53.92)*10.764</f>
        <v>580.39487999999994</v>
      </c>
      <c r="QKI231" s="53">
        <f t="shared" ref="QKI231" si="10586">(2.45*1.25+1*(2.3+2.75+3.05))*10.764</f>
        <v>120.15314999999998</v>
      </c>
      <c r="QKJ231" s="53">
        <f t="shared" si="4448"/>
        <v>700.54802999999993</v>
      </c>
      <c r="QKK231" s="53">
        <v>0</v>
      </c>
      <c r="QKL231" s="53">
        <f>QKJ231*(($H$268)+1)+(IF(QKK231&lt;101,QKK231,IF(QKK231&lt;201,QKK231/2,IF(QKK231&lt;=301,QKK231/3,QKK231/4))))</f>
        <v>700.54802999999993</v>
      </c>
      <c r="QKM231" s="159">
        <f t="shared" ref="QKM231:QKM234" si="10587">QKM230+1</f>
        <v>2</v>
      </c>
      <c r="QKN231" s="159"/>
      <c r="QKO231" s="53" t="s">
        <v>163</v>
      </c>
      <c r="QKP231" s="53">
        <f t="shared" ref="QKP231" si="10588">(53.92)*10.764</f>
        <v>580.39487999999994</v>
      </c>
      <c r="QKQ231" s="53">
        <f t="shared" ref="QKQ231" si="10589">(2.45*1.25+1*(2.3+2.75+3.05))*10.764</f>
        <v>120.15314999999998</v>
      </c>
      <c r="QKR231" s="53">
        <f t="shared" si="4451"/>
        <v>700.54802999999993</v>
      </c>
      <c r="QKS231" s="53">
        <v>0</v>
      </c>
      <c r="QKT231" s="53">
        <f>QKR231*(($H$268)+1)+(IF(QKS231&lt;101,QKS231,IF(QKS231&lt;201,QKS231/2,IF(QKS231&lt;=301,QKS231/3,QKS231/4))))</f>
        <v>700.54802999999993</v>
      </c>
      <c r="QKU231" s="159">
        <f t="shared" ref="QKU231:QKU234" si="10590">QKU230+1</f>
        <v>2</v>
      </c>
      <c r="QKV231" s="159"/>
      <c r="QKW231" s="53" t="s">
        <v>163</v>
      </c>
      <c r="QKX231" s="53">
        <f t="shared" ref="QKX231" si="10591">(53.92)*10.764</f>
        <v>580.39487999999994</v>
      </c>
      <c r="QKY231" s="53">
        <f t="shared" ref="QKY231" si="10592">(2.45*1.25+1*(2.3+2.75+3.05))*10.764</f>
        <v>120.15314999999998</v>
      </c>
      <c r="QKZ231" s="53">
        <f t="shared" si="4454"/>
        <v>700.54802999999993</v>
      </c>
      <c r="QLA231" s="53">
        <v>0</v>
      </c>
      <c r="QLB231" s="53">
        <f>QKZ231*(($H$268)+1)+(IF(QLA231&lt;101,QLA231,IF(QLA231&lt;201,QLA231/2,IF(QLA231&lt;=301,QLA231/3,QLA231/4))))</f>
        <v>700.54802999999993</v>
      </c>
      <c r="QLC231" s="159">
        <f t="shared" ref="QLC231:QLC234" si="10593">QLC230+1</f>
        <v>2</v>
      </c>
      <c r="QLD231" s="159"/>
      <c r="QLE231" s="53" t="s">
        <v>163</v>
      </c>
      <c r="QLF231" s="53">
        <f t="shared" ref="QLF231" si="10594">(53.92)*10.764</f>
        <v>580.39487999999994</v>
      </c>
      <c r="QLG231" s="53">
        <f t="shared" ref="QLG231" si="10595">(2.45*1.25+1*(2.3+2.75+3.05))*10.764</f>
        <v>120.15314999999998</v>
      </c>
      <c r="QLH231" s="53">
        <f t="shared" si="4457"/>
        <v>700.54802999999993</v>
      </c>
      <c r="QLI231" s="53">
        <v>0</v>
      </c>
      <c r="QLJ231" s="53">
        <f>QLH231*(($H$268)+1)+(IF(QLI231&lt;101,QLI231,IF(QLI231&lt;201,QLI231/2,IF(QLI231&lt;=301,QLI231/3,QLI231/4))))</f>
        <v>700.54802999999993</v>
      </c>
      <c r="QLK231" s="159">
        <f t="shared" ref="QLK231:QLK234" si="10596">QLK230+1</f>
        <v>2</v>
      </c>
      <c r="QLL231" s="159"/>
      <c r="QLM231" s="53" t="s">
        <v>163</v>
      </c>
      <c r="QLN231" s="53">
        <f t="shared" ref="QLN231" si="10597">(53.92)*10.764</f>
        <v>580.39487999999994</v>
      </c>
      <c r="QLO231" s="53">
        <f t="shared" ref="QLO231" si="10598">(2.45*1.25+1*(2.3+2.75+3.05))*10.764</f>
        <v>120.15314999999998</v>
      </c>
      <c r="QLP231" s="53">
        <f t="shared" si="4460"/>
        <v>700.54802999999993</v>
      </c>
      <c r="QLQ231" s="53">
        <v>0</v>
      </c>
      <c r="QLR231" s="53">
        <f>QLP231*(($H$268)+1)+(IF(QLQ231&lt;101,QLQ231,IF(QLQ231&lt;201,QLQ231/2,IF(QLQ231&lt;=301,QLQ231/3,QLQ231/4))))</f>
        <v>700.54802999999993</v>
      </c>
      <c r="QLS231" s="159">
        <f t="shared" ref="QLS231:QLS234" si="10599">QLS230+1</f>
        <v>2</v>
      </c>
      <c r="QLT231" s="159"/>
      <c r="QLU231" s="53" t="s">
        <v>163</v>
      </c>
      <c r="QLV231" s="53">
        <f t="shared" ref="QLV231" si="10600">(53.92)*10.764</f>
        <v>580.39487999999994</v>
      </c>
      <c r="QLW231" s="53">
        <f t="shared" ref="QLW231" si="10601">(2.45*1.25+1*(2.3+2.75+3.05))*10.764</f>
        <v>120.15314999999998</v>
      </c>
      <c r="QLX231" s="53">
        <f t="shared" si="4463"/>
        <v>700.54802999999993</v>
      </c>
      <c r="QLY231" s="53">
        <v>0</v>
      </c>
      <c r="QLZ231" s="53">
        <f>QLX231*(($H$268)+1)+(IF(QLY231&lt;101,QLY231,IF(QLY231&lt;201,QLY231/2,IF(QLY231&lt;=301,QLY231/3,QLY231/4))))</f>
        <v>700.54802999999993</v>
      </c>
      <c r="QMA231" s="159">
        <f t="shared" ref="QMA231:QMA234" si="10602">QMA230+1</f>
        <v>2</v>
      </c>
      <c r="QMB231" s="159"/>
      <c r="QMC231" s="53" t="s">
        <v>163</v>
      </c>
      <c r="QMD231" s="53">
        <f t="shared" ref="QMD231" si="10603">(53.92)*10.764</f>
        <v>580.39487999999994</v>
      </c>
      <c r="QME231" s="53">
        <f t="shared" ref="QME231" si="10604">(2.45*1.25+1*(2.3+2.75+3.05))*10.764</f>
        <v>120.15314999999998</v>
      </c>
      <c r="QMF231" s="53">
        <f t="shared" si="4466"/>
        <v>700.54802999999993</v>
      </c>
      <c r="QMG231" s="53">
        <v>0</v>
      </c>
      <c r="QMH231" s="53">
        <f>QMF231*(($H$268)+1)+(IF(QMG231&lt;101,QMG231,IF(QMG231&lt;201,QMG231/2,IF(QMG231&lt;=301,QMG231/3,QMG231/4))))</f>
        <v>700.54802999999993</v>
      </c>
      <c r="QMI231" s="159">
        <f t="shared" ref="QMI231:QMI234" si="10605">QMI230+1</f>
        <v>2</v>
      </c>
      <c r="QMJ231" s="159"/>
      <c r="QMK231" s="53" t="s">
        <v>163</v>
      </c>
      <c r="QML231" s="53">
        <f t="shared" ref="QML231" si="10606">(53.92)*10.764</f>
        <v>580.39487999999994</v>
      </c>
      <c r="QMM231" s="53">
        <f t="shared" ref="QMM231" si="10607">(2.45*1.25+1*(2.3+2.75+3.05))*10.764</f>
        <v>120.15314999999998</v>
      </c>
      <c r="QMN231" s="53">
        <f t="shared" si="4469"/>
        <v>700.54802999999993</v>
      </c>
      <c r="QMO231" s="53">
        <v>0</v>
      </c>
      <c r="QMP231" s="53">
        <f>QMN231*(($H$268)+1)+(IF(QMO231&lt;101,QMO231,IF(QMO231&lt;201,QMO231/2,IF(QMO231&lt;=301,QMO231/3,QMO231/4))))</f>
        <v>700.54802999999993</v>
      </c>
      <c r="QMQ231" s="159">
        <f t="shared" ref="QMQ231:QMQ234" si="10608">QMQ230+1</f>
        <v>2</v>
      </c>
      <c r="QMR231" s="159"/>
      <c r="QMS231" s="53" t="s">
        <v>163</v>
      </c>
      <c r="QMT231" s="53">
        <f t="shared" ref="QMT231" si="10609">(53.92)*10.764</f>
        <v>580.39487999999994</v>
      </c>
      <c r="QMU231" s="53">
        <f t="shared" ref="QMU231" si="10610">(2.45*1.25+1*(2.3+2.75+3.05))*10.764</f>
        <v>120.15314999999998</v>
      </c>
      <c r="QMV231" s="53">
        <f t="shared" si="4472"/>
        <v>700.54802999999993</v>
      </c>
      <c r="QMW231" s="53">
        <v>0</v>
      </c>
      <c r="QMX231" s="53">
        <f>QMV231*(($H$268)+1)+(IF(QMW231&lt;101,QMW231,IF(QMW231&lt;201,QMW231/2,IF(QMW231&lt;=301,QMW231/3,QMW231/4))))</f>
        <v>700.54802999999993</v>
      </c>
      <c r="QMY231" s="159">
        <f t="shared" ref="QMY231:QMY234" si="10611">QMY230+1</f>
        <v>2</v>
      </c>
      <c r="QMZ231" s="159"/>
      <c r="QNA231" s="53" t="s">
        <v>163</v>
      </c>
      <c r="QNB231" s="53">
        <f t="shared" ref="QNB231" si="10612">(53.92)*10.764</f>
        <v>580.39487999999994</v>
      </c>
      <c r="QNC231" s="53">
        <f t="shared" ref="QNC231" si="10613">(2.45*1.25+1*(2.3+2.75+3.05))*10.764</f>
        <v>120.15314999999998</v>
      </c>
      <c r="QND231" s="53">
        <f t="shared" si="4475"/>
        <v>700.54802999999993</v>
      </c>
      <c r="QNE231" s="53">
        <v>0</v>
      </c>
      <c r="QNF231" s="53">
        <f>QND231*(($H$268)+1)+(IF(QNE231&lt;101,QNE231,IF(QNE231&lt;201,QNE231/2,IF(QNE231&lt;=301,QNE231/3,QNE231/4))))</f>
        <v>700.54802999999993</v>
      </c>
      <c r="QNG231" s="159">
        <f t="shared" ref="QNG231:QNG234" si="10614">QNG230+1</f>
        <v>2</v>
      </c>
      <c r="QNH231" s="159"/>
      <c r="QNI231" s="53" t="s">
        <v>163</v>
      </c>
      <c r="QNJ231" s="53">
        <f t="shared" ref="QNJ231" si="10615">(53.92)*10.764</f>
        <v>580.39487999999994</v>
      </c>
      <c r="QNK231" s="53">
        <f t="shared" ref="QNK231" si="10616">(2.45*1.25+1*(2.3+2.75+3.05))*10.764</f>
        <v>120.15314999999998</v>
      </c>
      <c r="QNL231" s="53">
        <f t="shared" si="4478"/>
        <v>700.54802999999993</v>
      </c>
      <c r="QNM231" s="53">
        <v>0</v>
      </c>
      <c r="QNN231" s="53">
        <f>QNL231*(($H$268)+1)+(IF(QNM231&lt;101,QNM231,IF(QNM231&lt;201,QNM231/2,IF(QNM231&lt;=301,QNM231/3,QNM231/4))))</f>
        <v>700.54802999999993</v>
      </c>
      <c r="QNO231" s="159">
        <f t="shared" ref="QNO231:QNO234" si="10617">QNO230+1</f>
        <v>2</v>
      </c>
      <c r="QNP231" s="159"/>
      <c r="QNQ231" s="53" t="s">
        <v>163</v>
      </c>
      <c r="QNR231" s="53">
        <f t="shared" ref="QNR231" si="10618">(53.92)*10.764</f>
        <v>580.39487999999994</v>
      </c>
      <c r="QNS231" s="53">
        <f t="shared" ref="QNS231" si="10619">(2.45*1.25+1*(2.3+2.75+3.05))*10.764</f>
        <v>120.15314999999998</v>
      </c>
      <c r="QNT231" s="53">
        <f t="shared" si="4481"/>
        <v>700.54802999999993</v>
      </c>
      <c r="QNU231" s="53">
        <v>0</v>
      </c>
      <c r="QNV231" s="53">
        <f>QNT231*(($H$268)+1)+(IF(QNU231&lt;101,QNU231,IF(QNU231&lt;201,QNU231/2,IF(QNU231&lt;=301,QNU231/3,QNU231/4))))</f>
        <v>700.54802999999993</v>
      </c>
      <c r="QNW231" s="159">
        <f t="shared" ref="QNW231:QNW234" si="10620">QNW230+1</f>
        <v>2</v>
      </c>
      <c r="QNX231" s="159"/>
      <c r="QNY231" s="53" t="s">
        <v>163</v>
      </c>
      <c r="QNZ231" s="53">
        <f t="shared" ref="QNZ231" si="10621">(53.92)*10.764</f>
        <v>580.39487999999994</v>
      </c>
      <c r="QOA231" s="53">
        <f t="shared" ref="QOA231" si="10622">(2.45*1.25+1*(2.3+2.75+3.05))*10.764</f>
        <v>120.15314999999998</v>
      </c>
      <c r="QOB231" s="53">
        <f t="shared" si="4484"/>
        <v>700.54802999999993</v>
      </c>
      <c r="QOC231" s="53">
        <v>0</v>
      </c>
      <c r="QOD231" s="53">
        <f>QOB231*(($H$268)+1)+(IF(QOC231&lt;101,QOC231,IF(QOC231&lt;201,QOC231/2,IF(QOC231&lt;=301,QOC231/3,QOC231/4))))</f>
        <v>700.54802999999993</v>
      </c>
      <c r="QOE231" s="159">
        <f t="shared" ref="QOE231:QOE234" si="10623">QOE230+1</f>
        <v>2</v>
      </c>
      <c r="QOF231" s="159"/>
      <c r="QOG231" s="53" t="s">
        <v>163</v>
      </c>
      <c r="QOH231" s="53">
        <f t="shared" ref="QOH231" si="10624">(53.92)*10.764</f>
        <v>580.39487999999994</v>
      </c>
      <c r="QOI231" s="53">
        <f t="shared" ref="QOI231" si="10625">(2.45*1.25+1*(2.3+2.75+3.05))*10.764</f>
        <v>120.15314999999998</v>
      </c>
      <c r="QOJ231" s="53">
        <f t="shared" si="4487"/>
        <v>700.54802999999993</v>
      </c>
      <c r="QOK231" s="53">
        <v>0</v>
      </c>
      <c r="QOL231" s="53">
        <f>QOJ231*(($H$268)+1)+(IF(QOK231&lt;101,QOK231,IF(QOK231&lt;201,QOK231/2,IF(QOK231&lt;=301,QOK231/3,QOK231/4))))</f>
        <v>700.54802999999993</v>
      </c>
      <c r="QOM231" s="159">
        <f t="shared" ref="QOM231:QOM234" si="10626">QOM230+1</f>
        <v>2</v>
      </c>
      <c r="QON231" s="159"/>
      <c r="QOO231" s="53" t="s">
        <v>163</v>
      </c>
      <c r="QOP231" s="53">
        <f t="shared" ref="QOP231" si="10627">(53.92)*10.764</f>
        <v>580.39487999999994</v>
      </c>
      <c r="QOQ231" s="53">
        <f t="shared" ref="QOQ231" si="10628">(2.45*1.25+1*(2.3+2.75+3.05))*10.764</f>
        <v>120.15314999999998</v>
      </c>
      <c r="QOR231" s="53">
        <f t="shared" si="4490"/>
        <v>700.54802999999993</v>
      </c>
      <c r="QOS231" s="53">
        <v>0</v>
      </c>
      <c r="QOT231" s="53">
        <f>QOR231*(($H$268)+1)+(IF(QOS231&lt;101,QOS231,IF(QOS231&lt;201,QOS231/2,IF(QOS231&lt;=301,QOS231/3,QOS231/4))))</f>
        <v>700.54802999999993</v>
      </c>
      <c r="QOU231" s="159">
        <f t="shared" ref="QOU231:QOU234" si="10629">QOU230+1</f>
        <v>2</v>
      </c>
      <c r="QOV231" s="159"/>
      <c r="QOW231" s="53" t="s">
        <v>163</v>
      </c>
      <c r="QOX231" s="53">
        <f t="shared" ref="QOX231" si="10630">(53.92)*10.764</f>
        <v>580.39487999999994</v>
      </c>
      <c r="QOY231" s="53">
        <f t="shared" ref="QOY231" si="10631">(2.45*1.25+1*(2.3+2.75+3.05))*10.764</f>
        <v>120.15314999999998</v>
      </c>
      <c r="QOZ231" s="53">
        <f t="shared" si="4493"/>
        <v>700.54802999999993</v>
      </c>
      <c r="QPA231" s="53">
        <v>0</v>
      </c>
      <c r="QPB231" s="53">
        <f>QOZ231*(($H$268)+1)+(IF(QPA231&lt;101,QPA231,IF(QPA231&lt;201,QPA231/2,IF(QPA231&lt;=301,QPA231/3,QPA231/4))))</f>
        <v>700.54802999999993</v>
      </c>
      <c r="QPC231" s="159">
        <f t="shared" ref="QPC231:QPC234" si="10632">QPC230+1</f>
        <v>2</v>
      </c>
      <c r="QPD231" s="159"/>
      <c r="QPE231" s="53" t="s">
        <v>163</v>
      </c>
      <c r="QPF231" s="53">
        <f t="shared" ref="QPF231" si="10633">(53.92)*10.764</f>
        <v>580.39487999999994</v>
      </c>
      <c r="QPG231" s="53">
        <f t="shared" ref="QPG231" si="10634">(2.45*1.25+1*(2.3+2.75+3.05))*10.764</f>
        <v>120.15314999999998</v>
      </c>
      <c r="QPH231" s="53">
        <f t="shared" si="4496"/>
        <v>700.54802999999993</v>
      </c>
      <c r="QPI231" s="53">
        <v>0</v>
      </c>
      <c r="QPJ231" s="53">
        <f>QPH231*(($H$268)+1)+(IF(QPI231&lt;101,QPI231,IF(QPI231&lt;201,QPI231/2,IF(QPI231&lt;=301,QPI231/3,QPI231/4))))</f>
        <v>700.54802999999993</v>
      </c>
      <c r="QPK231" s="159">
        <f t="shared" ref="QPK231:QPK234" si="10635">QPK230+1</f>
        <v>2</v>
      </c>
      <c r="QPL231" s="159"/>
      <c r="QPM231" s="53" t="s">
        <v>163</v>
      </c>
      <c r="QPN231" s="53">
        <f t="shared" ref="QPN231" si="10636">(53.92)*10.764</f>
        <v>580.39487999999994</v>
      </c>
      <c r="QPO231" s="53">
        <f t="shared" ref="QPO231" si="10637">(2.45*1.25+1*(2.3+2.75+3.05))*10.764</f>
        <v>120.15314999999998</v>
      </c>
      <c r="QPP231" s="53">
        <f t="shared" si="4499"/>
        <v>700.54802999999993</v>
      </c>
      <c r="QPQ231" s="53">
        <v>0</v>
      </c>
      <c r="QPR231" s="53">
        <f>QPP231*(($H$268)+1)+(IF(QPQ231&lt;101,QPQ231,IF(QPQ231&lt;201,QPQ231/2,IF(QPQ231&lt;=301,QPQ231/3,QPQ231/4))))</f>
        <v>700.54802999999993</v>
      </c>
      <c r="QPS231" s="159">
        <f t="shared" ref="QPS231:QPS234" si="10638">QPS230+1</f>
        <v>2</v>
      </c>
      <c r="QPT231" s="159"/>
      <c r="QPU231" s="53" t="s">
        <v>163</v>
      </c>
      <c r="QPV231" s="53">
        <f t="shared" ref="QPV231" si="10639">(53.92)*10.764</f>
        <v>580.39487999999994</v>
      </c>
      <c r="QPW231" s="53">
        <f t="shared" ref="QPW231" si="10640">(2.45*1.25+1*(2.3+2.75+3.05))*10.764</f>
        <v>120.15314999999998</v>
      </c>
      <c r="QPX231" s="53">
        <f t="shared" si="4502"/>
        <v>700.54802999999993</v>
      </c>
      <c r="QPY231" s="53">
        <v>0</v>
      </c>
      <c r="QPZ231" s="53">
        <f>QPX231*(($H$268)+1)+(IF(QPY231&lt;101,QPY231,IF(QPY231&lt;201,QPY231/2,IF(QPY231&lt;=301,QPY231/3,QPY231/4))))</f>
        <v>700.54802999999993</v>
      </c>
      <c r="QQA231" s="159">
        <f t="shared" ref="QQA231:QQA234" si="10641">QQA230+1</f>
        <v>2</v>
      </c>
      <c r="QQB231" s="159"/>
      <c r="QQC231" s="53" t="s">
        <v>163</v>
      </c>
      <c r="QQD231" s="53">
        <f t="shared" ref="QQD231" si="10642">(53.92)*10.764</f>
        <v>580.39487999999994</v>
      </c>
      <c r="QQE231" s="53">
        <f t="shared" ref="QQE231" si="10643">(2.45*1.25+1*(2.3+2.75+3.05))*10.764</f>
        <v>120.15314999999998</v>
      </c>
      <c r="QQF231" s="53">
        <f t="shared" si="4505"/>
        <v>700.54802999999993</v>
      </c>
      <c r="QQG231" s="53">
        <v>0</v>
      </c>
      <c r="QQH231" s="53">
        <f>QQF231*(($H$268)+1)+(IF(QQG231&lt;101,QQG231,IF(QQG231&lt;201,QQG231/2,IF(QQG231&lt;=301,QQG231/3,QQG231/4))))</f>
        <v>700.54802999999993</v>
      </c>
      <c r="QQI231" s="159">
        <f t="shared" ref="QQI231:QQI234" si="10644">QQI230+1</f>
        <v>2</v>
      </c>
      <c r="QQJ231" s="159"/>
      <c r="QQK231" s="53" t="s">
        <v>163</v>
      </c>
      <c r="QQL231" s="53">
        <f t="shared" ref="QQL231" si="10645">(53.92)*10.764</f>
        <v>580.39487999999994</v>
      </c>
      <c r="QQM231" s="53">
        <f t="shared" ref="QQM231" si="10646">(2.45*1.25+1*(2.3+2.75+3.05))*10.764</f>
        <v>120.15314999999998</v>
      </c>
      <c r="QQN231" s="53">
        <f t="shared" si="4508"/>
        <v>700.54802999999993</v>
      </c>
      <c r="QQO231" s="53">
        <v>0</v>
      </c>
      <c r="QQP231" s="53">
        <f>QQN231*(($H$268)+1)+(IF(QQO231&lt;101,QQO231,IF(QQO231&lt;201,QQO231/2,IF(QQO231&lt;=301,QQO231/3,QQO231/4))))</f>
        <v>700.54802999999993</v>
      </c>
      <c r="QQQ231" s="159">
        <f t="shared" ref="QQQ231:QQQ234" si="10647">QQQ230+1</f>
        <v>2</v>
      </c>
      <c r="QQR231" s="159"/>
      <c r="QQS231" s="53" t="s">
        <v>163</v>
      </c>
      <c r="QQT231" s="53">
        <f t="shared" ref="QQT231" si="10648">(53.92)*10.764</f>
        <v>580.39487999999994</v>
      </c>
      <c r="QQU231" s="53">
        <f t="shared" ref="QQU231" si="10649">(2.45*1.25+1*(2.3+2.75+3.05))*10.764</f>
        <v>120.15314999999998</v>
      </c>
      <c r="QQV231" s="53">
        <f t="shared" si="4511"/>
        <v>700.54802999999993</v>
      </c>
      <c r="QQW231" s="53">
        <v>0</v>
      </c>
      <c r="QQX231" s="53">
        <f>QQV231*(($H$268)+1)+(IF(QQW231&lt;101,QQW231,IF(QQW231&lt;201,QQW231/2,IF(QQW231&lt;=301,QQW231/3,QQW231/4))))</f>
        <v>700.54802999999993</v>
      </c>
      <c r="QQY231" s="159">
        <f t="shared" ref="QQY231:QQY234" si="10650">QQY230+1</f>
        <v>2</v>
      </c>
      <c r="QQZ231" s="159"/>
      <c r="QRA231" s="53" t="s">
        <v>163</v>
      </c>
      <c r="QRB231" s="53">
        <f t="shared" ref="QRB231" si="10651">(53.92)*10.764</f>
        <v>580.39487999999994</v>
      </c>
      <c r="QRC231" s="53">
        <f t="shared" ref="QRC231" si="10652">(2.45*1.25+1*(2.3+2.75+3.05))*10.764</f>
        <v>120.15314999999998</v>
      </c>
      <c r="QRD231" s="53">
        <f t="shared" si="4514"/>
        <v>700.54802999999993</v>
      </c>
      <c r="QRE231" s="53">
        <v>0</v>
      </c>
      <c r="QRF231" s="53">
        <f>QRD231*(($H$268)+1)+(IF(QRE231&lt;101,QRE231,IF(QRE231&lt;201,QRE231/2,IF(QRE231&lt;=301,QRE231/3,QRE231/4))))</f>
        <v>700.54802999999993</v>
      </c>
      <c r="QRG231" s="159">
        <f t="shared" ref="QRG231:QRG234" si="10653">QRG230+1</f>
        <v>2</v>
      </c>
      <c r="QRH231" s="159"/>
      <c r="QRI231" s="53" t="s">
        <v>163</v>
      </c>
      <c r="QRJ231" s="53">
        <f t="shared" ref="QRJ231" si="10654">(53.92)*10.764</f>
        <v>580.39487999999994</v>
      </c>
      <c r="QRK231" s="53">
        <f t="shared" ref="QRK231" si="10655">(2.45*1.25+1*(2.3+2.75+3.05))*10.764</f>
        <v>120.15314999999998</v>
      </c>
      <c r="QRL231" s="53">
        <f t="shared" si="4517"/>
        <v>700.54802999999993</v>
      </c>
      <c r="QRM231" s="53">
        <v>0</v>
      </c>
      <c r="QRN231" s="53">
        <f>QRL231*(($H$268)+1)+(IF(QRM231&lt;101,QRM231,IF(QRM231&lt;201,QRM231/2,IF(QRM231&lt;=301,QRM231/3,QRM231/4))))</f>
        <v>700.54802999999993</v>
      </c>
      <c r="QRO231" s="159">
        <f t="shared" ref="QRO231:QRO234" si="10656">QRO230+1</f>
        <v>2</v>
      </c>
      <c r="QRP231" s="159"/>
      <c r="QRQ231" s="53" t="s">
        <v>163</v>
      </c>
      <c r="QRR231" s="53">
        <f t="shared" ref="QRR231" si="10657">(53.92)*10.764</f>
        <v>580.39487999999994</v>
      </c>
      <c r="QRS231" s="53">
        <f t="shared" ref="QRS231" si="10658">(2.45*1.25+1*(2.3+2.75+3.05))*10.764</f>
        <v>120.15314999999998</v>
      </c>
      <c r="QRT231" s="53">
        <f t="shared" si="4520"/>
        <v>700.54802999999993</v>
      </c>
      <c r="QRU231" s="53">
        <v>0</v>
      </c>
      <c r="QRV231" s="53">
        <f>QRT231*(($H$268)+1)+(IF(QRU231&lt;101,QRU231,IF(QRU231&lt;201,QRU231/2,IF(QRU231&lt;=301,QRU231/3,QRU231/4))))</f>
        <v>700.54802999999993</v>
      </c>
      <c r="QRW231" s="159">
        <f t="shared" ref="QRW231:QRW234" si="10659">QRW230+1</f>
        <v>2</v>
      </c>
      <c r="QRX231" s="159"/>
      <c r="QRY231" s="53" t="s">
        <v>163</v>
      </c>
      <c r="QRZ231" s="53">
        <f t="shared" ref="QRZ231" si="10660">(53.92)*10.764</f>
        <v>580.39487999999994</v>
      </c>
      <c r="QSA231" s="53">
        <f t="shared" ref="QSA231" si="10661">(2.45*1.25+1*(2.3+2.75+3.05))*10.764</f>
        <v>120.15314999999998</v>
      </c>
      <c r="QSB231" s="53">
        <f t="shared" si="4523"/>
        <v>700.54802999999993</v>
      </c>
      <c r="QSC231" s="53">
        <v>0</v>
      </c>
      <c r="QSD231" s="53">
        <f>QSB231*(($H$268)+1)+(IF(QSC231&lt;101,QSC231,IF(QSC231&lt;201,QSC231/2,IF(QSC231&lt;=301,QSC231/3,QSC231/4))))</f>
        <v>700.54802999999993</v>
      </c>
      <c r="QSE231" s="159">
        <f t="shared" ref="QSE231:QSE234" si="10662">QSE230+1</f>
        <v>2</v>
      </c>
      <c r="QSF231" s="159"/>
      <c r="QSG231" s="53" t="s">
        <v>163</v>
      </c>
      <c r="QSH231" s="53">
        <f t="shared" ref="QSH231" si="10663">(53.92)*10.764</f>
        <v>580.39487999999994</v>
      </c>
      <c r="QSI231" s="53">
        <f t="shared" ref="QSI231" si="10664">(2.45*1.25+1*(2.3+2.75+3.05))*10.764</f>
        <v>120.15314999999998</v>
      </c>
      <c r="QSJ231" s="53">
        <f t="shared" si="4526"/>
        <v>700.54802999999993</v>
      </c>
      <c r="QSK231" s="53">
        <v>0</v>
      </c>
      <c r="QSL231" s="53">
        <f>QSJ231*(($H$268)+1)+(IF(QSK231&lt;101,QSK231,IF(QSK231&lt;201,QSK231/2,IF(QSK231&lt;=301,QSK231/3,QSK231/4))))</f>
        <v>700.54802999999993</v>
      </c>
      <c r="QSM231" s="159">
        <f t="shared" ref="QSM231:QSM234" si="10665">QSM230+1</f>
        <v>2</v>
      </c>
      <c r="QSN231" s="159"/>
      <c r="QSO231" s="53" t="s">
        <v>163</v>
      </c>
      <c r="QSP231" s="53">
        <f t="shared" ref="QSP231" si="10666">(53.92)*10.764</f>
        <v>580.39487999999994</v>
      </c>
      <c r="QSQ231" s="53">
        <f t="shared" ref="QSQ231" si="10667">(2.45*1.25+1*(2.3+2.75+3.05))*10.764</f>
        <v>120.15314999999998</v>
      </c>
      <c r="QSR231" s="53">
        <f t="shared" si="4529"/>
        <v>700.54802999999993</v>
      </c>
      <c r="QSS231" s="53">
        <v>0</v>
      </c>
      <c r="QST231" s="53">
        <f>QSR231*(($H$268)+1)+(IF(QSS231&lt;101,QSS231,IF(QSS231&lt;201,QSS231/2,IF(QSS231&lt;=301,QSS231/3,QSS231/4))))</f>
        <v>700.54802999999993</v>
      </c>
      <c r="QSU231" s="159">
        <f t="shared" ref="QSU231:QSU234" si="10668">QSU230+1</f>
        <v>2</v>
      </c>
      <c r="QSV231" s="159"/>
      <c r="QSW231" s="53" t="s">
        <v>163</v>
      </c>
      <c r="QSX231" s="53">
        <f t="shared" ref="QSX231" si="10669">(53.92)*10.764</f>
        <v>580.39487999999994</v>
      </c>
      <c r="QSY231" s="53">
        <f t="shared" ref="QSY231" si="10670">(2.45*1.25+1*(2.3+2.75+3.05))*10.764</f>
        <v>120.15314999999998</v>
      </c>
      <c r="QSZ231" s="53">
        <f t="shared" si="4532"/>
        <v>700.54802999999993</v>
      </c>
      <c r="QTA231" s="53">
        <v>0</v>
      </c>
      <c r="QTB231" s="53">
        <f>QSZ231*(($H$268)+1)+(IF(QTA231&lt;101,QTA231,IF(QTA231&lt;201,QTA231/2,IF(QTA231&lt;=301,QTA231/3,QTA231/4))))</f>
        <v>700.54802999999993</v>
      </c>
      <c r="QTC231" s="159">
        <f t="shared" ref="QTC231:QTC234" si="10671">QTC230+1</f>
        <v>2</v>
      </c>
      <c r="QTD231" s="159"/>
      <c r="QTE231" s="53" t="s">
        <v>163</v>
      </c>
      <c r="QTF231" s="53">
        <f t="shared" ref="QTF231" si="10672">(53.92)*10.764</f>
        <v>580.39487999999994</v>
      </c>
      <c r="QTG231" s="53">
        <f t="shared" ref="QTG231" si="10673">(2.45*1.25+1*(2.3+2.75+3.05))*10.764</f>
        <v>120.15314999999998</v>
      </c>
      <c r="QTH231" s="53">
        <f t="shared" si="4535"/>
        <v>700.54802999999993</v>
      </c>
      <c r="QTI231" s="53">
        <v>0</v>
      </c>
      <c r="QTJ231" s="53">
        <f>QTH231*(($H$268)+1)+(IF(QTI231&lt;101,QTI231,IF(QTI231&lt;201,QTI231/2,IF(QTI231&lt;=301,QTI231/3,QTI231/4))))</f>
        <v>700.54802999999993</v>
      </c>
      <c r="QTK231" s="159">
        <f t="shared" ref="QTK231:QTK234" si="10674">QTK230+1</f>
        <v>2</v>
      </c>
      <c r="QTL231" s="159"/>
      <c r="QTM231" s="53" t="s">
        <v>163</v>
      </c>
      <c r="QTN231" s="53">
        <f t="shared" ref="QTN231" si="10675">(53.92)*10.764</f>
        <v>580.39487999999994</v>
      </c>
      <c r="QTO231" s="53">
        <f t="shared" ref="QTO231" si="10676">(2.45*1.25+1*(2.3+2.75+3.05))*10.764</f>
        <v>120.15314999999998</v>
      </c>
      <c r="QTP231" s="53">
        <f t="shared" si="4538"/>
        <v>700.54802999999993</v>
      </c>
      <c r="QTQ231" s="53">
        <v>0</v>
      </c>
      <c r="QTR231" s="53">
        <f>QTP231*(($H$268)+1)+(IF(QTQ231&lt;101,QTQ231,IF(QTQ231&lt;201,QTQ231/2,IF(QTQ231&lt;=301,QTQ231/3,QTQ231/4))))</f>
        <v>700.54802999999993</v>
      </c>
      <c r="QTS231" s="159">
        <f t="shared" ref="QTS231:QTS234" si="10677">QTS230+1</f>
        <v>2</v>
      </c>
      <c r="QTT231" s="159"/>
      <c r="QTU231" s="53" t="s">
        <v>163</v>
      </c>
      <c r="QTV231" s="53">
        <f t="shared" ref="QTV231" si="10678">(53.92)*10.764</f>
        <v>580.39487999999994</v>
      </c>
      <c r="QTW231" s="53">
        <f t="shared" ref="QTW231" si="10679">(2.45*1.25+1*(2.3+2.75+3.05))*10.764</f>
        <v>120.15314999999998</v>
      </c>
      <c r="QTX231" s="53">
        <f t="shared" si="4541"/>
        <v>700.54802999999993</v>
      </c>
      <c r="QTY231" s="53">
        <v>0</v>
      </c>
      <c r="QTZ231" s="53">
        <f>QTX231*(($H$268)+1)+(IF(QTY231&lt;101,QTY231,IF(QTY231&lt;201,QTY231/2,IF(QTY231&lt;=301,QTY231/3,QTY231/4))))</f>
        <v>700.54802999999993</v>
      </c>
      <c r="QUA231" s="159">
        <f t="shared" ref="QUA231:QUA234" si="10680">QUA230+1</f>
        <v>2</v>
      </c>
      <c r="QUB231" s="159"/>
      <c r="QUC231" s="53" t="s">
        <v>163</v>
      </c>
      <c r="QUD231" s="53">
        <f t="shared" ref="QUD231" si="10681">(53.92)*10.764</f>
        <v>580.39487999999994</v>
      </c>
      <c r="QUE231" s="53">
        <f t="shared" ref="QUE231" si="10682">(2.45*1.25+1*(2.3+2.75+3.05))*10.764</f>
        <v>120.15314999999998</v>
      </c>
      <c r="QUF231" s="53">
        <f t="shared" si="4544"/>
        <v>700.54802999999993</v>
      </c>
      <c r="QUG231" s="53">
        <v>0</v>
      </c>
      <c r="QUH231" s="53">
        <f>QUF231*(($H$268)+1)+(IF(QUG231&lt;101,QUG231,IF(QUG231&lt;201,QUG231/2,IF(QUG231&lt;=301,QUG231/3,QUG231/4))))</f>
        <v>700.54802999999993</v>
      </c>
      <c r="QUI231" s="159">
        <f t="shared" ref="QUI231:QUI234" si="10683">QUI230+1</f>
        <v>2</v>
      </c>
      <c r="QUJ231" s="159"/>
      <c r="QUK231" s="53" t="s">
        <v>163</v>
      </c>
      <c r="QUL231" s="53">
        <f t="shared" ref="QUL231" si="10684">(53.92)*10.764</f>
        <v>580.39487999999994</v>
      </c>
      <c r="QUM231" s="53">
        <f t="shared" ref="QUM231" si="10685">(2.45*1.25+1*(2.3+2.75+3.05))*10.764</f>
        <v>120.15314999999998</v>
      </c>
      <c r="QUN231" s="53">
        <f t="shared" si="4547"/>
        <v>700.54802999999993</v>
      </c>
      <c r="QUO231" s="53">
        <v>0</v>
      </c>
      <c r="QUP231" s="53">
        <f>QUN231*(($H$268)+1)+(IF(QUO231&lt;101,QUO231,IF(QUO231&lt;201,QUO231/2,IF(QUO231&lt;=301,QUO231/3,QUO231/4))))</f>
        <v>700.54802999999993</v>
      </c>
      <c r="QUQ231" s="159">
        <f t="shared" ref="QUQ231:QUQ234" si="10686">QUQ230+1</f>
        <v>2</v>
      </c>
      <c r="QUR231" s="159"/>
      <c r="QUS231" s="53" t="s">
        <v>163</v>
      </c>
      <c r="QUT231" s="53">
        <f t="shared" ref="QUT231" si="10687">(53.92)*10.764</f>
        <v>580.39487999999994</v>
      </c>
      <c r="QUU231" s="53">
        <f t="shared" ref="QUU231" si="10688">(2.45*1.25+1*(2.3+2.75+3.05))*10.764</f>
        <v>120.15314999999998</v>
      </c>
      <c r="QUV231" s="53">
        <f t="shared" si="4550"/>
        <v>700.54802999999993</v>
      </c>
      <c r="QUW231" s="53">
        <v>0</v>
      </c>
      <c r="QUX231" s="53">
        <f>QUV231*(($H$268)+1)+(IF(QUW231&lt;101,QUW231,IF(QUW231&lt;201,QUW231/2,IF(QUW231&lt;=301,QUW231/3,QUW231/4))))</f>
        <v>700.54802999999993</v>
      </c>
      <c r="QUY231" s="159">
        <f t="shared" ref="QUY231:QUY234" si="10689">QUY230+1</f>
        <v>2</v>
      </c>
      <c r="QUZ231" s="159"/>
      <c r="QVA231" s="53" t="s">
        <v>163</v>
      </c>
      <c r="QVB231" s="53">
        <f t="shared" ref="QVB231" si="10690">(53.92)*10.764</f>
        <v>580.39487999999994</v>
      </c>
      <c r="QVC231" s="53">
        <f t="shared" ref="QVC231" si="10691">(2.45*1.25+1*(2.3+2.75+3.05))*10.764</f>
        <v>120.15314999999998</v>
      </c>
      <c r="QVD231" s="53">
        <f t="shared" si="4553"/>
        <v>700.54802999999993</v>
      </c>
      <c r="QVE231" s="53">
        <v>0</v>
      </c>
      <c r="QVF231" s="53">
        <f>QVD231*(($H$268)+1)+(IF(QVE231&lt;101,QVE231,IF(QVE231&lt;201,QVE231/2,IF(QVE231&lt;=301,QVE231/3,QVE231/4))))</f>
        <v>700.54802999999993</v>
      </c>
      <c r="QVG231" s="159">
        <f t="shared" ref="QVG231:QVG234" si="10692">QVG230+1</f>
        <v>2</v>
      </c>
      <c r="QVH231" s="159"/>
      <c r="QVI231" s="53" t="s">
        <v>163</v>
      </c>
      <c r="QVJ231" s="53">
        <f t="shared" ref="QVJ231" si="10693">(53.92)*10.764</f>
        <v>580.39487999999994</v>
      </c>
      <c r="QVK231" s="53">
        <f t="shared" ref="QVK231" si="10694">(2.45*1.25+1*(2.3+2.75+3.05))*10.764</f>
        <v>120.15314999999998</v>
      </c>
      <c r="QVL231" s="53">
        <f t="shared" si="4556"/>
        <v>700.54802999999993</v>
      </c>
      <c r="QVM231" s="53">
        <v>0</v>
      </c>
      <c r="QVN231" s="53">
        <f>QVL231*(($H$268)+1)+(IF(QVM231&lt;101,QVM231,IF(QVM231&lt;201,QVM231/2,IF(QVM231&lt;=301,QVM231/3,QVM231/4))))</f>
        <v>700.54802999999993</v>
      </c>
      <c r="QVO231" s="159">
        <f t="shared" ref="QVO231:QVO234" si="10695">QVO230+1</f>
        <v>2</v>
      </c>
      <c r="QVP231" s="159"/>
      <c r="QVQ231" s="53" t="s">
        <v>163</v>
      </c>
      <c r="QVR231" s="53">
        <f t="shared" ref="QVR231" si="10696">(53.92)*10.764</f>
        <v>580.39487999999994</v>
      </c>
      <c r="QVS231" s="53">
        <f t="shared" ref="QVS231" si="10697">(2.45*1.25+1*(2.3+2.75+3.05))*10.764</f>
        <v>120.15314999999998</v>
      </c>
      <c r="QVT231" s="53">
        <f t="shared" si="4559"/>
        <v>700.54802999999993</v>
      </c>
      <c r="QVU231" s="53">
        <v>0</v>
      </c>
      <c r="QVV231" s="53">
        <f>QVT231*(($H$268)+1)+(IF(QVU231&lt;101,QVU231,IF(QVU231&lt;201,QVU231/2,IF(QVU231&lt;=301,QVU231/3,QVU231/4))))</f>
        <v>700.54802999999993</v>
      </c>
      <c r="QVW231" s="159">
        <f t="shared" ref="QVW231:QVW234" si="10698">QVW230+1</f>
        <v>2</v>
      </c>
      <c r="QVX231" s="159"/>
      <c r="QVY231" s="53" t="s">
        <v>163</v>
      </c>
      <c r="QVZ231" s="53">
        <f t="shared" ref="QVZ231" si="10699">(53.92)*10.764</f>
        <v>580.39487999999994</v>
      </c>
      <c r="QWA231" s="53">
        <f t="shared" ref="QWA231" si="10700">(2.45*1.25+1*(2.3+2.75+3.05))*10.764</f>
        <v>120.15314999999998</v>
      </c>
      <c r="QWB231" s="53">
        <f t="shared" si="4562"/>
        <v>700.54802999999993</v>
      </c>
      <c r="QWC231" s="53">
        <v>0</v>
      </c>
      <c r="QWD231" s="53">
        <f>QWB231*(($H$268)+1)+(IF(QWC231&lt;101,QWC231,IF(QWC231&lt;201,QWC231/2,IF(QWC231&lt;=301,QWC231/3,QWC231/4))))</f>
        <v>700.54802999999993</v>
      </c>
      <c r="QWE231" s="159">
        <f t="shared" ref="QWE231:QWE234" si="10701">QWE230+1</f>
        <v>2</v>
      </c>
      <c r="QWF231" s="159"/>
      <c r="QWG231" s="53" t="s">
        <v>163</v>
      </c>
      <c r="QWH231" s="53">
        <f t="shared" ref="QWH231" si="10702">(53.92)*10.764</f>
        <v>580.39487999999994</v>
      </c>
      <c r="QWI231" s="53">
        <f t="shared" ref="QWI231" si="10703">(2.45*1.25+1*(2.3+2.75+3.05))*10.764</f>
        <v>120.15314999999998</v>
      </c>
      <c r="QWJ231" s="53">
        <f t="shared" si="4565"/>
        <v>700.54802999999993</v>
      </c>
      <c r="QWK231" s="53">
        <v>0</v>
      </c>
      <c r="QWL231" s="53">
        <f>QWJ231*(($H$268)+1)+(IF(QWK231&lt;101,QWK231,IF(QWK231&lt;201,QWK231/2,IF(QWK231&lt;=301,QWK231/3,QWK231/4))))</f>
        <v>700.54802999999993</v>
      </c>
      <c r="QWM231" s="159">
        <f t="shared" ref="QWM231:QWM234" si="10704">QWM230+1</f>
        <v>2</v>
      </c>
      <c r="QWN231" s="159"/>
      <c r="QWO231" s="53" t="s">
        <v>163</v>
      </c>
      <c r="QWP231" s="53">
        <f t="shared" ref="QWP231" si="10705">(53.92)*10.764</f>
        <v>580.39487999999994</v>
      </c>
      <c r="QWQ231" s="53">
        <f t="shared" ref="QWQ231" si="10706">(2.45*1.25+1*(2.3+2.75+3.05))*10.764</f>
        <v>120.15314999999998</v>
      </c>
      <c r="QWR231" s="53">
        <f t="shared" si="4568"/>
        <v>700.54802999999993</v>
      </c>
      <c r="QWS231" s="53">
        <v>0</v>
      </c>
      <c r="QWT231" s="53">
        <f>QWR231*(($H$268)+1)+(IF(QWS231&lt;101,QWS231,IF(QWS231&lt;201,QWS231/2,IF(QWS231&lt;=301,QWS231/3,QWS231/4))))</f>
        <v>700.54802999999993</v>
      </c>
      <c r="QWU231" s="159">
        <f t="shared" ref="QWU231:QWU234" si="10707">QWU230+1</f>
        <v>2</v>
      </c>
      <c r="QWV231" s="159"/>
      <c r="QWW231" s="53" t="s">
        <v>163</v>
      </c>
      <c r="QWX231" s="53">
        <f t="shared" ref="QWX231" si="10708">(53.92)*10.764</f>
        <v>580.39487999999994</v>
      </c>
      <c r="QWY231" s="53">
        <f t="shared" ref="QWY231" si="10709">(2.45*1.25+1*(2.3+2.75+3.05))*10.764</f>
        <v>120.15314999999998</v>
      </c>
      <c r="QWZ231" s="53">
        <f t="shared" si="4571"/>
        <v>700.54802999999993</v>
      </c>
      <c r="QXA231" s="53">
        <v>0</v>
      </c>
      <c r="QXB231" s="53">
        <f>QWZ231*(($H$268)+1)+(IF(QXA231&lt;101,QXA231,IF(QXA231&lt;201,QXA231/2,IF(QXA231&lt;=301,QXA231/3,QXA231/4))))</f>
        <v>700.54802999999993</v>
      </c>
      <c r="QXC231" s="159">
        <f t="shared" ref="QXC231:QXC234" si="10710">QXC230+1</f>
        <v>2</v>
      </c>
      <c r="QXD231" s="159"/>
      <c r="QXE231" s="53" t="s">
        <v>163</v>
      </c>
      <c r="QXF231" s="53">
        <f t="shared" ref="QXF231" si="10711">(53.92)*10.764</f>
        <v>580.39487999999994</v>
      </c>
      <c r="QXG231" s="53">
        <f t="shared" ref="QXG231" si="10712">(2.45*1.25+1*(2.3+2.75+3.05))*10.764</f>
        <v>120.15314999999998</v>
      </c>
      <c r="QXH231" s="53">
        <f t="shared" si="4574"/>
        <v>700.54802999999993</v>
      </c>
      <c r="QXI231" s="53">
        <v>0</v>
      </c>
      <c r="QXJ231" s="53">
        <f>QXH231*(($H$268)+1)+(IF(QXI231&lt;101,QXI231,IF(QXI231&lt;201,QXI231/2,IF(QXI231&lt;=301,QXI231/3,QXI231/4))))</f>
        <v>700.54802999999993</v>
      </c>
      <c r="QXK231" s="159">
        <f t="shared" ref="QXK231:QXK234" si="10713">QXK230+1</f>
        <v>2</v>
      </c>
      <c r="QXL231" s="159"/>
      <c r="QXM231" s="53" t="s">
        <v>163</v>
      </c>
      <c r="QXN231" s="53">
        <f t="shared" ref="QXN231" si="10714">(53.92)*10.764</f>
        <v>580.39487999999994</v>
      </c>
      <c r="QXO231" s="53">
        <f t="shared" ref="QXO231" si="10715">(2.45*1.25+1*(2.3+2.75+3.05))*10.764</f>
        <v>120.15314999999998</v>
      </c>
      <c r="QXP231" s="53">
        <f t="shared" si="4577"/>
        <v>700.54802999999993</v>
      </c>
      <c r="QXQ231" s="53">
        <v>0</v>
      </c>
      <c r="QXR231" s="53">
        <f>QXP231*(($H$268)+1)+(IF(QXQ231&lt;101,QXQ231,IF(QXQ231&lt;201,QXQ231/2,IF(QXQ231&lt;=301,QXQ231/3,QXQ231/4))))</f>
        <v>700.54802999999993</v>
      </c>
      <c r="QXS231" s="159">
        <f t="shared" ref="QXS231:QXS234" si="10716">QXS230+1</f>
        <v>2</v>
      </c>
      <c r="QXT231" s="159"/>
      <c r="QXU231" s="53" t="s">
        <v>163</v>
      </c>
      <c r="QXV231" s="53">
        <f t="shared" ref="QXV231" si="10717">(53.92)*10.764</f>
        <v>580.39487999999994</v>
      </c>
      <c r="QXW231" s="53">
        <f t="shared" ref="QXW231" si="10718">(2.45*1.25+1*(2.3+2.75+3.05))*10.764</f>
        <v>120.15314999999998</v>
      </c>
      <c r="QXX231" s="53">
        <f t="shared" si="4580"/>
        <v>700.54802999999993</v>
      </c>
      <c r="QXY231" s="53">
        <v>0</v>
      </c>
      <c r="QXZ231" s="53">
        <f>QXX231*(($H$268)+1)+(IF(QXY231&lt;101,QXY231,IF(QXY231&lt;201,QXY231/2,IF(QXY231&lt;=301,QXY231/3,QXY231/4))))</f>
        <v>700.54802999999993</v>
      </c>
      <c r="QYA231" s="159">
        <f t="shared" ref="QYA231:QYA234" si="10719">QYA230+1</f>
        <v>2</v>
      </c>
      <c r="QYB231" s="159"/>
      <c r="QYC231" s="53" t="s">
        <v>163</v>
      </c>
      <c r="QYD231" s="53">
        <f t="shared" ref="QYD231" si="10720">(53.92)*10.764</f>
        <v>580.39487999999994</v>
      </c>
      <c r="QYE231" s="53">
        <f t="shared" ref="QYE231" si="10721">(2.45*1.25+1*(2.3+2.75+3.05))*10.764</f>
        <v>120.15314999999998</v>
      </c>
      <c r="QYF231" s="53">
        <f t="shared" si="4583"/>
        <v>700.54802999999993</v>
      </c>
      <c r="QYG231" s="53">
        <v>0</v>
      </c>
      <c r="QYH231" s="53">
        <f>QYF231*(($H$268)+1)+(IF(QYG231&lt;101,QYG231,IF(QYG231&lt;201,QYG231/2,IF(QYG231&lt;=301,QYG231/3,QYG231/4))))</f>
        <v>700.54802999999993</v>
      </c>
      <c r="QYI231" s="159">
        <f t="shared" ref="QYI231:QYI234" si="10722">QYI230+1</f>
        <v>2</v>
      </c>
      <c r="QYJ231" s="159"/>
      <c r="QYK231" s="53" t="s">
        <v>163</v>
      </c>
      <c r="QYL231" s="53">
        <f t="shared" ref="QYL231" si="10723">(53.92)*10.764</f>
        <v>580.39487999999994</v>
      </c>
      <c r="QYM231" s="53">
        <f t="shared" ref="QYM231" si="10724">(2.45*1.25+1*(2.3+2.75+3.05))*10.764</f>
        <v>120.15314999999998</v>
      </c>
      <c r="QYN231" s="53">
        <f t="shared" si="4586"/>
        <v>700.54802999999993</v>
      </c>
      <c r="QYO231" s="53">
        <v>0</v>
      </c>
      <c r="QYP231" s="53">
        <f>QYN231*(($H$268)+1)+(IF(QYO231&lt;101,QYO231,IF(QYO231&lt;201,QYO231/2,IF(QYO231&lt;=301,QYO231/3,QYO231/4))))</f>
        <v>700.54802999999993</v>
      </c>
      <c r="QYQ231" s="159">
        <f t="shared" ref="QYQ231:QYQ234" si="10725">QYQ230+1</f>
        <v>2</v>
      </c>
      <c r="QYR231" s="159"/>
      <c r="QYS231" s="53" t="s">
        <v>163</v>
      </c>
      <c r="QYT231" s="53">
        <f t="shared" ref="QYT231" si="10726">(53.92)*10.764</f>
        <v>580.39487999999994</v>
      </c>
      <c r="QYU231" s="53">
        <f t="shared" ref="QYU231" si="10727">(2.45*1.25+1*(2.3+2.75+3.05))*10.764</f>
        <v>120.15314999999998</v>
      </c>
      <c r="QYV231" s="53">
        <f t="shared" si="4589"/>
        <v>700.54802999999993</v>
      </c>
      <c r="QYW231" s="53">
        <v>0</v>
      </c>
      <c r="QYX231" s="53">
        <f>QYV231*(($H$268)+1)+(IF(QYW231&lt;101,QYW231,IF(QYW231&lt;201,QYW231/2,IF(QYW231&lt;=301,QYW231/3,QYW231/4))))</f>
        <v>700.54802999999993</v>
      </c>
      <c r="QYY231" s="159">
        <f t="shared" ref="QYY231:QYY234" si="10728">QYY230+1</f>
        <v>2</v>
      </c>
      <c r="QYZ231" s="159"/>
      <c r="QZA231" s="53" t="s">
        <v>163</v>
      </c>
      <c r="QZB231" s="53">
        <f t="shared" ref="QZB231" si="10729">(53.92)*10.764</f>
        <v>580.39487999999994</v>
      </c>
      <c r="QZC231" s="53">
        <f t="shared" ref="QZC231" si="10730">(2.45*1.25+1*(2.3+2.75+3.05))*10.764</f>
        <v>120.15314999999998</v>
      </c>
      <c r="QZD231" s="53">
        <f t="shared" si="4592"/>
        <v>700.54802999999993</v>
      </c>
      <c r="QZE231" s="53">
        <v>0</v>
      </c>
      <c r="QZF231" s="53">
        <f>QZD231*(($H$268)+1)+(IF(QZE231&lt;101,QZE231,IF(QZE231&lt;201,QZE231/2,IF(QZE231&lt;=301,QZE231/3,QZE231/4))))</f>
        <v>700.54802999999993</v>
      </c>
      <c r="QZG231" s="159">
        <f t="shared" ref="QZG231:QZG234" si="10731">QZG230+1</f>
        <v>2</v>
      </c>
      <c r="QZH231" s="159"/>
      <c r="QZI231" s="53" t="s">
        <v>163</v>
      </c>
      <c r="QZJ231" s="53">
        <f t="shared" ref="QZJ231" si="10732">(53.92)*10.764</f>
        <v>580.39487999999994</v>
      </c>
      <c r="QZK231" s="53">
        <f t="shared" ref="QZK231" si="10733">(2.45*1.25+1*(2.3+2.75+3.05))*10.764</f>
        <v>120.15314999999998</v>
      </c>
      <c r="QZL231" s="53">
        <f t="shared" si="4595"/>
        <v>700.54802999999993</v>
      </c>
      <c r="QZM231" s="53">
        <v>0</v>
      </c>
      <c r="QZN231" s="53">
        <f>QZL231*(($H$268)+1)+(IF(QZM231&lt;101,QZM231,IF(QZM231&lt;201,QZM231/2,IF(QZM231&lt;=301,QZM231/3,QZM231/4))))</f>
        <v>700.54802999999993</v>
      </c>
      <c r="QZO231" s="159">
        <f t="shared" ref="QZO231:QZO234" si="10734">QZO230+1</f>
        <v>2</v>
      </c>
      <c r="QZP231" s="159"/>
      <c r="QZQ231" s="53" t="s">
        <v>163</v>
      </c>
      <c r="QZR231" s="53">
        <f t="shared" ref="QZR231" si="10735">(53.92)*10.764</f>
        <v>580.39487999999994</v>
      </c>
      <c r="QZS231" s="53">
        <f t="shared" ref="QZS231" si="10736">(2.45*1.25+1*(2.3+2.75+3.05))*10.764</f>
        <v>120.15314999999998</v>
      </c>
      <c r="QZT231" s="53">
        <f t="shared" si="4598"/>
        <v>700.54802999999993</v>
      </c>
      <c r="QZU231" s="53">
        <v>0</v>
      </c>
      <c r="QZV231" s="53">
        <f>QZT231*(($H$268)+1)+(IF(QZU231&lt;101,QZU231,IF(QZU231&lt;201,QZU231/2,IF(QZU231&lt;=301,QZU231/3,QZU231/4))))</f>
        <v>700.54802999999993</v>
      </c>
      <c r="QZW231" s="159">
        <f t="shared" ref="QZW231:QZW234" si="10737">QZW230+1</f>
        <v>2</v>
      </c>
      <c r="QZX231" s="159"/>
      <c r="QZY231" s="53" t="s">
        <v>163</v>
      </c>
      <c r="QZZ231" s="53">
        <f t="shared" ref="QZZ231" si="10738">(53.92)*10.764</f>
        <v>580.39487999999994</v>
      </c>
      <c r="RAA231" s="53">
        <f t="shared" ref="RAA231" si="10739">(2.45*1.25+1*(2.3+2.75+3.05))*10.764</f>
        <v>120.15314999999998</v>
      </c>
      <c r="RAB231" s="53">
        <f t="shared" si="4601"/>
        <v>700.54802999999993</v>
      </c>
      <c r="RAC231" s="53">
        <v>0</v>
      </c>
      <c r="RAD231" s="53">
        <f>RAB231*(($H$268)+1)+(IF(RAC231&lt;101,RAC231,IF(RAC231&lt;201,RAC231/2,IF(RAC231&lt;=301,RAC231/3,RAC231/4))))</f>
        <v>700.54802999999993</v>
      </c>
      <c r="RAE231" s="159">
        <f t="shared" ref="RAE231:RAE234" si="10740">RAE230+1</f>
        <v>2</v>
      </c>
      <c r="RAF231" s="159"/>
      <c r="RAG231" s="53" t="s">
        <v>163</v>
      </c>
      <c r="RAH231" s="53">
        <f t="shared" ref="RAH231" si="10741">(53.92)*10.764</f>
        <v>580.39487999999994</v>
      </c>
      <c r="RAI231" s="53">
        <f t="shared" ref="RAI231" si="10742">(2.45*1.25+1*(2.3+2.75+3.05))*10.764</f>
        <v>120.15314999999998</v>
      </c>
      <c r="RAJ231" s="53">
        <f t="shared" si="4604"/>
        <v>700.54802999999993</v>
      </c>
      <c r="RAK231" s="53">
        <v>0</v>
      </c>
      <c r="RAL231" s="53">
        <f>RAJ231*(($H$268)+1)+(IF(RAK231&lt;101,RAK231,IF(RAK231&lt;201,RAK231/2,IF(RAK231&lt;=301,RAK231/3,RAK231/4))))</f>
        <v>700.54802999999993</v>
      </c>
      <c r="RAM231" s="159">
        <f t="shared" ref="RAM231:RAM234" si="10743">RAM230+1</f>
        <v>2</v>
      </c>
      <c r="RAN231" s="159"/>
      <c r="RAO231" s="53" t="s">
        <v>163</v>
      </c>
      <c r="RAP231" s="53">
        <f t="shared" ref="RAP231" si="10744">(53.92)*10.764</f>
        <v>580.39487999999994</v>
      </c>
      <c r="RAQ231" s="53">
        <f t="shared" ref="RAQ231" si="10745">(2.45*1.25+1*(2.3+2.75+3.05))*10.764</f>
        <v>120.15314999999998</v>
      </c>
      <c r="RAR231" s="53">
        <f t="shared" si="4607"/>
        <v>700.54802999999993</v>
      </c>
      <c r="RAS231" s="53">
        <v>0</v>
      </c>
      <c r="RAT231" s="53">
        <f>RAR231*(($H$268)+1)+(IF(RAS231&lt;101,RAS231,IF(RAS231&lt;201,RAS231/2,IF(RAS231&lt;=301,RAS231/3,RAS231/4))))</f>
        <v>700.54802999999993</v>
      </c>
      <c r="RAU231" s="159">
        <f t="shared" ref="RAU231:RAU234" si="10746">RAU230+1</f>
        <v>2</v>
      </c>
      <c r="RAV231" s="159"/>
      <c r="RAW231" s="53" t="s">
        <v>163</v>
      </c>
      <c r="RAX231" s="53">
        <f t="shared" ref="RAX231" si="10747">(53.92)*10.764</f>
        <v>580.39487999999994</v>
      </c>
      <c r="RAY231" s="53">
        <f t="shared" ref="RAY231" si="10748">(2.45*1.25+1*(2.3+2.75+3.05))*10.764</f>
        <v>120.15314999999998</v>
      </c>
      <c r="RAZ231" s="53">
        <f t="shared" si="4610"/>
        <v>700.54802999999993</v>
      </c>
      <c r="RBA231" s="53">
        <v>0</v>
      </c>
      <c r="RBB231" s="53">
        <f>RAZ231*(($H$268)+1)+(IF(RBA231&lt;101,RBA231,IF(RBA231&lt;201,RBA231/2,IF(RBA231&lt;=301,RBA231/3,RBA231/4))))</f>
        <v>700.54802999999993</v>
      </c>
      <c r="RBC231" s="159">
        <f t="shared" ref="RBC231:RBC234" si="10749">RBC230+1</f>
        <v>2</v>
      </c>
      <c r="RBD231" s="159"/>
      <c r="RBE231" s="53" t="s">
        <v>163</v>
      </c>
      <c r="RBF231" s="53">
        <f t="shared" ref="RBF231" si="10750">(53.92)*10.764</f>
        <v>580.39487999999994</v>
      </c>
      <c r="RBG231" s="53">
        <f t="shared" ref="RBG231" si="10751">(2.45*1.25+1*(2.3+2.75+3.05))*10.764</f>
        <v>120.15314999999998</v>
      </c>
      <c r="RBH231" s="53">
        <f t="shared" si="4613"/>
        <v>700.54802999999993</v>
      </c>
      <c r="RBI231" s="53">
        <v>0</v>
      </c>
      <c r="RBJ231" s="53">
        <f>RBH231*(($H$268)+1)+(IF(RBI231&lt;101,RBI231,IF(RBI231&lt;201,RBI231/2,IF(RBI231&lt;=301,RBI231/3,RBI231/4))))</f>
        <v>700.54802999999993</v>
      </c>
      <c r="RBK231" s="159">
        <f t="shared" ref="RBK231:RBK234" si="10752">RBK230+1</f>
        <v>2</v>
      </c>
      <c r="RBL231" s="159"/>
      <c r="RBM231" s="53" t="s">
        <v>163</v>
      </c>
      <c r="RBN231" s="53">
        <f t="shared" ref="RBN231" si="10753">(53.92)*10.764</f>
        <v>580.39487999999994</v>
      </c>
      <c r="RBO231" s="53">
        <f t="shared" ref="RBO231" si="10754">(2.45*1.25+1*(2.3+2.75+3.05))*10.764</f>
        <v>120.15314999999998</v>
      </c>
      <c r="RBP231" s="53">
        <f t="shared" si="4616"/>
        <v>700.54802999999993</v>
      </c>
      <c r="RBQ231" s="53">
        <v>0</v>
      </c>
      <c r="RBR231" s="53">
        <f>RBP231*(($H$268)+1)+(IF(RBQ231&lt;101,RBQ231,IF(RBQ231&lt;201,RBQ231/2,IF(RBQ231&lt;=301,RBQ231/3,RBQ231/4))))</f>
        <v>700.54802999999993</v>
      </c>
      <c r="RBS231" s="159">
        <f t="shared" ref="RBS231:RBS234" si="10755">RBS230+1</f>
        <v>2</v>
      </c>
      <c r="RBT231" s="159"/>
      <c r="RBU231" s="53" t="s">
        <v>163</v>
      </c>
      <c r="RBV231" s="53">
        <f t="shared" ref="RBV231" si="10756">(53.92)*10.764</f>
        <v>580.39487999999994</v>
      </c>
      <c r="RBW231" s="53">
        <f t="shared" ref="RBW231" si="10757">(2.45*1.25+1*(2.3+2.75+3.05))*10.764</f>
        <v>120.15314999999998</v>
      </c>
      <c r="RBX231" s="53">
        <f t="shared" si="4619"/>
        <v>700.54802999999993</v>
      </c>
      <c r="RBY231" s="53">
        <v>0</v>
      </c>
      <c r="RBZ231" s="53">
        <f>RBX231*(($H$268)+1)+(IF(RBY231&lt;101,RBY231,IF(RBY231&lt;201,RBY231/2,IF(RBY231&lt;=301,RBY231/3,RBY231/4))))</f>
        <v>700.54802999999993</v>
      </c>
      <c r="RCA231" s="159">
        <f t="shared" ref="RCA231:RCA234" si="10758">RCA230+1</f>
        <v>2</v>
      </c>
      <c r="RCB231" s="159"/>
      <c r="RCC231" s="53" t="s">
        <v>163</v>
      </c>
      <c r="RCD231" s="53">
        <f t="shared" ref="RCD231" si="10759">(53.92)*10.764</f>
        <v>580.39487999999994</v>
      </c>
      <c r="RCE231" s="53">
        <f t="shared" ref="RCE231" si="10760">(2.45*1.25+1*(2.3+2.75+3.05))*10.764</f>
        <v>120.15314999999998</v>
      </c>
      <c r="RCF231" s="53">
        <f t="shared" si="4622"/>
        <v>700.54802999999993</v>
      </c>
      <c r="RCG231" s="53">
        <v>0</v>
      </c>
      <c r="RCH231" s="53">
        <f>RCF231*(($H$268)+1)+(IF(RCG231&lt;101,RCG231,IF(RCG231&lt;201,RCG231/2,IF(RCG231&lt;=301,RCG231/3,RCG231/4))))</f>
        <v>700.54802999999993</v>
      </c>
      <c r="RCI231" s="159">
        <f t="shared" ref="RCI231:RCI234" si="10761">RCI230+1</f>
        <v>2</v>
      </c>
      <c r="RCJ231" s="159"/>
      <c r="RCK231" s="53" t="s">
        <v>163</v>
      </c>
      <c r="RCL231" s="53">
        <f t="shared" ref="RCL231" si="10762">(53.92)*10.764</f>
        <v>580.39487999999994</v>
      </c>
      <c r="RCM231" s="53">
        <f t="shared" ref="RCM231" si="10763">(2.45*1.25+1*(2.3+2.75+3.05))*10.764</f>
        <v>120.15314999999998</v>
      </c>
      <c r="RCN231" s="53">
        <f t="shared" si="4625"/>
        <v>700.54802999999993</v>
      </c>
      <c r="RCO231" s="53">
        <v>0</v>
      </c>
      <c r="RCP231" s="53">
        <f>RCN231*(($H$268)+1)+(IF(RCO231&lt;101,RCO231,IF(RCO231&lt;201,RCO231/2,IF(RCO231&lt;=301,RCO231/3,RCO231/4))))</f>
        <v>700.54802999999993</v>
      </c>
      <c r="RCQ231" s="159">
        <f t="shared" ref="RCQ231:RCQ234" si="10764">RCQ230+1</f>
        <v>2</v>
      </c>
      <c r="RCR231" s="159"/>
      <c r="RCS231" s="53" t="s">
        <v>163</v>
      </c>
      <c r="RCT231" s="53">
        <f t="shared" ref="RCT231" si="10765">(53.92)*10.764</f>
        <v>580.39487999999994</v>
      </c>
      <c r="RCU231" s="53">
        <f t="shared" ref="RCU231" si="10766">(2.45*1.25+1*(2.3+2.75+3.05))*10.764</f>
        <v>120.15314999999998</v>
      </c>
      <c r="RCV231" s="53">
        <f t="shared" si="4628"/>
        <v>700.54802999999993</v>
      </c>
      <c r="RCW231" s="53">
        <v>0</v>
      </c>
      <c r="RCX231" s="53">
        <f>RCV231*(($H$268)+1)+(IF(RCW231&lt;101,RCW231,IF(RCW231&lt;201,RCW231/2,IF(RCW231&lt;=301,RCW231/3,RCW231/4))))</f>
        <v>700.54802999999993</v>
      </c>
      <c r="RCY231" s="159">
        <f t="shared" ref="RCY231:RCY234" si="10767">RCY230+1</f>
        <v>2</v>
      </c>
      <c r="RCZ231" s="159"/>
      <c r="RDA231" s="53" t="s">
        <v>163</v>
      </c>
      <c r="RDB231" s="53">
        <f t="shared" ref="RDB231" si="10768">(53.92)*10.764</f>
        <v>580.39487999999994</v>
      </c>
      <c r="RDC231" s="53">
        <f t="shared" ref="RDC231" si="10769">(2.45*1.25+1*(2.3+2.75+3.05))*10.764</f>
        <v>120.15314999999998</v>
      </c>
      <c r="RDD231" s="53">
        <f t="shared" si="4631"/>
        <v>700.54802999999993</v>
      </c>
      <c r="RDE231" s="53">
        <v>0</v>
      </c>
      <c r="RDF231" s="53">
        <f>RDD231*(($H$268)+1)+(IF(RDE231&lt;101,RDE231,IF(RDE231&lt;201,RDE231/2,IF(RDE231&lt;=301,RDE231/3,RDE231/4))))</f>
        <v>700.54802999999993</v>
      </c>
      <c r="RDG231" s="159">
        <f t="shared" ref="RDG231:RDG234" si="10770">RDG230+1</f>
        <v>2</v>
      </c>
      <c r="RDH231" s="159"/>
      <c r="RDI231" s="53" t="s">
        <v>163</v>
      </c>
      <c r="RDJ231" s="53">
        <f t="shared" ref="RDJ231" si="10771">(53.92)*10.764</f>
        <v>580.39487999999994</v>
      </c>
      <c r="RDK231" s="53">
        <f t="shared" ref="RDK231" si="10772">(2.45*1.25+1*(2.3+2.75+3.05))*10.764</f>
        <v>120.15314999999998</v>
      </c>
      <c r="RDL231" s="53">
        <f t="shared" si="4634"/>
        <v>700.54802999999993</v>
      </c>
      <c r="RDM231" s="53">
        <v>0</v>
      </c>
      <c r="RDN231" s="53">
        <f>RDL231*(($H$268)+1)+(IF(RDM231&lt;101,RDM231,IF(RDM231&lt;201,RDM231/2,IF(RDM231&lt;=301,RDM231/3,RDM231/4))))</f>
        <v>700.54802999999993</v>
      </c>
      <c r="RDO231" s="159">
        <f t="shared" ref="RDO231:RDO234" si="10773">RDO230+1</f>
        <v>2</v>
      </c>
      <c r="RDP231" s="159"/>
      <c r="RDQ231" s="53" t="s">
        <v>163</v>
      </c>
      <c r="RDR231" s="53">
        <f t="shared" ref="RDR231" si="10774">(53.92)*10.764</f>
        <v>580.39487999999994</v>
      </c>
      <c r="RDS231" s="53">
        <f t="shared" ref="RDS231" si="10775">(2.45*1.25+1*(2.3+2.75+3.05))*10.764</f>
        <v>120.15314999999998</v>
      </c>
      <c r="RDT231" s="53">
        <f t="shared" si="4637"/>
        <v>700.54802999999993</v>
      </c>
      <c r="RDU231" s="53">
        <v>0</v>
      </c>
      <c r="RDV231" s="53">
        <f>RDT231*(($H$268)+1)+(IF(RDU231&lt;101,RDU231,IF(RDU231&lt;201,RDU231/2,IF(RDU231&lt;=301,RDU231/3,RDU231/4))))</f>
        <v>700.54802999999993</v>
      </c>
      <c r="RDW231" s="159">
        <f t="shared" ref="RDW231:RDW234" si="10776">RDW230+1</f>
        <v>2</v>
      </c>
      <c r="RDX231" s="159"/>
      <c r="RDY231" s="53" t="s">
        <v>163</v>
      </c>
      <c r="RDZ231" s="53">
        <f t="shared" ref="RDZ231" si="10777">(53.92)*10.764</f>
        <v>580.39487999999994</v>
      </c>
      <c r="REA231" s="53">
        <f t="shared" ref="REA231" si="10778">(2.45*1.25+1*(2.3+2.75+3.05))*10.764</f>
        <v>120.15314999999998</v>
      </c>
      <c r="REB231" s="53">
        <f t="shared" si="4640"/>
        <v>700.54802999999993</v>
      </c>
      <c r="REC231" s="53">
        <v>0</v>
      </c>
      <c r="RED231" s="53">
        <f>REB231*(($H$268)+1)+(IF(REC231&lt;101,REC231,IF(REC231&lt;201,REC231/2,IF(REC231&lt;=301,REC231/3,REC231/4))))</f>
        <v>700.54802999999993</v>
      </c>
      <c r="REE231" s="159">
        <f t="shared" ref="REE231:REE234" si="10779">REE230+1</f>
        <v>2</v>
      </c>
      <c r="REF231" s="159"/>
      <c r="REG231" s="53" t="s">
        <v>163</v>
      </c>
      <c r="REH231" s="53">
        <f t="shared" ref="REH231" si="10780">(53.92)*10.764</f>
        <v>580.39487999999994</v>
      </c>
      <c r="REI231" s="53">
        <f t="shared" ref="REI231" si="10781">(2.45*1.25+1*(2.3+2.75+3.05))*10.764</f>
        <v>120.15314999999998</v>
      </c>
      <c r="REJ231" s="53">
        <f t="shared" si="4643"/>
        <v>700.54802999999993</v>
      </c>
      <c r="REK231" s="53">
        <v>0</v>
      </c>
      <c r="REL231" s="53">
        <f>REJ231*(($H$268)+1)+(IF(REK231&lt;101,REK231,IF(REK231&lt;201,REK231/2,IF(REK231&lt;=301,REK231/3,REK231/4))))</f>
        <v>700.54802999999993</v>
      </c>
      <c r="REM231" s="159">
        <f t="shared" ref="REM231:REM234" si="10782">REM230+1</f>
        <v>2</v>
      </c>
      <c r="REN231" s="159"/>
      <c r="REO231" s="53" t="s">
        <v>163</v>
      </c>
      <c r="REP231" s="53">
        <f t="shared" ref="REP231" si="10783">(53.92)*10.764</f>
        <v>580.39487999999994</v>
      </c>
      <c r="REQ231" s="53">
        <f t="shared" ref="REQ231" si="10784">(2.45*1.25+1*(2.3+2.75+3.05))*10.764</f>
        <v>120.15314999999998</v>
      </c>
      <c r="RER231" s="53">
        <f t="shared" si="4646"/>
        <v>700.54802999999993</v>
      </c>
      <c r="RES231" s="53">
        <v>0</v>
      </c>
      <c r="RET231" s="53">
        <f>RER231*(($H$268)+1)+(IF(RES231&lt;101,RES231,IF(RES231&lt;201,RES231/2,IF(RES231&lt;=301,RES231/3,RES231/4))))</f>
        <v>700.54802999999993</v>
      </c>
      <c r="REU231" s="159">
        <f t="shared" ref="REU231:REU234" si="10785">REU230+1</f>
        <v>2</v>
      </c>
      <c r="REV231" s="159"/>
      <c r="REW231" s="53" t="s">
        <v>163</v>
      </c>
      <c r="REX231" s="53">
        <f t="shared" ref="REX231" si="10786">(53.92)*10.764</f>
        <v>580.39487999999994</v>
      </c>
      <c r="REY231" s="53">
        <f t="shared" ref="REY231" si="10787">(2.45*1.25+1*(2.3+2.75+3.05))*10.764</f>
        <v>120.15314999999998</v>
      </c>
      <c r="REZ231" s="53">
        <f t="shared" si="4649"/>
        <v>700.54802999999993</v>
      </c>
      <c r="RFA231" s="53">
        <v>0</v>
      </c>
      <c r="RFB231" s="53">
        <f>REZ231*(($H$268)+1)+(IF(RFA231&lt;101,RFA231,IF(RFA231&lt;201,RFA231/2,IF(RFA231&lt;=301,RFA231/3,RFA231/4))))</f>
        <v>700.54802999999993</v>
      </c>
      <c r="RFC231" s="159">
        <f t="shared" ref="RFC231:RFC234" si="10788">RFC230+1</f>
        <v>2</v>
      </c>
      <c r="RFD231" s="159"/>
      <c r="RFE231" s="53" t="s">
        <v>163</v>
      </c>
      <c r="RFF231" s="53">
        <f t="shared" ref="RFF231" si="10789">(53.92)*10.764</f>
        <v>580.39487999999994</v>
      </c>
      <c r="RFG231" s="53">
        <f t="shared" ref="RFG231" si="10790">(2.45*1.25+1*(2.3+2.75+3.05))*10.764</f>
        <v>120.15314999999998</v>
      </c>
      <c r="RFH231" s="53">
        <f t="shared" si="4652"/>
        <v>700.54802999999993</v>
      </c>
      <c r="RFI231" s="53">
        <v>0</v>
      </c>
      <c r="RFJ231" s="53">
        <f>RFH231*(($H$268)+1)+(IF(RFI231&lt;101,RFI231,IF(RFI231&lt;201,RFI231/2,IF(RFI231&lt;=301,RFI231/3,RFI231/4))))</f>
        <v>700.54802999999993</v>
      </c>
      <c r="RFK231" s="159">
        <f t="shared" ref="RFK231:RFK234" si="10791">RFK230+1</f>
        <v>2</v>
      </c>
      <c r="RFL231" s="159"/>
      <c r="RFM231" s="53" t="s">
        <v>163</v>
      </c>
      <c r="RFN231" s="53">
        <f t="shared" ref="RFN231" si="10792">(53.92)*10.764</f>
        <v>580.39487999999994</v>
      </c>
      <c r="RFO231" s="53">
        <f t="shared" ref="RFO231" si="10793">(2.45*1.25+1*(2.3+2.75+3.05))*10.764</f>
        <v>120.15314999999998</v>
      </c>
      <c r="RFP231" s="53">
        <f t="shared" si="4655"/>
        <v>700.54802999999993</v>
      </c>
      <c r="RFQ231" s="53">
        <v>0</v>
      </c>
      <c r="RFR231" s="53">
        <f>RFP231*(($H$268)+1)+(IF(RFQ231&lt;101,RFQ231,IF(RFQ231&lt;201,RFQ231/2,IF(RFQ231&lt;=301,RFQ231/3,RFQ231/4))))</f>
        <v>700.54802999999993</v>
      </c>
      <c r="RFS231" s="159">
        <f t="shared" ref="RFS231:RFS234" si="10794">RFS230+1</f>
        <v>2</v>
      </c>
      <c r="RFT231" s="159"/>
      <c r="RFU231" s="53" t="s">
        <v>163</v>
      </c>
      <c r="RFV231" s="53">
        <f t="shared" ref="RFV231" si="10795">(53.92)*10.764</f>
        <v>580.39487999999994</v>
      </c>
      <c r="RFW231" s="53">
        <f t="shared" ref="RFW231" si="10796">(2.45*1.25+1*(2.3+2.75+3.05))*10.764</f>
        <v>120.15314999999998</v>
      </c>
      <c r="RFX231" s="53">
        <f t="shared" si="4658"/>
        <v>700.54802999999993</v>
      </c>
      <c r="RFY231" s="53">
        <v>0</v>
      </c>
      <c r="RFZ231" s="53">
        <f>RFX231*(($H$268)+1)+(IF(RFY231&lt;101,RFY231,IF(RFY231&lt;201,RFY231/2,IF(RFY231&lt;=301,RFY231/3,RFY231/4))))</f>
        <v>700.54802999999993</v>
      </c>
      <c r="RGA231" s="159">
        <f t="shared" ref="RGA231:RGA234" si="10797">RGA230+1</f>
        <v>2</v>
      </c>
      <c r="RGB231" s="159"/>
      <c r="RGC231" s="53" t="s">
        <v>163</v>
      </c>
      <c r="RGD231" s="53">
        <f t="shared" ref="RGD231" si="10798">(53.92)*10.764</f>
        <v>580.39487999999994</v>
      </c>
      <c r="RGE231" s="53">
        <f t="shared" ref="RGE231" si="10799">(2.45*1.25+1*(2.3+2.75+3.05))*10.764</f>
        <v>120.15314999999998</v>
      </c>
      <c r="RGF231" s="53">
        <f t="shared" si="4661"/>
        <v>700.54802999999993</v>
      </c>
      <c r="RGG231" s="53">
        <v>0</v>
      </c>
      <c r="RGH231" s="53">
        <f>RGF231*(($H$268)+1)+(IF(RGG231&lt;101,RGG231,IF(RGG231&lt;201,RGG231/2,IF(RGG231&lt;=301,RGG231/3,RGG231/4))))</f>
        <v>700.54802999999993</v>
      </c>
      <c r="RGI231" s="159">
        <f t="shared" ref="RGI231:RGI234" si="10800">RGI230+1</f>
        <v>2</v>
      </c>
      <c r="RGJ231" s="159"/>
      <c r="RGK231" s="53" t="s">
        <v>163</v>
      </c>
      <c r="RGL231" s="53">
        <f t="shared" ref="RGL231" si="10801">(53.92)*10.764</f>
        <v>580.39487999999994</v>
      </c>
      <c r="RGM231" s="53">
        <f t="shared" ref="RGM231" si="10802">(2.45*1.25+1*(2.3+2.75+3.05))*10.764</f>
        <v>120.15314999999998</v>
      </c>
      <c r="RGN231" s="53">
        <f t="shared" si="4664"/>
        <v>700.54802999999993</v>
      </c>
      <c r="RGO231" s="53">
        <v>0</v>
      </c>
      <c r="RGP231" s="53">
        <f>RGN231*(($H$268)+1)+(IF(RGO231&lt;101,RGO231,IF(RGO231&lt;201,RGO231/2,IF(RGO231&lt;=301,RGO231/3,RGO231/4))))</f>
        <v>700.54802999999993</v>
      </c>
      <c r="RGQ231" s="159">
        <f t="shared" ref="RGQ231:RGQ234" si="10803">RGQ230+1</f>
        <v>2</v>
      </c>
      <c r="RGR231" s="159"/>
      <c r="RGS231" s="53" t="s">
        <v>163</v>
      </c>
      <c r="RGT231" s="53">
        <f t="shared" ref="RGT231" si="10804">(53.92)*10.764</f>
        <v>580.39487999999994</v>
      </c>
      <c r="RGU231" s="53">
        <f t="shared" ref="RGU231" si="10805">(2.45*1.25+1*(2.3+2.75+3.05))*10.764</f>
        <v>120.15314999999998</v>
      </c>
      <c r="RGV231" s="53">
        <f t="shared" si="4667"/>
        <v>700.54802999999993</v>
      </c>
      <c r="RGW231" s="53">
        <v>0</v>
      </c>
      <c r="RGX231" s="53">
        <f>RGV231*(($H$268)+1)+(IF(RGW231&lt;101,RGW231,IF(RGW231&lt;201,RGW231/2,IF(RGW231&lt;=301,RGW231/3,RGW231/4))))</f>
        <v>700.54802999999993</v>
      </c>
      <c r="RGY231" s="159">
        <f t="shared" ref="RGY231:RGY234" si="10806">RGY230+1</f>
        <v>2</v>
      </c>
      <c r="RGZ231" s="159"/>
      <c r="RHA231" s="53" t="s">
        <v>163</v>
      </c>
      <c r="RHB231" s="53">
        <f t="shared" ref="RHB231" si="10807">(53.92)*10.764</f>
        <v>580.39487999999994</v>
      </c>
      <c r="RHC231" s="53">
        <f t="shared" ref="RHC231" si="10808">(2.45*1.25+1*(2.3+2.75+3.05))*10.764</f>
        <v>120.15314999999998</v>
      </c>
      <c r="RHD231" s="53">
        <f t="shared" si="4670"/>
        <v>700.54802999999993</v>
      </c>
      <c r="RHE231" s="53">
        <v>0</v>
      </c>
      <c r="RHF231" s="53">
        <f>RHD231*(($H$268)+1)+(IF(RHE231&lt;101,RHE231,IF(RHE231&lt;201,RHE231/2,IF(RHE231&lt;=301,RHE231/3,RHE231/4))))</f>
        <v>700.54802999999993</v>
      </c>
      <c r="RHG231" s="159">
        <f t="shared" ref="RHG231:RHG234" si="10809">RHG230+1</f>
        <v>2</v>
      </c>
      <c r="RHH231" s="159"/>
      <c r="RHI231" s="53" t="s">
        <v>163</v>
      </c>
      <c r="RHJ231" s="53">
        <f t="shared" ref="RHJ231" si="10810">(53.92)*10.764</f>
        <v>580.39487999999994</v>
      </c>
      <c r="RHK231" s="53">
        <f t="shared" ref="RHK231" si="10811">(2.45*1.25+1*(2.3+2.75+3.05))*10.764</f>
        <v>120.15314999999998</v>
      </c>
      <c r="RHL231" s="53">
        <f t="shared" si="4673"/>
        <v>700.54802999999993</v>
      </c>
      <c r="RHM231" s="53">
        <v>0</v>
      </c>
      <c r="RHN231" s="53">
        <f>RHL231*(($H$268)+1)+(IF(RHM231&lt;101,RHM231,IF(RHM231&lt;201,RHM231/2,IF(RHM231&lt;=301,RHM231/3,RHM231/4))))</f>
        <v>700.54802999999993</v>
      </c>
      <c r="RHO231" s="159">
        <f t="shared" ref="RHO231:RHO234" si="10812">RHO230+1</f>
        <v>2</v>
      </c>
      <c r="RHP231" s="159"/>
      <c r="RHQ231" s="53" t="s">
        <v>163</v>
      </c>
      <c r="RHR231" s="53">
        <f t="shared" ref="RHR231" si="10813">(53.92)*10.764</f>
        <v>580.39487999999994</v>
      </c>
      <c r="RHS231" s="53">
        <f t="shared" ref="RHS231" si="10814">(2.45*1.25+1*(2.3+2.75+3.05))*10.764</f>
        <v>120.15314999999998</v>
      </c>
      <c r="RHT231" s="53">
        <f t="shared" si="4676"/>
        <v>700.54802999999993</v>
      </c>
      <c r="RHU231" s="53">
        <v>0</v>
      </c>
      <c r="RHV231" s="53">
        <f>RHT231*(($H$268)+1)+(IF(RHU231&lt;101,RHU231,IF(RHU231&lt;201,RHU231/2,IF(RHU231&lt;=301,RHU231/3,RHU231/4))))</f>
        <v>700.54802999999993</v>
      </c>
      <c r="RHW231" s="159">
        <f t="shared" ref="RHW231:RHW234" si="10815">RHW230+1</f>
        <v>2</v>
      </c>
      <c r="RHX231" s="159"/>
      <c r="RHY231" s="53" t="s">
        <v>163</v>
      </c>
      <c r="RHZ231" s="53">
        <f t="shared" ref="RHZ231" si="10816">(53.92)*10.764</f>
        <v>580.39487999999994</v>
      </c>
      <c r="RIA231" s="53">
        <f t="shared" ref="RIA231" si="10817">(2.45*1.25+1*(2.3+2.75+3.05))*10.764</f>
        <v>120.15314999999998</v>
      </c>
      <c r="RIB231" s="53">
        <f t="shared" si="4679"/>
        <v>700.54802999999993</v>
      </c>
      <c r="RIC231" s="53">
        <v>0</v>
      </c>
      <c r="RID231" s="53">
        <f>RIB231*(($H$268)+1)+(IF(RIC231&lt;101,RIC231,IF(RIC231&lt;201,RIC231/2,IF(RIC231&lt;=301,RIC231/3,RIC231/4))))</f>
        <v>700.54802999999993</v>
      </c>
      <c r="RIE231" s="159">
        <f t="shared" ref="RIE231:RIE234" si="10818">RIE230+1</f>
        <v>2</v>
      </c>
      <c r="RIF231" s="159"/>
      <c r="RIG231" s="53" t="s">
        <v>163</v>
      </c>
      <c r="RIH231" s="53">
        <f t="shared" ref="RIH231" si="10819">(53.92)*10.764</f>
        <v>580.39487999999994</v>
      </c>
      <c r="RII231" s="53">
        <f t="shared" ref="RII231" si="10820">(2.45*1.25+1*(2.3+2.75+3.05))*10.764</f>
        <v>120.15314999999998</v>
      </c>
      <c r="RIJ231" s="53">
        <f t="shared" si="4682"/>
        <v>700.54802999999993</v>
      </c>
      <c r="RIK231" s="53">
        <v>0</v>
      </c>
      <c r="RIL231" s="53">
        <f>RIJ231*(($H$268)+1)+(IF(RIK231&lt;101,RIK231,IF(RIK231&lt;201,RIK231/2,IF(RIK231&lt;=301,RIK231/3,RIK231/4))))</f>
        <v>700.54802999999993</v>
      </c>
      <c r="RIM231" s="159">
        <f t="shared" ref="RIM231:RIM234" si="10821">RIM230+1</f>
        <v>2</v>
      </c>
      <c r="RIN231" s="159"/>
      <c r="RIO231" s="53" t="s">
        <v>163</v>
      </c>
      <c r="RIP231" s="53">
        <f t="shared" ref="RIP231" si="10822">(53.92)*10.764</f>
        <v>580.39487999999994</v>
      </c>
      <c r="RIQ231" s="53">
        <f t="shared" ref="RIQ231" si="10823">(2.45*1.25+1*(2.3+2.75+3.05))*10.764</f>
        <v>120.15314999999998</v>
      </c>
      <c r="RIR231" s="53">
        <f t="shared" si="4685"/>
        <v>700.54802999999993</v>
      </c>
      <c r="RIS231" s="53">
        <v>0</v>
      </c>
      <c r="RIT231" s="53">
        <f>RIR231*(($H$268)+1)+(IF(RIS231&lt;101,RIS231,IF(RIS231&lt;201,RIS231/2,IF(RIS231&lt;=301,RIS231/3,RIS231/4))))</f>
        <v>700.54802999999993</v>
      </c>
      <c r="RIU231" s="159">
        <f t="shared" ref="RIU231:RIU234" si="10824">RIU230+1</f>
        <v>2</v>
      </c>
      <c r="RIV231" s="159"/>
      <c r="RIW231" s="53" t="s">
        <v>163</v>
      </c>
      <c r="RIX231" s="53">
        <f t="shared" ref="RIX231" si="10825">(53.92)*10.764</f>
        <v>580.39487999999994</v>
      </c>
      <c r="RIY231" s="53">
        <f t="shared" ref="RIY231" si="10826">(2.45*1.25+1*(2.3+2.75+3.05))*10.764</f>
        <v>120.15314999999998</v>
      </c>
      <c r="RIZ231" s="53">
        <f t="shared" si="4688"/>
        <v>700.54802999999993</v>
      </c>
      <c r="RJA231" s="53">
        <v>0</v>
      </c>
      <c r="RJB231" s="53">
        <f>RIZ231*(($H$268)+1)+(IF(RJA231&lt;101,RJA231,IF(RJA231&lt;201,RJA231/2,IF(RJA231&lt;=301,RJA231/3,RJA231/4))))</f>
        <v>700.54802999999993</v>
      </c>
      <c r="RJC231" s="159">
        <f t="shared" ref="RJC231:RJC234" si="10827">RJC230+1</f>
        <v>2</v>
      </c>
      <c r="RJD231" s="159"/>
      <c r="RJE231" s="53" t="s">
        <v>163</v>
      </c>
      <c r="RJF231" s="53">
        <f t="shared" ref="RJF231" si="10828">(53.92)*10.764</f>
        <v>580.39487999999994</v>
      </c>
      <c r="RJG231" s="53">
        <f t="shared" ref="RJG231" si="10829">(2.45*1.25+1*(2.3+2.75+3.05))*10.764</f>
        <v>120.15314999999998</v>
      </c>
      <c r="RJH231" s="53">
        <f t="shared" si="4691"/>
        <v>700.54802999999993</v>
      </c>
      <c r="RJI231" s="53">
        <v>0</v>
      </c>
      <c r="RJJ231" s="53">
        <f>RJH231*(($H$268)+1)+(IF(RJI231&lt;101,RJI231,IF(RJI231&lt;201,RJI231/2,IF(RJI231&lt;=301,RJI231/3,RJI231/4))))</f>
        <v>700.54802999999993</v>
      </c>
      <c r="RJK231" s="159">
        <f t="shared" ref="RJK231:RJK234" si="10830">RJK230+1</f>
        <v>2</v>
      </c>
      <c r="RJL231" s="159"/>
      <c r="RJM231" s="53" t="s">
        <v>163</v>
      </c>
      <c r="RJN231" s="53">
        <f t="shared" ref="RJN231" si="10831">(53.92)*10.764</f>
        <v>580.39487999999994</v>
      </c>
      <c r="RJO231" s="53">
        <f t="shared" ref="RJO231" si="10832">(2.45*1.25+1*(2.3+2.75+3.05))*10.764</f>
        <v>120.15314999999998</v>
      </c>
      <c r="RJP231" s="53">
        <f t="shared" si="4694"/>
        <v>700.54802999999993</v>
      </c>
      <c r="RJQ231" s="53">
        <v>0</v>
      </c>
      <c r="RJR231" s="53">
        <f>RJP231*(($H$268)+1)+(IF(RJQ231&lt;101,RJQ231,IF(RJQ231&lt;201,RJQ231/2,IF(RJQ231&lt;=301,RJQ231/3,RJQ231/4))))</f>
        <v>700.54802999999993</v>
      </c>
      <c r="RJS231" s="159">
        <f t="shared" ref="RJS231:RJS234" si="10833">RJS230+1</f>
        <v>2</v>
      </c>
      <c r="RJT231" s="159"/>
      <c r="RJU231" s="53" t="s">
        <v>163</v>
      </c>
      <c r="RJV231" s="53">
        <f t="shared" ref="RJV231" si="10834">(53.92)*10.764</f>
        <v>580.39487999999994</v>
      </c>
      <c r="RJW231" s="53">
        <f t="shared" ref="RJW231" si="10835">(2.45*1.25+1*(2.3+2.75+3.05))*10.764</f>
        <v>120.15314999999998</v>
      </c>
      <c r="RJX231" s="53">
        <f t="shared" si="4697"/>
        <v>700.54802999999993</v>
      </c>
      <c r="RJY231" s="53">
        <v>0</v>
      </c>
      <c r="RJZ231" s="53">
        <f>RJX231*(($H$268)+1)+(IF(RJY231&lt;101,RJY231,IF(RJY231&lt;201,RJY231/2,IF(RJY231&lt;=301,RJY231/3,RJY231/4))))</f>
        <v>700.54802999999993</v>
      </c>
      <c r="RKA231" s="159">
        <f t="shared" ref="RKA231:RKA234" si="10836">RKA230+1</f>
        <v>2</v>
      </c>
      <c r="RKB231" s="159"/>
      <c r="RKC231" s="53" t="s">
        <v>163</v>
      </c>
      <c r="RKD231" s="53">
        <f t="shared" ref="RKD231" si="10837">(53.92)*10.764</f>
        <v>580.39487999999994</v>
      </c>
      <c r="RKE231" s="53">
        <f t="shared" ref="RKE231" si="10838">(2.45*1.25+1*(2.3+2.75+3.05))*10.764</f>
        <v>120.15314999999998</v>
      </c>
      <c r="RKF231" s="53">
        <f t="shared" si="4700"/>
        <v>700.54802999999993</v>
      </c>
      <c r="RKG231" s="53">
        <v>0</v>
      </c>
      <c r="RKH231" s="53">
        <f>RKF231*(($H$268)+1)+(IF(RKG231&lt;101,RKG231,IF(RKG231&lt;201,RKG231/2,IF(RKG231&lt;=301,RKG231/3,RKG231/4))))</f>
        <v>700.54802999999993</v>
      </c>
      <c r="RKI231" s="159">
        <f t="shared" ref="RKI231:RKI234" si="10839">RKI230+1</f>
        <v>2</v>
      </c>
      <c r="RKJ231" s="159"/>
      <c r="RKK231" s="53" t="s">
        <v>163</v>
      </c>
      <c r="RKL231" s="53">
        <f t="shared" ref="RKL231" si="10840">(53.92)*10.764</f>
        <v>580.39487999999994</v>
      </c>
      <c r="RKM231" s="53">
        <f t="shared" ref="RKM231" si="10841">(2.45*1.25+1*(2.3+2.75+3.05))*10.764</f>
        <v>120.15314999999998</v>
      </c>
      <c r="RKN231" s="53">
        <f t="shared" si="4703"/>
        <v>700.54802999999993</v>
      </c>
      <c r="RKO231" s="53">
        <v>0</v>
      </c>
      <c r="RKP231" s="53">
        <f>RKN231*(($H$268)+1)+(IF(RKO231&lt;101,RKO231,IF(RKO231&lt;201,RKO231/2,IF(RKO231&lt;=301,RKO231/3,RKO231/4))))</f>
        <v>700.54802999999993</v>
      </c>
      <c r="RKQ231" s="159">
        <f t="shared" ref="RKQ231:RKQ234" si="10842">RKQ230+1</f>
        <v>2</v>
      </c>
      <c r="RKR231" s="159"/>
      <c r="RKS231" s="53" t="s">
        <v>163</v>
      </c>
      <c r="RKT231" s="53">
        <f t="shared" ref="RKT231" si="10843">(53.92)*10.764</f>
        <v>580.39487999999994</v>
      </c>
      <c r="RKU231" s="53">
        <f t="shared" ref="RKU231" si="10844">(2.45*1.25+1*(2.3+2.75+3.05))*10.764</f>
        <v>120.15314999999998</v>
      </c>
      <c r="RKV231" s="53">
        <f t="shared" si="4706"/>
        <v>700.54802999999993</v>
      </c>
      <c r="RKW231" s="53">
        <v>0</v>
      </c>
      <c r="RKX231" s="53">
        <f>RKV231*(($H$268)+1)+(IF(RKW231&lt;101,RKW231,IF(RKW231&lt;201,RKW231/2,IF(RKW231&lt;=301,RKW231/3,RKW231/4))))</f>
        <v>700.54802999999993</v>
      </c>
      <c r="RKY231" s="159">
        <f t="shared" ref="RKY231:RKY234" si="10845">RKY230+1</f>
        <v>2</v>
      </c>
      <c r="RKZ231" s="159"/>
      <c r="RLA231" s="53" t="s">
        <v>163</v>
      </c>
      <c r="RLB231" s="53">
        <f t="shared" ref="RLB231" si="10846">(53.92)*10.764</f>
        <v>580.39487999999994</v>
      </c>
      <c r="RLC231" s="53">
        <f t="shared" ref="RLC231" si="10847">(2.45*1.25+1*(2.3+2.75+3.05))*10.764</f>
        <v>120.15314999999998</v>
      </c>
      <c r="RLD231" s="53">
        <f t="shared" si="4709"/>
        <v>700.54802999999993</v>
      </c>
      <c r="RLE231" s="53">
        <v>0</v>
      </c>
      <c r="RLF231" s="53">
        <f>RLD231*(($H$268)+1)+(IF(RLE231&lt;101,RLE231,IF(RLE231&lt;201,RLE231/2,IF(RLE231&lt;=301,RLE231/3,RLE231/4))))</f>
        <v>700.54802999999993</v>
      </c>
      <c r="RLG231" s="159">
        <f t="shared" ref="RLG231:RLG234" si="10848">RLG230+1</f>
        <v>2</v>
      </c>
      <c r="RLH231" s="159"/>
      <c r="RLI231" s="53" t="s">
        <v>163</v>
      </c>
      <c r="RLJ231" s="53">
        <f t="shared" ref="RLJ231" si="10849">(53.92)*10.764</f>
        <v>580.39487999999994</v>
      </c>
      <c r="RLK231" s="53">
        <f t="shared" ref="RLK231" si="10850">(2.45*1.25+1*(2.3+2.75+3.05))*10.764</f>
        <v>120.15314999999998</v>
      </c>
      <c r="RLL231" s="53">
        <f t="shared" si="4712"/>
        <v>700.54802999999993</v>
      </c>
      <c r="RLM231" s="53">
        <v>0</v>
      </c>
      <c r="RLN231" s="53">
        <f>RLL231*(($H$268)+1)+(IF(RLM231&lt;101,RLM231,IF(RLM231&lt;201,RLM231/2,IF(RLM231&lt;=301,RLM231/3,RLM231/4))))</f>
        <v>700.54802999999993</v>
      </c>
      <c r="RLO231" s="159">
        <f t="shared" ref="RLO231:RLO234" si="10851">RLO230+1</f>
        <v>2</v>
      </c>
      <c r="RLP231" s="159"/>
      <c r="RLQ231" s="53" t="s">
        <v>163</v>
      </c>
      <c r="RLR231" s="53">
        <f t="shared" ref="RLR231" si="10852">(53.92)*10.764</f>
        <v>580.39487999999994</v>
      </c>
      <c r="RLS231" s="53">
        <f t="shared" ref="RLS231" si="10853">(2.45*1.25+1*(2.3+2.75+3.05))*10.764</f>
        <v>120.15314999999998</v>
      </c>
      <c r="RLT231" s="53">
        <f t="shared" si="4715"/>
        <v>700.54802999999993</v>
      </c>
      <c r="RLU231" s="53">
        <v>0</v>
      </c>
      <c r="RLV231" s="53">
        <f>RLT231*(($H$268)+1)+(IF(RLU231&lt;101,RLU231,IF(RLU231&lt;201,RLU231/2,IF(RLU231&lt;=301,RLU231/3,RLU231/4))))</f>
        <v>700.54802999999993</v>
      </c>
      <c r="RLW231" s="159">
        <f t="shared" ref="RLW231:RLW234" si="10854">RLW230+1</f>
        <v>2</v>
      </c>
      <c r="RLX231" s="159"/>
      <c r="RLY231" s="53" t="s">
        <v>163</v>
      </c>
      <c r="RLZ231" s="53">
        <f t="shared" ref="RLZ231" si="10855">(53.92)*10.764</f>
        <v>580.39487999999994</v>
      </c>
      <c r="RMA231" s="53">
        <f t="shared" ref="RMA231" si="10856">(2.45*1.25+1*(2.3+2.75+3.05))*10.764</f>
        <v>120.15314999999998</v>
      </c>
      <c r="RMB231" s="53">
        <f t="shared" si="4718"/>
        <v>700.54802999999993</v>
      </c>
      <c r="RMC231" s="53">
        <v>0</v>
      </c>
      <c r="RMD231" s="53">
        <f>RMB231*(($H$268)+1)+(IF(RMC231&lt;101,RMC231,IF(RMC231&lt;201,RMC231/2,IF(RMC231&lt;=301,RMC231/3,RMC231/4))))</f>
        <v>700.54802999999993</v>
      </c>
      <c r="RME231" s="159">
        <f t="shared" ref="RME231:RME234" si="10857">RME230+1</f>
        <v>2</v>
      </c>
      <c r="RMF231" s="159"/>
      <c r="RMG231" s="53" t="s">
        <v>163</v>
      </c>
      <c r="RMH231" s="53">
        <f t="shared" ref="RMH231" si="10858">(53.92)*10.764</f>
        <v>580.39487999999994</v>
      </c>
      <c r="RMI231" s="53">
        <f t="shared" ref="RMI231" si="10859">(2.45*1.25+1*(2.3+2.75+3.05))*10.764</f>
        <v>120.15314999999998</v>
      </c>
      <c r="RMJ231" s="53">
        <f t="shared" si="4721"/>
        <v>700.54802999999993</v>
      </c>
      <c r="RMK231" s="53">
        <v>0</v>
      </c>
      <c r="RML231" s="53">
        <f>RMJ231*(($H$268)+1)+(IF(RMK231&lt;101,RMK231,IF(RMK231&lt;201,RMK231/2,IF(RMK231&lt;=301,RMK231/3,RMK231/4))))</f>
        <v>700.54802999999993</v>
      </c>
      <c r="RMM231" s="159">
        <f t="shared" ref="RMM231:RMM234" si="10860">RMM230+1</f>
        <v>2</v>
      </c>
      <c r="RMN231" s="159"/>
      <c r="RMO231" s="53" t="s">
        <v>163</v>
      </c>
      <c r="RMP231" s="53">
        <f t="shared" ref="RMP231" si="10861">(53.92)*10.764</f>
        <v>580.39487999999994</v>
      </c>
      <c r="RMQ231" s="53">
        <f t="shared" ref="RMQ231" si="10862">(2.45*1.25+1*(2.3+2.75+3.05))*10.764</f>
        <v>120.15314999999998</v>
      </c>
      <c r="RMR231" s="53">
        <f t="shared" si="4724"/>
        <v>700.54802999999993</v>
      </c>
      <c r="RMS231" s="53">
        <v>0</v>
      </c>
      <c r="RMT231" s="53">
        <f>RMR231*(($H$268)+1)+(IF(RMS231&lt;101,RMS231,IF(RMS231&lt;201,RMS231/2,IF(RMS231&lt;=301,RMS231/3,RMS231/4))))</f>
        <v>700.54802999999993</v>
      </c>
      <c r="RMU231" s="159">
        <f t="shared" ref="RMU231:RMU234" si="10863">RMU230+1</f>
        <v>2</v>
      </c>
      <c r="RMV231" s="159"/>
      <c r="RMW231" s="53" t="s">
        <v>163</v>
      </c>
      <c r="RMX231" s="53">
        <f t="shared" ref="RMX231" si="10864">(53.92)*10.764</f>
        <v>580.39487999999994</v>
      </c>
      <c r="RMY231" s="53">
        <f t="shared" ref="RMY231" si="10865">(2.45*1.25+1*(2.3+2.75+3.05))*10.764</f>
        <v>120.15314999999998</v>
      </c>
      <c r="RMZ231" s="53">
        <f t="shared" si="4727"/>
        <v>700.54802999999993</v>
      </c>
      <c r="RNA231" s="53">
        <v>0</v>
      </c>
      <c r="RNB231" s="53">
        <f>RMZ231*(($H$268)+1)+(IF(RNA231&lt;101,RNA231,IF(RNA231&lt;201,RNA231/2,IF(RNA231&lt;=301,RNA231/3,RNA231/4))))</f>
        <v>700.54802999999993</v>
      </c>
      <c r="RNC231" s="159">
        <f t="shared" ref="RNC231:RNC234" si="10866">RNC230+1</f>
        <v>2</v>
      </c>
      <c r="RND231" s="159"/>
      <c r="RNE231" s="53" t="s">
        <v>163</v>
      </c>
      <c r="RNF231" s="53">
        <f t="shared" ref="RNF231" si="10867">(53.92)*10.764</f>
        <v>580.39487999999994</v>
      </c>
      <c r="RNG231" s="53">
        <f t="shared" ref="RNG231" si="10868">(2.45*1.25+1*(2.3+2.75+3.05))*10.764</f>
        <v>120.15314999999998</v>
      </c>
      <c r="RNH231" s="53">
        <f t="shared" si="4730"/>
        <v>700.54802999999993</v>
      </c>
      <c r="RNI231" s="53">
        <v>0</v>
      </c>
      <c r="RNJ231" s="53">
        <f>RNH231*(($H$268)+1)+(IF(RNI231&lt;101,RNI231,IF(RNI231&lt;201,RNI231/2,IF(RNI231&lt;=301,RNI231/3,RNI231/4))))</f>
        <v>700.54802999999993</v>
      </c>
      <c r="RNK231" s="159">
        <f t="shared" ref="RNK231:RNK234" si="10869">RNK230+1</f>
        <v>2</v>
      </c>
      <c r="RNL231" s="159"/>
      <c r="RNM231" s="53" t="s">
        <v>163</v>
      </c>
      <c r="RNN231" s="53">
        <f t="shared" ref="RNN231" si="10870">(53.92)*10.764</f>
        <v>580.39487999999994</v>
      </c>
      <c r="RNO231" s="53">
        <f t="shared" ref="RNO231" si="10871">(2.45*1.25+1*(2.3+2.75+3.05))*10.764</f>
        <v>120.15314999999998</v>
      </c>
      <c r="RNP231" s="53">
        <f t="shared" si="4733"/>
        <v>700.54802999999993</v>
      </c>
      <c r="RNQ231" s="53">
        <v>0</v>
      </c>
      <c r="RNR231" s="53">
        <f>RNP231*(($H$268)+1)+(IF(RNQ231&lt;101,RNQ231,IF(RNQ231&lt;201,RNQ231/2,IF(RNQ231&lt;=301,RNQ231/3,RNQ231/4))))</f>
        <v>700.54802999999993</v>
      </c>
      <c r="RNS231" s="159">
        <f t="shared" ref="RNS231:RNS234" si="10872">RNS230+1</f>
        <v>2</v>
      </c>
      <c r="RNT231" s="159"/>
      <c r="RNU231" s="53" t="s">
        <v>163</v>
      </c>
      <c r="RNV231" s="53">
        <f t="shared" ref="RNV231" si="10873">(53.92)*10.764</f>
        <v>580.39487999999994</v>
      </c>
      <c r="RNW231" s="53">
        <f t="shared" ref="RNW231" si="10874">(2.45*1.25+1*(2.3+2.75+3.05))*10.764</f>
        <v>120.15314999999998</v>
      </c>
      <c r="RNX231" s="53">
        <f t="shared" si="4736"/>
        <v>700.54802999999993</v>
      </c>
      <c r="RNY231" s="53">
        <v>0</v>
      </c>
      <c r="RNZ231" s="53">
        <f>RNX231*(($H$268)+1)+(IF(RNY231&lt;101,RNY231,IF(RNY231&lt;201,RNY231/2,IF(RNY231&lt;=301,RNY231/3,RNY231/4))))</f>
        <v>700.54802999999993</v>
      </c>
      <c r="ROA231" s="159">
        <f t="shared" ref="ROA231:ROA234" si="10875">ROA230+1</f>
        <v>2</v>
      </c>
      <c r="ROB231" s="159"/>
      <c r="ROC231" s="53" t="s">
        <v>163</v>
      </c>
      <c r="ROD231" s="53">
        <f t="shared" ref="ROD231" si="10876">(53.92)*10.764</f>
        <v>580.39487999999994</v>
      </c>
      <c r="ROE231" s="53">
        <f t="shared" ref="ROE231" si="10877">(2.45*1.25+1*(2.3+2.75+3.05))*10.764</f>
        <v>120.15314999999998</v>
      </c>
      <c r="ROF231" s="53">
        <f t="shared" si="4739"/>
        <v>700.54802999999993</v>
      </c>
      <c r="ROG231" s="53">
        <v>0</v>
      </c>
      <c r="ROH231" s="53">
        <f>ROF231*(($H$268)+1)+(IF(ROG231&lt;101,ROG231,IF(ROG231&lt;201,ROG231/2,IF(ROG231&lt;=301,ROG231/3,ROG231/4))))</f>
        <v>700.54802999999993</v>
      </c>
      <c r="ROI231" s="159">
        <f t="shared" ref="ROI231:ROI234" si="10878">ROI230+1</f>
        <v>2</v>
      </c>
      <c r="ROJ231" s="159"/>
      <c r="ROK231" s="53" t="s">
        <v>163</v>
      </c>
      <c r="ROL231" s="53">
        <f t="shared" ref="ROL231" si="10879">(53.92)*10.764</f>
        <v>580.39487999999994</v>
      </c>
      <c r="ROM231" s="53">
        <f t="shared" ref="ROM231" si="10880">(2.45*1.25+1*(2.3+2.75+3.05))*10.764</f>
        <v>120.15314999999998</v>
      </c>
      <c r="RON231" s="53">
        <f t="shared" si="4742"/>
        <v>700.54802999999993</v>
      </c>
      <c r="ROO231" s="53">
        <v>0</v>
      </c>
      <c r="ROP231" s="53">
        <f>RON231*(($H$268)+1)+(IF(ROO231&lt;101,ROO231,IF(ROO231&lt;201,ROO231/2,IF(ROO231&lt;=301,ROO231/3,ROO231/4))))</f>
        <v>700.54802999999993</v>
      </c>
      <c r="ROQ231" s="159">
        <f t="shared" ref="ROQ231:ROQ234" si="10881">ROQ230+1</f>
        <v>2</v>
      </c>
      <c r="ROR231" s="159"/>
      <c r="ROS231" s="53" t="s">
        <v>163</v>
      </c>
      <c r="ROT231" s="53">
        <f t="shared" ref="ROT231" si="10882">(53.92)*10.764</f>
        <v>580.39487999999994</v>
      </c>
      <c r="ROU231" s="53">
        <f t="shared" ref="ROU231" si="10883">(2.45*1.25+1*(2.3+2.75+3.05))*10.764</f>
        <v>120.15314999999998</v>
      </c>
      <c r="ROV231" s="53">
        <f t="shared" si="4745"/>
        <v>700.54802999999993</v>
      </c>
      <c r="ROW231" s="53">
        <v>0</v>
      </c>
      <c r="ROX231" s="53">
        <f>ROV231*(($H$268)+1)+(IF(ROW231&lt;101,ROW231,IF(ROW231&lt;201,ROW231/2,IF(ROW231&lt;=301,ROW231/3,ROW231/4))))</f>
        <v>700.54802999999993</v>
      </c>
      <c r="ROY231" s="159">
        <f t="shared" ref="ROY231:ROY234" si="10884">ROY230+1</f>
        <v>2</v>
      </c>
      <c r="ROZ231" s="159"/>
      <c r="RPA231" s="53" t="s">
        <v>163</v>
      </c>
      <c r="RPB231" s="53">
        <f t="shared" ref="RPB231" si="10885">(53.92)*10.764</f>
        <v>580.39487999999994</v>
      </c>
      <c r="RPC231" s="53">
        <f t="shared" ref="RPC231" si="10886">(2.45*1.25+1*(2.3+2.75+3.05))*10.764</f>
        <v>120.15314999999998</v>
      </c>
      <c r="RPD231" s="53">
        <f t="shared" si="4748"/>
        <v>700.54802999999993</v>
      </c>
      <c r="RPE231" s="53">
        <v>0</v>
      </c>
      <c r="RPF231" s="53">
        <f>RPD231*(($H$268)+1)+(IF(RPE231&lt;101,RPE231,IF(RPE231&lt;201,RPE231/2,IF(RPE231&lt;=301,RPE231/3,RPE231/4))))</f>
        <v>700.54802999999993</v>
      </c>
      <c r="RPG231" s="159">
        <f t="shared" ref="RPG231:RPG234" si="10887">RPG230+1</f>
        <v>2</v>
      </c>
      <c r="RPH231" s="159"/>
      <c r="RPI231" s="53" t="s">
        <v>163</v>
      </c>
      <c r="RPJ231" s="53">
        <f t="shared" ref="RPJ231" si="10888">(53.92)*10.764</f>
        <v>580.39487999999994</v>
      </c>
      <c r="RPK231" s="53">
        <f t="shared" ref="RPK231" si="10889">(2.45*1.25+1*(2.3+2.75+3.05))*10.764</f>
        <v>120.15314999999998</v>
      </c>
      <c r="RPL231" s="53">
        <f t="shared" si="4751"/>
        <v>700.54802999999993</v>
      </c>
      <c r="RPM231" s="53">
        <v>0</v>
      </c>
      <c r="RPN231" s="53">
        <f>RPL231*(($H$268)+1)+(IF(RPM231&lt;101,RPM231,IF(RPM231&lt;201,RPM231/2,IF(RPM231&lt;=301,RPM231/3,RPM231/4))))</f>
        <v>700.54802999999993</v>
      </c>
      <c r="RPO231" s="159">
        <f t="shared" ref="RPO231:RPO234" si="10890">RPO230+1</f>
        <v>2</v>
      </c>
      <c r="RPP231" s="159"/>
      <c r="RPQ231" s="53" t="s">
        <v>163</v>
      </c>
      <c r="RPR231" s="53">
        <f t="shared" ref="RPR231" si="10891">(53.92)*10.764</f>
        <v>580.39487999999994</v>
      </c>
      <c r="RPS231" s="53">
        <f t="shared" ref="RPS231" si="10892">(2.45*1.25+1*(2.3+2.75+3.05))*10.764</f>
        <v>120.15314999999998</v>
      </c>
      <c r="RPT231" s="53">
        <f t="shared" si="4754"/>
        <v>700.54802999999993</v>
      </c>
      <c r="RPU231" s="53">
        <v>0</v>
      </c>
      <c r="RPV231" s="53">
        <f>RPT231*(($H$268)+1)+(IF(RPU231&lt;101,RPU231,IF(RPU231&lt;201,RPU231/2,IF(RPU231&lt;=301,RPU231/3,RPU231/4))))</f>
        <v>700.54802999999993</v>
      </c>
      <c r="RPW231" s="159">
        <f t="shared" ref="RPW231:RPW234" si="10893">RPW230+1</f>
        <v>2</v>
      </c>
      <c r="RPX231" s="159"/>
      <c r="RPY231" s="53" t="s">
        <v>163</v>
      </c>
      <c r="RPZ231" s="53">
        <f t="shared" ref="RPZ231" si="10894">(53.92)*10.764</f>
        <v>580.39487999999994</v>
      </c>
      <c r="RQA231" s="53">
        <f t="shared" ref="RQA231" si="10895">(2.45*1.25+1*(2.3+2.75+3.05))*10.764</f>
        <v>120.15314999999998</v>
      </c>
      <c r="RQB231" s="53">
        <f t="shared" si="4757"/>
        <v>700.54802999999993</v>
      </c>
      <c r="RQC231" s="53">
        <v>0</v>
      </c>
      <c r="RQD231" s="53">
        <f>RQB231*(($H$268)+1)+(IF(RQC231&lt;101,RQC231,IF(RQC231&lt;201,RQC231/2,IF(RQC231&lt;=301,RQC231/3,RQC231/4))))</f>
        <v>700.54802999999993</v>
      </c>
      <c r="RQE231" s="159">
        <f t="shared" ref="RQE231:RQE234" si="10896">RQE230+1</f>
        <v>2</v>
      </c>
      <c r="RQF231" s="159"/>
      <c r="RQG231" s="53" t="s">
        <v>163</v>
      </c>
      <c r="RQH231" s="53">
        <f t="shared" ref="RQH231" si="10897">(53.92)*10.764</f>
        <v>580.39487999999994</v>
      </c>
      <c r="RQI231" s="53">
        <f t="shared" ref="RQI231" si="10898">(2.45*1.25+1*(2.3+2.75+3.05))*10.764</f>
        <v>120.15314999999998</v>
      </c>
      <c r="RQJ231" s="53">
        <f t="shared" si="4760"/>
        <v>700.54802999999993</v>
      </c>
      <c r="RQK231" s="53">
        <v>0</v>
      </c>
      <c r="RQL231" s="53">
        <f>RQJ231*(($H$268)+1)+(IF(RQK231&lt;101,RQK231,IF(RQK231&lt;201,RQK231/2,IF(RQK231&lt;=301,RQK231/3,RQK231/4))))</f>
        <v>700.54802999999993</v>
      </c>
      <c r="RQM231" s="159">
        <f t="shared" ref="RQM231:RQM234" si="10899">RQM230+1</f>
        <v>2</v>
      </c>
      <c r="RQN231" s="159"/>
      <c r="RQO231" s="53" t="s">
        <v>163</v>
      </c>
      <c r="RQP231" s="53">
        <f t="shared" ref="RQP231" si="10900">(53.92)*10.764</f>
        <v>580.39487999999994</v>
      </c>
      <c r="RQQ231" s="53">
        <f t="shared" ref="RQQ231" si="10901">(2.45*1.25+1*(2.3+2.75+3.05))*10.764</f>
        <v>120.15314999999998</v>
      </c>
      <c r="RQR231" s="53">
        <f t="shared" si="4763"/>
        <v>700.54802999999993</v>
      </c>
      <c r="RQS231" s="53">
        <v>0</v>
      </c>
      <c r="RQT231" s="53">
        <f>RQR231*(($H$268)+1)+(IF(RQS231&lt;101,RQS231,IF(RQS231&lt;201,RQS231/2,IF(RQS231&lt;=301,RQS231/3,RQS231/4))))</f>
        <v>700.54802999999993</v>
      </c>
      <c r="RQU231" s="159">
        <f t="shared" ref="RQU231:RQU234" si="10902">RQU230+1</f>
        <v>2</v>
      </c>
      <c r="RQV231" s="159"/>
      <c r="RQW231" s="53" t="s">
        <v>163</v>
      </c>
      <c r="RQX231" s="53">
        <f t="shared" ref="RQX231" si="10903">(53.92)*10.764</f>
        <v>580.39487999999994</v>
      </c>
      <c r="RQY231" s="53">
        <f t="shared" ref="RQY231" si="10904">(2.45*1.25+1*(2.3+2.75+3.05))*10.764</f>
        <v>120.15314999999998</v>
      </c>
      <c r="RQZ231" s="53">
        <f t="shared" si="4766"/>
        <v>700.54802999999993</v>
      </c>
      <c r="RRA231" s="53">
        <v>0</v>
      </c>
      <c r="RRB231" s="53">
        <f>RQZ231*(($H$268)+1)+(IF(RRA231&lt;101,RRA231,IF(RRA231&lt;201,RRA231/2,IF(RRA231&lt;=301,RRA231/3,RRA231/4))))</f>
        <v>700.54802999999993</v>
      </c>
      <c r="RRC231" s="159">
        <f t="shared" ref="RRC231:RRC234" si="10905">RRC230+1</f>
        <v>2</v>
      </c>
      <c r="RRD231" s="159"/>
      <c r="RRE231" s="53" t="s">
        <v>163</v>
      </c>
      <c r="RRF231" s="53">
        <f t="shared" ref="RRF231" si="10906">(53.92)*10.764</f>
        <v>580.39487999999994</v>
      </c>
      <c r="RRG231" s="53">
        <f t="shared" ref="RRG231" si="10907">(2.45*1.25+1*(2.3+2.75+3.05))*10.764</f>
        <v>120.15314999999998</v>
      </c>
      <c r="RRH231" s="53">
        <f t="shared" si="4769"/>
        <v>700.54802999999993</v>
      </c>
      <c r="RRI231" s="53">
        <v>0</v>
      </c>
      <c r="RRJ231" s="53">
        <f>RRH231*(($H$268)+1)+(IF(RRI231&lt;101,RRI231,IF(RRI231&lt;201,RRI231/2,IF(RRI231&lt;=301,RRI231/3,RRI231/4))))</f>
        <v>700.54802999999993</v>
      </c>
      <c r="RRK231" s="159">
        <f t="shared" ref="RRK231:RRK234" si="10908">RRK230+1</f>
        <v>2</v>
      </c>
      <c r="RRL231" s="159"/>
      <c r="RRM231" s="53" t="s">
        <v>163</v>
      </c>
      <c r="RRN231" s="53">
        <f t="shared" ref="RRN231" si="10909">(53.92)*10.764</f>
        <v>580.39487999999994</v>
      </c>
      <c r="RRO231" s="53">
        <f t="shared" ref="RRO231" si="10910">(2.45*1.25+1*(2.3+2.75+3.05))*10.764</f>
        <v>120.15314999999998</v>
      </c>
      <c r="RRP231" s="53">
        <f t="shared" si="4772"/>
        <v>700.54802999999993</v>
      </c>
      <c r="RRQ231" s="53">
        <v>0</v>
      </c>
      <c r="RRR231" s="53">
        <f>RRP231*(($H$268)+1)+(IF(RRQ231&lt;101,RRQ231,IF(RRQ231&lt;201,RRQ231/2,IF(RRQ231&lt;=301,RRQ231/3,RRQ231/4))))</f>
        <v>700.54802999999993</v>
      </c>
      <c r="RRS231" s="159">
        <f t="shared" ref="RRS231:RRS234" si="10911">RRS230+1</f>
        <v>2</v>
      </c>
      <c r="RRT231" s="159"/>
      <c r="RRU231" s="53" t="s">
        <v>163</v>
      </c>
      <c r="RRV231" s="53">
        <f t="shared" ref="RRV231" si="10912">(53.92)*10.764</f>
        <v>580.39487999999994</v>
      </c>
      <c r="RRW231" s="53">
        <f t="shared" ref="RRW231" si="10913">(2.45*1.25+1*(2.3+2.75+3.05))*10.764</f>
        <v>120.15314999999998</v>
      </c>
      <c r="RRX231" s="53">
        <f t="shared" si="4775"/>
        <v>700.54802999999993</v>
      </c>
      <c r="RRY231" s="53">
        <v>0</v>
      </c>
      <c r="RRZ231" s="53">
        <f>RRX231*(($H$268)+1)+(IF(RRY231&lt;101,RRY231,IF(RRY231&lt;201,RRY231/2,IF(RRY231&lt;=301,RRY231/3,RRY231/4))))</f>
        <v>700.54802999999993</v>
      </c>
      <c r="RSA231" s="159">
        <f t="shared" ref="RSA231:RSA234" si="10914">RSA230+1</f>
        <v>2</v>
      </c>
      <c r="RSB231" s="159"/>
      <c r="RSC231" s="53" t="s">
        <v>163</v>
      </c>
      <c r="RSD231" s="53">
        <f t="shared" ref="RSD231" si="10915">(53.92)*10.764</f>
        <v>580.39487999999994</v>
      </c>
      <c r="RSE231" s="53">
        <f t="shared" ref="RSE231" si="10916">(2.45*1.25+1*(2.3+2.75+3.05))*10.764</f>
        <v>120.15314999999998</v>
      </c>
      <c r="RSF231" s="53">
        <f t="shared" si="4778"/>
        <v>700.54802999999993</v>
      </c>
      <c r="RSG231" s="53">
        <v>0</v>
      </c>
      <c r="RSH231" s="53">
        <f>RSF231*(($H$268)+1)+(IF(RSG231&lt;101,RSG231,IF(RSG231&lt;201,RSG231/2,IF(RSG231&lt;=301,RSG231/3,RSG231/4))))</f>
        <v>700.54802999999993</v>
      </c>
      <c r="RSI231" s="159">
        <f t="shared" ref="RSI231:RSI234" si="10917">RSI230+1</f>
        <v>2</v>
      </c>
      <c r="RSJ231" s="159"/>
      <c r="RSK231" s="53" t="s">
        <v>163</v>
      </c>
      <c r="RSL231" s="53">
        <f t="shared" ref="RSL231" si="10918">(53.92)*10.764</f>
        <v>580.39487999999994</v>
      </c>
      <c r="RSM231" s="53">
        <f t="shared" ref="RSM231" si="10919">(2.45*1.25+1*(2.3+2.75+3.05))*10.764</f>
        <v>120.15314999999998</v>
      </c>
      <c r="RSN231" s="53">
        <f t="shared" si="4781"/>
        <v>700.54802999999993</v>
      </c>
      <c r="RSO231" s="53">
        <v>0</v>
      </c>
      <c r="RSP231" s="53">
        <f>RSN231*(($H$268)+1)+(IF(RSO231&lt;101,RSO231,IF(RSO231&lt;201,RSO231/2,IF(RSO231&lt;=301,RSO231/3,RSO231/4))))</f>
        <v>700.54802999999993</v>
      </c>
      <c r="RSQ231" s="159">
        <f t="shared" ref="RSQ231:RSQ234" si="10920">RSQ230+1</f>
        <v>2</v>
      </c>
      <c r="RSR231" s="159"/>
      <c r="RSS231" s="53" t="s">
        <v>163</v>
      </c>
      <c r="RST231" s="53">
        <f t="shared" ref="RST231" si="10921">(53.92)*10.764</f>
        <v>580.39487999999994</v>
      </c>
      <c r="RSU231" s="53">
        <f t="shared" ref="RSU231" si="10922">(2.45*1.25+1*(2.3+2.75+3.05))*10.764</f>
        <v>120.15314999999998</v>
      </c>
      <c r="RSV231" s="53">
        <f t="shared" si="4784"/>
        <v>700.54802999999993</v>
      </c>
      <c r="RSW231" s="53">
        <v>0</v>
      </c>
      <c r="RSX231" s="53">
        <f>RSV231*(($H$268)+1)+(IF(RSW231&lt;101,RSW231,IF(RSW231&lt;201,RSW231/2,IF(RSW231&lt;=301,RSW231/3,RSW231/4))))</f>
        <v>700.54802999999993</v>
      </c>
      <c r="RSY231" s="159">
        <f t="shared" ref="RSY231:RSY234" si="10923">RSY230+1</f>
        <v>2</v>
      </c>
      <c r="RSZ231" s="159"/>
      <c r="RTA231" s="53" t="s">
        <v>163</v>
      </c>
      <c r="RTB231" s="53">
        <f t="shared" ref="RTB231" si="10924">(53.92)*10.764</f>
        <v>580.39487999999994</v>
      </c>
      <c r="RTC231" s="53">
        <f t="shared" ref="RTC231" si="10925">(2.45*1.25+1*(2.3+2.75+3.05))*10.764</f>
        <v>120.15314999999998</v>
      </c>
      <c r="RTD231" s="53">
        <f t="shared" si="4787"/>
        <v>700.54802999999993</v>
      </c>
      <c r="RTE231" s="53">
        <v>0</v>
      </c>
      <c r="RTF231" s="53">
        <f>RTD231*(($H$268)+1)+(IF(RTE231&lt;101,RTE231,IF(RTE231&lt;201,RTE231/2,IF(RTE231&lt;=301,RTE231/3,RTE231/4))))</f>
        <v>700.54802999999993</v>
      </c>
      <c r="RTG231" s="159">
        <f t="shared" ref="RTG231:RTG234" si="10926">RTG230+1</f>
        <v>2</v>
      </c>
      <c r="RTH231" s="159"/>
      <c r="RTI231" s="53" t="s">
        <v>163</v>
      </c>
      <c r="RTJ231" s="53">
        <f t="shared" ref="RTJ231" si="10927">(53.92)*10.764</f>
        <v>580.39487999999994</v>
      </c>
      <c r="RTK231" s="53">
        <f t="shared" ref="RTK231" si="10928">(2.45*1.25+1*(2.3+2.75+3.05))*10.764</f>
        <v>120.15314999999998</v>
      </c>
      <c r="RTL231" s="53">
        <f t="shared" si="4790"/>
        <v>700.54802999999993</v>
      </c>
      <c r="RTM231" s="53">
        <v>0</v>
      </c>
      <c r="RTN231" s="53">
        <f>RTL231*(($H$268)+1)+(IF(RTM231&lt;101,RTM231,IF(RTM231&lt;201,RTM231/2,IF(RTM231&lt;=301,RTM231/3,RTM231/4))))</f>
        <v>700.54802999999993</v>
      </c>
      <c r="RTO231" s="159">
        <f t="shared" ref="RTO231:RTO234" si="10929">RTO230+1</f>
        <v>2</v>
      </c>
      <c r="RTP231" s="159"/>
      <c r="RTQ231" s="53" t="s">
        <v>163</v>
      </c>
      <c r="RTR231" s="53">
        <f t="shared" ref="RTR231" si="10930">(53.92)*10.764</f>
        <v>580.39487999999994</v>
      </c>
      <c r="RTS231" s="53">
        <f t="shared" ref="RTS231" si="10931">(2.45*1.25+1*(2.3+2.75+3.05))*10.764</f>
        <v>120.15314999999998</v>
      </c>
      <c r="RTT231" s="53">
        <f t="shared" si="4793"/>
        <v>700.54802999999993</v>
      </c>
      <c r="RTU231" s="53">
        <v>0</v>
      </c>
      <c r="RTV231" s="53">
        <f>RTT231*(($H$268)+1)+(IF(RTU231&lt;101,RTU231,IF(RTU231&lt;201,RTU231/2,IF(RTU231&lt;=301,RTU231/3,RTU231/4))))</f>
        <v>700.54802999999993</v>
      </c>
      <c r="RTW231" s="159">
        <f t="shared" ref="RTW231:RTW234" si="10932">RTW230+1</f>
        <v>2</v>
      </c>
      <c r="RTX231" s="159"/>
      <c r="RTY231" s="53" t="s">
        <v>163</v>
      </c>
      <c r="RTZ231" s="53">
        <f t="shared" ref="RTZ231" si="10933">(53.92)*10.764</f>
        <v>580.39487999999994</v>
      </c>
      <c r="RUA231" s="53">
        <f t="shared" ref="RUA231" si="10934">(2.45*1.25+1*(2.3+2.75+3.05))*10.764</f>
        <v>120.15314999999998</v>
      </c>
      <c r="RUB231" s="53">
        <f t="shared" si="4796"/>
        <v>700.54802999999993</v>
      </c>
      <c r="RUC231" s="53">
        <v>0</v>
      </c>
      <c r="RUD231" s="53">
        <f>RUB231*(($H$268)+1)+(IF(RUC231&lt;101,RUC231,IF(RUC231&lt;201,RUC231/2,IF(RUC231&lt;=301,RUC231/3,RUC231/4))))</f>
        <v>700.54802999999993</v>
      </c>
      <c r="RUE231" s="159">
        <f t="shared" ref="RUE231:RUE234" si="10935">RUE230+1</f>
        <v>2</v>
      </c>
      <c r="RUF231" s="159"/>
      <c r="RUG231" s="53" t="s">
        <v>163</v>
      </c>
      <c r="RUH231" s="53">
        <f t="shared" ref="RUH231" si="10936">(53.92)*10.764</f>
        <v>580.39487999999994</v>
      </c>
      <c r="RUI231" s="53">
        <f t="shared" ref="RUI231" si="10937">(2.45*1.25+1*(2.3+2.75+3.05))*10.764</f>
        <v>120.15314999999998</v>
      </c>
      <c r="RUJ231" s="53">
        <f t="shared" si="4799"/>
        <v>700.54802999999993</v>
      </c>
      <c r="RUK231" s="53">
        <v>0</v>
      </c>
      <c r="RUL231" s="53">
        <f>RUJ231*(($H$268)+1)+(IF(RUK231&lt;101,RUK231,IF(RUK231&lt;201,RUK231/2,IF(RUK231&lt;=301,RUK231/3,RUK231/4))))</f>
        <v>700.54802999999993</v>
      </c>
      <c r="RUM231" s="159">
        <f t="shared" ref="RUM231:RUM234" si="10938">RUM230+1</f>
        <v>2</v>
      </c>
      <c r="RUN231" s="159"/>
      <c r="RUO231" s="53" t="s">
        <v>163</v>
      </c>
      <c r="RUP231" s="53">
        <f t="shared" ref="RUP231" si="10939">(53.92)*10.764</f>
        <v>580.39487999999994</v>
      </c>
      <c r="RUQ231" s="53">
        <f t="shared" ref="RUQ231" si="10940">(2.45*1.25+1*(2.3+2.75+3.05))*10.764</f>
        <v>120.15314999999998</v>
      </c>
      <c r="RUR231" s="53">
        <f t="shared" si="4802"/>
        <v>700.54802999999993</v>
      </c>
      <c r="RUS231" s="53">
        <v>0</v>
      </c>
      <c r="RUT231" s="53">
        <f>RUR231*(($H$268)+1)+(IF(RUS231&lt;101,RUS231,IF(RUS231&lt;201,RUS231/2,IF(RUS231&lt;=301,RUS231/3,RUS231/4))))</f>
        <v>700.54802999999993</v>
      </c>
      <c r="RUU231" s="159">
        <f t="shared" ref="RUU231:RUU234" si="10941">RUU230+1</f>
        <v>2</v>
      </c>
      <c r="RUV231" s="159"/>
      <c r="RUW231" s="53" t="s">
        <v>163</v>
      </c>
      <c r="RUX231" s="53">
        <f t="shared" ref="RUX231" si="10942">(53.92)*10.764</f>
        <v>580.39487999999994</v>
      </c>
      <c r="RUY231" s="53">
        <f t="shared" ref="RUY231" si="10943">(2.45*1.25+1*(2.3+2.75+3.05))*10.764</f>
        <v>120.15314999999998</v>
      </c>
      <c r="RUZ231" s="53">
        <f t="shared" si="4805"/>
        <v>700.54802999999993</v>
      </c>
      <c r="RVA231" s="53">
        <v>0</v>
      </c>
      <c r="RVB231" s="53">
        <f>RUZ231*(($H$268)+1)+(IF(RVA231&lt;101,RVA231,IF(RVA231&lt;201,RVA231/2,IF(RVA231&lt;=301,RVA231/3,RVA231/4))))</f>
        <v>700.54802999999993</v>
      </c>
      <c r="RVC231" s="159">
        <f t="shared" ref="RVC231:RVC234" si="10944">RVC230+1</f>
        <v>2</v>
      </c>
      <c r="RVD231" s="159"/>
      <c r="RVE231" s="53" t="s">
        <v>163</v>
      </c>
      <c r="RVF231" s="53">
        <f t="shared" ref="RVF231" si="10945">(53.92)*10.764</f>
        <v>580.39487999999994</v>
      </c>
      <c r="RVG231" s="53">
        <f t="shared" ref="RVG231" si="10946">(2.45*1.25+1*(2.3+2.75+3.05))*10.764</f>
        <v>120.15314999999998</v>
      </c>
      <c r="RVH231" s="53">
        <f t="shared" si="4808"/>
        <v>700.54802999999993</v>
      </c>
      <c r="RVI231" s="53">
        <v>0</v>
      </c>
      <c r="RVJ231" s="53">
        <f>RVH231*(($H$268)+1)+(IF(RVI231&lt;101,RVI231,IF(RVI231&lt;201,RVI231/2,IF(RVI231&lt;=301,RVI231/3,RVI231/4))))</f>
        <v>700.54802999999993</v>
      </c>
      <c r="RVK231" s="159">
        <f t="shared" ref="RVK231:RVK234" si="10947">RVK230+1</f>
        <v>2</v>
      </c>
      <c r="RVL231" s="159"/>
      <c r="RVM231" s="53" t="s">
        <v>163</v>
      </c>
      <c r="RVN231" s="53">
        <f t="shared" ref="RVN231" si="10948">(53.92)*10.764</f>
        <v>580.39487999999994</v>
      </c>
      <c r="RVO231" s="53">
        <f t="shared" ref="RVO231" si="10949">(2.45*1.25+1*(2.3+2.75+3.05))*10.764</f>
        <v>120.15314999999998</v>
      </c>
      <c r="RVP231" s="53">
        <f t="shared" si="4811"/>
        <v>700.54802999999993</v>
      </c>
      <c r="RVQ231" s="53">
        <v>0</v>
      </c>
      <c r="RVR231" s="53">
        <f>RVP231*(($H$268)+1)+(IF(RVQ231&lt;101,RVQ231,IF(RVQ231&lt;201,RVQ231/2,IF(RVQ231&lt;=301,RVQ231/3,RVQ231/4))))</f>
        <v>700.54802999999993</v>
      </c>
      <c r="RVS231" s="159">
        <f t="shared" ref="RVS231:RVS234" si="10950">RVS230+1</f>
        <v>2</v>
      </c>
      <c r="RVT231" s="159"/>
      <c r="RVU231" s="53" t="s">
        <v>163</v>
      </c>
      <c r="RVV231" s="53">
        <f t="shared" ref="RVV231" si="10951">(53.92)*10.764</f>
        <v>580.39487999999994</v>
      </c>
      <c r="RVW231" s="53">
        <f t="shared" ref="RVW231" si="10952">(2.45*1.25+1*(2.3+2.75+3.05))*10.764</f>
        <v>120.15314999999998</v>
      </c>
      <c r="RVX231" s="53">
        <f t="shared" si="4814"/>
        <v>700.54802999999993</v>
      </c>
      <c r="RVY231" s="53">
        <v>0</v>
      </c>
      <c r="RVZ231" s="53">
        <f>RVX231*(($H$268)+1)+(IF(RVY231&lt;101,RVY231,IF(RVY231&lt;201,RVY231/2,IF(RVY231&lt;=301,RVY231/3,RVY231/4))))</f>
        <v>700.54802999999993</v>
      </c>
      <c r="RWA231" s="159">
        <f t="shared" ref="RWA231:RWA234" si="10953">RWA230+1</f>
        <v>2</v>
      </c>
      <c r="RWB231" s="159"/>
      <c r="RWC231" s="53" t="s">
        <v>163</v>
      </c>
      <c r="RWD231" s="53">
        <f t="shared" ref="RWD231" si="10954">(53.92)*10.764</f>
        <v>580.39487999999994</v>
      </c>
      <c r="RWE231" s="53">
        <f t="shared" ref="RWE231" si="10955">(2.45*1.25+1*(2.3+2.75+3.05))*10.764</f>
        <v>120.15314999999998</v>
      </c>
      <c r="RWF231" s="53">
        <f t="shared" si="4817"/>
        <v>700.54802999999993</v>
      </c>
      <c r="RWG231" s="53">
        <v>0</v>
      </c>
      <c r="RWH231" s="53">
        <f>RWF231*(($H$268)+1)+(IF(RWG231&lt;101,RWG231,IF(RWG231&lt;201,RWG231/2,IF(RWG231&lt;=301,RWG231/3,RWG231/4))))</f>
        <v>700.54802999999993</v>
      </c>
      <c r="RWI231" s="159">
        <f t="shared" ref="RWI231:RWI234" si="10956">RWI230+1</f>
        <v>2</v>
      </c>
      <c r="RWJ231" s="159"/>
      <c r="RWK231" s="53" t="s">
        <v>163</v>
      </c>
      <c r="RWL231" s="53">
        <f t="shared" ref="RWL231" si="10957">(53.92)*10.764</f>
        <v>580.39487999999994</v>
      </c>
      <c r="RWM231" s="53">
        <f t="shared" ref="RWM231" si="10958">(2.45*1.25+1*(2.3+2.75+3.05))*10.764</f>
        <v>120.15314999999998</v>
      </c>
      <c r="RWN231" s="53">
        <f t="shared" si="4820"/>
        <v>700.54802999999993</v>
      </c>
      <c r="RWO231" s="53">
        <v>0</v>
      </c>
      <c r="RWP231" s="53">
        <f>RWN231*(($H$268)+1)+(IF(RWO231&lt;101,RWO231,IF(RWO231&lt;201,RWO231/2,IF(RWO231&lt;=301,RWO231/3,RWO231/4))))</f>
        <v>700.54802999999993</v>
      </c>
      <c r="RWQ231" s="159">
        <f t="shared" ref="RWQ231:RWQ234" si="10959">RWQ230+1</f>
        <v>2</v>
      </c>
      <c r="RWR231" s="159"/>
      <c r="RWS231" s="53" t="s">
        <v>163</v>
      </c>
      <c r="RWT231" s="53">
        <f t="shared" ref="RWT231" si="10960">(53.92)*10.764</f>
        <v>580.39487999999994</v>
      </c>
      <c r="RWU231" s="53">
        <f t="shared" ref="RWU231" si="10961">(2.45*1.25+1*(2.3+2.75+3.05))*10.764</f>
        <v>120.15314999999998</v>
      </c>
      <c r="RWV231" s="53">
        <f t="shared" si="4823"/>
        <v>700.54802999999993</v>
      </c>
      <c r="RWW231" s="53">
        <v>0</v>
      </c>
      <c r="RWX231" s="53">
        <f>RWV231*(($H$268)+1)+(IF(RWW231&lt;101,RWW231,IF(RWW231&lt;201,RWW231/2,IF(RWW231&lt;=301,RWW231/3,RWW231/4))))</f>
        <v>700.54802999999993</v>
      </c>
      <c r="RWY231" s="159">
        <f t="shared" ref="RWY231:RWY234" si="10962">RWY230+1</f>
        <v>2</v>
      </c>
      <c r="RWZ231" s="159"/>
      <c r="RXA231" s="53" t="s">
        <v>163</v>
      </c>
      <c r="RXB231" s="53">
        <f t="shared" ref="RXB231" si="10963">(53.92)*10.764</f>
        <v>580.39487999999994</v>
      </c>
      <c r="RXC231" s="53">
        <f t="shared" ref="RXC231" si="10964">(2.45*1.25+1*(2.3+2.75+3.05))*10.764</f>
        <v>120.15314999999998</v>
      </c>
      <c r="RXD231" s="53">
        <f t="shared" si="4826"/>
        <v>700.54802999999993</v>
      </c>
      <c r="RXE231" s="53">
        <v>0</v>
      </c>
      <c r="RXF231" s="53">
        <f>RXD231*(($H$268)+1)+(IF(RXE231&lt;101,RXE231,IF(RXE231&lt;201,RXE231/2,IF(RXE231&lt;=301,RXE231/3,RXE231/4))))</f>
        <v>700.54802999999993</v>
      </c>
      <c r="RXG231" s="159">
        <f t="shared" ref="RXG231:RXG234" si="10965">RXG230+1</f>
        <v>2</v>
      </c>
      <c r="RXH231" s="159"/>
      <c r="RXI231" s="53" t="s">
        <v>163</v>
      </c>
      <c r="RXJ231" s="53">
        <f t="shared" ref="RXJ231" si="10966">(53.92)*10.764</f>
        <v>580.39487999999994</v>
      </c>
      <c r="RXK231" s="53">
        <f t="shared" ref="RXK231" si="10967">(2.45*1.25+1*(2.3+2.75+3.05))*10.764</f>
        <v>120.15314999999998</v>
      </c>
      <c r="RXL231" s="53">
        <f t="shared" si="4829"/>
        <v>700.54802999999993</v>
      </c>
      <c r="RXM231" s="53">
        <v>0</v>
      </c>
      <c r="RXN231" s="53">
        <f>RXL231*(($H$268)+1)+(IF(RXM231&lt;101,RXM231,IF(RXM231&lt;201,RXM231/2,IF(RXM231&lt;=301,RXM231/3,RXM231/4))))</f>
        <v>700.54802999999993</v>
      </c>
      <c r="RXO231" s="159">
        <f t="shared" ref="RXO231:RXO234" si="10968">RXO230+1</f>
        <v>2</v>
      </c>
      <c r="RXP231" s="159"/>
      <c r="RXQ231" s="53" t="s">
        <v>163</v>
      </c>
      <c r="RXR231" s="53">
        <f t="shared" ref="RXR231" si="10969">(53.92)*10.764</f>
        <v>580.39487999999994</v>
      </c>
      <c r="RXS231" s="53">
        <f t="shared" ref="RXS231" si="10970">(2.45*1.25+1*(2.3+2.75+3.05))*10.764</f>
        <v>120.15314999999998</v>
      </c>
      <c r="RXT231" s="53">
        <f t="shared" si="4832"/>
        <v>700.54802999999993</v>
      </c>
      <c r="RXU231" s="53">
        <v>0</v>
      </c>
      <c r="RXV231" s="53">
        <f>RXT231*(($H$268)+1)+(IF(RXU231&lt;101,RXU231,IF(RXU231&lt;201,RXU231/2,IF(RXU231&lt;=301,RXU231/3,RXU231/4))))</f>
        <v>700.54802999999993</v>
      </c>
      <c r="RXW231" s="159">
        <f t="shared" ref="RXW231:RXW234" si="10971">RXW230+1</f>
        <v>2</v>
      </c>
      <c r="RXX231" s="159"/>
      <c r="RXY231" s="53" t="s">
        <v>163</v>
      </c>
      <c r="RXZ231" s="53">
        <f t="shared" ref="RXZ231" si="10972">(53.92)*10.764</f>
        <v>580.39487999999994</v>
      </c>
      <c r="RYA231" s="53">
        <f t="shared" ref="RYA231" si="10973">(2.45*1.25+1*(2.3+2.75+3.05))*10.764</f>
        <v>120.15314999999998</v>
      </c>
      <c r="RYB231" s="53">
        <f t="shared" si="4835"/>
        <v>700.54802999999993</v>
      </c>
      <c r="RYC231" s="53">
        <v>0</v>
      </c>
      <c r="RYD231" s="53">
        <f>RYB231*(($H$268)+1)+(IF(RYC231&lt;101,RYC231,IF(RYC231&lt;201,RYC231/2,IF(RYC231&lt;=301,RYC231/3,RYC231/4))))</f>
        <v>700.54802999999993</v>
      </c>
      <c r="RYE231" s="159">
        <f t="shared" ref="RYE231:RYE234" si="10974">RYE230+1</f>
        <v>2</v>
      </c>
      <c r="RYF231" s="159"/>
      <c r="RYG231" s="53" t="s">
        <v>163</v>
      </c>
      <c r="RYH231" s="53">
        <f t="shared" ref="RYH231" si="10975">(53.92)*10.764</f>
        <v>580.39487999999994</v>
      </c>
      <c r="RYI231" s="53">
        <f t="shared" ref="RYI231" si="10976">(2.45*1.25+1*(2.3+2.75+3.05))*10.764</f>
        <v>120.15314999999998</v>
      </c>
      <c r="RYJ231" s="53">
        <f t="shared" si="4838"/>
        <v>700.54802999999993</v>
      </c>
      <c r="RYK231" s="53">
        <v>0</v>
      </c>
      <c r="RYL231" s="53">
        <f>RYJ231*(($H$268)+1)+(IF(RYK231&lt;101,RYK231,IF(RYK231&lt;201,RYK231/2,IF(RYK231&lt;=301,RYK231/3,RYK231/4))))</f>
        <v>700.54802999999993</v>
      </c>
      <c r="RYM231" s="159">
        <f t="shared" ref="RYM231:RYM234" si="10977">RYM230+1</f>
        <v>2</v>
      </c>
      <c r="RYN231" s="159"/>
      <c r="RYO231" s="53" t="s">
        <v>163</v>
      </c>
      <c r="RYP231" s="53">
        <f t="shared" ref="RYP231" si="10978">(53.92)*10.764</f>
        <v>580.39487999999994</v>
      </c>
      <c r="RYQ231" s="53">
        <f t="shared" ref="RYQ231" si="10979">(2.45*1.25+1*(2.3+2.75+3.05))*10.764</f>
        <v>120.15314999999998</v>
      </c>
      <c r="RYR231" s="53">
        <f t="shared" si="4841"/>
        <v>700.54802999999993</v>
      </c>
      <c r="RYS231" s="53">
        <v>0</v>
      </c>
      <c r="RYT231" s="53">
        <f>RYR231*(($H$268)+1)+(IF(RYS231&lt;101,RYS231,IF(RYS231&lt;201,RYS231/2,IF(RYS231&lt;=301,RYS231/3,RYS231/4))))</f>
        <v>700.54802999999993</v>
      </c>
      <c r="RYU231" s="159">
        <f t="shared" ref="RYU231:RYU234" si="10980">RYU230+1</f>
        <v>2</v>
      </c>
      <c r="RYV231" s="159"/>
      <c r="RYW231" s="53" t="s">
        <v>163</v>
      </c>
      <c r="RYX231" s="53">
        <f t="shared" ref="RYX231" si="10981">(53.92)*10.764</f>
        <v>580.39487999999994</v>
      </c>
      <c r="RYY231" s="53">
        <f t="shared" ref="RYY231" si="10982">(2.45*1.25+1*(2.3+2.75+3.05))*10.764</f>
        <v>120.15314999999998</v>
      </c>
      <c r="RYZ231" s="53">
        <f t="shared" si="4844"/>
        <v>700.54802999999993</v>
      </c>
      <c r="RZA231" s="53">
        <v>0</v>
      </c>
      <c r="RZB231" s="53">
        <f>RYZ231*(($H$268)+1)+(IF(RZA231&lt;101,RZA231,IF(RZA231&lt;201,RZA231/2,IF(RZA231&lt;=301,RZA231/3,RZA231/4))))</f>
        <v>700.54802999999993</v>
      </c>
      <c r="RZC231" s="159">
        <f t="shared" ref="RZC231:RZC234" si="10983">RZC230+1</f>
        <v>2</v>
      </c>
      <c r="RZD231" s="159"/>
      <c r="RZE231" s="53" t="s">
        <v>163</v>
      </c>
      <c r="RZF231" s="53">
        <f t="shared" ref="RZF231" si="10984">(53.92)*10.764</f>
        <v>580.39487999999994</v>
      </c>
      <c r="RZG231" s="53">
        <f t="shared" ref="RZG231" si="10985">(2.45*1.25+1*(2.3+2.75+3.05))*10.764</f>
        <v>120.15314999999998</v>
      </c>
      <c r="RZH231" s="53">
        <f t="shared" si="4847"/>
        <v>700.54802999999993</v>
      </c>
      <c r="RZI231" s="53">
        <v>0</v>
      </c>
      <c r="RZJ231" s="53">
        <f>RZH231*(($H$268)+1)+(IF(RZI231&lt;101,RZI231,IF(RZI231&lt;201,RZI231/2,IF(RZI231&lt;=301,RZI231/3,RZI231/4))))</f>
        <v>700.54802999999993</v>
      </c>
      <c r="RZK231" s="159">
        <f t="shared" ref="RZK231:RZK234" si="10986">RZK230+1</f>
        <v>2</v>
      </c>
      <c r="RZL231" s="159"/>
      <c r="RZM231" s="53" t="s">
        <v>163</v>
      </c>
      <c r="RZN231" s="53">
        <f t="shared" ref="RZN231" si="10987">(53.92)*10.764</f>
        <v>580.39487999999994</v>
      </c>
      <c r="RZO231" s="53">
        <f t="shared" ref="RZO231" si="10988">(2.45*1.25+1*(2.3+2.75+3.05))*10.764</f>
        <v>120.15314999999998</v>
      </c>
      <c r="RZP231" s="53">
        <f t="shared" si="4850"/>
        <v>700.54802999999993</v>
      </c>
      <c r="RZQ231" s="53">
        <v>0</v>
      </c>
      <c r="RZR231" s="53">
        <f>RZP231*(($H$268)+1)+(IF(RZQ231&lt;101,RZQ231,IF(RZQ231&lt;201,RZQ231/2,IF(RZQ231&lt;=301,RZQ231/3,RZQ231/4))))</f>
        <v>700.54802999999993</v>
      </c>
      <c r="RZS231" s="159">
        <f t="shared" ref="RZS231:RZS234" si="10989">RZS230+1</f>
        <v>2</v>
      </c>
      <c r="RZT231" s="159"/>
      <c r="RZU231" s="53" t="s">
        <v>163</v>
      </c>
      <c r="RZV231" s="53">
        <f t="shared" ref="RZV231" si="10990">(53.92)*10.764</f>
        <v>580.39487999999994</v>
      </c>
      <c r="RZW231" s="53">
        <f t="shared" ref="RZW231" si="10991">(2.45*1.25+1*(2.3+2.75+3.05))*10.764</f>
        <v>120.15314999999998</v>
      </c>
      <c r="RZX231" s="53">
        <f t="shared" si="4853"/>
        <v>700.54802999999993</v>
      </c>
      <c r="RZY231" s="53">
        <v>0</v>
      </c>
      <c r="RZZ231" s="53">
        <f>RZX231*(($H$268)+1)+(IF(RZY231&lt;101,RZY231,IF(RZY231&lt;201,RZY231/2,IF(RZY231&lt;=301,RZY231/3,RZY231/4))))</f>
        <v>700.54802999999993</v>
      </c>
      <c r="SAA231" s="159">
        <f t="shared" ref="SAA231:SAA234" si="10992">SAA230+1</f>
        <v>2</v>
      </c>
      <c r="SAB231" s="159"/>
      <c r="SAC231" s="53" t="s">
        <v>163</v>
      </c>
      <c r="SAD231" s="53">
        <f t="shared" ref="SAD231" si="10993">(53.92)*10.764</f>
        <v>580.39487999999994</v>
      </c>
      <c r="SAE231" s="53">
        <f t="shared" ref="SAE231" si="10994">(2.45*1.25+1*(2.3+2.75+3.05))*10.764</f>
        <v>120.15314999999998</v>
      </c>
      <c r="SAF231" s="53">
        <f t="shared" si="4856"/>
        <v>700.54802999999993</v>
      </c>
      <c r="SAG231" s="53">
        <v>0</v>
      </c>
      <c r="SAH231" s="53">
        <f>SAF231*(($H$268)+1)+(IF(SAG231&lt;101,SAG231,IF(SAG231&lt;201,SAG231/2,IF(SAG231&lt;=301,SAG231/3,SAG231/4))))</f>
        <v>700.54802999999993</v>
      </c>
      <c r="SAI231" s="159">
        <f t="shared" ref="SAI231:SAI234" si="10995">SAI230+1</f>
        <v>2</v>
      </c>
      <c r="SAJ231" s="159"/>
      <c r="SAK231" s="53" t="s">
        <v>163</v>
      </c>
      <c r="SAL231" s="53">
        <f t="shared" ref="SAL231" si="10996">(53.92)*10.764</f>
        <v>580.39487999999994</v>
      </c>
      <c r="SAM231" s="53">
        <f t="shared" ref="SAM231" si="10997">(2.45*1.25+1*(2.3+2.75+3.05))*10.764</f>
        <v>120.15314999999998</v>
      </c>
      <c r="SAN231" s="53">
        <f t="shared" si="4859"/>
        <v>700.54802999999993</v>
      </c>
      <c r="SAO231" s="53">
        <v>0</v>
      </c>
      <c r="SAP231" s="53">
        <f>SAN231*(($H$268)+1)+(IF(SAO231&lt;101,SAO231,IF(SAO231&lt;201,SAO231/2,IF(SAO231&lt;=301,SAO231/3,SAO231/4))))</f>
        <v>700.54802999999993</v>
      </c>
      <c r="SAQ231" s="159">
        <f t="shared" ref="SAQ231:SAQ234" si="10998">SAQ230+1</f>
        <v>2</v>
      </c>
      <c r="SAR231" s="159"/>
      <c r="SAS231" s="53" t="s">
        <v>163</v>
      </c>
      <c r="SAT231" s="53">
        <f t="shared" ref="SAT231" si="10999">(53.92)*10.764</f>
        <v>580.39487999999994</v>
      </c>
      <c r="SAU231" s="53">
        <f t="shared" ref="SAU231" si="11000">(2.45*1.25+1*(2.3+2.75+3.05))*10.764</f>
        <v>120.15314999999998</v>
      </c>
      <c r="SAV231" s="53">
        <f t="shared" si="4862"/>
        <v>700.54802999999993</v>
      </c>
      <c r="SAW231" s="53">
        <v>0</v>
      </c>
      <c r="SAX231" s="53">
        <f>SAV231*(($H$268)+1)+(IF(SAW231&lt;101,SAW231,IF(SAW231&lt;201,SAW231/2,IF(SAW231&lt;=301,SAW231/3,SAW231/4))))</f>
        <v>700.54802999999993</v>
      </c>
      <c r="SAY231" s="159">
        <f t="shared" ref="SAY231:SAY234" si="11001">SAY230+1</f>
        <v>2</v>
      </c>
      <c r="SAZ231" s="159"/>
      <c r="SBA231" s="53" t="s">
        <v>163</v>
      </c>
      <c r="SBB231" s="53">
        <f t="shared" ref="SBB231" si="11002">(53.92)*10.764</f>
        <v>580.39487999999994</v>
      </c>
      <c r="SBC231" s="53">
        <f t="shared" ref="SBC231" si="11003">(2.45*1.25+1*(2.3+2.75+3.05))*10.764</f>
        <v>120.15314999999998</v>
      </c>
      <c r="SBD231" s="53">
        <f t="shared" si="4865"/>
        <v>700.54802999999993</v>
      </c>
      <c r="SBE231" s="53">
        <v>0</v>
      </c>
      <c r="SBF231" s="53">
        <f>SBD231*(($H$268)+1)+(IF(SBE231&lt;101,SBE231,IF(SBE231&lt;201,SBE231/2,IF(SBE231&lt;=301,SBE231/3,SBE231/4))))</f>
        <v>700.54802999999993</v>
      </c>
      <c r="SBG231" s="159">
        <f t="shared" ref="SBG231:SBG234" si="11004">SBG230+1</f>
        <v>2</v>
      </c>
      <c r="SBH231" s="159"/>
      <c r="SBI231" s="53" t="s">
        <v>163</v>
      </c>
      <c r="SBJ231" s="53">
        <f t="shared" ref="SBJ231" si="11005">(53.92)*10.764</f>
        <v>580.39487999999994</v>
      </c>
      <c r="SBK231" s="53">
        <f t="shared" ref="SBK231" si="11006">(2.45*1.25+1*(2.3+2.75+3.05))*10.764</f>
        <v>120.15314999999998</v>
      </c>
      <c r="SBL231" s="53">
        <f t="shared" si="4868"/>
        <v>700.54802999999993</v>
      </c>
      <c r="SBM231" s="53">
        <v>0</v>
      </c>
      <c r="SBN231" s="53">
        <f>SBL231*(($H$268)+1)+(IF(SBM231&lt;101,SBM231,IF(SBM231&lt;201,SBM231/2,IF(SBM231&lt;=301,SBM231/3,SBM231/4))))</f>
        <v>700.54802999999993</v>
      </c>
      <c r="SBO231" s="159">
        <f t="shared" ref="SBO231:SBO234" si="11007">SBO230+1</f>
        <v>2</v>
      </c>
      <c r="SBP231" s="159"/>
      <c r="SBQ231" s="53" t="s">
        <v>163</v>
      </c>
      <c r="SBR231" s="53">
        <f t="shared" ref="SBR231" si="11008">(53.92)*10.764</f>
        <v>580.39487999999994</v>
      </c>
      <c r="SBS231" s="53">
        <f t="shared" ref="SBS231" si="11009">(2.45*1.25+1*(2.3+2.75+3.05))*10.764</f>
        <v>120.15314999999998</v>
      </c>
      <c r="SBT231" s="53">
        <f t="shared" si="4871"/>
        <v>700.54802999999993</v>
      </c>
      <c r="SBU231" s="53">
        <v>0</v>
      </c>
      <c r="SBV231" s="53">
        <f>SBT231*(($H$268)+1)+(IF(SBU231&lt;101,SBU231,IF(SBU231&lt;201,SBU231/2,IF(SBU231&lt;=301,SBU231/3,SBU231/4))))</f>
        <v>700.54802999999993</v>
      </c>
      <c r="SBW231" s="159">
        <f t="shared" ref="SBW231:SBW234" si="11010">SBW230+1</f>
        <v>2</v>
      </c>
      <c r="SBX231" s="159"/>
      <c r="SBY231" s="53" t="s">
        <v>163</v>
      </c>
      <c r="SBZ231" s="53">
        <f t="shared" ref="SBZ231" si="11011">(53.92)*10.764</f>
        <v>580.39487999999994</v>
      </c>
      <c r="SCA231" s="53">
        <f t="shared" ref="SCA231" si="11012">(2.45*1.25+1*(2.3+2.75+3.05))*10.764</f>
        <v>120.15314999999998</v>
      </c>
      <c r="SCB231" s="53">
        <f t="shared" si="4874"/>
        <v>700.54802999999993</v>
      </c>
      <c r="SCC231" s="53">
        <v>0</v>
      </c>
      <c r="SCD231" s="53">
        <f>SCB231*(($H$268)+1)+(IF(SCC231&lt;101,SCC231,IF(SCC231&lt;201,SCC231/2,IF(SCC231&lt;=301,SCC231/3,SCC231/4))))</f>
        <v>700.54802999999993</v>
      </c>
      <c r="SCE231" s="159">
        <f t="shared" ref="SCE231:SCE234" si="11013">SCE230+1</f>
        <v>2</v>
      </c>
      <c r="SCF231" s="159"/>
      <c r="SCG231" s="53" t="s">
        <v>163</v>
      </c>
      <c r="SCH231" s="53">
        <f t="shared" ref="SCH231" si="11014">(53.92)*10.764</f>
        <v>580.39487999999994</v>
      </c>
      <c r="SCI231" s="53">
        <f t="shared" ref="SCI231" si="11015">(2.45*1.25+1*(2.3+2.75+3.05))*10.764</f>
        <v>120.15314999999998</v>
      </c>
      <c r="SCJ231" s="53">
        <f t="shared" si="4877"/>
        <v>700.54802999999993</v>
      </c>
      <c r="SCK231" s="53">
        <v>0</v>
      </c>
      <c r="SCL231" s="53">
        <f>SCJ231*(($H$268)+1)+(IF(SCK231&lt;101,SCK231,IF(SCK231&lt;201,SCK231/2,IF(SCK231&lt;=301,SCK231/3,SCK231/4))))</f>
        <v>700.54802999999993</v>
      </c>
      <c r="SCM231" s="159">
        <f t="shared" ref="SCM231:SCM234" si="11016">SCM230+1</f>
        <v>2</v>
      </c>
      <c r="SCN231" s="159"/>
      <c r="SCO231" s="53" t="s">
        <v>163</v>
      </c>
      <c r="SCP231" s="53">
        <f t="shared" ref="SCP231" si="11017">(53.92)*10.764</f>
        <v>580.39487999999994</v>
      </c>
      <c r="SCQ231" s="53">
        <f t="shared" ref="SCQ231" si="11018">(2.45*1.25+1*(2.3+2.75+3.05))*10.764</f>
        <v>120.15314999999998</v>
      </c>
      <c r="SCR231" s="53">
        <f t="shared" si="4880"/>
        <v>700.54802999999993</v>
      </c>
      <c r="SCS231" s="53">
        <v>0</v>
      </c>
      <c r="SCT231" s="53">
        <f>SCR231*(($H$268)+1)+(IF(SCS231&lt;101,SCS231,IF(SCS231&lt;201,SCS231/2,IF(SCS231&lt;=301,SCS231/3,SCS231/4))))</f>
        <v>700.54802999999993</v>
      </c>
      <c r="SCU231" s="159">
        <f t="shared" ref="SCU231:SCU234" si="11019">SCU230+1</f>
        <v>2</v>
      </c>
      <c r="SCV231" s="159"/>
      <c r="SCW231" s="53" t="s">
        <v>163</v>
      </c>
      <c r="SCX231" s="53">
        <f t="shared" ref="SCX231" si="11020">(53.92)*10.764</f>
        <v>580.39487999999994</v>
      </c>
      <c r="SCY231" s="53">
        <f t="shared" ref="SCY231" si="11021">(2.45*1.25+1*(2.3+2.75+3.05))*10.764</f>
        <v>120.15314999999998</v>
      </c>
      <c r="SCZ231" s="53">
        <f t="shared" si="4883"/>
        <v>700.54802999999993</v>
      </c>
      <c r="SDA231" s="53">
        <v>0</v>
      </c>
      <c r="SDB231" s="53">
        <f>SCZ231*(($H$268)+1)+(IF(SDA231&lt;101,SDA231,IF(SDA231&lt;201,SDA231/2,IF(SDA231&lt;=301,SDA231/3,SDA231/4))))</f>
        <v>700.54802999999993</v>
      </c>
      <c r="SDC231" s="159">
        <f t="shared" ref="SDC231:SDC234" si="11022">SDC230+1</f>
        <v>2</v>
      </c>
      <c r="SDD231" s="159"/>
      <c r="SDE231" s="53" t="s">
        <v>163</v>
      </c>
      <c r="SDF231" s="53">
        <f t="shared" ref="SDF231" si="11023">(53.92)*10.764</f>
        <v>580.39487999999994</v>
      </c>
      <c r="SDG231" s="53">
        <f t="shared" ref="SDG231" si="11024">(2.45*1.25+1*(2.3+2.75+3.05))*10.764</f>
        <v>120.15314999999998</v>
      </c>
      <c r="SDH231" s="53">
        <f t="shared" si="4886"/>
        <v>700.54802999999993</v>
      </c>
      <c r="SDI231" s="53">
        <v>0</v>
      </c>
      <c r="SDJ231" s="53">
        <f>SDH231*(($H$268)+1)+(IF(SDI231&lt;101,SDI231,IF(SDI231&lt;201,SDI231/2,IF(SDI231&lt;=301,SDI231/3,SDI231/4))))</f>
        <v>700.54802999999993</v>
      </c>
      <c r="SDK231" s="159">
        <f t="shared" ref="SDK231:SDK234" si="11025">SDK230+1</f>
        <v>2</v>
      </c>
      <c r="SDL231" s="159"/>
      <c r="SDM231" s="53" t="s">
        <v>163</v>
      </c>
      <c r="SDN231" s="53">
        <f t="shared" ref="SDN231" si="11026">(53.92)*10.764</f>
        <v>580.39487999999994</v>
      </c>
      <c r="SDO231" s="53">
        <f t="shared" ref="SDO231" si="11027">(2.45*1.25+1*(2.3+2.75+3.05))*10.764</f>
        <v>120.15314999999998</v>
      </c>
      <c r="SDP231" s="53">
        <f t="shared" si="4889"/>
        <v>700.54802999999993</v>
      </c>
      <c r="SDQ231" s="53">
        <v>0</v>
      </c>
      <c r="SDR231" s="53">
        <f>SDP231*(($H$268)+1)+(IF(SDQ231&lt;101,SDQ231,IF(SDQ231&lt;201,SDQ231/2,IF(SDQ231&lt;=301,SDQ231/3,SDQ231/4))))</f>
        <v>700.54802999999993</v>
      </c>
      <c r="SDS231" s="159">
        <f t="shared" ref="SDS231:SDS234" si="11028">SDS230+1</f>
        <v>2</v>
      </c>
      <c r="SDT231" s="159"/>
      <c r="SDU231" s="53" t="s">
        <v>163</v>
      </c>
      <c r="SDV231" s="53">
        <f t="shared" ref="SDV231" si="11029">(53.92)*10.764</f>
        <v>580.39487999999994</v>
      </c>
      <c r="SDW231" s="53">
        <f t="shared" ref="SDW231" si="11030">(2.45*1.25+1*(2.3+2.75+3.05))*10.764</f>
        <v>120.15314999999998</v>
      </c>
      <c r="SDX231" s="53">
        <f t="shared" si="4892"/>
        <v>700.54802999999993</v>
      </c>
      <c r="SDY231" s="53">
        <v>0</v>
      </c>
      <c r="SDZ231" s="53">
        <f>SDX231*(($H$268)+1)+(IF(SDY231&lt;101,SDY231,IF(SDY231&lt;201,SDY231/2,IF(SDY231&lt;=301,SDY231/3,SDY231/4))))</f>
        <v>700.54802999999993</v>
      </c>
      <c r="SEA231" s="159">
        <f t="shared" ref="SEA231:SEA234" si="11031">SEA230+1</f>
        <v>2</v>
      </c>
      <c r="SEB231" s="159"/>
      <c r="SEC231" s="53" t="s">
        <v>163</v>
      </c>
      <c r="SED231" s="53">
        <f t="shared" ref="SED231" si="11032">(53.92)*10.764</f>
        <v>580.39487999999994</v>
      </c>
      <c r="SEE231" s="53">
        <f t="shared" ref="SEE231" si="11033">(2.45*1.25+1*(2.3+2.75+3.05))*10.764</f>
        <v>120.15314999999998</v>
      </c>
      <c r="SEF231" s="53">
        <f t="shared" si="4895"/>
        <v>700.54802999999993</v>
      </c>
      <c r="SEG231" s="53">
        <v>0</v>
      </c>
      <c r="SEH231" s="53">
        <f>SEF231*(($H$268)+1)+(IF(SEG231&lt;101,SEG231,IF(SEG231&lt;201,SEG231/2,IF(SEG231&lt;=301,SEG231/3,SEG231/4))))</f>
        <v>700.54802999999993</v>
      </c>
      <c r="SEI231" s="159">
        <f t="shared" ref="SEI231:SEI234" si="11034">SEI230+1</f>
        <v>2</v>
      </c>
      <c r="SEJ231" s="159"/>
      <c r="SEK231" s="53" t="s">
        <v>163</v>
      </c>
      <c r="SEL231" s="53">
        <f t="shared" ref="SEL231" si="11035">(53.92)*10.764</f>
        <v>580.39487999999994</v>
      </c>
      <c r="SEM231" s="53">
        <f t="shared" ref="SEM231" si="11036">(2.45*1.25+1*(2.3+2.75+3.05))*10.764</f>
        <v>120.15314999999998</v>
      </c>
      <c r="SEN231" s="53">
        <f t="shared" si="4898"/>
        <v>700.54802999999993</v>
      </c>
      <c r="SEO231" s="53">
        <v>0</v>
      </c>
      <c r="SEP231" s="53">
        <f>SEN231*(($H$268)+1)+(IF(SEO231&lt;101,SEO231,IF(SEO231&lt;201,SEO231/2,IF(SEO231&lt;=301,SEO231/3,SEO231/4))))</f>
        <v>700.54802999999993</v>
      </c>
      <c r="SEQ231" s="159">
        <f t="shared" ref="SEQ231:SEQ234" si="11037">SEQ230+1</f>
        <v>2</v>
      </c>
      <c r="SER231" s="159"/>
      <c r="SES231" s="53" t="s">
        <v>163</v>
      </c>
      <c r="SET231" s="53">
        <f t="shared" ref="SET231" si="11038">(53.92)*10.764</f>
        <v>580.39487999999994</v>
      </c>
      <c r="SEU231" s="53">
        <f t="shared" ref="SEU231" si="11039">(2.45*1.25+1*(2.3+2.75+3.05))*10.764</f>
        <v>120.15314999999998</v>
      </c>
      <c r="SEV231" s="53">
        <f t="shared" si="4901"/>
        <v>700.54802999999993</v>
      </c>
      <c r="SEW231" s="53">
        <v>0</v>
      </c>
      <c r="SEX231" s="53">
        <f>SEV231*(($H$268)+1)+(IF(SEW231&lt;101,SEW231,IF(SEW231&lt;201,SEW231/2,IF(SEW231&lt;=301,SEW231/3,SEW231/4))))</f>
        <v>700.54802999999993</v>
      </c>
      <c r="SEY231" s="159">
        <f t="shared" ref="SEY231:SEY234" si="11040">SEY230+1</f>
        <v>2</v>
      </c>
      <c r="SEZ231" s="159"/>
      <c r="SFA231" s="53" t="s">
        <v>163</v>
      </c>
      <c r="SFB231" s="53">
        <f t="shared" ref="SFB231" si="11041">(53.92)*10.764</f>
        <v>580.39487999999994</v>
      </c>
      <c r="SFC231" s="53">
        <f t="shared" ref="SFC231" si="11042">(2.45*1.25+1*(2.3+2.75+3.05))*10.764</f>
        <v>120.15314999999998</v>
      </c>
      <c r="SFD231" s="53">
        <f t="shared" si="4904"/>
        <v>700.54802999999993</v>
      </c>
      <c r="SFE231" s="53">
        <v>0</v>
      </c>
      <c r="SFF231" s="53">
        <f>SFD231*(($H$268)+1)+(IF(SFE231&lt;101,SFE231,IF(SFE231&lt;201,SFE231/2,IF(SFE231&lt;=301,SFE231/3,SFE231/4))))</f>
        <v>700.54802999999993</v>
      </c>
      <c r="SFG231" s="159">
        <f t="shared" ref="SFG231:SFG234" si="11043">SFG230+1</f>
        <v>2</v>
      </c>
      <c r="SFH231" s="159"/>
      <c r="SFI231" s="53" t="s">
        <v>163</v>
      </c>
      <c r="SFJ231" s="53">
        <f t="shared" ref="SFJ231" si="11044">(53.92)*10.764</f>
        <v>580.39487999999994</v>
      </c>
      <c r="SFK231" s="53">
        <f t="shared" ref="SFK231" si="11045">(2.45*1.25+1*(2.3+2.75+3.05))*10.764</f>
        <v>120.15314999999998</v>
      </c>
      <c r="SFL231" s="53">
        <f t="shared" si="4907"/>
        <v>700.54802999999993</v>
      </c>
      <c r="SFM231" s="53">
        <v>0</v>
      </c>
      <c r="SFN231" s="53">
        <f>SFL231*(($H$268)+1)+(IF(SFM231&lt;101,SFM231,IF(SFM231&lt;201,SFM231/2,IF(SFM231&lt;=301,SFM231/3,SFM231/4))))</f>
        <v>700.54802999999993</v>
      </c>
      <c r="SFO231" s="159">
        <f t="shared" ref="SFO231:SFO234" si="11046">SFO230+1</f>
        <v>2</v>
      </c>
      <c r="SFP231" s="159"/>
      <c r="SFQ231" s="53" t="s">
        <v>163</v>
      </c>
      <c r="SFR231" s="53">
        <f t="shared" ref="SFR231" si="11047">(53.92)*10.764</f>
        <v>580.39487999999994</v>
      </c>
      <c r="SFS231" s="53">
        <f t="shared" ref="SFS231" si="11048">(2.45*1.25+1*(2.3+2.75+3.05))*10.764</f>
        <v>120.15314999999998</v>
      </c>
      <c r="SFT231" s="53">
        <f t="shared" si="4910"/>
        <v>700.54802999999993</v>
      </c>
      <c r="SFU231" s="53">
        <v>0</v>
      </c>
      <c r="SFV231" s="53">
        <f>SFT231*(($H$268)+1)+(IF(SFU231&lt;101,SFU231,IF(SFU231&lt;201,SFU231/2,IF(SFU231&lt;=301,SFU231/3,SFU231/4))))</f>
        <v>700.54802999999993</v>
      </c>
      <c r="SFW231" s="159">
        <f t="shared" ref="SFW231:SFW234" si="11049">SFW230+1</f>
        <v>2</v>
      </c>
      <c r="SFX231" s="159"/>
      <c r="SFY231" s="53" t="s">
        <v>163</v>
      </c>
      <c r="SFZ231" s="53">
        <f t="shared" ref="SFZ231" si="11050">(53.92)*10.764</f>
        <v>580.39487999999994</v>
      </c>
      <c r="SGA231" s="53">
        <f t="shared" ref="SGA231" si="11051">(2.45*1.25+1*(2.3+2.75+3.05))*10.764</f>
        <v>120.15314999999998</v>
      </c>
      <c r="SGB231" s="53">
        <f t="shared" si="4913"/>
        <v>700.54802999999993</v>
      </c>
      <c r="SGC231" s="53">
        <v>0</v>
      </c>
      <c r="SGD231" s="53">
        <f>SGB231*(($H$268)+1)+(IF(SGC231&lt;101,SGC231,IF(SGC231&lt;201,SGC231/2,IF(SGC231&lt;=301,SGC231/3,SGC231/4))))</f>
        <v>700.54802999999993</v>
      </c>
      <c r="SGE231" s="159">
        <f t="shared" ref="SGE231:SGE234" si="11052">SGE230+1</f>
        <v>2</v>
      </c>
      <c r="SGF231" s="159"/>
      <c r="SGG231" s="53" t="s">
        <v>163</v>
      </c>
      <c r="SGH231" s="53">
        <f t="shared" ref="SGH231" si="11053">(53.92)*10.764</f>
        <v>580.39487999999994</v>
      </c>
      <c r="SGI231" s="53">
        <f t="shared" ref="SGI231" si="11054">(2.45*1.25+1*(2.3+2.75+3.05))*10.764</f>
        <v>120.15314999999998</v>
      </c>
      <c r="SGJ231" s="53">
        <f t="shared" si="4916"/>
        <v>700.54802999999993</v>
      </c>
      <c r="SGK231" s="53">
        <v>0</v>
      </c>
      <c r="SGL231" s="53">
        <f>SGJ231*(($H$268)+1)+(IF(SGK231&lt;101,SGK231,IF(SGK231&lt;201,SGK231/2,IF(SGK231&lt;=301,SGK231/3,SGK231/4))))</f>
        <v>700.54802999999993</v>
      </c>
      <c r="SGM231" s="159">
        <f t="shared" ref="SGM231:SGM234" si="11055">SGM230+1</f>
        <v>2</v>
      </c>
      <c r="SGN231" s="159"/>
      <c r="SGO231" s="53" t="s">
        <v>163</v>
      </c>
      <c r="SGP231" s="53">
        <f t="shared" ref="SGP231" si="11056">(53.92)*10.764</f>
        <v>580.39487999999994</v>
      </c>
      <c r="SGQ231" s="53">
        <f t="shared" ref="SGQ231" si="11057">(2.45*1.25+1*(2.3+2.75+3.05))*10.764</f>
        <v>120.15314999999998</v>
      </c>
      <c r="SGR231" s="53">
        <f t="shared" si="4919"/>
        <v>700.54802999999993</v>
      </c>
      <c r="SGS231" s="53">
        <v>0</v>
      </c>
      <c r="SGT231" s="53">
        <f>SGR231*(($H$268)+1)+(IF(SGS231&lt;101,SGS231,IF(SGS231&lt;201,SGS231/2,IF(SGS231&lt;=301,SGS231/3,SGS231/4))))</f>
        <v>700.54802999999993</v>
      </c>
      <c r="SGU231" s="159">
        <f t="shared" ref="SGU231:SGU234" si="11058">SGU230+1</f>
        <v>2</v>
      </c>
      <c r="SGV231" s="159"/>
      <c r="SGW231" s="53" t="s">
        <v>163</v>
      </c>
      <c r="SGX231" s="53">
        <f t="shared" ref="SGX231" si="11059">(53.92)*10.764</f>
        <v>580.39487999999994</v>
      </c>
      <c r="SGY231" s="53">
        <f t="shared" ref="SGY231" si="11060">(2.45*1.25+1*(2.3+2.75+3.05))*10.764</f>
        <v>120.15314999999998</v>
      </c>
      <c r="SGZ231" s="53">
        <f t="shared" si="4922"/>
        <v>700.54802999999993</v>
      </c>
      <c r="SHA231" s="53">
        <v>0</v>
      </c>
      <c r="SHB231" s="53">
        <f>SGZ231*(($H$268)+1)+(IF(SHA231&lt;101,SHA231,IF(SHA231&lt;201,SHA231/2,IF(SHA231&lt;=301,SHA231/3,SHA231/4))))</f>
        <v>700.54802999999993</v>
      </c>
      <c r="SHC231" s="159">
        <f t="shared" ref="SHC231:SHC234" si="11061">SHC230+1</f>
        <v>2</v>
      </c>
      <c r="SHD231" s="159"/>
      <c r="SHE231" s="53" t="s">
        <v>163</v>
      </c>
      <c r="SHF231" s="53">
        <f t="shared" ref="SHF231" si="11062">(53.92)*10.764</f>
        <v>580.39487999999994</v>
      </c>
      <c r="SHG231" s="53">
        <f t="shared" ref="SHG231" si="11063">(2.45*1.25+1*(2.3+2.75+3.05))*10.764</f>
        <v>120.15314999999998</v>
      </c>
      <c r="SHH231" s="53">
        <f t="shared" si="4925"/>
        <v>700.54802999999993</v>
      </c>
      <c r="SHI231" s="53">
        <v>0</v>
      </c>
      <c r="SHJ231" s="53">
        <f>SHH231*(($H$268)+1)+(IF(SHI231&lt;101,SHI231,IF(SHI231&lt;201,SHI231/2,IF(SHI231&lt;=301,SHI231/3,SHI231/4))))</f>
        <v>700.54802999999993</v>
      </c>
      <c r="SHK231" s="159">
        <f t="shared" ref="SHK231:SHK234" si="11064">SHK230+1</f>
        <v>2</v>
      </c>
      <c r="SHL231" s="159"/>
      <c r="SHM231" s="53" t="s">
        <v>163</v>
      </c>
      <c r="SHN231" s="53">
        <f t="shared" ref="SHN231" si="11065">(53.92)*10.764</f>
        <v>580.39487999999994</v>
      </c>
      <c r="SHO231" s="53">
        <f t="shared" ref="SHO231" si="11066">(2.45*1.25+1*(2.3+2.75+3.05))*10.764</f>
        <v>120.15314999999998</v>
      </c>
      <c r="SHP231" s="53">
        <f t="shared" si="4928"/>
        <v>700.54802999999993</v>
      </c>
      <c r="SHQ231" s="53">
        <v>0</v>
      </c>
      <c r="SHR231" s="53">
        <f>SHP231*(($H$268)+1)+(IF(SHQ231&lt;101,SHQ231,IF(SHQ231&lt;201,SHQ231/2,IF(SHQ231&lt;=301,SHQ231/3,SHQ231/4))))</f>
        <v>700.54802999999993</v>
      </c>
      <c r="SHS231" s="159">
        <f t="shared" ref="SHS231:SHS234" si="11067">SHS230+1</f>
        <v>2</v>
      </c>
      <c r="SHT231" s="159"/>
      <c r="SHU231" s="53" t="s">
        <v>163</v>
      </c>
      <c r="SHV231" s="53">
        <f t="shared" ref="SHV231" si="11068">(53.92)*10.764</f>
        <v>580.39487999999994</v>
      </c>
      <c r="SHW231" s="53">
        <f t="shared" ref="SHW231" si="11069">(2.45*1.25+1*(2.3+2.75+3.05))*10.764</f>
        <v>120.15314999999998</v>
      </c>
      <c r="SHX231" s="53">
        <f t="shared" si="4931"/>
        <v>700.54802999999993</v>
      </c>
      <c r="SHY231" s="53">
        <v>0</v>
      </c>
      <c r="SHZ231" s="53">
        <f>SHX231*(($H$268)+1)+(IF(SHY231&lt;101,SHY231,IF(SHY231&lt;201,SHY231/2,IF(SHY231&lt;=301,SHY231/3,SHY231/4))))</f>
        <v>700.54802999999993</v>
      </c>
      <c r="SIA231" s="159">
        <f t="shared" ref="SIA231:SIA234" si="11070">SIA230+1</f>
        <v>2</v>
      </c>
      <c r="SIB231" s="159"/>
      <c r="SIC231" s="53" t="s">
        <v>163</v>
      </c>
      <c r="SID231" s="53">
        <f t="shared" ref="SID231" si="11071">(53.92)*10.764</f>
        <v>580.39487999999994</v>
      </c>
      <c r="SIE231" s="53">
        <f t="shared" ref="SIE231" si="11072">(2.45*1.25+1*(2.3+2.75+3.05))*10.764</f>
        <v>120.15314999999998</v>
      </c>
      <c r="SIF231" s="53">
        <f t="shared" si="4934"/>
        <v>700.54802999999993</v>
      </c>
      <c r="SIG231" s="53">
        <v>0</v>
      </c>
      <c r="SIH231" s="53">
        <f>SIF231*(($H$268)+1)+(IF(SIG231&lt;101,SIG231,IF(SIG231&lt;201,SIG231/2,IF(SIG231&lt;=301,SIG231/3,SIG231/4))))</f>
        <v>700.54802999999993</v>
      </c>
      <c r="SII231" s="159">
        <f t="shared" ref="SII231:SII234" si="11073">SII230+1</f>
        <v>2</v>
      </c>
      <c r="SIJ231" s="159"/>
      <c r="SIK231" s="53" t="s">
        <v>163</v>
      </c>
      <c r="SIL231" s="53">
        <f t="shared" ref="SIL231" si="11074">(53.92)*10.764</f>
        <v>580.39487999999994</v>
      </c>
      <c r="SIM231" s="53">
        <f t="shared" ref="SIM231" si="11075">(2.45*1.25+1*(2.3+2.75+3.05))*10.764</f>
        <v>120.15314999999998</v>
      </c>
      <c r="SIN231" s="53">
        <f t="shared" si="4937"/>
        <v>700.54802999999993</v>
      </c>
      <c r="SIO231" s="53">
        <v>0</v>
      </c>
      <c r="SIP231" s="53">
        <f>SIN231*(($H$268)+1)+(IF(SIO231&lt;101,SIO231,IF(SIO231&lt;201,SIO231/2,IF(SIO231&lt;=301,SIO231/3,SIO231/4))))</f>
        <v>700.54802999999993</v>
      </c>
      <c r="SIQ231" s="159">
        <f t="shared" ref="SIQ231:SIQ234" si="11076">SIQ230+1</f>
        <v>2</v>
      </c>
      <c r="SIR231" s="159"/>
      <c r="SIS231" s="53" t="s">
        <v>163</v>
      </c>
      <c r="SIT231" s="53">
        <f t="shared" ref="SIT231" si="11077">(53.92)*10.764</f>
        <v>580.39487999999994</v>
      </c>
      <c r="SIU231" s="53">
        <f t="shared" ref="SIU231" si="11078">(2.45*1.25+1*(2.3+2.75+3.05))*10.764</f>
        <v>120.15314999999998</v>
      </c>
      <c r="SIV231" s="53">
        <f t="shared" si="4940"/>
        <v>700.54802999999993</v>
      </c>
      <c r="SIW231" s="53">
        <v>0</v>
      </c>
      <c r="SIX231" s="53">
        <f>SIV231*(($H$268)+1)+(IF(SIW231&lt;101,SIW231,IF(SIW231&lt;201,SIW231/2,IF(SIW231&lt;=301,SIW231/3,SIW231/4))))</f>
        <v>700.54802999999993</v>
      </c>
      <c r="SIY231" s="159">
        <f t="shared" ref="SIY231:SIY234" si="11079">SIY230+1</f>
        <v>2</v>
      </c>
      <c r="SIZ231" s="159"/>
      <c r="SJA231" s="53" t="s">
        <v>163</v>
      </c>
      <c r="SJB231" s="53">
        <f t="shared" ref="SJB231" si="11080">(53.92)*10.764</f>
        <v>580.39487999999994</v>
      </c>
      <c r="SJC231" s="53">
        <f t="shared" ref="SJC231" si="11081">(2.45*1.25+1*(2.3+2.75+3.05))*10.764</f>
        <v>120.15314999999998</v>
      </c>
      <c r="SJD231" s="53">
        <f t="shared" si="4943"/>
        <v>700.54802999999993</v>
      </c>
      <c r="SJE231" s="53">
        <v>0</v>
      </c>
      <c r="SJF231" s="53">
        <f>SJD231*(($H$268)+1)+(IF(SJE231&lt;101,SJE231,IF(SJE231&lt;201,SJE231/2,IF(SJE231&lt;=301,SJE231/3,SJE231/4))))</f>
        <v>700.54802999999993</v>
      </c>
      <c r="SJG231" s="159">
        <f t="shared" ref="SJG231:SJG234" si="11082">SJG230+1</f>
        <v>2</v>
      </c>
      <c r="SJH231" s="159"/>
      <c r="SJI231" s="53" t="s">
        <v>163</v>
      </c>
      <c r="SJJ231" s="53">
        <f t="shared" ref="SJJ231" si="11083">(53.92)*10.764</f>
        <v>580.39487999999994</v>
      </c>
      <c r="SJK231" s="53">
        <f t="shared" ref="SJK231" si="11084">(2.45*1.25+1*(2.3+2.75+3.05))*10.764</f>
        <v>120.15314999999998</v>
      </c>
      <c r="SJL231" s="53">
        <f t="shared" si="4946"/>
        <v>700.54802999999993</v>
      </c>
      <c r="SJM231" s="53">
        <v>0</v>
      </c>
      <c r="SJN231" s="53">
        <f>SJL231*(($H$268)+1)+(IF(SJM231&lt;101,SJM231,IF(SJM231&lt;201,SJM231/2,IF(SJM231&lt;=301,SJM231/3,SJM231/4))))</f>
        <v>700.54802999999993</v>
      </c>
      <c r="SJO231" s="159">
        <f t="shared" ref="SJO231:SJO234" si="11085">SJO230+1</f>
        <v>2</v>
      </c>
      <c r="SJP231" s="159"/>
      <c r="SJQ231" s="53" t="s">
        <v>163</v>
      </c>
      <c r="SJR231" s="53">
        <f t="shared" ref="SJR231" si="11086">(53.92)*10.764</f>
        <v>580.39487999999994</v>
      </c>
      <c r="SJS231" s="53">
        <f t="shared" ref="SJS231" si="11087">(2.45*1.25+1*(2.3+2.75+3.05))*10.764</f>
        <v>120.15314999999998</v>
      </c>
      <c r="SJT231" s="53">
        <f t="shared" si="4949"/>
        <v>700.54802999999993</v>
      </c>
      <c r="SJU231" s="53">
        <v>0</v>
      </c>
      <c r="SJV231" s="53">
        <f>SJT231*(($H$268)+1)+(IF(SJU231&lt;101,SJU231,IF(SJU231&lt;201,SJU231/2,IF(SJU231&lt;=301,SJU231/3,SJU231/4))))</f>
        <v>700.54802999999993</v>
      </c>
      <c r="SJW231" s="159">
        <f t="shared" ref="SJW231:SJW234" si="11088">SJW230+1</f>
        <v>2</v>
      </c>
      <c r="SJX231" s="159"/>
      <c r="SJY231" s="53" t="s">
        <v>163</v>
      </c>
      <c r="SJZ231" s="53">
        <f t="shared" ref="SJZ231" si="11089">(53.92)*10.764</f>
        <v>580.39487999999994</v>
      </c>
      <c r="SKA231" s="53">
        <f t="shared" ref="SKA231" si="11090">(2.45*1.25+1*(2.3+2.75+3.05))*10.764</f>
        <v>120.15314999999998</v>
      </c>
      <c r="SKB231" s="53">
        <f t="shared" si="4952"/>
        <v>700.54802999999993</v>
      </c>
      <c r="SKC231" s="53">
        <v>0</v>
      </c>
      <c r="SKD231" s="53">
        <f>SKB231*(($H$268)+1)+(IF(SKC231&lt;101,SKC231,IF(SKC231&lt;201,SKC231/2,IF(SKC231&lt;=301,SKC231/3,SKC231/4))))</f>
        <v>700.54802999999993</v>
      </c>
      <c r="SKE231" s="159">
        <f t="shared" ref="SKE231:SKE234" si="11091">SKE230+1</f>
        <v>2</v>
      </c>
      <c r="SKF231" s="159"/>
      <c r="SKG231" s="53" t="s">
        <v>163</v>
      </c>
      <c r="SKH231" s="53">
        <f t="shared" ref="SKH231" si="11092">(53.92)*10.764</f>
        <v>580.39487999999994</v>
      </c>
      <c r="SKI231" s="53">
        <f t="shared" ref="SKI231" si="11093">(2.45*1.25+1*(2.3+2.75+3.05))*10.764</f>
        <v>120.15314999999998</v>
      </c>
      <c r="SKJ231" s="53">
        <f t="shared" si="4955"/>
        <v>700.54802999999993</v>
      </c>
      <c r="SKK231" s="53">
        <v>0</v>
      </c>
      <c r="SKL231" s="53">
        <f>SKJ231*(($H$268)+1)+(IF(SKK231&lt;101,SKK231,IF(SKK231&lt;201,SKK231/2,IF(SKK231&lt;=301,SKK231/3,SKK231/4))))</f>
        <v>700.54802999999993</v>
      </c>
      <c r="SKM231" s="159">
        <f t="shared" ref="SKM231:SKM234" si="11094">SKM230+1</f>
        <v>2</v>
      </c>
      <c r="SKN231" s="159"/>
      <c r="SKO231" s="53" t="s">
        <v>163</v>
      </c>
      <c r="SKP231" s="53">
        <f t="shared" ref="SKP231" si="11095">(53.92)*10.764</f>
        <v>580.39487999999994</v>
      </c>
      <c r="SKQ231" s="53">
        <f t="shared" ref="SKQ231" si="11096">(2.45*1.25+1*(2.3+2.75+3.05))*10.764</f>
        <v>120.15314999999998</v>
      </c>
      <c r="SKR231" s="53">
        <f t="shared" si="4958"/>
        <v>700.54802999999993</v>
      </c>
      <c r="SKS231" s="53">
        <v>0</v>
      </c>
      <c r="SKT231" s="53">
        <f>SKR231*(($H$268)+1)+(IF(SKS231&lt;101,SKS231,IF(SKS231&lt;201,SKS231/2,IF(SKS231&lt;=301,SKS231/3,SKS231/4))))</f>
        <v>700.54802999999993</v>
      </c>
      <c r="SKU231" s="159">
        <f t="shared" ref="SKU231:SKU234" si="11097">SKU230+1</f>
        <v>2</v>
      </c>
      <c r="SKV231" s="159"/>
      <c r="SKW231" s="53" t="s">
        <v>163</v>
      </c>
      <c r="SKX231" s="53">
        <f t="shared" ref="SKX231" si="11098">(53.92)*10.764</f>
        <v>580.39487999999994</v>
      </c>
      <c r="SKY231" s="53">
        <f t="shared" ref="SKY231" si="11099">(2.45*1.25+1*(2.3+2.75+3.05))*10.764</f>
        <v>120.15314999999998</v>
      </c>
      <c r="SKZ231" s="53">
        <f t="shared" si="4961"/>
        <v>700.54802999999993</v>
      </c>
      <c r="SLA231" s="53">
        <v>0</v>
      </c>
      <c r="SLB231" s="53">
        <f>SKZ231*(($H$268)+1)+(IF(SLA231&lt;101,SLA231,IF(SLA231&lt;201,SLA231/2,IF(SLA231&lt;=301,SLA231/3,SLA231/4))))</f>
        <v>700.54802999999993</v>
      </c>
      <c r="SLC231" s="159">
        <f t="shared" ref="SLC231:SLC234" si="11100">SLC230+1</f>
        <v>2</v>
      </c>
      <c r="SLD231" s="159"/>
      <c r="SLE231" s="53" t="s">
        <v>163</v>
      </c>
      <c r="SLF231" s="53">
        <f t="shared" ref="SLF231" si="11101">(53.92)*10.764</f>
        <v>580.39487999999994</v>
      </c>
      <c r="SLG231" s="53">
        <f t="shared" ref="SLG231" si="11102">(2.45*1.25+1*(2.3+2.75+3.05))*10.764</f>
        <v>120.15314999999998</v>
      </c>
      <c r="SLH231" s="53">
        <f t="shared" si="4964"/>
        <v>700.54802999999993</v>
      </c>
      <c r="SLI231" s="53">
        <v>0</v>
      </c>
      <c r="SLJ231" s="53">
        <f>SLH231*(($H$268)+1)+(IF(SLI231&lt;101,SLI231,IF(SLI231&lt;201,SLI231/2,IF(SLI231&lt;=301,SLI231/3,SLI231/4))))</f>
        <v>700.54802999999993</v>
      </c>
      <c r="SLK231" s="159">
        <f t="shared" ref="SLK231:SLK234" si="11103">SLK230+1</f>
        <v>2</v>
      </c>
      <c r="SLL231" s="159"/>
      <c r="SLM231" s="53" t="s">
        <v>163</v>
      </c>
      <c r="SLN231" s="53">
        <f t="shared" ref="SLN231" si="11104">(53.92)*10.764</f>
        <v>580.39487999999994</v>
      </c>
      <c r="SLO231" s="53">
        <f t="shared" ref="SLO231" si="11105">(2.45*1.25+1*(2.3+2.75+3.05))*10.764</f>
        <v>120.15314999999998</v>
      </c>
      <c r="SLP231" s="53">
        <f t="shared" si="4967"/>
        <v>700.54802999999993</v>
      </c>
      <c r="SLQ231" s="53">
        <v>0</v>
      </c>
      <c r="SLR231" s="53">
        <f>SLP231*(($H$268)+1)+(IF(SLQ231&lt;101,SLQ231,IF(SLQ231&lt;201,SLQ231/2,IF(SLQ231&lt;=301,SLQ231/3,SLQ231/4))))</f>
        <v>700.54802999999993</v>
      </c>
      <c r="SLS231" s="159">
        <f t="shared" ref="SLS231:SLS234" si="11106">SLS230+1</f>
        <v>2</v>
      </c>
      <c r="SLT231" s="159"/>
      <c r="SLU231" s="53" t="s">
        <v>163</v>
      </c>
      <c r="SLV231" s="53">
        <f t="shared" ref="SLV231" si="11107">(53.92)*10.764</f>
        <v>580.39487999999994</v>
      </c>
      <c r="SLW231" s="53">
        <f t="shared" ref="SLW231" si="11108">(2.45*1.25+1*(2.3+2.75+3.05))*10.764</f>
        <v>120.15314999999998</v>
      </c>
      <c r="SLX231" s="53">
        <f t="shared" si="4970"/>
        <v>700.54802999999993</v>
      </c>
      <c r="SLY231" s="53">
        <v>0</v>
      </c>
      <c r="SLZ231" s="53">
        <f>SLX231*(($H$268)+1)+(IF(SLY231&lt;101,SLY231,IF(SLY231&lt;201,SLY231/2,IF(SLY231&lt;=301,SLY231/3,SLY231/4))))</f>
        <v>700.54802999999993</v>
      </c>
      <c r="SMA231" s="159">
        <f t="shared" ref="SMA231:SMA234" si="11109">SMA230+1</f>
        <v>2</v>
      </c>
      <c r="SMB231" s="159"/>
      <c r="SMC231" s="53" t="s">
        <v>163</v>
      </c>
      <c r="SMD231" s="53">
        <f t="shared" ref="SMD231" si="11110">(53.92)*10.764</f>
        <v>580.39487999999994</v>
      </c>
      <c r="SME231" s="53">
        <f t="shared" ref="SME231" si="11111">(2.45*1.25+1*(2.3+2.75+3.05))*10.764</f>
        <v>120.15314999999998</v>
      </c>
      <c r="SMF231" s="53">
        <f t="shared" si="4973"/>
        <v>700.54802999999993</v>
      </c>
      <c r="SMG231" s="53">
        <v>0</v>
      </c>
      <c r="SMH231" s="53">
        <f>SMF231*(($H$268)+1)+(IF(SMG231&lt;101,SMG231,IF(SMG231&lt;201,SMG231/2,IF(SMG231&lt;=301,SMG231/3,SMG231/4))))</f>
        <v>700.54802999999993</v>
      </c>
      <c r="SMI231" s="159">
        <f t="shared" ref="SMI231:SMI234" si="11112">SMI230+1</f>
        <v>2</v>
      </c>
      <c r="SMJ231" s="159"/>
      <c r="SMK231" s="53" t="s">
        <v>163</v>
      </c>
      <c r="SML231" s="53">
        <f t="shared" ref="SML231" si="11113">(53.92)*10.764</f>
        <v>580.39487999999994</v>
      </c>
      <c r="SMM231" s="53">
        <f t="shared" ref="SMM231" si="11114">(2.45*1.25+1*(2.3+2.75+3.05))*10.764</f>
        <v>120.15314999999998</v>
      </c>
      <c r="SMN231" s="53">
        <f t="shared" si="4976"/>
        <v>700.54802999999993</v>
      </c>
      <c r="SMO231" s="53">
        <v>0</v>
      </c>
      <c r="SMP231" s="53">
        <f>SMN231*(($H$268)+1)+(IF(SMO231&lt;101,SMO231,IF(SMO231&lt;201,SMO231/2,IF(SMO231&lt;=301,SMO231/3,SMO231/4))))</f>
        <v>700.54802999999993</v>
      </c>
      <c r="SMQ231" s="159">
        <f t="shared" ref="SMQ231:SMQ234" si="11115">SMQ230+1</f>
        <v>2</v>
      </c>
      <c r="SMR231" s="159"/>
      <c r="SMS231" s="53" t="s">
        <v>163</v>
      </c>
      <c r="SMT231" s="53">
        <f t="shared" ref="SMT231" si="11116">(53.92)*10.764</f>
        <v>580.39487999999994</v>
      </c>
      <c r="SMU231" s="53">
        <f t="shared" ref="SMU231" si="11117">(2.45*1.25+1*(2.3+2.75+3.05))*10.764</f>
        <v>120.15314999999998</v>
      </c>
      <c r="SMV231" s="53">
        <f t="shared" si="4979"/>
        <v>700.54802999999993</v>
      </c>
      <c r="SMW231" s="53">
        <v>0</v>
      </c>
      <c r="SMX231" s="53">
        <f>SMV231*(($H$268)+1)+(IF(SMW231&lt;101,SMW231,IF(SMW231&lt;201,SMW231/2,IF(SMW231&lt;=301,SMW231/3,SMW231/4))))</f>
        <v>700.54802999999993</v>
      </c>
      <c r="SMY231" s="159">
        <f t="shared" ref="SMY231:SMY234" si="11118">SMY230+1</f>
        <v>2</v>
      </c>
      <c r="SMZ231" s="159"/>
      <c r="SNA231" s="53" t="s">
        <v>163</v>
      </c>
      <c r="SNB231" s="53">
        <f t="shared" ref="SNB231" si="11119">(53.92)*10.764</f>
        <v>580.39487999999994</v>
      </c>
      <c r="SNC231" s="53">
        <f t="shared" ref="SNC231" si="11120">(2.45*1.25+1*(2.3+2.75+3.05))*10.764</f>
        <v>120.15314999999998</v>
      </c>
      <c r="SND231" s="53">
        <f t="shared" si="4982"/>
        <v>700.54802999999993</v>
      </c>
      <c r="SNE231" s="53">
        <v>0</v>
      </c>
      <c r="SNF231" s="53">
        <f>SND231*(($H$268)+1)+(IF(SNE231&lt;101,SNE231,IF(SNE231&lt;201,SNE231/2,IF(SNE231&lt;=301,SNE231/3,SNE231/4))))</f>
        <v>700.54802999999993</v>
      </c>
      <c r="SNG231" s="159">
        <f t="shared" ref="SNG231:SNG234" si="11121">SNG230+1</f>
        <v>2</v>
      </c>
      <c r="SNH231" s="159"/>
      <c r="SNI231" s="53" t="s">
        <v>163</v>
      </c>
      <c r="SNJ231" s="53">
        <f t="shared" ref="SNJ231" si="11122">(53.92)*10.764</f>
        <v>580.39487999999994</v>
      </c>
      <c r="SNK231" s="53">
        <f t="shared" ref="SNK231" si="11123">(2.45*1.25+1*(2.3+2.75+3.05))*10.764</f>
        <v>120.15314999999998</v>
      </c>
      <c r="SNL231" s="53">
        <f t="shared" si="4985"/>
        <v>700.54802999999993</v>
      </c>
      <c r="SNM231" s="53">
        <v>0</v>
      </c>
      <c r="SNN231" s="53">
        <f>SNL231*(($H$268)+1)+(IF(SNM231&lt;101,SNM231,IF(SNM231&lt;201,SNM231/2,IF(SNM231&lt;=301,SNM231/3,SNM231/4))))</f>
        <v>700.54802999999993</v>
      </c>
      <c r="SNO231" s="159">
        <f t="shared" ref="SNO231:SNO234" si="11124">SNO230+1</f>
        <v>2</v>
      </c>
      <c r="SNP231" s="159"/>
      <c r="SNQ231" s="53" t="s">
        <v>163</v>
      </c>
      <c r="SNR231" s="53">
        <f t="shared" ref="SNR231" si="11125">(53.92)*10.764</f>
        <v>580.39487999999994</v>
      </c>
      <c r="SNS231" s="53">
        <f t="shared" ref="SNS231" si="11126">(2.45*1.25+1*(2.3+2.75+3.05))*10.764</f>
        <v>120.15314999999998</v>
      </c>
      <c r="SNT231" s="53">
        <f t="shared" si="4988"/>
        <v>700.54802999999993</v>
      </c>
      <c r="SNU231" s="53">
        <v>0</v>
      </c>
      <c r="SNV231" s="53">
        <f>SNT231*(($H$268)+1)+(IF(SNU231&lt;101,SNU231,IF(SNU231&lt;201,SNU231/2,IF(SNU231&lt;=301,SNU231/3,SNU231/4))))</f>
        <v>700.54802999999993</v>
      </c>
      <c r="SNW231" s="159">
        <f t="shared" ref="SNW231:SNW234" si="11127">SNW230+1</f>
        <v>2</v>
      </c>
      <c r="SNX231" s="159"/>
      <c r="SNY231" s="53" t="s">
        <v>163</v>
      </c>
      <c r="SNZ231" s="53">
        <f t="shared" ref="SNZ231" si="11128">(53.92)*10.764</f>
        <v>580.39487999999994</v>
      </c>
      <c r="SOA231" s="53">
        <f t="shared" ref="SOA231" si="11129">(2.45*1.25+1*(2.3+2.75+3.05))*10.764</f>
        <v>120.15314999999998</v>
      </c>
      <c r="SOB231" s="53">
        <f t="shared" si="4991"/>
        <v>700.54802999999993</v>
      </c>
      <c r="SOC231" s="53">
        <v>0</v>
      </c>
      <c r="SOD231" s="53">
        <f>SOB231*(($H$268)+1)+(IF(SOC231&lt;101,SOC231,IF(SOC231&lt;201,SOC231/2,IF(SOC231&lt;=301,SOC231/3,SOC231/4))))</f>
        <v>700.54802999999993</v>
      </c>
      <c r="SOE231" s="159">
        <f t="shared" ref="SOE231:SOE234" si="11130">SOE230+1</f>
        <v>2</v>
      </c>
      <c r="SOF231" s="159"/>
      <c r="SOG231" s="53" t="s">
        <v>163</v>
      </c>
      <c r="SOH231" s="53">
        <f t="shared" ref="SOH231" si="11131">(53.92)*10.764</f>
        <v>580.39487999999994</v>
      </c>
      <c r="SOI231" s="53">
        <f t="shared" ref="SOI231" si="11132">(2.45*1.25+1*(2.3+2.75+3.05))*10.764</f>
        <v>120.15314999999998</v>
      </c>
      <c r="SOJ231" s="53">
        <f t="shared" si="4994"/>
        <v>700.54802999999993</v>
      </c>
      <c r="SOK231" s="53">
        <v>0</v>
      </c>
      <c r="SOL231" s="53">
        <f>SOJ231*(($H$268)+1)+(IF(SOK231&lt;101,SOK231,IF(SOK231&lt;201,SOK231/2,IF(SOK231&lt;=301,SOK231/3,SOK231/4))))</f>
        <v>700.54802999999993</v>
      </c>
      <c r="SOM231" s="159">
        <f t="shared" ref="SOM231:SOM234" si="11133">SOM230+1</f>
        <v>2</v>
      </c>
      <c r="SON231" s="159"/>
      <c r="SOO231" s="53" t="s">
        <v>163</v>
      </c>
      <c r="SOP231" s="53">
        <f t="shared" ref="SOP231" si="11134">(53.92)*10.764</f>
        <v>580.39487999999994</v>
      </c>
      <c r="SOQ231" s="53">
        <f t="shared" ref="SOQ231" si="11135">(2.45*1.25+1*(2.3+2.75+3.05))*10.764</f>
        <v>120.15314999999998</v>
      </c>
      <c r="SOR231" s="53">
        <f t="shared" si="4997"/>
        <v>700.54802999999993</v>
      </c>
      <c r="SOS231" s="53">
        <v>0</v>
      </c>
      <c r="SOT231" s="53">
        <f>SOR231*(($H$268)+1)+(IF(SOS231&lt;101,SOS231,IF(SOS231&lt;201,SOS231/2,IF(SOS231&lt;=301,SOS231/3,SOS231/4))))</f>
        <v>700.54802999999993</v>
      </c>
      <c r="SOU231" s="159">
        <f t="shared" ref="SOU231:SOU234" si="11136">SOU230+1</f>
        <v>2</v>
      </c>
      <c r="SOV231" s="159"/>
      <c r="SOW231" s="53" t="s">
        <v>163</v>
      </c>
      <c r="SOX231" s="53">
        <f t="shared" ref="SOX231" si="11137">(53.92)*10.764</f>
        <v>580.39487999999994</v>
      </c>
      <c r="SOY231" s="53">
        <f t="shared" ref="SOY231" si="11138">(2.45*1.25+1*(2.3+2.75+3.05))*10.764</f>
        <v>120.15314999999998</v>
      </c>
      <c r="SOZ231" s="53">
        <f t="shared" si="5000"/>
        <v>700.54802999999993</v>
      </c>
      <c r="SPA231" s="53">
        <v>0</v>
      </c>
      <c r="SPB231" s="53">
        <f>SOZ231*(($H$268)+1)+(IF(SPA231&lt;101,SPA231,IF(SPA231&lt;201,SPA231/2,IF(SPA231&lt;=301,SPA231/3,SPA231/4))))</f>
        <v>700.54802999999993</v>
      </c>
      <c r="SPC231" s="159">
        <f t="shared" ref="SPC231:SPC234" si="11139">SPC230+1</f>
        <v>2</v>
      </c>
      <c r="SPD231" s="159"/>
      <c r="SPE231" s="53" t="s">
        <v>163</v>
      </c>
      <c r="SPF231" s="53">
        <f t="shared" ref="SPF231" si="11140">(53.92)*10.764</f>
        <v>580.39487999999994</v>
      </c>
      <c r="SPG231" s="53">
        <f t="shared" ref="SPG231" si="11141">(2.45*1.25+1*(2.3+2.75+3.05))*10.764</f>
        <v>120.15314999999998</v>
      </c>
      <c r="SPH231" s="53">
        <f t="shared" si="5003"/>
        <v>700.54802999999993</v>
      </c>
      <c r="SPI231" s="53">
        <v>0</v>
      </c>
      <c r="SPJ231" s="53">
        <f>SPH231*(($H$268)+1)+(IF(SPI231&lt;101,SPI231,IF(SPI231&lt;201,SPI231/2,IF(SPI231&lt;=301,SPI231/3,SPI231/4))))</f>
        <v>700.54802999999993</v>
      </c>
      <c r="SPK231" s="159">
        <f t="shared" ref="SPK231:SPK234" si="11142">SPK230+1</f>
        <v>2</v>
      </c>
      <c r="SPL231" s="159"/>
      <c r="SPM231" s="53" t="s">
        <v>163</v>
      </c>
      <c r="SPN231" s="53">
        <f t="shared" ref="SPN231" si="11143">(53.92)*10.764</f>
        <v>580.39487999999994</v>
      </c>
      <c r="SPO231" s="53">
        <f t="shared" ref="SPO231" si="11144">(2.45*1.25+1*(2.3+2.75+3.05))*10.764</f>
        <v>120.15314999999998</v>
      </c>
      <c r="SPP231" s="53">
        <f t="shared" si="5006"/>
        <v>700.54802999999993</v>
      </c>
      <c r="SPQ231" s="53">
        <v>0</v>
      </c>
      <c r="SPR231" s="53">
        <f>SPP231*(($H$268)+1)+(IF(SPQ231&lt;101,SPQ231,IF(SPQ231&lt;201,SPQ231/2,IF(SPQ231&lt;=301,SPQ231/3,SPQ231/4))))</f>
        <v>700.54802999999993</v>
      </c>
      <c r="SPS231" s="159">
        <f t="shared" ref="SPS231:SPS234" si="11145">SPS230+1</f>
        <v>2</v>
      </c>
      <c r="SPT231" s="159"/>
      <c r="SPU231" s="53" t="s">
        <v>163</v>
      </c>
      <c r="SPV231" s="53">
        <f t="shared" ref="SPV231" si="11146">(53.92)*10.764</f>
        <v>580.39487999999994</v>
      </c>
      <c r="SPW231" s="53">
        <f t="shared" ref="SPW231" si="11147">(2.45*1.25+1*(2.3+2.75+3.05))*10.764</f>
        <v>120.15314999999998</v>
      </c>
      <c r="SPX231" s="53">
        <f t="shared" si="5009"/>
        <v>700.54802999999993</v>
      </c>
      <c r="SPY231" s="53">
        <v>0</v>
      </c>
      <c r="SPZ231" s="53">
        <f>SPX231*(($H$268)+1)+(IF(SPY231&lt;101,SPY231,IF(SPY231&lt;201,SPY231/2,IF(SPY231&lt;=301,SPY231/3,SPY231/4))))</f>
        <v>700.54802999999993</v>
      </c>
      <c r="SQA231" s="159">
        <f t="shared" ref="SQA231:SQA234" si="11148">SQA230+1</f>
        <v>2</v>
      </c>
      <c r="SQB231" s="159"/>
      <c r="SQC231" s="53" t="s">
        <v>163</v>
      </c>
      <c r="SQD231" s="53">
        <f t="shared" ref="SQD231" si="11149">(53.92)*10.764</f>
        <v>580.39487999999994</v>
      </c>
      <c r="SQE231" s="53">
        <f t="shared" ref="SQE231" si="11150">(2.45*1.25+1*(2.3+2.75+3.05))*10.764</f>
        <v>120.15314999999998</v>
      </c>
      <c r="SQF231" s="53">
        <f t="shared" si="5012"/>
        <v>700.54802999999993</v>
      </c>
      <c r="SQG231" s="53">
        <v>0</v>
      </c>
      <c r="SQH231" s="53">
        <f>SQF231*(($H$268)+1)+(IF(SQG231&lt;101,SQG231,IF(SQG231&lt;201,SQG231/2,IF(SQG231&lt;=301,SQG231/3,SQG231/4))))</f>
        <v>700.54802999999993</v>
      </c>
      <c r="SQI231" s="159">
        <f t="shared" ref="SQI231:SQI234" si="11151">SQI230+1</f>
        <v>2</v>
      </c>
      <c r="SQJ231" s="159"/>
      <c r="SQK231" s="53" t="s">
        <v>163</v>
      </c>
      <c r="SQL231" s="53">
        <f t="shared" ref="SQL231" si="11152">(53.92)*10.764</f>
        <v>580.39487999999994</v>
      </c>
      <c r="SQM231" s="53">
        <f t="shared" ref="SQM231" si="11153">(2.45*1.25+1*(2.3+2.75+3.05))*10.764</f>
        <v>120.15314999999998</v>
      </c>
      <c r="SQN231" s="53">
        <f t="shared" si="5015"/>
        <v>700.54802999999993</v>
      </c>
      <c r="SQO231" s="53">
        <v>0</v>
      </c>
      <c r="SQP231" s="53">
        <f>SQN231*(($H$268)+1)+(IF(SQO231&lt;101,SQO231,IF(SQO231&lt;201,SQO231/2,IF(SQO231&lt;=301,SQO231/3,SQO231/4))))</f>
        <v>700.54802999999993</v>
      </c>
      <c r="SQQ231" s="159">
        <f t="shared" ref="SQQ231:SQQ234" si="11154">SQQ230+1</f>
        <v>2</v>
      </c>
      <c r="SQR231" s="159"/>
      <c r="SQS231" s="53" t="s">
        <v>163</v>
      </c>
      <c r="SQT231" s="53">
        <f t="shared" ref="SQT231" si="11155">(53.92)*10.764</f>
        <v>580.39487999999994</v>
      </c>
      <c r="SQU231" s="53">
        <f t="shared" ref="SQU231" si="11156">(2.45*1.25+1*(2.3+2.75+3.05))*10.764</f>
        <v>120.15314999999998</v>
      </c>
      <c r="SQV231" s="53">
        <f t="shared" si="5018"/>
        <v>700.54802999999993</v>
      </c>
      <c r="SQW231" s="53">
        <v>0</v>
      </c>
      <c r="SQX231" s="53">
        <f>SQV231*(($H$268)+1)+(IF(SQW231&lt;101,SQW231,IF(SQW231&lt;201,SQW231/2,IF(SQW231&lt;=301,SQW231/3,SQW231/4))))</f>
        <v>700.54802999999993</v>
      </c>
      <c r="SQY231" s="159">
        <f t="shared" ref="SQY231:SQY234" si="11157">SQY230+1</f>
        <v>2</v>
      </c>
      <c r="SQZ231" s="159"/>
      <c r="SRA231" s="53" t="s">
        <v>163</v>
      </c>
      <c r="SRB231" s="53">
        <f t="shared" ref="SRB231" si="11158">(53.92)*10.764</f>
        <v>580.39487999999994</v>
      </c>
      <c r="SRC231" s="53">
        <f t="shared" ref="SRC231" si="11159">(2.45*1.25+1*(2.3+2.75+3.05))*10.764</f>
        <v>120.15314999999998</v>
      </c>
      <c r="SRD231" s="53">
        <f t="shared" si="5021"/>
        <v>700.54802999999993</v>
      </c>
      <c r="SRE231" s="53">
        <v>0</v>
      </c>
      <c r="SRF231" s="53">
        <f>SRD231*(($H$268)+1)+(IF(SRE231&lt;101,SRE231,IF(SRE231&lt;201,SRE231/2,IF(SRE231&lt;=301,SRE231/3,SRE231/4))))</f>
        <v>700.54802999999993</v>
      </c>
      <c r="SRG231" s="159">
        <f t="shared" ref="SRG231:SRG234" si="11160">SRG230+1</f>
        <v>2</v>
      </c>
      <c r="SRH231" s="159"/>
      <c r="SRI231" s="53" t="s">
        <v>163</v>
      </c>
      <c r="SRJ231" s="53">
        <f t="shared" ref="SRJ231" si="11161">(53.92)*10.764</f>
        <v>580.39487999999994</v>
      </c>
      <c r="SRK231" s="53">
        <f t="shared" ref="SRK231" si="11162">(2.45*1.25+1*(2.3+2.75+3.05))*10.764</f>
        <v>120.15314999999998</v>
      </c>
      <c r="SRL231" s="53">
        <f t="shared" si="5024"/>
        <v>700.54802999999993</v>
      </c>
      <c r="SRM231" s="53">
        <v>0</v>
      </c>
      <c r="SRN231" s="53">
        <f>SRL231*(($H$268)+1)+(IF(SRM231&lt;101,SRM231,IF(SRM231&lt;201,SRM231/2,IF(SRM231&lt;=301,SRM231/3,SRM231/4))))</f>
        <v>700.54802999999993</v>
      </c>
      <c r="SRO231" s="159">
        <f t="shared" ref="SRO231:SRO234" si="11163">SRO230+1</f>
        <v>2</v>
      </c>
      <c r="SRP231" s="159"/>
      <c r="SRQ231" s="53" t="s">
        <v>163</v>
      </c>
      <c r="SRR231" s="53">
        <f t="shared" ref="SRR231" si="11164">(53.92)*10.764</f>
        <v>580.39487999999994</v>
      </c>
      <c r="SRS231" s="53">
        <f t="shared" ref="SRS231" si="11165">(2.45*1.25+1*(2.3+2.75+3.05))*10.764</f>
        <v>120.15314999999998</v>
      </c>
      <c r="SRT231" s="53">
        <f t="shared" si="5027"/>
        <v>700.54802999999993</v>
      </c>
      <c r="SRU231" s="53">
        <v>0</v>
      </c>
      <c r="SRV231" s="53">
        <f>SRT231*(($H$268)+1)+(IF(SRU231&lt;101,SRU231,IF(SRU231&lt;201,SRU231/2,IF(SRU231&lt;=301,SRU231/3,SRU231/4))))</f>
        <v>700.54802999999993</v>
      </c>
      <c r="SRW231" s="159">
        <f t="shared" ref="SRW231:SRW234" si="11166">SRW230+1</f>
        <v>2</v>
      </c>
      <c r="SRX231" s="159"/>
      <c r="SRY231" s="53" t="s">
        <v>163</v>
      </c>
      <c r="SRZ231" s="53">
        <f t="shared" ref="SRZ231" si="11167">(53.92)*10.764</f>
        <v>580.39487999999994</v>
      </c>
      <c r="SSA231" s="53">
        <f t="shared" ref="SSA231" si="11168">(2.45*1.25+1*(2.3+2.75+3.05))*10.764</f>
        <v>120.15314999999998</v>
      </c>
      <c r="SSB231" s="53">
        <f t="shared" si="5030"/>
        <v>700.54802999999993</v>
      </c>
      <c r="SSC231" s="53">
        <v>0</v>
      </c>
      <c r="SSD231" s="53">
        <f>SSB231*(($H$268)+1)+(IF(SSC231&lt;101,SSC231,IF(SSC231&lt;201,SSC231/2,IF(SSC231&lt;=301,SSC231/3,SSC231/4))))</f>
        <v>700.54802999999993</v>
      </c>
      <c r="SSE231" s="159">
        <f t="shared" ref="SSE231:SSE234" si="11169">SSE230+1</f>
        <v>2</v>
      </c>
      <c r="SSF231" s="159"/>
      <c r="SSG231" s="53" t="s">
        <v>163</v>
      </c>
      <c r="SSH231" s="53">
        <f t="shared" ref="SSH231" si="11170">(53.92)*10.764</f>
        <v>580.39487999999994</v>
      </c>
      <c r="SSI231" s="53">
        <f t="shared" ref="SSI231" si="11171">(2.45*1.25+1*(2.3+2.75+3.05))*10.764</f>
        <v>120.15314999999998</v>
      </c>
      <c r="SSJ231" s="53">
        <f t="shared" si="5033"/>
        <v>700.54802999999993</v>
      </c>
      <c r="SSK231" s="53">
        <v>0</v>
      </c>
      <c r="SSL231" s="53">
        <f>SSJ231*(($H$268)+1)+(IF(SSK231&lt;101,SSK231,IF(SSK231&lt;201,SSK231/2,IF(SSK231&lt;=301,SSK231/3,SSK231/4))))</f>
        <v>700.54802999999993</v>
      </c>
      <c r="SSM231" s="159">
        <f t="shared" ref="SSM231:SSM234" si="11172">SSM230+1</f>
        <v>2</v>
      </c>
      <c r="SSN231" s="159"/>
      <c r="SSO231" s="53" t="s">
        <v>163</v>
      </c>
      <c r="SSP231" s="53">
        <f t="shared" ref="SSP231" si="11173">(53.92)*10.764</f>
        <v>580.39487999999994</v>
      </c>
      <c r="SSQ231" s="53">
        <f t="shared" ref="SSQ231" si="11174">(2.45*1.25+1*(2.3+2.75+3.05))*10.764</f>
        <v>120.15314999999998</v>
      </c>
      <c r="SSR231" s="53">
        <f t="shared" si="5036"/>
        <v>700.54802999999993</v>
      </c>
      <c r="SSS231" s="53">
        <v>0</v>
      </c>
      <c r="SST231" s="53">
        <f>SSR231*(($H$268)+1)+(IF(SSS231&lt;101,SSS231,IF(SSS231&lt;201,SSS231/2,IF(SSS231&lt;=301,SSS231/3,SSS231/4))))</f>
        <v>700.54802999999993</v>
      </c>
      <c r="SSU231" s="159">
        <f t="shared" ref="SSU231:SSU234" si="11175">SSU230+1</f>
        <v>2</v>
      </c>
      <c r="SSV231" s="159"/>
      <c r="SSW231" s="53" t="s">
        <v>163</v>
      </c>
      <c r="SSX231" s="53">
        <f t="shared" ref="SSX231" si="11176">(53.92)*10.764</f>
        <v>580.39487999999994</v>
      </c>
      <c r="SSY231" s="53">
        <f t="shared" ref="SSY231" si="11177">(2.45*1.25+1*(2.3+2.75+3.05))*10.764</f>
        <v>120.15314999999998</v>
      </c>
      <c r="SSZ231" s="53">
        <f t="shared" si="5039"/>
        <v>700.54802999999993</v>
      </c>
      <c r="STA231" s="53">
        <v>0</v>
      </c>
      <c r="STB231" s="53">
        <f>SSZ231*(($H$268)+1)+(IF(STA231&lt;101,STA231,IF(STA231&lt;201,STA231/2,IF(STA231&lt;=301,STA231/3,STA231/4))))</f>
        <v>700.54802999999993</v>
      </c>
      <c r="STC231" s="159">
        <f t="shared" ref="STC231:STC234" si="11178">STC230+1</f>
        <v>2</v>
      </c>
      <c r="STD231" s="159"/>
      <c r="STE231" s="53" t="s">
        <v>163</v>
      </c>
      <c r="STF231" s="53">
        <f t="shared" ref="STF231" si="11179">(53.92)*10.764</f>
        <v>580.39487999999994</v>
      </c>
      <c r="STG231" s="53">
        <f t="shared" ref="STG231" si="11180">(2.45*1.25+1*(2.3+2.75+3.05))*10.764</f>
        <v>120.15314999999998</v>
      </c>
      <c r="STH231" s="53">
        <f t="shared" si="5042"/>
        <v>700.54802999999993</v>
      </c>
      <c r="STI231" s="53">
        <v>0</v>
      </c>
      <c r="STJ231" s="53">
        <f>STH231*(($H$268)+1)+(IF(STI231&lt;101,STI231,IF(STI231&lt;201,STI231/2,IF(STI231&lt;=301,STI231/3,STI231/4))))</f>
        <v>700.54802999999993</v>
      </c>
      <c r="STK231" s="159">
        <f t="shared" ref="STK231:STK234" si="11181">STK230+1</f>
        <v>2</v>
      </c>
      <c r="STL231" s="159"/>
      <c r="STM231" s="53" t="s">
        <v>163</v>
      </c>
      <c r="STN231" s="53">
        <f t="shared" ref="STN231" si="11182">(53.92)*10.764</f>
        <v>580.39487999999994</v>
      </c>
      <c r="STO231" s="53">
        <f t="shared" ref="STO231" si="11183">(2.45*1.25+1*(2.3+2.75+3.05))*10.764</f>
        <v>120.15314999999998</v>
      </c>
      <c r="STP231" s="53">
        <f t="shared" si="5045"/>
        <v>700.54802999999993</v>
      </c>
      <c r="STQ231" s="53">
        <v>0</v>
      </c>
      <c r="STR231" s="53">
        <f>STP231*(($H$268)+1)+(IF(STQ231&lt;101,STQ231,IF(STQ231&lt;201,STQ231/2,IF(STQ231&lt;=301,STQ231/3,STQ231/4))))</f>
        <v>700.54802999999993</v>
      </c>
      <c r="STS231" s="159">
        <f t="shared" ref="STS231:STS234" si="11184">STS230+1</f>
        <v>2</v>
      </c>
      <c r="STT231" s="159"/>
      <c r="STU231" s="53" t="s">
        <v>163</v>
      </c>
      <c r="STV231" s="53">
        <f t="shared" ref="STV231" si="11185">(53.92)*10.764</f>
        <v>580.39487999999994</v>
      </c>
      <c r="STW231" s="53">
        <f t="shared" ref="STW231" si="11186">(2.45*1.25+1*(2.3+2.75+3.05))*10.764</f>
        <v>120.15314999999998</v>
      </c>
      <c r="STX231" s="53">
        <f t="shared" si="5048"/>
        <v>700.54802999999993</v>
      </c>
      <c r="STY231" s="53">
        <v>0</v>
      </c>
      <c r="STZ231" s="53">
        <f>STX231*(($H$268)+1)+(IF(STY231&lt;101,STY231,IF(STY231&lt;201,STY231/2,IF(STY231&lt;=301,STY231/3,STY231/4))))</f>
        <v>700.54802999999993</v>
      </c>
      <c r="SUA231" s="159">
        <f t="shared" ref="SUA231:SUA234" si="11187">SUA230+1</f>
        <v>2</v>
      </c>
      <c r="SUB231" s="159"/>
      <c r="SUC231" s="53" t="s">
        <v>163</v>
      </c>
      <c r="SUD231" s="53">
        <f t="shared" ref="SUD231" si="11188">(53.92)*10.764</f>
        <v>580.39487999999994</v>
      </c>
      <c r="SUE231" s="53">
        <f t="shared" ref="SUE231" si="11189">(2.45*1.25+1*(2.3+2.75+3.05))*10.764</f>
        <v>120.15314999999998</v>
      </c>
      <c r="SUF231" s="53">
        <f t="shared" si="5051"/>
        <v>700.54802999999993</v>
      </c>
      <c r="SUG231" s="53">
        <v>0</v>
      </c>
      <c r="SUH231" s="53">
        <f>SUF231*(($H$268)+1)+(IF(SUG231&lt;101,SUG231,IF(SUG231&lt;201,SUG231/2,IF(SUG231&lt;=301,SUG231/3,SUG231/4))))</f>
        <v>700.54802999999993</v>
      </c>
      <c r="SUI231" s="159">
        <f t="shared" ref="SUI231:SUI234" si="11190">SUI230+1</f>
        <v>2</v>
      </c>
      <c r="SUJ231" s="159"/>
      <c r="SUK231" s="53" t="s">
        <v>163</v>
      </c>
      <c r="SUL231" s="53">
        <f t="shared" ref="SUL231" si="11191">(53.92)*10.764</f>
        <v>580.39487999999994</v>
      </c>
      <c r="SUM231" s="53">
        <f t="shared" ref="SUM231" si="11192">(2.45*1.25+1*(2.3+2.75+3.05))*10.764</f>
        <v>120.15314999999998</v>
      </c>
      <c r="SUN231" s="53">
        <f t="shared" si="5054"/>
        <v>700.54802999999993</v>
      </c>
      <c r="SUO231" s="53">
        <v>0</v>
      </c>
      <c r="SUP231" s="53">
        <f>SUN231*(($H$268)+1)+(IF(SUO231&lt;101,SUO231,IF(SUO231&lt;201,SUO231/2,IF(SUO231&lt;=301,SUO231/3,SUO231/4))))</f>
        <v>700.54802999999993</v>
      </c>
      <c r="SUQ231" s="159">
        <f t="shared" ref="SUQ231:SUQ234" si="11193">SUQ230+1</f>
        <v>2</v>
      </c>
      <c r="SUR231" s="159"/>
      <c r="SUS231" s="53" t="s">
        <v>163</v>
      </c>
      <c r="SUT231" s="53">
        <f t="shared" ref="SUT231" si="11194">(53.92)*10.764</f>
        <v>580.39487999999994</v>
      </c>
      <c r="SUU231" s="53">
        <f t="shared" ref="SUU231" si="11195">(2.45*1.25+1*(2.3+2.75+3.05))*10.764</f>
        <v>120.15314999999998</v>
      </c>
      <c r="SUV231" s="53">
        <f t="shared" si="5057"/>
        <v>700.54802999999993</v>
      </c>
      <c r="SUW231" s="53">
        <v>0</v>
      </c>
      <c r="SUX231" s="53">
        <f>SUV231*(($H$268)+1)+(IF(SUW231&lt;101,SUW231,IF(SUW231&lt;201,SUW231/2,IF(SUW231&lt;=301,SUW231/3,SUW231/4))))</f>
        <v>700.54802999999993</v>
      </c>
      <c r="SUY231" s="159">
        <f t="shared" ref="SUY231:SUY234" si="11196">SUY230+1</f>
        <v>2</v>
      </c>
      <c r="SUZ231" s="159"/>
      <c r="SVA231" s="53" t="s">
        <v>163</v>
      </c>
      <c r="SVB231" s="53">
        <f t="shared" ref="SVB231" si="11197">(53.92)*10.764</f>
        <v>580.39487999999994</v>
      </c>
      <c r="SVC231" s="53">
        <f t="shared" ref="SVC231" si="11198">(2.45*1.25+1*(2.3+2.75+3.05))*10.764</f>
        <v>120.15314999999998</v>
      </c>
      <c r="SVD231" s="53">
        <f t="shared" si="5060"/>
        <v>700.54802999999993</v>
      </c>
      <c r="SVE231" s="53">
        <v>0</v>
      </c>
      <c r="SVF231" s="53">
        <f>SVD231*(($H$268)+1)+(IF(SVE231&lt;101,SVE231,IF(SVE231&lt;201,SVE231/2,IF(SVE231&lt;=301,SVE231/3,SVE231/4))))</f>
        <v>700.54802999999993</v>
      </c>
      <c r="SVG231" s="159">
        <f t="shared" ref="SVG231:SVG234" si="11199">SVG230+1</f>
        <v>2</v>
      </c>
      <c r="SVH231" s="159"/>
      <c r="SVI231" s="53" t="s">
        <v>163</v>
      </c>
      <c r="SVJ231" s="53">
        <f t="shared" ref="SVJ231" si="11200">(53.92)*10.764</f>
        <v>580.39487999999994</v>
      </c>
      <c r="SVK231" s="53">
        <f t="shared" ref="SVK231" si="11201">(2.45*1.25+1*(2.3+2.75+3.05))*10.764</f>
        <v>120.15314999999998</v>
      </c>
      <c r="SVL231" s="53">
        <f t="shared" si="5063"/>
        <v>700.54802999999993</v>
      </c>
      <c r="SVM231" s="53">
        <v>0</v>
      </c>
      <c r="SVN231" s="53">
        <f>SVL231*(($H$268)+1)+(IF(SVM231&lt;101,SVM231,IF(SVM231&lt;201,SVM231/2,IF(SVM231&lt;=301,SVM231/3,SVM231/4))))</f>
        <v>700.54802999999993</v>
      </c>
      <c r="SVO231" s="159">
        <f t="shared" ref="SVO231:SVO234" si="11202">SVO230+1</f>
        <v>2</v>
      </c>
      <c r="SVP231" s="159"/>
      <c r="SVQ231" s="53" t="s">
        <v>163</v>
      </c>
      <c r="SVR231" s="53">
        <f t="shared" ref="SVR231" si="11203">(53.92)*10.764</f>
        <v>580.39487999999994</v>
      </c>
      <c r="SVS231" s="53">
        <f t="shared" ref="SVS231" si="11204">(2.45*1.25+1*(2.3+2.75+3.05))*10.764</f>
        <v>120.15314999999998</v>
      </c>
      <c r="SVT231" s="53">
        <f t="shared" si="5066"/>
        <v>700.54802999999993</v>
      </c>
      <c r="SVU231" s="53">
        <v>0</v>
      </c>
      <c r="SVV231" s="53">
        <f>SVT231*(($H$268)+1)+(IF(SVU231&lt;101,SVU231,IF(SVU231&lt;201,SVU231/2,IF(SVU231&lt;=301,SVU231/3,SVU231/4))))</f>
        <v>700.54802999999993</v>
      </c>
      <c r="SVW231" s="159">
        <f t="shared" ref="SVW231:SVW234" si="11205">SVW230+1</f>
        <v>2</v>
      </c>
      <c r="SVX231" s="159"/>
      <c r="SVY231" s="53" t="s">
        <v>163</v>
      </c>
      <c r="SVZ231" s="53">
        <f t="shared" ref="SVZ231" si="11206">(53.92)*10.764</f>
        <v>580.39487999999994</v>
      </c>
      <c r="SWA231" s="53">
        <f t="shared" ref="SWA231" si="11207">(2.45*1.25+1*(2.3+2.75+3.05))*10.764</f>
        <v>120.15314999999998</v>
      </c>
      <c r="SWB231" s="53">
        <f t="shared" si="5069"/>
        <v>700.54802999999993</v>
      </c>
      <c r="SWC231" s="53">
        <v>0</v>
      </c>
      <c r="SWD231" s="53">
        <f>SWB231*(($H$268)+1)+(IF(SWC231&lt;101,SWC231,IF(SWC231&lt;201,SWC231/2,IF(SWC231&lt;=301,SWC231/3,SWC231/4))))</f>
        <v>700.54802999999993</v>
      </c>
      <c r="SWE231" s="159">
        <f t="shared" ref="SWE231:SWE234" si="11208">SWE230+1</f>
        <v>2</v>
      </c>
      <c r="SWF231" s="159"/>
      <c r="SWG231" s="53" t="s">
        <v>163</v>
      </c>
      <c r="SWH231" s="53">
        <f t="shared" ref="SWH231" si="11209">(53.92)*10.764</f>
        <v>580.39487999999994</v>
      </c>
      <c r="SWI231" s="53">
        <f t="shared" ref="SWI231" si="11210">(2.45*1.25+1*(2.3+2.75+3.05))*10.764</f>
        <v>120.15314999999998</v>
      </c>
      <c r="SWJ231" s="53">
        <f t="shared" si="5072"/>
        <v>700.54802999999993</v>
      </c>
      <c r="SWK231" s="53">
        <v>0</v>
      </c>
      <c r="SWL231" s="53">
        <f>SWJ231*(($H$268)+1)+(IF(SWK231&lt;101,SWK231,IF(SWK231&lt;201,SWK231/2,IF(SWK231&lt;=301,SWK231/3,SWK231/4))))</f>
        <v>700.54802999999993</v>
      </c>
      <c r="SWM231" s="159">
        <f t="shared" ref="SWM231:SWM234" si="11211">SWM230+1</f>
        <v>2</v>
      </c>
      <c r="SWN231" s="159"/>
      <c r="SWO231" s="53" t="s">
        <v>163</v>
      </c>
      <c r="SWP231" s="53">
        <f t="shared" ref="SWP231" si="11212">(53.92)*10.764</f>
        <v>580.39487999999994</v>
      </c>
      <c r="SWQ231" s="53">
        <f t="shared" ref="SWQ231" si="11213">(2.45*1.25+1*(2.3+2.75+3.05))*10.764</f>
        <v>120.15314999999998</v>
      </c>
      <c r="SWR231" s="53">
        <f t="shared" si="5075"/>
        <v>700.54802999999993</v>
      </c>
      <c r="SWS231" s="53">
        <v>0</v>
      </c>
      <c r="SWT231" s="53">
        <f>SWR231*(($H$268)+1)+(IF(SWS231&lt;101,SWS231,IF(SWS231&lt;201,SWS231/2,IF(SWS231&lt;=301,SWS231/3,SWS231/4))))</f>
        <v>700.54802999999993</v>
      </c>
      <c r="SWU231" s="159">
        <f t="shared" ref="SWU231:SWU234" si="11214">SWU230+1</f>
        <v>2</v>
      </c>
      <c r="SWV231" s="159"/>
      <c r="SWW231" s="53" t="s">
        <v>163</v>
      </c>
      <c r="SWX231" s="53">
        <f t="shared" ref="SWX231" si="11215">(53.92)*10.764</f>
        <v>580.39487999999994</v>
      </c>
      <c r="SWY231" s="53">
        <f t="shared" ref="SWY231" si="11216">(2.45*1.25+1*(2.3+2.75+3.05))*10.764</f>
        <v>120.15314999999998</v>
      </c>
      <c r="SWZ231" s="53">
        <f t="shared" si="5078"/>
        <v>700.54802999999993</v>
      </c>
      <c r="SXA231" s="53">
        <v>0</v>
      </c>
      <c r="SXB231" s="53">
        <f>SWZ231*(($H$268)+1)+(IF(SXA231&lt;101,SXA231,IF(SXA231&lt;201,SXA231/2,IF(SXA231&lt;=301,SXA231/3,SXA231/4))))</f>
        <v>700.54802999999993</v>
      </c>
      <c r="SXC231" s="159">
        <f t="shared" ref="SXC231:SXC234" si="11217">SXC230+1</f>
        <v>2</v>
      </c>
      <c r="SXD231" s="159"/>
      <c r="SXE231" s="53" t="s">
        <v>163</v>
      </c>
      <c r="SXF231" s="53">
        <f t="shared" ref="SXF231" si="11218">(53.92)*10.764</f>
        <v>580.39487999999994</v>
      </c>
      <c r="SXG231" s="53">
        <f t="shared" ref="SXG231" si="11219">(2.45*1.25+1*(2.3+2.75+3.05))*10.764</f>
        <v>120.15314999999998</v>
      </c>
      <c r="SXH231" s="53">
        <f t="shared" si="5081"/>
        <v>700.54802999999993</v>
      </c>
      <c r="SXI231" s="53">
        <v>0</v>
      </c>
      <c r="SXJ231" s="53">
        <f>SXH231*(($H$268)+1)+(IF(SXI231&lt;101,SXI231,IF(SXI231&lt;201,SXI231/2,IF(SXI231&lt;=301,SXI231/3,SXI231/4))))</f>
        <v>700.54802999999993</v>
      </c>
      <c r="SXK231" s="159">
        <f t="shared" ref="SXK231:SXK234" si="11220">SXK230+1</f>
        <v>2</v>
      </c>
      <c r="SXL231" s="159"/>
      <c r="SXM231" s="53" t="s">
        <v>163</v>
      </c>
      <c r="SXN231" s="53">
        <f t="shared" ref="SXN231" si="11221">(53.92)*10.764</f>
        <v>580.39487999999994</v>
      </c>
      <c r="SXO231" s="53">
        <f t="shared" ref="SXO231" si="11222">(2.45*1.25+1*(2.3+2.75+3.05))*10.764</f>
        <v>120.15314999999998</v>
      </c>
      <c r="SXP231" s="53">
        <f t="shared" si="5084"/>
        <v>700.54802999999993</v>
      </c>
      <c r="SXQ231" s="53">
        <v>0</v>
      </c>
      <c r="SXR231" s="53">
        <f>SXP231*(($H$268)+1)+(IF(SXQ231&lt;101,SXQ231,IF(SXQ231&lt;201,SXQ231/2,IF(SXQ231&lt;=301,SXQ231/3,SXQ231/4))))</f>
        <v>700.54802999999993</v>
      </c>
      <c r="SXS231" s="159">
        <f t="shared" ref="SXS231:SXS234" si="11223">SXS230+1</f>
        <v>2</v>
      </c>
      <c r="SXT231" s="159"/>
      <c r="SXU231" s="53" t="s">
        <v>163</v>
      </c>
      <c r="SXV231" s="53">
        <f t="shared" ref="SXV231" si="11224">(53.92)*10.764</f>
        <v>580.39487999999994</v>
      </c>
      <c r="SXW231" s="53">
        <f t="shared" ref="SXW231" si="11225">(2.45*1.25+1*(2.3+2.75+3.05))*10.764</f>
        <v>120.15314999999998</v>
      </c>
      <c r="SXX231" s="53">
        <f t="shared" si="5087"/>
        <v>700.54802999999993</v>
      </c>
      <c r="SXY231" s="53">
        <v>0</v>
      </c>
      <c r="SXZ231" s="53">
        <f>SXX231*(($H$268)+1)+(IF(SXY231&lt;101,SXY231,IF(SXY231&lt;201,SXY231/2,IF(SXY231&lt;=301,SXY231/3,SXY231/4))))</f>
        <v>700.54802999999993</v>
      </c>
      <c r="SYA231" s="159">
        <f t="shared" ref="SYA231:SYA234" si="11226">SYA230+1</f>
        <v>2</v>
      </c>
      <c r="SYB231" s="159"/>
      <c r="SYC231" s="53" t="s">
        <v>163</v>
      </c>
      <c r="SYD231" s="53">
        <f t="shared" ref="SYD231" si="11227">(53.92)*10.764</f>
        <v>580.39487999999994</v>
      </c>
      <c r="SYE231" s="53">
        <f t="shared" ref="SYE231" si="11228">(2.45*1.25+1*(2.3+2.75+3.05))*10.764</f>
        <v>120.15314999999998</v>
      </c>
      <c r="SYF231" s="53">
        <f t="shared" si="5090"/>
        <v>700.54802999999993</v>
      </c>
      <c r="SYG231" s="53">
        <v>0</v>
      </c>
      <c r="SYH231" s="53">
        <f>SYF231*(($H$268)+1)+(IF(SYG231&lt;101,SYG231,IF(SYG231&lt;201,SYG231/2,IF(SYG231&lt;=301,SYG231/3,SYG231/4))))</f>
        <v>700.54802999999993</v>
      </c>
      <c r="SYI231" s="159">
        <f t="shared" ref="SYI231:SYI234" si="11229">SYI230+1</f>
        <v>2</v>
      </c>
      <c r="SYJ231" s="159"/>
      <c r="SYK231" s="53" t="s">
        <v>163</v>
      </c>
      <c r="SYL231" s="53">
        <f t="shared" ref="SYL231" si="11230">(53.92)*10.764</f>
        <v>580.39487999999994</v>
      </c>
      <c r="SYM231" s="53">
        <f t="shared" ref="SYM231" si="11231">(2.45*1.25+1*(2.3+2.75+3.05))*10.764</f>
        <v>120.15314999999998</v>
      </c>
      <c r="SYN231" s="53">
        <f t="shared" si="5093"/>
        <v>700.54802999999993</v>
      </c>
      <c r="SYO231" s="53">
        <v>0</v>
      </c>
      <c r="SYP231" s="53">
        <f>SYN231*(($H$268)+1)+(IF(SYO231&lt;101,SYO231,IF(SYO231&lt;201,SYO231/2,IF(SYO231&lt;=301,SYO231/3,SYO231/4))))</f>
        <v>700.54802999999993</v>
      </c>
      <c r="SYQ231" s="159">
        <f t="shared" ref="SYQ231:SYQ234" si="11232">SYQ230+1</f>
        <v>2</v>
      </c>
      <c r="SYR231" s="159"/>
      <c r="SYS231" s="53" t="s">
        <v>163</v>
      </c>
      <c r="SYT231" s="53">
        <f t="shared" ref="SYT231" si="11233">(53.92)*10.764</f>
        <v>580.39487999999994</v>
      </c>
      <c r="SYU231" s="53">
        <f t="shared" ref="SYU231" si="11234">(2.45*1.25+1*(2.3+2.75+3.05))*10.764</f>
        <v>120.15314999999998</v>
      </c>
      <c r="SYV231" s="53">
        <f t="shared" si="5096"/>
        <v>700.54802999999993</v>
      </c>
      <c r="SYW231" s="53">
        <v>0</v>
      </c>
      <c r="SYX231" s="53">
        <f>SYV231*(($H$268)+1)+(IF(SYW231&lt;101,SYW231,IF(SYW231&lt;201,SYW231/2,IF(SYW231&lt;=301,SYW231/3,SYW231/4))))</f>
        <v>700.54802999999993</v>
      </c>
      <c r="SYY231" s="159">
        <f t="shared" ref="SYY231:SYY234" si="11235">SYY230+1</f>
        <v>2</v>
      </c>
      <c r="SYZ231" s="159"/>
      <c r="SZA231" s="53" t="s">
        <v>163</v>
      </c>
      <c r="SZB231" s="53">
        <f t="shared" ref="SZB231" si="11236">(53.92)*10.764</f>
        <v>580.39487999999994</v>
      </c>
      <c r="SZC231" s="53">
        <f t="shared" ref="SZC231" si="11237">(2.45*1.25+1*(2.3+2.75+3.05))*10.764</f>
        <v>120.15314999999998</v>
      </c>
      <c r="SZD231" s="53">
        <f t="shared" si="5099"/>
        <v>700.54802999999993</v>
      </c>
      <c r="SZE231" s="53">
        <v>0</v>
      </c>
      <c r="SZF231" s="53">
        <f>SZD231*(($H$268)+1)+(IF(SZE231&lt;101,SZE231,IF(SZE231&lt;201,SZE231/2,IF(SZE231&lt;=301,SZE231/3,SZE231/4))))</f>
        <v>700.54802999999993</v>
      </c>
      <c r="SZG231" s="159">
        <f t="shared" ref="SZG231:SZG234" si="11238">SZG230+1</f>
        <v>2</v>
      </c>
      <c r="SZH231" s="159"/>
      <c r="SZI231" s="53" t="s">
        <v>163</v>
      </c>
      <c r="SZJ231" s="53">
        <f t="shared" ref="SZJ231" si="11239">(53.92)*10.764</f>
        <v>580.39487999999994</v>
      </c>
      <c r="SZK231" s="53">
        <f t="shared" ref="SZK231" si="11240">(2.45*1.25+1*(2.3+2.75+3.05))*10.764</f>
        <v>120.15314999999998</v>
      </c>
      <c r="SZL231" s="53">
        <f t="shared" si="5102"/>
        <v>700.54802999999993</v>
      </c>
      <c r="SZM231" s="53">
        <v>0</v>
      </c>
      <c r="SZN231" s="53">
        <f>SZL231*(($H$268)+1)+(IF(SZM231&lt;101,SZM231,IF(SZM231&lt;201,SZM231/2,IF(SZM231&lt;=301,SZM231/3,SZM231/4))))</f>
        <v>700.54802999999993</v>
      </c>
      <c r="SZO231" s="159">
        <f t="shared" ref="SZO231:SZO234" si="11241">SZO230+1</f>
        <v>2</v>
      </c>
      <c r="SZP231" s="159"/>
      <c r="SZQ231" s="53" t="s">
        <v>163</v>
      </c>
      <c r="SZR231" s="53">
        <f t="shared" ref="SZR231" si="11242">(53.92)*10.764</f>
        <v>580.39487999999994</v>
      </c>
      <c r="SZS231" s="53">
        <f t="shared" ref="SZS231" si="11243">(2.45*1.25+1*(2.3+2.75+3.05))*10.764</f>
        <v>120.15314999999998</v>
      </c>
      <c r="SZT231" s="53">
        <f t="shared" si="5105"/>
        <v>700.54802999999993</v>
      </c>
      <c r="SZU231" s="53">
        <v>0</v>
      </c>
      <c r="SZV231" s="53">
        <f>SZT231*(($H$268)+1)+(IF(SZU231&lt;101,SZU231,IF(SZU231&lt;201,SZU231/2,IF(SZU231&lt;=301,SZU231/3,SZU231/4))))</f>
        <v>700.54802999999993</v>
      </c>
      <c r="SZW231" s="159">
        <f t="shared" ref="SZW231:SZW234" si="11244">SZW230+1</f>
        <v>2</v>
      </c>
      <c r="SZX231" s="159"/>
      <c r="SZY231" s="53" t="s">
        <v>163</v>
      </c>
      <c r="SZZ231" s="53">
        <f t="shared" ref="SZZ231" si="11245">(53.92)*10.764</f>
        <v>580.39487999999994</v>
      </c>
      <c r="TAA231" s="53">
        <f t="shared" ref="TAA231" si="11246">(2.45*1.25+1*(2.3+2.75+3.05))*10.764</f>
        <v>120.15314999999998</v>
      </c>
      <c r="TAB231" s="53">
        <f t="shared" si="5108"/>
        <v>700.54802999999993</v>
      </c>
      <c r="TAC231" s="53">
        <v>0</v>
      </c>
      <c r="TAD231" s="53">
        <f>TAB231*(($H$268)+1)+(IF(TAC231&lt;101,TAC231,IF(TAC231&lt;201,TAC231/2,IF(TAC231&lt;=301,TAC231/3,TAC231/4))))</f>
        <v>700.54802999999993</v>
      </c>
      <c r="TAE231" s="159">
        <f t="shared" ref="TAE231:TAE234" si="11247">TAE230+1</f>
        <v>2</v>
      </c>
      <c r="TAF231" s="159"/>
      <c r="TAG231" s="53" t="s">
        <v>163</v>
      </c>
      <c r="TAH231" s="53">
        <f t="shared" ref="TAH231" si="11248">(53.92)*10.764</f>
        <v>580.39487999999994</v>
      </c>
      <c r="TAI231" s="53">
        <f t="shared" ref="TAI231" si="11249">(2.45*1.25+1*(2.3+2.75+3.05))*10.764</f>
        <v>120.15314999999998</v>
      </c>
      <c r="TAJ231" s="53">
        <f t="shared" si="5111"/>
        <v>700.54802999999993</v>
      </c>
      <c r="TAK231" s="53">
        <v>0</v>
      </c>
      <c r="TAL231" s="53">
        <f>TAJ231*(($H$268)+1)+(IF(TAK231&lt;101,TAK231,IF(TAK231&lt;201,TAK231/2,IF(TAK231&lt;=301,TAK231/3,TAK231/4))))</f>
        <v>700.54802999999993</v>
      </c>
      <c r="TAM231" s="159">
        <f t="shared" ref="TAM231:TAM234" si="11250">TAM230+1</f>
        <v>2</v>
      </c>
      <c r="TAN231" s="159"/>
      <c r="TAO231" s="53" t="s">
        <v>163</v>
      </c>
      <c r="TAP231" s="53">
        <f t="shared" ref="TAP231" si="11251">(53.92)*10.764</f>
        <v>580.39487999999994</v>
      </c>
      <c r="TAQ231" s="53">
        <f t="shared" ref="TAQ231" si="11252">(2.45*1.25+1*(2.3+2.75+3.05))*10.764</f>
        <v>120.15314999999998</v>
      </c>
      <c r="TAR231" s="53">
        <f t="shared" si="5114"/>
        <v>700.54802999999993</v>
      </c>
      <c r="TAS231" s="53">
        <v>0</v>
      </c>
      <c r="TAT231" s="53">
        <f>TAR231*(($H$268)+1)+(IF(TAS231&lt;101,TAS231,IF(TAS231&lt;201,TAS231/2,IF(TAS231&lt;=301,TAS231/3,TAS231/4))))</f>
        <v>700.54802999999993</v>
      </c>
      <c r="TAU231" s="159">
        <f t="shared" ref="TAU231:TAU234" si="11253">TAU230+1</f>
        <v>2</v>
      </c>
      <c r="TAV231" s="159"/>
      <c r="TAW231" s="53" t="s">
        <v>163</v>
      </c>
      <c r="TAX231" s="53">
        <f t="shared" ref="TAX231" si="11254">(53.92)*10.764</f>
        <v>580.39487999999994</v>
      </c>
      <c r="TAY231" s="53">
        <f t="shared" ref="TAY231" si="11255">(2.45*1.25+1*(2.3+2.75+3.05))*10.764</f>
        <v>120.15314999999998</v>
      </c>
      <c r="TAZ231" s="53">
        <f t="shared" si="5117"/>
        <v>700.54802999999993</v>
      </c>
      <c r="TBA231" s="53">
        <v>0</v>
      </c>
      <c r="TBB231" s="53">
        <f>TAZ231*(($H$268)+1)+(IF(TBA231&lt;101,TBA231,IF(TBA231&lt;201,TBA231/2,IF(TBA231&lt;=301,TBA231/3,TBA231/4))))</f>
        <v>700.54802999999993</v>
      </c>
      <c r="TBC231" s="159">
        <f t="shared" ref="TBC231:TBC234" si="11256">TBC230+1</f>
        <v>2</v>
      </c>
      <c r="TBD231" s="159"/>
      <c r="TBE231" s="53" t="s">
        <v>163</v>
      </c>
      <c r="TBF231" s="53">
        <f t="shared" ref="TBF231" si="11257">(53.92)*10.764</f>
        <v>580.39487999999994</v>
      </c>
      <c r="TBG231" s="53">
        <f t="shared" ref="TBG231" si="11258">(2.45*1.25+1*(2.3+2.75+3.05))*10.764</f>
        <v>120.15314999999998</v>
      </c>
      <c r="TBH231" s="53">
        <f t="shared" si="5120"/>
        <v>700.54802999999993</v>
      </c>
      <c r="TBI231" s="53">
        <v>0</v>
      </c>
      <c r="TBJ231" s="53">
        <f>TBH231*(($H$268)+1)+(IF(TBI231&lt;101,TBI231,IF(TBI231&lt;201,TBI231/2,IF(TBI231&lt;=301,TBI231/3,TBI231/4))))</f>
        <v>700.54802999999993</v>
      </c>
      <c r="TBK231" s="159">
        <f t="shared" ref="TBK231:TBK234" si="11259">TBK230+1</f>
        <v>2</v>
      </c>
      <c r="TBL231" s="159"/>
      <c r="TBM231" s="53" t="s">
        <v>163</v>
      </c>
      <c r="TBN231" s="53">
        <f t="shared" ref="TBN231" si="11260">(53.92)*10.764</f>
        <v>580.39487999999994</v>
      </c>
      <c r="TBO231" s="53">
        <f t="shared" ref="TBO231" si="11261">(2.45*1.25+1*(2.3+2.75+3.05))*10.764</f>
        <v>120.15314999999998</v>
      </c>
      <c r="TBP231" s="53">
        <f t="shared" si="5123"/>
        <v>700.54802999999993</v>
      </c>
      <c r="TBQ231" s="53">
        <v>0</v>
      </c>
      <c r="TBR231" s="53">
        <f>TBP231*(($H$268)+1)+(IF(TBQ231&lt;101,TBQ231,IF(TBQ231&lt;201,TBQ231/2,IF(TBQ231&lt;=301,TBQ231/3,TBQ231/4))))</f>
        <v>700.54802999999993</v>
      </c>
      <c r="TBS231" s="159">
        <f t="shared" ref="TBS231:TBS234" si="11262">TBS230+1</f>
        <v>2</v>
      </c>
      <c r="TBT231" s="159"/>
      <c r="TBU231" s="53" t="s">
        <v>163</v>
      </c>
      <c r="TBV231" s="53">
        <f t="shared" ref="TBV231" si="11263">(53.92)*10.764</f>
        <v>580.39487999999994</v>
      </c>
      <c r="TBW231" s="53">
        <f t="shared" ref="TBW231" si="11264">(2.45*1.25+1*(2.3+2.75+3.05))*10.764</f>
        <v>120.15314999999998</v>
      </c>
      <c r="TBX231" s="53">
        <f t="shared" si="5126"/>
        <v>700.54802999999993</v>
      </c>
      <c r="TBY231" s="53">
        <v>0</v>
      </c>
      <c r="TBZ231" s="53">
        <f>TBX231*(($H$268)+1)+(IF(TBY231&lt;101,TBY231,IF(TBY231&lt;201,TBY231/2,IF(TBY231&lt;=301,TBY231/3,TBY231/4))))</f>
        <v>700.54802999999993</v>
      </c>
      <c r="TCA231" s="159">
        <f t="shared" ref="TCA231:TCA234" si="11265">TCA230+1</f>
        <v>2</v>
      </c>
      <c r="TCB231" s="159"/>
      <c r="TCC231" s="53" t="s">
        <v>163</v>
      </c>
      <c r="TCD231" s="53">
        <f t="shared" ref="TCD231" si="11266">(53.92)*10.764</f>
        <v>580.39487999999994</v>
      </c>
      <c r="TCE231" s="53">
        <f t="shared" ref="TCE231" si="11267">(2.45*1.25+1*(2.3+2.75+3.05))*10.764</f>
        <v>120.15314999999998</v>
      </c>
      <c r="TCF231" s="53">
        <f t="shared" si="5129"/>
        <v>700.54802999999993</v>
      </c>
      <c r="TCG231" s="53">
        <v>0</v>
      </c>
      <c r="TCH231" s="53">
        <f>TCF231*(($H$268)+1)+(IF(TCG231&lt;101,TCG231,IF(TCG231&lt;201,TCG231/2,IF(TCG231&lt;=301,TCG231/3,TCG231/4))))</f>
        <v>700.54802999999993</v>
      </c>
      <c r="TCI231" s="159">
        <f t="shared" ref="TCI231:TCI234" si="11268">TCI230+1</f>
        <v>2</v>
      </c>
      <c r="TCJ231" s="159"/>
      <c r="TCK231" s="53" t="s">
        <v>163</v>
      </c>
      <c r="TCL231" s="53">
        <f t="shared" ref="TCL231" si="11269">(53.92)*10.764</f>
        <v>580.39487999999994</v>
      </c>
      <c r="TCM231" s="53">
        <f t="shared" ref="TCM231" si="11270">(2.45*1.25+1*(2.3+2.75+3.05))*10.764</f>
        <v>120.15314999999998</v>
      </c>
      <c r="TCN231" s="53">
        <f t="shared" si="5132"/>
        <v>700.54802999999993</v>
      </c>
      <c r="TCO231" s="53">
        <v>0</v>
      </c>
      <c r="TCP231" s="53">
        <f>TCN231*(($H$268)+1)+(IF(TCO231&lt;101,TCO231,IF(TCO231&lt;201,TCO231/2,IF(TCO231&lt;=301,TCO231/3,TCO231/4))))</f>
        <v>700.54802999999993</v>
      </c>
      <c r="TCQ231" s="159">
        <f t="shared" ref="TCQ231:TCQ234" si="11271">TCQ230+1</f>
        <v>2</v>
      </c>
      <c r="TCR231" s="159"/>
      <c r="TCS231" s="53" t="s">
        <v>163</v>
      </c>
      <c r="TCT231" s="53">
        <f t="shared" ref="TCT231" si="11272">(53.92)*10.764</f>
        <v>580.39487999999994</v>
      </c>
      <c r="TCU231" s="53">
        <f t="shared" ref="TCU231" si="11273">(2.45*1.25+1*(2.3+2.75+3.05))*10.764</f>
        <v>120.15314999999998</v>
      </c>
      <c r="TCV231" s="53">
        <f t="shared" si="5135"/>
        <v>700.54802999999993</v>
      </c>
      <c r="TCW231" s="53">
        <v>0</v>
      </c>
      <c r="TCX231" s="53">
        <f>TCV231*(($H$268)+1)+(IF(TCW231&lt;101,TCW231,IF(TCW231&lt;201,TCW231/2,IF(TCW231&lt;=301,TCW231/3,TCW231/4))))</f>
        <v>700.54802999999993</v>
      </c>
      <c r="TCY231" s="159">
        <f t="shared" ref="TCY231:TCY234" si="11274">TCY230+1</f>
        <v>2</v>
      </c>
      <c r="TCZ231" s="159"/>
      <c r="TDA231" s="53" t="s">
        <v>163</v>
      </c>
      <c r="TDB231" s="53">
        <f t="shared" ref="TDB231" si="11275">(53.92)*10.764</f>
        <v>580.39487999999994</v>
      </c>
      <c r="TDC231" s="53">
        <f t="shared" ref="TDC231" si="11276">(2.45*1.25+1*(2.3+2.75+3.05))*10.764</f>
        <v>120.15314999999998</v>
      </c>
      <c r="TDD231" s="53">
        <f t="shared" si="5138"/>
        <v>700.54802999999993</v>
      </c>
      <c r="TDE231" s="53">
        <v>0</v>
      </c>
      <c r="TDF231" s="53">
        <f>TDD231*(($H$268)+1)+(IF(TDE231&lt;101,TDE231,IF(TDE231&lt;201,TDE231/2,IF(TDE231&lt;=301,TDE231/3,TDE231/4))))</f>
        <v>700.54802999999993</v>
      </c>
      <c r="TDG231" s="159">
        <f t="shared" ref="TDG231:TDG234" si="11277">TDG230+1</f>
        <v>2</v>
      </c>
      <c r="TDH231" s="159"/>
      <c r="TDI231" s="53" t="s">
        <v>163</v>
      </c>
      <c r="TDJ231" s="53">
        <f t="shared" ref="TDJ231" si="11278">(53.92)*10.764</f>
        <v>580.39487999999994</v>
      </c>
      <c r="TDK231" s="53">
        <f t="shared" ref="TDK231" si="11279">(2.45*1.25+1*(2.3+2.75+3.05))*10.764</f>
        <v>120.15314999999998</v>
      </c>
      <c r="TDL231" s="53">
        <f t="shared" si="5141"/>
        <v>700.54802999999993</v>
      </c>
      <c r="TDM231" s="53">
        <v>0</v>
      </c>
      <c r="TDN231" s="53">
        <f>TDL231*(($H$268)+1)+(IF(TDM231&lt;101,TDM231,IF(TDM231&lt;201,TDM231/2,IF(TDM231&lt;=301,TDM231/3,TDM231/4))))</f>
        <v>700.54802999999993</v>
      </c>
      <c r="TDO231" s="159">
        <f t="shared" ref="TDO231:TDO234" si="11280">TDO230+1</f>
        <v>2</v>
      </c>
      <c r="TDP231" s="159"/>
      <c r="TDQ231" s="53" t="s">
        <v>163</v>
      </c>
      <c r="TDR231" s="53">
        <f t="shared" ref="TDR231" si="11281">(53.92)*10.764</f>
        <v>580.39487999999994</v>
      </c>
      <c r="TDS231" s="53">
        <f t="shared" ref="TDS231" si="11282">(2.45*1.25+1*(2.3+2.75+3.05))*10.764</f>
        <v>120.15314999999998</v>
      </c>
      <c r="TDT231" s="53">
        <f t="shared" si="5144"/>
        <v>700.54802999999993</v>
      </c>
      <c r="TDU231" s="53">
        <v>0</v>
      </c>
      <c r="TDV231" s="53">
        <f>TDT231*(($H$268)+1)+(IF(TDU231&lt;101,TDU231,IF(TDU231&lt;201,TDU231/2,IF(TDU231&lt;=301,TDU231/3,TDU231/4))))</f>
        <v>700.54802999999993</v>
      </c>
      <c r="TDW231" s="159">
        <f t="shared" ref="TDW231:TDW234" si="11283">TDW230+1</f>
        <v>2</v>
      </c>
      <c r="TDX231" s="159"/>
      <c r="TDY231" s="53" t="s">
        <v>163</v>
      </c>
      <c r="TDZ231" s="53">
        <f t="shared" ref="TDZ231" si="11284">(53.92)*10.764</f>
        <v>580.39487999999994</v>
      </c>
      <c r="TEA231" s="53">
        <f t="shared" ref="TEA231" si="11285">(2.45*1.25+1*(2.3+2.75+3.05))*10.764</f>
        <v>120.15314999999998</v>
      </c>
      <c r="TEB231" s="53">
        <f t="shared" si="5147"/>
        <v>700.54802999999993</v>
      </c>
      <c r="TEC231" s="53">
        <v>0</v>
      </c>
      <c r="TED231" s="53">
        <f>TEB231*(($H$268)+1)+(IF(TEC231&lt;101,TEC231,IF(TEC231&lt;201,TEC231/2,IF(TEC231&lt;=301,TEC231/3,TEC231/4))))</f>
        <v>700.54802999999993</v>
      </c>
      <c r="TEE231" s="159">
        <f t="shared" ref="TEE231:TEE234" si="11286">TEE230+1</f>
        <v>2</v>
      </c>
      <c r="TEF231" s="159"/>
      <c r="TEG231" s="53" t="s">
        <v>163</v>
      </c>
      <c r="TEH231" s="53">
        <f t="shared" ref="TEH231" si="11287">(53.92)*10.764</f>
        <v>580.39487999999994</v>
      </c>
      <c r="TEI231" s="53">
        <f t="shared" ref="TEI231" si="11288">(2.45*1.25+1*(2.3+2.75+3.05))*10.764</f>
        <v>120.15314999999998</v>
      </c>
      <c r="TEJ231" s="53">
        <f t="shared" si="5150"/>
        <v>700.54802999999993</v>
      </c>
      <c r="TEK231" s="53">
        <v>0</v>
      </c>
      <c r="TEL231" s="53">
        <f>TEJ231*(($H$268)+1)+(IF(TEK231&lt;101,TEK231,IF(TEK231&lt;201,TEK231/2,IF(TEK231&lt;=301,TEK231/3,TEK231/4))))</f>
        <v>700.54802999999993</v>
      </c>
      <c r="TEM231" s="159">
        <f t="shared" ref="TEM231:TEM234" si="11289">TEM230+1</f>
        <v>2</v>
      </c>
      <c r="TEN231" s="159"/>
      <c r="TEO231" s="53" t="s">
        <v>163</v>
      </c>
      <c r="TEP231" s="53">
        <f t="shared" ref="TEP231" si="11290">(53.92)*10.764</f>
        <v>580.39487999999994</v>
      </c>
      <c r="TEQ231" s="53">
        <f t="shared" ref="TEQ231" si="11291">(2.45*1.25+1*(2.3+2.75+3.05))*10.764</f>
        <v>120.15314999999998</v>
      </c>
      <c r="TER231" s="53">
        <f t="shared" si="5153"/>
        <v>700.54802999999993</v>
      </c>
      <c r="TES231" s="53">
        <v>0</v>
      </c>
      <c r="TET231" s="53">
        <f>TER231*(($H$268)+1)+(IF(TES231&lt;101,TES231,IF(TES231&lt;201,TES231/2,IF(TES231&lt;=301,TES231/3,TES231/4))))</f>
        <v>700.54802999999993</v>
      </c>
      <c r="TEU231" s="159">
        <f t="shared" ref="TEU231:TEU234" si="11292">TEU230+1</f>
        <v>2</v>
      </c>
      <c r="TEV231" s="159"/>
      <c r="TEW231" s="53" t="s">
        <v>163</v>
      </c>
      <c r="TEX231" s="53">
        <f t="shared" ref="TEX231" si="11293">(53.92)*10.764</f>
        <v>580.39487999999994</v>
      </c>
      <c r="TEY231" s="53">
        <f t="shared" ref="TEY231" si="11294">(2.45*1.25+1*(2.3+2.75+3.05))*10.764</f>
        <v>120.15314999999998</v>
      </c>
      <c r="TEZ231" s="53">
        <f t="shared" si="5156"/>
        <v>700.54802999999993</v>
      </c>
      <c r="TFA231" s="53">
        <v>0</v>
      </c>
      <c r="TFB231" s="53">
        <f>TEZ231*(($H$268)+1)+(IF(TFA231&lt;101,TFA231,IF(TFA231&lt;201,TFA231/2,IF(TFA231&lt;=301,TFA231/3,TFA231/4))))</f>
        <v>700.54802999999993</v>
      </c>
      <c r="TFC231" s="159">
        <f t="shared" ref="TFC231:TFC234" si="11295">TFC230+1</f>
        <v>2</v>
      </c>
      <c r="TFD231" s="159"/>
      <c r="TFE231" s="53" t="s">
        <v>163</v>
      </c>
      <c r="TFF231" s="53">
        <f t="shared" ref="TFF231" si="11296">(53.92)*10.764</f>
        <v>580.39487999999994</v>
      </c>
      <c r="TFG231" s="53">
        <f t="shared" ref="TFG231" si="11297">(2.45*1.25+1*(2.3+2.75+3.05))*10.764</f>
        <v>120.15314999999998</v>
      </c>
      <c r="TFH231" s="53">
        <f t="shared" si="5159"/>
        <v>700.54802999999993</v>
      </c>
      <c r="TFI231" s="53">
        <v>0</v>
      </c>
      <c r="TFJ231" s="53">
        <f>TFH231*(($H$268)+1)+(IF(TFI231&lt;101,TFI231,IF(TFI231&lt;201,TFI231/2,IF(TFI231&lt;=301,TFI231/3,TFI231/4))))</f>
        <v>700.54802999999993</v>
      </c>
      <c r="TFK231" s="159">
        <f t="shared" ref="TFK231:TFK234" si="11298">TFK230+1</f>
        <v>2</v>
      </c>
      <c r="TFL231" s="159"/>
      <c r="TFM231" s="53" t="s">
        <v>163</v>
      </c>
      <c r="TFN231" s="53">
        <f t="shared" ref="TFN231" si="11299">(53.92)*10.764</f>
        <v>580.39487999999994</v>
      </c>
      <c r="TFO231" s="53">
        <f t="shared" ref="TFO231" si="11300">(2.45*1.25+1*(2.3+2.75+3.05))*10.764</f>
        <v>120.15314999999998</v>
      </c>
      <c r="TFP231" s="53">
        <f t="shared" si="5162"/>
        <v>700.54802999999993</v>
      </c>
      <c r="TFQ231" s="53">
        <v>0</v>
      </c>
      <c r="TFR231" s="53">
        <f>TFP231*(($H$268)+1)+(IF(TFQ231&lt;101,TFQ231,IF(TFQ231&lt;201,TFQ231/2,IF(TFQ231&lt;=301,TFQ231/3,TFQ231/4))))</f>
        <v>700.54802999999993</v>
      </c>
      <c r="TFS231" s="159">
        <f t="shared" ref="TFS231:TFS234" si="11301">TFS230+1</f>
        <v>2</v>
      </c>
      <c r="TFT231" s="159"/>
      <c r="TFU231" s="53" t="s">
        <v>163</v>
      </c>
      <c r="TFV231" s="53">
        <f t="shared" ref="TFV231" si="11302">(53.92)*10.764</f>
        <v>580.39487999999994</v>
      </c>
      <c r="TFW231" s="53">
        <f t="shared" ref="TFW231" si="11303">(2.45*1.25+1*(2.3+2.75+3.05))*10.764</f>
        <v>120.15314999999998</v>
      </c>
      <c r="TFX231" s="53">
        <f t="shared" si="5165"/>
        <v>700.54802999999993</v>
      </c>
      <c r="TFY231" s="53">
        <v>0</v>
      </c>
      <c r="TFZ231" s="53">
        <f>TFX231*(($H$268)+1)+(IF(TFY231&lt;101,TFY231,IF(TFY231&lt;201,TFY231/2,IF(TFY231&lt;=301,TFY231/3,TFY231/4))))</f>
        <v>700.54802999999993</v>
      </c>
      <c r="TGA231" s="159">
        <f t="shared" ref="TGA231:TGA234" si="11304">TGA230+1</f>
        <v>2</v>
      </c>
      <c r="TGB231" s="159"/>
      <c r="TGC231" s="53" t="s">
        <v>163</v>
      </c>
      <c r="TGD231" s="53">
        <f t="shared" ref="TGD231" si="11305">(53.92)*10.764</f>
        <v>580.39487999999994</v>
      </c>
      <c r="TGE231" s="53">
        <f t="shared" ref="TGE231" si="11306">(2.45*1.25+1*(2.3+2.75+3.05))*10.764</f>
        <v>120.15314999999998</v>
      </c>
      <c r="TGF231" s="53">
        <f t="shared" si="5168"/>
        <v>700.54802999999993</v>
      </c>
      <c r="TGG231" s="53">
        <v>0</v>
      </c>
      <c r="TGH231" s="53">
        <f>TGF231*(($H$268)+1)+(IF(TGG231&lt;101,TGG231,IF(TGG231&lt;201,TGG231/2,IF(TGG231&lt;=301,TGG231/3,TGG231/4))))</f>
        <v>700.54802999999993</v>
      </c>
      <c r="TGI231" s="159">
        <f t="shared" ref="TGI231:TGI234" si="11307">TGI230+1</f>
        <v>2</v>
      </c>
      <c r="TGJ231" s="159"/>
      <c r="TGK231" s="53" t="s">
        <v>163</v>
      </c>
      <c r="TGL231" s="53">
        <f t="shared" ref="TGL231" si="11308">(53.92)*10.764</f>
        <v>580.39487999999994</v>
      </c>
      <c r="TGM231" s="53">
        <f t="shared" ref="TGM231" si="11309">(2.45*1.25+1*(2.3+2.75+3.05))*10.764</f>
        <v>120.15314999999998</v>
      </c>
      <c r="TGN231" s="53">
        <f t="shared" si="5171"/>
        <v>700.54802999999993</v>
      </c>
      <c r="TGO231" s="53">
        <v>0</v>
      </c>
      <c r="TGP231" s="53">
        <f>TGN231*(($H$268)+1)+(IF(TGO231&lt;101,TGO231,IF(TGO231&lt;201,TGO231/2,IF(TGO231&lt;=301,TGO231/3,TGO231/4))))</f>
        <v>700.54802999999993</v>
      </c>
      <c r="TGQ231" s="159">
        <f t="shared" ref="TGQ231:TGQ234" si="11310">TGQ230+1</f>
        <v>2</v>
      </c>
      <c r="TGR231" s="159"/>
      <c r="TGS231" s="53" t="s">
        <v>163</v>
      </c>
      <c r="TGT231" s="53">
        <f t="shared" ref="TGT231" si="11311">(53.92)*10.764</f>
        <v>580.39487999999994</v>
      </c>
      <c r="TGU231" s="53">
        <f t="shared" ref="TGU231" si="11312">(2.45*1.25+1*(2.3+2.75+3.05))*10.764</f>
        <v>120.15314999999998</v>
      </c>
      <c r="TGV231" s="53">
        <f t="shared" si="5174"/>
        <v>700.54802999999993</v>
      </c>
      <c r="TGW231" s="53">
        <v>0</v>
      </c>
      <c r="TGX231" s="53">
        <f>TGV231*(($H$268)+1)+(IF(TGW231&lt;101,TGW231,IF(TGW231&lt;201,TGW231/2,IF(TGW231&lt;=301,TGW231/3,TGW231/4))))</f>
        <v>700.54802999999993</v>
      </c>
      <c r="TGY231" s="159">
        <f t="shared" ref="TGY231:TGY234" si="11313">TGY230+1</f>
        <v>2</v>
      </c>
      <c r="TGZ231" s="159"/>
      <c r="THA231" s="53" t="s">
        <v>163</v>
      </c>
      <c r="THB231" s="53">
        <f t="shared" ref="THB231" si="11314">(53.92)*10.764</f>
        <v>580.39487999999994</v>
      </c>
      <c r="THC231" s="53">
        <f t="shared" ref="THC231" si="11315">(2.45*1.25+1*(2.3+2.75+3.05))*10.764</f>
        <v>120.15314999999998</v>
      </c>
      <c r="THD231" s="53">
        <f t="shared" si="5177"/>
        <v>700.54802999999993</v>
      </c>
      <c r="THE231" s="53">
        <v>0</v>
      </c>
      <c r="THF231" s="53">
        <f>THD231*(($H$268)+1)+(IF(THE231&lt;101,THE231,IF(THE231&lt;201,THE231/2,IF(THE231&lt;=301,THE231/3,THE231/4))))</f>
        <v>700.54802999999993</v>
      </c>
      <c r="THG231" s="159">
        <f t="shared" ref="THG231:THG234" si="11316">THG230+1</f>
        <v>2</v>
      </c>
      <c r="THH231" s="159"/>
      <c r="THI231" s="53" t="s">
        <v>163</v>
      </c>
      <c r="THJ231" s="53">
        <f t="shared" ref="THJ231" si="11317">(53.92)*10.764</f>
        <v>580.39487999999994</v>
      </c>
      <c r="THK231" s="53">
        <f t="shared" ref="THK231" si="11318">(2.45*1.25+1*(2.3+2.75+3.05))*10.764</f>
        <v>120.15314999999998</v>
      </c>
      <c r="THL231" s="53">
        <f t="shared" si="5180"/>
        <v>700.54802999999993</v>
      </c>
      <c r="THM231" s="53">
        <v>0</v>
      </c>
      <c r="THN231" s="53">
        <f>THL231*(($H$268)+1)+(IF(THM231&lt;101,THM231,IF(THM231&lt;201,THM231/2,IF(THM231&lt;=301,THM231/3,THM231/4))))</f>
        <v>700.54802999999993</v>
      </c>
      <c r="THO231" s="159">
        <f t="shared" ref="THO231:THO234" si="11319">THO230+1</f>
        <v>2</v>
      </c>
      <c r="THP231" s="159"/>
      <c r="THQ231" s="53" t="s">
        <v>163</v>
      </c>
      <c r="THR231" s="53">
        <f t="shared" ref="THR231" si="11320">(53.92)*10.764</f>
        <v>580.39487999999994</v>
      </c>
      <c r="THS231" s="53">
        <f t="shared" ref="THS231" si="11321">(2.45*1.25+1*(2.3+2.75+3.05))*10.764</f>
        <v>120.15314999999998</v>
      </c>
      <c r="THT231" s="53">
        <f t="shared" si="5183"/>
        <v>700.54802999999993</v>
      </c>
      <c r="THU231" s="53">
        <v>0</v>
      </c>
      <c r="THV231" s="53">
        <f>THT231*(($H$268)+1)+(IF(THU231&lt;101,THU231,IF(THU231&lt;201,THU231/2,IF(THU231&lt;=301,THU231/3,THU231/4))))</f>
        <v>700.54802999999993</v>
      </c>
      <c r="THW231" s="159">
        <f t="shared" ref="THW231:THW234" si="11322">THW230+1</f>
        <v>2</v>
      </c>
      <c r="THX231" s="159"/>
      <c r="THY231" s="53" t="s">
        <v>163</v>
      </c>
      <c r="THZ231" s="53">
        <f t="shared" ref="THZ231" si="11323">(53.92)*10.764</f>
        <v>580.39487999999994</v>
      </c>
      <c r="TIA231" s="53">
        <f t="shared" ref="TIA231" si="11324">(2.45*1.25+1*(2.3+2.75+3.05))*10.764</f>
        <v>120.15314999999998</v>
      </c>
      <c r="TIB231" s="53">
        <f t="shared" si="5186"/>
        <v>700.54802999999993</v>
      </c>
      <c r="TIC231" s="53">
        <v>0</v>
      </c>
      <c r="TID231" s="53">
        <f>TIB231*(($H$268)+1)+(IF(TIC231&lt;101,TIC231,IF(TIC231&lt;201,TIC231/2,IF(TIC231&lt;=301,TIC231/3,TIC231/4))))</f>
        <v>700.54802999999993</v>
      </c>
      <c r="TIE231" s="159">
        <f t="shared" ref="TIE231:TIE234" si="11325">TIE230+1</f>
        <v>2</v>
      </c>
      <c r="TIF231" s="159"/>
      <c r="TIG231" s="53" t="s">
        <v>163</v>
      </c>
      <c r="TIH231" s="53">
        <f t="shared" ref="TIH231" si="11326">(53.92)*10.764</f>
        <v>580.39487999999994</v>
      </c>
      <c r="TII231" s="53">
        <f t="shared" ref="TII231" si="11327">(2.45*1.25+1*(2.3+2.75+3.05))*10.764</f>
        <v>120.15314999999998</v>
      </c>
      <c r="TIJ231" s="53">
        <f t="shared" si="5189"/>
        <v>700.54802999999993</v>
      </c>
      <c r="TIK231" s="53">
        <v>0</v>
      </c>
      <c r="TIL231" s="53">
        <f>TIJ231*(($H$268)+1)+(IF(TIK231&lt;101,TIK231,IF(TIK231&lt;201,TIK231/2,IF(TIK231&lt;=301,TIK231/3,TIK231/4))))</f>
        <v>700.54802999999993</v>
      </c>
      <c r="TIM231" s="159">
        <f t="shared" ref="TIM231:TIM234" si="11328">TIM230+1</f>
        <v>2</v>
      </c>
      <c r="TIN231" s="159"/>
      <c r="TIO231" s="53" t="s">
        <v>163</v>
      </c>
      <c r="TIP231" s="53">
        <f t="shared" ref="TIP231" si="11329">(53.92)*10.764</f>
        <v>580.39487999999994</v>
      </c>
      <c r="TIQ231" s="53">
        <f t="shared" ref="TIQ231" si="11330">(2.45*1.25+1*(2.3+2.75+3.05))*10.764</f>
        <v>120.15314999999998</v>
      </c>
      <c r="TIR231" s="53">
        <f t="shared" si="5192"/>
        <v>700.54802999999993</v>
      </c>
      <c r="TIS231" s="53">
        <v>0</v>
      </c>
      <c r="TIT231" s="53">
        <f>TIR231*(($H$268)+1)+(IF(TIS231&lt;101,TIS231,IF(TIS231&lt;201,TIS231/2,IF(TIS231&lt;=301,TIS231/3,TIS231/4))))</f>
        <v>700.54802999999993</v>
      </c>
      <c r="TIU231" s="159">
        <f t="shared" ref="TIU231:TIU234" si="11331">TIU230+1</f>
        <v>2</v>
      </c>
      <c r="TIV231" s="159"/>
      <c r="TIW231" s="53" t="s">
        <v>163</v>
      </c>
      <c r="TIX231" s="53">
        <f t="shared" ref="TIX231" si="11332">(53.92)*10.764</f>
        <v>580.39487999999994</v>
      </c>
      <c r="TIY231" s="53">
        <f t="shared" ref="TIY231" si="11333">(2.45*1.25+1*(2.3+2.75+3.05))*10.764</f>
        <v>120.15314999999998</v>
      </c>
      <c r="TIZ231" s="53">
        <f t="shared" si="5195"/>
        <v>700.54802999999993</v>
      </c>
      <c r="TJA231" s="53">
        <v>0</v>
      </c>
      <c r="TJB231" s="53">
        <f>TIZ231*(($H$268)+1)+(IF(TJA231&lt;101,TJA231,IF(TJA231&lt;201,TJA231/2,IF(TJA231&lt;=301,TJA231/3,TJA231/4))))</f>
        <v>700.54802999999993</v>
      </c>
      <c r="TJC231" s="159">
        <f t="shared" ref="TJC231:TJC234" si="11334">TJC230+1</f>
        <v>2</v>
      </c>
      <c r="TJD231" s="159"/>
      <c r="TJE231" s="53" t="s">
        <v>163</v>
      </c>
      <c r="TJF231" s="53">
        <f t="shared" ref="TJF231" si="11335">(53.92)*10.764</f>
        <v>580.39487999999994</v>
      </c>
      <c r="TJG231" s="53">
        <f t="shared" ref="TJG231" si="11336">(2.45*1.25+1*(2.3+2.75+3.05))*10.764</f>
        <v>120.15314999999998</v>
      </c>
      <c r="TJH231" s="53">
        <f t="shared" si="5198"/>
        <v>700.54802999999993</v>
      </c>
      <c r="TJI231" s="53">
        <v>0</v>
      </c>
      <c r="TJJ231" s="53">
        <f>TJH231*(($H$268)+1)+(IF(TJI231&lt;101,TJI231,IF(TJI231&lt;201,TJI231/2,IF(TJI231&lt;=301,TJI231/3,TJI231/4))))</f>
        <v>700.54802999999993</v>
      </c>
      <c r="TJK231" s="159">
        <f t="shared" ref="TJK231:TJK234" si="11337">TJK230+1</f>
        <v>2</v>
      </c>
      <c r="TJL231" s="159"/>
      <c r="TJM231" s="53" t="s">
        <v>163</v>
      </c>
      <c r="TJN231" s="53">
        <f t="shared" ref="TJN231" si="11338">(53.92)*10.764</f>
        <v>580.39487999999994</v>
      </c>
      <c r="TJO231" s="53">
        <f t="shared" ref="TJO231" si="11339">(2.45*1.25+1*(2.3+2.75+3.05))*10.764</f>
        <v>120.15314999999998</v>
      </c>
      <c r="TJP231" s="53">
        <f t="shared" si="5201"/>
        <v>700.54802999999993</v>
      </c>
      <c r="TJQ231" s="53">
        <v>0</v>
      </c>
      <c r="TJR231" s="53">
        <f>TJP231*(($H$268)+1)+(IF(TJQ231&lt;101,TJQ231,IF(TJQ231&lt;201,TJQ231/2,IF(TJQ231&lt;=301,TJQ231/3,TJQ231/4))))</f>
        <v>700.54802999999993</v>
      </c>
      <c r="TJS231" s="159">
        <f t="shared" ref="TJS231:TJS234" si="11340">TJS230+1</f>
        <v>2</v>
      </c>
      <c r="TJT231" s="159"/>
      <c r="TJU231" s="53" t="s">
        <v>163</v>
      </c>
      <c r="TJV231" s="53">
        <f t="shared" ref="TJV231" si="11341">(53.92)*10.764</f>
        <v>580.39487999999994</v>
      </c>
      <c r="TJW231" s="53">
        <f t="shared" ref="TJW231" si="11342">(2.45*1.25+1*(2.3+2.75+3.05))*10.764</f>
        <v>120.15314999999998</v>
      </c>
      <c r="TJX231" s="53">
        <f t="shared" si="5204"/>
        <v>700.54802999999993</v>
      </c>
      <c r="TJY231" s="53">
        <v>0</v>
      </c>
      <c r="TJZ231" s="53">
        <f>TJX231*(($H$268)+1)+(IF(TJY231&lt;101,TJY231,IF(TJY231&lt;201,TJY231/2,IF(TJY231&lt;=301,TJY231/3,TJY231/4))))</f>
        <v>700.54802999999993</v>
      </c>
      <c r="TKA231" s="159">
        <f t="shared" ref="TKA231:TKA234" si="11343">TKA230+1</f>
        <v>2</v>
      </c>
      <c r="TKB231" s="159"/>
      <c r="TKC231" s="53" t="s">
        <v>163</v>
      </c>
      <c r="TKD231" s="53">
        <f t="shared" ref="TKD231" si="11344">(53.92)*10.764</f>
        <v>580.39487999999994</v>
      </c>
      <c r="TKE231" s="53">
        <f t="shared" ref="TKE231" si="11345">(2.45*1.25+1*(2.3+2.75+3.05))*10.764</f>
        <v>120.15314999999998</v>
      </c>
      <c r="TKF231" s="53">
        <f t="shared" si="5207"/>
        <v>700.54802999999993</v>
      </c>
      <c r="TKG231" s="53">
        <v>0</v>
      </c>
      <c r="TKH231" s="53">
        <f>TKF231*(($H$268)+1)+(IF(TKG231&lt;101,TKG231,IF(TKG231&lt;201,TKG231/2,IF(TKG231&lt;=301,TKG231/3,TKG231/4))))</f>
        <v>700.54802999999993</v>
      </c>
      <c r="TKI231" s="159">
        <f t="shared" ref="TKI231:TKI234" si="11346">TKI230+1</f>
        <v>2</v>
      </c>
      <c r="TKJ231" s="159"/>
      <c r="TKK231" s="53" t="s">
        <v>163</v>
      </c>
      <c r="TKL231" s="53">
        <f t="shared" ref="TKL231" si="11347">(53.92)*10.764</f>
        <v>580.39487999999994</v>
      </c>
      <c r="TKM231" s="53">
        <f t="shared" ref="TKM231" si="11348">(2.45*1.25+1*(2.3+2.75+3.05))*10.764</f>
        <v>120.15314999999998</v>
      </c>
      <c r="TKN231" s="53">
        <f t="shared" si="5210"/>
        <v>700.54802999999993</v>
      </c>
      <c r="TKO231" s="53">
        <v>0</v>
      </c>
      <c r="TKP231" s="53">
        <f>TKN231*(($H$268)+1)+(IF(TKO231&lt;101,TKO231,IF(TKO231&lt;201,TKO231/2,IF(TKO231&lt;=301,TKO231/3,TKO231/4))))</f>
        <v>700.54802999999993</v>
      </c>
      <c r="TKQ231" s="159">
        <f t="shared" ref="TKQ231:TKQ234" si="11349">TKQ230+1</f>
        <v>2</v>
      </c>
      <c r="TKR231" s="159"/>
      <c r="TKS231" s="53" t="s">
        <v>163</v>
      </c>
      <c r="TKT231" s="53">
        <f t="shared" ref="TKT231" si="11350">(53.92)*10.764</f>
        <v>580.39487999999994</v>
      </c>
      <c r="TKU231" s="53">
        <f t="shared" ref="TKU231" si="11351">(2.45*1.25+1*(2.3+2.75+3.05))*10.764</f>
        <v>120.15314999999998</v>
      </c>
      <c r="TKV231" s="53">
        <f t="shared" si="5213"/>
        <v>700.54802999999993</v>
      </c>
      <c r="TKW231" s="53">
        <v>0</v>
      </c>
      <c r="TKX231" s="53">
        <f>TKV231*(($H$268)+1)+(IF(TKW231&lt;101,TKW231,IF(TKW231&lt;201,TKW231/2,IF(TKW231&lt;=301,TKW231/3,TKW231/4))))</f>
        <v>700.54802999999993</v>
      </c>
      <c r="TKY231" s="159">
        <f t="shared" ref="TKY231:TKY234" si="11352">TKY230+1</f>
        <v>2</v>
      </c>
      <c r="TKZ231" s="159"/>
      <c r="TLA231" s="53" t="s">
        <v>163</v>
      </c>
      <c r="TLB231" s="53">
        <f t="shared" ref="TLB231" si="11353">(53.92)*10.764</f>
        <v>580.39487999999994</v>
      </c>
      <c r="TLC231" s="53">
        <f t="shared" ref="TLC231" si="11354">(2.45*1.25+1*(2.3+2.75+3.05))*10.764</f>
        <v>120.15314999999998</v>
      </c>
      <c r="TLD231" s="53">
        <f t="shared" si="5216"/>
        <v>700.54802999999993</v>
      </c>
      <c r="TLE231" s="53">
        <v>0</v>
      </c>
      <c r="TLF231" s="53">
        <f>TLD231*(($H$268)+1)+(IF(TLE231&lt;101,TLE231,IF(TLE231&lt;201,TLE231/2,IF(TLE231&lt;=301,TLE231/3,TLE231/4))))</f>
        <v>700.54802999999993</v>
      </c>
      <c r="TLG231" s="159">
        <f t="shared" ref="TLG231:TLG234" si="11355">TLG230+1</f>
        <v>2</v>
      </c>
      <c r="TLH231" s="159"/>
      <c r="TLI231" s="53" t="s">
        <v>163</v>
      </c>
      <c r="TLJ231" s="53">
        <f t="shared" ref="TLJ231" si="11356">(53.92)*10.764</f>
        <v>580.39487999999994</v>
      </c>
      <c r="TLK231" s="53">
        <f t="shared" ref="TLK231" si="11357">(2.45*1.25+1*(2.3+2.75+3.05))*10.764</f>
        <v>120.15314999999998</v>
      </c>
      <c r="TLL231" s="53">
        <f t="shared" si="5219"/>
        <v>700.54802999999993</v>
      </c>
      <c r="TLM231" s="53">
        <v>0</v>
      </c>
      <c r="TLN231" s="53">
        <f>TLL231*(($H$268)+1)+(IF(TLM231&lt;101,TLM231,IF(TLM231&lt;201,TLM231/2,IF(TLM231&lt;=301,TLM231/3,TLM231/4))))</f>
        <v>700.54802999999993</v>
      </c>
      <c r="TLO231" s="159">
        <f t="shared" ref="TLO231:TLO234" si="11358">TLO230+1</f>
        <v>2</v>
      </c>
      <c r="TLP231" s="159"/>
      <c r="TLQ231" s="53" t="s">
        <v>163</v>
      </c>
      <c r="TLR231" s="53">
        <f t="shared" ref="TLR231" si="11359">(53.92)*10.764</f>
        <v>580.39487999999994</v>
      </c>
      <c r="TLS231" s="53">
        <f t="shared" ref="TLS231" si="11360">(2.45*1.25+1*(2.3+2.75+3.05))*10.764</f>
        <v>120.15314999999998</v>
      </c>
      <c r="TLT231" s="53">
        <f t="shared" si="5222"/>
        <v>700.54802999999993</v>
      </c>
      <c r="TLU231" s="53">
        <v>0</v>
      </c>
      <c r="TLV231" s="53">
        <f>TLT231*(($H$268)+1)+(IF(TLU231&lt;101,TLU231,IF(TLU231&lt;201,TLU231/2,IF(TLU231&lt;=301,TLU231/3,TLU231/4))))</f>
        <v>700.54802999999993</v>
      </c>
      <c r="TLW231" s="159">
        <f t="shared" ref="TLW231:TLW234" si="11361">TLW230+1</f>
        <v>2</v>
      </c>
      <c r="TLX231" s="159"/>
      <c r="TLY231" s="53" t="s">
        <v>163</v>
      </c>
      <c r="TLZ231" s="53">
        <f t="shared" ref="TLZ231" si="11362">(53.92)*10.764</f>
        <v>580.39487999999994</v>
      </c>
      <c r="TMA231" s="53">
        <f t="shared" ref="TMA231" si="11363">(2.45*1.25+1*(2.3+2.75+3.05))*10.764</f>
        <v>120.15314999999998</v>
      </c>
      <c r="TMB231" s="53">
        <f t="shared" si="5225"/>
        <v>700.54802999999993</v>
      </c>
      <c r="TMC231" s="53">
        <v>0</v>
      </c>
      <c r="TMD231" s="53">
        <f>TMB231*(($H$268)+1)+(IF(TMC231&lt;101,TMC231,IF(TMC231&lt;201,TMC231/2,IF(TMC231&lt;=301,TMC231/3,TMC231/4))))</f>
        <v>700.54802999999993</v>
      </c>
      <c r="TME231" s="159">
        <f t="shared" ref="TME231:TME234" si="11364">TME230+1</f>
        <v>2</v>
      </c>
      <c r="TMF231" s="159"/>
      <c r="TMG231" s="53" t="s">
        <v>163</v>
      </c>
      <c r="TMH231" s="53">
        <f t="shared" ref="TMH231" si="11365">(53.92)*10.764</f>
        <v>580.39487999999994</v>
      </c>
      <c r="TMI231" s="53">
        <f t="shared" ref="TMI231" si="11366">(2.45*1.25+1*(2.3+2.75+3.05))*10.764</f>
        <v>120.15314999999998</v>
      </c>
      <c r="TMJ231" s="53">
        <f t="shared" si="5228"/>
        <v>700.54802999999993</v>
      </c>
      <c r="TMK231" s="53">
        <v>0</v>
      </c>
      <c r="TML231" s="53">
        <f>TMJ231*(($H$268)+1)+(IF(TMK231&lt;101,TMK231,IF(TMK231&lt;201,TMK231/2,IF(TMK231&lt;=301,TMK231/3,TMK231/4))))</f>
        <v>700.54802999999993</v>
      </c>
      <c r="TMM231" s="159">
        <f t="shared" ref="TMM231:TMM234" si="11367">TMM230+1</f>
        <v>2</v>
      </c>
      <c r="TMN231" s="159"/>
      <c r="TMO231" s="53" t="s">
        <v>163</v>
      </c>
      <c r="TMP231" s="53">
        <f t="shared" ref="TMP231" si="11368">(53.92)*10.764</f>
        <v>580.39487999999994</v>
      </c>
      <c r="TMQ231" s="53">
        <f t="shared" ref="TMQ231" si="11369">(2.45*1.25+1*(2.3+2.75+3.05))*10.764</f>
        <v>120.15314999999998</v>
      </c>
      <c r="TMR231" s="53">
        <f t="shared" si="5231"/>
        <v>700.54802999999993</v>
      </c>
      <c r="TMS231" s="53">
        <v>0</v>
      </c>
      <c r="TMT231" s="53">
        <f>TMR231*(($H$268)+1)+(IF(TMS231&lt;101,TMS231,IF(TMS231&lt;201,TMS231/2,IF(TMS231&lt;=301,TMS231/3,TMS231/4))))</f>
        <v>700.54802999999993</v>
      </c>
      <c r="TMU231" s="159">
        <f t="shared" ref="TMU231:TMU234" si="11370">TMU230+1</f>
        <v>2</v>
      </c>
      <c r="TMV231" s="159"/>
      <c r="TMW231" s="53" t="s">
        <v>163</v>
      </c>
      <c r="TMX231" s="53">
        <f t="shared" ref="TMX231" si="11371">(53.92)*10.764</f>
        <v>580.39487999999994</v>
      </c>
      <c r="TMY231" s="53">
        <f t="shared" ref="TMY231" si="11372">(2.45*1.25+1*(2.3+2.75+3.05))*10.764</f>
        <v>120.15314999999998</v>
      </c>
      <c r="TMZ231" s="53">
        <f t="shared" si="5234"/>
        <v>700.54802999999993</v>
      </c>
      <c r="TNA231" s="53">
        <v>0</v>
      </c>
      <c r="TNB231" s="53">
        <f>TMZ231*(($H$268)+1)+(IF(TNA231&lt;101,TNA231,IF(TNA231&lt;201,TNA231/2,IF(TNA231&lt;=301,TNA231/3,TNA231/4))))</f>
        <v>700.54802999999993</v>
      </c>
      <c r="TNC231" s="159">
        <f t="shared" ref="TNC231:TNC234" si="11373">TNC230+1</f>
        <v>2</v>
      </c>
      <c r="TND231" s="159"/>
      <c r="TNE231" s="53" t="s">
        <v>163</v>
      </c>
      <c r="TNF231" s="53">
        <f t="shared" ref="TNF231" si="11374">(53.92)*10.764</f>
        <v>580.39487999999994</v>
      </c>
      <c r="TNG231" s="53">
        <f t="shared" ref="TNG231" si="11375">(2.45*1.25+1*(2.3+2.75+3.05))*10.764</f>
        <v>120.15314999999998</v>
      </c>
      <c r="TNH231" s="53">
        <f t="shared" si="5237"/>
        <v>700.54802999999993</v>
      </c>
      <c r="TNI231" s="53">
        <v>0</v>
      </c>
      <c r="TNJ231" s="53">
        <f>TNH231*(($H$268)+1)+(IF(TNI231&lt;101,TNI231,IF(TNI231&lt;201,TNI231/2,IF(TNI231&lt;=301,TNI231/3,TNI231/4))))</f>
        <v>700.54802999999993</v>
      </c>
      <c r="TNK231" s="159">
        <f t="shared" ref="TNK231:TNK234" si="11376">TNK230+1</f>
        <v>2</v>
      </c>
      <c r="TNL231" s="159"/>
      <c r="TNM231" s="53" t="s">
        <v>163</v>
      </c>
      <c r="TNN231" s="53">
        <f t="shared" ref="TNN231" si="11377">(53.92)*10.764</f>
        <v>580.39487999999994</v>
      </c>
      <c r="TNO231" s="53">
        <f t="shared" ref="TNO231" si="11378">(2.45*1.25+1*(2.3+2.75+3.05))*10.764</f>
        <v>120.15314999999998</v>
      </c>
      <c r="TNP231" s="53">
        <f t="shared" si="5240"/>
        <v>700.54802999999993</v>
      </c>
      <c r="TNQ231" s="53">
        <v>0</v>
      </c>
      <c r="TNR231" s="53">
        <f>TNP231*(($H$268)+1)+(IF(TNQ231&lt;101,TNQ231,IF(TNQ231&lt;201,TNQ231/2,IF(TNQ231&lt;=301,TNQ231/3,TNQ231/4))))</f>
        <v>700.54802999999993</v>
      </c>
      <c r="TNS231" s="159">
        <f t="shared" ref="TNS231:TNS234" si="11379">TNS230+1</f>
        <v>2</v>
      </c>
      <c r="TNT231" s="159"/>
      <c r="TNU231" s="53" t="s">
        <v>163</v>
      </c>
      <c r="TNV231" s="53">
        <f t="shared" ref="TNV231" si="11380">(53.92)*10.764</f>
        <v>580.39487999999994</v>
      </c>
      <c r="TNW231" s="53">
        <f t="shared" ref="TNW231" si="11381">(2.45*1.25+1*(2.3+2.75+3.05))*10.764</f>
        <v>120.15314999999998</v>
      </c>
      <c r="TNX231" s="53">
        <f t="shared" si="5243"/>
        <v>700.54802999999993</v>
      </c>
      <c r="TNY231" s="53">
        <v>0</v>
      </c>
      <c r="TNZ231" s="53">
        <f>TNX231*(($H$268)+1)+(IF(TNY231&lt;101,TNY231,IF(TNY231&lt;201,TNY231/2,IF(TNY231&lt;=301,TNY231/3,TNY231/4))))</f>
        <v>700.54802999999993</v>
      </c>
      <c r="TOA231" s="159">
        <f t="shared" ref="TOA231:TOA234" si="11382">TOA230+1</f>
        <v>2</v>
      </c>
      <c r="TOB231" s="159"/>
      <c r="TOC231" s="53" t="s">
        <v>163</v>
      </c>
      <c r="TOD231" s="53">
        <f t="shared" ref="TOD231" si="11383">(53.92)*10.764</f>
        <v>580.39487999999994</v>
      </c>
      <c r="TOE231" s="53">
        <f t="shared" ref="TOE231" si="11384">(2.45*1.25+1*(2.3+2.75+3.05))*10.764</f>
        <v>120.15314999999998</v>
      </c>
      <c r="TOF231" s="53">
        <f t="shared" si="5246"/>
        <v>700.54802999999993</v>
      </c>
      <c r="TOG231" s="53">
        <v>0</v>
      </c>
      <c r="TOH231" s="53">
        <f>TOF231*(($H$268)+1)+(IF(TOG231&lt;101,TOG231,IF(TOG231&lt;201,TOG231/2,IF(TOG231&lt;=301,TOG231/3,TOG231/4))))</f>
        <v>700.54802999999993</v>
      </c>
      <c r="TOI231" s="159">
        <f t="shared" ref="TOI231:TOI234" si="11385">TOI230+1</f>
        <v>2</v>
      </c>
      <c r="TOJ231" s="159"/>
      <c r="TOK231" s="53" t="s">
        <v>163</v>
      </c>
      <c r="TOL231" s="53">
        <f t="shared" ref="TOL231" si="11386">(53.92)*10.764</f>
        <v>580.39487999999994</v>
      </c>
      <c r="TOM231" s="53">
        <f t="shared" ref="TOM231" si="11387">(2.45*1.25+1*(2.3+2.75+3.05))*10.764</f>
        <v>120.15314999999998</v>
      </c>
      <c r="TON231" s="53">
        <f t="shared" si="5249"/>
        <v>700.54802999999993</v>
      </c>
      <c r="TOO231" s="53">
        <v>0</v>
      </c>
      <c r="TOP231" s="53">
        <f>TON231*(($H$268)+1)+(IF(TOO231&lt;101,TOO231,IF(TOO231&lt;201,TOO231/2,IF(TOO231&lt;=301,TOO231/3,TOO231/4))))</f>
        <v>700.54802999999993</v>
      </c>
      <c r="TOQ231" s="159">
        <f t="shared" ref="TOQ231:TOQ234" si="11388">TOQ230+1</f>
        <v>2</v>
      </c>
      <c r="TOR231" s="159"/>
      <c r="TOS231" s="53" t="s">
        <v>163</v>
      </c>
      <c r="TOT231" s="53">
        <f t="shared" ref="TOT231" si="11389">(53.92)*10.764</f>
        <v>580.39487999999994</v>
      </c>
      <c r="TOU231" s="53">
        <f t="shared" ref="TOU231" si="11390">(2.45*1.25+1*(2.3+2.75+3.05))*10.764</f>
        <v>120.15314999999998</v>
      </c>
      <c r="TOV231" s="53">
        <f t="shared" si="5252"/>
        <v>700.54802999999993</v>
      </c>
      <c r="TOW231" s="53">
        <v>0</v>
      </c>
      <c r="TOX231" s="53">
        <f>TOV231*(($H$268)+1)+(IF(TOW231&lt;101,TOW231,IF(TOW231&lt;201,TOW231/2,IF(TOW231&lt;=301,TOW231/3,TOW231/4))))</f>
        <v>700.54802999999993</v>
      </c>
      <c r="TOY231" s="159">
        <f t="shared" ref="TOY231:TOY234" si="11391">TOY230+1</f>
        <v>2</v>
      </c>
      <c r="TOZ231" s="159"/>
      <c r="TPA231" s="53" t="s">
        <v>163</v>
      </c>
      <c r="TPB231" s="53">
        <f t="shared" ref="TPB231" si="11392">(53.92)*10.764</f>
        <v>580.39487999999994</v>
      </c>
      <c r="TPC231" s="53">
        <f t="shared" ref="TPC231" si="11393">(2.45*1.25+1*(2.3+2.75+3.05))*10.764</f>
        <v>120.15314999999998</v>
      </c>
      <c r="TPD231" s="53">
        <f t="shared" si="5255"/>
        <v>700.54802999999993</v>
      </c>
      <c r="TPE231" s="53">
        <v>0</v>
      </c>
      <c r="TPF231" s="53">
        <f>TPD231*(($H$268)+1)+(IF(TPE231&lt;101,TPE231,IF(TPE231&lt;201,TPE231/2,IF(TPE231&lt;=301,TPE231/3,TPE231/4))))</f>
        <v>700.54802999999993</v>
      </c>
      <c r="TPG231" s="159">
        <f t="shared" ref="TPG231:TPG234" si="11394">TPG230+1</f>
        <v>2</v>
      </c>
      <c r="TPH231" s="159"/>
      <c r="TPI231" s="53" t="s">
        <v>163</v>
      </c>
      <c r="TPJ231" s="53">
        <f t="shared" ref="TPJ231" si="11395">(53.92)*10.764</f>
        <v>580.39487999999994</v>
      </c>
      <c r="TPK231" s="53">
        <f t="shared" ref="TPK231" si="11396">(2.45*1.25+1*(2.3+2.75+3.05))*10.764</f>
        <v>120.15314999999998</v>
      </c>
      <c r="TPL231" s="53">
        <f t="shared" si="5258"/>
        <v>700.54802999999993</v>
      </c>
      <c r="TPM231" s="53">
        <v>0</v>
      </c>
      <c r="TPN231" s="53">
        <f>TPL231*(($H$268)+1)+(IF(TPM231&lt;101,TPM231,IF(TPM231&lt;201,TPM231/2,IF(TPM231&lt;=301,TPM231/3,TPM231/4))))</f>
        <v>700.54802999999993</v>
      </c>
      <c r="TPO231" s="159">
        <f t="shared" ref="TPO231:TPO234" si="11397">TPO230+1</f>
        <v>2</v>
      </c>
      <c r="TPP231" s="159"/>
      <c r="TPQ231" s="53" t="s">
        <v>163</v>
      </c>
      <c r="TPR231" s="53">
        <f t="shared" ref="TPR231" si="11398">(53.92)*10.764</f>
        <v>580.39487999999994</v>
      </c>
      <c r="TPS231" s="53">
        <f t="shared" ref="TPS231" si="11399">(2.45*1.25+1*(2.3+2.75+3.05))*10.764</f>
        <v>120.15314999999998</v>
      </c>
      <c r="TPT231" s="53">
        <f t="shared" si="5261"/>
        <v>700.54802999999993</v>
      </c>
      <c r="TPU231" s="53">
        <v>0</v>
      </c>
      <c r="TPV231" s="53">
        <f>TPT231*(($H$268)+1)+(IF(TPU231&lt;101,TPU231,IF(TPU231&lt;201,TPU231/2,IF(TPU231&lt;=301,TPU231/3,TPU231/4))))</f>
        <v>700.54802999999993</v>
      </c>
      <c r="TPW231" s="159">
        <f t="shared" ref="TPW231:TPW234" si="11400">TPW230+1</f>
        <v>2</v>
      </c>
      <c r="TPX231" s="159"/>
      <c r="TPY231" s="53" t="s">
        <v>163</v>
      </c>
      <c r="TPZ231" s="53">
        <f t="shared" ref="TPZ231" si="11401">(53.92)*10.764</f>
        <v>580.39487999999994</v>
      </c>
      <c r="TQA231" s="53">
        <f t="shared" ref="TQA231" si="11402">(2.45*1.25+1*(2.3+2.75+3.05))*10.764</f>
        <v>120.15314999999998</v>
      </c>
      <c r="TQB231" s="53">
        <f t="shared" si="5264"/>
        <v>700.54802999999993</v>
      </c>
      <c r="TQC231" s="53">
        <v>0</v>
      </c>
      <c r="TQD231" s="53">
        <f>TQB231*(($H$268)+1)+(IF(TQC231&lt;101,TQC231,IF(TQC231&lt;201,TQC231/2,IF(TQC231&lt;=301,TQC231/3,TQC231/4))))</f>
        <v>700.54802999999993</v>
      </c>
      <c r="TQE231" s="159">
        <f t="shared" ref="TQE231:TQE234" si="11403">TQE230+1</f>
        <v>2</v>
      </c>
      <c r="TQF231" s="159"/>
      <c r="TQG231" s="53" t="s">
        <v>163</v>
      </c>
      <c r="TQH231" s="53">
        <f t="shared" ref="TQH231" si="11404">(53.92)*10.764</f>
        <v>580.39487999999994</v>
      </c>
      <c r="TQI231" s="53">
        <f t="shared" ref="TQI231" si="11405">(2.45*1.25+1*(2.3+2.75+3.05))*10.764</f>
        <v>120.15314999999998</v>
      </c>
      <c r="TQJ231" s="53">
        <f t="shared" si="5267"/>
        <v>700.54802999999993</v>
      </c>
      <c r="TQK231" s="53">
        <v>0</v>
      </c>
      <c r="TQL231" s="53">
        <f>TQJ231*(($H$268)+1)+(IF(TQK231&lt;101,TQK231,IF(TQK231&lt;201,TQK231/2,IF(TQK231&lt;=301,TQK231/3,TQK231/4))))</f>
        <v>700.54802999999993</v>
      </c>
      <c r="TQM231" s="159">
        <f t="shared" ref="TQM231:TQM234" si="11406">TQM230+1</f>
        <v>2</v>
      </c>
      <c r="TQN231" s="159"/>
      <c r="TQO231" s="53" t="s">
        <v>163</v>
      </c>
      <c r="TQP231" s="53">
        <f t="shared" ref="TQP231" si="11407">(53.92)*10.764</f>
        <v>580.39487999999994</v>
      </c>
      <c r="TQQ231" s="53">
        <f t="shared" ref="TQQ231" si="11408">(2.45*1.25+1*(2.3+2.75+3.05))*10.764</f>
        <v>120.15314999999998</v>
      </c>
      <c r="TQR231" s="53">
        <f t="shared" si="5270"/>
        <v>700.54802999999993</v>
      </c>
      <c r="TQS231" s="53">
        <v>0</v>
      </c>
      <c r="TQT231" s="53">
        <f>TQR231*(($H$268)+1)+(IF(TQS231&lt;101,TQS231,IF(TQS231&lt;201,TQS231/2,IF(TQS231&lt;=301,TQS231/3,TQS231/4))))</f>
        <v>700.54802999999993</v>
      </c>
      <c r="TQU231" s="159">
        <f t="shared" ref="TQU231:TQU234" si="11409">TQU230+1</f>
        <v>2</v>
      </c>
      <c r="TQV231" s="159"/>
      <c r="TQW231" s="53" t="s">
        <v>163</v>
      </c>
      <c r="TQX231" s="53">
        <f t="shared" ref="TQX231" si="11410">(53.92)*10.764</f>
        <v>580.39487999999994</v>
      </c>
      <c r="TQY231" s="53">
        <f t="shared" ref="TQY231" si="11411">(2.45*1.25+1*(2.3+2.75+3.05))*10.764</f>
        <v>120.15314999999998</v>
      </c>
      <c r="TQZ231" s="53">
        <f t="shared" si="5273"/>
        <v>700.54802999999993</v>
      </c>
      <c r="TRA231" s="53">
        <v>0</v>
      </c>
      <c r="TRB231" s="53">
        <f>TQZ231*(($H$268)+1)+(IF(TRA231&lt;101,TRA231,IF(TRA231&lt;201,TRA231/2,IF(TRA231&lt;=301,TRA231/3,TRA231/4))))</f>
        <v>700.54802999999993</v>
      </c>
      <c r="TRC231" s="159">
        <f t="shared" ref="TRC231:TRC234" si="11412">TRC230+1</f>
        <v>2</v>
      </c>
      <c r="TRD231" s="159"/>
      <c r="TRE231" s="53" t="s">
        <v>163</v>
      </c>
      <c r="TRF231" s="53">
        <f t="shared" ref="TRF231" si="11413">(53.92)*10.764</f>
        <v>580.39487999999994</v>
      </c>
      <c r="TRG231" s="53">
        <f t="shared" ref="TRG231" si="11414">(2.45*1.25+1*(2.3+2.75+3.05))*10.764</f>
        <v>120.15314999999998</v>
      </c>
      <c r="TRH231" s="53">
        <f t="shared" si="5276"/>
        <v>700.54802999999993</v>
      </c>
      <c r="TRI231" s="53">
        <v>0</v>
      </c>
      <c r="TRJ231" s="53">
        <f>TRH231*(($H$268)+1)+(IF(TRI231&lt;101,TRI231,IF(TRI231&lt;201,TRI231/2,IF(TRI231&lt;=301,TRI231/3,TRI231/4))))</f>
        <v>700.54802999999993</v>
      </c>
      <c r="TRK231" s="159">
        <f t="shared" ref="TRK231:TRK234" si="11415">TRK230+1</f>
        <v>2</v>
      </c>
      <c r="TRL231" s="159"/>
      <c r="TRM231" s="53" t="s">
        <v>163</v>
      </c>
      <c r="TRN231" s="53">
        <f t="shared" ref="TRN231" si="11416">(53.92)*10.764</f>
        <v>580.39487999999994</v>
      </c>
      <c r="TRO231" s="53">
        <f t="shared" ref="TRO231" si="11417">(2.45*1.25+1*(2.3+2.75+3.05))*10.764</f>
        <v>120.15314999999998</v>
      </c>
      <c r="TRP231" s="53">
        <f t="shared" si="5279"/>
        <v>700.54802999999993</v>
      </c>
      <c r="TRQ231" s="53">
        <v>0</v>
      </c>
      <c r="TRR231" s="53">
        <f>TRP231*(($H$268)+1)+(IF(TRQ231&lt;101,TRQ231,IF(TRQ231&lt;201,TRQ231/2,IF(TRQ231&lt;=301,TRQ231/3,TRQ231/4))))</f>
        <v>700.54802999999993</v>
      </c>
      <c r="TRS231" s="159">
        <f t="shared" ref="TRS231:TRS234" si="11418">TRS230+1</f>
        <v>2</v>
      </c>
      <c r="TRT231" s="159"/>
      <c r="TRU231" s="53" t="s">
        <v>163</v>
      </c>
      <c r="TRV231" s="53">
        <f t="shared" ref="TRV231" si="11419">(53.92)*10.764</f>
        <v>580.39487999999994</v>
      </c>
      <c r="TRW231" s="53">
        <f t="shared" ref="TRW231" si="11420">(2.45*1.25+1*(2.3+2.75+3.05))*10.764</f>
        <v>120.15314999999998</v>
      </c>
      <c r="TRX231" s="53">
        <f t="shared" si="5282"/>
        <v>700.54802999999993</v>
      </c>
      <c r="TRY231" s="53">
        <v>0</v>
      </c>
      <c r="TRZ231" s="53">
        <f>TRX231*(($H$268)+1)+(IF(TRY231&lt;101,TRY231,IF(TRY231&lt;201,TRY231/2,IF(TRY231&lt;=301,TRY231/3,TRY231/4))))</f>
        <v>700.54802999999993</v>
      </c>
      <c r="TSA231" s="159">
        <f t="shared" ref="TSA231:TSA234" si="11421">TSA230+1</f>
        <v>2</v>
      </c>
      <c r="TSB231" s="159"/>
      <c r="TSC231" s="53" t="s">
        <v>163</v>
      </c>
      <c r="TSD231" s="53">
        <f t="shared" ref="TSD231" si="11422">(53.92)*10.764</f>
        <v>580.39487999999994</v>
      </c>
      <c r="TSE231" s="53">
        <f t="shared" ref="TSE231" si="11423">(2.45*1.25+1*(2.3+2.75+3.05))*10.764</f>
        <v>120.15314999999998</v>
      </c>
      <c r="TSF231" s="53">
        <f t="shared" si="5285"/>
        <v>700.54802999999993</v>
      </c>
      <c r="TSG231" s="53">
        <v>0</v>
      </c>
      <c r="TSH231" s="53">
        <f>TSF231*(($H$268)+1)+(IF(TSG231&lt;101,TSG231,IF(TSG231&lt;201,TSG231/2,IF(TSG231&lt;=301,TSG231/3,TSG231/4))))</f>
        <v>700.54802999999993</v>
      </c>
      <c r="TSI231" s="159">
        <f t="shared" ref="TSI231:TSI234" si="11424">TSI230+1</f>
        <v>2</v>
      </c>
      <c r="TSJ231" s="159"/>
      <c r="TSK231" s="53" t="s">
        <v>163</v>
      </c>
      <c r="TSL231" s="53">
        <f t="shared" ref="TSL231" si="11425">(53.92)*10.764</f>
        <v>580.39487999999994</v>
      </c>
      <c r="TSM231" s="53">
        <f t="shared" ref="TSM231" si="11426">(2.45*1.25+1*(2.3+2.75+3.05))*10.764</f>
        <v>120.15314999999998</v>
      </c>
      <c r="TSN231" s="53">
        <f t="shared" si="5288"/>
        <v>700.54802999999993</v>
      </c>
      <c r="TSO231" s="53">
        <v>0</v>
      </c>
      <c r="TSP231" s="53">
        <f>TSN231*(($H$268)+1)+(IF(TSO231&lt;101,TSO231,IF(TSO231&lt;201,TSO231/2,IF(TSO231&lt;=301,TSO231/3,TSO231/4))))</f>
        <v>700.54802999999993</v>
      </c>
      <c r="TSQ231" s="159">
        <f t="shared" ref="TSQ231:TSQ234" si="11427">TSQ230+1</f>
        <v>2</v>
      </c>
      <c r="TSR231" s="159"/>
      <c r="TSS231" s="53" t="s">
        <v>163</v>
      </c>
      <c r="TST231" s="53">
        <f t="shared" ref="TST231" si="11428">(53.92)*10.764</f>
        <v>580.39487999999994</v>
      </c>
      <c r="TSU231" s="53">
        <f t="shared" ref="TSU231" si="11429">(2.45*1.25+1*(2.3+2.75+3.05))*10.764</f>
        <v>120.15314999999998</v>
      </c>
      <c r="TSV231" s="53">
        <f t="shared" si="5291"/>
        <v>700.54802999999993</v>
      </c>
      <c r="TSW231" s="53">
        <v>0</v>
      </c>
      <c r="TSX231" s="53">
        <f>TSV231*(($H$268)+1)+(IF(TSW231&lt;101,TSW231,IF(TSW231&lt;201,TSW231/2,IF(TSW231&lt;=301,TSW231/3,TSW231/4))))</f>
        <v>700.54802999999993</v>
      </c>
      <c r="TSY231" s="159">
        <f t="shared" ref="TSY231:TSY234" si="11430">TSY230+1</f>
        <v>2</v>
      </c>
      <c r="TSZ231" s="159"/>
      <c r="TTA231" s="53" t="s">
        <v>163</v>
      </c>
      <c r="TTB231" s="53">
        <f t="shared" ref="TTB231" si="11431">(53.92)*10.764</f>
        <v>580.39487999999994</v>
      </c>
      <c r="TTC231" s="53">
        <f t="shared" ref="TTC231" si="11432">(2.45*1.25+1*(2.3+2.75+3.05))*10.764</f>
        <v>120.15314999999998</v>
      </c>
      <c r="TTD231" s="53">
        <f t="shared" si="5294"/>
        <v>700.54802999999993</v>
      </c>
      <c r="TTE231" s="53">
        <v>0</v>
      </c>
      <c r="TTF231" s="53">
        <f>TTD231*(($H$268)+1)+(IF(TTE231&lt;101,TTE231,IF(TTE231&lt;201,TTE231/2,IF(TTE231&lt;=301,TTE231/3,TTE231/4))))</f>
        <v>700.54802999999993</v>
      </c>
      <c r="TTG231" s="159">
        <f t="shared" ref="TTG231:TTG234" si="11433">TTG230+1</f>
        <v>2</v>
      </c>
      <c r="TTH231" s="159"/>
      <c r="TTI231" s="53" t="s">
        <v>163</v>
      </c>
      <c r="TTJ231" s="53">
        <f t="shared" ref="TTJ231" si="11434">(53.92)*10.764</f>
        <v>580.39487999999994</v>
      </c>
      <c r="TTK231" s="53">
        <f t="shared" ref="TTK231" si="11435">(2.45*1.25+1*(2.3+2.75+3.05))*10.764</f>
        <v>120.15314999999998</v>
      </c>
      <c r="TTL231" s="53">
        <f t="shared" si="5297"/>
        <v>700.54802999999993</v>
      </c>
      <c r="TTM231" s="53">
        <v>0</v>
      </c>
      <c r="TTN231" s="53">
        <f>TTL231*(($H$268)+1)+(IF(TTM231&lt;101,TTM231,IF(TTM231&lt;201,TTM231/2,IF(TTM231&lt;=301,TTM231/3,TTM231/4))))</f>
        <v>700.54802999999993</v>
      </c>
      <c r="TTO231" s="159">
        <f t="shared" ref="TTO231:TTO234" si="11436">TTO230+1</f>
        <v>2</v>
      </c>
      <c r="TTP231" s="159"/>
      <c r="TTQ231" s="53" t="s">
        <v>163</v>
      </c>
      <c r="TTR231" s="53">
        <f t="shared" ref="TTR231" si="11437">(53.92)*10.764</f>
        <v>580.39487999999994</v>
      </c>
      <c r="TTS231" s="53">
        <f t="shared" ref="TTS231" si="11438">(2.45*1.25+1*(2.3+2.75+3.05))*10.764</f>
        <v>120.15314999999998</v>
      </c>
      <c r="TTT231" s="53">
        <f t="shared" si="5300"/>
        <v>700.54802999999993</v>
      </c>
      <c r="TTU231" s="53">
        <v>0</v>
      </c>
      <c r="TTV231" s="53">
        <f>TTT231*(($H$268)+1)+(IF(TTU231&lt;101,TTU231,IF(TTU231&lt;201,TTU231/2,IF(TTU231&lt;=301,TTU231/3,TTU231/4))))</f>
        <v>700.54802999999993</v>
      </c>
      <c r="TTW231" s="159">
        <f t="shared" ref="TTW231:TTW234" si="11439">TTW230+1</f>
        <v>2</v>
      </c>
      <c r="TTX231" s="159"/>
      <c r="TTY231" s="53" t="s">
        <v>163</v>
      </c>
      <c r="TTZ231" s="53">
        <f t="shared" ref="TTZ231" si="11440">(53.92)*10.764</f>
        <v>580.39487999999994</v>
      </c>
      <c r="TUA231" s="53">
        <f t="shared" ref="TUA231" si="11441">(2.45*1.25+1*(2.3+2.75+3.05))*10.764</f>
        <v>120.15314999999998</v>
      </c>
      <c r="TUB231" s="53">
        <f t="shared" si="5303"/>
        <v>700.54802999999993</v>
      </c>
      <c r="TUC231" s="53">
        <v>0</v>
      </c>
      <c r="TUD231" s="53">
        <f>TUB231*(($H$268)+1)+(IF(TUC231&lt;101,TUC231,IF(TUC231&lt;201,TUC231/2,IF(TUC231&lt;=301,TUC231/3,TUC231/4))))</f>
        <v>700.54802999999993</v>
      </c>
      <c r="TUE231" s="159">
        <f t="shared" ref="TUE231:TUE234" si="11442">TUE230+1</f>
        <v>2</v>
      </c>
      <c r="TUF231" s="159"/>
      <c r="TUG231" s="53" t="s">
        <v>163</v>
      </c>
      <c r="TUH231" s="53">
        <f t="shared" ref="TUH231" si="11443">(53.92)*10.764</f>
        <v>580.39487999999994</v>
      </c>
      <c r="TUI231" s="53">
        <f t="shared" ref="TUI231" si="11444">(2.45*1.25+1*(2.3+2.75+3.05))*10.764</f>
        <v>120.15314999999998</v>
      </c>
      <c r="TUJ231" s="53">
        <f t="shared" si="5306"/>
        <v>700.54802999999993</v>
      </c>
      <c r="TUK231" s="53">
        <v>0</v>
      </c>
      <c r="TUL231" s="53">
        <f>TUJ231*(($H$268)+1)+(IF(TUK231&lt;101,TUK231,IF(TUK231&lt;201,TUK231/2,IF(TUK231&lt;=301,TUK231/3,TUK231/4))))</f>
        <v>700.54802999999993</v>
      </c>
      <c r="TUM231" s="159">
        <f t="shared" ref="TUM231:TUM234" si="11445">TUM230+1</f>
        <v>2</v>
      </c>
      <c r="TUN231" s="159"/>
      <c r="TUO231" s="53" t="s">
        <v>163</v>
      </c>
      <c r="TUP231" s="53">
        <f t="shared" ref="TUP231" si="11446">(53.92)*10.764</f>
        <v>580.39487999999994</v>
      </c>
      <c r="TUQ231" s="53">
        <f t="shared" ref="TUQ231" si="11447">(2.45*1.25+1*(2.3+2.75+3.05))*10.764</f>
        <v>120.15314999999998</v>
      </c>
      <c r="TUR231" s="53">
        <f t="shared" si="5309"/>
        <v>700.54802999999993</v>
      </c>
      <c r="TUS231" s="53">
        <v>0</v>
      </c>
      <c r="TUT231" s="53">
        <f>TUR231*(($H$268)+1)+(IF(TUS231&lt;101,TUS231,IF(TUS231&lt;201,TUS231/2,IF(TUS231&lt;=301,TUS231/3,TUS231/4))))</f>
        <v>700.54802999999993</v>
      </c>
      <c r="TUU231" s="159">
        <f t="shared" ref="TUU231:TUU234" si="11448">TUU230+1</f>
        <v>2</v>
      </c>
      <c r="TUV231" s="159"/>
      <c r="TUW231" s="53" t="s">
        <v>163</v>
      </c>
      <c r="TUX231" s="53">
        <f t="shared" ref="TUX231" si="11449">(53.92)*10.764</f>
        <v>580.39487999999994</v>
      </c>
      <c r="TUY231" s="53">
        <f t="shared" ref="TUY231" si="11450">(2.45*1.25+1*(2.3+2.75+3.05))*10.764</f>
        <v>120.15314999999998</v>
      </c>
      <c r="TUZ231" s="53">
        <f t="shared" si="5312"/>
        <v>700.54802999999993</v>
      </c>
      <c r="TVA231" s="53">
        <v>0</v>
      </c>
      <c r="TVB231" s="53">
        <f>TUZ231*(($H$268)+1)+(IF(TVA231&lt;101,TVA231,IF(TVA231&lt;201,TVA231/2,IF(TVA231&lt;=301,TVA231/3,TVA231/4))))</f>
        <v>700.54802999999993</v>
      </c>
      <c r="TVC231" s="159">
        <f t="shared" ref="TVC231:TVC234" si="11451">TVC230+1</f>
        <v>2</v>
      </c>
      <c r="TVD231" s="159"/>
      <c r="TVE231" s="53" t="s">
        <v>163</v>
      </c>
      <c r="TVF231" s="53">
        <f t="shared" ref="TVF231" si="11452">(53.92)*10.764</f>
        <v>580.39487999999994</v>
      </c>
      <c r="TVG231" s="53">
        <f t="shared" ref="TVG231" si="11453">(2.45*1.25+1*(2.3+2.75+3.05))*10.764</f>
        <v>120.15314999999998</v>
      </c>
      <c r="TVH231" s="53">
        <f t="shared" si="5315"/>
        <v>700.54802999999993</v>
      </c>
      <c r="TVI231" s="53">
        <v>0</v>
      </c>
      <c r="TVJ231" s="53">
        <f>TVH231*(($H$268)+1)+(IF(TVI231&lt;101,TVI231,IF(TVI231&lt;201,TVI231/2,IF(TVI231&lt;=301,TVI231/3,TVI231/4))))</f>
        <v>700.54802999999993</v>
      </c>
      <c r="TVK231" s="159">
        <f t="shared" ref="TVK231:TVK234" si="11454">TVK230+1</f>
        <v>2</v>
      </c>
      <c r="TVL231" s="159"/>
      <c r="TVM231" s="53" t="s">
        <v>163</v>
      </c>
      <c r="TVN231" s="53">
        <f t="shared" ref="TVN231" si="11455">(53.92)*10.764</f>
        <v>580.39487999999994</v>
      </c>
      <c r="TVO231" s="53">
        <f t="shared" ref="TVO231" si="11456">(2.45*1.25+1*(2.3+2.75+3.05))*10.764</f>
        <v>120.15314999999998</v>
      </c>
      <c r="TVP231" s="53">
        <f t="shared" si="5318"/>
        <v>700.54802999999993</v>
      </c>
      <c r="TVQ231" s="53">
        <v>0</v>
      </c>
      <c r="TVR231" s="53">
        <f>TVP231*(($H$268)+1)+(IF(TVQ231&lt;101,TVQ231,IF(TVQ231&lt;201,TVQ231/2,IF(TVQ231&lt;=301,TVQ231/3,TVQ231/4))))</f>
        <v>700.54802999999993</v>
      </c>
      <c r="TVS231" s="159">
        <f t="shared" ref="TVS231:TVS234" si="11457">TVS230+1</f>
        <v>2</v>
      </c>
      <c r="TVT231" s="159"/>
      <c r="TVU231" s="53" t="s">
        <v>163</v>
      </c>
      <c r="TVV231" s="53">
        <f t="shared" ref="TVV231" si="11458">(53.92)*10.764</f>
        <v>580.39487999999994</v>
      </c>
      <c r="TVW231" s="53">
        <f t="shared" ref="TVW231" si="11459">(2.45*1.25+1*(2.3+2.75+3.05))*10.764</f>
        <v>120.15314999999998</v>
      </c>
      <c r="TVX231" s="53">
        <f t="shared" si="5321"/>
        <v>700.54802999999993</v>
      </c>
      <c r="TVY231" s="53">
        <v>0</v>
      </c>
      <c r="TVZ231" s="53">
        <f>TVX231*(($H$268)+1)+(IF(TVY231&lt;101,TVY231,IF(TVY231&lt;201,TVY231/2,IF(TVY231&lt;=301,TVY231/3,TVY231/4))))</f>
        <v>700.54802999999993</v>
      </c>
      <c r="TWA231" s="159">
        <f t="shared" ref="TWA231:TWA234" si="11460">TWA230+1</f>
        <v>2</v>
      </c>
      <c r="TWB231" s="159"/>
      <c r="TWC231" s="53" t="s">
        <v>163</v>
      </c>
      <c r="TWD231" s="53">
        <f t="shared" ref="TWD231" si="11461">(53.92)*10.764</f>
        <v>580.39487999999994</v>
      </c>
      <c r="TWE231" s="53">
        <f t="shared" ref="TWE231" si="11462">(2.45*1.25+1*(2.3+2.75+3.05))*10.764</f>
        <v>120.15314999999998</v>
      </c>
      <c r="TWF231" s="53">
        <f t="shared" si="5324"/>
        <v>700.54802999999993</v>
      </c>
      <c r="TWG231" s="53">
        <v>0</v>
      </c>
      <c r="TWH231" s="53">
        <f>TWF231*(($H$268)+1)+(IF(TWG231&lt;101,TWG231,IF(TWG231&lt;201,TWG231/2,IF(TWG231&lt;=301,TWG231/3,TWG231/4))))</f>
        <v>700.54802999999993</v>
      </c>
      <c r="TWI231" s="159">
        <f t="shared" ref="TWI231:TWI234" si="11463">TWI230+1</f>
        <v>2</v>
      </c>
      <c r="TWJ231" s="159"/>
      <c r="TWK231" s="53" t="s">
        <v>163</v>
      </c>
      <c r="TWL231" s="53">
        <f t="shared" ref="TWL231" si="11464">(53.92)*10.764</f>
        <v>580.39487999999994</v>
      </c>
      <c r="TWM231" s="53">
        <f t="shared" ref="TWM231" si="11465">(2.45*1.25+1*(2.3+2.75+3.05))*10.764</f>
        <v>120.15314999999998</v>
      </c>
      <c r="TWN231" s="53">
        <f t="shared" si="5327"/>
        <v>700.54802999999993</v>
      </c>
      <c r="TWO231" s="53">
        <v>0</v>
      </c>
      <c r="TWP231" s="53">
        <f>TWN231*(($H$268)+1)+(IF(TWO231&lt;101,TWO231,IF(TWO231&lt;201,TWO231/2,IF(TWO231&lt;=301,TWO231/3,TWO231/4))))</f>
        <v>700.54802999999993</v>
      </c>
      <c r="TWQ231" s="159">
        <f t="shared" ref="TWQ231:TWQ234" si="11466">TWQ230+1</f>
        <v>2</v>
      </c>
      <c r="TWR231" s="159"/>
      <c r="TWS231" s="53" t="s">
        <v>163</v>
      </c>
      <c r="TWT231" s="53">
        <f t="shared" ref="TWT231" si="11467">(53.92)*10.764</f>
        <v>580.39487999999994</v>
      </c>
      <c r="TWU231" s="53">
        <f t="shared" ref="TWU231" si="11468">(2.45*1.25+1*(2.3+2.75+3.05))*10.764</f>
        <v>120.15314999999998</v>
      </c>
      <c r="TWV231" s="53">
        <f t="shared" si="5330"/>
        <v>700.54802999999993</v>
      </c>
      <c r="TWW231" s="53">
        <v>0</v>
      </c>
      <c r="TWX231" s="53">
        <f>TWV231*(($H$268)+1)+(IF(TWW231&lt;101,TWW231,IF(TWW231&lt;201,TWW231/2,IF(TWW231&lt;=301,TWW231/3,TWW231/4))))</f>
        <v>700.54802999999993</v>
      </c>
      <c r="TWY231" s="159">
        <f t="shared" ref="TWY231:TWY234" si="11469">TWY230+1</f>
        <v>2</v>
      </c>
      <c r="TWZ231" s="159"/>
      <c r="TXA231" s="53" t="s">
        <v>163</v>
      </c>
      <c r="TXB231" s="53">
        <f t="shared" ref="TXB231" si="11470">(53.92)*10.764</f>
        <v>580.39487999999994</v>
      </c>
      <c r="TXC231" s="53">
        <f t="shared" ref="TXC231" si="11471">(2.45*1.25+1*(2.3+2.75+3.05))*10.764</f>
        <v>120.15314999999998</v>
      </c>
      <c r="TXD231" s="53">
        <f t="shared" si="5333"/>
        <v>700.54802999999993</v>
      </c>
      <c r="TXE231" s="53">
        <v>0</v>
      </c>
      <c r="TXF231" s="53">
        <f>TXD231*(($H$268)+1)+(IF(TXE231&lt;101,TXE231,IF(TXE231&lt;201,TXE231/2,IF(TXE231&lt;=301,TXE231/3,TXE231/4))))</f>
        <v>700.54802999999993</v>
      </c>
      <c r="TXG231" s="159">
        <f t="shared" ref="TXG231:TXG234" si="11472">TXG230+1</f>
        <v>2</v>
      </c>
      <c r="TXH231" s="159"/>
      <c r="TXI231" s="53" t="s">
        <v>163</v>
      </c>
      <c r="TXJ231" s="53">
        <f t="shared" ref="TXJ231" si="11473">(53.92)*10.764</f>
        <v>580.39487999999994</v>
      </c>
      <c r="TXK231" s="53">
        <f t="shared" ref="TXK231" si="11474">(2.45*1.25+1*(2.3+2.75+3.05))*10.764</f>
        <v>120.15314999999998</v>
      </c>
      <c r="TXL231" s="53">
        <f t="shared" si="5336"/>
        <v>700.54802999999993</v>
      </c>
      <c r="TXM231" s="53">
        <v>0</v>
      </c>
      <c r="TXN231" s="53">
        <f>TXL231*(($H$268)+1)+(IF(TXM231&lt;101,TXM231,IF(TXM231&lt;201,TXM231/2,IF(TXM231&lt;=301,TXM231/3,TXM231/4))))</f>
        <v>700.54802999999993</v>
      </c>
      <c r="TXO231" s="159">
        <f t="shared" ref="TXO231:TXO234" si="11475">TXO230+1</f>
        <v>2</v>
      </c>
      <c r="TXP231" s="159"/>
      <c r="TXQ231" s="53" t="s">
        <v>163</v>
      </c>
      <c r="TXR231" s="53">
        <f t="shared" ref="TXR231" si="11476">(53.92)*10.764</f>
        <v>580.39487999999994</v>
      </c>
      <c r="TXS231" s="53">
        <f t="shared" ref="TXS231" si="11477">(2.45*1.25+1*(2.3+2.75+3.05))*10.764</f>
        <v>120.15314999999998</v>
      </c>
      <c r="TXT231" s="53">
        <f t="shared" si="5339"/>
        <v>700.54802999999993</v>
      </c>
      <c r="TXU231" s="53">
        <v>0</v>
      </c>
      <c r="TXV231" s="53">
        <f>TXT231*(($H$268)+1)+(IF(TXU231&lt;101,TXU231,IF(TXU231&lt;201,TXU231/2,IF(TXU231&lt;=301,TXU231/3,TXU231/4))))</f>
        <v>700.54802999999993</v>
      </c>
      <c r="TXW231" s="159">
        <f t="shared" ref="TXW231:TXW234" si="11478">TXW230+1</f>
        <v>2</v>
      </c>
      <c r="TXX231" s="159"/>
      <c r="TXY231" s="53" t="s">
        <v>163</v>
      </c>
      <c r="TXZ231" s="53">
        <f t="shared" ref="TXZ231" si="11479">(53.92)*10.764</f>
        <v>580.39487999999994</v>
      </c>
      <c r="TYA231" s="53">
        <f t="shared" ref="TYA231" si="11480">(2.45*1.25+1*(2.3+2.75+3.05))*10.764</f>
        <v>120.15314999999998</v>
      </c>
      <c r="TYB231" s="53">
        <f t="shared" si="5342"/>
        <v>700.54802999999993</v>
      </c>
      <c r="TYC231" s="53">
        <v>0</v>
      </c>
      <c r="TYD231" s="53">
        <f>TYB231*(($H$268)+1)+(IF(TYC231&lt;101,TYC231,IF(TYC231&lt;201,TYC231/2,IF(TYC231&lt;=301,TYC231/3,TYC231/4))))</f>
        <v>700.54802999999993</v>
      </c>
      <c r="TYE231" s="159">
        <f t="shared" ref="TYE231:TYE234" si="11481">TYE230+1</f>
        <v>2</v>
      </c>
      <c r="TYF231" s="159"/>
      <c r="TYG231" s="53" t="s">
        <v>163</v>
      </c>
      <c r="TYH231" s="53">
        <f t="shared" ref="TYH231" si="11482">(53.92)*10.764</f>
        <v>580.39487999999994</v>
      </c>
      <c r="TYI231" s="53">
        <f t="shared" ref="TYI231" si="11483">(2.45*1.25+1*(2.3+2.75+3.05))*10.764</f>
        <v>120.15314999999998</v>
      </c>
      <c r="TYJ231" s="53">
        <f t="shared" si="5345"/>
        <v>700.54802999999993</v>
      </c>
      <c r="TYK231" s="53">
        <v>0</v>
      </c>
      <c r="TYL231" s="53">
        <f>TYJ231*(($H$268)+1)+(IF(TYK231&lt;101,TYK231,IF(TYK231&lt;201,TYK231/2,IF(TYK231&lt;=301,TYK231/3,TYK231/4))))</f>
        <v>700.54802999999993</v>
      </c>
      <c r="TYM231" s="159">
        <f t="shared" ref="TYM231:TYM234" si="11484">TYM230+1</f>
        <v>2</v>
      </c>
      <c r="TYN231" s="159"/>
      <c r="TYO231" s="53" t="s">
        <v>163</v>
      </c>
      <c r="TYP231" s="53">
        <f t="shared" ref="TYP231" si="11485">(53.92)*10.764</f>
        <v>580.39487999999994</v>
      </c>
      <c r="TYQ231" s="53">
        <f t="shared" ref="TYQ231" si="11486">(2.45*1.25+1*(2.3+2.75+3.05))*10.764</f>
        <v>120.15314999999998</v>
      </c>
      <c r="TYR231" s="53">
        <f t="shared" si="5348"/>
        <v>700.54802999999993</v>
      </c>
      <c r="TYS231" s="53">
        <v>0</v>
      </c>
      <c r="TYT231" s="53">
        <f>TYR231*(($H$268)+1)+(IF(TYS231&lt;101,TYS231,IF(TYS231&lt;201,TYS231/2,IF(TYS231&lt;=301,TYS231/3,TYS231/4))))</f>
        <v>700.54802999999993</v>
      </c>
      <c r="TYU231" s="159">
        <f t="shared" ref="TYU231:TYU234" si="11487">TYU230+1</f>
        <v>2</v>
      </c>
      <c r="TYV231" s="159"/>
      <c r="TYW231" s="53" t="s">
        <v>163</v>
      </c>
      <c r="TYX231" s="53">
        <f t="shared" ref="TYX231" si="11488">(53.92)*10.764</f>
        <v>580.39487999999994</v>
      </c>
      <c r="TYY231" s="53">
        <f t="shared" ref="TYY231" si="11489">(2.45*1.25+1*(2.3+2.75+3.05))*10.764</f>
        <v>120.15314999999998</v>
      </c>
      <c r="TYZ231" s="53">
        <f t="shared" si="5351"/>
        <v>700.54802999999993</v>
      </c>
      <c r="TZA231" s="53">
        <v>0</v>
      </c>
      <c r="TZB231" s="53">
        <f>TYZ231*(($H$268)+1)+(IF(TZA231&lt;101,TZA231,IF(TZA231&lt;201,TZA231/2,IF(TZA231&lt;=301,TZA231/3,TZA231/4))))</f>
        <v>700.54802999999993</v>
      </c>
      <c r="TZC231" s="159">
        <f t="shared" ref="TZC231:TZC234" si="11490">TZC230+1</f>
        <v>2</v>
      </c>
      <c r="TZD231" s="159"/>
      <c r="TZE231" s="53" t="s">
        <v>163</v>
      </c>
      <c r="TZF231" s="53">
        <f t="shared" ref="TZF231" si="11491">(53.92)*10.764</f>
        <v>580.39487999999994</v>
      </c>
      <c r="TZG231" s="53">
        <f t="shared" ref="TZG231" si="11492">(2.45*1.25+1*(2.3+2.75+3.05))*10.764</f>
        <v>120.15314999999998</v>
      </c>
      <c r="TZH231" s="53">
        <f t="shared" si="5354"/>
        <v>700.54802999999993</v>
      </c>
      <c r="TZI231" s="53">
        <v>0</v>
      </c>
      <c r="TZJ231" s="53">
        <f>TZH231*(($H$268)+1)+(IF(TZI231&lt;101,TZI231,IF(TZI231&lt;201,TZI231/2,IF(TZI231&lt;=301,TZI231/3,TZI231/4))))</f>
        <v>700.54802999999993</v>
      </c>
      <c r="TZK231" s="159">
        <f t="shared" ref="TZK231:TZK234" si="11493">TZK230+1</f>
        <v>2</v>
      </c>
      <c r="TZL231" s="159"/>
      <c r="TZM231" s="53" t="s">
        <v>163</v>
      </c>
      <c r="TZN231" s="53">
        <f t="shared" ref="TZN231" si="11494">(53.92)*10.764</f>
        <v>580.39487999999994</v>
      </c>
      <c r="TZO231" s="53">
        <f t="shared" ref="TZO231" si="11495">(2.45*1.25+1*(2.3+2.75+3.05))*10.764</f>
        <v>120.15314999999998</v>
      </c>
      <c r="TZP231" s="53">
        <f t="shared" si="5357"/>
        <v>700.54802999999993</v>
      </c>
      <c r="TZQ231" s="53">
        <v>0</v>
      </c>
      <c r="TZR231" s="53">
        <f>TZP231*(($H$268)+1)+(IF(TZQ231&lt;101,TZQ231,IF(TZQ231&lt;201,TZQ231/2,IF(TZQ231&lt;=301,TZQ231/3,TZQ231/4))))</f>
        <v>700.54802999999993</v>
      </c>
      <c r="TZS231" s="159">
        <f t="shared" ref="TZS231:TZS234" si="11496">TZS230+1</f>
        <v>2</v>
      </c>
      <c r="TZT231" s="159"/>
      <c r="TZU231" s="53" t="s">
        <v>163</v>
      </c>
      <c r="TZV231" s="53">
        <f t="shared" ref="TZV231" si="11497">(53.92)*10.764</f>
        <v>580.39487999999994</v>
      </c>
      <c r="TZW231" s="53">
        <f t="shared" ref="TZW231" si="11498">(2.45*1.25+1*(2.3+2.75+3.05))*10.764</f>
        <v>120.15314999999998</v>
      </c>
      <c r="TZX231" s="53">
        <f t="shared" si="5360"/>
        <v>700.54802999999993</v>
      </c>
      <c r="TZY231" s="53">
        <v>0</v>
      </c>
      <c r="TZZ231" s="53">
        <f>TZX231*(($H$268)+1)+(IF(TZY231&lt;101,TZY231,IF(TZY231&lt;201,TZY231/2,IF(TZY231&lt;=301,TZY231/3,TZY231/4))))</f>
        <v>700.54802999999993</v>
      </c>
      <c r="UAA231" s="159">
        <f t="shared" ref="UAA231:UAA234" si="11499">UAA230+1</f>
        <v>2</v>
      </c>
      <c r="UAB231" s="159"/>
      <c r="UAC231" s="53" t="s">
        <v>163</v>
      </c>
      <c r="UAD231" s="53">
        <f t="shared" ref="UAD231" si="11500">(53.92)*10.764</f>
        <v>580.39487999999994</v>
      </c>
      <c r="UAE231" s="53">
        <f t="shared" ref="UAE231" si="11501">(2.45*1.25+1*(2.3+2.75+3.05))*10.764</f>
        <v>120.15314999999998</v>
      </c>
      <c r="UAF231" s="53">
        <f t="shared" si="5363"/>
        <v>700.54802999999993</v>
      </c>
      <c r="UAG231" s="53">
        <v>0</v>
      </c>
      <c r="UAH231" s="53">
        <f>UAF231*(($H$268)+1)+(IF(UAG231&lt;101,UAG231,IF(UAG231&lt;201,UAG231/2,IF(UAG231&lt;=301,UAG231/3,UAG231/4))))</f>
        <v>700.54802999999993</v>
      </c>
      <c r="UAI231" s="159">
        <f t="shared" ref="UAI231:UAI234" si="11502">UAI230+1</f>
        <v>2</v>
      </c>
      <c r="UAJ231" s="159"/>
      <c r="UAK231" s="53" t="s">
        <v>163</v>
      </c>
      <c r="UAL231" s="53">
        <f t="shared" ref="UAL231" si="11503">(53.92)*10.764</f>
        <v>580.39487999999994</v>
      </c>
      <c r="UAM231" s="53">
        <f t="shared" ref="UAM231" si="11504">(2.45*1.25+1*(2.3+2.75+3.05))*10.764</f>
        <v>120.15314999999998</v>
      </c>
      <c r="UAN231" s="53">
        <f t="shared" si="5366"/>
        <v>700.54802999999993</v>
      </c>
      <c r="UAO231" s="53">
        <v>0</v>
      </c>
      <c r="UAP231" s="53">
        <f>UAN231*(($H$268)+1)+(IF(UAO231&lt;101,UAO231,IF(UAO231&lt;201,UAO231/2,IF(UAO231&lt;=301,UAO231/3,UAO231/4))))</f>
        <v>700.54802999999993</v>
      </c>
      <c r="UAQ231" s="159">
        <f t="shared" ref="UAQ231:UAQ234" si="11505">UAQ230+1</f>
        <v>2</v>
      </c>
      <c r="UAR231" s="159"/>
      <c r="UAS231" s="53" t="s">
        <v>163</v>
      </c>
      <c r="UAT231" s="53">
        <f t="shared" ref="UAT231" si="11506">(53.92)*10.764</f>
        <v>580.39487999999994</v>
      </c>
      <c r="UAU231" s="53">
        <f t="shared" ref="UAU231" si="11507">(2.45*1.25+1*(2.3+2.75+3.05))*10.764</f>
        <v>120.15314999999998</v>
      </c>
      <c r="UAV231" s="53">
        <f t="shared" si="5369"/>
        <v>700.54802999999993</v>
      </c>
      <c r="UAW231" s="53">
        <v>0</v>
      </c>
      <c r="UAX231" s="53">
        <f>UAV231*(($H$268)+1)+(IF(UAW231&lt;101,UAW231,IF(UAW231&lt;201,UAW231/2,IF(UAW231&lt;=301,UAW231/3,UAW231/4))))</f>
        <v>700.54802999999993</v>
      </c>
      <c r="UAY231" s="159">
        <f t="shared" ref="UAY231:UAY234" si="11508">UAY230+1</f>
        <v>2</v>
      </c>
      <c r="UAZ231" s="159"/>
      <c r="UBA231" s="53" t="s">
        <v>163</v>
      </c>
      <c r="UBB231" s="53">
        <f t="shared" ref="UBB231" si="11509">(53.92)*10.764</f>
        <v>580.39487999999994</v>
      </c>
      <c r="UBC231" s="53">
        <f t="shared" ref="UBC231" si="11510">(2.45*1.25+1*(2.3+2.75+3.05))*10.764</f>
        <v>120.15314999999998</v>
      </c>
      <c r="UBD231" s="53">
        <f t="shared" si="5372"/>
        <v>700.54802999999993</v>
      </c>
      <c r="UBE231" s="53">
        <v>0</v>
      </c>
      <c r="UBF231" s="53">
        <f>UBD231*(($H$268)+1)+(IF(UBE231&lt;101,UBE231,IF(UBE231&lt;201,UBE231/2,IF(UBE231&lt;=301,UBE231/3,UBE231/4))))</f>
        <v>700.54802999999993</v>
      </c>
      <c r="UBG231" s="159">
        <f t="shared" ref="UBG231:UBG234" si="11511">UBG230+1</f>
        <v>2</v>
      </c>
      <c r="UBH231" s="159"/>
      <c r="UBI231" s="53" t="s">
        <v>163</v>
      </c>
      <c r="UBJ231" s="53">
        <f t="shared" ref="UBJ231" si="11512">(53.92)*10.764</f>
        <v>580.39487999999994</v>
      </c>
      <c r="UBK231" s="53">
        <f t="shared" ref="UBK231" si="11513">(2.45*1.25+1*(2.3+2.75+3.05))*10.764</f>
        <v>120.15314999999998</v>
      </c>
      <c r="UBL231" s="53">
        <f t="shared" si="5375"/>
        <v>700.54802999999993</v>
      </c>
      <c r="UBM231" s="53">
        <v>0</v>
      </c>
      <c r="UBN231" s="53">
        <f>UBL231*(($H$268)+1)+(IF(UBM231&lt;101,UBM231,IF(UBM231&lt;201,UBM231/2,IF(UBM231&lt;=301,UBM231/3,UBM231/4))))</f>
        <v>700.54802999999993</v>
      </c>
      <c r="UBO231" s="159">
        <f t="shared" ref="UBO231:UBO234" si="11514">UBO230+1</f>
        <v>2</v>
      </c>
      <c r="UBP231" s="159"/>
      <c r="UBQ231" s="53" t="s">
        <v>163</v>
      </c>
      <c r="UBR231" s="53">
        <f t="shared" ref="UBR231" si="11515">(53.92)*10.764</f>
        <v>580.39487999999994</v>
      </c>
      <c r="UBS231" s="53">
        <f t="shared" ref="UBS231" si="11516">(2.45*1.25+1*(2.3+2.75+3.05))*10.764</f>
        <v>120.15314999999998</v>
      </c>
      <c r="UBT231" s="53">
        <f t="shared" si="5378"/>
        <v>700.54802999999993</v>
      </c>
      <c r="UBU231" s="53">
        <v>0</v>
      </c>
      <c r="UBV231" s="53">
        <f>UBT231*(($H$268)+1)+(IF(UBU231&lt;101,UBU231,IF(UBU231&lt;201,UBU231/2,IF(UBU231&lt;=301,UBU231/3,UBU231/4))))</f>
        <v>700.54802999999993</v>
      </c>
      <c r="UBW231" s="159">
        <f t="shared" ref="UBW231:UBW234" si="11517">UBW230+1</f>
        <v>2</v>
      </c>
      <c r="UBX231" s="159"/>
      <c r="UBY231" s="53" t="s">
        <v>163</v>
      </c>
      <c r="UBZ231" s="53">
        <f t="shared" ref="UBZ231" si="11518">(53.92)*10.764</f>
        <v>580.39487999999994</v>
      </c>
      <c r="UCA231" s="53">
        <f t="shared" ref="UCA231" si="11519">(2.45*1.25+1*(2.3+2.75+3.05))*10.764</f>
        <v>120.15314999999998</v>
      </c>
      <c r="UCB231" s="53">
        <f t="shared" si="5381"/>
        <v>700.54802999999993</v>
      </c>
      <c r="UCC231" s="53">
        <v>0</v>
      </c>
      <c r="UCD231" s="53">
        <f>UCB231*(($H$268)+1)+(IF(UCC231&lt;101,UCC231,IF(UCC231&lt;201,UCC231/2,IF(UCC231&lt;=301,UCC231/3,UCC231/4))))</f>
        <v>700.54802999999993</v>
      </c>
      <c r="UCE231" s="159">
        <f t="shared" ref="UCE231:UCE234" si="11520">UCE230+1</f>
        <v>2</v>
      </c>
      <c r="UCF231" s="159"/>
      <c r="UCG231" s="53" t="s">
        <v>163</v>
      </c>
      <c r="UCH231" s="53">
        <f t="shared" ref="UCH231" si="11521">(53.92)*10.764</f>
        <v>580.39487999999994</v>
      </c>
      <c r="UCI231" s="53">
        <f t="shared" ref="UCI231" si="11522">(2.45*1.25+1*(2.3+2.75+3.05))*10.764</f>
        <v>120.15314999999998</v>
      </c>
      <c r="UCJ231" s="53">
        <f t="shared" si="5384"/>
        <v>700.54802999999993</v>
      </c>
      <c r="UCK231" s="53">
        <v>0</v>
      </c>
      <c r="UCL231" s="53">
        <f>UCJ231*(($H$268)+1)+(IF(UCK231&lt;101,UCK231,IF(UCK231&lt;201,UCK231/2,IF(UCK231&lt;=301,UCK231/3,UCK231/4))))</f>
        <v>700.54802999999993</v>
      </c>
      <c r="UCM231" s="159">
        <f t="shared" ref="UCM231:UCM234" si="11523">UCM230+1</f>
        <v>2</v>
      </c>
      <c r="UCN231" s="159"/>
      <c r="UCO231" s="53" t="s">
        <v>163</v>
      </c>
      <c r="UCP231" s="53">
        <f t="shared" ref="UCP231" si="11524">(53.92)*10.764</f>
        <v>580.39487999999994</v>
      </c>
      <c r="UCQ231" s="53">
        <f t="shared" ref="UCQ231" si="11525">(2.45*1.25+1*(2.3+2.75+3.05))*10.764</f>
        <v>120.15314999999998</v>
      </c>
      <c r="UCR231" s="53">
        <f t="shared" si="5387"/>
        <v>700.54802999999993</v>
      </c>
      <c r="UCS231" s="53">
        <v>0</v>
      </c>
      <c r="UCT231" s="53">
        <f>UCR231*(($H$268)+1)+(IF(UCS231&lt;101,UCS231,IF(UCS231&lt;201,UCS231/2,IF(UCS231&lt;=301,UCS231/3,UCS231/4))))</f>
        <v>700.54802999999993</v>
      </c>
      <c r="UCU231" s="159">
        <f t="shared" ref="UCU231:UCU234" si="11526">UCU230+1</f>
        <v>2</v>
      </c>
      <c r="UCV231" s="159"/>
      <c r="UCW231" s="53" t="s">
        <v>163</v>
      </c>
      <c r="UCX231" s="53">
        <f t="shared" ref="UCX231" si="11527">(53.92)*10.764</f>
        <v>580.39487999999994</v>
      </c>
      <c r="UCY231" s="53">
        <f t="shared" ref="UCY231" si="11528">(2.45*1.25+1*(2.3+2.75+3.05))*10.764</f>
        <v>120.15314999999998</v>
      </c>
      <c r="UCZ231" s="53">
        <f t="shared" si="5390"/>
        <v>700.54802999999993</v>
      </c>
      <c r="UDA231" s="53">
        <v>0</v>
      </c>
      <c r="UDB231" s="53">
        <f>UCZ231*(($H$268)+1)+(IF(UDA231&lt;101,UDA231,IF(UDA231&lt;201,UDA231/2,IF(UDA231&lt;=301,UDA231/3,UDA231/4))))</f>
        <v>700.54802999999993</v>
      </c>
      <c r="UDC231" s="159">
        <f t="shared" ref="UDC231:UDC234" si="11529">UDC230+1</f>
        <v>2</v>
      </c>
      <c r="UDD231" s="159"/>
      <c r="UDE231" s="53" t="s">
        <v>163</v>
      </c>
      <c r="UDF231" s="53">
        <f t="shared" ref="UDF231" si="11530">(53.92)*10.764</f>
        <v>580.39487999999994</v>
      </c>
      <c r="UDG231" s="53">
        <f t="shared" ref="UDG231" si="11531">(2.45*1.25+1*(2.3+2.75+3.05))*10.764</f>
        <v>120.15314999999998</v>
      </c>
      <c r="UDH231" s="53">
        <f t="shared" si="5393"/>
        <v>700.54802999999993</v>
      </c>
      <c r="UDI231" s="53">
        <v>0</v>
      </c>
      <c r="UDJ231" s="53">
        <f>UDH231*(($H$268)+1)+(IF(UDI231&lt;101,UDI231,IF(UDI231&lt;201,UDI231/2,IF(UDI231&lt;=301,UDI231/3,UDI231/4))))</f>
        <v>700.54802999999993</v>
      </c>
      <c r="UDK231" s="159">
        <f t="shared" ref="UDK231:UDK234" si="11532">UDK230+1</f>
        <v>2</v>
      </c>
      <c r="UDL231" s="159"/>
      <c r="UDM231" s="53" t="s">
        <v>163</v>
      </c>
      <c r="UDN231" s="53">
        <f t="shared" ref="UDN231" si="11533">(53.92)*10.764</f>
        <v>580.39487999999994</v>
      </c>
      <c r="UDO231" s="53">
        <f t="shared" ref="UDO231" si="11534">(2.45*1.25+1*(2.3+2.75+3.05))*10.764</f>
        <v>120.15314999999998</v>
      </c>
      <c r="UDP231" s="53">
        <f t="shared" si="5396"/>
        <v>700.54802999999993</v>
      </c>
      <c r="UDQ231" s="53">
        <v>0</v>
      </c>
      <c r="UDR231" s="53">
        <f>UDP231*(($H$268)+1)+(IF(UDQ231&lt;101,UDQ231,IF(UDQ231&lt;201,UDQ231/2,IF(UDQ231&lt;=301,UDQ231/3,UDQ231/4))))</f>
        <v>700.54802999999993</v>
      </c>
      <c r="UDS231" s="159">
        <f t="shared" ref="UDS231:UDS234" si="11535">UDS230+1</f>
        <v>2</v>
      </c>
      <c r="UDT231" s="159"/>
      <c r="UDU231" s="53" t="s">
        <v>163</v>
      </c>
      <c r="UDV231" s="53">
        <f t="shared" ref="UDV231" si="11536">(53.92)*10.764</f>
        <v>580.39487999999994</v>
      </c>
      <c r="UDW231" s="53">
        <f t="shared" ref="UDW231" si="11537">(2.45*1.25+1*(2.3+2.75+3.05))*10.764</f>
        <v>120.15314999999998</v>
      </c>
      <c r="UDX231" s="53">
        <f t="shared" si="5399"/>
        <v>700.54802999999993</v>
      </c>
      <c r="UDY231" s="53">
        <v>0</v>
      </c>
      <c r="UDZ231" s="53">
        <f>UDX231*(($H$268)+1)+(IF(UDY231&lt;101,UDY231,IF(UDY231&lt;201,UDY231/2,IF(UDY231&lt;=301,UDY231/3,UDY231/4))))</f>
        <v>700.54802999999993</v>
      </c>
      <c r="UEA231" s="159">
        <f t="shared" ref="UEA231:UEA234" si="11538">UEA230+1</f>
        <v>2</v>
      </c>
      <c r="UEB231" s="159"/>
      <c r="UEC231" s="53" t="s">
        <v>163</v>
      </c>
      <c r="UED231" s="53">
        <f t="shared" ref="UED231" si="11539">(53.92)*10.764</f>
        <v>580.39487999999994</v>
      </c>
      <c r="UEE231" s="53">
        <f t="shared" ref="UEE231" si="11540">(2.45*1.25+1*(2.3+2.75+3.05))*10.764</f>
        <v>120.15314999999998</v>
      </c>
      <c r="UEF231" s="53">
        <f t="shared" si="5402"/>
        <v>700.54802999999993</v>
      </c>
      <c r="UEG231" s="53">
        <v>0</v>
      </c>
      <c r="UEH231" s="53">
        <f>UEF231*(($H$268)+1)+(IF(UEG231&lt;101,UEG231,IF(UEG231&lt;201,UEG231/2,IF(UEG231&lt;=301,UEG231/3,UEG231/4))))</f>
        <v>700.54802999999993</v>
      </c>
      <c r="UEI231" s="159">
        <f t="shared" ref="UEI231:UEI234" si="11541">UEI230+1</f>
        <v>2</v>
      </c>
      <c r="UEJ231" s="159"/>
      <c r="UEK231" s="53" t="s">
        <v>163</v>
      </c>
      <c r="UEL231" s="53">
        <f t="shared" ref="UEL231" si="11542">(53.92)*10.764</f>
        <v>580.39487999999994</v>
      </c>
      <c r="UEM231" s="53">
        <f t="shared" ref="UEM231" si="11543">(2.45*1.25+1*(2.3+2.75+3.05))*10.764</f>
        <v>120.15314999999998</v>
      </c>
      <c r="UEN231" s="53">
        <f t="shared" si="5405"/>
        <v>700.54802999999993</v>
      </c>
      <c r="UEO231" s="53">
        <v>0</v>
      </c>
      <c r="UEP231" s="53">
        <f>UEN231*(($H$268)+1)+(IF(UEO231&lt;101,UEO231,IF(UEO231&lt;201,UEO231/2,IF(UEO231&lt;=301,UEO231/3,UEO231/4))))</f>
        <v>700.54802999999993</v>
      </c>
      <c r="UEQ231" s="159">
        <f t="shared" ref="UEQ231:UEQ234" si="11544">UEQ230+1</f>
        <v>2</v>
      </c>
      <c r="UER231" s="159"/>
      <c r="UES231" s="53" t="s">
        <v>163</v>
      </c>
      <c r="UET231" s="53">
        <f t="shared" ref="UET231" si="11545">(53.92)*10.764</f>
        <v>580.39487999999994</v>
      </c>
      <c r="UEU231" s="53">
        <f t="shared" ref="UEU231" si="11546">(2.45*1.25+1*(2.3+2.75+3.05))*10.764</f>
        <v>120.15314999999998</v>
      </c>
      <c r="UEV231" s="53">
        <f t="shared" si="5408"/>
        <v>700.54802999999993</v>
      </c>
      <c r="UEW231" s="53">
        <v>0</v>
      </c>
      <c r="UEX231" s="53">
        <f>UEV231*(($H$268)+1)+(IF(UEW231&lt;101,UEW231,IF(UEW231&lt;201,UEW231/2,IF(UEW231&lt;=301,UEW231/3,UEW231/4))))</f>
        <v>700.54802999999993</v>
      </c>
      <c r="UEY231" s="159">
        <f t="shared" ref="UEY231:UEY234" si="11547">UEY230+1</f>
        <v>2</v>
      </c>
      <c r="UEZ231" s="159"/>
      <c r="UFA231" s="53" t="s">
        <v>163</v>
      </c>
      <c r="UFB231" s="53">
        <f t="shared" ref="UFB231" si="11548">(53.92)*10.764</f>
        <v>580.39487999999994</v>
      </c>
      <c r="UFC231" s="53">
        <f t="shared" ref="UFC231" si="11549">(2.45*1.25+1*(2.3+2.75+3.05))*10.764</f>
        <v>120.15314999999998</v>
      </c>
      <c r="UFD231" s="53">
        <f t="shared" si="5411"/>
        <v>700.54802999999993</v>
      </c>
      <c r="UFE231" s="53">
        <v>0</v>
      </c>
      <c r="UFF231" s="53">
        <f>UFD231*(($H$268)+1)+(IF(UFE231&lt;101,UFE231,IF(UFE231&lt;201,UFE231/2,IF(UFE231&lt;=301,UFE231/3,UFE231/4))))</f>
        <v>700.54802999999993</v>
      </c>
      <c r="UFG231" s="159">
        <f t="shared" ref="UFG231:UFG234" si="11550">UFG230+1</f>
        <v>2</v>
      </c>
      <c r="UFH231" s="159"/>
      <c r="UFI231" s="53" t="s">
        <v>163</v>
      </c>
      <c r="UFJ231" s="53">
        <f t="shared" ref="UFJ231" si="11551">(53.92)*10.764</f>
        <v>580.39487999999994</v>
      </c>
      <c r="UFK231" s="53">
        <f t="shared" ref="UFK231" si="11552">(2.45*1.25+1*(2.3+2.75+3.05))*10.764</f>
        <v>120.15314999999998</v>
      </c>
      <c r="UFL231" s="53">
        <f t="shared" si="5414"/>
        <v>700.54802999999993</v>
      </c>
      <c r="UFM231" s="53">
        <v>0</v>
      </c>
      <c r="UFN231" s="53">
        <f>UFL231*(($H$268)+1)+(IF(UFM231&lt;101,UFM231,IF(UFM231&lt;201,UFM231/2,IF(UFM231&lt;=301,UFM231/3,UFM231/4))))</f>
        <v>700.54802999999993</v>
      </c>
      <c r="UFO231" s="159">
        <f t="shared" ref="UFO231:UFO234" si="11553">UFO230+1</f>
        <v>2</v>
      </c>
      <c r="UFP231" s="159"/>
      <c r="UFQ231" s="53" t="s">
        <v>163</v>
      </c>
      <c r="UFR231" s="53">
        <f t="shared" ref="UFR231" si="11554">(53.92)*10.764</f>
        <v>580.39487999999994</v>
      </c>
      <c r="UFS231" s="53">
        <f t="shared" ref="UFS231" si="11555">(2.45*1.25+1*(2.3+2.75+3.05))*10.764</f>
        <v>120.15314999999998</v>
      </c>
      <c r="UFT231" s="53">
        <f t="shared" si="5417"/>
        <v>700.54802999999993</v>
      </c>
      <c r="UFU231" s="53">
        <v>0</v>
      </c>
      <c r="UFV231" s="53">
        <f>UFT231*(($H$268)+1)+(IF(UFU231&lt;101,UFU231,IF(UFU231&lt;201,UFU231/2,IF(UFU231&lt;=301,UFU231/3,UFU231/4))))</f>
        <v>700.54802999999993</v>
      </c>
      <c r="UFW231" s="159">
        <f t="shared" ref="UFW231:UFW234" si="11556">UFW230+1</f>
        <v>2</v>
      </c>
      <c r="UFX231" s="159"/>
      <c r="UFY231" s="53" t="s">
        <v>163</v>
      </c>
      <c r="UFZ231" s="53">
        <f t="shared" ref="UFZ231" si="11557">(53.92)*10.764</f>
        <v>580.39487999999994</v>
      </c>
      <c r="UGA231" s="53">
        <f t="shared" ref="UGA231" si="11558">(2.45*1.25+1*(2.3+2.75+3.05))*10.764</f>
        <v>120.15314999999998</v>
      </c>
      <c r="UGB231" s="53">
        <f t="shared" si="5420"/>
        <v>700.54802999999993</v>
      </c>
      <c r="UGC231" s="53">
        <v>0</v>
      </c>
      <c r="UGD231" s="53">
        <f>UGB231*(($H$268)+1)+(IF(UGC231&lt;101,UGC231,IF(UGC231&lt;201,UGC231/2,IF(UGC231&lt;=301,UGC231/3,UGC231/4))))</f>
        <v>700.54802999999993</v>
      </c>
      <c r="UGE231" s="159">
        <f t="shared" ref="UGE231:UGE234" si="11559">UGE230+1</f>
        <v>2</v>
      </c>
      <c r="UGF231" s="159"/>
      <c r="UGG231" s="53" t="s">
        <v>163</v>
      </c>
      <c r="UGH231" s="53">
        <f t="shared" ref="UGH231" si="11560">(53.92)*10.764</f>
        <v>580.39487999999994</v>
      </c>
      <c r="UGI231" s="53">
        <f t="shared" ref="UGI231" si="11561">(2.45*1.25+1*(2.3+2.75+3.05))*10.764</f>
        <v>120.15314999999998</v>
      </c>
      <c r="UGJ231" s="53">
        <f t="shared" si="5423"/>
        <v>700.54802999999993</v>
      </c>
      <c r="UGK231" s="53">
        <v>0</v>
      </c>
      <c r="UGL231" s="53">
        <f>UGJ231*(($H$268)+1)+(IF(UGK231&lt;101,UGK231,IF(UGK231&lt;201,UGK231/2,IF(UGK231&lt;=301,UGK231/3,UGK231/4))))</f>
        <v>700.54802999999993</v>
      </c>
      <c r="UGM231" s="159">
        <f t="shared" ref="UGM231:UGM234" si="11562">UGM230+1</f>
        <v>2</v>
      </c>
      <c r="UGN231" s="159"/>
      <c r="UGO231" s="53" t="s">
        <v>163</v>
      </c>
      <c r="UGP231" s="53">
        <f t="shared" ref="UGP231" si="11563">(53.92)*10.764</f>
        <v>580.39487999999994</v>
      </c>
      <c r="UGQ231" s="53">
        <f t="shared" ref="UGQ231" si="11564">(2.45*1.25+1*(2.3+2.75+3.05))*10.764</f>
        <v>120.15314999999998</v>
      </c>
      <c r="UGR231" s="53">
        <f t="shared" si="5426"/>
        <v>700.54802999999993</v>
      </c>
      <c r="UGS231" s="53">
        <v>0</v>
      </c>
      <c r="UGT231" s="53">
        <f>UGR231*(($H$268)+1)+(IF(UGS231&lt;101,UGS231,IF(UGS231&lt;201,UGS231/2,IF(UGS231&lt;=301,UGS231/3,UGS231/4))))</f>
        <v>700.54802999999993</v>
      </c>
      <c r="UGU231" s="159">
        <f t="shared" ref="UGU231:UGU234" si="11565">UGU230+1</f>
        <v>2</v>
      </c>
      <c r="UGV231" s="159"/>
      <c r="UGW231" s="53" t="s">
        <v>163</v>
      </c>
      <c r="UGX231" s="53">
        <f t="shared" ref="UGX231" si="11566">(53.92)*10.764</f>
        <v>580.39487999999994</v>
      </c>
      <c r="UGY231" s="53">
        <f t="shared" ref="UGY231" si="11567">(2.45*1.25+1*(2.3+2.75+3.05))*10.764</f>
        <v>120.15314999999998</v>
      </c>
      <c r="UGZ231" s="53">
        <f t="shared" si="5429"/>
        <v>700.54802999999993</v>
      </c>
      <c r="UHA231" s="53">
        <v>0</v>
      </c>
      <c r="UHB231" s="53">
        <f>UGZ231*(($H$268)+1)+(IF(UHA231&lt;101,UHA231,IF(UHA231&lt;201,UHA231/2,IF(UHA231&lt;=301,UHA231/3,UHA231/4))))</f>
        <v>700.54802999999993</v>
      </c>
      <c r="UHC231" s="159">
        <f t="shared" ref="UHC231:UHC234" si="11568">UHC230+1</f>
        <v>2</v>
      </c>
      <c r="UHD231" s="159"/>
      <c r="UHE231" s="53" t="s">
        <v>163</v>
      </c>
      <c r="UHF231" s="53">
        <f t="shared" ref="UHF231" si="11569">(53.92)*10.764</f>
        <v>580.39487999999994</v>
      </c>
      <c r="UHG231" s="53">
        <f t="shared" ref="UHG231" si="11570">(2.45*1.25+1*(2.3+2.75+3.05))*10.764</f>
        <v>120.15314999999998</v>
      </c>
      <c r="UHH231" s="53">
        <f t="shared" si="5432"/>
        <v>700.54802999999993</v>
      </c>
      <c r="UHI231" s="53">
        <v>0</v>
      </c>
      <c r="UHJ231" s="53">
        <f>UHH231*(($H$268)+1)+(IF(UHI231&lt;101,UHI231,IF(UHI231&lt;201,UHI231/2,IF(UHI231&lt;=301,UHI231/3,UHI231/4))))</f>
        <v>700.54802999999993</v>
      </c>
      <c r="UHK231" s="159">
        <f t="shared" ref="UHK231:UHK234" si="11571">UHK230+1</f>
        <v>2</v>
      </c>
      <c r="UHL231" s="159"/>
      <c r="UHM231" s="53" t="s">
        <v>163</v>
      </c>
      <c r="UHN231" s="53">
        <f t="shared" ref="UHN231" si="11572">(53.92)*10.764</f>
        <v>580.39487999999994</v>
      </c>
      <c r="UHO231" s="53">
        <f t="shared" ref="UHO231" si="11573">(2.45*1.25+1*(2.3+2.75+3.05))*10.764</f>
        <v>120.15314999999998</v>
      </c>
      <c r="UHP231" s="53">
        <f t="shared" si="5435"/>
        <v>700.54802999999993</v>
      </c>
      <c r="UHQ231" s="53">
        <v>0</v>
      </c>
      <c r="UHR231" s="53">
        <f>UHP231*(($H$268)+1)+(IF(UHQ231&lt;101,UHQ231,IF(UHQ231&lt;201,UHQ231/2,IF(UHQ231&lt;=301,UHQ231/3,UHQ231/4))))</f>
        <v>700.54802999999993</v>
      </c>
      <c r="UHS231" s="159">
        <f t="shared" ref="UHS231:UHS234" si="11574">UHS230+1</f>
        <v>2</v>
      </c>
      <c r="UHT231" s="159"/>
      <c r="UHU231" s="53" t="s">
        <v>163</v>
      </c>
      <c r="UHV231" s="53">
        <f t="shared" ref="UHV231" si="11575">(53.92)*10.764</f>
        <v>580.39487999999994</v>
      </c>
      <c r="UHW231" s="53">
        <f t="shared" ref="UHW231" si="11576">(2.45*1.25+1*(2.3+2.75+3.05))*10.764</f>
        <v>120.15314999999998</v>
      </c>
      <c r="UHX231" s="53">
        <f t="shared" si="5438"/>
        <v>700.54802999999993</v>
      </c>
      <c r="UHY231" s="53">
        <v>0</v>
      </c>
      <c r="UHZ231" s="53">
        <f>UHX231*(($H$268)+1)+(IF(UHY231&lt;101,UHY231,IF(UHY231&lt;201,UHY231/2,IF(UHY231&lt;=301,UHY231/3,UHY231/4))))</f>
        <v>700.54802999999993</v>
      </c>
      <c r="UIA231" s="159">
        <f t="shared" ref="UIA231:UIA234" si="11577">UIA230+1</f>
        <v>2</v>
      </c>
      <c r="UIB231" s="159"/>
      <c r="UIC231" s="53" t="s">
        <v>163</v>
      </c>
      <c r="UID231" s="53">
        <f t="shared" ref="UID231" si="11578">(53.92)*10.764</f>
        <v>580.39487999999994</v>
      </c>
      <c r="UIE231" s="53">
        <f t="shared" ref="UIE231" si="11579">(2.45*1.25+1*(2.3+2.75+3.05))*10.764</f>
        <v>120.15314999999998</v>
      </c>
      <c r="UIF231" s="53">
        <f t="shared" si="5441"/>
        <v>700.54802999999993</v>
      </c>
      <c r="UIG231" s="53">
        <v>0</v>
      </c>
      <c r="UIH231" s="53">
        <f>UIF231*(($H$268)+1)+(IF(UIG231&lt;101,UIG231,IF(UIG231&lt;201,UIG231/2,IF(UIG231&lt;=301,UIG231/3,UIG231/4))))</f>
        <v>700.54802999999993</v>
      </c>
      <c r="UII231" s="159">
        <f t="shared" ref="UII231:UII234" si="11580">UII230+1</f>
        <v>2</v>
      </c>
      <c r="UIJ231" s="159"/>
      <c r="UIK231" s="53" t="s">
        <v>163</v>
      </c>
      <c r="UIL231" s="53">
        <f t="shared" ref="UIL231" si="11581">(53.92)*10.764</f>
        <v>580.39487999999994</v>
      </c>
      <c r="UIM231" s="53">
        <f t="shared" ref="UIM231" si="11582">(2.45*1.25+1*(2.3+2.75+3.05))*10.764</f>
        <v>120.15314999999998</v>
      </c>
      <c r="UIN231" s="53">
        <f t="shared" si="5444"/>
        <v>700.54802999999993</v>
      </c>
      <c r="UIO231" s="53">
        <v>0</v>
      </c>
      <c r="UIP231" s="53">
        <f>UIN231*(($H$268)+1)+(IF(UIO231&lt;101,UIO231,IF(UIO231&lt;201,UIO231/2,IF(UIO231&lt;=301,UIO231/3,UIO231/4))))</f>
        <v>700.54802999999993</v>
      </c>
      <c r="UIQ231" s="159">
        <f t="shared" ref="UIQ231:UIQ234" si="11583">UIQ230+1</f>
        <v>2</v>
      </c>
      <c r="UIR231" s="159"/>
      <c r="UIS231" s="53" t="s">
        <v>163</v>
      </c>
      <c r="UIT231" s="53">
        <f t="shared" ref="UIT231" si="11584">(53.92)*10.764</f>
        <v>580.39487999999994</v>
      </c>
      <c r="UIU231" s="53">
        <f t="shared" ref="UIU231" si="11585">(2.45*1.25+1*(2.3+2.75+3.05))*10.764</f>
        <v>120.15314999999998</v>
      </c>
      <c r="UIV231" s="53">
        <f t="shared" si="5447"/>
        <v>700.54802999999993</v>
      </c>
      <c r="UIW231" s="53">
        <v>0</v>
      </c>
      <c r="UIX231" s="53">
        <f>UIV231*(($H$268)+1)+(IF(UIW231&lt;101,UIW231,IF(UIW231&lt;201,UIW231/2,IF(UIW231&lt;=301,UIW231/3,UIW231/4))))</f>
        <v>700.54802999999993</v>
      </c>
      <c r="UIY231" s="159">
        <f t="shared" ref="UIY231:UIY234" si="11586">UIY230+1</f>
        <v>2</v>
      </c>
      <c r="UIZ231" s="159"/>
      <c r="UJA231" s="53" t="s">
        <v>163</v>
      </c>
      <c r="UJB231" s="53">
        <f t="shared" ref="UJB231" si="11587">(53.92)*10.764</f>
        <v>580.39487999999994</v>
      </c>
      <c r="UJC231" s="53">
        <f t="shared" ref="UJC231" si="11588">(2.45*1.25+1*(2.3+2.75+3.05))*10.764</f>
        <v>120.15314999999998</v>
      </c>
      <c r="UJD231" s="53">
        <f t="shared" si="5450"/>
        <v>700.54802999999993</v>
      </c>
      <c r="UJE231" s="53">
        <v>0</v>
      </c>
      <c r="UJF231" s="53">
        <f>UJD231*(($H$268)+1)+(IF(UJE231&lt;101,UJE231,IF(UJE231&lt;201,UJE231/2,IF(UJE231&lt;=301,UJE231/3,UJE231/4))))</f>
        <v>700.54802999999993</v>
      </c>
      <c r="UJG231" s="159">
        <f t="shared" ref="UJG231:UJG234" si="11589">UJG230+1</f>
        <v>2</v>
      </c>
      <c r="UJH231" s="159"/>
      <c r="UJI231" s="53" t="s">
        <v>163</v>
      </c>
      <c r="UJJ231" s="53">
        <f t="shared" ref="UJJ231" si="11590">(53.92)*10.764</f>
        <v>580.39487999999994</v>
      </c>
      <c r="UJK231" s="53">
        <f t="shared" ref="UJK231" si="11591">(2.45*1.25+1*(2.3+2.75+3.05))*10.764</f>
        <v>120.15314999999998</v>
      </c>
      <c r="UJL231" s="53">
        <f t="shared" si="5453"/>
        <v>700.54802999999993</v>
      </c>
      <c r="UJM231" s="53">
        <v>0</v>
      </c>
      <c r="UJN231" s="53">
        <f>UJL231*(($H$268)+1)+(IF(UJM231&lt;101,UJM231,IF(UJM231&lt;201,UJM231/2,IF(UJM231&lt;=301,UJM231/3,UJM231/4))))</f>
        <v>700.54802999999993</v>
      </c>
      <c r="UJO231" s="159">
        <f t="shared" ref="UJO231:UJO234" si="11592">UJO230+1</f>
        <v>2</v>
      </c>
      <c r="UJP231" s="159"/>
      <c r="UJQ231" s="53" t="s">
        <v>163</v>
      </c>
      <c r="UJR231" s="53">
        <f t="shared" ref="UJR231" si="11593">(53.92)*10.764</f>
        <v>580.39487999999994</v>
      </c>
      <c r="UJS231" s="53">
        <f t="shared" ref="UJS231" si="11594">(2.45*1.25+1*(2.3+2.75+3.05))*10.764</f>
        <v>120.15314999999998</v>
      </c>
      <c r="UJT231" s="53">
        <f t="shared" si="5456"/>
        <v>700.54802999999993</v>
      </c>
      <c r="UJU231" s="53">
        <v>0</v>
      </c>
      <c r="UJV231" s="53">
        <f>UJT231*(($H$268)+1)+(IF(UJU231&lt;101,UJU231,IF(UJU231&lt;201,UJU231/2,IF(UJU231&lt;=301,UJU231/3,UJU231/4))))</f>
        <v>700.54802999999993</v>
      </c>
      <c r="UJW231" s="159">
        <f t="shared" ref="UJW231:UJW234" si="11595">UJW230+1</f>
        <v>2</v>
      </c>
      <c r="UJX231" s="159"/>
      <c r="UJY231" s="53" t="s">
        <v>163</v>
      </c>
      <c r="UJZ231" s="53">
        <f t="shared" ref="UJZ231" si="11596">(53.92)*10.764</f>
        <v>580.39487999999994</v>
      </c>
      <c r="UKA231" s="53">
        <f t="shared" ref="UKA231" si="11597">(2.45*1.25+1*(2.3+2.75+3.05))*10.764</f>
        <v>120.15314999999998</v>
      </c>
      <c r="UKB231" s="53">
        <f t="shared" si="5459"/>
        <v>700.54802999999993</v>
      </c>
      <c r="UKC231" s="53">
        <v>0</v>
      </c>
      <c r="UKD231" s="53">
        <f>UKB231*(($H$268)+1)+(IF(UKC231&lt;101,UKC231,IF(UKC231&lt;201,UKC231/2,IF(UKC231&lt;=301,UKC231/3,UKC231/4))))</f>
        <v>700.54802999999993</v>
      </c>
      <c r="UKE231" s="159">
        <f t="shared" ref="UKE231:UKE234" si="11598">UKE230+1</f>
        <v>2</v>
      </c>
      <c r="UKF231" s="159"/>
      <c r="UKG231" s="53" t="s">
        <v>163</v>
      </c>
      <c r="UKH231" s="53">
        <f t="shared" ref="UKH231" si="11599">(53.92)*10.764</f>
        <v>580.39487999999994</v>
      </c>
      <c r="UKI231" s="53">
        <f t="shared" ref="UKI231" si="11600">(2.45*1.25+1*(2.3+2.75+3.05))*10.764</f>
        <v>120.15314999999998</v>
      </c>
      <c r="UKJ231" s="53">
        <f t="shared" si="5462"/>
        <v>700.54802999999993</v>
      </c>
      <c r="UKK231" s="53">
        <v>0</v>
      </c>
      <c r="UKL231" s="53">
        <f>UKJ231*(($H$268)+1)+(IF(UKK231&lt;101,UKK231,IF(UKK231&lt;201,UKK231/2,IF(UKK231&lt;=301,UKK231/3,UKK231/4))))</f>
        <v>700.54802999999993</v>
      </c>
      <c r="UKM231" s="159">
        <f t="shared" ref="UKM231:UKM234" si="11601">UKM230+1</f>
        <v>2</v>
      </c>
      <c r="UKN231" s="159"/>
      <c r="UKO231" s="53" t="s">
        <v>163</v>
      </c>
      <c r="UKP231" s="53">
        <f t="shared" ref="UKP231" si="11602">(53.92)*10.764</f>
        <v>580.39487999999994</v>
      </c>
      <c r="UKQ231" s="53">
        <f t="shared" ref="UKQ231" si="11603">(2.45*1.25+1*(2.3+2.75+3.05))*10.764</f>
        <v>120.15314999999998</v>
      </c>
      <c r="UKR231" s="53">
        <f t="shared" si="5465"/>
        <v>700.54802999999993</v>
      </c>
      <c r="UKS231" s="53">
        <v>0</v>
      </c>
      <c r="UKT231" s="53">
        <f>UKR231*(($H$268)+1)+(IF(UKS231&lt;101,UKS231,IF(UKS231&lt;201,UKS231/2,IF(UKS231&lt;=301,UKS231/3,UKS231/4))))</f>
        <v>700.54802999999993</v>
      </c>
      <c r="UKU231" s="159">
        <f t="shared" ref="UKU231:UKU234" si="11604">UKU230+1</f>
        <v>2</v>
      </c>
      <c r="UKV231" s="159"/>
      <c r="UKW231" s="53" t="s">
        <v>163</v>
      </c>
      <c r="UKX231" s="53">
        <f t="shared" ref="UKX231" si="11605">(53.92)*10.764</f>
        <v>580.39487999999994</v>
      </c>
      <c r="UKY231" s="53">
        <f t="shared" ref="UKY231" si="11606">(2.45*1.25+1*(2.3+2.75+3.05))*10.764</f>
        <v>120.15314999999998</v>
      </c>
      <c r="UKZ231" s="53">
        <f t="shared" si="5468"/>
        <v>700.54802999999993</v>
      </c>
      <c r="ULA231" s="53">
        <v>0</v>
      </c>
      <c r="ULB231" s="53">
        <f>UKZ231*(($H$268)+1)+(IF(ULA231&lt;101,ULA231,IF(ULA231&lt;201,ULA231/2,IF(ULA231&lt;=301,ULA231/3,ULA231/4))))</f>
        <v>700.54802999999993</v>
      </c>
      <c r="ULC231" s="159">
        <f t="shared" ref="ULC231:ULC234" si="11607">ULC230+1</f>
        <v>2</v>
      </c>
      <c r="ULD231" s="159"/>
      <c r="ULE231" s="53" t="s">
        <v>163</v>
      </c>
      <c r="ULF231" s="53">
        <f t="shared" ref="ULF231" si="11608">(53.92)*10.764</f>
        <v>580.39487999999994</v>
      </c>
      <c r="ULG231" s="53">
        <f t="shared" ref="ULG231" si="11609">(2.45*1.25+1*(2.3+2.75+3.05))*10.764</f>
        <v>120.15314999999998</v>
      </c>
      <c r="ULH231" s="53">
        <f t="shared" si="5471"/>
        <v>700.54802999999993</v>
      </c>
      <c r="ULI231" s="53">
        <v>0</v>
      </c>
      <c r="ULJ231" s="53">
        <f>ULH231*(($H$268)+1)+(IF(ULI231&lt;101,ULI231,IF(ULI231&lt;201,ULI231/2,IF(ULI231&lt;=301,ULI231/3,ULI231/4))))</f>
        <v>700.54802999999993</v>
      </c>
      <c r="ULK231" s="159">
        <f t="shared" ref="ULK231:ULK234" si="11610">ULK230+1</f>
        <v>2</v>
      </c>
      <c r="ULL231" s="159"/>
      <c r="ULM231" s="53" t="s">
        <v>163</v>
      </c>
      <c r="ULN231" s="53">
        <f t="shared" ref="ULN231" si="11611">(53.92)*10.764</f>
        <v>580.39487999999994</v>
      </c>
      <c r="ULO231" s="53">
        <f t="shared" ref="ULO231" si="11612">(2.45*1.25+1*(2.3+2.75+3.05))*10.764</f>
        <v>120.15314999999998</v>
      </c>
      <c r="ULP231" s="53">
        <f t="shared" si="5474"/>
        <v>700.54802999999993</v>
      </c>
      <c r="ULQ231" s="53">
        <v>0</v>
      </c>
      <c r="ULR231" s="53">
        <f>ULP231*(($H$268)+1)+(IF(ULQ231&lt;101,ULQ231,IF(ULQ231&lt;201,ULQ231/2,IF(ULQ231&lt;=301,ULQ231/3,ULQ231/4))))</f>
        <v>700.54802999999993</v>
      </c>
      <c r="ULS231" s="159">
        <f t="shared" ref="ULS231:ULS234" si="11613">ULS230+1</f>
        <v>2</v>
      </c>
      <c r="ULT231" s="159"/>
      <c r="ULU231" s="53" t="s">
        <v>163</v>
      </c>
      <c r="ULV231" s="53">
        <f t="shared" ref="ULV231" si="11614">(53.92)*10.764</f>
        <v>580.39487999999994</v>
      </c>
      <c r="ULW231" s="53">
        <f t="shared" ref="ULW231" si="11615">(2.45*1.25+1*(2.3+2.75+3.05))*10.764</f>
        <v>120.15314999999998</v>
      </c>
      <c r="ULX231" s="53">
        <f t="shared" si="5477"/>
        <v>700.54802999999993</v>
      </c>
      <c r="ULY231" s="53">
        <v>0</v>
      </c>
      <c r="ULZ231" s="53">
        <f>ULX231*(($H$268)+1)+(IF(ULY231&lt;101,ULY231,IF(ULY231&lt;201,ULY231/2,IF(ULY231&lt;=301,ULY231/3,ULY231/4))))</f>
        <v>700.54802999999993</v>
      </c>
      <c r="UMA231" s="159">
        <f t="shared" ref="UMA231:UMA234" si="11616">UMA230+1</f>
        <v>2</v>
      </c>
      <c r="UMB231" s="159"/>
      <c r="UMC231" s="53" t="s">
        <v>163</v>
      </c>
      <c r="UMD231" s="53">
        <f t="shared" ref="UMD231" si="11617">(53.92)*10.764</f>
        <v>580.39487999999994</v>
      </c>
      <c r="UME231" s="53">
        <f t="shared" ref="UME231" si="11618">(2.45*1.25+1*(2.3+2.75+3.05))*10.764</f>
        <v>120.15314999999998</v>
      </c>
      <c r="UMF231" s="53">
        <f t="shared" si="5480"/>
        <v>700.54802999999993</v>
      </c>
      <c r="UMG231" s="53">
        <v>0</v>
      </c>
      <c r="UMH231" s="53">
        <f>UMF231*(($H$268)+1)+(IF(UMG231&lt;101,UMG231,IF(UMG231&lt;201,UMG231/2,IF(UMG231&lt;=301,UMG231/3,UMG231/4))))</f>
        <v>700.54802999999993</v>
      </c>
      <c r="UMI231" s="159">
        <f t="shared" ref="UMI231:UMI234" si="11619">UMI230+1</f>
        <v>2</v>
      </c>
      <c r="UMJ231" s="159"/>
      <c r="UMK231" s="53" t="s">
        <v>163</v>
      </c>
      <c r="UML231" s="53">
        <f t="shared" ref="UML231" si="11620">(53.92)*10.764</f>
        <v>580.39487999999994</v>
      </c>
      <c r="UMM231" s="53">
        <f t="shared" ref="UMM231" si="11621">(2.45*1.25+1*(2.3+2.75+3.05))*10.764</f>
        <v>120.15314999999998</v>
      </c>
      <c r="UMN231" s="53">
        <f t="shared" si="5483"/>
        <v>700.54802999999993</v>
      </c>
      <c r="UMO231" s="53">
        <v>0</v>
      </c>
      <c r="UMP231" s="53">
        <f>UMN231*(($H$268)+1)+(IF(UMO231&lt;101,UMO231,IF(UMO231&lt;201,UMO231/2,IF(UMO231&lt;=301,UMO231/3,UMO231/4))))</f>
        <v>700.54802999999993</v>
      </c>
      <c r="UMQ231" s="159">
        <f t="shared" ref="UMQ231:UMQ234" si="11622">UMQ230+1</f>
        <v>2</v>
      </c>
      <c r="UMR231" s="159"/>
      <c r="UMS231" s="53" t="s">
        <v>163</v>
      </c>
      <c r="UMT231" s="53">
        <f t="shared" ref="UMT231" si="11623">(53.92)*10.764</f>
        <v>580.39487999999994</v>
      </c>
      <c r="UMU231" s="53">
        <f t="shared" ref="UMU231" si="11624">(2.45*1.25+1*(2.3+2.75+3.05))*10.764</f>
        <v>120.15314999999998</v>
      </c>
      <c r="UMV231" s="53">
        <f t="shared" si="5486"/>
        <v>700.54802999999993</v>
      </c>
      <c r="UMW231" s="53">
        <v>0</v>
      </c>
      <c r="UMX231" s="53">
        <f>UMV231*(($H$268)+1)+(IF(UMW231&lt;101,UMW231,IF(UMW231&lt;201,UMW231/2,IF(UMW231&lt;=301,UMW231/3,UMW231/4))))</f>
        <v>700.54802999999993</v>
      </c>
      <c r="UMY231" s="159">
        <f t="shared" ref="UMY231:UMY234" si="11625">UMY230+1</f>
        <v>2</v>
      </c>
      <c r="UMZ231" s="159"/>
      <c r="UNA231" s="53" t="s">
        <v>163</v>
      </c>
      <c r="UNB231" s="53">
        <f t="shared" ref="UNB231" si="11626">(53.92)*10.764</f>
        <v>580.39487999999994</v>
      </c>
      <c r="UNC231" s="53">
        <f t="shared" ref="UNC231" si="11627">(2.45*1.25+1*(2.3+2.75+3.05))*10.764</f>
        <v>120.15314999999998</v>
      </c>
      <c r="UND231" s="53">
        <f t="shared" si="5489"/>
        <v>700.54802999999993</v>
      </c>
      <c r="UNE231" s="53">
        <v>0</v>
      </c>
      <c r="UNF231" s="53">
        <f>UND231*(($H$268)+1)+(IF(UNE231&lt;101,UNE231,IF(UNE231&lt;201,UNE231/2,IF(UNE231&lt;=301,UNE231/3,UNE231/4))))</f>
        <v>700.54802999999993</v>
      </c>
      <c r="UNG231" s="159">
        <f t="shared" ref="UNG231:UNG234" si="11628">UNG230+1</f>
        <v>2</v>
      </c>
      <c r="UNH231" s="159"/>
      <c r="UNI231" s="53" t="s">
        <v>163</v>
      </c>
      <c r="UNJ231" s="53">
        <f t="shared" ref="UNJ231" si="11629">(53.92)*10.764</f>
        <v>580.39487999999994</v>
      </c>
      <c r="UNK231" s="53">
        <f t="shared" ref="UNK231" si="11630">(2.45*1.25+1*(2.3+2.75+3.05))*10.764</f>
        <v>120.15314999999998</v>
      </c>
      <c r="UNL231" s="53">
        <f t="shared" si="5492"/>
        <v>700.54802999999993</v>
      </c>
      <c r="UNM231" s="53">
        <v>0</v>
      </c>
      <c r="UNN231" s="53">
        <f>UNL231*(($H$268)+1)+(IF(UNM231&lt;101,UNM231,IF(UNM231&lt;201,UNM231/2,IF(UNM231&lt;=301,UNM231/3,UNM231/4))))</f>
        <v>700.54802999999993</v>
      </c>
      <c r="UNO231" s="159">
        <f t="shared" ref="UNO231:UNO234" si="11631">UNO230+1</f>
        <v>2</v>
      </c>
      <c r="UNP231" s="159"/>
      <c r="UNQ231" s="53" t="s">
        <v>163</v>
      </c>
      <c r="UNR231" s="53">
        <f t="shared" ref="UNR231" si="11632">(53.92)*10.764</f>
        <v>580.39487999999994</v>
      </c>
      <c r="UNS231" s="53">
        <f t="shared" ref="UNS231" si="11633">(2.45*1.25+1*(2.3+2.75+3.05))*10.764</f>
        <v>120.15314999999998</v>
      </c>
      <c r="UNT231" s="53">
        <f t="shared" si="5495"/>
        <v>700.54802999999993</v>
      </c>
      <c r="UNU231" s="53">
        <v>0</v>
      </c>
      <c r="UNV231" s="53">
        <f>UNT231*(($H$268)+1)+(IF(UNU231&lt;101,UNU231,IF(UNU231&lt;201,UNU231/2,IF(UNU231&lt;=301,UNU231/3,UNU231/4))))</f>
        <v>700.54802999999993</v>
      </c>
      <c r="UNW231" s="159">
        <f t="shared" ref="UNW231:UNW234" si="11634">UNW230+1</f>
        <v>2</v>
      </c>
      <c r="UNX231" s="159"/>
      <c r="UNY231" s="53" t="s">
        <v>163</v>
      </c>
      <c r="UNZ231" s="53">
        <f t="shared" ref="UNZ231" si="11635">(53.92)*10.764</f>
        <v>580.39487999999994</v>
      </c>
      <c r="UOA231" s="53">
        <f t="shared" ref="UOA231" si="11636">(2.45*1.25+1*(2.3+2.75+3.05))*10.764</f>
        <v>120.15314999999998</v>
      </c>
      <c r="UOB231" s="53">
        <f t="shared" si="5498"/>
        <v>700.54802999999993</v>
      </c>
      <c r="UOC231" s="53">
        <v>0</v>
      </c>
      <c r="UOD231" s="53">
        <f>UOB231*(($H$268)+1)+(IF(UOC231&lt;101,UOC231,IF(UOC231&lt;201,UOC231/2,IF(UOC231&lt;=301,UOC231/3,UOC231/4))))</f>
        <v>700.54802999999993</v>
      </c>
      <c r="UOE231" s="159">
        <f t="shared" ref="UOE231:UOE234" si="11637">UOE230+1</f>
        <v>2</v>
      </c>
      <c r="UOF231" s="159"/>
      <c r="UOG231" s="53" t="s">
        <v>163</v>
      </c>
      <c r="UOH231" s="53">
        <f t="shared" ref="UOH231" si="11638">(53.92)*10.764</f>
        <v>580.39487999999994</v>
      </c>
      <c r="UOI231" s="53">
        <f t="shared" ref="UOI231" si="11639">(2.45*1.25+1*(2.3+2.75+3.05))*10.764</f>
        <v>120.15314999999998</v>
      </c>
      <c r="UOJ231" s="53">
        <f t="shared" si="5501"/>
        <v>700.54802999999993</v>
      </c>
      <c r="UOK231" s="53">
        <v>0</v>
      </c>
      <c r="UOL231" s="53">
        <f>UOJ231*(($H$268)+1)+(IF(UOK231&lt;101,UOK231,IF(UOK231&lt;201,UOK231/2,IF(UOK231&lt;=301,UOK231/3,UOK231/4))))</f>
        <v>700.54802999999993</v>
      </c>
      <c r="UOM231" s="159">
        <f t="shared" ref="UOM231:UOM234" si="11640">UOM230+1</f>
        <v>2</v>
      </c>
      <c r="UON231" s="159"/>
      <c r="UOO231" s="53" t="s">
        <v>163</v>
      </c>
      <c r="UOP231" s="53">
        <f t="shared" ref="UOP231" si="11641">(53.92)*10.764</f>
        <v>580.39487999999994</v>
      </c>
      <c r="UOQ231" s="53">
        <f t="shared" ref="UOQ231" si="11642">(2.45*1.25+1*(2.3+2.75+3.05))*10.764</f>
        <v>120.15314999999998</v>
      </c>
      <c r="UOR231" s="53">
        <f t="shared" si="5504"/>
        <v>700.54802999999993</v>
      </c>
      <c r="UOS231" s="53">
        <v>0</v>
      </c>
      <c r="UOT231" s="53">
        <f>UOR231*(($H$268)+1)+(IF(UOS231&lt;101,UOS231,IF(UOS231&lt;201,UOS231/2,IF(UOS231&lt;=301,UOS231/3,UOS231/4))))</f>
        <v>700.54802999999993</v>
      </c>
      <c r="UOU231" s="159">
        <f t="shared" ref="UOU231:UOU234" si="11643">UOU230+1</f>
        <v>2</v>
      </c>
      <c r="UOV231" s="159"/>
      <c r="UOW231" s="53" t="s">
        <v>163</v>
      </c>
      <c r="UOX231" s="53">
        <f t="shared" ref="UOX231" si="11644">(53.92)*10.764</f>
        <v>580.39487999999994</v>
      </c>
      <c r="UOY231" s="53">
        <f t="shared" ref="UOY231" si="11645">(2.45*1.25+1*(2.3+2.75+3.05))*10.764</f>
        <v>120.15314999999998</v>
      </c>
      <c r="UOZ231" s="53">
        <f t="shared" si="5507"/>
        <v>700.54802999999993</v>
      </c>
      <c r="UPA231" s="53">
        <v>0</v>
      </c>
      <c r="UPB231" s="53">
        <f>UOZ231*(($H$268)+1)+(IF(UPA231&lt;101,UPA231,IF(UPA231&lt;201,UPA231/2,IF(UPA231&lt;=301,UPA231/3,UPA231/4))))</f>
        <v>700.54802999999993</v>
      </c>
      <c r="UPC231" s="159">
        <f t="shared" ref="UPC231:UPC234" si="11646">UPC230+1</f>
        <v>2</v>
      </c>
      <c r="UPD231" s="159"/>
      <c r="UPE231" s="53" t="s">
        <v>163</v>
      </c>
      <c r="UPF231" s="53">
        <f t="shared" ref="UPF231" si="11647">(53.92)*10.764</f>
        <v>580.39487999999994</v>
      </c>
      <c r="UPG231" s="53">
        <f t="shared" ref="UPG231" si="11648">(2.45*1.25+1*(2.3+2.75+3.05))*10.764</f>
        <v>120.15314999999998</v>
      </c>
      <c r="UPH231" s="53">
        <f t="shared" si="5510"/>
        <v>700.54802999999993</v>
      </c>
      <c r="UPI231" s="53">
        <v>0</v>
      </c>
      <c r="UPJ231" s="53">
        <f>UPH231*(($H$268)+1)+(IF(UPI231&lt;101,UPI231,IF(UPI231&lt;201,UPI231/2,IF(UPI231&lt;=301,UPI231/3,UPI231/4))))</f>
        <v>700.54802999999993</v>
      </c>
      <c r="UPK231" s="159">
        <f t="shared" ref="UPK231:UPK234" si="11649">UPK230+1</f>
        <v>2</v>
      </c>
      <c r="UPL231" s="159"/>
      <c r="UPM231" s="53" t="s">
        <v>163</v>
      </c>
      <c r="UPN231" s="53">
        <f t="shared" ref="UPN231" si="11650">(53.92)*10.764</f>
        <v>580.39487999999994</v>
      </c>
      <c r="UPO231" s="53">
        <f t="shared" ref="UPO231" si="11651">(2.45*1.25+1*(2.3+2.75+3.05))*10.764</f>
        <v>120.15314999999998</v>
      </c>
      <c r="UPP231" s="53">
        <f t="shared" si="5513"/>
        <v>700.54802999999993</v>
      </c>
      <c r="UPQ231" s="53">
        <v>0</v>
      </c>
      <c r="UPR231" s="53">
        <f>UPP231*(($H$268)+1)+(IF(UPQ231&lt;101,UPQ231,IF(UPQ231&lt;201,UPQ231/2,IF(UPQ231&lt;=301,UPQ231/3,UPQ231/4))))</f>
        <v>700.54802999999993</v>
      </c>
      <c r="UPS231" s="159">
        <f t="shared" ref="UPS231:UPS234" si="11652">UPS230+1</f>
        <v>2</v>
      </c>
      <c r="UPT231" s="159"/>
      <c r="UPU231" s="53" t="s">
        <v>163</v>
      </c>
      <c r="UPV231" s="53">
        <f t="shared" ref="UPV231" si="11653">(53.92)*10.764</f>
        <v>580.39487999999994</v>
      </c>
      <c r="UPW231" s="53">
        <f t="shared" ref="UPW231" si="11654">(2.45*1.25+1*(2.3+2.75+3.05))*10.764</f>
        <v>120.15314999999998</v>
      </c>
      <c r="UPX231" s="53">
        <f t="shared" si="5516"/>
        <v>700.54802999999993</v>
      </c>
      <c r="UPY231" s="53">
        <v>0</v>
      </c>
      <c r="UPZ231" s="53">
        <f>UPX231*(($H$268)+1)+(IF(UPY231&lt;101,UPY231,IF(UPY231&lt;201,UPY231/2,IF(UPY231&lt;=301,UPY231/3,UPY231/4))))</f>
        <v>700.54802999999993</v>
      </c>
      <c r="UQA231" s="159">
        <f t="shared" ref="UQA231:UQA234" si="11655">UQA230+1</f>
        <v>2</v>
      </c>
      <c r="UQB231" s="159"/>
      <c r="UQC231" s="53" t="s">
        <v>163</v>
      </c>
      <c r="UQD231" s="53">
        <f t="shared" ref="UQD231" si="11656">(53.92)*10.764</f>
        <v>580.39487999999994</v>
      </c>
      <c r="UQE231" s="53">
        <f t="shared" ref="UQE231" si="11657">(2.45*1.25+1*(2.3+2.75+3.05))*10.764</f>
        <v>120.15314999999998</v>
      </c>
      <c r="UQF231" s="53">
        <f t="shared" si="5519"/>
        <v>700.54802999999993</v>
      </c>
      <c r="UQG231" s="53">
        <v>0</v>
      </c>
      <c r="UQH231" s="53">
        <f>UQF231*(($H$268)+1)+(IF(UQG231&lt;101,UQG231,IF(UQG231&lt;201,UQG231/2,IF(UQG231&lt;=301,UQG231/3,UQG231/4))))</f>
        <v>700.54802999999993</v>
      </c>
      <c r="UQI231" s="159">
        <f t="shared" ref="UQI231:UQI234" si="11658">UQI230+1</f>
        <v>2</v>
      </c>
      <c r="UQJ231" s="159"/>
      <c r="UQK231" s="53" t="s">
        <v>163</v>
      </c>
      <c r="UQL231" s="53">
        <f t="shared" ref="UQL231" si="11659">(53.92)*10.764</f>
        <v>580.39487999999994</v>
      </c>
      <c r="UQM231" s="53">
        <f t="shared" ref="UQM231" si="11660">(2.45*1.25+1*(2.3+2.75+3.05))*10.764</f>
        <v>120.15314999999998</v>
      </c>
      <c r="UQN231" s="53">
        <f t="shared" si="5522"/>
        <v>700.54802999999993</v>
      </c>
      <c r="UQO231" s="53">
        <v>0</v>
      </c>
      <c r="UQP231" s="53">
        <f>UQN231*(($H$268)+1)+(IF(UQO231&lt;101,UQO231,IF(UQO231&lt;201,UQO231/2,IF(UQO231&lt;=301,UQO231/3,UQO231/4))))</f>
        <v>700.54802999999993</v>
      </c>
      <c r="UQQ231" s="159">
        <f t="shared" ref="UQQ231:UQQ234" si="11661">UQQ230+1</f>
        <v>2</v>
      </c>
      <c r="UQR231" s="159"/>
      <c r="UQS231" s="53" t="s">
        <v>163</v>
      </c>
      <c r="UQT231" s="53">
        <f t="shared" ref="UQT231" si="11662">(53.92)*10.764</f>
        <v>580.39487999999994</v>
      </c>
      <c r="UQU231" s="53">
        <f t="shared" ref="UQU231" si="11663">(2.45*1.25+1*(2.3+2.75+3.05))*10.764</f>
        <v>120.15314999999998</v>
      </c>
      <c r="UQV231" s="53">
        <f t="shared" si="5525"/>
        <v>700.54802999999993</v>
      </c>
      <c r="UQW231" s="53">
        <v>0</v>
      </c>
      <c r="UQX231" s="53">
        <f>UQV231*(($H$268)+1)+(IF(UQW231&lt;101,UQW231,IF(UQW231&lt;201,UQW231/2,IF(UQW231&lt;=301,UQW231/3,UQW231/4))))</f>
        <v>700.54802999999993</v>
      </c>
      <c r="UQY231" s="159">
        <f t="shared" ref="UQY231:UQY234" si="11664">UQY230+1</f>
        <v>2</v>
      </c>
      <c r="UQZ231" s="159"/>
      <c r="URA231" s="53" t="s">
        <v>163</v>
      </c>
      <c r="URB231" s="53">
        <f t="shared" ref="URB231" si="11665">(53.92)*10.764</f>
        <v>580.39487999999994</v>
      </c>
      <c r="URC231" s="53">
        <f t="shared" ref="URC231" si="11666">(2.45*1.25+1*(2.3+2.75+3.05))*10.764</f>
        <v>120.15314999999998</v>
      </c>
      <c r="URD231" s="53">
        <f t="shared" si="5528"/>
        <v>700.54802999999993</v>
      </c>
      <c r="URE231" s="53">
        <v>0</v>
      </c>
      <c r="URF231" s="53">
        <f>URD231*(($H$268)+1)+(IF(URE231&lt;101,URE231,IF(URE231&lt;201,URE231/2,IF(URE231&lt;=301,URE231/3,URE231/4))))</f>
        <v>700.54802999999993</v>
      </c>
      <c r="URG231" s="159">
        <f t="shared" ref="URG231:URG234" si="11667">URG230+1</f>
        <v>2</v>
      </c>
      <c r="URH231" s="159"/>
      <c r="URI231" s="53" t="s">
        <v>163</v>
      </c>
      <c r="URJ231" s="53">
        <f t="shared" ref="URJ231" si="11668">(53.92)*10.764</f>
        <v>580.39487999999994</v>
      </c>
      <c r="URK231" s="53">
        <f t="shared" ref="URK231" si="11669">(2.45*1.25+1*(2.3+2.75+3.05))*10.764</f>
        <v>120.15314999999998</v>
      </c>
      <c r="URL231" s="53">
        <f t="shared" si="5531"/>
        <v>700.54802999999993</v>
      </c>
      <c r="URM231" s="53">
        <v>0</v>
      </c>
      <c r="URN231" s="53">
        <f>URL231*(($H$268)+1)+(IF(URM231&lt;101,URM231,IF(URM231&lt;201,URM231/2,IF(URM231&lt;=301,URM231/3,URM231/4))))</f>
        <v>700.54802999999993</v>
      </c>
      <c r="URO231" s="159">
        <f t="shared" ref="URO231:URO234" si="11670">URO230+1</f>
        <v>2</v>
      </c>
      <c r="URP231" s="159"/>
      <c r="URQ231" s="53" t="s">
        <v>163</v>
      </c>
      <c r="URR231" s="53">
        <f t="shared" ref="URR231" si="11671">(53.92)*10.764</f>
        <v>580.39487999999994</v>
      </c>
      <c r="URS231" s="53">
        <f t="shared" ref="URS231" si="11672">(2.45*1.25+1*(2.3+2.75+3.05))*10.764</f>
        <v>120.15314999999998</v>
      </c>
      <c r="URT231" s="53">
        <f t="shared" si="5534"/>
        <v>700.54802999999993</v>
      </c>
      <c r="URU231" s="53">
        <v>0</v>
      </c>
      <c r="URV231" s="53">
        <f>URT231*(($H$268)+1)+(IF(URU231&lt;101,URU231,IF(URU231&lt;201,URU231/2,IF(URU231&lt;=301,URU231/3,URU231/4))))</f>
        <v>700.54802999999993</v>
      </c>
      <c r="URW231" s="159">
        <f t="shared" ref="URW231:URW234" si="11673">URW230+1</f>
        <v>2</v>
      </c>
      <c r="URX231" s="159"/>
      <c r="URY231" s="53" t="s">
        <v>163</v>
      </c>
      <c r="URZ231" s="53">
        <f t="shared" ref="URZ231" si="11674">(53.92)*10.764</f>
        <v>580.39487999999994</v>
      </c>
      <c r="USA231" s="53">
        <f t="shared" ref="USA231" si="11675">(2.45*1.25+1*(2.3+2.75+3.05))*10.764</f>
        <v>120.15314999999998</v>
      </c>
      <c r="USB231" s="53">
        <f t="shared" si="5537"/>
        <v>700.54802999999993</v>
      </c>
      <c r="USC231" s="53">
        <v>0</v>
      </c>
      <c r="USD231" s="53">
        <f>USB231*(($H$268)+1)+(IF(USC231&lt;101,USC231,IF(USC231&lt;201,USC231/2,IF(USC231&lt;=301,USC231/3,USC231/4))))</f>
        <v>700.54802999999993</v>
      </c>
      <c r="USE231" s="159">
        <f t="shared" ref="USE231:USE234" si="11676">USE230+1</f>
        <v>2</v>
      </c>
      <c r="USF231" s="159"/>
      <c r="USG231" s="53" t="s">
        <v>163</v>
      </c>
      <c r="USH231" s="53">
        <f t="shared" ref="USH231" si="11677">(53.92)*10.764</f>
        <v>580.39487999999994</v>
      </c>
      <c r="USI231" s="53">
        <f t="shared" ref="USI231" si="11678">(2.45*1.25+1*(2.3+2.75+3.05))*10.764</f>
        <v>120.15314999999998</v>
      </c>
      <c r="USJ231" s="53">
        <f t="shared" si="5540"/>
        <v>700.54802999999993</v>
      </c>
      <c r="USK231" s="53">
        <v>0</v>
      </c>
      <c r="USL231" s="53">
        <f>USJ231*(($H$268)+1)+(IF(USK231&lt;101,USK231,IF(USK231&lt;201,USK231/2,IF(USK231&lt;=301,USK231/3,USK231/4))))</f>
        <v>700.54802999999993</v>
      </c>
      <c r="USM231" s="159">
        <f t="shared" ref="USM231:USM234" si="11679">USM230+1</f>
        <v>2</v>
      </c>
      <c r="USN231" s="159"/>
      <c r="USO231" s="53" t="s">
        <v>163</v>
      </c>
      <c r="USP231" s="53">
        <f t="shared" ref="USP231" si="11680">(53.92)*10.764</f>
        <v>580.39487999999994</v>
      </c>
      <c r="USQ231" s="53">
        <f t="shared" ref="USQ231" si="11681">(2.45*1.25+1*(2.3+2.75+3.05))*10.764</f>
        <v>120.15314999999998</v>
      </c>
      <c r="USR231" s="53">
        <f t="shared" si="5543"/>
        <v>700.54802999999993</v>
      </c>
      <c r="USS231" s="53">
        <v>0</v>
      </c>
      <c r="UST231" s="53">
        <f>USR231*(($H$268)+1)+(IF(USS231&lt;101,USS231,IF(USS231&lt;201,USS231/2,IF(USS231&lt;=301,USS231/3,USS231/4))))</f>
        <v>700.54802999999993</v>
      </c>
      <c r="USU231" s="159">
        <f t="shared" ref="USU231:USU234" si="11682">USU230+1</f>
        <v>2</v>
      </c>
      <c r="USV231" s="159"/>
      <c r="USW231" s="53" t="s">
        <v>163</v>
      </c>
      <c r="USX231" s="53">
        <f t="shared" ref="USX231" si="11683">(53.92)*10.764</f>
        <v>580.39487999999994</v>
      </c>
      <c r="USY231" s="53">
        <f t="shared" ref="USY231" si="11684">(2.45*1.25+1*(2.3+2.75+3.05))*10.764</f>
        <v>120.15314999999998</v>
      </c>
      <c r="USZ231" s="53">
        <f t="shared" si="5546"/>
        <v>700.54802999999993</v>
      </c>
      <c r="UTA231" s="53">
        <v>0</v>
      </c>
      <c r="UTB231" s="53">
        <f>USZ231*(($H$268)+1)+(IF(UTA231&lt;101,UTA231,IF(UTA231&lt;201,UTA231/2,IF(UTA231&lt;=301,UTA231/3,UTA231/4))))</f>
        <v>700.54802999999993</v>
      </c>
      <c r="UTC231" s="159">
        <f t="shared" ref="UTC231:UTC234" si="11685">UTC230+1</f>
        <v>2</v>
      </c>
      <c r="UTD231" s="159"/>
      <c r="UTE231" s="53" t="s">
        <v>163</v>
      </c>
      <c r="UTF231" s="53">
        <f t="shared" ref="UTF231" si="11686">(53.92)*10.764</f>
        <v>580.39487999999994</v>
      </c>
      <c r="UTG231" s="53">
        <f t="shared" ref="UTG231" si="11687">(2.45*1.25+1*(2.3+2.75+3.05))*10.764</f>
        <v>120.15314999999998</v>
      </c>
      <c r="UTH231" s="53">
        <f t="shared" si="5549"/>
        <v>700.54802999999993</v>
      </c>
      <c r="UTI231" s="53">
        <v>0</v>
      </c>
      <c r="UTJ231" s="53">
        <f>UTH231*(($H$268)+1)+(IF(UTI231&lt;101,UTI231,IF(UTI231&lt;201,UTI231/2,IF(UTI231&lt;=301,UTI231/3,UTI231/4))))</f>
        <v>700.54802999999993</v>
      </c>
      <c r="UTK231" s="159">
        <f t="shared" ref="UTK231:UTK234" si="11688">UTK230+1</f>
        <v>2</v>
      </c>
      <c r="UTL231" s="159"/>
      <c r="UTM231" s="53" t="s">
        <v>163</v>
      </c>
      <c r="UTN231" s="53">
        <f t="shared" ref="UTN231" si="11689">(53.92)*10.764</f>
        <v>580.39487999999994</v>
      </c>
      <c r="UTO231" s="53">
        <f t="shared" ref="UTO231" si="11690">(2.45*1.25+1*(2.3+2.75+3.05))*10.764</f>
        <v>120.15314999999998</v>
      </c>
      <c r="UTP231" s="53">
        <f t="shared" si="5552"/>
        <v>700.54802999999993</v>
      </c>
      <c r="UTQ231" s="53">
        <v>0</v>
      </c>
      <c r="UTR231" s="53">
        <f>UTP231*(($H$268)+1)+(IF(UTQ231&lt;101,UTQ231,IF(UTQ231&lt;201,UTQ231/2,IF(UTQ231&lt;=301,UTQ231/3,UTQ231/4))))</f>
        <v>700.54802999999993</v>
      </c>
      <c r="UTS231" s="159">
        <f t="shared" ref="UTS231:UTS234" si="11691">UTS230+1</f>
        <v>2</v>
      </c>
      <c r="UTT231" s="159"/>
      <c r="UTU231" s="53" t="s">
        <v>163</v>
      </c>
      <c r="UTV231" s="53">
        <f t="shared" ref="UTV231" si="11692">(53.92)*10.764</f>
        <v>580.39487999999994</v>
      </c>
      <c r="UTW231" s="53">
        <f t="shared" ref="UTW231" si="11693">(2.45*1.25+1*(2.3+2.75+3.05))*10.764</f>
        <v>120.15314999999998</v>
      </c>
      <c r="UTX231" s="53">
        <f t="shared" si="5555"/>
        <v>700.54802999999993</v>
      </c>
      <c r="UTY231" s="53">
        <v>0</v>
      </c>
      <c r="UTZ231" s="53">
        <f>UTX231*(($H$268)+1)+(IF(UTY231&lt;101,UTY231,IF(UTY231&lt;201,UTY231/2,IF(UTY231&lt;=301,UTY231/3,UTY231/4))))</f>
        <v>700.54802999999993</v>
      </c>
      <c r="UUA231" s="159">
        <f t="shared" ref="UUA231:UUA234" si="11694">UUA230+1</f>
        <v>2</v>
      </c>
      <c r="UUB231" s="159"/>
      <c r="UUC231" s="53" t="s">
        <v>163</v>
      </c>
      <c r="UUD231" s="53">
        <f t="shared" ref="UUD231" si="11695">(53.92)*10.764</f>
        <v>580.39487999999994</v>
      </c>
      <c r="UUE231" s="53">
        <f t="shared" ref="UUE231" si="11696">(2.45*1.25+1*(2.3+2.75+3.05))*10.764</f>
        <v>120.15314999999998</v>
      </c>
      <c r="UUF231" s="53">
        <f t="shared" si="5558"/>
        <v>700.54802999999993</v>
      </c>
      <c r="UUG231" s="53">
        <v>0</v>
      </c>
      <c r="UUH231" s="53">
        <f>UUF231*(($H$268)+1)+(IF(UUG231&lt;101,UUG231,IF(UUG231&lt;201,UUG231/2,IF(UUG231&lt;=301,UUG231/3,UUG231/4))))</f>
        <v>700.54802999999993</v>
      </c>
      <c r="UUI231" s="159">
        <f t="shared" ref="UUI231:UUI234" si="11697">UUI230+1</f>
        <v>2</v>
      </c>
      <c r="UUJ231" s="159"/>
      <c r="UUK231" s="53" t="s">
        <v>163</v>
      </c>
      <c r="UUL231" s="53">
        <f t="shared" ref="UUL231" si="11698">(53.92)*10.764</f>
        <v>580.39487999999994</v>
      </c>
      <c r="UUM231" s="53">
        <f t="shared" ref="UUM231" si="11699">(2.45*1.25+1*(2.3+2.75+3.05))*10.764</f>
        <v>120.15314999999998</v>
      </c>
      <c r="UUN231" s="53">
        <f t="shared" si="5561"/>
        <v>700.54802999999993</v>
      </c>
      <c r="UUO231" s="53">
        <v>0</v>
      </c>
      <c r="UUP231" s="53">
        <f>UUN231*(($H$268)+1)+(IF(UUO231&lt;101,UUO231,IF(UUO231&lt;201,UUO231/2,IF(UUO231&lt;=301,UUO231/3,UUO231/4))))</f>
        <v>700.54802999999993</v>
      </c>
      <c r="UUQ231" s="159">
        <f t="shared" ref="UUQ231:UUQ234" si="11700">UUQ230+1</f>
        <v>2</v>
      </c>
      <c r="UUR231" s="159"/>
      <c r="UUS231" s="53" t="s">
        <v>163</v>
      </c>
      <c r="UUT231" s="53">
        <f t="shared" ref="UUT231" si="11701">(53.92)*10.764</f>
        <v>580.39487999999994</v>
      </c>
      <c r="UUU231" s="53">
        <f t="shared" ref="UUU231" si="11702">(2.45*1.25+1*(2.3+2.75+3.05))*10.764</f>
        <v>120.15314999999998</v>
      </c>
      <c r="UUV231" s="53">
        <f t="shared" si="5564"/>
        <v>700.54802999999993</v>
      </c>
      <c r="UUW231" s="53">
        <v>0</v>
      </c>
      <c r="UUX231" s="53">
        <f>UUV231*(($H$268)+1)+(IF(UUW231&lt;101,UUW231,IF(UUW231&lt;201,UUW231/2,IF(UUW231&lt;=301,UUW231/3,UUW231/4))))</f>
        <v>700.54802999999993</v>
      </c>
      <c r="UUY231" s="159">
        <f t="shared" ref="UUY231:UUY234" si="11703">UUY230+1</f>
        <v>2</v>
      </c>
      <c r="UUZ231" s="159"/>
      <c r="UVA231" s="53" t="s">
        <v>163</v>
      </c>
      <c r="UVB231" s="53">
        <f t="shared" ref="UVB231" si="11704">(53.92)*10.764</f>
        <v>580.39487999999994</v>
      </c>
      <c r="UVC231" s="53">
        <f t="shared" ref="UVC231" si="11705">(2.45*1.25+1*(2.3+2.75+3.05))*10.764</f>
        <v>120.15314999999998</v>
      </c>
      <c r="UVD231" s="53">
        <f t="shared" si="5567"/>
        <v>700.54802999999993</v>
      </c>
      <c r="UVE231" s="53">
        <v>0</v>
      </c>
      <c r="UVF231" s="53">
        <f>UVD231*(($H$268)+1)+(IF(UVE231&lt;101,UVE231,IF(UVE231&lt;201,UVE231/2,IF(UVE231&lt;=301,UVE231/3,UVE231/4))))</f>
        <v>700.54802999999993</v>
      </c>
      <c r="UVG231" s="159">
        <f t="shared" ref="UVG231:UVG234" si="11706">UVG230+1</f>
        <v>2</v>
      </c>
      <c r="UVH231" s="159"/>
      <c r="UVI231" s="53" t="s">
        <v>163</v>
      </c>
      <c r="UVJ231" s="53">
        <f t="shared" ref="UVJ231" si="11707">(53.92)*10.764</f>
        <v>580.39487999999994</v>
      </c>
      <c r="UVK231" s="53">
        <f t="shared" ref="UVK231" si="11708">(2.45*1.25+1*(2.3+2.75+3.05))*10.764</f>
        <v>120.15314999999998</v>
      </c>
      <c r="UVL231" s="53">
        <f t="shared" si="5570"/>
        <v>700.54802999999993</v>
      </c>
      <c r="UVM231" s="53">
        <v>0</v>
      </c>
      <c r="UVN231" s="53">
        <f>UVL231*(($H$268)+1)+(IF(UVM231&lt;101,UVM231,IF(UVM231&lt;201,UVM231/2,IF(UVM231&lt;=301,UVM231/3,UVM231/4))))</f>
        <v>700.54802999999993</v>
      </c>
      <c r="UVO231" s="159">
        <f t="shared" ref="UVO231:UVO234" si="11709">UVO230+1</f>
        <v>2</v>
      </c>
      <c r="UVP231" s="159"/>
      <c r="UVQ231" s="53" t="s">
        <v>163</v>
      </c>
      <c r="UVR231" s="53">
        <f t="shared" ref="UVR231" si="11710">(53.92)*10.764</f>
        <v>580.39487999999994</v>
      </c>
      <c r="UVS231" s="53">
        <f t="shared" ref="UVS231" si="11711">(2.45*1.25+1*(2.3+2.75+3.05))*10.764</f>
        <v>120.15314999999998</v>
      </c>
      <c r="UVT231" s="53">
        <f t="shared" si="5573"/>
        <v>700.54802999999993</v>
      </c>
      <c r="UVU231" s="53">
        <v>0</v>
      </c>
      <c r="UVV231" s="53">
        <f>UVT231*(($H$268)+1)+(IF(UVU231&lt;101,UVU231,IF(UVU231&lt;201,UVU231/2,IF(UVU231&lt;=301,UVU231/3,UVU231/4))))</f>
        <v>700.54802999999993</v>
      </c>
      <c r="UVW231" s="159">
        <f t="shared" ref="UVW231:UVW234" si="11712">UVW230+1</f>
        <v>2</v>
      </c>
      <c r="UVX231" s="159"/>
      <c r="UVY231" s="53" t="s">
        <v>163</v>
      </c>
      <c r="UVZ231" s="53">
        <f t="shared" ref="UVZ231" si="11713">(53.92)*10.764</f>
        <v>580.39487999999994</v>
      </c>
      <c r="UWA231" s="53">
        <f t="shared" ref="UWA231" si="11714">(2.45*1.25+1*(2.3+2.75+3.05))*10.764</f>
        <v>120.15314999999998</v>
      </c>
      <c r="UWB231" s="53">
        <f t="shared" si="5576"/>
        <v>700.54802999999993</v>
      </c>
      <c r="UWC231" s="53">
        <v>0</v>
      </c>
      <c r="UWD231" s="53">
        <f>UWB231*(($H$268)+1)+(IF(UWC231&lt;101,UWC231,IF(UWC231&lt;201,UWC231/2,IF(UWC231&lt;=301,UWC231/3,UWC231/4))))</f>
        <v>700.54802999999993</v>
      </c>
      <c r="UWE231" s="159">
        <f t="shared" ref="UWE231:UWE234" si="11715">UWE230+1</f>
        <v>2</v>
      </c>
      <c r="UWF231" s="159"/>
      <c r="UWG231" s="53" t="s">
        <v>163</v>
      </c>
      <c r="UWH231" s="53">
        <f t="shared" ref="UWH231" si="11716">(53.92)*10.764</f>
        <v>580.39487999999994</v>
      </c>
      <c r="UWI231" s="53">
        <f t="shared" ref="UWI231" si="11717">(2.45*1.25+1*(2.3+2.75+3.05))*10.764</f>
        <v>120.15314999999998</v>
      </c>
      <c r="UWJ231" s="53">
        <f t="shared" si="5579"/>
        <v>700.54802999999993</v>
      </c>
      <c r="UWK231" s="53">
        <v>0</v>
      </c>
      <c r="UWL231" s="53">
        <f>UWJ231*(($H$268)+1)+(IF(UWK231&lt;101,UWK231,IF(UWK231&lt;201,UWK231/2,IF(UWK231&lt;=301,UWK231/3,UWK231/4))))</f>
        <v>700.54802999999993</v>
      </c>
      <c r="UWM231" s="159">
        <f t="shared" ref="UWM231:UWM234" si="11718">UWM230+1</f>
        <v>2</v>
      </c>
      <c r="UWN231" s="159"/>
      <c r="UWO231" s="53" t="s">
        <v>163</v>
      </c>
      <c r="UWP231" s="53">
        <f t="shared" ref="UWP231" si="11719">(53.92)*10.764</f>
        <v>580.39487999999994</v>
      </c>
      <c r="UWQ231" s="53">
        <f t="shared" ref="UWQ231" si="11720">(2.45*1.25+1*(2.3+2.75+3.05))*10.764</f>
        <v>120.15314999999998</v>
      </c>
      <c r="UWR231" s="53">
        <f t="shared" si="5582"/>
        <v>700.54802999999993</v>
      </c>
      <c r="UWS231" s="53">
        <v>0</v>
      </c>
      <c r="UWT231" s="53">
        <f>UWR231*(($H$268)+1)+(IF(UWS231&lt;101,UWS231,IF(UWS231&lt;201,UWS231/2,IF(UWS231&lt;=301,UWS231/3,UWS231/4))))</f>
        <v>700.54802999999993</v>
      </c>
      <c r="UWU231" s="159">
        <f t="shared" ref="UWU231:UWU234" si="11721">UWU230+1</f>
        <v>2</v>
      </c>
      <c r="UWV231" s="159"/>
      <c r="UWW231" s="53" t="s">
        <v>163</v>
      </c>
      <c r="UWX231" s="53">
        <f t="shared" ref="UWX231" si="11722">(53.92)*10.764</f>
        <v>580.39487999999994</v>
      </c>
      <c r="UWY231" s="53">
        <f t="shared" ref="UWY231" si="11723">(2.45*1.25+1*(2.3+2.75+3.05))*10.764</f>
        <v>120.15314999999998</v>
      </c>
      <c r="UWZ231" s="53">
        <f t="shared" si="5585"/>
        <v>700.54802999999993</v>
      </c>
      <c r="UXA231" s="53">
        <v>0</v>
      </c>
      <c r="UXB231" s="53">
        <f>UWZ231*(($H$268)+1)+(IF(UXA231&lt;101,UXA231,IF(UXA231&lt;201,UXA231/2,IF(UXA231&lt;=301,UXA231/3,UXA231/4))))</f>
        <v>700.54802999999993</v>
      </c>
      <c r="UXC231" s="159">
        <f t="shared" ref="UXC231:UXC234" si="11724">UXC230+1</f>
        <v>2</v>
      </c>
      <c r="UXD231" s="159"/>
      <c r="UXE231" s="53" t="s">
        <v>163</v>
      </c>
      <c r="UXF231" s="53">
        <f t="shared" ref="UXF231" si="11725">(53.92)*10.764</f>
        <v>580.39487999999994</v>
      </c>
      <c r="UXG231" s="53">
        <f t="shared" ref="UXG231" si="11726">(2.45*1.25+1*(2.3+2.75+3.05))*10.764</f>
        <v>120.15314999999998</v>
      </c>
      <c r="UXH231" s="53">
        <f t="shared" si="5588"/>
        <v>700.54802999999993</v>
      </c>
      <c r="UXI231" s="53">
        <v>0</v>
      </c>
      <c r="UXJ231" s="53">
        <f>UXH231*(($H$268)+1)+(IF(UXI231&lt;101,UXI231,IF(UXI231&lt;201,UXI231/2,IF(UXI231&lt;=301,UXI231/3,UXI231/4))))</f>
        <v>700.54802999999993</v>
      </c>
      <c r="UXK231" s="159">
        <f t="shared" ref="UXK231:UXK234" si="11727">UXK230+1</f>
        <v>2</v>
      </c>
      <c r="UXL231" s="159"/>
      <c r="UXM231" s="53" t="s">
        <v>163</v>
      </c>
      <c r="UXN231" s="53">
        <f t="shared" ref="UXN231" si="11728">(53.92)*10.764</f>
        <v>580.39487999999994</v>
      </c>
      <c r="UXO231" s="53">
        <f t="shared" ref="UXO231" si="11729">(2.45*1.25+1*(2.3+2.75+3.05))*10.764</f>
        <v>120.15314999999998</v>
      </c>
      <c r="UXP231" s="53">
        <f t="shared" si="5591"/>
        <v>700.54802999999993</v>
      </c>
      <c r="UXQ231" s="53">
        <v>0</v>
      </c>
      <c r="UXR231" s="53">
        <f>UXP231*(($H$268)+1)+(IF(UXQ231&lt;101,UXQ231,IF(UXQ231&lt;201,UXQ231/2,IF(UXQ231&lt;=301,UXQ231/3,UXQ231/4))))</f>
        <v>700.54802999999993</v>
      </c>
      <c r="UXS231" s="159">
        <f t="shared" ref="UXS231:UXS234" si="11730">UXS230+1</f>
        <v>2</v>
      </c>
      <c r="UXT231" s="159"/>
      <c r="UXU231" s="53" t="s">
        <v>163</v>
      </c>
      <c r="UXV231" s="53">
        <f t="shared" ref="UXV231" si="11731">(53.92)*10.764</f>
        <v>580.39487999999994</v>
      </c>
      <c r="UXW231" s="53">
        <f t="shared" ref="UXW231" si="11732">(2.45*1.25+1*(2.3+2.75+3.05))*10.764</f>
        <v>120.15314999999998</v>
      </c>
      <c r="UXX231" s="53">
        <f t="shared" si="5594"/>
        <v>700.54802999999993</v>
      </c>
      <c r="UXY231" s="53">
        <v>0</v>
      </c>
      <c r="UXZ231" s="53">
        <f>UXX231*(($H$268)+1)+(IF(UXY231&lt;101,UXY231,IF(UXY231&lt;201,UXY231/2,IF(UXY231&lt;=301,UXY231/3,UXY231/4))))</f>
        <v>700.54802999999993</v>
      </c>
      <c r="UYA231" s="159">
        <f t="shared" ref="UYA231:UYA234" si="11733">UYA230+1</f>
        <v>2</v>
      </c>
      <c r="UYB231" s="159"/>
      <c r="UYC231" s="53" t="s">
        <v>163</v>
      </c>
      <c r="UYD231" s="53">
        <f t="shared" ref="UYD231" si="11734">(53.92)*10.764</f>
        <v>580.39487999999994</v>
      </c>
      <c r="UYE231" s="53">
        <f t="shared" ref="UYE231" si="11735">(2.45*1.25+1*(2.3+2.75+3.05))*10.764</f>
        <v>120.15314999999998</v>
      </c>
      <c r="UYF231" s="53">
        <f t="shared" si="5597"/>
        <v>700.54802999999993</v>
      </c>
      <c r="UYG231" s="53">
        <v>0</v>
      </c>
      <c r="UYH231" s="53">
        <f>UYF231*(($H$268)+1)+(IF(UYG231&lt;101,UYG231,IF(UYG231&lt;201,UYG231/2,IF(UYG231&lt;=301,UYG231/3,UYG231/4))))</f>
        <v>700.54802999999993</v>
      </c>
      <c r="UYI231" s="159">
        <f t="shared" ref="UYI231:UYI234" si="11736">UYI230+1</f>
        <v>2</v>
      </c>
      <c r="UYJ231" s="159"/>
      <c r="UYK231" s="53" t="s">
        <v>163</v>
      </c>
      <c r="UYL231" s="53">
        <f t="shared" ref="UYL231" si="11737">(53.92)*10.764</f>
        <v>580.39487999999994</v>
      </c>
      <c r="UYM231" s="53">
        <f t="shared" ref="UYM231" si="11738">(2.45*1.25+1*(2.3+2.75+3.05))*10.764</f>
        <v>120.15314999999998</v>
      </c>
      <c r="UYN231" s="53">
        <f t="shared" si="5600"/>
        <v>700.54802999999993</v>
      </c>
      <c r="UYO231" s="53">
        <v>0</v>
      </c>
      <c r="UYP231" s="53">
        <f>UYN231*(($H$268)+1)+(IF(UYO231&lt;101,UYO231,IF(UYO231&lt;201,UYO231/2,IF(UYO231&lt;=301,UYO231/3,UYO231/4))))</f>
        <v>700.54802999999993</v>
      </c>
      <c r="UYQ231" s="159">
        <f t="shared" ref="UYQ231:UYQ234" si="11739">UYQ230+1</f>
        <v>2</v>
      </c>
      <c r="UYR231" s="159"/>
      <c r="UYS231" s="53" t="s">
        <v>163</v>
      </c>
      <c r="UYT231" s="53">
        <f t="shared" ref="UYT231" si="11740">(53.92)*10.764</f>
        <v>580.39487999999994</v>
      </c>
      <c r="UYU231" s="53">
        <f t="shared" ref="UYU231" si="11741">(2.45*1.25+1*(2.3+2.75+3.05))*10.764</f>
        <v>120.15314999999998</v>
      </c>
      <c r="UYV231" s="53">
        <f t="shared" si="5603"/>
        <v>700.54802999999993</v>
      </c>
      <c r="UYW231" s="53">
        <v>0</v>
      </c>
      <c r="UYX231" s="53">
        <f>UYV231*(($H$268)+1)+(IF(UYW231&lt;101,UYW231,IF(UYW231&lt;201,UYW231/2,IF(UYW231&lt;=301,UYW231/3,UYW231/4))))</f>
        <v>700.54802999999993</v>
      </c>
      <c r="UYY231" s="159">
        <f t="shared" ref="UYY231:UYY234" si="11742">UYY230+1</f>
        <v>2</v>
      </c>
      <c r="UYZ231" s="159"/>
      <c r="UZA231" s="53" t="s">
        <v>163</v>
      </c>
      <c r="UZB231" s="53">
        <f t="shared" ref="UZB231" si="11743">(53.92)*10.764</f>
        <v>580.39487999999994</v>
      </c>
      <c r="UZC231" s="53">
        <f t="shared" ref="UZC231" si="11744">(2.45*1.25+1*(2.3+2.75+3.05))*10.764</f>
        <v>120.15314999999998</v>
      </c>
      <c r="UZD231" s="53">
        <f t="shared" si="5606"/>
        <v>700.54802999999993</v>
      </c>
      <c r="UZE231" s="53">
        <v>0</v>
      </c>
      <c r="UZF231" s="53">
        <f>UZD231*(($H$268)+1)+(IF(UZE231&lt;101,UZE231,IF(UZE231&lt;201,UZE231/2,IF(UZE231&lt;=301,UZE231/3,UZE231/4))))</f>
        <v>700.54802999999993</v>
      </c>
      <c r="UZG231" s="159">
        <f t="shared" ref="UZG231:UZG234" si="11745">UZG230+1</f>
        <v>2</v>
      </c>
      <c r="UZH231" s="159"/>
      <c r="UZI231" s="53" t="s">
        <v>163</v>
      </c>
      <c r="UZJ231" s="53">
        <f t="shared" ref="UZJ231" si="11746">(53.92)*10.764</f>
        <v>580.39487999999994</v>
      </c>
      <c r="UZK231" s="53">
        <f t="shared" ref="UZK231" si="11747">(2.45*1.25+1*(2.3+2.75+3.05))*10.764</f>
        <v>120.15314999999998</v>
      </c>
      <c r="UZL231" s="53">
        <f t="shared" si="5609"/>
        <v>700.54802999999993</v>
      </c>
      <c r="UZM231" s="53">
        <v>0</v>
      </c>
      <c r="UZN231" s="53">
        <f>UZL231*(($H$268)+1)+(IF(UZM231&lt;101,UZM231,IF(UZM231&lt;201,UZM231/2,IF(UZM231&lt;=301,UZM231/3,UZM231/4))))</f>
        <v>700.54802999999993</v>
      </c>
      <c r="UZO231" s="159">
        <f t="shared" ref="UZO231:UZO234" si="11748">UZO230+1</f>
        <v>2</v>
      </c>
      <c r="UZP231" s="159"/>
      <c r="UZQ231" s="53" t="s">
        <v>163</v>
      </c>
      <c r="UZR231" s="53">
        <f t="shared" ref="UZR231" si="11749">(53.92)*10.764</f>
        <v>580.39487999999994</v>
      </c>
      <c r="UZS231" s="53">
        <f t="shared" ref="UZS231" si="11750">(2.45*1.25+1*(2.3+2.75+3.05))*10.764</f>
        <v>120.15314999999998</v>
      </c>
      <c r="UZT231" s="53">
        <f t="shared" si="5612"/>
        <v>700.54802999999993</v>
      </c>
      <c r="UZU231" s="53">
        <v>0</v>
      </c>
      <c r="UZV231" s="53">
        <f>UZT231*(($H$268)+1)+(IF(UZU231&lt;101,UZU231,IF(UZU231&lt;201,UZU231/2,IF(UZU231&lt;=301,UZU231/3,UZU231/4))))</f>
        <v>700.54802999999993</v>
      </c>
      <c r="UZW231" s="159">
        <f t="shared" ref="UZW231:UZW234" si="11751">UZW230+1</f>
        <v>2</v>
      </c>
      <c r="UZX231" s="159"/>
      <c r="UZY231" s="53" t="s">
        <v>163</v>
      </c>
      <c r="UZZ231" s="53">
        <f t="shared" ref="UZZ231" si="11752">(53.92)*10.764</f>
        <v>580.39487999999994</v>
      </c>
      <c r="VAA231" s="53">
        <f t="shared" ref="VAA231" si="11753">(2.45*1.25+1*(2.3+2.75+3.05))*10.764</f>
        <v>120.15314999999998</v>
      </c>
      <c r="VAB231" s="53">
        <f t="shared" si="5615"/>
        <v>700.54802999999993</v>
      </c>
      <c r="VAC231" s="53">
        <v>0</v>
      </c>
      <c r="VAD231" s="53">
        <f>VAB231*(($H$268)+1)+(IF(VAC231&lt;101,VAC231,IF(VAC231&lt;201,VAC231/2,IF(VAC231&lt;=301,VAC231/3,VAC231/4))))</f>
        <v>700.54802999999993</v>
      </c>
      <c r="VAE231" s="159">
        <f t="shared" ref="VAE231:VAE234" si="11754">VAE230+1</f>
        <v>2</v>
      </c>
      <c r="VAF231" s="159"/>
      <c r="VAG231" s="53" t="s">
        <v>163</v>
      </c>
      <c r="VAH231" s="53">
        <f t="shared" ref="VAH231" si="11755">(53.92)*10.764</f>
        <v>580.39487999999994</v>
      </c>
      <c r="VAI231" s="53">
        <f t="shared" ref="VAI231" si="11756">(2.45*1.25+1*(2.3+2.75+3.05))*10.764</f>
        <v>120.15314999999998</v>
      </c>
      <c r="VAJ231" s="53">
        <f t="shared" si="5618"/>
        <v>700.54802999999993</v>
      </c>
      <c r="VAK231" s="53">
        <v>0</v>
      </c>
      <c r="VAL231" s="53">
        <f>VAJ231*(($H$268)+1)+(IF(VAK231&lt;101,VAK231,IF(VAK231&lt;201,VAK231/2,IF(VAK231&lt;=301,VAK231/3,VAK231/4))))</f>
        <v>700.54802999999993</v>
      </c>
      <c r="VAM231" s="159">
        <f t="shared" ref="VAM231:VAM234" si="11757">VAM230+1</f>
        <v>2</v>
      </c>
      <c r="VAN231" s="159"/>
      <c r="VAO231" s="53" t="s">
        <v>163</v>
      </c>
      <c r="VAP231" s="53">
        <f t="shared" ref="VAP231" si="11758">(53.92)*10.764</f>
        <v>580.39487999999994</v>
      </c>
      <c r="VAQ231" s="53">
        <f t="shared" ref="VAQ231" si="11759">(2.45*1.25+1*(2.3+2.75+3.05))*10.764</f>
        <v>120.15314999999998</v>
      </c>
      <c r="VAR231" s="53">
        <f t="shared" si="5621"/>
        <v>700.54802999999993</v>
      </c>
      <c r="VAS231" s="53">
        <v>0</v>
      </c>
      <c r="VAT231" s="53">
        <f>VAR231*(($H$268)+1)+(IF(VAS231&lt;101,VAS231,IF(VAS231&lt;201,VAS231/2,IF(VAS231&lt;=301,VAS231/3,VAS231/4))))</f>
        <v>700.54802999999993</v>
      </c>
      <c r="VAU231" s="159">
        <f t="shared" ref="VAU231:VAU234" si="11760">VAU230+1</f>
        <v>2</v>
      </c>
      <c r="VAV231" s="159"/>
      <c r="VAW231" s="53" t="s">
        <v>163</v>
      </c>
      <c r="VAX231" s="53">
        <f t="shared" ref="VAX231" si="11761">(53.92)*10.764</f>
        <v>580.39487999999994</v>
      </c>
      <c r="VAY231" s="53">
        <f t="shared" ref="VAY231" si="11762">(2.45*1.25+1*(2.3+2.75+3.05))*10.764</f>
        <v>120.15314999999998</v>
      </c>
      <c r="VAZ231" s="53">
        <f t="shared" si="5624"/>
        <v>700.54802999999993</v>
      </c>
      <c r="VBA231" s="53">
        <v>0</v>
      </c>
      <c r="VBB231" s="53">
        <f>VAZ231*(($H$268)+1)+(IF(VBA231&lt;101,VBA231,IF(VBA231&lt;201,VBA231/2,IF(VBA231&lt;=301,VBA231/3,VBA231/4))))</f>
        <v>700.54802999999993</v>
      </c>
      <c r="VBC231" s="159">
        <f t="shared" ref="VBC231:VBC234" si="11763">VBC230+1</f>
        <v>2</v>
      </c>
      <c r="VBD231" s="159"/>
      <c r="VBE231" s="53" t="s">
        <v>163</v>
      </c>
      <c r="VBF231" s="53">
        <f t="shared" ref="VBF231" si="11764">(53.92)*10.764</f>
        <v>580.39487999999994</v>
      </c>
      <c r="VBG231" s="53">
        <f t="shared" ref="VBG231" si="11765">(2.45*1.25+1*(2.3+2.75+3.05))*10.764</f>
        <v>120.15314999999998</v>
      </c>
      <c r="VBH231" s="53">
        <f t="shared" si="5627"/>
        <v>700.54802999999993</v>
      </c>
      <c r="VBI231" s="53">
        <v>0</v>
      </c>
      <c r="VBJ231" s="53">
        <f>VBH231*(($H$268)+1)+(IF(VBI231&lt;101,VBI231,IF(VBI231&lt;201,VBI231/2,IF(VBI231&lt;=301,VBI231/3,VBI231/4))))</f>
        <v>700.54802999999993</v>
      </c>
      <c r="VBK231" s="159">
        <f t="shared" ref="VBK231:VBK234" si="11766">VBK230+1</f>
        <v>2</v>
      </c>
      <c r="VBL231" s="159"/>
      <c r="VBM231" s="53" t="s">
        <v>163</v>
      </c>
      <c r="VBN231" s="53">
        <f t="shared" ref="VBN231" si="11767">(53.92)*10.764</f>
        <v>580.39487999999994</v>
      </c>
      <c r="VBO231" s="53">
        <f t="shared" ref="VBO231" si="11768">(2.45*1.25+1*(2.3+2.75+3.05))*10.764</f>
        <v>120.15314999999998</v>
      </c>
      <c r="VBP231" s="53">
        <f t="shared" si="5630"/>
        <v>700.54802999999993</v>
      </c>
      <c r="VBQ231" s="53">
        <v>0</v>
      </c>
      <c r="VBR231" s="53">
        <f>VBP231*(($H$268)+1)+(IF(VBQ231&lt;101,VBQ231,IF(VBQ231&lt;201,VBQ231/2,IF(VBQ231&lt;=301,VBQ231/3,VBQ231/4))))</f>
        <v>700.54802999999993</v>
      </c>
      <c r="VBS231" s="159">
        <f t="shared" ref="VBS231:VBS234" si="11769">VBS230+1</f>
        <v>2</v>
      </c>
      <c r="VBT231" s="159"/>
      <c r="VBU231" s="53" t="s">
        <v>163</v>
      </c>
      <c r="VBV231" s="53">
        <f t="shared" ref="VBV231" si="11770">(53.92)*10.764</f>
        <v>580.39487999999994</v>
      </c>
      <c r="VBW231" s="53">
        <f t="shared" ref="VBW231" si="11771">(2.45*1.25+1*(2.3+2.75+3.05))*10.764</f>
        <v>120.15314999999998</v>
      </c>
      <c r="VBX231" s="53">
        <f t="shared" si="5633"/>
        <v>700.54802999999993</v>
      </c>
      <c r="VBY231" s="53">
        <v>0</v>
      </c>
      <c r="VBZ231" s="53">
        <f>VBX231*(($H$268)+1)+(IF(VBY231&lt;101,VBY231,IF(VBY231&lt;201,VBY231/2,IF(VBY231&lt;=301,VBY231/3,VBY231/4))))</f>
        <v>700.54802999999993</v>
      </c>
      <c r="VCA231" s="159">
        <f t="shared" ref="VCA231:VCA234" si="11772">VCA230+1</f>
        <v>2</v>
      </c>
      <c r="VCB231" s="159"/>
      <c r="VCC231" s="53" t="s">
        <v>163</v>
      </c>
      <c r="VCD231" s="53">
        <f t="shared" ref="VCD231" si="11773">(53.92)*10.764</f>
        <v>580.39487999999994</v>
      </c>
      <c r="VCE231" s="53">
        <f t="shared" ref="VCE231" si="11774">(2.45*1.25+1*(2.3+2.75+3.05))*10.764</f>
        <v>120.15314999999998</v>
      </c>
      <c r="VCF231" s="53">
        <f t="shared" si="5636"/>
        <v>700.54802999999993</v>
      </c>
      <c r="VCG231" s="53">
        <v>0</v>
      </c>
      <c r="VCH231" s="53">
        <f>VCF231*(($H$268)+1)+(IF(VCG231&lt;101,VCG231,IF(VCG231&lt;201,VCG231/2,IF(VCG231&lt;=301,VCG231/3,VCG231/4))))</f>
        <v>700.54802999999993</v>
      </c>
      <c r="VCI231" s="159">
        <f t="shared" ref="VCI231:VCI234" si="11775">VCI230+1</f>
        <v>2</v>
      </c>
      <c r="VCJ231" s="159"/>
      <c r="VCK231" s="53" t="s">
        <v>163</v>
      </c>
      <c r="VCL231" s="53">
        <f t="shared" ref="VCL231" si="11776">(53.92)*10.764</f>
        <v>580.39487999999994</v>
      </c>
      <c r="VCM231" s="53">
        <f t="shared" ref="VCM231" si="11777">(2.45*1.25+1*(2.3+2.75+3.05))*10.764</f>
        <v>120.15314999999998</v>
      </c>
      <c r="VCN231" s="53">
        <f t="shared" si="5639"/>
        <v>700.54802999999993</v>
      </c>
      <c r="VCO231" s="53">
        <v>0</v>
      </c>
      <c r="VCP231" s="53">
        <f>VCN231*(($H$268)+1)+(IF(VCO231&lt;101,VCO231,IF(VCO231&lt;201,VCO231/2,IF(VCO231&lt;=301,VCO231/3,VCO231/4))))</f>
        <v>700.54802999999993</v>
      </c>
      <c r="VCQ231" s="159">
        <f t="shared" ref="VCQ231:VCQ234" si="11778">VCQ230+1</f>
        <v>2</v>
      </c>
      <c r="VCR231" s="159"/>
      <c r="VCS231" s="53" t="s">
        <v>163</v>
      </c>
      <c r="VCT231" s="53">
        <f t="shared" ref="VCT231" si="11779">(53.92)*10.764</f>
        <v>580.39487999999994</v>
      </c>
      <c r="VCU231" s="53">
        <f t="shared" ref="VCU231" si="11780">(2.45*1.25+1*(2.3+2.75+3.05))*10.764</f>
        <v>120.15314999999998</v>
      </c>
      <c r="VCV231" s="53">
        <f t="shared" si="5642"/>
        <v>700.54802999999993</v>
      </c>
      <c r="VCW231" s="53">
        <v>0</v>
      </c>
      <c r="VCX231" s="53">
        <f>VCV231*(($H$268)+1)+(IF(VCW231&lt;101,VCW231,IF(VCW231&lt;201,VCW231/2,IF(VCW231&lt;=301,VCW231/3,VCW231/4))))</f>
        <v>700.54802999999993</v>
      </c>
      <c r="VCY231" s="159">
        <f t="shared" ref="VCY231:VCY234" si="11781">VCY230+1</f>
        <v>2</v>
      </c>
      <c r="VCZ231" s="159"/>
      <c r="VDA231" s="53" t="s">
        <v>163</v>
      </c>
      <c r="VDB231" s="53">
        <f t="shared" ref="VDB231" si="11782">(53.92)*10.764</f>
        <v>580.39487999999994</v>
      </c>
      <c r="VDC231" s="53">
        <f t="shared" ref="VDC231" si="11783">(2.45*1.25+1*(2.3+2.75+3.05))*10.764</f>
        <v>120.15314999999998</v>
      </c>
      <c r="VDD231" s="53">
        <f t="shared" si="5645"/>
        <v>700.54802999999993</v>
      </c>
      <c r="VDE231" s="53">
        <v>0</v>
      </c>
      <c r="VDF231" s="53">
        <f>VDD231*(($H$268)+1)+(IF(VDE231&lt;101,VDE231,IF(VDE231&lt;201,VDE231/2,IF(VDE231&lt;=301,VDE231/3,VDE231/4))))</f>
        <v>700.54802999999993</v>
      </c>
      <c r="VDG231" s="159">
        <f t="shared" ref="VDG231:VDG234" si="11784">VDG230+1</f>
        <v>2</v>
      </c>
      <c r="VDH231" s="159"/>
      <c r="VDI231" s="53" t="s">
        <v>163</v>
      </c>
      <c r="VDJ231" s="53">
        <f t="shared" ref="VDJ231" si="11785">(53.92)*10.764</f>
        <v>580.39487999999994</v>
      </c>
      <c r="VDK231" s="53">
        <f t="shared" ref="VDK231" si="11786">(2.45*1.25+1*(2.3+2.75+3.05))*10.764</f>
        <v>120.15314999999998</v>
      </c>
      <c r="VDL231" s="53">
        <f t="shared" si="5648"/>
        <v>700.54802999999993</v>
      </c>
      <c r="VDM231" s="53">
        <v>0</v>
      </c>
      <c r="VDN231" s="53">
        <f>VDL231*(($H$268)+1)+(IF(VDM231&lt;101,VDM231,IF(VDM231&lt;201,VDM231/2,IF(VDM231&lt;=301,VDM231/3,VDM231/4))))</f>
        <v>700.54802999999993</v>
      </c>
      <c r="VDO231" s="159">
        <f t="shared" ref="VDO231:VDO234" si="11787">VDO230+1</f>
        <v>2</v>
      </c>
      <c r="VDP231" s="159"/>
      <c r="VDQ231" s="53" t="s">
        <v>163</v>
      </c>
      <c r="VDR231" s="53">
        <f t="shared" ref="VDR231" si="11788">(53.92)*10.764</f>
        <v>580.39487999999994</v>
      </c>
      <c r="VDS231" s="53">
        <f t="shared" ref="VDS231" si="11789">(2.45*1.25+1*(2.3+2.75+3.05))*10.764</f>
        <v>120.15314999999998</v>
      </c>
      <c r="VDT231" s="53">
        <f t="shared" si="5651"/>
        <v>700.54802999999993</v>
      </c>
      <c r="VDU231" s="53">
        <v>0</v>
      </c>
      <c r="VDV231" s="53">
        <f>VDT231*(($H$268)+1)+(IF(VDU231&lt;101,VDU231,IF(VDU231&lt;201,VDU231/2,IF(VDU231&lt;=301,VDU231/3,VDU231/4))))</f>
        <v>700.54802999999993</v>
      </c>
      <c r="VDW231" s="159">
        <f t="shared" ref="VDW231:VDW234" si="11790">VDW230+1</f>
        <v>2</v>
      </c>
      <c r="VDX231" s="159"/>
      <c r="VDY231" s="53" t="s">
        <v>163</v>
      </c>
      <c r="VDZ231" s="53">
        <f t="shared" ref="VDZ231" si="11791">(53.92)*10.764</f>
        <v>580.39487999999994</v>
      </c>
      <c r="VEA231" s="53">
        <f t="shared" ref="VEA231" si="11792">(2.45*1.25+1*(2.3+2.75+3.05))*10.764</f>
        <v>120.15314999999998</v>
      </c>
      <c r="VEB231" s="53">
        <f t="shared" si="5654"/>
        <v>700.54802999999993</v>
      </c>
      <c r="VEC231" s="53">
        <v>0</v>
      </c>
      <c r="VED231" s="53">
        <f>VEB231*(($H$268)+1)+(IF(VEC231&lt;101,VEC231,IF(VEC231&lt;201,VEC231/2,IF(VEC231&lt;=301,VEC231/3,VEC231/4))))</f>
        <v>700.54802999999993</v>
      </c>
      <c r="VEE231" s="159">
        <f t="shared" ref="VEE231:VEE234" si="11793">VEE230+1</f>
        <v>2</v>
      </c>
      <c r="VEF231" s="159"/>
      <c r="VEG231" s="53" t="s">
        <v>163</v>
      </c>
      <c r="VEH231" s="53">
        <f t="shared" ref="VEH231" si="11794">(53.92)*10.764</f>
        <v>580.39487999999994</v>
      </c>
      <c r="VEI231" s="53">
        <f t="shared" ref="VEI231" si="11795">(2.45*1.25+1*(2.3+2.75+3.05))*10.764</f>
        <v>120.15314999999998</v>
      </c>
      <c r="VEJ231" s="53">
        <f t="shared" si="5657"/>
        <v>700.54802999999993</v>
      </c>
      <c r="VEK231" s="53">
        <v>0</v>
      </c>
      <c r="VEL231" s="53">
        <f>VEJ231*(($H$268)+1)+(IF(VEK231&lt;101,VEK231,IF(VEK231&lt;201,VEK231/2,IF(VEK231&lt;=301,VEK231/3,VEK231/4))))</f>
        <v>700.54802999999993</v>
      </c>
      <c r="VEM231" s="159">
        <f t="shared" ref="VEM231:VEM234" si="11796">VEM230+1</f>
        <v>2</v>
      </c>
      <c r="VEN231" s="159"/>
      <c r="VEO231" s="53" t="s">
        <v>163</v>
      </c>
      <c r="VEP231" s="53">
        <f t="shared" ref="VEP231" si="11797">(53.92)*10.764</f>
        <v>580.39487999999994</v>
      </c>
      <c r="VEQ231" s="53">
        <f t="shared" ref="VEQ231" si="11798">(2.45*1.25+1*(2.3+2.75+3.05))*10.764</f>
        <v>120.15314999999998</v>
      </c>
      <c r="VER231" s="53">
        <f t="shared" si="5660"/>
        <v>700.54802999999993</v>
      </c>
      <c r="VES231" s="53">
        <v>0</v>
      </c>
      <c r="VET231" s="53">
        <f>VER231*(($H$268)+1)+(IF(VES231&lt;101,VES231,IF(VES231&lt;201,VES231/2,IF(VES231&lt;=301,VES231/3,VES231/4))))</f>
        <v>700.54802999999993</v>
      </c>
      <c r="VEU231" s="159">
        <f t="shared" ref="VEU231:VEU234" si="11799">VEU230+1</f>
        <v>2</v>
      </c>
      <c r="VEV231" s="159"/>
      <c r="VEW231" s="53" t="s">
        <v>163</v>
      </c>
      <c r="VEX231" s="53">
        <f t="shared" ref="VEX231" si="11800">(53.92)*10.764</f>
        <v>580.39487999999994</v>
      </c>
      <c r="VEY231" s="53">
        <f t="shared" ref="VEY231" si="11801">(2.45*1.25+1*(2.3+2.75+3.05))*10.764</f>
        <v>120.15314999999998</v>
      </c>
      <c r="VEZ231" s="53">
        <f t="shared" si="5663"/>
        <v>700.54802999999993</v>
      </c>
      <c r="VFA231" s="53">
        <v>0</v>
      </c>
      <c r="VFB231" s="53">
        <f>VEZ231*(($H$268)+1)+(IF(VFA231&lt;101,VFA231,IF(VFA231&lt;201,VFA231/2,IF(VFA231&lt;=301,VFA231/3,VFA231/4))))</f>
        <v>700.54802999999993</v>
      </c>
      <c r="VFC231" s="159">
        <f t="shared" ref="VFC231:VFC234" si="11802">VFC230+1</f>
        <v>2</v>
      </c>
      <c r="VFD231" s="159"/>
      <c r="VFE231" s="53" t="s">
        <v>163</v>
      </c>
      <c r="VFF231" s="53">
        <f t="shared" ref="VFF231" si="11803">(53.92)*10.764</f>
        <v>580.39487999999994</v>
      </c>
      <c r="VFG231" s="53">
        <f t="shared" ref="VFG231" si="11804">(2.45*1.25+1*(2.3+2.75+3.05))*10.764</f>
        <v>120.15314999999998</v>
      </c>
      <c r="VFH231" s="53">
        <f t="shared" si="5666"/>
        <v>700.54802999999993</v>
      </c>
      <c r="VFI231" s="53">
        <v>0</v>
      </c>
      <c r="VFJ231" s="53">
        <f>VFH231*(($H$268)+1)+(IF(VFI231&lt;101,VFI231,IF(VFI231&lt;201,VFI231/2,IF(VFI231&lt;=301,VFI231/3,VFI231/4))))</f>
        <v>700.54802999999993</v>
      </c>
      <c r="VFK231" s="159">
        <f t="shared" ref="VFK231:VFK234" si="11805">VFK230+1</f>
        <v>2</v>
      </c>
      <c r="VFL231" s="159"/>
      <c r="VFM231" s="53" t="s">
        <v>163</v>
      </c>
      <c r="VFN231" s="53">
        <f t="shared" ref="VFN231" si="11806">(53.92)*10.764</f>
        <v>580.39487999999994</v>
      </c>
      <c r="VFO231" s="53">
        <f t="shared" ref="VFO231" si="11807">(2.45*1.25+1*(2.3+2.75+3.05))*10.764</f>
        <v>120.15314999999998</v>
      </c>
      <c r="VFP231" s="53">
        <f t="shared" si="5669"/>
        <v>700.54802999999993</v>
      </c>
      <c r="VFQ231" s="53">
        <v>0</v>
      </c>
      <c r="VFR231" s="53">
        <f>VFP231*(($H$268)+1)+(IF(VFQ231&lt;101,VFQ231,IF(VFQ231&lt;201,VFQ231/2,IF(VFQ231&lt;=301,VFQ231/3,VFQ231/4))))</f>
        <v>700.54802999999993</v>
      </c>
      <c r="VFS231" s="159">
        <f t="shared" ref="VFS231:VFS234" si="11808">VFS230+1</f>
        <v>2</v>
      </c>
      <c r="VFT231" s="159"/>
      <c r="VFU231" s="53" t="s">
        <v>163</v>
      </c>
      <c r="VFV231" s="53">
        <f t="shared" ref="VFV231" si="11809">(53.92)*10.764</f>
        <v>580.39487999999994</v>
      </c>
      <c r="VFW231" s="53">
        <f t="shared" ref="VFW231" si="11810">(2.45*1.25+1*(2.3+2.75+3.05))*10.764</f>
        <v>120.15314999999998</v>
      </c>
      <c r="VFX231" s="53">
        <f t="shared" si="5672"/>
        <v>700.54802999999993</v>
      </c>
      <c r="VFY231" s="53">
        <v>0</v>
      </c>
      <c r="VFZ231" s="53">
        <f>VFX231*(($H$268)+1)+(IF(VFY231&lt;101,VFY231,IF(VFY231&lt;201,VFY231/2,IF(VFY231&lt;=301,VFY231/3,VFY231/4))))</f>
        <v>700.54802999999993</v>
      </c>
      <c r="VGA231" s="159">
        <f t="shared" ref="VGA231:VGA234" si="11811">VGA230+1</f>
        <v>2</v>
      </c>
      <c r="VGB231" s="159"/>
      <c r="VGC231" s="53" t="s">
        <v>163</v>
      </c>
      <c r="VGD231" s="53">
        <f t="shared" ref="VGD231" si="11812">(53.92)*10.764</f>
        <v>580.39487999999994</v>
      </c>
      <c r="VGE231" s="53">
        <f t="shared" ref="VGE231" si="11813">(2.45*1.25+1*(2.3+2.75+3.05))*10.764</f>
        <v>120.15314999999998</v>
      </c>
      <c r="VGF231" s="53">
        <f t="shared" si="5675"/>
        <v>700.54802999999993</v>
      </c>
      <c r="VGG231" s="53">
        <v>0</v>
      </c>
      <c r="VGH231" s="53">
        <f>VGF231*(($H$268)+1)+(IF(VGG231&lt;101,VGG231,IF(VGG231&lt;201,VGG231/2,IF(VGG231&lt;=301,VGG231/3,VGG231/4))))</f>
        <v>700.54802999999993</v>
      </c>
      <c r="VGI231" s="159">
        <f t="shared" ref="VGI231:VGI234" si="11814">VGI230+1</f>
        <v>2</v>
      </c>
      <c r="VGJ231" s="159"/>
      <c r="VGK231" s="53" t="s">
        <v>163</v>
      </c>
      <c r="VGL231" s="53">
        <f t="shared" ref="VGL231" si="11815">(53.92)*10.764</f>
        <v>580.39487999999994</v>
      </c>
      <c r="VGM231" s="53">
        <f t="shared" ref="VGM231" si="11816">(2.45*1.25+1*(2.3+2.75+3.05))*10.764</f>
        <v>120.15314999999998</v>
      </c>
      <c r="VGN231" s="53">
        <f t="shared" si="5678"/>
        <v>700.54802999999993</v>
      </c>
      <c r="VGO231" s="53">
        <v>0</v>
      </c>
      <c r="VGP231" s="53">
        <f>VGN231*(($H$268)+1)+(IF(VGO231&lt;101,VGO231,IF(VGO231&lt;201,VGO231/2,IF(VGO231&lt;=301,VGO231/3,VGO231/4))))</f>
        <v>700.54802999999993</v>
      </c>
      <c r="VGQ231" s="159">
        <f t="shared" ref="VGQ231:VGQ234" si="11817">VGQ230+1</f>
        <v>2</v>
      </c>
      <c r="VGR231" s="159"/>
      <c r="VGS231" s="53" t="s">
        <v>163</v>
      </c>
      <c r="VGT231" s="53">
        <f t="shared" ref="VGT231" si="11818">(53.92)*10.764</f>
        <v>580.39487999999994</v>
      </c>
      <c r="VGU231" s="53">
        <f t="shared" ref="VGU231" si="11819">(2.45*1.25+1*(2.3+2.75+3.05))*10.764</f>
        <v>120.15314999999998</v>
      </c>
      <c r="VGV231" s="53">
        <f t="shared" si="5681"/>
        <v>700.54802999999993</v>
      </c>
      <c r="VGW231" s="53">
        <v>0</v>
      </c>
      <c r="VGX231" s="53">
        <f>VGV231*(($H$268)+1)+(IF(VGW231&lt;101,VGW231,IF(VGW231&lt;201,VGW231/2,IF(VGW231&lt;=301,VGW231/3,VGW231/4))))</f>
        <v>700.54802999999993</v>
      </c>
      <c r="VGY231" s="159">
        <f t="shared" ref="VGY231:VGY234" si="11820">VGY230+1</f>
        <v>2</v>
      </c>
      <c r="VGZ231" s="159"/>
      <c r="VHA231" s="53" t="s">
        <v>163</v>
      </c>
      <c r="VHB231" s="53">
        <f t="shared" ref="VHB231" si="11821">(53.92)*10.764</f>
        <v>580.39487999999994</v>
      </c>
      <c r="VHC231" s="53">
        <f t="shared" ref="VHC231" si="11822">(2.45*1.25+1*(2.3+2.75+3.05))*10.764</f>
        <v>120.15314999999998</v>
      </c>
      <c r="VHD231" s="53">
        <f t="shared" si="5684"/>
        <v>700.54802999999993</v>
      </c>
      <c r="VHE231" s="53">
        <v>0</v>
      </c>
      <c r="VHF231" s="53">
        <f>VHD231*(($H$268)+1)+(IF(VHE231&lt;101,VHE231,IF(VHE231&lt;201,VHE231/2,IF(VHE231&lt;=301,VHE231/3,VHE231/4))))</f>
        <v>700.54802999999993</v>
      </c>
      <c r="VHG231" s="159">
        <f t="shared" ref="VHG231:VHG234" si="11823">VHG230+1</f>
        <v>2</v>
      </c>
      <c r="VHH231" s="159"/>
      <c r="VHI231" s="53" t="s">
        <v>163</v>
      </c>
      <c r="VHJ231" s="53">
        <f t="shared" ref="VHJ231" si="11824">(53.92)*10.764</f>
        <v>580.39487999999994</v>
      </c>
      <c r="VHK231" s="53">
        <f t="shared" ref="VHK231" si="11825">(2.45*1.25+1*(2.3+2.75+3.05))*10.764</f>
        <v>120.15314999999998</v>
      </c>
      <c r="VHL231" s="53">
        <f t="shared" si="5687"/>
        <v>700.54802999999993</v>
      </c>
      <c r="VHM231" s="53">
        <v>0</v>
      </c>
      <c r="VHN231" s="53">
        <f>VHL231*(($H$268)+1)+(IF(VHM231&lt;101,VHM231,IF(VHM231&lt;201,VHM231/2,IF(VHM231&lt;=301,VHM231/3,VHM231/4))))</f>
        <v>700.54802999999993</v>
      </c>
      <c r="VHO231" s="159">
        <f t="shared" ref="VHO231:VHO234" si="11826">VHO230+1</f>
        <v>2</v>
      </c>
      <c r="VHP231" s="159"/>
      <c r="VHQ231" s="53" t="s">
        <v>163</v>
      </c>
      <c r="VHR231" s="53">
        <f t="shared" ref="VHR231" si="11827">(53.92)*10.764</f>
        <v>580.39487999999994</v>
      </c>
      <c r="VHS231" s="53">
        <f t="shared" ref="VHS231" si="11828">(2.45*1.25+1*(2.3+2.75+3.05))*10.764</f>
        <v>120.15314999999998</v>
      </c>
      <c r="VHT231" s="53">
        <f t="shared" si="5690"/>
        <v>700.54802999999993</v>
      </c>
      <c r="VHU231" s="53">
        <v>0</v>
      </c>
      <c r="VHV231" s="53">
        <f>VHT231*(($H$268)+1)+(IF(VHU231&lt;101,VHU231,IF(VHU231&lt;201,VHU231/2,IF(VHU231&lt;=301,VHU231/3,VHU231/4))))</f>
        <v>700.54802999999993</v>
      </c>
      <c r="VHW231" s="159">
        <f t="shared" ref="VHW231:VHW234" si="11829">VHW230+1</f>
        <v>2</v>
      </c>
      <c r="VHX231" s="159"/>
      <c r="VHY231" s="53" t="s">
        <v>163</v>
      </c>
      <c r="VHZ231" s="53">
        <f t="shared" ref="VHZ231" si="11830">(53.92)*10.764</f>
        <v>580.39487999999994</v>
      </c>
      <c r="VIA231" s="53">
        <f t="shared" ref="VIA231" si="11831">(2.45*1.25+1*(2.3+2.75+3.05))*10.764</f>
        <v>120.15314999999998</v>
      </c>
      <c r="VIB231" s="53">
        <f t="shared" si="5693"/>
        <v>700.54802999999993</v>
      </c>
      <c r="VIC231" s="53">
        <v>0</v>
      </c>
      <c r="VID231" s="53">
        <f>VIB231*(($H$268)+1)+(IF(VIC231&lt;101,VIC231,IF(VIC231&lt;201,VIC231/2,IF(VIC231&lt;=301,VIC231/3,VIC231/4))))</f>
        <v>700.54802999999993</v>
      </c>
      <c r="VIE231" s="159">
        <f t="shared" ref="VIE231:VIE234" si="11832">VIE230+1</f>
        <v>2</v>
      </c>
      <c r="VIF231" s="159"/>
      <c r="VIG231" s="53" t="s">
        <v>163</v>
      </c>
      <c r="VIH231" s="53">
        <f t="shared" ref="VIH231" si="11833">(53.92)*10.764</f>
        <v>580.39487999999994</v>
      </c>
      <c r="VII231" s="53">
        <f t="shared" ref="VII231" si="11834">(2.45*1.25+1*(2.3+2.75+3.05))*10.764</f>
        <v>120.15314999999998</v>
      </c>
      <c r="VIJ231" s="53">
        <f t="shared" si="5696"/>
        <v>700.54802999999993</v>
      </c>
      <c r="VIK231" s="53">
        <v>0</v>
      </c>
      <c r="VIL231" s="53">
        <f>VIJ231*(($H$268)+1)+(IF(VIK231&lt;101,VIK231,IF(VIK231&lt;201,VIK231/2,IF(VIK231&lt;=301,VIK231/3,VIK231/4))))</f>
        <v>700.54802999999993</v>
      </c>
      <c r="VIM231" s="159">
        <f t="shared" ref="VIM231:VIM234" si="11835">VIM230+1</f>
        <v>2</v>
      </c>
      <c r="VIN231" s="159"/>
      <c r="VIO231" s="53" t="s">
        <v>163</v>
      </c>
      <c r="VIP231" s="53">
        <f t="shared" ref="VIP231" si="11836">(53.92)*10.764</f>
        <v>580.39487999999994</v>
      </c>
      <c r="VIQ231" s="53">
        <f t="shared" ref="VIQ231" si="11837">(2.45*1.25+1*(2.3+2.75+3.05))*10.764</f>
        <v>120.15314999999998</v>
      </c>
      <c r="VIR231" s="53">
        <f t="shared" si="5699"/>
        <v>700.54802999999993</v>
      </c>
      <c r="VIS231" s="53">
        <v>0</v>
      </c>
      <c r="VIT231" s="53">
        <f>VIR231*(($H$268)+1)+(IF(VIS231&lt;101,VIS231,IF(VIS231&lt;201,VIS231/2,IF(VIS231&lt;=301,VIS231/3,VIS231/4))))</f>
        <v>700.54802999999993</v>
      </c>
      <c r="VIU231" s="159">
        <f t="shared" ref="VIU231:VIU234" si="11838">VIU230+1</f>
        <v>2</v>
      </c>
      <c r="VIV231" s="159"/>
      <c r="VIW231" s="53" t="s">
        <v>163</v>
      </c>
      <c r="VIX231" s="53">
        <f t="shared" ref="VIX231" si="11839">(53.92)*10.764</f>
        <v>580.39487999999994</v>
      </c>
      <c r="VIY231" s="53">
        <f t="shared" ref="VIY231" si="11840">(2.45*1.25+1*(2.3+2.75+3.05))*10.764</f>
        <v>120.15314999999998</v>
      </c>
      <c r="VIZ231" s="53">
        <f t="shared" si="5702"/>
        <v>700.54802999999993</v>
      </c>
      <c r="VJA231" s="53">
        <v>0</v>
      </c>
      <c r="VJB231" s="53">
        <f>VIZ231*(($H$268)+1)+(IF(VJA231&lt;101,VJA231,IF(VJA231&lt;201,VJA231/2,IF(VJA231&lt;=301,VJA231/3,VJA231/4))))</f>
        <v>700.54802999999993</v>
      </c>
      <c r="VJC231" s="159">
        <f t="shared" ref="VJC231:VJC234" si="11841">VJC230+1</f>
        <v>2</v>
      </c>
      <c r="VJD231" s="159"/>
      <c r="VJE231" s="53" t="s">
        <v>163</v>
      </c>
      <c r="VJF231" s="53">
        <f t="shared" ref="VJF231" si="11842">(53.92)*10.764</f>
        <v>580.39487999999994</v>
      </c>
      <c r="VJG231" s="53">
        <f t="shared" ref="VJG231" si="11843">(2.45*1.25+1*(2.3+2.75+3.05))*10.764</f>
        <v>120.15314999999998</v>
      </c>
      <c r="VJH231" s="53">
        <f t="shared" si="5705"/>
        <v>700.54802999999993</v>
      </c>
      <c r="VJI231" s="53">
        <v>0</v>
      </c>
      <c r="VJJ231" s="53">
        <f>VJH231*(($H$268)+1)+(IF(VJI231&lt;101,VJI231,IF(VJI231&lt;201,VJI231/2,IF(VJI231&lt;=301,VJI231/3,VJI231/4))))</f>
        <v>700.54802999999993</v>
      </c>
      <c r="VJK231" s="159">
        <f t="shared" ref="VJK231:VJK234" si="11844">VJK230+1</f>
        <v>2</v>
      </c>
      <c r="VJL231" s="159"/>
      <c r="VJM231" s="53" t="s">
        <v>163</v>
      </c>
      <c r="VJN231" s="53">
        <f t="shared" ref="VJN231" si="11845">(53.92)*10.764</f>
        <v>580.39487999999994</v>
      </c>
      <c r="VJO231" s="53">
        <f t="shared" ref="VJO231" si="11846">(2.45*1.25+1*(2.3+2.75+3.05))*10.764</f>
        <v>120.15314999999998</v>
      </c>
      <c r="VJP231" s="53">
        <f t="shared" si="5708"/>
        <v>700.54802999999993</v>
      </c>
      <c r="VJQ231" s="53">
        <v>0</v>
      </c>
      <c r="VJR231" s="53">
        <f>VJP231*(($H$268)+1)+(IF(VJQ231&lt;101,VJQ231,IF(VJQ231&lt;201,VJQ231/2,IF(VJQ231&lt;=301,VJQ231/3,VJQ231/4))))</f>
        <v>700.54802999999993</v>
      </c>
      <c r="VJS231" s="159">
        <f t="shared" ref="VJS231:VJS234" si="11847">VJS230+1</f>
        <v>2</v>
      </c>
      <c r="VJT231" s="159"/>
      <c r="VJU231" s="53" t="s">
        <v>163</v>
      </c>
      <c r="VJV231" s="53">
        <f t="shared" ref="VJV231" si="11848">(53.92)*10.764</f>
        <v>580.39487999999994</v>
      </c>
      <c r="VJW231" s="53">
        <f t="shared" ref="VJW231" si="11849">(2.45*1.25+1*(2.3+2.75+3.05))*10.764</f>
        <v>120.15314999999998</v>
      </c>
      <c r="VJX231" s="53">
        <f t="shared" si="5711"/>
        <v>700.54802999999993</v>
      </c>
      <c r="VJY231" s="53">
        <v>0</v>
      </c>
      <c r="VJZ231" s="53">
        <f>VJX231*(($H$268)+1)+(IF(VJY231&lt;101,VJY231,IF(VJY231&lt;201,VJY231/2,IF(VJY231&lt;=301,VJY231/3,VJY231/4))))</f>
        <v>700.54802999999993</v>
      </c>
      <c r="VKA231" s="159">
        <f t="shared" ref="VKA231:VKA234" si="11850">VKA230+1</f>
        <v>2</v>
      </c>
      <c r="VKB231" s="159"/>
      <c r="VKC231" s="53" t="s">
        <v>163</v>
      </c>
      <c r="VKD231" s="53">
        <f t="shared" ref="VKD231" si="11851">(53.92)*10.764</f>
        <v>580.39487999999994</v>
      </c>
      <c r="VKE231" s="53">
        <f t="shared" ref="VKE231" si="11852">(2.45*1.25+1*(2.3+2.75+3.05))*10.764</f>
        <v>120.15314999999998</v>
      </c>
      <c r="VKF231" s="53">
        <f t="shared" si="5714"/>
        <v>700.54802999999993</v>
      </c>
      <c r="VKG231" s="53">
        <v>0</v>
      </c>
      <c r="VKH231" s="53">
        <f>VKF231*(($H$268)+1)+(IF(VKG231&lt;101,VKG231,IF(VKG231&lt;201,VKG231/2,IF(VKG231&lt;=301,VKG231/3,VKG231/4))))</f>
        <v>700.54802999999993</v>
      </c>
      <c r="VKI231" s="159">
        <f t="shared" ref="VKI231:VKI234" si="11853">VKI230+1</f>
        <v>2</v>
      </c>
      <c r="VKJ231" s="159"/>
      <c r="VKK231" s="53" t="s">
        <v>163</v>
      </c>
      <c r="VKL231" s="53">
        <f t="shared" ref="VKL231" si="11854">(53.92)*10.764</f>
        <v>580.39487999999994</v>
      </c>
      <c r="VKM231" s="53">
        <f t="shared" ref="VKM231" si="11855">(2.45*1.25+1*(2.3+2.75+3.05))*10.764</f>
        <v>120.15314999999998</v>
      </c>
      <c r="VKN231" s="53">
        <f t="shared" si="5717"/>
        <v>700.54802999999993</v>
      </c>
      <c r="VKO231" s="53">
        <v>0</v>
      </c>
      <c r="VKP231" s="53">
        <f>VKN231*(($H$268)+1)+(IF(VKO231&lt;101,VKO231,IF(VKO231&lt;201,VKO231/2,IF(VKO231&lt;=301,VKO231/3,VKO231/4))))</f>
        <v>700.54802999999993</v>
      </c>
      <c r="VKQ231" s="159">
        <f t="shared" ref="VKQ231:VKQ234" si="11856">VKQ230+1</f>
        <v>2</v>
      </c>
      <c r="VKR231" s="159"/>
      <c r="VKS231" s="53" t="s">
        <v>163</v>
      </c>
      <c r="VKT231" s="53">
        <f t="shared" ref="VKT231" si="11857">(53.92)*10.764</f>
        <v>580.39487999999994</v>
      </c>
      <c r="VKU231" s="53">
        <f t="shared" ref="VKU231" si="11858">(2.45*1.25+1*(2.3+2.75+3.05))*10.764</f>
        <v>120.15314999999998</v>
      </c>
      <c r="VKV231" s="53">
        <f t="shared" si="5720"/>
        <v>700.54802999999993</v>
      </c>
      <c r="VKW231" s="53">
        <v>0</v>
      </c>
      <c r="VKX231" s="53">
        <f>VKV231*(($H$268)+1)+(IF(VKW231&lt;101,VKW231,IF(VKW231&lt;201,VKW231/2,IF(VKW231&lt;=301,VKW231/3,VKW231/4))))</f>
        <v>700.54802999999993</v>
      </c>
      <c r="VKY231" s="159">
        <f t="shared" ref="VKY231:VKY234" si="11859">VKY230+1</f>
        <v>2</v>
      </c>
      <c r="VKZ231" s="159"/>
      <c r="VLA231" s="53" t="s">
        <v>163</v>
      </c>
      <c r="VLB231" s="53">
        <f t="shared" ref="VLB231" si="11860">(53.92)*10.764</f>
        <v>580.39487999999994</v>
      </c>
      <c r="VLC231" s="53">
        <f t="shared" ref="VLC231" si="11861">(2.45*1.25+1*(2.3+2.75+3.05))*10.764</f>
        <v>120.15314999999998</v>
      </c>
      <c r="VLD231" s="53">
        <f t="shared" si="5723"/>
        <v>700.54802999999993</v>
      </c>
      <c r="VLE231" s="53">
        <v>0</v>
      </c>
      <c r="VLF231" s="53">
        <f>VLD231*(($H$268)+1)+(IF(VLE231&lt;101,VLE231,IF(VLE231&lt;201,VLE231/2,IF(VLE231&lt;=301,VLE231/3,VLE231/4))))</f>
        <v>700.54802999999993</v>
      </c>
      <c r="VLG231" s="159">
        <f t="shared" ref="VLG231:VLG234" si="11862">VLG230+1</f>
        <v>2</v>
      </c>
      <c r="VLH231" s="159"/>
      <c r="VLI231" s="53" t="s">
        <v>163</v>
      </c>
      <c r="VLJ231" s="53">
        <f t="shared" ref="VLJ231" si="11863">(53.92)*10.764</f>
        <v>580.39487999999994</v>
      </c>
      <c r="VLK231" s="53">
        <f t="shared" ref="VLK231" si="11864">(2.45*1.25+1*(2.3+2.75+3.05))*10.764</f>
        <v>120.15314999999998</v>
      </c>
      <c r="VLL231" s="53">
        <f t="shared" si="5726"/>
        <v>700.54802999999993</v>
      </c>
      <c r="VLM231" s="53">
        <v>0</v>
      </c>
      <c r="VLN231" s="53">
        <f>VLL231*(($H$268)+1)+(IF(VLM231&lt;101,VLM231,IF(VLM231&lt;201,VLM231/2,IF(VLM231&lt;=301,VLM231/3,VLM231/4))))</f>
        <v>700.54802999999993</v>
      </c>
      <c r="VLO231" s="159">
        <f t="shared" ref="VLO231:VLO234" si="11865">VLO230+1</f>
        <v>2</v>
      </c>
      <c r="VLP231" s="159"/>
      <c r="VLQ231" s="53" t="s">
        <v>163</v>
      </c>
      <c r="VLR231" s="53">
        <f t="shared" ref="VLR231" si="11866">(53.92)*10.764</f>
        <v>580.39487999999994</v>
      </c>
      <c r="VLS231" s="53">
        <f t="shared" ref="VLS231" si="11867">(2.45*1.25+1*(2.3+2.75+3.05))*10.764</f>
        <v>120.15314999999998</v>
      </c>
      <c r="VLT231" s="53">
        <f t="shared" si="5729"/>
        <v>700.54802999999993</v>
      </c>
      <c r="VLU231" s="53">
        <v>0</v>
      </c>
      <c r="VLV231" s="53">
        <f>VLT231*(($H$268)+1)+(IF(VLU231&lt;101,VLU231,IF(VLU231&lt;201,VLU231/2,IF(VLU231&lt;=301,VLU231/3,VLU231/4))))</f>
        <v>700.54802999999993</v>
      </c>
      <c r="VLW231" s="159">
        <f t="shared" ref="VLW231:VLW234" si="11868">VLW230+1</f>
        <v>2</v>
      </c>
      <c r="VLX231" s="159"/>
      <c r="VLY231" s="53" t="s">
        <v>163</v>
      </c>
      <c r="VLZ231" s="53">
        <f t="shared" ref="VLZ231" si="11869">(53.92)*10.764</f>
        <v>580.39487999999994</v>
      </c>
      <c r="VMA231" s="53">
        <f t="shared" ref="VMA231" si="11870">(2.45*1.25+1*(2.3+2.75+3.05))*10.764</f>
        <v>120.15314999999998</v>
      </c>
      <c r="VMB231" s="53">
        <f t="shared" si="5732"/>
        <v>700.54802999999993</v>
      </c>
      <c r="VMC231" s="53">
        <v>0</v>
      </c>
      <c r="VMD231" s="53">
        <f>VMB231*(($H$268)+1)+(IF(VMC231&lt;101,VMC231,IF(VMC231&lt;201,VMC231/2,IF(VMC231&lt;=301,VMC231/3,VMC231/4))))</f>
        <v>700.54802999999993</v>
      </c>
      <c r="VME231" s="159">
        <f t="shared" ref="VME231:VME234" si="11871">VME230+1</f>
        <v>2</v>
      </c>
      <c r="VMF231" s="159"/>
      <c r="VMG231" s="53" t="s">
        <v>163</v>
      </c>
      <c r="VMH231" s="53">
        <f t="shared" ref="VMH231" si="11872">(53.92)*10.764</f>
        <v>580.39487999999994</v>
      </c>
      <c r="VMI231" s="53">
        <f t="shared" ref="VMI231" si="11873">(2.45*1.25+1*(2.3+2.75+3.05))*10.764</f>
        <v>120.15314999999998</v>
      </c>
      <c r="VMJ231" s="53">
        <f t="shared" si="5735"/>
        <v>700.54802999999993</v>
      </c>
      <c r="VMK231" s="53">
        <v>0</v>
      </c>
      <c r="VML231" s="53">
        <f>VMJ231*(($H$268)+1)+(IF(VMK231&lt;101,VMK231,IF(VMK231&lt;201,VMK231/2,IF(VMK231&lt;=301,VMK231/3,VMK231/4))))</f>
        <v>700.54802999999993</v>
      </c>
      <c r="VMM231" s="159">
        <f t="shared" ref="VMM231:VMM234" si="11874">VMM230+1</f>
        <v>2</v>
      </c>
      <c r="VMN231" s="159"/>
      <c r="VMO231" s="53" t="s">
        <v>163</v>
      </c>
      <c r="VMP231" s="53">
        <f t="shared" ref="VMP231" si="11875">(53.92)*10.764</f>
        <v>580.39487999999994</v>
      </c>
      <c r="VMQ231" s="53">
        <f t="shared" ref="VMQ231" si="11876">(2.45*1.25+1*(2.3+2.75+3.05))*10.764</f>
        <v>120.15314999999998</v>
      </c>
      <c r="VMR231" s="53">
        <f t="shared" si="5738"/>
        <v>700.54802999999993</v>
      </c>
      <c r="VMS231" s="53">
        <v>0</v>
      </c>
      <c r="VMT231" s="53">
        <f>VMR231*(($H$268)+1)+(IF(VMS231&lt;101,VMS231,IF(VMS231&lt;201,VMS231/2,IF(VMS231&lt;=301,VMS231/3,VMS231/4))))</f>
        <v>700.54802999999993</v>
      </c>
      <c r="VMU231" s="159">
        <f t="shared" ref="VMU231:VMU234" si="11877">VMU230+1</f>
        <v>2</v>
      </c>
      <c r="VMV231" s="159"/>
      <c r="VMW231" s="53" t="s">
        <v>163</v>
      </c>
      <c r="VMX231" s="53">
        <f t="shared" ref="VMX231" si="11878">(53.92)*10.764</f>
        <v>580.39487999999994</v>
      </c>
      <c r="VMY231" s="53">
        <f t="shared" ref="VMY231" si="11879">(2.45*1.25+1*(2.3+2.75+3.05))*10.764</f>
        <v>120.15314999999998</v>
      </c>
      <c r="VMZ231" s="53">
        <f t="shared" si="5741"/>
        <v>700.54802999999993</v>
      </c>
      <c r="VNA231" s="53">
        <v>0</v>
      </c>
      <c r="VNB231" s="53">
        <f>VMZ231*(($H$268)+1)+(IF(VNA231&lt;101,VNA231,IF(VNA231&lt;201,VNA231/2,IF(VNA231&lt;=301,VNA231/3,VNA231/4))))</f>
        <v>700.54802999999993</v>
      </c>
      <c r="VNC231" s="159">
        <f t="shared" ref="VNC231:VNC234" si="11880">VNC230+1</f>
        <v>2</v>
      </c>
      <c r="VND231" s="159"/>
      <c r="VNE231" s="53" t="s">
        <v>163</v>
      </c>
      <c r="VNF231" s="53">
        <f t="shared" ref="VNF231" si="11881">(53.92)*10.764</f>
        <v>580.39487999999994</v>
      </c>
      <c r="VNG231" s="53">
        <f t="shared" ref="VNG231" si="11882">(2.45*1.25+1*(2.3+2.75+3.05))*10.764</f>
        <v>120.15314999999998</v>
      </c>
      <c r="VNH231" s="53">
        <f t="shared" si="5744"/>
        <v>700.54802999999993</v>
      </c>
      <c r="VNI231" s="53">
        <v>0</v>
      </c>
      <c r="VNJ231" s="53">
        <f>VNH231*(($H$268)+1)+(IF(VNI231&lt;101,VNI231,IF(VNI231&lt;201,VNI231/2,IF(VNI231&lt;=301,VNI231/3,VNI231/4))))</f>
        <v>700.54802999999993</v>
      </c>
      <c r="VNK231" s="159">
        <f t="shared" ref="VNK231:VNK234" si="11883">VNK230+1</f>
        <v>2</v>
      </c>
      <c r="VNL231" s="159"/>
      <c r="VNM231" s="53" t="s">
        <v>163</v>
      </c>
      <c r="VNN231" s="53">
        <f t="shared" ref="VNN231" si="11884">(53.92)*10.764</f>
        <v>580.39487999999994</v>
      </c>
      <c r="VNO231" s="53">
        <f t="shared" ref="VNO231" si="11885">(2.45*1.25+1*(2.3+2.75+3.05))*10.764</f>
        <v>120.15314999999998</v>
      </c>
      <c r="VNP231" s="53">
        <f t="shared" si="5747"/>
        <v>700.54802999999993</v>
      </c>
      <c r="VNQ231" s="53">
        <v>0</v>
      </c>
      <c r="VNR231" s="53">
        <f>VNP231*(($H$268)+1)+(IF(VNQ231&lt;101,VNQ231,IF(VNQ231&lt;201,VNQ231/2,IF(VNQ231&lt;=301,VNQ231/3,VNQ231/4))))</f>
        <v>700.54802999999993</v>
      </c>
      <c r="VNS231" s="159">
        <f t="shared" ref="VNS231:VNS234" si="11886">VNS230+1</f>
        <v>2</v>
      </c>
      <c r="VNT231" s="159"/>
      <c r="VNU231" s="53" t="s">
        <v>163</v>
      </c>
      <c r="VNV231" s="53">
        <f t="shared" ref="VNV231" si="11887">(53.92)*10.764</f>
        <v>580.39487999999994</v>
      </c>
      <c r="VNW231" s="53">
        <f t="shared" ref="VNW231" si="11888">(2.45*1.25+1*(2.3+2.75+3.05))*10.764</f>
        <v>120.15314999999998</v>
      </c>
      <c r="VNX231" s="53">
        <f t="shared" si="5750"/>
        <v>700.54802999999993</v>
      </c>
      <c r="VNY231" s="53">
        <v>0</v>
      </c>
      <c r="VNZ231" s="53">
        <f>VNX231*(($H$268)+1)+(IF(VNY231&lt;101,VNY231,IF(VNY231&lt;201,VNY231/2,IF(VNY231&lt;=301,VNY231/3,VNY231/4))))</f>
        <v>700.54802999999993</v>
      </c>
      <c r="VOA231" s="159">
        <f t="shared" ref="VOA231:VOA234" si="11889">VOA230+1</f>
        <v>2</v>
      </c>
      <c r="VOB231" s="159"/>
      <c r="VOC231" s="53" t="s">
        <v>163</v>
      </c>
      <c r="VOD231" s="53">
        <f t="shared" ref="VOD231" si="11890">(53.92)*10.764</f>
        <v>580.39487999999994</v>
      </c>
      <c r="VOE231" s="53">
        <f t="shared" ref="VOE231" si="11891">(2.45*1.25+1*(2.3+2.75+3.05))*10.764</f>
        <v>120.15314999999998</v>
      </c>
      <c r="VOF231" s="53">
        <f t="shared" si="5753"/>
        <v>700.54802999999993</v>
      </c>
      <c r="VOG231" s="53">
        <v>0</v>
      </c>
      <c r="VOH231" s="53">
        <f>VOF231*(($H$268)+1)+(IF(VOG231&lt;101,VOG231,IF(VOG231&lt;201,VOG231/2,IF(VOG231&lt;=301,VOG231/3,VOG231/4))))</f>
        <v>700.54802999999993</v>
      </c>
      <c r="VOI231" s="159">
        <f t="shared" ref="VOI231:VOI234" si="11892">VOI230+1</f>
        <v>2</v>
      </c>
      <c r="VOJ231" s="159"/>
      <c r="VOK231" s="53" t="s">
        <v>163</v>
      </c>
      <c r="VOL231" s="53">
        <f t="shared" ref="VOL231" si="11893">(53.92)*10.764</f>
        <v>580.39487999999994</v>
      </c>
      <c r="VOM231" s="53">
        <f t="shared" ref="VOM231" si="11894">(2.45*1.25+1*(2.3+2.75+3.05))*10.764</f>
        <v>120.15314999999998</v>
      </c>
      <c r="VON231" s="53">
        <f t="shared" si="5756"/>
        <v>700.54802999999993</v>
      </c>
      <c r="VOO231" s="53">
        <v>0</v>
      </c>
      <c r="VOP231" s="53">
        <f>VON231*(($H$268)+1)+(IF(VOO231&lt;101,VOO231,IF(VOO231&lt;201,VOO231/2,IF(VOO231&lt;=301,VOO231/3,VOO231/4))))</f>
        <v>700.54802999999993</v>
      </c>
      <c r="VOQ231" s="159">
        <f t="shared" ref="VOQ231:VOQ234" si="11895">VOQ230+1</f>
        <v>2</v>
      </c>
      <c r="VOR231" s="159"/>
      <c r="VOS231" s="53" t="s">
        <v>163</v>
      </c>
      <c r="VOT231" s="53">
        <f t="shared" ref="VOT231" si="11896">(53.92)*10.764</f>
        <v>580.39487999999994</v>
      </c>
      <c r="VOU231" s="53">
        <f t="shared" ref="VOU231" si="11897">(2.45*1.25+1*(2.3+2.75+3.05))*10.764</f>
        <v>120.15314999999998</v>
      </c>
      <c r="VOV231" s="53">
        <f t="shared" si="5759"/>
        <v>700.54802999999993</v>
      </c>
      <c r="VOW231" s="53">
        <v>0</v>
      </c>
      <c r="VOX231" s="53">
        <f>VOV231*(($H$268)+1)+(IF(VOW231&lt;101,VOW231,IF(VOW231&lt;201,VOW231/2,IF(VOW231&lt;=301,VOW231/3,VOW231/4))))</f>
        <v>700.54802999999993</v>
      </c>
      <c r="VOY231" s="159">
        <f t="shared" ref="VOY231:VOY234" si="11898">VOY230+1</f>
        <v>2</v>
      </c>
      <c r="VOZ231" s="159"/>
      <c r="VPA231" s="53" t="s">
        <v>163</v>
      </c>
      <c r="VPB231" s="53">
        <f t="shared" ref="VPB231" si="11899">(53.92)*10.764</f>
        <v>580.39487999999994</v>
      </c>
      <c r="VPC231" s="53">
        <f t="shared" ref="VPC231" si="11900">(2.45*1.25+1*(2.3+2.75+3.05))*10.764</f>
        <v>120.15314999999998</v>
      </c>
      <c r="VPD231" s="53">
        <f t="shared" si="5762"/>
        <v>700.54802999999993</v>
      </c>
      <c r="VPE231" s="53">
        <v>0</v>
      </c>
      <c r="VPF231" s="53">
        <f>VPD231*(($H$268)+1)+(IF(VPE231&lt;101,VPE231,IF(VPE231&lt;201,VPE231/2,IF(VPE231&lt;=301,VPE231/3,VPE231/4))))</f>
        <v>700.54802999999993</v>
      </c>
      <c r="VPG231" s="159">
        <f t="shared" ref="VPG231:VPG234" si="11901">VPG230+1</f>
        <v>2</v>
      </c>
      <c r="VPH231" s="159"/>
      <c r="VPI231" s="53" t="s">
        <v>163</v>
      </c>
      <c r="VPJ231" s="53">
        <f t="shared" ref="VPJ231" si="11902">(53.92)*10.764</f>
        <v>580.39487999999994</v>
      </c>
      <c r="VPK231" s="53">
        <f t="shared" ref="VPK231" si="11903">(2.45*1.25+1*(2.3+2.75+3.05))*10.764</f>
        <v>120.15314999999998</v>
      </c>
      <c r="VPL231" s="53">
        <f t="shared" si="5765"/>
        <v>700.54802999999993</v>
      </c>
      <c r="VPM231" s="53">
        <v>0</v>
      </c>
      <c r="VPN231" s="53">
        <f>VPL231*(($H$268)+1)+(IF(VPM231&lt;101,VPM231,IF(VPM231&lt;201,VPM231/2,IF(VPM231&lt;=301,VPM231/3,VPM231/4))))</f>
        <v>700.54802999999993</v>
      </c>
      <c r="VPO231" s="159">
        <f t="shared" ref="VPO231:VPO234" si="11904">VPO230+1</f>
        <v>2</v>
      </c>
      <c r="VPP231" s="159"/>
      <c r="VPQ231" s="53" t="s">
        <v>163</v>
      </c>
      <c r="VPR231" s="53">
        <f t="shared" ref="VPR231" si="11905">(53.92)*10.764</f>
        <v>580.39487999999994</v>
      </c>
      <c r="VPS231" s="53">
        <f t="shared" ref="VPS231" si="11906">(2.45*1.25+1*(2.3+2.75+3.05))*10.764</f>
        <v>120.15314999999998</v>
      </c>
      <c r="VPT231" s="53">
        <f t="shared" si="5768"/>
        <v>700.54802999999993</v>
      </c>
      <c r="VPU231" s="53">
        <v>0</v>
      </c>
      <c r="VPV231" s="53">
        <f>VPT231*(($H$268)+1)+(IF(VPU231&lt;101,VPU231,IF(VPU231&lt;201,VPU231/2,IF(VPU231&lt;=301,VPU231/3,VPU231/4))))</f>
        <v>700.54802999999993</v>
      </c>
      <c r="VPW231" s="159">
        <f t="shared" ref="VPW231:VPW234" si="11907">VPW230+1</f>
        <v>2</v>
      </c>
      <c r="VPX231" s="159"/>
      <c r="VPY231" s="53" t="s">
        <v>163</v>
      </c>
      <c r="VPZ231" s="53">
        <f t="shared" ref="VPZ231" si="11908">(53.92)*10.764</f>
        <v>580.39487999999994</v>
      </c>
      <c r="VQA231" s="53">
        <f t="shared" ref="VQA231" si="11909">(2.45*1.25+1*(2.3+2.75+3.05))*10.764</f>
        <v>120.15314999999998</v>
      </c>
      <c r="VQB231" s="53">
        <f t="shared" si="5771"/>
        <v>700.54802999999993</v>
      </c>
      <c r="VQC231" s="53">
        <v>0</v>
      </c>
      <c r="VQD231" s="53">
        <f>VQB231*(($H$268)+1)+(IF(VQC231&lt;101,VQC231,IF(VQC231&lt;201,VQC231/2,IF(VQC231&lt;=301,VQC231/3,VQC231/4))))</f>
        <v>700.54802999999993</v>
      </c>
      <c r="VQE231" s="159">
        <f t="shared" ref="VQE231:VQE234" si="11910">VQE230+1</f>
        <v>2</v>
      </c>
      <c r="VQF231" s="159"/>
      <c r="VQG231" s="53" t="s">
        <v>163</v>
      </c>
      <c r="VQH231" s="53">
        <f t="shared" ref="VQH231" si="11911">(53.92)*10.764</f>
        <v>580.39487999999994</v>
      </c>
      <c r="VQI231" s="53">
        <f t="shared" ref="VQI231" si="11912">(2.45*1.25+1*(2.3+2.75+3.05))*10.764</f>
        <v>120.15314999999998</v>
      </c>
      <c r="VQJ231" s="53">
        <f t="shared" si="5774"/>
        <v>700.54802999999993</v>
      </c>
      <c r="VQK231" s="53">
        <v>0</v>
      </c>
      <c r="VQL231" s="53">
        <f>VQJ231*(($H$268)+1)+(IF(VQK231&lt;101,VQK231,IF(VQK231&lt;201,VQK231/2,IF(VQK231&lt;=301,VQK231/3,VQK231/4))))</f>
        <v>700.54802999999993</v>
      </c>
      <c r="VQM231" s="159">
        <f t="shared" ref="VQM231:VQM234" si="11913">VQM230+1</f>
        <v>2</v>
      </c>
      <c r="VQN231" s="159"/>
      <c r="VQO231" s="53" t="s">
        <v>163</v>
      </c>
      <c r="VQP231" s="53">
        <f t="shared" ref="VQP231" si="11914">(53.92)*10.764</f>
        <v>580.39487999999994</v>
      </c>
      <c r="VQQ231" s="53">
        <f t="shared" ref="VQQ231" si="11915">(2.45*1.25+1*(2.3+2.75+3.05))*10.764</f>
        <v>120.15314999999998</v>
      </c>
      <c r="VQR231" s="53">
        <f t="shared" si="5777"/>
        <v>700.54802999999993</v>
      </c>
      <c r="VQS231" s="53">
        <v>0</v>
      </c>
      <c r="VQT231" s="53">
        <f>VQR231*(($H$268)+1)+(IF(VQS231&lt;101,VQS231,IF(VQS231&lt;201,VQS231/2,IF(VQS231&lt;=301,VQS231/3,VQS231/4))))</f>
        <v>700.54802999999993</v>
      </c>
      <c r="VQU231" s="159">
        <f t="shared" ref="VQU231:VQU234" si="11916">VQU230+1</f>
        <v>2</v>
      </c>
      <c r="VQV231" s="159"/>
      <c r="VQW231" s="53" t="s">
        <v>163</v>
      </c>
      <c r="VQX231" s="53">
        <f t="shared" ref="VQX231" si="11917">(53.92)*10.764</f>
        <v>580.39487999999994</v>
      </c>
      <c r="VQY231" s="53">
        <f t="shared" ref="VQY231" si="11918">(2.45*1.25+1*(2.3+2.75+3.05))*10.764</f>
        <v>120.15314999999998</v>
      </c>
      <c r="VQZ231" s="53">
        <f t="shared" si="5780"/>
        <v>700.54802999999993</v>
      </c>
      <c r="VRA231" s="53">
        <v>0</v>
      </c>
      <c r="VRB231" s="53">
        <f>VQZ231*(($H$268)+1)+(IF(VRA231&lt;101,VRA231,IF(VRA231&lt;201,VRA231/2,IF(VRA231&lt;=301,VRA231/3,VRA231/4))))</f>
        <v>700.54802999999993</v>
      </c>
      <c r="VRC231" s="159">
        <f t="shared" ref="VRC231:VRC234" si="11919">VRC230+1</f>
        <v>2</v>
      </c>
      <c r="VRD231" s="159"/>
      <c r="VRE231" s="53" t="s">
        <v>163</v>
      </c>
      <c r="VRF231" s="53">
        <f t="shared" ref="VRF231" si="11920">(53.92)*10.764</f>
        <v>580.39487999999994</v>
      </c>
      <c r="VRG231" s="53">
        <f t="shared" ref="VRG231" si="11921">(2.45*1.25+1*(2.3+2.75+3.05))*10.764</f>
        <v>120.15314999999998</v>
      </c>
      <c r="VRH231" s="53">
        <f t="shared" si="5783"/>
        <v>700.54802999999993</v>
      </c>
      <c r="VRI231" s="53">
        <v>0</v>
      </c>
      <c r="VRJ231" s="53">
        <f>VRH231*(($H$268)+1)+(IF(VRI231&lt;101,VRI231,IF(VRI231&lt;201,VRI231/2,IF(VRI231&lt;=301,VRI231/3,VRI231/4))))</f>
        <v>700.54802999999993</v>
      </c>
      <c r="VRK231" s="159">
        <f t="shared" ref="VRK231:VRK234" si="11922">VRK230+1</f>
        <v>2</v>
      </c>
      <c r="VRL231" s="159"/>
      <c r="VRM231" s="53" t="s">
        <v>163</v>
      </c>
      <c r="VRN231" s="53">
        <f t="shared" ref="VRN231" si="11923">(53.92)*10.764</f>
        <v>580.39487999999994</v>
      </c>
      <c r="VRO231" s="53">
        <f t="shared" ref="VRO231" si="11924">(2.45*1.25+1*(2.3+2.75+3.05))*10.764</f>
        <v>120.15314999999998</v>
      </c>
      <c r="VRP231" s="53">
        <f t="shared" si="5786"/>
        <v>700.54802999999993</v>
      </c>
      <c r="VRQ231" s="53">
        <v>0</v>
      </c>
      <c r="VRR231" s="53">
        <f>VRP231*(($H$268)+1)+(IF(VRQ231&lt;101,VRQ231,IF(VRQ231&lt;201,VRQ231/2,IF(VRQ231&lt;=301,VRQ231/3,VRQ231/4))))</f>
        <v>700.54802999999993</v>
      </c>
      <c r="VRS231" s="159">
        <f t="shared" ref="VRS231:VRS234" si="11925">VRS230+1</f>
        <v>2</v>
      </c>
      <c r="VRT231" s="159"/>
      <c r="VRU231" s="53" t="s">
        <v>163</v>
      </c>
      <c r="VRV231" s="53">
        <f t="shared" ref="VRV231" si="11926">(53.92)*10.764</f>
        <v>580.39487999999994</v>
      </c>
      <c r="VRW231" s="53">
        <f t="shared" ref="VRW231" si="11927">(2.45*1.25+1*(2.3+2.75+3.05))*10.764</f>
        <v>120.15314999999998</v>
      </c>
      <c r="VRX231" s="53">
        <f t="shared" si="5789"/>
        <v>700.54802999999993</v>
      </c>
      <c r="VRY231" s="53">
        <v>0</v>
      </c>
      <c r="VRZ231" s="53">
        <f>VRX231*(($H$268)+1)+(IF(VRY231&lt;101,VRY231,IF(VRY231&lt;201,VRY231/2,IF(VRY231&lt;=301,VRY231/3,VRY231/4))))</f>
        <v>700.54802999999993</v>
      </c>
      <c r="VSA231" s="159">
        <f t="shared" ref="VSA231:VSA234" si="11928">VSA230+1</f>
        <v>2</v>
      </c>
      <c r="VSB231" s="159"/>
      <c r="VSC231" s="53" t="s">
        <v>163</v>
      </c>
      <c r="VSD231" s="53">
        <f t="shared" ref="VSD231" si="11929">(53.92)*10.764</f>
        <v>580.39487999999994</v>
      </c>
      <c r="VSE231" s="53">
        <f t="shared" ref="VSE231" si="11930">(2.45*1.25+1*(2.3+2.75+3.05))*10.764</f>
        <v>120.15314999999998</v>
      </c>
      <c r="VSF231" s="53">
        <f t="shared" si="5792"/>
        <v>700.54802999999993</v>
      </c>
      <c r="VSG231" s="53">
        <v>0</v>
      </c>
      <c r="VSH231" s="53">
        <f>VSF231*(($H$268)+1)+(IF(VSG231&lt;101,VSG231,IF(VSG231&lt;201,VSG231/2,IF(VSG231&lt;=301,VSG231/3,VSG231/4))))</f>
        <v>700.54802999999993</v>
      </c>
      <c r="VSI231" s="159">
        <f t="shared" ref="VSI231:VSI234" si="11931">VSI230+1</f>
        <v>2</v>
      </c>
      <c r="VSJ231" s="159"/>
      <c r="VSK231" s="53" t="s">
        <v>163</v>
      </c>
      <c r="VSL231" s="53">
        <f t="shared" ref="VSL231" si="11932">(53.92)*10.764</f>
        <v>580.39487999999994</v>
      </c>
      <c r="VSM231" s="53">
        <f t="shared" ref="VSM231" si="11933">(2.45*1.25+1*(2.3+2.75+3.05))*10.764</f>
        <v>120.15314999999998</v>
      </c>
      <c r="VSN231" s="53">
        <f t="shared" si="5795"/>
        <v>700.54802999999993</v>
      </c>
      <c r="VSO231" s="53">
        <v>0</v>
      </c>
      <c r="VSP231" s="53">
        <f>VSN231*(($H$268)+1)+(IF(VSO231&lt;101,VSO231,IF(VSO231&lt;201,VSO231/2,IF(VSO231&lt;=301,VSO231/3,VSO231/4))))</f>
        <v>700.54802999999993</v>
      </c>
      <c r="VSQ231" s="159">
        <f t="shared" ref="VSQ231:VSQ234" si="11934">VSQ230+1</f>
        <v>2</v>
      </c>
      <c r="VSR231" s="159"/>
      <c r="VSS231" s="53" t="s">
        <v>163</v>
      </c>
      <c r="VST231" s="53">
        <f t="shared" ref="VST231" si="11935">(53.92)*10.764</f>
        <v>580.39487999999994</v>
      </c>
      <c r="VSU231" s="53">
        <f t="shared" ref="VSU231" si="11936">(2.45*1.25+1*(2.3+2.75+3.05))*10.764</f>
        <v>120.15314999999998</v>
      </c>
      <c r="VSV231" s="53">
        <f t="shared" si="5798"/>
        <v>700.54802999999993</v>
      </c>
      <c r="VSW231" s="53">
        <v>0</v>
      </c>
      <c r="VSX231" s="53">
        <f>VSV231*(($H$268)+1)+(IF(VSW231&lt;101,VSW231,IF(VSW231&lt;201,VSW231/2,IF(VSW231&lt;=301,VSW231/3,VSW231/4))))</f>
        <v>700.54802999999993</v>
      </c>
      <c r="VSY231" s="159">
        <f t="shared" ref="VSY231:VSY234" si="11937">VSY230+1</f>
        <v>2</v>
      </c>
      <c r="VSZ231" s="159"/>
      <c r="VTA231" s="53" t="s">
        <v>163</v>
      </c>
      <c r="VTB231" s="53">
        <f t="shared" ref="VTB231" si="11938">(53.92)*10.764</f>
        <v>580.39487999999994</v>
      </c>
      <c r="VTC231" s="53">
        <f t="shared" ref="VTC231" si="11939">(2.45*1.25+1*(2.3+2.75+3.05))*10.764</f>
        <v>120.15314999999998</v>
      </c>
      <c r="VTD231" s="53">
        <f t="shared" si="5801"/>
        <v>700.54802999999993</v>
      </c>
      <c r="VTE231" s="53">
        <v>0</v>
      </c>
      <c r="VTF231" s="53">
        <f>VTD231*(($H$268)+1)+(IF(VTE231&lt;101,VTE231,IF(VTE231&lt;201,VTE231/2,IF(VTE231&lt;=301,VTE231/3,VTE231/4))))</f>
        <v>700.54802999999993</v>
      </c>
      <c r="VTG231" s="159">
        <f t="shared" ref="VTG231:VTG234" si="11940">VTG230+1</f>
        <v>2</v>
      </c>
      <c r="VTH231" s="159"/>
      <c r="VTI231" s="53" t="s">
        <v>163</v>
      </c>
      <c r="VTJ231" s="53">
        <f t="shared" ref="VTJ231" si="11941">(53.92)*10.764</f>
        <v>580.39487999999994</v>
      </c>
      <c r="VTK231" s="53">
        <f t="shared" ref="VTK231" si="11942">(2.45*1.25+1*(2.3+2.75+3.05))*10.764</f>
        <v>120.15314999999998</v>
      </c>
      <c r="VTL231" s="53">
        <f t="shared" si="5804"/>
        <v>700.54802999999993</v>
      </c>
      <c r="VTM231" s="53">
        <v>0</v>
      </c>
      <c r="VTN231" s="53">
        <f>VTL231*(($H$268)+1)+(IF(VTM231&lt;101,VTM231,IF(VTM231&lt;201,VTM231/2,IF(VTM231&lt;=301,VTM231/3,VTM231/4))))</f>
        <v>700.54802999999993</v>
      </c>
      <c r="VTO231" s="159">
        <f t="shared" ref="VTO231:VTO234" si="11943">VTO230+1</f>
        <v>2</v>
      </c>
      <c r="VTP231" s="159"/>
      <c r="VTQ231" s="53" t="s">
        <v>163</v>
      </c>
      <c r="VTR231" s="53">
        <f t="shared" ref="VTR231" si="11944">(53.92)*10.764</f>
        <v>580.39487999999994</v>
      </c>
      <c r="VTS231" s="53">
        <f t="shared" ref="VTS231" si="11945">(2.45*1.25+1*(2.3+2.75+3.05))*10.764</f>
        <v>120.15314999999998</v>
      </c>
      <c r="VTT231" s="53">
        <f t="shared" si="5807"/>
        <v>700.54802999999993</v>
      </c>
      <c r="VTU231" s="53">
        <v>0</v>
      </c>
      <c r="VTV231" s="53">
        <f>VTT231*(($H$268)+1)+(IF(VTU231&lt;101,VTU231,IF(VTU231&lt;201,VTU231/2,IF(VTU231&lt;=301,VTU231/3,VTU231/4))))</f>
        <v>700.54802999999993</v>
      </c>
      <c r="VTW231" s="159">
        <f t="shared" ref="VTW231:VTW234" si="11946">VTW230+1</f>
        <v>2</v>
      </c>
      <c r="VTX231" s="159"/>
      <c r="VTY231" s="53" t="s">
        <v>163</v>
      </c>
      <c r="VTZ231" s="53">
        <f t="shared" ref="VTZ231" si="11947">(53.92)*10.764</f>
        <v>580.39487999999994</v>
      </c>
      <c r="VUA231" s="53">
        <f t="shared" ref="VUA231" si="11948">(2.45*1.25+1*(2.3+2.75+3.05))*10.764</f>
        <v>120.15314999999998</v>
      </c>
      <c r="VUB231" s="53">
        <f t="shared" si="5810"/>
        <v>700.54802999999993</v>
      </c>
      <c r="VUC231" s="53">
        <v>0</v>
      </c>
      <c r="VUD231" s="53">
        <f>VUB231*(($H$268)+1)+(IF(VUC231&lt;101,VUC231,IF(VUC231&lt;201,VUC231/2,IF(VUC231&lt;=301,VUC231/3,VUC231/4))))</f>
        <v>700.54802999999993</v>
      </c>
      <c r="VUE231" s="159">
        <f t="shared" ref="VUE231:VUE234" si="11949">VUE230+1</f>
        <v>2</v>
      </c>
      <c r="VUF231" s="159"/>
      <c r="VUG231" s="53" t="s">
        <v>163</v>
      </c>
      <c r="VUH231" s="53">
        <f t="shared" ref="VUH231" si="11950">(53.92)*10.764</f>
        <v>580.39487999999994</v>
      </c>
      <c r="VUI231" s="53">
        <f t="shared" ref="VUI231" si="11951">(2.45*1.25+1*(2.3+2.75+3.05))*10.764</f>
        <v>120.15314999999998</v>
      </c>
      <c r="VUJ231" s="53">
        <f t="shared" si="5813"/>
        <v>700.54802999999993</v>
      </c>
      <c r="VUK231" s="53">
        <v>0</v>
      </c>
      <c r="VUL231" s="53">
        <f>VUJ231*(($H$268)+1)+(IF(VUK231&lt;101,VUK231,IF(VUK231&lt;201,VUK231/2,IF(VUK231&lt;=301,VUK231/3,VUK231/4))))</f>
        <v>700.54802999999993</v>
      </c>
      <c r="VUM231" s="159">
        <f t="shared" ref="VUM231:VUM234" si="11952">VUM230+1</f>
        <v>2</v>
      </c>
      <c r="VUN231" s="159"/>
      <c r="VUO231" s="53" t="s">
        <v>163</v>
      </c>
      <c r="VUP231" s="53">
        <f t="shared" ref="VUP231" si="11953">(53.92)*10.764</f>
        <v>580.39487999999994</v>
      </c>
      <c r="VUQ231" s="53">
        <f t="shared" ref="VUQ231" si="11954">(2.45*1.25+1*(2.3+2.75+3.05))*10.764</f>
        <v>120.15314999999998</v>
      </c>
      <c r="VUR231" s="53">
        <f t="shared" si="5816"/>
        <v>700.54802999999993</v>
      </c>
      <c r="VUS231" s="53">
        <v>0</v>
      </c>
      <c r="VUT231" s="53">
        <f>VUR231*(($H$268)+1)+(IF(VUS231&lt;101,VUS231,IF(VUS231&lt;201,VUS231/2,IF(VUS231&lt;=301,VUS231/3,VUS231/4))))</f>
        <v>700.54802999999993</v>
      </c>
      <c r="VUU231" s="159">
        <f t="shared" ref="VUU231:VUU234" si="11955">VUU230+1</f>
        <v>2</v>
      </c>
      <c r="VUV231" s="159"/>
      <c r="VUW231" s="53" t="s">
        <v>163</v>
      </c>
      <c r="VUX231" s="53">
        <f t="shared" ref="VUX231" si="11956">(53.92)*10.764</f>
        <v>580.39487999999994</v>
      </c>
      <c r="VUY231" s="53">
        <f t="shared" ref="VUY231" si="11957">(2.45*1.25+1*(2.3+2.75+3.05))*10.764</f>
        <v>120.15314999999998</v>
      </c>
      <c r="VUZ231" s="53">
        <f t="shared" si="5819"/>
        <v>700.54802999999993</v>
      </c>
      <c r="VVA231" s="53">
        <v>0</v>
      </c>
      <c r="VVB231" s="53">
        <f>VUZ231*(($H$268)+1)+(IF(VVA231&lt;101,VVA231,IF(VVA231&lt;201,VVA231/2,IF(VVA231&lt;=301,VVA231/3,VVA231/4))))</f>
        <v>700.54802999999993</v>
      </c>
      <c r="VVC231" s="159">
        <f t="shared" ref="VVC231:VVC234" si="11958">VVC230+1</f>
        <v>2</v>
      </c>
      <c r="VVD231" s="159"/>
      <c r="VVE231" s="53" t="s">
        <v>163</v>
      </c>
      <c r="VVF231" s="53">
        <f t="shared" ref="VVF231" si="11959">(53.92)*10.764</f>
        <v>580.39487999999994</v>
      </c>
      <c r="VVG231" s="53">
        <f t="shared" ref="VVG231" si="11960">(2.45*1.25+1*(2.3+2.75+3.05))*10.764</f>
        <v>120.15314999999998</v>
      </c>
      <c r="VVH231" s="53">
        <f t="shared" si="5822"/>
        <v>700.54802999999993</v>
      </c>
      <c r="VVI231" s="53">
        <v>0</v>
      </c>
      <c r="VVJ231" s="53">
        <f>VVH231*(($H$268)+1)+(IF(VVI231&lt;101,VVI231,IF(VVI231&lt;201,VVI231/2,IF(VVI231&lt;=301,VVI231/3,VVI231/4))))</f>
        <v>700.54802999999993</v>
      </c>
      <c r="VVK231" s="159">
        <f t="shared" ref="VVK231:VVK234" si="11961">VVK230+1</f>
        <v>2</v>
      </c>
      <c r="VVL231" s="159"/>
      <c r="VVM231" s="53" t="s">
        <v>163</v>
      </c>
      <c r="VVN231" s="53">
        <f t="shared" ref="VVN231" si="11962">(53.92)*10.764</f>
        <v>580.39487999999994</v>
      </c>
      <c r="VVO231" s="53">
        <f t="shared" ref="VVO231" si="11963">(2.45*1.25+1*(2.3+2.75+3.05))*10.764</f>
        <v>120.15314999999998</v>
      </c>
      <c r="VVP231" s="53">
        <f t="shared" si="5825"/>
        <v>700.54802999999993</v>
      </c>
      <c r="VVQ231" s="53">
        <v>0</v>
      </c>
      <c r="VVR231" s="53">
        <f>VVP231*(($H$268)+1)+(IF(VVQ231&lt;101,VVQ231,IF(VVQ231&lt;201,VVQ231/2,IF(VVQ231&lt;=301,VVQ231/3,VVQ231/4))))</f>
        <v>700.54802999999993</v>
      </c>
      <c r="VVS231" s="159">
        <f t="shared" ref="VVS231:VVS234" si="11964">VVS230+1</f>
        <v>2</v>
      </c>
      <c r="VVT231" s="159"/>
      <c r="VVU231" s="53" t="s">
        <v>163</v>
      </c>
      <c r="VVV231" s="53">
        <f t="shared" ref="VVV231" si="11965">(53.92)*10.764</f>
        <v>580.39487999999994</v>
      </c>
      <c r="VVW231" s="53">
        <f t="shared" ref="VVW231" si="11966">(2.45*1.25+1*(2.3+2.75+3.05))*10.764</f>
        <v>120.15314999999998</v>
      </c>
      <c r="VVX231" s="53">
        <f t="shared" si="5828"/>
        <v>700.54802999999993</v>
      </c>
      <c r="VVY231" s="53">
        <v>0</v>
      </c>
      <c r="VVZ231" s="53">
        <f>VVX231*(($H$268)+1)+(IF(VVY231&lt;101,VVY231,IF(VVY231&lt;201,VVY231/2,IF(VVY231&lt;=301,VVY231/3,VVY231/4))))</f>
        <v>700.54802999999993</v>
      </c>
      <c r="VWA231" s="159">
        <f t="shared" ref="VWA231:VWA234" si="11967">VWA230+1</f>
        <v>2</v>
      </c>
      <c r="VWB231" s="159"/>
      <c r="VWC231" s="53" t="s">
        <v>163</v>
      </c>
      <c r="VWD231" s="53">
        <f t="shared" ref="VWD231" si="11968">(53.92)*10.764</f>
        <v>580.39487999999994</v>
      </c>
      <c r="VWE231" s="53">
        <f t="shared" ref="VWE231" si="11969">(2.45*1.25+1*(2.3+2.75+3.05))*10.764</f>
        <v>120.15314999999998</v>
      </c>
      <c r="VWF231" s="53">
        <f t="shared" si="5831"/>
        <v>700.54802999999993</v>
      </c>
      <c r="VWG231" s="53">
        <v>0</v>
      </c>
      <c r="VWH231" s="53">
        <f>VWF231*(($H$268)+1)+(IF(VWG231&lt;101,VWG231,IF(VWG231&lt;201,VWG231/2,IF(VWG231&lt;=301,VWG231/3,VWG231/4))))</f>
        <v>700.54802999999993</v>
      </c>
      <c r="VWI231" s="159">
        <f t="shared" ref="VWI231:VWI234" si="11970">VWI230+1</f>
        <v>2</v>
      </c>
      <c r="VWJ231" s="159"/>
      <c r="VWK231" s="53" t="s">
        <v>163</v>
      </c>
      <c r="VWL231" s="53">
        <f t="shared" ref="VWL231" si="11971">(53.92)*10.764</f>
        <v>580.39487999999994</v>
      </c>
      <c r="VWM231" s="53">
        <f t="shared" ref="VWM231" si="11972">(2.45*1.25+1*(2.3+2.75+3.05))*10.764</f>
        <v>120.15314999999998</v>
      </c>
      <c r="VWN231" s="53">
        <f t="shared" si="5834"/>
        <v>700.54802999999993</v>
      </c>
      <c r="VWO231" s="53">
        <v>0</v>
      </c>
      <c r="VWP231" s="53">
        <f>VWN231*(($H$268)+1)+(IF(VWO231&lt;101,VWO231,IF(VWO231&lt;201,VWO231/2,IF(VWO231&lt;=301,VWO231/3,VWO231/4))))</f>
        <v>700.54802999999993</v>
      </c>
      <c r="VWQ231" s="159">
        <f t="shared" ref="VWQ231:VWQ234" si="11973">VWQ230+1</f>
        <v>2</v>
      </c>
      <c r="VWR231" s="159"/>
      <c r="VWS231" s="53" t="s">
        <v>163</v>
      </c>
      <c r="VWT231" s="53">
        <f t="shared" ref="VWT231" si="11974">(53.92)*10.764</f>
        <v>580.39487999999994</v>
      </c>
      <c r="VWU231" s="53">
        <f t="shared" ref="VWU231" si="11975">(2.45*1.25+1*(2.3+2.75+3.05))*10.764</f>
        <v>120.15314999999998</v>
      </c>
      <c r="VWV231" s="53">
        <f t="shared" si="5837"/>
        <v>700.54802999999993</v>
      </c>
      <c r="VWW231" s="53">
        <v>0</v>
      </c>
      <c r="VWX231" s="53">
        <f>VWV231*(($H$268)+1)+(IF(VWW231&lt;101,VWW231,IF(VWW231&lt;201,VWW231/2,IF(VWW231&lt;=301,VWW231/3,VWW231/4))))</f>
        <v>700.54802999999993</v>
      </c>
      <c r="VWY231" s="159">
        <f t="shared" ref="VWY231:VWY234" si="11976">VWY230+1</f>
        <v>2</v>
      </c>
      <c r="VWZ231" s="159"/>
      <c r="VXA231" s="53" t="s">
        <v>163</v>
      </c>
      <c r="VXB231" s="53">
        <f t="shared" ref="VXB231" si="11977">(53.92)*10.764</f>
        <v>580.39487999999994</v>
      </c>
      <c r="VXC231" s="53">
        <f t="shared" ref="VXC231" si="11978">(2.45*1.25+1*(2.3+2.75+3.05))*10.764</f>
        <v>120.15314999999998</v>
      </c>
      <c r="VXD231" s="53">
        <f t="shared" si="5840"/>
        <v>700.54802999999993</v>
      </c>
      <c r="VXE231" s="53">
        <v>0</v>
      </c>
      <c r="VXF231" s="53">
        <f>VXD231*(($H$268)+1)+(IF(VXE231&lt;101,VXE231,IF(VXE231&lt;201,VXE231/2,IF(VXE231&lt;=301,VXE231/3,VXE231/4))))</f>
        <v>700.54802999999993</v>
      </c>
      <c r="VXG231" s="159">
        <f t="shared" ref="VXG231:VXG234" si="11979">VXG230+1</f>
        <v>2</v>
      </c>
      <c r="VXH231" s="159"/>
      <c r="VXI231" s="53" t="s">
        <v>163</v>
      </c>
      <c r="VXJ231" s="53">
        <f t="shared" ref="VXJ231" si="11980">(53.92)*10.764</f>
        <v>580.39487999999994</v>
      </c>
      <c r="VXK231" s="53">
        <f t="shared" ref="VXK231" si="11981">(2.45*1.25+1*(2.3+2.75+3.05))*10.764</f>
        <v>120.15314999999998</v>
      </c>
      <c r="VXL231" s="53">
        <f t="shared" si="5843"/>
        <v>700.54802999999993</v>
      </c>
      <c r="VXM231" s="53">
        <v>0</v>
      </c>
      <c r="VXN231" s="53">
        <f>VXL231*(($H$268)+1)+(IF(VXM231&lt;101,VXM231,IF(VXM231&lt;201,VXM231/2,IF(VXM231&lt;=301,VXM231/3,VXM231/4))))</f>
        <v>700.54802999999993</v>
      </c>
      <c r="VXO231" s="159">
        <f t="shared" ref="VXO231:VXO234" si="11982">VXO230+1</f>
        <v>2</v>
      </c>
      <c r="VXP231" s="159"/>
      <c r="VXQ231" s="53" t="s">
        <v>163</v>
      </c>
      <c r="VXR231" s="53">
        <f t="shared" ref="VXR231" si="11983">(53.92)*10.764</f>
        <v>580.39487999999994</v>
      </c>
      <c r="VXS231" s="53">
        <f t="shared" ref="VXS231" si="11984">(2.45*1.25+1*(2.3+2.75+3.05))*10.764</f>
        <v>120.15314999999998</v>
      </c>
      <c r="VXT231" s="53">
        <f t="shared" si="5846"/>
        <v>700.54802999999993</v>
      </c>
      <c r="VXU231" s="53">
        <v>0</v>
      </c>
      <c r="VXV231" s="53">
        <f>VXT231*(($H$268)+1)+(IF(VXU231&lt;101,VXU231,IF(VXU231&lt;201,VXU231/2,IF(VXU231&lt;=301,VXU231/3,VXU231/4))))</f>
        <v>700.54802999999993</v>
      </c>
      <c r="VXW231" s="159">
        <f t="shared" ref="VXW231:VXW234" si="11985">VXW230+1</f>
        <v>2</v>
      </c>
      <c r="VXX231" s="159"/>
      <c r="VXY231" s="53" t="s">
        <v>163</v>
      </c>
      <c r="VXZ231" s="53">
        <f t="shared" ref="VXZ231" si="11986">(53.92)*10.764</f>
        <v>580.39487999999994</v>
      </c>
      <c r="VYA231" s="53">
        <f t="shared" ref="VYA231" si="11987">(2.45*1.25+1*(2.3+2.75+3.05))*10.764</f>
        <v>120.15314999999998</v>
      </c>
      <c r="VYB231" s="53">
        <f t="shared" si="5849"/>
        <v>700.54802999999993</v>
      </c>
      <c r="VYC231" s="53">
        <v>0</v>
      </c>
      <c r="VYD231" s="53">
        <f>VYB231*(($H$268)+1)+(IF(VYC231&lt;101,VYC231,IF(VYC231&lt;201,VYC231/2,IF(VYC231&lt;=301,VYC231/3,VYC231/4))))</f>
        <v>700.54802999999993</v>
      </c>
      <c r="VYE231" s="159">
        <f t="shared" ref="VYE231:VYE234" si="11988">VYE230+1</f>
        <v>2</v>
      </c>
      <c r="VYF231" s="159"/>
      <c r="VYG231" s="53" t="s">
        <v>163</v>
      </c>
      <c r="VYH231" s="53">
        <f t="shared" ref="VYH231" si="11989">(53.92)*10.764</f>
        <v>580.39487999999994</v>
      </c>
      <c r="VYI231" s="53">
        <f t="shared" ref="VYI231" si="11990">(2.45*1.25+1*(2.3+2.75+3.05))*10.764</f>
        <v>120.15314999999998</v>
      </c>
      <c r="VYJ231" s="53">
        <f t="shared" si="5852"/>
        <v>700.54802999999993</v>
      </c>
      <c r="VYK231" s="53">
        <v>0</v>
      </c>
      <c r="VYL231" s="53">
        <f>VYJ231*(($H$268)+1)+(IF(VYK231&lt;101,VYK231,IF(VYK231&lt;201,VYK231/2,IF(VYK231&lt;=301,VYK231/3,VYK231/4))))</f>
        <v>700.54802999999993</v>
      </c>
      <c r="VYM231" s="159">
        <f t="shared" ref="VYM231:VYM234" si="11991">VYM230+1</f>
        <v>2</v>
      </c>
      <c r="VYN231" s="159"/>
      <c r="VYO231" s="53" t="s">
        <v>163</v>
      </c>
      <c r="VYP231" s="53">
        <f t="shared" ref="VYP231" si="11992">(53.92)*10.764</f>
        <v>580.39487999999994</v>
      </c>
      <c r="VYQ231" s="53">
        <f t="shared" ref="VYQ231" si="11993">(2.45*1.25+1*(2.3+2.75+3.05))*10.764</f>
        <v>120.15314999999998</v>
      </c>
      <c r="VYR231" s="53">
        <f t="shared" si="5855"/>
        <v>700.54802999999993</v>
      </c>
      <c r="VYS231" s="53">
        <v>0</v>
      </c>
      <c r="VYT231" s="53">
        <f>VYR231*(($H$268)+1)+(IF(VYS231&lt;101,VYS231,IF(VYS231&lt;201,VYS231/2,IF(VYS231&lt;=301,VYS231/3,VYS231/4))))</f>
        <v>700.54802999999993</v>
      </c>
      <c r="VYU231" s="159">
        <f t="shared" ref="VYU231:VYU234" si="11994">VYU230+1</f>
        <v>2</v>
      </c>
      <c r="VYV231" s="159"/>
      <c r="VYW231" s="53" t="s">
        <v>163</v>
      </c>
      <c r="VYX231" s="53">
        <f t="shared" ref="VYX231" si="11995">(53.92)*10.764</f>
        <v>580.39487999999994</v>
      </c>
      <c r="VYY231" s="53">
        <f t="shared" ref="VYY231" si="11996">(2.45*1.25+1*(2.3+2.75+3.05))*10.764</f>
        <v>120.15314999999998</v>
      </c>
      <c r="VYZ231" s="53">
        <f t="shared" si="5858"/>
        <v>700.54802999999993</v>
      </c>
      <c r="VZA231" s="53">
        <v>0</v>
      </c>
      <c r="VZB231" s="53">
        <f>VYZ231*(($H$268)+1)+(IF(VZA231&lt;101,VZA231,IF(VZA231&lt;201,VZA231/2,IF(VZA231&lt;=301,VZA231/3,VZA231/4))))</f>
        <v>700.54802999999993</v>
      </c>
      <c r="VZC231" s="159">
        <f t="shared" ref="VZC231:VZC234" si="11997">VZC230+1</f>
        <v>2</v>
      </c>
      <c r="VZD231" s="159"/>
      <c r="VZE231" s="53" t="s">
        <v>163</v>
      </c>
      <c r="VZF231" s="53">
        <f t="shared" ref="VZF231" si="11998">(53.92)*10.764</f>
        <v>580.39487999999994</v>
      </c>
      <c r="VZG231" s="53">
        <f t="shared" ref="VZG231" si="11999">(2.45*1.25+1*(2.3+2.75+3.05))*10.764</f>
        <v>120.15314999999998</v>
      </c>
      <c r="VZH231" s="53">
        <f t="shared" si="5861"/>
        <v>700.54802999999993</v>
      </c>
      <c r="VZI231" s="53">
        <v>0</v>
      </c>
      <c r="VZJ231" s="53">
        <f>VZH231*(($H$268)+1)+(IF(VZI231&lt;101,VZI231,IF(VZI231&lt;201,VZI231/2,IF(VZI231&lt;=301,VZI231/3,VZI231/4))))</f>
        <v>700.54802999999993</v>
      </c>
      <c r="VZK231" s="159">
        <f t="shared" ref="VZK231:VZK234" si="12000">VZK230+1</f>
        <v>2</v>
      </c>
      <c r="VZL231" s="159"/>
      <c r="VZM231" s="53" t="s">
        <v>163</v>
      </c>
      <c r="VZN231" s="53">
        <f t="shared" ref="VZN231" si="12001">(53.92)*10.764</f>
        <v>580.39487999999994</v>
      </c>
      <c r="VZO231" s="53">
        <f t="shared" ref="VZO231" si="12002">(2.45*1.25+1*(2.3+2.75+3.05))*10.764</f>
        <v>120.15314999999998</v>
      </c>
      <c r="VZP231" s="53">
        <f t="shared" si="5864"/>
        <v>700.54802999999993</v>
      </c>
      <c r="VZQ231" s="53">
        <v>0</v>
      </c>
      <c r="VZR231" s="53">
        <f>VZP231*(($H$268)+1)+(IF(VZQ231&lt;101,VZQ231,IF(VZQ231&lt;201,VZQ231/2,IF(VZQ231&lt;=301,VZQ231/3,VZQ231/4))))</f>
        <v>700.54802999999993</v>
      </c>
      <c r="VZS231" s="159">
        <f t="shared" ref="VZS231:VZS234" si="12003">VZS230+1</f>
        <v>2</v>
      </c>
      <c r="VZT231" s="159"/>
      <c r="VZU231" s="53" t="s">
        <v>163</v>
      </c>
      <c r="VZV231" s="53">
        <f t="shared" ref="VZV231" si="12004">(53.92)*10.764</f>
        <v>580.39487999999994</v>
      </c>
      <c r="VZW231" s="53">
        <f t="shared" ref="VZW231" si="12005">(2.45*1.25+1*(2.3+2.75+3.05))*10.764</f>
        <v>120.15314999999998</v>
      </c>
      <c r="VZX231" s="53">
        <f t="shared" si="5867"/>
        <v>700.54802999999993</v>
      </c>
      <c r="VZY231" s="53">
        <v>0</v>
      </c>
      <c r="VZZ231" s="53">
        <f>VZX231*(($H$268)+1)+(IF(VZY231&lt;101,VZY231,IF(VZY231&lt;201,VZY231/2,IF(VZY231&lt;=301,VZY231/3,VZY231/4))))</f>
        <v>700.54802999999993</v>
      </c>
      <c r="WAA231" s="159">
        <f t="shared" ref="WAA231:WAA234" si="12006">WAA230+1</f>
        <v>2</v>
      </c>
      <c r="WAB231" s="159"/>
      <c r="WAC231" s="53" t="s">
        <v>163</v>
      </c>
      <c r="WAD231" s="53">
        <f t="shared" ref="WAD231" si="12007">(53.92)*10.764</f>
        <v>580.39487999999994</v>
      </c>
      <c r="WAE231" s="53">
        <f t="shared" ref="WAE231" si="12008">(2.45*1.25+1*(2.3+2.75+3.05))*10.764</f>
        <v>120.15314999999998</v>
      </c>
      <c r="WAF231" s="53">
        <f t="shared" si="5870"/>
        <v>700.54802999999993</v>
      </c>
      <c r="WAG231" s="53">
        <v>0</v>
      </c>
      <c r="WAH231" s="53">
        <f>WAF231*(($H$268)+1)+(IF(WAG231&lt;101,WAG231,IF(WAG231&lt;201,WAG231/2,IF(WAG231&lt;=301,WAG231/3,WAG231/4))))</f>
        <v>700.54802999999993</v>
      </c>
      <c r="WAI231" s="159">
        <f t="shared" ref="WAI231:WAI234" si="12009">WAI230+1</f>
        <v>2</v>
      </c>
      <c r="WAJ231" s="159"/>
      <c r="WAK231" s="53" t="s">
        <v>163</v>
      </c>
      <c r="WAL231" s="53">
        <f t="shared" ref="WAL231" si="12010">(53.92)*10.764</f>
        <v>580.39487999999994</v>
      </c>
      <c r="WAM231" s="53">
        <f t="shared" ref="WAM231" si="12011">(2.45*1.25+1*(2.3+2.75+3.05))*10.764</f>
        <v>120.15314999999998</v>
      </c>
      <c r="WAN231" s="53">
        <f t="shared" si="5873"/>
        <v>700.54802999999993</v>
      </c>
      <c r="WAO231" s="53">
        <v>0</v>
      </c>
      <c r="WAP231" s="53">
        <f>WAN231*(($H$268)+1)+(IF(WAO231&lt;101,WAO231,IF(WAO231&lt;201,WAO231/2,IF(WAO231&lt;=301,WAO231/3,WAO231/4))))</f>
        <v>700.54802999999993</v>
      </c>
      <c r="WAQ231" s="159">
        <f t="shared" ref="WAQ231:WAQ234" si="12012">WAQ230+1</f>
        <v>2</v>
      </c>
      <c r="WAR231" s="159"/>
      <c r="WAS231" s="53" t="s">
        <v>163</v>
      </c>
      <c r="WAT231" s="53">
        <f t="shared" ref="WAT231" si="12013">(53.92)*10.764</f>
        <v>580.39487999999994</v>
      </c>
      <c r="WAU231" s="53">
        <f t="shared" ref="WAU231" si="12014">(2.45*1.25+1*(2.3+2.75+3.05))*10.764</f>
        <v>120.15314999999998</v>
      </c>
      <c r="WAV231" s="53">
        <f t="shared" si="5876"/>
        <v>700.54802999999993</v>
      </c>
      <c r="WAW231" s="53">
        <v>0</v>
      </c>
      <c r="WAX231" s="53">
        <f>WAV231*(($H$268)+1)+(IF(WAW231&lt;101,WAW231,IF(WAW231&lt;201,WAW231/2,IF(WAW231&lt;=301,WAW231/3,WAW231/4))))</f>
        <v>700.54802999999993</v>
      </c>
      <c r="WAY231" s="159">
        <f t="shared" ref="WAY231:WAY234" si="12015">WAY230+1</f>
        <v>2</v>
      </c>
      <c r="WAZ231" s="159"/>
      <c r="WBA231" s="53" t="s">
        <v>163</v>
      </c>
      <c r="WBB231" s="53">
        <f t="shared" ref="WBB231" si="12016">(53.92)*10.764</f>
        <v>580.39487999999994</v>
      </c>
      <c r="WBC231" s="53">
        <f t="shared" ref="WBC231" si="12017">(2.45*1.25+1*(2.3+2.75+3.05))*10.764</f>
        <v>120.15314999999998</v>
      </c>
      <c r="WBD231" s="53">
        <f t="shared" si="5879"/>
        <v>700.54802999999993</v>
      </c>
      <c r="WBE231" s="53">
        <v>0</v>
      </c>
      <c r="WBF231" s="53">
        <f>WBD231*(($H$268)+1)+(IF(WBE231&lt;101,WBE231,IF(WBE231&lt;201,WBE231/2,IF(WBE231&lt;=301,WBE231/3,WBE231/4))))</f>
        <v>700.54802999999993</v>
      </c>
      <c r="WBG231" s="159">
        <f t="shared" ref="WBG231:WBG234" si="12018">WBG230+1</f>
        <v>2</v>
      </c>
      <c r="WBH231" s="159"/>
      <c r="WBI231" s="53" t="s">
        <v>163</v>
      </c>
      <c r="WBJ231" s="53">
        <f t="shared" ref="WBJ231" si="12019">(53.92)*10.764</f>
        <v>580.39487999999994</v>
      </c>
      <c r="WBK231" s="53">
        <f t="shared" ref="WBK231" si="12020">(2.45*1.25+1*(2.3+2.75+3.05))*10.764</f>
        <v>120.15314999999998</v>
      </c>
      <c r="WBL231" s="53">
        <f t="shared" si="5882"/>
        <v>700.54802999999993</v>
      </c>
      <c r="WBM231" s="53">
        <v>0</v>
      </c>
      <c r="WBN231" s="53">
        <f>WBL231*(($H$268)+1)+(IF(WBM231&lt;101,WBM231,IF(WBM231&lt;201,WBM231/2,IF(WBM231&lt;=301,WBM231/3,WBM231/4))))</f>
        <v>700.54802999999993</v>
      </c>
      <c r="WBO231" s="159">
        <f t="shared" ref="WBO231:WBO234" si="12021">WBO230+1</f>
        <v>2</v>
      </c>
      <c r="WBP231" s="159"/>
      <c r="WBQ231" s="53" t="s">
        <v>163</v>
      </c>
      <c r="WBR231" s="53">
        <f t="shared" ref="WBR231" si="12022">(53.92)*10.764</f>
        <v>580.39487999999994</v>
      </c>
      <c r="WBS231" s="53">
        <f t="shared" ref="WBS231" si="12023">(2.45*1.25+1*(2.3+2.75+3.05))*10.764</f>
        <v>120.15314999999998</v>
      </c>
      <c r="WBT231" s="53">
        <f t="shared" si="5885"/>
        <v>700.54802999999993</v>
      </c>
      <c r="WBU231" s="53">
        <v>0</v>
      </c>
      <c r="WBV231" s="53">
        <f>WBT231*(($H$268)+1)+(IF(WBU231&lt;101,WBU231,IF(WBU231&lt;201,WBU231/2,IF(WBU231&lt;=301,WBU231/3,WBU231/4))))</f>
        <v>700.54802999999993</v>
      </c>
      <c r="WBW231" s="159">
        <f t="shared" ref="WBW231:WBW234" si="12024">WBW230+1</f>
        <v>2</v>
      </c>
      <c r="WBX231" s="159"/>
      <c r="WBY231" s="53" t="s">
        <v>163</v>
      </c>
      <c r="WBZ231" s="53">
        <f t="shared" ref="WBZ231" si="12025">(53.92)*10.764</f>
        <v>580.39487999999994</v>
      </c>
      <c r="WCA231" s="53">
        <f t="shared" ref="WCA231" si="12026">(2.45*1.25+1*(2.3+2.75+3.05))*10.764</f>
        <v>120.15314999999998</v>
      </c>
      <c r="WCB231" s="53">
        <f t="shared" si="5888"/>
        <v>700.54802999999993</v>
      </c>
      <c r="WCC231" s="53">
        <v>0</v>
      </c>
      <c r="WCD231" s="53">
        <f>WCB231*(($H$268)+1)+(IF(WCC231&lt;101,WCC231,IF(WCC231&lt;201,WCC231/2,IF(WCC231&lt;=301,WCC231/3,WCC231/4))))</f>
        <v>700.54802999999993</v>
      </c>
      <c r="WCE231" s="159">
        <f t="shared" ref="WCE231:WCE234" si="12027">WCE230+1</f>
        <v>2</v>
      </c>
      <c r="WCF231" s="159"/>
      <c r="WCG231" s="53" t="s">
        <v>163</v>
      </c>
      <c r="WCH231" s="53">
        <f t="shared" ref="WCH231" si="12028">(53.92)*10.764</f>
        <v>580.39487999999994</v>
      </c>
      <c r="WCI231" s="53">
        <f t="shared" ref="WCI231" si="12029">(2.45*1.25+1*(2.3+2.75+3.05))*10.764</f>
        <v>120.15314999999998</v>
      </c>
      <c r="WCJ231" s="53">
        <f t="shared" si="5891"/>
        <v>700.54802999999993</v>
      </c>
      <c r="WCK231" s="53">
        <v>0</v>
      </c>
      <c r="WCL231" s="53">
        <f>WCJ231*(($H$268)+1)+(IF(WCK231&lt;101,WCK231,IF(WCK231&lt;201,WCK231/2,IF(WCK231&lt;=301,WCK231/3,WCK231/4))))</f>
        <v>700.54802999999993</v>
      </c>
      <c r="WCM231" s="159">
        <f t="shared" ref="WCM231:WCM234" si="12030">WCM230+1</f>
        <v>2</v>
      </c>
      <c r="WCN231" s="159"/>
      <c r="WCO231" s="53" t="s">
        <v>163</v>
      </c>
      <c r="WCP231" s="53">
        <f t="shared" ref="WCP231" si="12031">(53.92)*10.764</f>
        <v>580.39487999999994</v>
      </c>
      <c r="WCQ231" s="53">
        <f t="shared" ref="WCQ231" si="12032">(2.45*1.25+1*(2.3+2.75+3.05))*10.764</f>
        <v>120.15314999999998</v>
      </c>
      <c r="WCR231" s="53">
        <f t="shared" si="5894"/>
        <v>700.54802999999993</v>
      </c>
      <c r="WCS231" s="53">
        <v>0</v>
      </c>
      <c r="WCT231" s="53">
        <f>WCR231*(($H$268)+1)+(IF(WCS231&lt;101,WCS231,IF(WCS231&lt;201,WCS231/2,IF(WCS231&lt;=301,WCS231/3,WCS231/4))))</f>
        <v>700.54802999999993</v>
      </c>
      <c r="WCU231" s="159">
        <f t="shared" ref="WCU231:WCU234" si="12033">WCU230+1</f>
        <v>2</v>
      </c>
      <c r="WCV231" s="159"/>
      <c r="WCW231" s="53" t="s">
        <v>163</v>
      </c>
      <c r="WCX231" s="53">
        <f t="shared" ref="WCX231" si="12034">(53.92)*10.764</f>
        <v>580.39487999999994</v>
      </c>
      <c r="WCY231" s="53">
        <f t="shared" ref="WCY231" si="12035">(2.45*1.25+1*(2.3+2.75+3.05))*10.764</f>
        <v>120.15314999999998</v>
      </c>
      <c r="WCZ231" s="53">
        <f t="shared" si="5897"/>
        <v>700.54802999999993</v>
      </c>
      <c r="WDA231" s="53">
        <v>0</v>
      </c>
      <c r="WDB231" s="53">
        <f>WCZ231*(($H$268)+1)+(IF(WDA231&lt;101,WDA231,IF(WDA231&lt;201,WDA231/2,IF(WDA231&lt;=301,WDA231/3,WDA231/4))))</f>
        <v>700.54802999999993</v>
      </c>
      <c r="WDC231" s="159">
        <f t="shared" ref="WDC231:WDC234" si="12036">WDC230+1</f>
        <v>2</v>
      </c>
      <c r="WDD231" s="159"/>
      <c r="WDE231" s="53" t="s">
        <v>163</v>
      </c>
      <c r="WDF231" s="53">
        <f t="shared" ref="WDF231" si="12037">(53.92)*10.764</f>
        <v>580.39487999999994</v>
      </c>
      <c r="WDG231" s="53">
        <f t="shared" ref="WDG231" si="12038">(2.45*1.25+1*(2.3+2.75+3.05))*10.764</f>
        <v>120.15314999999998</v>
      </c>
      <c r="WDH231" s="53">
        <f t="shared" si="5900"/>
        <v>700.54802999999993</v>
      </c>
      <c r="WDI231" s="53">
        <v>0</v>
      </c>
      <c r="WDJ231" s="53">
        <f>WDH231*(($H$268)+1)+(IF(WDI231&lt;101,WDI231,IF(WDI231&lt;201,WDI231/2,IF(WDI231&lt;=301,WDI231/3,WDI231/4))))</f>
        <v>700.54802999999993</v>
      </c>
      <c r="WDK231" s="159">
        <f t="shared" ref="WDK231:WDK234" si="12039">WDK230+1</f>
        <v>2</v>
      </c>
      <c r="WDL231" s="159"/>
      <c r="WDM231" s="53" t="s">
        <v>163</v>
      </c>
      <c r="WDN231" s="53">
        <f t="shared" ref="WDN231" si="12040">(53.92)*10.764</f>
        <v>580.39487999999994</v>
      </c>
      <c r="WDO231" s="53">
        <f t="shared" ref="WDO231" si="12041">(2.45*1.25+1*(2.3+2.75+3.05))*10.764</f>
        <v>120.15314999999998</v>
      </c>
      <c r="WDP231" s="53">
        <f t="shared" si="5903"/>
        <v>700.54802999999993</v>
      </c>
      <c r="WDQ231" s="53">
        <v>0</v>
      </c>
      <c r="WDR231" s="53">
        <f>WDP231*(($H$268)+1)+(IF(WDQ231&lt;101,WDQ231,IF(WDQ231&lt;201,WDQ231/2,IF(WDQ231&lt;=301,WDQ231/3,WDQ231/4))))</f>
        <v>700.54802999999993</v>
      </c>
      <c r="WDS231" s="159">
        <f t="shared" ref="WDS231:WDS234" si="12042">WDS230+1</f>
        <v>2</v>
      </c>
      <c r="WDT231" s="159"/>
      <c r="WDU231" s="53" t="s">
        <v>163</v>
      </c>
      <c r="WDV231" s="53">
        <f t="shared" ref="WDV231" si="12043">(53.92)*10.764</f>
        <v>580.39487999999994</v>
      </c>
      <c r="WDW231" s="53">
        <f t="shared" ref="WDW231" si="12044">(2.45*1.25+1*(2.3+2.75+3.05))*10.764</f>
        <v>120.15314999999998</v>
      </c>
      <c r="WDX231" s="53">
        <f t="shared" si="5906"/>
        <v>700.54802999999993</v>
      </c>
      <c r="WDY231" s="53">
        <v>0</v>
      </c>
      <c r="WDZ231" s="53">
        <f>WDX231*(($H$268)+1)+(IF(WDY231&lt;101,WDY231,IF(WDY231&lt;201,WDY231/2,IF(WDY231&lt;=301,WDY231/3,WDY231/4))))</f>
        <v>700.54802999999993</v>
      </c>
      <c r="WEA231" s="159">
        <f t="shared" ref="WEA231:WEA234" si="12045">WEA230+1</f>
        <v>2</v>
      </c>
      <c r="WEB231" s="159"/>
      <c r="WEC231" s="53" t="s">
        <v>163</v>
      </c>
      <c r="WED231" s="53">
        <f t="shared" ref="WED231" si="12046">(53.92)*10.764</f>
        <v>580.39487999999994</v>
      </c>
      <c r="WEE231" s="53">
        <f t="shared" ref="WEE231" si="12047">(2.45*1.25+1*(2.3+2.75+3.05))*10.764</f>
        <v>120.15314999999998</v>
      </c>
      <c r="WEF231" s="53">
        <f t="shared" si="5909"/>
        <v>700.54802999999993</v>
      </c>
      <c r="WEG231" s="53">
        <v>0</v>
      </c>
      <c r="WEH231" s="53">
        <f>WEF231*(($H$268)+1)+(IF(WEG231&lt;101,WEG231,IF(WEG231&lt;201,WEG231/2,IF(WEG231&lt;=301,WEG231/3,WEG231/4))))</f>
        <v>700.54802999999993</v>
      </c>
      <c r="WEI231" s="159">
        <f t="shared" ref="WEI231:WEI234" si="12048">WEI230+1</f>
        <v>2</v>
      </c>
      <c r="WEJ231" s="159"/>
      <c r="WEK231" s="53" t="s">
        <v>163</v>
      </c>
      <c r="WEL231" s="53">
        <f t="shared" ref="WEL231" si="12049">(53.92)*10.764</f>
        <v>580.39487999999994</v>
      </c>
      <c r="WEM231" s="53">
        <f t="shared" ref="WEM231" si="12050">(2.45*1.25+1*(2.3+2.75+3.05))*10.764</f>
        <v>120.15314999999998</v>
      </c>
      <c r="WEN231" s="53">
        <f t="shared" si="5912"/>
        <v>700.54802999999993</v>
      </c>
      <c r="WEO231" s="53">
        <v>0</v>
      </c>
      <c r="WEP231" s="53">
        <f>WEN231*(($H$268)+1)+(IF(WEO231&lt;101,WEO231,IF(WEO231&lt;201,WEO231/2,IF(WEO231&lt;=301,WEO231/3,WEO231/4))))</f>
        <v>700.54802999999993</v>
      </c>
      <c r="WEQ231" s="159">
        <f t="shared" ref="WEQ231:WEQ234" si="12051">WEQ230+1</f>
        <v>2</v>
      </c>
      <c r="WER231" s="159"/>
      <c r="WES231" s="53" t="s">
        <v>163</v>
      </c>
      <c r="WET231" s="53">
        <f t="shared" ref="WET231" si="12052">(53.92)*10.764</f>
        <v>580.39487999999994</v>
      </c>
      <c r="WEU231" s="53">
        <f t="shared" ref="WEU231" si="12053">(2.45*1.25+1*(2.3+2.75+3.05))*10.764</f>
        <v>120.15314999999998</v>
      </c>
      <c r="WEV231" s="53">
        <f t="shared" si="5915"/>
        <v>700.54802999999993</v>
      </c>
      <c r="WEW231" s="53">
        <v>0</v>
      </c>
      <c r="WEX231" s="53">
        <f>WEV231*(($H$268)+1)+(IF(WEW231&lt;101,WEW231,IF(WEW231&lt;201,WEW231/2,IF(WEW231&lt;=301,WEW231/3,WEW231/4))))</f>
        <v>700.54802999999993</v>
      </c>
      <c r="WEY231" s="159">
        <f t="shared" ref="WEY231:WEY234" si="12054">WEY230+1</f>
        <v>2</v>
      </c>
      <c r="WEZ231" s="159"/>
      <c r="WFA231" s="53" t="s">
        <v>163</v>
      </c>
      <c r="WFB231" s="53">
        <f t="shared" ref="WFB231" si="12055">(53.92)*10.764</f>
        <v>580.39487999999994</v>
      </c>
      <c r="WFC231" s="53">
        <f t="shared" ref="WFC231" si="12056">(2.45*1.25+1*(2.3+2.75+3.05))*10.764</f>
        <v>120.15314999999998</v>
      </c>
      <c r="WFD231" s="53">
        <f t="shared" si="5918"/>
        <v>700.54802999999993</v>
      </c>
      <c r="WFE231" s="53">
        <v>0</v>
      </c>
      <c r="WFF231" s="53">
        <f>WFD231*(($H$268)+1)+(IF(WFE231&lt;101,WFE231,IF(WFE231&lt;201,WFE231/2,IF(WFE231&lt;=301,WFE231/3,WFE231/4))))</f>
        <v>700.54802999999993</v>
      </c>
      <c r="WFG231" s="159">
        <f t="shared" ref="WFG231:WFG234" si="12057">WFG230+1</f>
        <v>2</v>
      </c>
      <c r="WFH231" s="159"/>
      <c r="WFI231" s="53" t="s">
        <v>163</v>
      </c>
      <c r="WFJ231" s="53">
        <f t="shared" ref="WFJ231" si="12058">(53.92)*10.764</f>
        <v>580.39487999999994</v>
      </c>
      <c r="WFK231" s="53">
        <f t="shared" ref="WFK231" si="12059">(2.45*1.25+1*(2.3+2.75+3.05))*10.764</f>
        <v>120.15314999999998</v>
      </c>
      <c r="WFL231" s="53">
        <f t="shared" si="5921"/>
        <v>700.54802999999993</v>
      </c>
      <c r="WFM231" s="53">
        <v>0</v>
      </c>
      <c r="WFN231" s="53">
        <f>WFL231*(($H$268)+1)+(IF(WFM231&lt;101,WFM231,IF(WFM231&lt;201,WFM231/2,IF(WFM231&lt;=301,WFM231/3,WFM231/4))))</f>
        <v>700.54802999999993</v>
      </c>
      <c r="WFO231" s="159">
        <f t="shared" ref="WFO231:WFO234" si="12060">WFO230+1</f>
        <v>2</v>
      </c>
      <c r="WFP231" s="159"/>
      <c r="WFQ231" s="53" t="s">
        <v>163</v>
      </c>
      <c r="WFR231" s="53">
        <f t="shared" ref="WFR231" si="12061">(53.92)*10.764</f>
        <v>580.39487999999994</v>
      </c>
      <c r="WFS231" s="53">
        <f t="shared" ref="WFS231" si="12062">(2.45*1.25+1*(2.3+2.75+3.05))*10.764</f>
        <v>120.15314999999998</v>
      </c>
      <c r="WFT231" s="53">
        <f t="shared" si="5924"/>
        <v>700.54802999999993</v>
      </c>
      <c r="WFU231" s="53">
        <v>0</v>
      </c>
      <c r="WFV231" s="53">
        <f>WFT231*(($H$268)+1)+(IF(WFU231&lt;101,WFU231,IF(WFU231&lt;201,WFU231/2,IF(WFU231&lt;=301,WFU231/3,WFU231/4))))</f>
        <v>700.54802999999993</v>
      </c>
      <c r="WFW231" s="159">
        <f t="shared" ref="WFW231:WFW234" si="12063">WFW230+1</f>
        <v>2</v>
      </c>
      <c r="WFX231" s="159"/>
      <c r="WFY231" s="53" t="s">
        <v>163</v>
      </c>
      <c r="WFZ231" s="53">
        <f t="shared" ref="WFZ231" si="12064">(53.92)*10.764</f>
        <v>580.39487999999994</v>
      </c>
      <c r="WGA231" s="53">
        <f t="shared" ref="WGA231" si="12065">(2.45*1.25+1*(2.3+2.75+3.05))*10.764</f>
        <v>120.15314999999998</v>
      </c>
      <c r="WGB231" s="53">
        <f t="shared" si="5927"/>
        <v>700.54802999999993</v>
      </c>
      <c r="WGC231" s="53">
        <v>0</v>
      </c>
      <c r="WGD231" s="53">
        <f>WGB231*(($H$268)+1)+(IF(WGC231&lt;101,WGC231,IF(WGC231&lt;201,WGC231/2,IF(WGC231&lt;=301,WGC231/3,WGC231/4))))</f>
        <v>700.54802999999993</v>
      </c>
      <c r="WGE231" s="159">
        <f t="shared" ref="WGE231:WGE234" si="12066">WGE230+1</f>
        <v>2</v>
      </c>
      <c r="WGF231" s="159"/>
      <c r="WGG231" s="53" t="s">
        <v>163</v>
      </c>
      <c r="WGH231" s="53">
        <f t="shared" ref="WGH231" si="12067">(53.92)*10.764</f>
        <v>580.39487999999994</v>
      </c>
      <c r="WGI231" s="53">
        <f t="shared" ref="WGI231" si="12068">(2.45*1.25+1*(2.3+2.75+3.05))*10.764</f>
        <v>120.15314999999998</v>
      </c>
      <c r="WGJ231" s="53">
        <f t="shared" si="5930"/>
        <v>700.54802999999993</v>
      </c>
      <c r="WGK231" s="53">
        <v>0</v>
      </c>
      <c r="WGL231" s="53">
        <f>WGJ231*(($H$268)+1)+(IF(WGK231&lt;101,WGK231,IF(WGK231&lt;201,WGK231/2,IF(WGK231&lt;=301,WGK231/3,WGK231/4))))</f>
        <v>700.54802999999993</v>
      </c>
      <c r="WGM231" s="159">
        <f t="shared" ref="WGM231:WGM234" si="12069">WGM230+1</f>
        <v>2</v>
      </c>
      <c r="WGN231" s="159"/>
      <c r="WGO231" s="53" t="s">
        <v>163</v>
      </c>
      <c r="WGP231" s="53">
        <f t="shared" ref="WGP231" si="12070">(53.92)*10.764</f>
        <v>580.39487999999994</v>
      </c>
      <c r="WGQ231" s="53">
        <f t="shared" ref="WGQ231" si="12071">(2.45*1.25+1*(2.3+2.75+3.05))*10.764</f>
        <v>120.15314999999998</v>
      </c>
      <c r="WGR231" s="53">
        <f t="shared" si="5933"/>
        <v>700.54802999999993</v>
      </c>
      <c r="WGS231" s="53">
        <v>0</v>
      </c>
      <c r="WGT231" s="53">
        <f>WGR231*(($H$268)+1)+(IF(WGS231&lt;101,WGS231,IF(WGS231&lt;201,WGS231/2,IF(WGS231&lt;=301,WGS231/3,WGS231/4))))</f>
        <v>700.54802999999993</v>
      </c>
      <c r="WGU231" s="159">
        <f t="shared" ref="WGU231:WGU234" si="12072">WGU230+1</f>
        <v>2</v>
      </c>
      <c r="WGV231" s="159"/>
      <c r="WGW231" s="53" t="s">
        <v>163</v>
      </c>
      <c r="WGX231" s="53">
        <f t="shared" ref="WGX231" si="12073">(53.92)*10.764</f>
        <v>580.39487999999994</v>
      </c>
      <c r="WGY231" s="53">
        <f t="shared" ref="WGY231" si="12074">(2.45*1.25+1*(2.3+2.75+3.05))*10.764</f>
        <v>120.15314999999998</v>
      </c>
      <c r="WGZ231" s="53">
        <f t="shared" si="5936"/>
        <v>700.54802999999993</v>
      </c>
      <c r="WHA231" s="53">
        <v>0</v>
      </c>
      <c r="WHB231" s="53">
        <f>WGZ231*(($H$268)+1)+(IF(WHA231&lt;101,WHA231,IF(WHA231&lt;201,WHA231/2,IF(WHA231&lt;=301,WHA231/3,WHA231/4))))</f>
        <v>700.54802999999993</v>
      </c>
      <c r="WHC231" s="159">
        <f t="shared" ref="WHC231:WHC234" si="12075">WHC230+1</f>
        <v>2</v>
      </c>
      <c r="WHD231" s="159"/>
      <c r="WHE231" s="53" t="s">
        <v>163</v>
      </c>
      <c r="WHF231" s="53">
        <f t="shared" ref="WHF231" si="12076">(53.92)*10.764</f>
        <v>580.39487999999994</v>
      </c>
      <c r="WHG231" s="53">
        <f t="shared" ref="WHG231" si="12077">(2.45*1.25+1*(2.3+2.75+3.05))*10.764</f>
        <v>120.15314999999998</v>
      </c>
      <c r="WHH231" s="53">
        <f t="shared" si="5939"/>
        <v>700.54802999999993</v>
      </c>
      <c r="WHI231" s="53">
        <v>0</v>
      </c>
      <c r="WHJ231" s="53">
        <f>WHH231*(($H$268)+1)+(IF(WHI231&lt;101,WHI231,IF(WHI231&lt;201,WHI231/2,IF(WHI231&lt;=301,WHI231/3,WHI231/4))))</f>
        <v>700.54802999999993</v>
      </c>
      <c r="WHK231" s="159">
        <f t="shared" ref="WHK231:WHK234" si="12078">WHK230+1</f>
        <v>2</v>
      </c>
      <c r="WHL231" s="159"/>
      <c r="WHM231" s="53" t="s">
        <v>163</v>
      </c>
      <c r="WHN231" s="53">
        <f t="shared" ref="WHN231" si="12079">(53.92)*10.764</f>
        <v>580.39487999999994</v>
      </c>
      <c r="WHO231" s="53">
        <f t="shared" ref="WHO231" si="12080">(2.45*1.25+1*(2.3+2.75+3.05))*10.764</f>
        <v>120.15314999999998</v>
      </c>
      <c r="WHP231" s="53">
        <f t="shared" si="5942"/>
        <v>700.54802999999993</v>
      </c>
      <c r="WHQ231" s="53">
        <v>0</v>
      </c>
      <c r="WHR231" s="53">
        <f>WHP231*(($H$268)+1)+(IF(WHQ231&lt;101,WHQ231,IF(WHQ231&lt;201,WHQ231/2,IF(WHQ231&lt;=301,WHQ231/3,WHQ231/4))))</f>
        <v>700.54802999999993</v>
      </c>
      <c r="WHS231" s="159">
        <f t="shared" ref="WHS231:WHS234" si="12081">WHS230+1</f>
        <v>2</v>
      </c>
      <c r="WHT231" s="159"/>
      <c r="WHU231" s="53" t="s">
        <v>163</v>
      </c>
      <c r="WHV231" s="53">
        <f t="shared" ref="WHV231" si="12082">(53.92)*10.764</f>
        <v>580.39487999999994</v>
      </c>
      <c r="WHW231" s="53">
        <f t="shared" ref="WHW231" si="12083">(2.45*1.25+1*(2.3+2.75+3.05))*10.764</f>
        <v>120.15314999999998</v>
      </c>
      <c r="WHX231" s="53">
        <f t="shared" si="5945"/>
        <v>700.54802999999993</v>
      </c>
      <c r="WHY231" s="53">
        <v>0</v>
      </c>
      <c r="WHZ231" s="53">
        <f>WHX231*(($H$268)+1)+(IF(WHY231&lt;101,WHY231,IF(WHY231&lt;201,WHY231/2,IF(WHY231&lt;=301,WHY231/3,WHY231/4))))</f>
        <v>700.54802999999993</v>
      </c>
      <c r="WIA231" s="159">
        <f t="shared" ref="WIA231:WIA234" si="12084">WIA230+1</f>
        <v>2</v>
      </c>
      <c r="WIB231" s="159"/>
      <c r="WIC231" s="53" t="s">
        <v>163</v>
      </c>
      <c r="WID231" s="53">
        <f t="shared" ref="WID231" si="12085">(53.92)*10.764</f>
        <v>580.39487999999994</v>
      </c>
      <c r="WIE231" s="53">
        <f t="shared" ref="WIE231" si="12086">(2.45*1.25+1*(2.3+2.75+3.05))*10.764</f>
        <v>120.15314999999998</v>
      </c>
      <c r="WIF231" s="53">
        <f t="shared" si="5948"/>
        <v>700.54802999999993</v>
      </c>
      <c r="WIG231" s="53">
        <v>0</v>
      </c>
      <c r="WIH231" s="53">
        <f>WIF231*(($H$268)+1)+(IF(WIG231&lt;101,WIG231,IF(WIG231&lt;201,WIG231/2,IF(WIG231&lt;=301,WIG231/3,WIG231/4))))</f>
        <v>700.54802999999993</v>
      </c>
      <c r="WII231" s="159">
        <f t="shared" ref="WII231:WII234" si="12087">WII230+1</f>
        <v>2</v>
      </c>
      <c r="WIJ231" s="159"/>
      <c r="WIK231" s="53" t="s">
        <v>163</v>
      </c>
      <c r="WIL231" s="53">
        <f t="shared" ref="WIL231" si="12088">(53.92)*10.764</f>
        <v>580.39487999999994</v>
      </c>
      <c r="WIM231" s="53">
        <f t="shared" ref="WIM231" si="12089">(2.45*1.25+1*(2.3+2.75+3.05))*10.764</f>
        <v>120.15314999999998</v>
      </c>
      <c r="WIN231" s="53">
        <f t="shared" si="5951"/>
        <v>700.54802999999993</v>
      </c>
      <c r="WIO231" s="53">
        <v>0</v>
      </c>
      <c r="WIP231" s="53">
        <f>WIN231*(($H$268)+1)+(IF(WIO231&lt;101,WIO231,IF(WIO231&lt;201,WIO231/2,IF(WIO231&lt;=301,WIO231/3,WIO231/4))))</f>
        <v>700.54802999999993</v>
      </c>
      <c r="WIQ231" s="159">
        <f t="shared" ref="WIQ231:WIQ234" si="12090">WIQ230+1</f>
        <v>2</v>
      </c>
      <c r="WIR231" s="159"/>
      <c r="WIS231" s="53" t="s">
        <v>163</v>
      </c>
      <c r="WIT231" s="53">
        <f t="shared" ref="WIT231" si="12091">(53.92)*10.764</f>
        <v>580.39487999999994</v>
      </c>
      <c r="WIU231" s="53">
        <f t="shared" ref="WIU231" si="12092">(2.45*1.25+1*(2.3+2.75+3.05))*10.764</f>
        <v>120.15314999999998</v>
      </c>
      <c r="WIV231" s="53">
        <f t="shared" si="5954"/>
        <v>700.54802999999993</v>
      </c>
      <c r="WIW231" s="53">
        <v>0</v>
      </c>
      <c r="WIX231" s="53">
        <f>WIV231*(($H$268)+1)+(IF(WIW231&lt;101,WIW231,IF(WIW231&lt;201,WIW231/2,IF(WIW231&lt;=301,WIW231/3,WIW231/4))))</f>
        <v>700.54802999999993</v>
      </c>
      <c r="WIY231" s="159">
        <f t="shared" ref="WIY231:WIY234" si="12093">WIY230+1</f>
        <v>2</v>
      </c>
      <c r="WIZ231" s="159"/>
      <c r="WJA231" s="53" t="s">
        <v>163</v>
      </c>
      <c r="WJB231" s="53">
        <f t="shared" ref="WJB231" si="12094">(53.92)*10.764</f>
        <v>580.39487999999994</v>
      </c>
      <c r="WJC231" s="53">
        <f t="shared" ref="WJC231" si="12095">(2.45*1.25+1*(2.3+2.75+3.05))*10.764</f>
        <v>120.15314999999998</v>
      </c>
      <c r="WJD231" s="53">
        <f t="shared" si="5957"/>
        <v>700.54802999999993</v>
      </c>
      <c r="WJE231" s="53">
        <v>0</v>
      </c>
      <c r="WJF231" s="53">
        <f>WJD231*(($H$268)+1)+(IF(WJE231&lt;101,WJE231,IF(WJE231&lt;201,WJE231/2,IF(WJE231&lt;=301,WJE231/3,WJE231/4))))</f>
        <v>700.54802999999993</v>
      </c>
      <c r="WJG231" s="159">
        <f t="shared" ref="WJG231:WJG234" si="12096">WJG230+1</f>
        <v>2</v>
      </c>
      <c r="WJH231" s="159"/>
      <c r="WJI231" s="53" t="s">
        <v>163</v>
      </c>
      <c r="WJJ231" s="53">
        <f t="shared" ref="WJJ231" si="12097">(53.92)*10.764</f>
        <v>580.39487999999994</v>
      </c>
      <c r="WJK231" s="53">
        <f t="shared" ref="WJK231" si="12098">(2.45*1.25+1*(2.3+2.75+3.05))*10.764</f>
        <v>120.15314999999998</v>
      </c>
      <c r="WJL231" s="53">
        <f t="shared" si="5960"/>
        <v>700.54802999999993</v>
      </c>
      <c r="WJM231" s="53">
        <v>0</v>
      </c>
      <c r="WJN231" s="53">
        <f>WJL231*(($H$268)+1)+(IF(WJM231&lt;101,WJM231,IF(WJM231&lt;201,WJM231/2,IF(WJM231&lt;=301,WJM231/3,WJM231/4))))</f>
        <v>700.54802999999993</v>
      </c>
      <c r="WJO231" s="159">
        <f t="shared" ref="WJO231:WJO234" si="12099">WJO230+1</f>
        <v>2</v>
      </c>
      <c r="WJP231" s="159"/>
      <c r="WJQ231" s="53" t="s">
        <v>163</v>
      </c>
      <c r="WJR231" s="53">
        <f t="shared" ref="WJR231" si="12100">(53.92)*10.764</f>
        <v>580.39487999999994</v>
      </c>
      <c r="WJS231" s="53">
        <f t="shared" ref="WJS231" si="12101">(2.45*1.25+1*(2.3+2.75+3.05))*10.764</f>
        <v>120.15314999999998</v>
      </c>
      <c r="WJT231" s="53">
        <f t="shared" si="5963"/>
        <v>700.54802999999993</v>
      </c>
      <c r="WJU231" s="53">
        <v>0</v>
      </c>
      <c r="WJV231" s="53">
        <f>WJT231*(($H$268)+1)+(IF(WJU231&lt;101,WJU231,IF(WJU231&lt;201,WJU231/2,IF(WJU231&lt;=301,WJU231/3,WJU231/4))))</f>
        <v>700.54802999999993</v>
      </c>
      <c r="WJW231" s="159">
        <f t="shared" ref="WJW231:WJW234" si="12102">WJW230+1</f>
        <v>2</v>
      </c>
      <c r="WJX231" s="159"/>
      <c r="WJY231" s="53" t="s">
        <v>163</v>
      </c>
      <c r="WJZ231" s="53">
        <f t="shared" ref="WJZ231" si="12103">(53.92)*10.764</f>
        <v>580.39487999999994</v>
      </c>
      <c r="WKA231" s="53">
        <f t="shared" ref="WKA231" si="12104">(2.45*1.25+1*(2.3+2.75+3.05))*10.764</f>
        <v>120.15314999999998</v>
      </c>
      <c r="WKB231" s="53">
        <f t="shared" si="5966"/>
        <v>700.54802999999993</v>
      </c>
      <c r="WKC231" s="53">
        <v>0</v>
      </c>
      <c r="WKD231" s="53">
        <f>WKB231*(($H$268)+1)+(IF(WKC231&lt;101,WKC231,IF(WKC231&lt;201,WKC231/2,IF(WKC231&lt;=301,WKC231/3,WKC231/4))))</f>
        <v>700.54802999999993</v>
      </c>
      <c r="WKE231" s="159">
        <f t="shared" ref="WKE231:WKE234" si="12105">WKE230+1</f>
        <v>2</v>
      </c>
      <c r="WKF231" s="159"/>
      <c r="WKG231" s="53" t="s">
        <v>163</v>
      </c>
      <c r="WKH231" s="53">
        <f t="shared" ref="WKH231" si="12106">(53.92)*10.764</f>
        <v>580.39487999999994</v>
      </c>
      <c r="WKI231" s="53">
        <f t="shared" ref="WKI231" si="12107">(2.45*1.25+1*(2.3+2.75+3.05))*10.764</f>
        <v>120.15314999999998</v>
      </c>
      <c r="WKJ231" s="53">
        <f t="shared" si="5969"/>
        <v>700.54802999999993</v>
      </c>
      <c r="WKK231" s="53">
        <v>0</v>
      </c>
      <c r="WKL231" s="53">
        <f>WKJ231*(($H$268)+1)+(IF(WKK231&lt;101,WKK231,IF(WKK231&lt;201,WKK231/2,IF(WKK231&lt;=301,WKK231/3,WKK231/4))))</f>
        <v>700.54802999999993</v>
      </c>
      <c r="WKM231" s="159">
        <f t="shared" ref="WKM231:WKM234" si="12108">WKM230+1</f>
        <v>2</v>
      </c>
      <c r="WKN231" s="159"/>
      <c r="WKO231" s="53" t="s">
        <v>163</v>
      </c>
      <c r="WKP231" s="53">
        <f t="shared" ref="WKP231" si="12109">(53.92)*10.764</f>
        <v>580.39487999999994</v>
      </c>
      <c r="WKQ231" s="53">
        <f t="shared" ref="WKQ231" si="12110">(2.45*1.25+1*(2.3+2.75+3.05))*10.764</f>
        <v>120.15314999999998</v>
      </c>
      <c r="WKR231" s="53">
        <f t="shared" si="5972"/>
        <v>700.54802999999993</v>
      </c>
      <c r="WKS231" s="53">
        <v>0</v>
      </c>
      <c r="WKT231" s="53">
        <f>WKR231*(($H$268)+1)+(IF(WKS231&lt;101,WKS231,IF(WKS231&lt;201,WKS231/2,IF(WKS231&lt;=301,WKS231/3,WKS231/4))))</f>
        <v>700.54802999999993</v>
      </c>
      <c r="WKU231" s="159">
        <f t="shared" ref="WKU231:WKU234" si="12111">WKU230+1</f>
        <v>2</v>
      </c>
      <c r="WKV231" s="159"/>
      <c r="WKW231" s="53" t="s">
        <v>163</v>
      </c>
      <c r="WKX231" s="53">
        <f t="shared" ref="WKX231" si="12112">(53.92)*10.764</f>
        <v>580.39487999999994</v>
      </c>
      <c r="WKY231" s="53">
        <f t="shared" ref="WKY231" si="12113">(2.45*1.25+1*(2.3+2.75+3.05))*10.764</f>
        <v>120.15314999999998</v>
      </c>
      <c r="WKZ231" s="53">
        <f t="shared" si="5975"/>
        <v>700.54802999999993</v>
      </c>
      <c r="WLA231" s="53">
        <v>0</v>
      </c>
      <c r="WLB231" s="53">
        <f>WKZ231*(($H$268)+1)+(IF(WLA231&lt;101,WLA231,IF(WLA231&lt;201,WLA231/2,IF(WLA231&lt;=301,WLA231/3,WLA231/4))))</f>
        <v>700.54802999999993</v>
      </c>
      <c r="WLC231" s="159">
        <f t="shared" ref="WLC231:WLC234" si="12114">WLC230+1</f>
        <v>2</v>
      </c>
      <c r="WLD231" s="159"/>
      <c r="WLE231" s="53" t="s">
        <v>163</v>
      </c>
      <c r="WLF231" s="53">
        <f t="shared" ref="WLF231" si="12115">(53.92)*10.764</f>
        <v>580.39487999999994</v>
      </c>
      <c r="WLG231" s="53">
        <f t="shared" ref="WLG231" si="12116">(2.45*1.25+1*(2.3+2.75+3.05))*10.764</f>
        <v>120.15314999999998</v>
      </c>
      <c r="WLH231" s="53">
        <f t="shared" si="5978"/>
        <v>700.54802999999993</v>
      </c>
      <c r="WLI231" s="53">
        <v>0</v>
      </c>
      <c r="WLJ231" s="53">
        <f>WLH231*(($H$268)+1)+(IF(WLI231&lt;101,WLI231,IF(WLI231&lt;201,WLI231/2,IF(WLI231&lt;=301,WLI231/3,WLI231/4))))</f>
        <v>700.54802999999993</v>
      </c>
      <c r="WLK231" s="159">
        <f t="shared" ref="WLK231:WLK234" si="12117">WLK230+1</f>
        <v>2</v>
      </c>
      <c r="WLL231" s="159"/>
      <c r="WLM231" s="53" t="s">
        <v>163</v>
      </c>
      <c r="WLN231" s="53">
        <f t="shared" ref="WLN231" si="12118">(53.92)*10.764</f>
        <v>580.39487999999994</v>
      </c>
      <c r="WLO231" s="53">
        <f t="shared" ref="WLO231" si="12119">(2.45*1.25+1*(2.3+2.75+3.05))*10.764</f>
        <v>120.15314999999998</v>
      </c>
      <c r="WLP231" s="53">
        <f t="shared" si="5981"/>
        <v>700.54802999999993</v>
      </c>
      <c r="WLQ231" s="53">
        <v>0</v>
      </c>
      <c r="WLR231" s="53">
        <f>WLP231*(($H$268)+1)+(IF(WLQ231&lt;101,WLQ231,IF(WLQ231&lt;201,WLQ231/2,IF(WLQ231&lt;=301,WLQ231/3,WLQ231/4))))</f>
        <v>700.54802999999993</v>
      </c>
      <c r="WLS231" s="159">
        <f t="shared" ref="WLS231:WLS234" si="12120">WLS230+1</f>
        <v>2</v>
      </c>
      <c r="WLT231" s="159"/>
      <c r="WLU231" s="53" t="s">
        <v>163</v>
      </c>
      <c r="WLV231" s="53">
        <f t="shared" ref="WLV231" si="12121">(53.92)*10.764</f>
        <v>580.39487999999994</v>
      </c>
      <c r="WLW231" s="53">
        <f t="shared" ref="WLW231" si="12122">(2.45*1.25+1*(2.3+2.75+3.05))*10.764</f>
        <v>120.15314999999998</v>
      </c>
      <c r="WLX231" s="53">
        <f t="shared" si="5984"/>
        <v>700.54802999999993</v>
      </c>
      <c r="WLY231" s="53">
        <v>0</v>
      </c>
      <c r="WLZ231" s="53">
        <f>WLX231*(($H$268)+1)+(IF(WLY231&lt;101,WLY231,IF(WLY231&lt;201,WLY231/2,IF(WLY231&lt;=301,WLY231/3,WLY231/4))))</f>
        <v>700.54802999999993</v>
      </c>
      <c r="WMA231" s="159">
        <f t="shared" ref="WMA231:WMA234" si="12123">WMA230+1</f>
        <v>2</v>
      </c>
      <c r="WMB231" s="159"/>
      <c r="WMC231" s="53" t="s">
        <v>163</v>
      </c>
      <c r="WMD231" s="53">
        <f t="shared" ref="WMD231" si="12124">(53.92)*10.764</f>
        <v>580.39487999999994</v>
      </c>
      <c r="WME231" s="53">
        <f t="shared" ref="WME231" si="12125">(2.45*1.25+1*(2.3+2.75+3.05))*10.764</f>
        <v>120.15314999999998</v>
      </c>
      <c r="WMF231" s="53">
        <f t="shared" si="5987"/>
        <v>700.54802999999993</v>
      </c>
      <c r="WMG231" s="53">
        <v>0</v>
      </c>
      <c r="WMH231" s="53">
        <f>WMF231*(($H$268)+1)+(IF(WMG231&lt;101,WMG231,IF(WMG231&lt;201,WMG231/2,IF(WMG231&lt;=301,WMG231/3,WMG231/4))))</f>
        <v>700.54802999999993</v>
      </c>
      <c r="WMI231" s="159">
        <f t="shared" ref="WMI231:WMI234" si="12126">WMI230+1</f>
        <v>2</v>
      </c>
      <c r="WMJ231" s="159"/>
      <c r="WMK231" s="53" t="s">
        <v>163</v>
      </c>
      <c r="WML231" s="53">
        <f t="shared" ref="WML231" si="12127">(53.92)*10.764</f>
        <v>580.39487999999994</v>
      </c>
      <c r="WMM231" s="53">
        <f t="shared" ref="WMM231" si="12128">(2.45*1.25+1*(2.3+2.75+3.05))*10.764</f>
        <v>120.15314999999998</v>
      </c>
      <c r="WMN231" s="53">
        <f t="shared" si="5990"/>
        <v>700.54802999999993</v>
      </c>
      <c r="WMO231" s="53">
        <v>0</v>
      </c>
      <c r="WMP231" s="53">
        <f>WMN231*(($H$268)+1)+(IF(WMO231&lt;101,WMO231,IF(WMO231&lt;201,WMO231/2,IF(WMO231&lt;=301,WMO231/3,WMO231/4))))</f>
        <v>700.54802999999993</v>
      </c>
      <c r="WMQ231" s="159">
        <f t="shared" ref="WMQ231:WMQ234" si="12129">WMQ230+1</f>
        <v>2</v>
      </c>
      <c r="WMR231" s="159"/>
      <c r="WMS231" s="53" t="s">
        <v>163</v>
      </c>
      <c r="WMT231" s="53">
        <f t="shared" ref="WMT231" si="12130">(53.92)*10.764</f>
        <v>580.39487999999994</v>
      </c>
      <c r="WMU231" s="53">
        <f t="shared" ref="WMU231" si="12131">(2.45*1.25+1*(2.3+2.75+3.05))*10.764</f>
        <v>120.15314999999998</v>
      </c>
      <c r="WMV231" s="53">
        <f t="shared" si="5993"/>
        <v>700.54802999999993</v>
      </c>
      <c r="WMW231" s="53">
        <v>0</v>
      </c>
      <c r="WMX231" s="53">
        <f>WMV231*(($H$268)+1)+(IF(WMW231&lt;101,WMW231,IF(WMW231&lt;201,WMW231/2,IF(WMW231&lt;=301,WMW231/3,WMW231/4))))</f>
        <v>700.54802999999993</v>
      </c>
      <c r="WMY231" s="159">
        <f t="shared" ref="WMY231:WMY234" si="12132">WMY230+1</f>
        <v>2</v>
      </c>
      <c r="WMZ231" s="159"/>
      <c r="WNA231" s="53" t="s">
        <v>163</v>
      </c>
      <c r="WNB231" s="53">
        <f t="shared" ref="WNB231" si="12133">(53.92)*10.764</f>
        <v>580.39487999999994</v>
      </c>
      <c r="WNC231" s="53">
        <f t="shared" ref="WNC231" si="12134">(2.45*1.25+1*(2.3+2.75+3.05))*10.764</f>
        <v>120.15314999999998</v>
      </c>
      <c r="WND231" s="53">
        <f t="shared" si="5996"/>
        <v>700.54802999999993</v>
      </c>
      <c r="WNE231" s="53">
        <v>0</v>
      </c>
      <c r="WNF231" s="53">
        <f>WND231*(($H$268)+1)+(IF(WNE231&lt;101,WNE231,IF(WNE231&lt;201,WNE231/2,IF(WNE231&lt;=301,WNE231/3,WNE231/4))))</f>
        <v>700.54802999999993</v>
      </c>
      <c r="WNG231" s="159">
        <f t="shared" ref="WNG231:WNG234" si="12135">WNG230+1</f>
        <v>2</v>
      </c>
      <c r="WNH231" s="159"/>
      <c r="WNI231" s="53" t="s">
        <v>163</v>
      </c>
      <c r="WNJ231" s="53">
        <f t="shared" ref="WNJ231" si="12136">(53.92)*10.764</f>
        <v>580.39487999999994</v>
      </c>
      <c r="WNK231" s="53">
        <f t="shared" ref="WNK231" si="12137">(2.45*1.25+1*(2.3+2.75+3.05))*10.764</f>
        <v>120.15314999999998</v>
      </c>
      <c r="WNL231" s="53">
        <f t="shared" si="5999"/>
        <v>700.54802999999993</v>
      </c>
      <c r="WNM231" s="53">
        <v>0</v>
      </c>
      <c r="WNN231" s="53">
        <f>WNL231*(($H$268)+1)+(IF(WNM231&lt;101,WNM231,IF(WNM231&lt;201,WNM231/2,IF(WNM231&lt;=301,WNM231/3,WNM231/4))))</f>
        <v>700.54802999999993</v>
      </c>
      <c r="WNO231" s="159">
        <f t="shared" ref="WNO231:WNO234" si="12138">WNO230+1</f>
        <v>2</v>
      </c>
      <c r="WNP231" s="159"/>
      <c r="WNQ231" s="53" t="s">
        <v>163</v>
      </c>
      <c r="WNR231" s="53">
        <f t="shared" ref="WNR231" si="12139">(53.92)*10.764</f>
        <v>580.39487999999994</v>
      </c>
      <c r="WNS231" s="53">
        <f t="shared" ref="WNS231" si="12140">(2.45*1.25+1*(2.3+2.75+3.05))*10.764</f>
        <v>120.15314999999998</v>
      </c>
      <c r="WNT231" s="53">
        <f t="shared" si="6002"/>
        <v>700.54802999999993</v>
      </c>
      <c r="WNU231" s="53">
        <v>0</v>
      </c>
      <c r="WNV231" s="53">
        <f>WNT231*(($H$268)+1)+(IF(WNU231&lt;101,WNU231,IF(WNU231&lt;201,WNU231/2,IF(WNU231&lt;=301,WNU231/3,WNU231/4))))</f>
        <v>700.54802999999993</v>
      </c>
      <c r="WNW231" s="159">
        <f t="shared" ref="WNW231:WNW234" si="12141">WNW230+1</f>
        <v>2</v>
      </c>
      <c r="WNX231" s="159"/>
      <c r="WNY231" s="53" t="s">
        <v>163</v>
      </c>
      <c r="WNZ231" s="53">
        <f t="shared" ref="WNZ231" si="12142">(53.92)*10.764</f>
        <v>580.39487999999994</v>
      </c>
      <c r="WOA231" s="53">
        <f t="shared" ref="WOA231" si="12143">(2.45*1.25+1*(2.3+2.75+3.05))*10.764</f>
        <v>120.15314999999998</v>
      </c>
      <c r="WOB231" s="53">
        <f t="shared" si="6005"/>
        <v>700.54802999999993</v>
      </c>
      <c r="WOC231" s="53">
        <v>0</v>
      </c>
      <c r="WOD231" s="53">
        <f>WOB231*(($H$268)+1)+(IF(WOC231&lt;101,WOC231,IF(WOC231&lt;201,WOC231/2,IF(WOC231&lt;=301,WOC231/3,WOC231/4))))</f>
        <v>700.54802999999993</v>
      </c>
      <c r="WOE231" s="159">
        <f t="shared" ref="WOE231:WOE234" si="12144">WOE230+1</f>
        <v>2</v>
      </c>
      <c r="WOF231" s="159"/>
      <c r="WOG231" s="53" t="s">
        <v>163</v>
      </c>
      <c r="WOH231" s="53">
        <f t="shared" ref="WOH231" si="12145">(53.92)*10.764</f>
        <v>580.39487999999994</v>
      </c>
      <c r="WOI231" s="53">
        <f t="shared" ref="WOI231" si="12146">(2.45*1.25+1*(2.3+2.75+3.05))*10.764</f>
        <v>120.15314999999998</v>
      </c>
      <c r="WOJ231" s="53">
        <f t="shared" si="6008"/>
        <v>700.54802999999993</v>
      </c>
      <c r="WOK231" s="53">
        <v>0</v>
      </c>
      <c r="WOL231" s="53">
        <f>WOJ231*(($H$268)+1)+(IF(WOK231&lt;101,WOK231,IF(WOK231&lt;201,WOK231/2,IF(WOK231&lt;=301,WOK231/3,WOK231/4))))</f>
        <v>700.54802999999993</v>
      </c>
      <c r="WOM231" s="159">
        <f t="shared" ref="WOM231:WOM234" si="12147">WOM230+1</f>
        <v>2</v>
      </c>
      <c r="WON231" s="159"/>
      <c r="WOO231" s="53" t="s">
        <v>163</v>
      </c>
      <c r="WOP231" s="53">
        <f t="shared" ref="WOP231" si="12148">(53.92)*10.764</f>
        <v>580.39487999999994</v>
      </c>
      <c r="WOQ231" s="53">
        <f t="shared" ref="WOQ231" si="12149">(2.45*1.25+1*(2.3+2.75+3.05))*10.764</f>
        <v>120.15314999999998</v>
      </c>
      <c r="WOR231" s="53">
        <f t="shared" si="6011"/>
        <v>700.54802999999993</v>
      </c>
      <c r="WOS231" s="53">
        <v>0</v>
      </c>
      <c r="WOT231" s="53">
        <f>WOR231*(($H$268)+1)+(IF(WOS231&lt;101,WOS231,IF(WOS231&lt;201,WOS231/2,IF(WOS231&lt;=301,WOS231/3,WOS231/4))))</f>
        <v>700.54802999999993</v>
      </c>
      <c r="WOU231" s="159">
        <f t="shared" ref="WOU231:WOU234" si="12150">WOU230+1</f>
        <v>2</v>
      </c>
      <c r="WOV231" s="159"/>
      <c r="WOW231" s="53" t="s">
        <v>163</v>
      </c>
      <c r="WOX231" s="53">
        <f t="shared" ref="WOX231" si="12151">(53.92)*10.764</f>
        <v>580.39487999999994</v>
      </c>
      <c r="WOY231" s="53">
        <f t="shared" ref="WOY231" si="12152">(2.45*1.25+1*(2.3+2.75+3.05))*10.764</f>
        <v>120.15314999999998</v>
      </c>
      <c r="WOZ231" s="53">
        <f t="shared" si="6014"/>
        <v>700.54802999999993</v>
      </c>
      <c r="WPA231" s="53">
        <v>0</v>
      </c>
      <c r="WPB231" s="53">
        <f>WOZ231*(($H$268)+1)+(IF(WPA231&lt;101,WPA231,IF(WPA231&lt;201,WPA231/2,IF(WPA231&lt;=301,WPA231/3,WPA231/4))))</f>
        <v>700.54802999999993</v>
      </c>
      <c r="WPC231" s="159">
        <f t="shared" ref="WPC231:WPC234" si="12153">WPC230+1</f>
        <v>2</v>
      </c>
      <c r="WPD231" s="159"/>
      <c r="WPE231" s="53" t="s">
        <v>163</v>
      </c>
      <c r="WPF231" s="53">
        <f t="shared" ref="WPF231" si="12154">(53.92)*10.764</f>
        <v>580.39487999999994</v>
      </c>
      <c r="WPG231" s="53">
        <f t="shared" ref="WPG231" si="12155">(2.45*1.25+1*(2.3+2.75+3.05))*10.764</f>
        <v>120.15314999999998</v>
      </c>
      <c r="WPH231" s="53">
        <f t="shared" si="6017"/>
        <v>700.54802999999993</v>
      </c>
      <c r="WPI231" s="53">
        <v>0</v>
      </c>
      <c r="WPJ231" s="53">
        <f>WPH231*(($H$268)+1)+(IF(WPI231&lt;101,WPI231,IF(WPI231&lt;201,WPI231/2,IF(WPI231&lt;=301,WPI231/3,WPI231/4))))</f>
        <v>700.54802999999993</v>
      </c>
      <c r="WPK231" s="159">
        <f t="shared" ref="WPK231:WPK234" si="12156">WPK230+1</f>
        <v>2</v>
      </c>
      <c r="WPL231" s="159"/>
      <c r="WPM231" s="53" t="s">
        <v>163</v>
      </c>
      <c r="WPN231" s="53">
        <f t="shared" ref="WPN231" si="12157">(53.92)*10.764</f>
        <v>580.39487999999994</v>
      </c>
      <c r="WPO231" s="53">
        <f t="shared" ref="WPO231" si="12158">(2.45*1.25+1*(2.3+2.75+3.05))*10.764</f>
        <v>120.15314999999998</v>
      </c>
      <c r="WPP231" s="53">
        <f t="shared" si="6020"/>
        <v>700.54802999999993</v>
      </c>
      <c r="WPQ231" s="53">
        <v>0</v>
      </c>
      <c r="WPR231" s="53">
        <f>WPP231*(($H$268)+1)+(IF(WPQ231&lt;101,WPQ231,IF(WPQ231&lt;201,WPQ231/2,IF(WPQ231&lt;=301,WPQ231/3,WPQ231/4))))</f>
        <v>700.54802999999993</v>
      </c>
      <c r="WPS231" s="159">
        <f t="shared" ref="WPS231:WPS234" si="12159">WPS230+1</f>
        <v>2</v>
      </c>
      <c r="WPT231" s="159"/>
      <c r="WPU231" s="53" t="s">
        <v>163</v>
      </c>
      <c r="WPV231" s="53">
        <f t="shared" ref="WPV231" si="12160">(53.92)*10.764</f>
        <v>580.39487999999994</v>
      </c>
      <c r="WPW231" s="53">
        <f t="shared" ref="WPW231" si="12161">(2.45*1.25+1*(2.3+2.75+3.05))*10.764</f>
        <v>120.15314999999998</v>
      </c>
      <c r="WPX231" s="53">
        <f t="shared" si="6023"/>
        <v>700.54802999999993</v>
      </c>
      <c r="WPY231" s="53">
        <v>0</v>
      </c>
      <c r="WPZ231" s="53">
        <f>WPX231*(($H$268)+1)+(IF(WPY231&lt;101,WPY231,IF(WPY231&lt;201,WPY231/2,IF(WPY231&lt;=301,WPY231/3,WPY231/4))))</f>
        <v>700.54802999999993</v>
      </c>
      <c r="WQA231" s="159">
        <f t="shared" ref="WQA231:WQA234" si="12162">WQA230+1</f>
        <v>2</v>
      </c>
      <c r="WQB231" s="159"/>
      <c r="WQC231" s="53" t="s">
        <v>163</v>
      </c>
      <c r="WQD231" s="53">
        <f t="shared" ref="WQD231" si="12163">(53.92)*10.764</f>
        <v>580.39487999999994</v>
      </c>
      <c r="WQE231" s="53">
        <f t="shared" ref="WQE231" si="12164">(2.45*1.25+1*(2.3+2.75+3.05))*10.764</f>
        <v>120.15314999999998</v>
      </c>
      <c r="WQF231" s="53">
        <f t="shared" si="6026"/>
        <v>700.54802999999993</v>
      </c>
      <c r="WQG231" s="53">
        <v>0</v>
      </c>
      <c r="WQH231" s="53">
        <f>WQF231*(($H$268)+1)+(IF(WQG231&lt;101,WQG231,IF(WQG231&lt;201,WQG231/2,IF(WQG231&lt;=301,WQG231/3,WQG231/4))))</f>
        <v>700.54802999999993</v>
      </c>
      <c r="WQI231" s="159">
        <f t="shared" ref="WQI231:WQI234" si="12165">WQI230+1</f>
        <v>2</v>
      </c>
      <c r="WQJ231" s="159"/>
      <c r="WQK231" s="53" t="s">
        <v>163</v>
      </c>
      <c r="WQL231" s="53">
        <f t="shared" ref="WQL231" si="12166">(53.92)*10.764</f>
        <v>580.39487999999994</v>
      </c>
      <c r="WQM231" s="53">
        <f t="shared" ref="WQM231" si="12167">(2.45*1.25+1*(2.3+2.75+3.05))*10.764</f>
        <v>120.15314999999998</v>
      </c>
      <c r="WQN231" s="53">
        <f t="shared" si="6029"/>
        <v>700.54802999999993</v>
      </c>
      <c r="WQO231" s="53">
        <v>0</v>
      </c>
      <c r="WQP231" s="53">
        <f>WQN231*(($H$268)+1)+(IF(WQO231&lt;101,WQO231,IF(WQO231&lt;201,WQO231/2,IF(WQO231&lt;=301,WQO231/3,WQO231/4))))</f>
        <v>700.54802999999993</v>
      </c>
      <c r="WQQ231" s="159">
        <f t="shared" ref="WQQ231:WQQ234" si="12168">WQQ230+1</f>
        <v>2</v>
      </c>
      <c r="WQR231" s="159"/>
      <c r="WQS231" s="53" t="s">
        <v>163</v>
      </c>
      <c r="WQT231" s="53">
        <f t="shared" ref="WQT231" si="12169">(53.92)*10.764</f>
        <v>580.39487999999994</v>
      </c>
      <c r="WQU231" s="53">
        <f t="shared" ref="WQU231" si="12170">(2.45*1.25+1*(2.3+2.75+3.05))*10.764</f>
        <v>120.15314999999998</v>
      </c>
      <c r="WQV231" s="53">
        <f t="shared" si="6032"/>
        <v>700.54802999999993</v>
      </c>
      <c r="WQW231" s="53">
        <v>0</v>
      </c>
      <c r="WQX231" s="53">
        <f>WQV231*(($H$268)+1)+(IF(WQW231&lt;101,WQW231,IF(WQW231&lt;201,WQW231/2,IF(WQW231&lt;=301,WQW231/3,WQW231/4))))</f>
        <v>700.54802999999993</v>
      </c>
      <c r="WQY231" s="159">
        <f t="shared" ref="WQY231:WQY234" si="12171">WQY230+1</f>
        <v>2</v>
      </c>
      <c r="WQZ231" s="159"/>
      <c r="WRA231" s="53" t="s">
        <v>163</v>
      </c>
      <c r="WRB231" s="53">
        <f t="shared" ref="WRB231" si="12172">(53.92)*10.764</f>
        <v>580.39487999999994</v>
      </c>
      <c r="WRC231" s="53">
        <f t="shared" ref="WRC231" si="12173">(2.45*1.25+1*(2.3+2.75+3.05))*10.764</f>
        <v>120.15314999999998</v>
      </c>
      <c r="WRD231" s="53">
        <f t="shared" si="6035"/>
        <v>700.54802999999993</v>
      </c>
      <c r="WRE231" s="53">
        <v>0</v>
      </c>
      <c r="WRF231" s="53">
        <f>WRD231*(($H$268)+1)+(IF(WRE231&lt;101,WRE231,IF(WRE231&lt;201,WRE231/2,IF(WRE231&lt;=301,WRE231/3,WRE231/4))))</f>
        <v>700.54802999999993</v>
      </c>
      <c r="WRG231" s="159">
        <f t="shared" ref="WRG231:WRG234" si="12174">WRG230+1</f>
        <v>2</v>
      </c>
      <c r="WRH231" s="159"/>
      <c r="WRI231" s="53" t="s">
        <v>163</v>
      </c>
      <c r="WRJ231" s="53">
        <f t="shared" ref="WRJ231" si="12175">(53.92)*10.764</f>
        <v>580.39487999999994</v>
      </c>
      <c r="WRK231" s="53">
        <f t="shared" ref="WRK231" si="12176">(2.45*1.25+1*(2.3+2.75+3.05))*10.764</f>
        <v>120.15314999999998</v>
      </c>
      <c r="WRL231" s="53">
        <f t="shared" si="6038"/>
        <v>700.54802999999993</v>
      </c>
      <c r="WRM231" s="53">
        <v>0</v>
      </c>
      <c r="WRN231" s="53">
        <f>WRL231*(($H$268)+1)+(IF(WRM231&lt;101,WRM231,IF(WRM231&lt;201,WRM231/2,IF(WRM231&lt;=301,WRM231/3,WRM231/4))))</f>
        <v>700.54802999999993</v>
      </c>
      <c r="WRO231" s="159">
        <f t="shared" ref="WRO231:WRO234" si="12177">WRO230+1</f>
        <v>2</v>
      </c>
      <c r="WRP231" s="159"/>
      <c r="WRQ231" s="53" t="s">
        <v>163</v>
      </c>
      <c r="WRR231" s="53">
        <f t="shared" ref="WRR231" si="12178">(53.92)*10.764</f>
        <v>580.39487999999994</v>
      </c>
      <c r="WRS231" s="53">
        <f t="shared" ref="WRS231" si="12179">(2.45*1.25+1*(2.3+2.75+3.05))*10.764</f>
        <v>120.15314999999998</v>
      </c>
      <c r="WRT231" s="53">
        <f t="shared" si="6041"/>
        <v>700.54802999999993</v>
      </c>
      <c r="WRU231" s="53">
        <v>0</v>
      </c>
      <c r="WRV231" s="53">
        <f>WRT231*(($H$268)+1)+(IF(WRU231&lt;101,WRU231,IF(WRU231&lt;201,WRU231/2,IF(WRU231&lt;=301,WRU231/3,WRU231/4))))</f>
        <v>700.54802999999993</v>
      </c>
      <c r="WRW231" s="159">
        <f t="shared" ref="WRW231:WRW234" si="12180">WRW230+1</f>
        <v>2</v>
      </c>
      <c r="WRX231" s="159"/>
      <c r="WRY231" s="53" t="s">
        <v>163</v>
      </c>
      <c r="WRZ231" s="53">
        <f t="shared" ref="WRZ231" si="12181">(53.92)*10.764</f>
        <v>580.39487999999994</v>
      </c>
      <c r="WSA231" s="53">
        <f t="shared" ref="WSA231" si="12182">(2.45*1.25+1*(2.3+2.75+3.05))*10.764</f>
        <v>120.15314999999998</v>
      </c>
      <c r="WSB231" s="53">
        <f t="shared" si="6044"/>
        <v>700.54802999999993</v>
      </c>
      <c r="WSC231" s="53">
        <v>0</v>
      </c>
      <c r="WSD231" s="53">
        <f>WSB231*(($H$268)+1)+(IF(WSC231&lt;101,WSC231,IF(WSC231&lt;201,WSC231/2,IF(WSC231&lt;=301,WSC231/3,WSC231/4))))</f>
        <v>700.54802999999993</v>
      </c>
      <c r="WSE231" s="159">
        <f t="shared" ref="WSE231:WSE234" si="12183">WSE230+1</f>
        <v>2</v>
      </c>
      <c r="WSF231" s="159"/>
      <c r="WSG231" s="53" t="s">
        <v>163</v>
      </c>
      <c r="WSH231" s="53">
        <f t="shared" ref="WSH231" si="12184">(53.92)*10.764</f>
        <v>580.39487999999994</v>
      </c>
      <c r="WSI231" s="53">
        <f t="shared" ref="WSI231" si="12185">(2.45*1.25+1*(2.3+2.75+3.05))*10.764</f>
        <v>120.15314999999998</v>
      </c>
      <c r="WSJ231" s="53">
        <f t="shared" si="6047"/>
        <v>700.54802999999993</v>
      </c>
      <c r="WSK231" s="53">
        <v>0</v>
      </c>
      <c r="WSL231" s="53">
        <f>WSJ231*(($H$268)+1)+(IF(WSK231&lt;101,WSK231,IF(WSK231&lt;201,WSK231/2,IF(WSK231&lt;=301,WSK231/3,WSK231/4))))</f>
        <v>700.54802999999993</v>
      </c>
      <c r="WSM231" s="159">
        <f t="shared" ref="WSM231:WSM234" si="12186">WSM230+1</f>
        <v>2</v>
      </c>
      <c r="WSN231" s="159"/>
      <c r="WSO231" s="53" t="s">
        <v>163</v>
      </c>
      <c r="WSP231" s="53">
        <f t="shared" ref="WSP231" si="12187">(53.92)*10.764</f>
        <v>580.39487999999994</v>
      </c>
      <c r="WSQ231" s="53">
        <f t="shared" ref="WSQ231" si="12188">(2.45*1.25+1*(2.3+2.75+3.05))*10.764</f>
        <v>120.15314999999998</v>
      </c>
      <c r="WSR231" s="53">
        <f t="shared" si="6050"/>
        <v>700.54802999999993</v>
      </c>
      <c r="WSS231" s="53">
        <v>0</v>
      </c>
      <c r="WST231" s="53">
        <f>WSR231*(($H$268)+1)+(IF(WSS231&lt;101,WSS231,IF(WSS231&lt;201,WSS231/2,IF(WSS231&lt;=301,WSS231/3,WSS231/4))))</f>
        <v>700.54802999999993</v>
      </c>
      <c r="WSU231" s="159">
        <f t="shared" ref="WSU231:WSU234" si="12189">WSU230+1</f>
        <v>2</v>
      </c>
      <c r="WSV231" s="159"/>
      <c r="WSW231" s="53" t="s">
        <v>163</v>
      </c>
      <c r="WSX231" s="53">
        <f t="shared" ref="WSX231" si="12190">(53.92)*10.764</f>
        <v>580.39487999999994</v>
      </c>
      <c r="WSY231" s="53">
        <f t="shared" ref="WSY231" si="12191">(2.45*1.25+1*(2.3+2.75+3.05))*10.764</f>
        <v>120.15314999999998</v>
      </c>
      <c r="WSZ231" s="53">
        <f t="shared" si="6053"/>
        <v>700.54802999999993</v>
      </c>
      <c r="WTA231" s="53">
        <v>0</v>
      </c>
      <c r="WTB231" s="53">
        <f>WSZ231*(($H$268)+1)+(IF(WTA231&lt;101,WTA231,IF(WTA231&lt;201,WTA231/2,IF(WTA231&lt;=301,WTA231/3,WTA231/4))))</f>
        <v>700.54802999999993</v>
      </c>
      <c r="WTC231" s="159">
        <f t="shared" ref="WTC231:WTC234" si="12192">WTC230+1</f>
        <v>2</v>
      </c>
      <c r="WTD231" s="159"/>
      <c r="WTE231" s="53" t="s">
        <v>163</v>
      </c>
      <c r="WTF231" s="53">
        <f t="shared" ref="WTF231" si="12193">(53.92)*10.764</f>
        <v>580.39487999999994</v>
      </c>
      <c r="WTG231" s="53">
        <f t="shared" ref="WTG231" si="12194">(2.45*1.25+1*(2.3+2.75+3.05))*10.764</f>
        <v>120.15314999999998</v>
      </c>
      <c r="WTH231" s="53">
        <f t="shared" si="6056"/>
        <v>700.54802999999993</v>
      </c>
      <c r="WTI231" s="53">
        <v>0</v>
      </c>
      <c r="WTJ231" s="53">
        <f>WTH231*(($H$268)+1)+(IF(WTI231&lt;101,WTI231,IF(WTI231&lt;201,WTI231/2,IF(WTI231&lt;=301,WTI231/3,WTI231/4))))</f>
        <v>700.54802999999993</v>
      </c>
      <c r="WTK231" s="159">
        <f t="shared" ref="WTK231:WTK234" si="12195">WTK230+1</f>
        <v>2</v>
      </c>
      <c r="WTL231" s="159"/>
      <c r="WTM231" s="53" t="s">
        <v>163</v>
      </c>
      <c r="WTN231" s="53">
        <f t="shared" ref="WTN231" si="12196">(53.92)*10.764</f>
        <v>580.39487999999994</v>
      </c>
      <c r="WTO231" s="53">
        <f t="shared" ref="WTO231" si="12197">(2.45*1.25+1*(2.3+2.75+3.05))*10.764</f>
        <v>120.15314999999998</v>
      </c>
      <c r="WTP231" s="53">
        <f t="shared" si="6059"/>
        <v>700.54802999999993</v>
      </c>
      <c r="WTQ231" s="53">
        <v>0</v>
      </c>
      <c r="WTR231" s="53">
        <f>WTP231*(($H$268)+1)+(IF(WTQ231&lt;101,WTQ231,IF(WTQ231&lt;201,WTQ231/2,IF(WTQ231&lt;=301,WTQ231/3,WTQ231/4))))</f>
        <v>700.54802999999993</v>
      </c>
      <c r="WTS231" s="159">
        <f t="shared" ref="WTS231:WTS234" si="12198">WTS230+1</f>
        <v>2</v>
      </c>
      <c r="WTT231" s="159"/>
      <c r="WTU231" s="53" t="s">
        <v>163</v>
      </c>
      <c r="WTV231" s="53">
        <f t="shared" ref="WTV231" si="12199">(53.92)*10.764</f>
        <v>580.39487999999994</v>
      </c>
      <c r="WTW231" s="53">
        <f t="shared" ref="WTW231" si="12200">(2.45*1.25+1*(2.3+2.75+3.05))*10.764</f>
        <v>120.15314999999998</v>
      </c>
      <c r="WTX231" s="53">
        <f t="shared" si="6062"/>
        <v>700.54802999999993</v>
      </c>
      <c r="WTY231" s="53">
        <v>0</v>
      </c>
      <c r="WTZ231" s="53">
        <f>WTX231*(($H$268)+1)+(IF(WTY231&lt;101,WTY231,IF(WTY231&lt;201,WTY231/2,IF(WTY231&lt;=301,WTY231/3,WTY231/4))))</f>
        <v>700.54802999999993</v>
      </c>
      <c r="WUA231" s="159">
        <f t="shared" ref="WUA231:WUA234" si="12201">WUA230+1</f>
        <v>2</v>
      </c>
      <c r="WUB231" s="159"/>
      <c r="WUC231" s="53" t="s">
        <v>163</v>
      </c>
      <c r="WUD231" s="53">
        <f t="shared" ref="WUD231" si="12202">(53.92)*10.764</f>
        <v>580.39487999999994</v>
      </c>
      <c r="WUE231" s="53">
        <f t="shared" ref="WUE231" si="12203">(2.45*1.25+1*(2.3+2.75+3.05))*10.764</f>
        <v>120.15314999999998</v>
      </c>
      <c r="WUF231" s="53">
        <f t="shared" si="6065"/>
        <v>700.54802999999993</v>
      </c>
      <c r="WUG231" s="53">
        <v>0</v>
      </c>
      <c r="WUH231" s="53">
        <f>WUF231*(($H$268)+1)+(IF(WUG231&lt;101,WUG231,IF(WUG231&lt;201,WUG231/2,IF(WUG231&lt;=301,WUG231/3,WUG231/4))))</f>
        <v>700.54802999999993</v>
      </c>
      <c r="WUI231" s="159">
        <f t="shared" ref="WUI231:WUI234" si="12204">WUI230+1</f>
        <v>2</v>
      </c>
      <c r="WUJ231" s="159"/>
      <c r="WUK231" s="53" t="s">
        <v>163</v>
      </c>
      <c r="WUL231" s="53">
        <f t="shared" ref="WUL231" si="12205">(53.92)*10.764</f>
        <v>580.39487999999994</v>
      </c>
      <c r="WUM231" s="53">
        <f t="shared" ref="WUM231" si="12206">(2.45*1.25+1*(2.3+2.75+3.05))*10.764</f>
        <v>120.15314999999998</v>
      </c>
      <c r="WUN231" s="53">
        <f t="shared" si="6068"/>
        <v>700.54802999999993</v>
      </c>
      <c r="WUO231" s="53">
        <v>0</v>
      </c>
      <c r="WUP231" s="53">
        <f>WUN231*(($H$268)+1)+(IF(WUO231&lt;101,WUO231,IF(WUO231&lt;201,WUO231/2,IF(WUO231&lt;=301,WUO231/3,WUO231/4))))</f>
        <v>700.54802999999993</v>
      </c>
      <c r="WUQ231" s="159">
        <f t="shared" ref="WUQ231:WUQ234" si="12207">WUQ230+1</f>
        <v>2</v>
      </c>
      <c r="WUR231" s="159"/>
      <c r="WUS231" s="53" t="s">
        <v>163</v>
      </c>
      <c r="WUT231" s="53">
        <f t="shared" ref="WUT231" si="12208">(53.92)*10.764</f>
        <v>580.39487999999994</v>
      </c>
      <c r="WUU231" s="53">
        <f t="shared" ref="WUU231" si="12209">(2.45*1.25+1*(2.3+2.75+3.05))*10.764</f>
        <v>120.15314999999998</v>
      </c>
      <c r="WUV231" s="53">
        <f t="shared" si="6071"/>
        <v>700.54802999999993</v>
      </c>
      <c r="WUW231" s="53">
        <v>0</v>
      </c>
      <c r="WUX231" s="53">
        <f>WUV231*(($H$268)+1)+(IF(WUW231&lt;101,WUW231,IF(WUW231&lt;201,WUW231/2,IF(WUW231&lt;=301,WUW231/3,WUW231/4))))</f>
        <v>700.54802999999993</v>
      </c>
      <c r="WUY231" s="159">
        <f t="shared" ref="WUY231:WUY234" si="12210">WUY230+1</f>
        <v>2</v>
      </c>
      <c r="WUZ231" s="159"/>
      <c r="WVA231" s="53" t="s">
        <v>163</v>
      </c>
      <c r="WVB231" s="53">
        <f t="shared" ref="WVB231" si="12211">(53.92)*10.764</f>
        <v>580.39487999999994</v>
      </c>
      <c r="WVC231" s="53">
        <f t="shared" ref="WVC231" si="12212">(2.45*1.25+1*(2.3+2.75+3.05))*10.764</f>
        <v>120.15314999999998</v>
      </c>
      <c r="WVD231" s="53">
        <f t="shared" si="6074"/>
        <v>700.54802999999993</v>
      </c>
      <c r="WVE231" s="53">
        <v>0</v>
      </c>
      <c r="WVF231" s="53">
        <f>WVD231*(($H$268)+1)+(IF(WVE231&lt;101,WVE231,IF(WVE231&lt;201,WVE231/2,IF(WVE231&lt;=301,WVE231/3,WVE231/4))))</f>
        <v>700.54802999999993</v>
      </c>
      <c r="WVG231" s="159">
        <f t="shared" ref="WVG231:WVG234" si="12213">WVG230+1</f>
        <v>2</v>
      </c>
      <c r="WVH231" s="159"/>
      <c r="WVI231" s="53" t="s">
        <v>163</v>
      </c>
      <c r="WVJ231" s="53">
        <f t="shared" ref="WVJ231" si="12214">(53.92)*10.764</f>
        <v>580.39487999999994</v>
      </c>
      <c r="WVK231" s="53">
        <f t="shared" ref="WVK231" si="12215">(2.45*1.25+1*(2.3+2.75+3.05))*10.764</f>
        <v>120.15314999999998</v>
      </c>
      <c r="WVL231" s="53">
        <f t="shared" si="6077"/>
        <v>700.54802999999993</v>
      </c>
      <c r="WVM231" s="53">
        <v>0</v>
      </c>
      <c r="WVN231" s="53">
        <f>WVL231*(($H$268)+1)+(IF(WVM231&lt;101,WVM231,IF(WVM231&lt;201,WVM231/2,IF(WVM231&lt;=301,WVM231/3,WVM231/4))))</f>
        <v>700.54802999999993</v>
      </c>
      <c r="WVO231" s="159">
        <f t="shared" ref="WVO231:WVO234" si="12216">WVO230+1</f>
        <v>2</v>
      </c>
      <c r="WVP231" s="159"/>
      <c r="WVQ231" s="53" t="s">
        <v>163</v>
      </c>
      <c r="WVR231" s="53">
        <f t="shared" ref="WVR231" si="12217">(53.92)*10.764</f>
        <v>580.39487999999994</v>
      </c>
      <c r="WVS231" s="53">
        <f t="shared" ref="WVS231" si="12218">(2.45*1.25+1*(2.3+2.75+3.05))*10.764</f>
        <v>120.15314999999998</v>
      </c>
      <c r="WVT231" s="53">
        <f t="shared" si="6080"/>
        <v>700.54802999999993</v>
      </c>
      <c r="WVU231" s="53">
        <v>0</v>
      </c>
      <c r="WVV231" s="53">
        <f>WVT231*(($H$268)+1)+(IF(WVU231&lt;101,WVU231,IF(WVU231&lt;201,WVU231/2,IF(WVU231&lt;=301,WVU231/3,WVU231/4))))</f>
        <v>700.54802999999993</v>
      </c>
      <c r="WVW231" s="159">
        <f t="shared" ref="WVW231:WVW234" si="12219">WVW230+1</f>
        <v>2</v>
      </c>
      <c r="WVX231" s="159"/>
      <c r="WVY231" s="53" t="s">
        <v>163</v>
      </c>
      <c r="WVZ231" s="53">
        <f t="shared" ref="WVZ231" si="12220">(53.92)*10.764</f>
        <v>580.39487999999994</v>
      </c>
      <c r="WWA231" s="53">
        <f t="shared" ref="WWA231" si="12221">(2.45*1.25+1*(2.3+2.75+3.05))*10.764</f>
        <v>120.15314999999998</v>
      </c>
      <c r="WWB231" s="53">
        <f t="shared" si="6083"/>
        <v>700.54802999999993</v>
      </c>
      <c r="WWC231" s="53">
        <v>0</v>
      </c>
      <c r="WWD231" s="53">
        <f>WWB231*(($H$268)+1)+(IF(WWC231&lt;101,WWC231,IF(WWC231&lt;201,WWC231/2,IF(WWC231&lt;=301,WWC231/3,WWC231/4))))</f>
        <v>700.54802999999993</v>
      </c>
      <c r="WWE231" s="159">
        <f t="shared" ref="WWE231:WWE234" si="12222">WWE230+1</f>
        <v>2</v>
      </c>
      <c r="WWF231" s="159"/>
      <c r="WWG231" s="53" t="s">
        <v>163</v>
      </c>
      <c r="WWH231" s="53">
        <f t="shared" ref="WWH231" si="12223">(53.92)*10.764</f>
        <v>580.39487999999994</v>
      </c>
      <c r="WWI231" s="53">
        <f t="shared" ref="WWI231" si="12224">(2.45*1.25+1*(2.3+2.75+3.05))*10.764</f>
        <v>120.15314999999998</v>
      </c>
      <c r="WWJ231" s="53">
        <f t="shared" si="6086"/>
        <v>700.54802999999993</v>
      </c>
      <c r="WWK231" s="53">
        <v>0</v>
      </c>
      <c r="WWL231" s="53">
        <f>WWJ231*(($H$268)+1)+(IF(WWK231&lt;101,WWK231,IF(WWK231&lt;201,WWK231/2,IF(WWK231&lt;=301,WWK231/3,WWK231/4))))</f>
        <v>700.54802999999993</v>
      </c>
      <c r="WWM231" s="159">
        <f t="shared" ref="WWM231:WWM234" si="12225">WWM230+1</f>
        <v>2</v>
      </c>
      <c r="WWN231" s="159"/>
      <c r="WWO231" s="53" t="s">
        <v>163</v>
      </c>
      <c r="WWP231" s="53">
        <f t="shared" ref="WWP231" si="12226">(53.92)*10.764</f>
        <v>580.39487999999994</v>
      </c>
      <c r="WWQ231" s="53">
        <f t="shared" ref="WWQ231" si="12227">(2.45*1.25+1*(2.3+2.75+3.05))*10.764</f>
        <v>120.15314999999998</v>
      </c>
      <c r="WWR231" s="53">
        <f t="shared" si="6089"/>
        <v>700.54802999999993</v>
      </c>
      <c r="WWS231" s="53">
        <v>0</v>
      </c>
      <c r="WWT231" s="53">
        <f>WWR231*(($H$268)+1)+(IF(WWS231&lt;101,WWS231,IF(WWS231&lt;201,WWS231/2,IF(WWS231&lt;=301,WWS231/3,WWS231/4))))</f>
        <v>700.54802999999993</v>
      </c>
      <c r="WWU231" s="159">
        <f t="shared" ref="WWU231:WWU234" si="12228">WWU230+1</f>
        <v>2</v>
      </c>
      <c r="WWV231" s="159"/>
      <c r="WWW231" s="53" t="s">
        <v>163</v>
      </c>
      <c r="WWX231" s="53">
        <f t="shared" ref="WWX231" si="12229">(53.92)*10.764</f>
        <v>580.39487999999994</v>
      </c>
      <c r="WWY231" s="53">
        <f t="shared" ref="WWY231" si="12230">(2.45*1.25+1*(2.3+2.75+3.05))*10.764</f>
        <v>120.15314999999998</v>
      </c>
      <c r="WWZ231" s="53">
        <f t="shared" si="6092"/>
        <v>700.54802999999993</v>
      </c>
      <c r="WXA231" s="53">
        <v>0</v>
      </c>
      <c r="WXB231" s="53">
        <f>WWZ231*(($H$268)+1)+(IF(WXA231&lt;101,WXA231,IF(WXA231&lt;201,WXA231/2,IF(WXA231&lt;=301,WXA231/3,WXA231/4))))</f>
        <v>700.54802999999993</v>
      </c>
      <c r="WXC231" s="159">
        <f t="shared" ref="WXC231:WXC234" si="12231">WXC230+1</f>
        <v>2</v>
      </c>
      <c r="WXD231" s="159"/>
      <c r="WXE231" s="53" t="s">
        <v>163</v>
      </c>
      <c r="WXF231" s="53">
        <f t="shared" ref="WXF231" si="12232">(53.92)*10.764</f>
        <v>580.39487999999994</v>
      </c>
      <c r="WXG231" s="53">
        <f t="shared" ref="WXG231" si="12233">(2.45*1.25+1*(2.3+2.75+3.05))*10.764</f>
        <v>120.15314999999998</v>
      </c>
      <c r="WXH231" s="53">
        <f t="shared" si="6095"/>
        <v>700.54802999999993</v>
      </c>
      <c r="WXI231" s="53">
        <v>0</v>
      </c>
      <c r="WXJ231" s="53">
        <f>WXH231*(($H$268)+1)+(IF(WXI231&lt;101,WXI231,IF(WXI231&lt;201,WXI231/2,IF(WXI231&lt;=301,WXI231/3,WXI231/4))))</f>
        <v>700.54802999999993</v>
      </c>
      <c r="WXK231" s="159">
        <f t="shared" ref="WXK231:WXK234" si="12234">WXK230+1</f>
        <v>2</v>
      </c>
      <c r="WXL231" s="159"/>
      <c r="WXM231" s="53" t="s">
        <v>163</v>
      </c>
      <c r="WXN231" s="53">
        <f t="shared" ref="WXN231" si="12235">(53.92)*10.764</f>
        <v>580.39487999999994</v>
      </c>
      <c r="WXO231" s="53">
        <f t="shared" ref="WXO231" si="12236">(2.45*1.25+1*(2.3+2.75+3.05))*10.764</f>
        <v>120.15314999999998</v>
      </c>
      <c r="WXP231" s="53">
        <f t="shared" si="6098"/>
        <v>700.54802999999993</v>
      </c>
      <c r="WXQ231" s="53">
        <v>0</v>
      </c>
      <c r="WXR231" s="53">
        <f>WXP231*(($H$268)+1)+(IF(WXQ231&lt;101,WXQ231,IF(WXQ231&lt;201,WXQ231/2,IF(WXQ231&lt;=301,WXQ231/3,WXQ231/4))))</f>
        <v>700.54802999999993</v>
      </c>
      <c r="WXS231" s="159">
        <f t="shared" ref="WXS231:WXS234" si="12237">WXS230+1</f>
        <v>2</v>
      </c>
      <c r="WXT231" s="159"/>
      <c r="WXU231" s="53" t="s">
        <v>163</v>
      </c>
      <c r="WXV231" s="53">
        <f t="shared" ref="WXV231" si="12238">(53.92)*10.764</f>
        <v>580.39487999999994</v>
      </c>
      <c r="WXW231" s="53">
        <f t="shared" ref="WXW231" si="12239">(2.45*1.25+1*(2.3+2.75+3.05))*10.764</f>
        <v>120.15314999999998</v>
      </c>
      <c r="WXX231" s="53">
        <f t="shared" si="6101"/>
        <v>700.54802999999993</v>
      </c>
      <c r="WXY231" s="53">
        <v>0</v>
      </c>
      <c r="WXZ231" s="53">
        <f>WXX231*(($H$268)+1)+(IF(WXY231&lt;101,WXY231,IF(WXY231&lt;201,WXY231/2,IF(WXY231&lt;=301,WXY231/3,WXY231/4))))</f>
        <v>700.54802999999993</v>
      </c>
      <c r="WYA231" s="159">
        <f t="shared" ref="WYA231:WYA234" si="12240">WYA230+1</f>
        <v>2</v>
      </c>
      <c r="WYB231" s="159"/>
      <c r="WYC231" s="53" t="s">
        <v>163</v>
      </c>
      <c r="WYD231" s="53">
        <f t="shared" ref="WYD231" si="12241">(53.92)*10.764</f>
        <v>580.39487999999994</v>
      </c>
      <c r="WYE231" s="53">
        <f t="shared" ref="WYE231" si="12242">(2.45*1.25+1*(2.3+2.75+3.05))*10.764</f>
        <v>120.15314999999998</v>
      </c>
      <c r="WYF231" s="53">
        <f t="shared" si="6104"/>
        <v>700.54802999999993</v>
      </c>
      <c r="WYG231" s="53">
        <v>0</v>
      </c>
      <c r="WYH231" s="53">
        <f>WYF231*(($H$268)+1)+(IF(WYG231&lt;101,WYG231,IF(WYG231&lt;201,WYG231/2,IF(WYG231&lt;=301,WYG231/3,WYG231/4))))</f>
        <v>700.54802999999993</v>
      </c>
      <c r="WYI231" s="159">
        <f t="shared" ref="WYI231:WYI234" si="12243">WYI230+1</f>
        <v>2</v>
      </c>
      <c r="WYJ231" s="159"/>
      <c r="WYK231" s="53" t="s">
        <v>163</v>
      </c>
      <c r="WYL231" s="53">
        <f t="shared" ref="WYL231" si="12244">(53.92)*10.764</f>
        <v>580.39487999999994</v>
      </c>
      <c r="WYM231" s="53">
        <f t="shared" ref="WYM231" si="12245">(2.45*1.25+1*(2.3+2.75+3.05))*10.764</f>
        <v>120.15314999999998</v>
      </c>
      <c r="WYN231" s="53">
        <f t="shared" si="6107"/>
        <v>700.54802999999993</v>
      </c>
      <c r="WYO231" s="53">
        <v>0</v>
      </c>
      <c r="WYP231" s="53">
        <f>WYN231*(($H$268)+1)+(IF(WYO231&lt;101,WYO231,IF(WYO231&lt;201,WYO231/2,IF(WYO231&lt;=301,WYO231/3,WYO231/4))))</f>
        <v>700.54802999999993</v>
      </c>
      <c r="WYQ231" s="159">
        <f t="shared" ref="WYQ231:WYQ234" si="12246">WYQ230+1</f>
        <v>2</v>
      </c>
      <c r="WYR231" s="159"/>
      <c r="WYS231" s="53" t="s">
        <v>163</v>
      </c>
      <c r="WYT231" s="53">
        <f t="shared" ref="WYT231" si="12247">(53.92)*10.764</f>
        <v>580.39487999999994</v>
      </c>
      <c r="WYU231" s="53">
        <f t="shared" ref="WYU231" si="12248">(2.45*1.25+1*(2.3+2.75+3.05))*10.764</f>
        <v>120.15314999999998</v>
      </c>
      <c r="WYV231" s="53">
        <f t="shared" si="6110"/>
        <v>700.54802999999993</v>
      </c>
      <c r="WYW231" s="53">
        <v>0</v>
      </c>
      <c r="WYX231" s="53">
        <f>WYV231*(($H$268)+1)+(IF(WYW231&lt;101,WYW231,IF(WYW231&lt;201,WYW231/2,IF(WYW231&lt;=301,WYW231/3,WYW231/4))))</f>
        <v>700.54802999999993</v>
      </c>
      <c r="WYY231" s="159">
        <f t="shared" ref="WYY231:WYY234" si="12249">WYY230+1</f>
        <v>2</v>
      </c>
      <c r="WYZ231" s="159"/>
      <c r="WZA231" s="53" t="s">
        <v>163</v>
      </c>
      <c r="WZB231" s="53">
        <f t="shared" ref="WZB231" si="12250">(53.92)*10.764</f>
        <v>580.39487999999994</v>
      </c>
      <c r="WZC231" s="53">
        <f t="shared" ref="WZC231" si="12251">(2.45*1.25+1*(2.3+2.75+3.05))*10.764</f>
        <v>120.15314999999998</v>
      </c>
      <c r="WZD231" s="53">
        <f t="shared" si="6113"/>
        <v>700.54802999999993</v>
      </c>
      <c r="WZE231" s="53">
        <v>0</v>
      </c>
      <c r="WZF231" s="53">
        <f>WZD231*(($H$268)+1)+(IF(WZE231&lt;101,WZE231,IF(WZE231&lt;201,WZE231/2,IF(WZE231&lt;=301,WZE231/3,WZE231/4))))</f>
        <v>700.54802999999993</v>
      </c>
      <c r="WZG231" s="159">
        <f t="shared" ref="WZG231:WZG234" si="12252">WZG230+1</f>
        <v>2</v>
      </c>
      <c r="WZH231" s="159"/>
      <c r="WZI231" s="53" t="s">
        <v>163</v>
      </c>
      <c r="WZJ231" s="53">
        <f t="shared" ref="WZJ231" si="12253">(53.92)*10.764</f>
        <v>580.39487999999994</v>
      </c>
      <c r="WZK231" s="53">
        <f t="shared" ref="WZK231" si="12254">(2.45*1.25+1*(2.3+2.75+3.05))*10.764</f>
        <v>120.15314999999998</v>
      </c>
      <c r="WZL231" s="53">
        <f t="shared" si="6116"/>
        <v>700.54802999999993</v>
      </c>
      <c r="WZM231" s="53">
        <v>0</v>
      </c>
      <c r="WZN231" s="53">
        <f>WZL231*(($H$268)+1)+(IF(WZM231&lt;101,WZM231,IF(WZM231&lt;201,WZM231/2,IF(WZM231&lt;=301,WZM231/3,WZM231/4))))</f>
        <v>700.54802999999993</v>
      </c>
      <c r="WZO231" s="159">
        <f t="shared" ref="WZO231:WZO234" si="12255">WZO230+1</f>
        <v>2</v>
      </c>
      <c r="WZP231" s="159"/>
      <c r="WZQ231" s="53" t="s">
        <v>163</v>
      </c>
      <c r="WZR231" s="53">
        <f t="shared" ref="WZR231" si="12256">(53.92)*10.764</f>
        <v>580.39487999999994</v>
      </c>
      <c r="WZS231" s="53">
        <f t="shared" ref="WZS231" si="12257">(2.45*1.25+1*(2.3+2.75+3.05))*10.764</f>
        <v>120.15314999999998</v>
      </c>
      <c r="WZT231" s="53">
        <f t="shared" si="6119"/>
        <v>700.54802999999993</v>
      </c>
      <c r="WZU231" s="53">
        <v>0</v>
      </c>
      <c r="WZV231" s="53">
        <f>WZT231*(($H$268)+1)+(IF(WZU231&lt;101,WZU231,IF(WZU231&lt;201,WZU231/2,IF(WZU231&lt;=301,WZU231/3,WZU231/4))))</f>
        <v>700.54802999999993</v>
      </c>
      <c r="WZW231" s="159">
        <f t="shared" ref="WZW231:WZW234" si="12258">WZW230+1</f>
        <v>2</v>
      </c>
      <c r="WZX231" s="159"/>
      <c r="WZY231" s="53" t="s">
        <v>163</v>
      </c>
      <c r="WZZ231" s="53">
        <f t="shared" ref="WZZ231" si="12259">(53.92)*10.764</f>
        <v>580.39487999999994</v>
      </c>
      <c r="XAA231" s="53">
        <f t="shared" ref="XAA231" si="12260">(2.45*1.25+1*(2.3+2.75+3.05))*10.764</f>
        <v>120.15314999999998</v>
      </c>
      <c r="XAB231" s="53">
        <f t="shared" si="6122"/>
        <v>700.54802999999993</v>
      </c>
      <c r="XAC231" s="53">
        <v>0</v>
      </c>
      <c r="XAD231" s="53">
        <f>XAB231*(($H$268)+1)+(IF(XAC231&lt;101,XAC231,IF(XAC231&lt;201,XAC231/2,IF(XAC231&lt;=301,XAC231/3,XAC231/4))))</f>
        <v>700.54802999999993</v>
      </c>
      <c r="XAE231" s="159">
        <f t="shared" ref="XAE231:XAE234" si="12261">XAE230+1</f>
        <v>2</v>
      </c>
      <c r="XAF231" s="159"/>
      <c r="XAG231" s="53" t="s">
        <v>163</v>
      </c>
      <c r="XAH231" s="53">
        <f t="shared" ref="XAH231" si="12262">(53.92)*10.764</f>
        <v>580.39487999999994</v>
      </c>
      <c r="XAI231" s="53">
        <f t="shared" ref="XAI231" si="12263">(2.45*1.25+1*(2.3+2.75+3.05))*10.764</f>
        <v>120.15314999999998</v>
      </c>
      <c r="XAJ231" s="53">
        <f t="shared" si="6125"/>
        <v>700.54802999999993</v>
      </c>
      <c r="XAK231" s="53">
        <v>0</v>
      </c>
      <c r="XAL231" s="53">
        <f>XAJ231*(($H$268)+1)+(IF(XAK231&lt;101,XAK231,IF(XAK231&lt;201,XAK231/2,IF(XAK231&lt;=301,XAK231/3,XAK231/4))))</f>
        <v>700.54802999999993</v>
      </c>
      <c r="XAM231" s="159">
        <f t="shared" ref="XAM231:XAM234" si="12264">XAM230+1</f>
        <v>2</v>
      </c>
      <c r="XAN231" s="159"/>
      <c r="XAO231" s="53" t="s">
        <v>163</v>
      </c>
      <c r="XAP231" s="53">
        <f t="shared" ref="XAP231" si="12265">(53.92)*10.764</f>
        <v>580.39487999999994</v>
      </c>
      <c r="XAQ231" s="53">
        <f t="shared" ref="XAQ231" si="12266">(2.45*1.25+1*(2.3+2.75+3.05))*10.764</f>
        <v>120.15314999999998</v>
      </c>
      <c r="XAR231" s="53">
        <f t="shared" si="6128"/>
        <v>700.54802999999993</v>
      </c>
      <c r="XAS231" s="53">
        <v>0</v>
      </c>
      <c r="XAT231" s="53">
        <f>XAR231*(($H$268)+1)+(IF(XAS231&lt;101,XAS231,IF(XAS231&lt;201,XAS231/2,IF(XAS231&lt;=301,XAS231/3,XAS231/4))))</f>
        <v>700.54802999999993</v>
      </c>
      <c r="XAU231" s="159">
        <f t="shared" ref="XAU231:XAU234" si="12267">XAU230+1</f>
        <v>2</v>
      </c>
      <c r="XAV231" s="159"/>
      <c r="XAW231" s="53" t="s">
        <v>163</v>
      </c>
      <c r="XAX231" s="53">
        <f t="shared" ref="XAX231" si="12268">(53.92)*10.764</f>
        <v>580.39487999999994</v>
      </c>
      <c r="XAY231" s="53">
        <f t="shared" ref="XAY231" si="12269">(2.45*1.25+1*(2.3+2.75+3.05))*10.764</f>
        <v>120.15314999999998</v>
      </c>
      <c r="XAZ231" s="53">
        <f t="shared" si="6131"/>
        <v>700.54802999999993</v>
      </c>
      <c r="XBA231" s="53">
        <v>0</v>
      </c>
      <c r="XBB231" s="53">
        <f>XAZ231*(($H$268)+1)+(IF(XBA231&lt;101,XBA231,IF(XBA231&lt;201,XBA231/2,IF(XBA231&lt;=301,XBA231/3,XBA231/4))))</f>
        <v>700.54802999999993</v>
      </c>
      <c r="XBC231" s="159">
        <f t="shared" ref="XBC231:XBC234" si="12270">XBC230+1</f>
        <v>2</v>
      </c>
      <c r="XBD231" s="159"/>
      <c r="XBE231" s="53" t="s">
        <v>163</v>
      </c>
      <c r="XBF231" s="53">
        <f t="shared" ref="XBF231" si="12271">(53.92)*10.764</f>
        <v>580.39487999999994</v>
      </c>
      <c r="XBG231" s="53">
        <f t="shared" ref="XBG231" si="12272">(2.45*1.25+1*(2.3+2.75+3.05))*10.764</f>
        <v>120.15314999999998</v>
      </c>
      <c r="XBH231" s="53">
        <f t="shared" si="6134"/>
        <v>700.54802999999993</v>
      </c>
      <c r="XBI231" s="53">
        <v>0</v>
      </c>
      <c r="XBJ231" s="53">
        <f>XBH231*(($H$268)+1)+(IF(XBI231&lt;101,XBI231,IF(XBI231&lt;201,XBI231/2,IF(XBI231&lt;=301,XBI231/3,XBI231/4))))</f>
        <v>700.54802999999993</v>
      </c>
      <c r="XBK231" s="159">
        <f t="shared" ref="XBK231:XBK234" si="12273">XBK230+1</f>
        <v>2</v>
      </c>
      <c r="XBL231" s="159"/>
      <c r="XBM231" s="53" t="s">
        <v>163</v>
      </c>
      <c r="XBN231" s="53">
        <f t="shared" ref="XBN231" si="12274">(53.92)*10.764</f>
        <v>580.39487999999994</v>
      </c>
      <c r="XBO231" s="53">
        <f t="shared" ref="XBO231" si="12275">(2.45*1.25+1*(2.3+2.75+3.05))*10.764</f>
        <v>120.15314999999998</v>
      </c>
      <c r="XBP231" s="53">
        <f t="shared" si="6137"/>
        <v>700.54802999999993</v>
      </c>
      <c r="XBQ231" s="53">
        <v>0</v>
      </c>
      <c r="XBR231" s="53">
        <f>XBP231*(($H$268)+1)+(IF(XBQ231&lt;101,XBQ231,IF(XBQ231&lt;201,XBQ231/2,IF(XBQ231&lt;=301,XBQ231/3,XBQ231/4))))</f>
        <v>700.54802999999993</v>
      </c>
      <c r="XBS231" s="159">
        <f t="shared" ref="XBS231:XBS234" si="12276">XBS230+1</f>
        <v>2</v>
      </c>
      <c r="XBT231" s="159"/>
      <c r="XBU231" s="53" t="s">
        <v>163</v>
      </c>
      <c r="XBV231" s="53">
        <f t="shared" ref="XBV231" si="12277">(53.92)*10.764</f>
        <v>580.39487999999994</v>
      </c>
      <c r="XBW231" s="53">
        <f t="shared" ref="XBW231" si="12278">(2.45*1.25+1*(2.3+2.75+3.05))*10.764</f>
        <v>120.15314999999998</v>
      </c>
      <c r="XBX231" s="53">
        <f t="shared" si="6140"/>
        <v>700.54802999999993</v>
      </c>
      <c r="XBY231" s="53">
        <v>0</v>
      </c>
      <c r="XBZ231" s="53">
        <f>XBX231*(($H$268)+1)+(IF(XBY231&lt;101,XBY231,IF(XBY231&lt;201,XBY231/2,IF(XBY231&lt;=301,XBY231/3,XBY231/4))))</f>
        <v>700.54802999999993</v>
      </c>
      <c r="XCA231" s="159">
        <f t="shared" ref="XCA231:XCA234" si="12279">XCA230+1</f>
        <v>2</v>
      </c>
      <c r="XCB231" s="159"/>
      <c r="XCC231" s="53" t="s">
        <v>163</v>
      </c>
      <c r="XCD231" s="53">
        <f t="shared" ref="XCD231" si="12280">(53.92)*10.764</f>
        <v>580.39487999999994</v>
      </c>
      <c r="XCE231" s="53">
        <f t="shared" ref="XCE231" si="12281">(2.45*1.25+1*(2.3+2.75+3.05))*10.764</f>
        <v>120.15314999999998</v>
      </c>
      <c r="XCF231" s="53">
        <f t="shared" si="6143"/>
        <v>700.54802999999993</v>
      </c>
      <c r="XCG231" s="53">
        <v>0</v>
      </c>
      <c r="XCH231" s="53">
        <f>XCF231*(($H$268)+1)+(IF(XCG231&lt;101,XCG231,IF(XCG231&lt;201,XCG231/2,IF(XCG231&lt;=301,XCG231/3,XCG231/4))))</f>
        <v>700.54802999999993</v>
      </c>
      <c r="XCI231" s="159">
        <f t="shared" ref="XCI231:XCI234" si="12282">XCI230+1</f>
        <v>2</v>
      </c>
      <c r="XCJ231" s="159"/>
      <c r="XCK231" s="53" t="s">
        <v>163</v>
      </c>
      <c r="XCL231" s="53">
        <f t="shared" ref="XCL231" si="12283">(53.92)*10.764</f>
        <v>580.39487999999994</v>
      </c>
      <c r="XCM231" s="53">
        <f t="shared" ref="XCM231" si="12284">(2.45*1.25+1*(2.3+2.75+3.05))*10.764</f>
        <v>120.15314999999998</v>
      </c>
      <c r="XCN231" s="53">
        <f t="shared" si="6146"/>
        <v>700.54802999999993</v>
      </c>
      <c r="XCO231" s="53">
        <v>0</v>
      </c>
      <c r="XCP231" s="53">
        <f>XCN231*(($H$268)+1)+(IF(XCO231&lt;101,XCO231,IF(XCO231&lt;201,XCO231/2,IF(XCO231&lt;=301,XCO231/3,XCO231/4))))</f>
        <v>700.54802999999993</v>
      </c>
      <c r="XCQ231" s="159">
        <f t="shared" ref="XCQ231:XCQ234" si="12285">XCQ230+1</f>
        <v>2</v>
      </c>
      <c r="XCR231" s="159"/>
      <c r="XCS231" s="53" t="s">
        <v>163</v>
      </c>
      <c r="XCT231" s="53">
        <f t="shared" ref="XCT231" si="12286">(53.92)*10.764</f>
        <v>580.39487999999994</v>
      </c>
      <c r="XCU231" s="53">
        <f t="shared" ref="XCU231" si="12287">(2.45*1.25+1*(2.3+2.75+3.05))*10.764</f>
        <v>120.15314999999998</v>
      </c>
      <c r="XCV231" s="53">
        <f t="shared" si="6149"/>
        <v>700.54802999999993</v>
      </c>
      <c r="XCW231" s="53">
        <v>0</v>
      </c>
      <c r="XCX231" s="53">
        <f>XCV231*(($H$268)+1)+(IF(XCW231&lt;101,XCW231,IF(XCW231&lt;201,XCW231/2,IF(XCW231&lt;=301,XCW231/3,XCW231/4))))</f>
        <v>700.54802999999993</v>
      </c>
      <c r="XCY231" s="159">
        <f t="shared" ref="XCY231:XCY234" si="12288">XCY230+1</f>
        <v>2</v>
      </c>
      <c r="XCZ231" s="159"/>
      <c r="XDA231" s="53" t="s">
        <v>163</v>
      </c>
      <c r="XDB231" s="53">
        <f t="shared" ref="XDB231" si="12289">(53.92)*10.764</f>
        <v>580.39487999999994</v>
      </c>
      <c r="XDC231" s="53">
        <f t="shared" ref="XDC231" si="12290">(2.45*1.25+1*(2.3+2.75+3.05))*10.764</f>
        <v>120.15314999999998</v>
      </c>
      <c r="XDD231" s="53">
        <f t="shared" si="6152"/>
        <v>700.54802999999993</v>
      </c>
      <c r="XDE231" s="53">
        <v>0</v>
      </c>
      <c r="XDF231" s="53">
        <f>XDD231*(($H$268)+1)+(IF(XDE231&lt;101,XDE231,IF(XDE231&lt;201,XDE231/2,IF(XDE231&lt;=301,XDE231/3,XDE231/4))))</f>
        <v>700.54802999999993</v>
      </c>
      <c r="XDG231" s="159">
        <f t="shared" ref="XDG231:XDG234" si="12291">XDG230+1</f>
        <v>2</v>
      </c>
      <c r="XDH231" s="159"/>
      <c r="XDI231" s="53" t="s">
        <v>163</v>
      </c>
      <c r="XDJ231" s="53">
        <f t="shared" ref="XDJ231" si="12292">(53.92)*10.764</f>
        <v>580.39487999999994</v>
      </c>
      <c r="XDK231" s="53">
        <f t="shared" ref="XDK231" si="12293">(2.45*1.25+1*(2.3+2.75+3.05))*10.764</f>
        <v>120.15314999999998</v>
      </c>
      <c r="XDL231" s="53">
        <f t="shared" si="6155"/>
        <v>700.54802999999993</v>
      </c>
      <c r="XDM231" s="53">
        <v>0</v>
      </c>
      <c r="XDN231" s="53">
        <f>XDL231*(($H$268)+1)+(IF(XDM231&lt;101,XDM231,IF(XDM231&lt;201,XDM231/2,IF(XDM231&lt;=301,XDM231/3,XDM231/4))))</f>
        <v>700.54802999999993</v>
      </c>
      <c r="XDO231" s="159">
        <f t="shared" ref="XDO231:XDO234" si="12294">XDO230+1</f>
        <v>2</v>
      </c>
      <c r="XDP231" s="159"/>
      <c r="XDQ231" s="53" t="s">
        <v>163</v>
      </c>
      <c r="XDR231" s="53">
        <f t="shared" ref="XDR231" si="12295">(53.92)*10.764</f>
        <v>580.39487999999994</v>
      </c>
      <c r="XDS231" s="53">
        <f t="shared" ref="XDS231" si="12296">(2.45*1.25+1*(2.3+2.75+3.05))*10.764</f>
        <v>120.15314999999998</v>
      </c>
      <c r="XDT231" s="53">
        <f t="shared" si="6158"/>
        <v>700.54802999999993</v>
      </c>
      <c r="XDU231" s="53">
        <v>0</v>
      </c>
      <c r="XDV231" s="53">
        <f>XDT231*(($H$268)+1)+(IF(XDU231&lt;101,XDU231,IF(XDU231&lt;201,XDU231/2,IF(XDU231&lt;=301,XDU231/3,XDU231/4))))</f>
        <v>700.54802999999993</v>
      </c>
      <c r="XDW231" s="159">
        <f t="shared" ref="XDW231:XDW234" si="12297">XDW230+1</f>
        <v>2</v>
      </c>
      <c r="XDX231" s="159"/>
      <c r="XDY231" s="53" t="s">
        <v>163</v>
      </c>
      <c r="XDZ231" s="53">
        <f t="shared" ref="XDZ231" si="12298">(53.92)*10.764</f>
        <v>580.39487999999994</v>
      </c>
      <c r="XEA231" s="53">
        <f t="shared" ref="XEA231" si="12299">(2.45*1.25+1*(2.3+2.75+3.05))*10.764</f>
        <v>120.15314999999998</v>
      </c>
      <c r="XEB231" s="53">
        <f t="shared" si="6161"/>
        <v>700.54802999999993</v>
      </c>
      <c r="XEC231" s="53">
        <v>0</v>
      </c>
      <c r="XED231" s="53">
        <f>XEB231*(($H$268)+1)+(IF(XEC231&lt;101,XEC231,IF(XEC231&lt;201,XEC231/2,IF(XEC231&lt;=301,XEC231/3,XEC231/4))))</f>
        <v>700.54802999999993</v>
      </c>
      <c r="XEE231" s="159">
        <f t="shared" ref="XEE231:XEE234" si="12300">XEE230+1</f>
        <v>2</v>
      </c>
      <c r="XEF231" s="159"/>
      <c r="XEG231" s="53" t="s">
        <v>163</v>
      </c>
      <c r="XEH231" s="53">
        <f t="shared" ref="XEH231" si="12301">(53.92)*10.764</f>
        <v>580.39487999999994</v>
      </c>
      <c r="XEI231" s="53">
        <f t="shared" ref="XEI231" si="12302">(2.45*1.25+1*(2.3+2.75+3.05))*10.764</f>
        <v>120.15314999999998</v>
      </c>
      <c r="XEJ231" s="53">
        <f t="shared" si="6164"/>
        <v>700.54802999999993</v>
      </c>
      <c r="XEK231" s="53">
        <v>0</v>
      </c>
      <c r="XEL231" s="53">
        <f>XEJ231*(($H$268)+1)+(IF(XEK231&lt;101,XEK231,IF(XEK231&lt;201,XEK231/2,IF(XEK231&lt;=301,XEK231/3,XEK231/4))))</f>
        <v>700.54802999999993</v>
      </c>
      <c r="XEM231" s="159">
        <f t="shared" ref="XEM231:XEM234" si="12303">XEM230+1</f>
        <v>2</v>
      </c>
      <c r="XEN231" s="159"/>
      <c r="XEO231" s="53" t="s">
        <v>163</v>
      </c>
      <c r="XEP231" s="53">
        <f t="shared" ref="XEP231" si="12304">(53.92)*10.764</f>
        <v>580.39487999999994</v>
      </c>
      <c r="XEQ231" s="53">
        <f t="shared" ref="XEQ231" si="12305">(2.45*1.25+1*(2.3+2.75+3.05))*10.764</f>
        <v>120.15314999999998</v>
      </c>
      <c r="XER231" s="53">
        <f t="shared" si="6167"/>
        <v>700.54802999999993</v>
      </c>
      <c r="XES231" s="53">
        <v>0</v>
      </c>
      <c r="XET231" s="53">
        <f>XER231*(($H$268)+1)+(IF(XES231&lt;101,XES231,IF(XES231&lt;201,XES231/2,IF(XES231&lt;=301,XES231/3,XES231/4))))</f>
        <v>700.54802999999993</v>
      </c>
    </row>
    <row r="232" spans="1:16374" ht="18.75" customHeight="1" x14ac:dyDescent="0.35">
      <c r="A232" s="58">
        <f t="shared" si="6168"/>
        <v>11</v>
      </c>
      <c r="B232" s="58">
        <f t="shared" si="6168"/>
        <v>11</v>
      </c>
      <c r="C232" s="55" t="s">
        <v>163</v>
      </c>
      <c r="D232" s="57">
        <f>(53.16)*10.764</f>
        <v>572.2142399999999</v>
      </c>
      <c r="E232" s="57">
        <f>((2.3*1.25)+1*(2.75+2.9))*10.764</f>
        <v>91.763099999999994</v>
      </c>
      <c r="F232" s="55">
        <f t="shared" si="28"/>
        <v>663.97733999999991</v>
      </c>
      <c r="G232" s="55">
        <v>0</v>
      </c>
      <c r="H232" s="58">
        <f>F232*(($H$149)+1)+(IF(G232&lt;101,G232,IF(G232&lt;201,G232/2,IF(G232&lt;=301,G232/3,G232/4))))</f>
        <v>995.96600999999987</v>
      </c>
      <c r="I232" s="53" t="s">
        <v>162</v>
      </c>
      <c r="J232" s="53">
        <f t="shared" ref="J232" si="12306">(37.2)*10.764</f>
        <v>400.42079999999999</v>
      </c>
      <c r="K232" s="53">
        <f t="shared" ref="K232" si="12307">(2.45*1+1*(2.3+2.75))*10.764</f>
        <v>80.72999999999999</v>
      </c>
      <c r="L232" s="53">
        <f t="shared" si="31"/>
        <v>481.1508</v>
      </c>
      <c r="M232" s="53">
        <v>0</v>
      </c>
      <c r="N232" s="53">
        <f>L232*(($H$268)+1)+(IF(M232&lt;101,M232,IF(M232&lt;201,M232/2,IF(M232&lt;=301,M232/3,M232/4))))</f>
        <v>481.1508</v>
      </c>
      <c r="O232" s="153">
        <f t="shared" si="6171"/>
        <v>3</v>
      </c>
      <c r="P232" s="155"/>
      <c r="Q232" s="53" t="s">
        <v>162</v>
      </c>
      <c r="R232" s="53">
        <f t="shared" ref="R232" si="12308">(37.2)*10.764</f>
        <v>400.42079999999999</v>
      </c>
      <c r="S232" s="53">
        <f t="shared" ref="S232" si="12309">(2.45*1+1*(2.3+2.75))*10.764</f>
        <v>80.72999999999999</v>
      </c>
      <c r="T232" s="53">
        <f t="shared" si="35"/>
        <v>481.1508</v>
      </c>
      <c r="U232" s="53">
        <v>0</v>
      </c>
      <c r="V232" s="53">
        <f>T232*(($H$268)+1)+(IF(U232&lt;101,U232,IF(U232&lt;201,U232/2,IF(U232&lt;=301,U232/3,U232/4))))</f>
        <v>481.1508</v>
      </c>
      <c r="W232" s="159">
        <f t="shared" si="6174"/>
        <v>3</v>
      </c>
      <c r="X232" s="159"/>
      <c r="Y232" s="53" t="s">
        <v>162</v>
      </c>
      <c r="Z232" s="53">
        <f t="shared" ref="Z232" si="12310">(37.2)*10.764</f>
        <v>400.42079999999999</v>
      </c>
      <c r="AA232" s="53">
        <f t="shared" ref="AA232" si="12311">(2.45*1+1*(2.3+2.75))*10.764</f>
        <v>80.72999999999999</v>
      </c>
      <c r="AB232" s="53">
        <f t="shared" si="38"/>
        <v>481.1508</v>
      </c>
      <c r="AC232" s="53">
        <v>0</v>
      </c>
      <c r="AD232" s="53">
        <f>AB232*(($H$268)+1)+(IF(AC232&lt;101,AC232,IF(AC232&lt;201,AC232/2,IF(AC232&lt;=301,AC232/3,AC232/4))))</f>
        <v>481.1508</v>
      </c>
      <c r="AE232" s="159">
        <f t="shared" si="6177"/>
        <v>3</v>
      </c>
      <c r="AF232" s="159"/>
      <c r="AG232" s="53" t="s">
        <v>162</v>
      </c>
      <c r="AH232" s="53">
        <f t="shared" ref="AH232" si="12312">(37.2)*10.764</f>
        <v>400.42079999999999</v>
      </c>
      <c r="AI232" s="53">
        <f t="shared" ref="AI232" si="12313">(2.45*1+1*(2.3+2.75))*10.764</f>
        <v>80.72999999999999</v>
      </c>
      <c r="AJ232" s="53">
        <f t="shared" si="41"/>
        <v>481.1508</v>
      </c>
      <c r="AK232" s="53">
        <v>0</v>
      </c>
      <c r="AL232" s="53">
        <f>AJ232*(($H$268)+1)+(IF(AK232&lt;101,AK232,IF(AK232&lt;201,AK232/2,IF(AK232&lt;=301,AK232/3,AK232/4))))</f>
        <v>481.1508</v>
      </c>
      <c r="AM232" s="159">
        <f t="shared" si="6180"/>
        <v>3</v>
      </c>
      <c r="AN232" s="159"/>
      <c r="AO232" s="53" t="s">
        <v>162</v>
      </c>
      <c r="AP232" s="53">
        <f t="shared" ref="AP232" si="12314">(37.2)*10.764</f>
        <v>400.42079999999999</v>
      </c>
      <c r="AQ232" s="53">
        <f t="shared" ref="AQ232" si="12315">(2.45*1+1*(2.3+2.75))*10.764</f>
        <v>80.72999999999999</v>
      </c>
      <c r="AR232" s="53">
        <f t="shared" si="44"/>
        <v>481.1508</v>
      </c>
      <c r="AS232" s="53">
        <v>0</v>
      </c>
      <c r="AT232" s="53">
        <f>AR232*(($H$268)+1)+(IF(AS232&lt;101,AS232,IF(AS232&lt;201,AS232/2,IF(AS232&lt;=301,AS232/3,AS232/4))))</f>
        <v>481.1508</v>
      </c>
      <c r="AU232" s="159">
        <f t="shared" si="6183"/>
        <v>3</v>
      </c>
      <c r="AV232" s="159"/>
      <c r="AW232" s="53" t="s">
        <v>162</v>
      </c>
      <c r="AX232" s="53">
        <f t="shared" ref="AX232" si="12316">(37.2)*10.764</f>
        <v>400.42079999999999</v>
      </c>
      <c r="AY232" s="53">
        <f t="shared" ref="AY232" si="12317">(2.45*1+1*(2.3+2.75))*10.764</f>
        <v>80.72999999999999</v>
      </c>
      <c r="AZ232" s="53">
        <f t="shared" si="47"/>
        <v>481.1508</v>
      </c>
      <c r="BA232" s="53">
        <v>0</v>
      </c>
      <c r="BB232" s="53">
        <f>AZ232*(($H$268)+1)+(IF(BA232&lt;101,BA232,IF(BA232&lt;201,BA232/2,IF(BA232&lt;=301,BA232/3,BA232/4))))</f>
        <v>481.1508</v>
      </c>
      <c r="BC232" s="159">
        <f t="shared" si="6186"/>
        <v>3</v>
      </c>
      <c r="BD232" s="159"/>
      <c r="BE232" s="53" t="s">
        <v>162</v>
      </c>
      <c r="BF232" s="53">
        <f t="shared" ref="BF232" si="12318">(37.2)*10.764</f>
        <v>400.42079999999999</v>
      </c>
      <c r="BG232" s="53">
        <f t="shared" ref="BG232" si="12319">(2.45*1+1*(2.3+2.75))*10.764</f>
        <v>80.72999999999999</v>
      </c>
      <c r="BH232" s="53">
        <f t="shared" si="50"/>
        <v>481.1508</v>
      </c>
      <c r="BI232" s="53">
        <v>0</v>
      </c>
      <c r="BJ232" s="53">
        <f>BH232*(($H$268)+1)+(IF(BI232&lt;101,BI232,IF(BI232&lt;201,BI232/2,IF(BI232&lt;=301,BI232/3,BI232/4))))</f>
        <v>481.1508</v>
      </c>
      <c r="BK232" s="159">
        <f t="shared" si="6189"/>
        <v>3</v>
      </c>
      <c r="BL232" s="159"/>
      <c r="BM232" s="53" t="s">
        <v>162</v>
      </c>
      <c r="BN232" s="53">
        <f t="shared" ref="BN232" si="12320">(37.2)*10.764</f>
        <v>400.42079999999999</v>
      </c>
      <c r="BO232" s="53">
        <f t="shared" ref="BO232" si="12321">(2.45*1+1*(2.3+2.75))*10.764</f>
        <v>80.72999999999999</v>
      </c>
      <c r="BP232" s="53">
        <f t="shared" si="53"/>
        <v>481.1508</v>
      </c>
      <c r="BQ232" s="53">
        <v>0</v>
      </c>
      <c r="BR232" s="53">
        <f>BP232*(($H$268)+1)+(IF(BQ232&lt;101,BQ232,IF(BQ232&lt;201,BQ232/2,IF(BQ232&lt;=301,BQ232/3,BQ232/4))))</f>
        <v>481.1508</v>
      </c>
      <c r="BS232" s="159">
        <f t="shared" si="6192"/>
        <v>3</v>
      </c>
      <c r="BT232" s="159"/>
      <c r="BU232" s="53" t="s">
        <v>162</v>
      </c>
      <c r="BV232" s="53">
        <f t="shared" ref="BV232" si="12322">(37.2)*10.764</f>
        <v>400.42079999999999</v>
      </c>
      <c r="BW232" s="53">
        <f t="shared" ref="BW232" si="12323">(2.45*1+1*(2.3+2.75))*10.764</f>
        <v>80.72999999999999</v>
      </c>
      <c r="BX232" s="53">
        <f t="shared" si="56"/>
        <v>481.1508</v>
      </c>
      <c r="BY232" s="53">
        <v>0</v>
      </c>
      <c r="BZ232" s="53">
        <f>BX232*(($H$268)+1)+(IF(BY232&lt;101,BY232,IF(BY232&lt;201,BY232/2,IF(BY232&lt;=301,BY232/3,BY232/4))))</f>
        <v>481.1508</v>
      </c>
      <c r="CA232" s="159">
        <f t="shared" si="6195"/>
        <v>3</v>
      </c>
      <c r="CB232" s="159"/>
      <c r="CC232" s="53" t="s">
        <v>162</v>
      </c>
      <c r="CD232" s="53">
        <f t="shared" ref="CD232" si="12324">(37.2)*10.764</f>
        <v>400.42079999999999</v>
      </c>
      <c r="CE232" s="53">
        <f t="shared" ref="CE232" si="12325">(2.45*1+1*(2.3+2.75))*10.764</f>
        <v>80.72999999999999</v>
      </c>
      <c r="CF232" s="53">
        <f t="shared" si="59"/>
        <v>481.1508</v>
      </c>
      <c r="CG232" s="53">
        <v>0</v>
      </c>
      <c r="CH232" s="53">
        <f>CF232*(($H$268)+1)+(IF(CG232&lt;101,CG232,IF(CG232&lt;201,CG232/2,IF(CG232&lt;=301,CG232/3,CG232/4))))</f>
        <v>481.1508</v>
      </c>
      <c r="CI232" s="159">
        <f t="shared" si="6198"/>
        <v>3</v>
      </c>
      <c r="CJ232" s="159"/>
      <c r="CK232" s="53" t="s">
        <v>162</v>
      </c>
      <c r="CL232" s="53">
        <f t="shared" ref="CL232" si="12326">(37.2)*10.764</f>
        <v>400.42079999999999</v>
      </c>
      <c r="CM232" s="53">
        <f t="shared" ref="CM232" si="12327">(2.45*1+1*(2.3+2.75))*10.764</f>
        <v>80.72999999999999</v>
      </c>
      <c r="CN232" s="53">
        <f t="shared" si="62"/>
        <v>481.1508</v>
      </c>
      <c r="CO232" s="53">
        <v>0</v>
      </c>
      <c r="CP232" s="53">
        <f>CN232*(($H$268)+1)+(IF(CO232&lt;101,CO232,IF(CO232&lt;201,CO232/2,IF(CO232&lt;=301,CO232/3,CO232/4))))</f>
        <v>481.1508</v>
      </c>
      <c r="CQ232" s="159">
        <f t="shared" si="6201"/>
        <v>3</v>
      </c>
      <c r="CR232" s="159"/>
      <c r="CS232" s="53" t="s">
        <v>162</v>
      </c>
      <c r="CT232" s="53">
        <f t="shared" ref="CT232" si="12328">(37.2)*10.764</f>
        <v>400.42079999999999</v>
      </c>
      <c r="CU232" s="53">
        <f t="shared" ref="CU232" si="12329">(2.45*1+1*(2.3+2.75))*10.764</f>
        <v>80.72999999999999</v>
      </c>
      <c r="CV232" s="53">
        <f t="shared" si="65"/>
        <v>481.1508</v>
      </c>
      <c r="CW232" s="53">
        <v>0</v>
      </c>
      <c r="CX232" s="53">
        <f>CV232*(($H$268)+1)+(IF(CW232&lt;101,CW232,IF(CW232&lt;201,CW232/2,IF(CW232&lt;=301,CW232/3,CW232/4))))</f>
        <v>481.1508</v>
      </c>
      <c r="CY232" s="159">
        <f t="shared" si="6204"/>
        <v>3</v>
      </c>
      <c r="CZ232" s="159"/>
      <c r="DA232" s="53" t="s">
        <v>162</v>
      </c>
      <c r="DB232" s="53">
        <f t="shared" ref="DB232" si="12330">(37.2)*10.764</f>
        <v>400.42079999999999</v>
      </c>
      <c r="DC232" s="53">
        <f t="shared" ref="DC232" si="12331">(2.45*1+1*(2.3+2.75))*10.764</f>
        <v>80.72999999999999</v>
      </c>
      <c r="DD232" s="53">
        <f t="shared" si="68"/>
        <v>481.1508</v>
      </c>
      <c r="DE232" s="53">
        <v>0</v>
      </c>
      <c r="DF232" s="53">
        <f>DD232*(($H$268)+1)+(IF(DE232&lt;101,DE232,IF(DE232&lt;201,DE232/2,IF(DE232&lt;=301,DE232/3,DE232/4))))</f>
        <v>481.1508</v>
      </c>
      <c r="DG232" s="159">
        <f t="shared" si="6207"/>
        <v>3</v>
      </c>
      <c r="DH232" s="159"/>
      <c r="DI232" s="53" t="s">
        <v>162</v>
      </c>
      <c r="DJ232" s="53">
        <f t="shared" ref="DJ232" si="12332">(37.2)*10.764</f>
        <v>400.42079999999999</v>
      </c>
      <c r="DK232" s="53">
        <f t="shared" ref="DK232" si="12333">(2.45*1+1*(2.3+2.75))*10.764</f>
        <v>80.72999999999999</v>
      </c>
      <c r="DL232" s="53">
        <f t="shared" si="71"/>
        <v>481.1508</v>
      </c>
      <c r="DM232" s="53">
        <v>0</v>
      </c>
      <c r="DN232" s="53">
        <f>DL232*(($H$268)+1)+(IF(DM232&lt;101,DM232,IF(DM232&lt;201,DM232/2,IF(DM232&lt;=301,DM232/3,DM232/4))))</f>
        <v>481.1508</v>
      </c>
      <c r="DO232" s="159">
        <f t="shared" si="6210"/>
        <v>3</v>
      </c>
      <c r="DP232" s="159"/>
      <c r="DQ232" s="53" t="s">
        <v>162</v>
      </c>
      <c r="DR232" s="53">
        <f t="shared" ref="DR232" si="12334">(37.2)*10.764</f>
        <v>400.42079999999999</v>
      </c>
      <c r="DS232" s="53">
        <f t="shared" ref="DS232" si="12335">(2.45*1+1*(2.3+2.75))*10.764</f>
        <v>80.72999999999999</v>
      </c>
      <c r="DT232" s="53">
        <f t="shared" si="74"/>
        <v>481.1508</v>
      </c>
      <c r="DU232" s="53">
        <v>0</v>
      </c>
      <c r="DV232" s="53">
        <f>DT232*(($H$268)+1)+(IF(DU232&lt;101,DU232,IF(DU232&lt;201,DU232/2,IF(DU232&lt;=301,DU232/3,DU232/4))))</f>
        <v>481.1508</v>
      </c>
      <c r="DW232" s="159">
        <f t="shared" si="6213"/>
        <v>3</v>
      </c>
      <c r="DX232" s="159"/>
      <c r="DY232" s="53" t="s">
        <v>162</v>
      </c>
      <c r="DZ232" s="53">
        <f t="shared" ref="DZ232" si="12336">(37.2)*10.764</f>
        <v>400.42079999999999</v>
      </c>
      <c r="EA232" s="53">
        <f t="shared" ref="EA232" si="12337">(2.45*1+1*(2.3+2.75))*10.764</f>
        <v>80.72999999999999</v>
      </c>
      <c r="EB232" s="53">
        <f t="shared" si="77"/>
        <v>481.1508</v>
      </c>
      <c r="EC232" s="53">
        <v>0</v>
      </c>
      <c r="ED232" s="53">
        <f>EB232*(($H$268)+1)+(IF(EC232&lt;101,EC232,IF(EC232&lt;201,EC232/2,IF(EC232&lt;=301,EC232/3,EC232/4))))</f>
        <v>481.1508</v>
      </c>
      <c r="EE232" s="159">
        <f t="shared" si="6216"/>
        <v>3</v>
      </c>
      <c r="EF232" s="159"/>
      <c r="EG232" s="53" t="s">
        <v>162</v>
      </c>
      <c r="EH232" s="53">
        <f t="shared" ref="EH232" si="12338">(37.2)*10.764</f>
        <v>400.42079999999999</v>
      </c>
      <c r="EI232" s="53">
        <f t="shared" ref="EI232" si="12339">(2.45*1+1*(2.3+2.75))*10.764</f>
        <v>80.72999999999999</v>
      </c>
      <c r="EJ232" s="53">
        <f t="shared" si="80"/>
        <v>481.1508</v>
      </c>
      <c r="EK232" s="53">
        <v>0</v>
      </c>
      <c r="EL232" s="53">
        <f>EJ232*(($H$268)+1)+(IF(EK232&lt;101,EK232,IF(EK232&lt;201,EK232/2,IF(EK232&lt;=301,EK232/3,EK232/4))))</f>
        <v>481.1508</v>
      </c>
      <c r="EM232" s="159">
        <f t="shared" si="6219"/>
        <v>3</v>
      </c>
      <c r="EN232" s="159"/>
      <c r="EO232" s="53" t="s">
        <v>162</v>
      </c>
      <c r="EP232" s="53">
        <f t="shared" ref="EP232" si="12340">(37.2)*10.764</f>
        <v>400.42079999999999</v>
      </c>
      <c r="EQ232" s="53">
        <f t="shared" ref="EQ232" si="12341">(2.45*1+1*(2.3+2.75))*10.764</f>
        <v>80.72999999999999</v>
      </c>
      <c r="ER232" s="53">
        <f t="shared" si="83"/>
        <v>481.1508</v>
      </c>
      <c r="ES232" s="53">
        <v>0</v>
      </c>
      <c r="ET232" s="53">
        <f>ER232*(($H$268)+1)+(IF(ES232&lt;101,ES232,IF(ES232&lt;201,ES232/2,IF(ES232&lt;=301,ES232/3,ES232/4))))</f>
        <v>481.1508</v>
      </c>
      <c r="EU232" s="159">
        <f t="shared" si="6222"/>
        <v>3</v>
      </c>
      <c r="EV232" s="159"/>
      <c r="EW232" s="53" t="s">
        <v>162</v>
      </c>
      <c r="EX232" s="53">
        <f t="shared" ref="EX232" si="12342">(37.2)*10.764</f>
        <v>400.42079999999999</v>
      </c>
      <c r="EY232" s="53">
        <f t="shared" ref="EY232" si="12343">(2.45*1+1*(2.3+2.75))*10.764</f>
        <v>80.72999999999999</v>
      </c>
      <c r="EZ232" s="53">
        <f t="shared" si="86"/>
        <v>481.1508</v>
      </c>
      <c r="FA232" s="53">
        <v>0</v>
      </c>
      <c r="FB232" s="53">
        <f>EZ232*(($H$268)+1)+(IF(FA232&lt;101,FA232,IF(FA232&lt;201,FA232/2,IF(FA232&lt;=301,FA232/3,FA232/4))))</f>
        <v>481.1508</v>
      </c>
      <c r="FC232" s="159">
        <f t="shared" si="6225"/>
        <v>3</v>
      </c>
      <c r="FD232" s="159"/>
      <c r="FE232" s="53" t="s">
        <v>162</v>
      </c>
      <c r="FF232" s="53">
        <f t="shared" ref="FF232" si="12344">(37.2)*10.764</f>
        <v>400.42079999999999</v>
      </c>
      <c r="FG232" s="53">
        <f t="shared" ref="FG232" si="12345">(2.45*1+1*(2.3+2.75))*10.764</f>
        <v>80.72999999999999</v>
      </c>
      <c r="FH232" s="53">
        <f t="shared" si="89"/>
        <v>481.1508</v>
      </c>
      <c r="FI232" s="53">
        <v>0</v>
      </c>
      <c r="FJ232" s="53">
        <f>FH232*(($H$268)+1)+(IF(FI232&lt;101,FI232,IF(FI232&lt;201,FI232/2,IF(FI232&lt;=301,FI232/3,FI232/4))))</f>
        <v>481.1508</v>
      </c>
      <c r="FK232" s="159">
        <f t="shared" si="6228"/>
        <v>3</v>
      </c>
      <c r="FL232" s="159"/>
      <c r="FM232" s="53" t="s">
        <v>162</v>
      </c>
      <c r="FN232" s="53">
        <f t="shared" ref="FN232" si="12346">(37.2)*10.764</f>
        <v>400.42079999999999</v>
      </c>
      <c r="FO232" s="53">
        <f t="shared" ref="FO232" si="12347">(2.45*1+1*(2.3+2.75))*10.764</f>
        <v>80.72999999999999</v>
      </c>
      <c r="FP232" s="53">
        <f t="shared" si="92"/>
        <v>481.1508</v>
      </c>
      <c r="FQ232" s="53">
        <v>0</v>
      </c>
      <c r="FR232" s="53">
        <f>FP232*(($H$268)+1)+(IF(FQ232&lt;101,FQ232,IF(FQ232&lt;201,FQ232/2,IF(FQ232&lt;=301,FQ232/3,FQ232/4))))</f>
        <v>481.1508</v>
      </c>
      <c r="FS232" s="159">
        <f t="shared" si="6231"/>
        <v>3</v>
      </c>
      <c r="FT232" s="159"/>
      <c r="FU232" s="53" t="s">
        <v>162</v>
      </c>
      <c r="FV232" s="53">
        <f t="shared" ref="FV232" si="12348">(37.2)*10.764</f>
        <v>400.42079999999999</v>
      </c>
      <c r="FW232" s="53">
        <f t="shared" ref="FW232" si="12349">(2.45*1+1*(2.3+2.75))*10.764</f>
        <v>80.72999999999999</v>
      </c>
      <c r="FX232" s="53">
        <f t="shared" si="95"/>
        <v>481.1508</v>
      </c>
      <c r="FY232" s="53">
        <v>0</v>
      </c>
      <c r="FZ232" s="53">
        <f>FX232*(($H$268)+1)+(IF(FY232&lt;101,FY232,IF(FY232&lt;201,FY232/2,IF(FY232&lt;=301,FY232/3,FY232/4))))</f>
        <v>481.1508</v>
      </c>
      <c r="GA232" s="159">
        <f t="shared" si="6234"/>
        <v>3</v>
      </c>
      <c r="GB232" s="159"/>
      <c r="GC232" s="53" t="s">
        <v>162</v>
      </c>
      <c r="GD232" s="53">
        <f t="shared" ref="GD232" si="12350">(37.2)*10.764</f>
        <v>400.42079999999999</v>
      </c>
      <c r="GE232" s="53">
        <f t="shared" ref="GE232" si="12351">(2.45*1+1*(2.3+2.75))*10.764</f>
        <v>80.72999999999999</v>
      </c>
      <c r="GF232" s="53">
        <f t="shared" si="98"/>
        <v>481.1508</v>
      </c>
      <c r="GG232" s="53">
        <v>0</v>
      </c>
      <c r="GH232" s="53">
        <f>GF232*(($H$268)+1)+(IF(GG232&lt;101,GG232,IF(GG232&lt;201,GG232/2,IF(GG232&lt;=301,GG232/3,GG232/4))))</f>
        <v>481.1508</v>
      </c>
      <c r="GI232" s="159">
        <f t="shared" si="6237"/>
        <v>3</v>
      </c>
      <c r="GJ232" s="159"/>
      <c r="GK232" s="53" t="s">
        <v>162</v>
      </c>
      <c r="GL232" s="53">
        <f t="shared" ref="GL232" si="12352">(37.2)*10.764</f>
        <v>400.42079999999999</v>
      </c>
      <c r="GM232" s="53">
        <f t="shared" ref="GM232" si="12353">(2.45*1+1*(2.3+2.75))*10.764</f>
        <v>80.72999999999999</v>
      </c>
      <c r="GN232" s="53">
        <f t="shared" si="101"/>
        <v>481.1508</v>
      </c>
      <c r="GO232" s="53">
        <v>0</v>
      </c>
      <c r="GP232" s="53">
        <f>GN232*(($H$268)+1)+(IF(GO232&lt;101,GO232,IF(GO232&lt;201,GO232/2,IF(GO232&lt;=301,GO232/3,GO232/4))))</f>
        <v>481.1508</v>
      </c>
      <c r="GQ232" s="159">
        <f t="shared" si="6240"/>
        <v>3</v>
      </c>
      <c r="GR232" s="159"/>
      <c r="GS232" s="53" t="s">
        <v>162</v>
      </c>
      <c r="GT232" s="53">
        <f t="shared" ref="GT232" si="12354">(37.2)*10.764</f>
        <v>400.42079999999999</v>
      </c>
      <c r="GU232" s="53">
        <f t="shared" ref="GU232" si="12355">(2.45*1+1*(2.3+2.75))*10.764</f>
        <v>80.72999999999999</v>
      </c>
      <c r="GV232" s="53">
        <f t="shared" si="104"/>
        <v>481.1508</v>
      </c>
      <c r="GW232" s="53">
        <v>0</v>
      </c>
      <c r="GX232" s="53">
        <f>GV232*(($H$268)+1)+(IF(GW232&lt;101,GW232,IF(GW232&lt;201,GW232/2,IF(GW232&lt;=301,GW232/3,GW232/4))))</f>
        <v>481.1508</v>
      </c>
      <c r="GY232" s="159">
        <f t="shared" si="6243"/>
        <v>3</v>
      </c>
      <c r="GZ232" s="159"/>
      <c r="HA232" s="53" t="s">
        <v>162</v>
      </c>
      <c r="HB232" s="53">
        <f t="shared" ref="HB232" si="12356">(37.2)*10.764</f>
        <v>400.42079999999999</v>
      </c>
      <c r="HC232" s="53">
        <f t="shared" ref="HC232" si="12357">(2.45*1+1*(2.3+2.75))*10.764</f>
        <v>80.72999999999999</v>
      </c>
      <c r="HD232" s="53">
        <f t="shared" si="107"/>
        <v>481.1508</v>
      </c>
      <c r="HE232" s="53">
        <v>0</v>
      </c>
      <c r="HF232" s="53">
        <f>HD232*(($H$268)+1)+(IF(HE232&lt;101,HE232,IF(HE232&lt;201,HE232/2,IF(HE232&lt;=301,HE232/3,HE232/4))))</f>
        <v>481.1508</v>
      </c>
      <c r="HG232" s="159">
        <f t="shared" si="6246"/>
        <v>3</v>
      </c>
      <c r="HH232" s="159"/>
      <c r="HI232" s="53" t="s">
        <v>162</v>
      </c>
      <c r="HJ232" s="53">
        <f t="shared" ref="HJ232" si="12358">(37.2)*10.764</f>
        <v>400.42079999999999</v>
      </c>
      <c r="HK232" s="53">
        <f t="shared" ref="HK232" si="12359">(2.45*1+1*(2.3+2.75))*10.764</f>
        <v>80.72999999999999</v>
      </c>
      <c r="HL232" s="53">
        <f t="shared" si="110"/>
        <v>481.1508</v>
      </c>
      <c r="HM232" s="53">
        <v>0</v>
      </c>
      <c r="HN232" s="53">
        <f>HL232*(($H$268)+1)+(IF(HM232&lt;101,HM232,IF(HM232&lt;201,HM232/2,IF(HM232&lt;=301,HM232/3,HM232/4))))</f>
        <v>481.1508</v>
      </c>
      <c r="HO232" s="159">
        <f t="shared" si="6249"/>
        <v>3</v>
      </c>
      <c r="HP232" s="159"/>
      <c r="HQ232" s="53" t="s">
        <v>162</v>
      </c>
      <c r="HR232" s="53">
        <f t="shared" ref="HR232" si="12360">(37.2)*10.764</f>
        <v>400.42079999999999</v>
      </c>
      <c r="HS232" s="53">
        <f t="shared" ref="HS232" si="12361">(2.45*1+1*(2.3+2.75))*10.764</f>
        <v>80.72999999999999</v>
      </c>
      <c r="HT232" s="53">
        <f t="shared" si="113"/>
        <v>481.1508</v>
      </c>
      <c r="HU232" s="53">
        <v>0</v>
      </c>
      <c r="HV232" s="53">
        <f>HT232*(($H$268)+1)+(IF(HU232&lt;101,HU232,IF(HU232&lt;201,HU232/2,IF(HU232&lt;=301,HU232/3,HU232/4))))</f>
        <v>481.1508</v>
      </c>
      <c r="HW232" s="159">
        <f t="shared" si="6252"/>
        <v>3</v>
      </c>
      <c r="HX232" s="159"/>
      <c r="HY232" s="53" t="s">
        <v>162</v>
      </c>
      <c r="HZ232" s="53">
        <f t="shared" ref="HZ232" si="12362">(37.2)*10.764</f>
        <v>400.42079999999999</v>
      </c>
      <c r="IA232" s="53">
        <f t="shared" ref="IA232" si="12363">(2.45*1+1*(2.3+2.75))*10.764</f>
        <v>80.72999999999999</v>
      </c>
      <c r="IB232" s="53">
        <f t="shared" si="116"/>
        <v>481.1508</v>
      </c>
      <c r="IC232" s="53">
        <v>0</v>
      </c>
      <c r="ID232" s="53">
        <f>IB232*(($H$268)+1)+(IF(IC232&lt;101,IC232,IF(IC232&lt;201,IC232/2,IF(IC232&lt;=301,IC232/3,IC232/4))))</f>
        <v>481.1508</v>
      </c>
      <c r="IE232" s="159">
        <f t="shared" si="6255"/>
        <v>3</v>
      </c>
      <c r="IF232" s="159"/>
      <c r="IG232" s="53" t="s">
        <v>162</v>
      </c>
      <c r="IH232" s="53">
        <f t="shared" ref="IH232" si="12364">(37.2)*10.764</f>
        <v>400.42079999999999</v>
      </c>
      <c r="II232" s="53">
        <f t="shared" ref="II232" si="12365">(2.45*1+1*(2.3+2.75))*10.764</f>
        <v>80.72999999999999</v>
      </c>
      <c r="IJ232" s="53">
        <f t="shared" si="119"/>
        <v>481.1508</v>
      </c>
      <c r="IK232" s="53">
        <v>0</v>
      </c>
      <c r="IL232" s="53">
        <f>IJ232*(($H$268)+1)+(IF(IK232&lt;101,IK232,IF(IK232&lt;201,IK232/2,IF(IK232&lt;=301,IK232/3,IK232/4))))</f>
        <v>481.1508</v>
      </c>
      <c r="IM232" s="159">
        <f t="shared" si="6258"/>
        <v>3</v>
      </c>
      <c r="IN232" s="159"/>
      <c r="IO232" s="53" t="s">
        <v>162</v>
      </c>
      <c r="IP232" s="53">
        <f t="shared" ref="IP232" si="12366">(37.2)*10.764</f>
        <v>400.42079999999999</v>
      </c>
      <c r="IQ232" s="53">
        <f t="shared" ref="IQ232" si="12367">(2.45*1+1*(2.3+2.75))*10.764</f>
        <v>80.72999999999999</v>
      </c>
      <c r="IR232" s="53">
        <f t="shared" si="122"/>
        <v>481.1508</v>
      </c>
      <c r="IS232" s="53">
        <v>0</v>
      </c>
      <c r="IT232" s="53">
        <f>IR232*(($H$268)+1)+(IF(IS232&lt;101,IS232,IF(IS232&lt;201,IS232/2,IF(IS232&lt;=301,IS232/3,IS232/4))))</f>
        <v>481.1508</v>
      </c>
      <c r="IU232" s="159">
        <f t="shared" si="6261"/>
        <v>3</v>
      </c>
      <c r="IV232" s="159"/>
      <c r="IW232" s="53" t="s">
        <v>162</v>
      </c>
      <c r="IX232" s="53">
        <f t="shared" ref="IX232" si="12368">(37.2)*10.764</f>
        <v>400.42079999999999</v>
      </c>
      <c r="IY232" s="53">
        <f t="shared" ref="IY232" si="12369">(2.45*1+1*(2.3+2.75))*10.764</f>
        <v>80.72999999999999</v>
      </c>
      <c r="IZ232" s="53">
        <f t="shared" si="125"/>
        <v>481.1508</v>
      </c>
      <c r="JA232" s="53">
        <v>0</v>
      </c>
      <c r="JB232" s="53">
        <f>IZ232*(($H$268)+1)+(IF(JA232&lt;101,JA232,IF(JA232&lt;201,JA232/2,IF(JA232&lt;=301,JA232/3,JA232/4))))</f>
        <v>481.1508</v>
      </c>
      <c r="JC232" s="159">
        <f t="shared" si="6264"/>
        <v>3</v>
      </c>
      <c r="JD232" s="159"/>
      <c r="JE232" s="53" t="s">
        <v>162</v>
      </c>
      <c r="JF232" s="53">
        <f t="shared" ref="JF232" si="12370">(37.2)*10.764</f>
        <v>400.42079999999999</v>
      </c>
      <c r="JG232" s="53">
        <f t="shared" ref="JG232" si="12371">(2.45*1+1*(2.3+2.75))*10.764</f>
        <v>80.72999999999999</v>
      </c>
      <c r="JH232" s="53">
        <f t="shared" si="128"/>
        <v>481.1508</v>
      </c>
      <c r="JI232" s="53">
        <v>0</v>
      </c>
      <c r="JJ232" s="53">
        <f>JH232*(($H$268)+1)+(IF(JI232&lt;101,JI232,IF(JI232&lt;201,JI232/2,IF(JI232&lt;=301,JI232/3,JI232/4))))</f>
        <v>481.1508</v>
      </c>
      <c r="JK232" s="159">
        <f t="shared" si="6267"/>
        <v>3</v>
      </c>
      <c r="JL232" s="159"/>
      <c r="JM232" s="53" t="s">
        <v>162</v>
      </c>
      <c r="JN232" s="53">
        <f t="shared" ref="JN232" si="12372">(37.2)*10.764</f>
        <v>400.42079999999999</v>
      </c>
      <c r="JO232" s="53">
        <f t="shared" ref="JO232" si="12373">(2.45*1+1*(2.3+2.75))*10.764</f>
        <v>80.72999999999999</v>
      </c>
      <c r="JP232" s="53">
        <f t="shared" si="131"/>
        <v>481.1508</v>
      </c>
      <c r="JQ232" s="53">
        <v>0</v>
      </c>
      <c r="JR232" s="53">
        <f>JP232*(($H$268)+1)+(IF(JQ232&lt;101,JQ232,IF(JQ232&lt;201,JQ232/2,IF(JQ232&lt;=301,JQ232/3,JQ232/4))))</f>
        <v>481.1508</v>
      </c>
      <c r="JS232" s="159">
        <f t="shared" si="6270"/>
        <v>3</v>
      </c>
      <c r="JT232" s="159"/>
      <c r="JU232" s="53" t="s">
        <v>162</v>
      </c>
      <c r="JV232" s="53">
        <f t="shared" ref="JV232" si="12374">(37.2)*10.764</f>
        <v>400.42079999999999</v>
      </c>
      <c r="JW232" s="53">
        <f t="shared" ref="JW232" si="12375">(2.45*1+1*(2.3+2.75))*10.764</f>
        <v>80.72999999999999</v>
      </c>
      <c r="JX232" s="53">
        <f t="shared" si="134"/>
        <v>481.1508</v>
      </c>
      <c r="JY232" s="53">
        <v>0</v>
      </c>
      <c r="JZ232" s="53">
        <f>JX232*(($H$268)+1)+(IF(JY232&lt;101,JY232,IF(JY232&lt;201,JY232/2,IF(JY232&lt;=301,JY232/3,JY232/4))))</f>
        <v>481.1508</v>
      </c>
      <c r="KA232" s="159">
        <f t="shared" si="6273"/>
        <v>3</v>
      </c>
      <c r="KB232" s="159"/>
      <c r="KC232" s="53" t="s">
        <v>162</v>
      </c>
      <c r="KD232" s="53">
        <f t="shared" ref="KD232" si="12376">(37.2)*10.764</f>
        <v>400.42079999999999</v>
      </c>
      <c r="KE232" s="53">
        <f t="shared" ref="KE232" si="12377">(2.45*1+1*(2.3+2.75))*10.764</f>
        <v>80.72999999999999</v>
      </c>
      <c r="KF232" s="53">
        <f t="shared" si="137"/>
        <v>481.1508</v>
      </c>
      <c r="KG232" s="53">
        <v>0</v>
      </c>
      <c r="KH232" s="53">
        <f>KF232*(($H$268)+1)+(IF(KG232&lt;101,KG232,IF(KG232&lt;201,KG232/2,IF(KG232&lt;=301,KG232/3,KG232/4))))</f>
        <v>481.1508</v>
      </c>
      <c r="KI232" s="159">
        <f t="shared" si="6276"/>
        <v>3</v>
      </c>
      <c r="KJ232" s="159"/>
      <c r="KK232" s="53" t="s">
        <v>162</v>
      </c>
      <c r="KL232" s="53">
        <f t="shared" ref="KL232" si="12378">(37.2)*10.764</f>
        <v>400.42079999999999</v>
      </c>
      <c r="KM232" s="53">
        <f t="shared" ref="KM232" si="12379">(2.45*1+1*(2.3+2.75))*10.764</f>
        <v>80.72999999999999</v>
      </c>
      <c r="KN232" s="53">
        <f t="shared" si="140"/>
        <v>481.1508</v>
      </c>
      <c r="KO232" s="53">
        <v>0</v>
      </c>
      <c r="KP232" s="53">
        <f>KN232*(($H$268)+1)+(IF(KO232&lt;101,KO232,IF(KO232&lt;201,KO232/2,IF(KO232&lt;=301,KO232/3,KO232/4))))</f>
        <v>481.1508</v>
      </c>
      <c r="KQ232" s="159">
        <f t="shared" si="6279"/>
        <v>3</v>
      </c>
      <c r="KR232" s="159"/>
      <c r="KS232" s="53" t="s">
        <v>162</v>
      </c>
      <c r="KT232" s="53">
        <f t="shared" ref="KT232" si="12380">(37.2)*10.764</f>
        <v>400.42079999999999</v>
      </c>
      <c r="KU232" s="53">
        <f t="shared" ref="KU232" si="12381">(2.45*1+1*(2.3+2.75))*10.764</f>
        <v>80.72999999999999</v>
      </c>
      <c r="KV232" s="53">
        <f t="shared" si="143"/>
        <v>481.1508</v>
      </c>
      <c r="KW232" s="53">
        <v>0</v>
      </c>
      <c r="KX232" s="53">
        <f>KV232*(($H$268)+1)+(IF(KW232&lt;101,KW232,IF(KW232&lt;201,KW232/2,IF(KW232&lt;=301,KW232/3,KW232/4))))</f>
        <v>481.1508</v>
      </c>
      <c r="KY232" s="159">
        <f t="shared" si="6282"/>
        <v>3</v>
      </c>
      <c r="KZ232" s="159"/>
      <c r="LA232" s="53" t="s">
        <v>162</v>
      </c>
      <c r="LB232" s="53">
        <f t="shared" ref="LB232" si="12382">(37.2)*10.764</f>
        <v>400.42079999999999</v>
      </c>
      <c r="LC232" s="53">
        <f t="shared" ref="LC232" si="12383">(2.45*1+1*(2.3+2.75))*10.764</f>
        <v>80.72999999999999</v>
      </c>
      <c r="LD232" s="53">
        <f t="shared" si="146"/>
        <v>481.1508</v>
      </c>
      <c r="LE232" s="53">
        <v>0</v>
      </c>
      <c r="LF232" s="53">
        <f>LD232*(($H$268)+1)+(IF(LE232&lt;101,LE232,IF(LE232&lt;201,LE232/2,IF(LE232&lt;=301,LE232/3,LE232/4))))</f>
        <v>481.1508</v>
      </c>
      <c r="LG232" s="159">
        <f t="shared" si="6285"/>
        <v>3</v>
      </c>
      <c r="LH232" s="159"/>
      <c r="LI232" s="53" t="s">
        <v>162</v>
      </c>
      <c r="LJ232" s="53">
        <f t="shared" ref="LJ232" si="12384">(37.2)*10.764</f>
        <v>400.42079999999999</v>
      </c>
      <c r="LK232" s="53">
        <f t="shared" ref="LK232" si="12385">(2.45*1+1*(2.3+2.75))*10.764</f>
        <v>80.72999999999999</v>
      </c>
      <c r="LL232" s="53">
        <f t="shared" si="149"/>
        <v>481.1508</v>
      </c>
      <c r="LM232" s="53">
        <v>0</v>
      </c>
      <c r="LN232" s="53">
        <f>LL232*(($H$268)+1)+(IF(LM232&lt;101,LM232,IF(LM232&lt;201,LM232/2,IF(LM232&lt;=301,LM232/3,LM232/4))))</f>
        <v>481.1508</v>
      </c>
      <c r="LO232" s="159">
        <f t="shared" si="6288"/>
        <v>3</v>
      </c>
      <c r="LP232" s="159"/>
      <c r="LQ232" s="53" t="s">
        <v>162</v>
      </c>
      <c r="LR232" s="53">
        <f t="shared" ref="LR232" si="12386">(37.2)*10.764</f>
        <v>400.42079999999999</v>
      </c>
      <c r="LS232" s="53">
        <f t="shared" ref="LS232" si="12387">(2.45*1+1*(2.3+2.75))*10.764</f>
        <v>80.72999999999999</v>
      </c>
      <c r="LT232" s="53">
        <f t="shared" si="152"/>
        <v>481.1508</v>
      </c>
      <c r="LU232" s="53">
        <v>0</v>
      </c>
      <c r="LV232" s="53">
        <f>LT232*(($H$268)+1)+(IF(LU232&lt;101,LU232,IF(LU232&lt;201,LU232/2,IF(LU232&lt;=301,LU232/3,LU232/4))))</f>
        <v>481.1508</v>
      </c>
      <c r="LW232" s="159">
        <f t="shared" si="6291"/>
        <v>3</v>
      </c>
      <c r="LX232" s="159"/>
      <c r="LY232" s="53" t="s">
        <v>162</v>
      </c>
      <c r="LZ232" s="53">
        <f t="shared" ref="LZ232" si="12388">(37.2)*10.764</f>
        <v>400.42079999999999</v>
      </c>
      <c r="MA232" s="53">
        <f t="shared" ref="MA232" si="12389">(2.45*1+1*(2.3+2.75))*10.764</f>
        <v>80.72999999999999</v>
      </c>
      <c r="MB232" s="53">
        <f t="shared" si="155"/>
        <v>481.1508</v>
      </c>
      <c r="MC232" s="53">
        <v>0</v>
      </c>
      <c r="MD232" s="53">
        <f>MB232*(($H$268)+1)+(IF(MC232&lt;101,MC232,IF(MC232&lt;201,MC232/2,IF(MC232&lt;=301,MC232/3,MC232/4))))</f>
        <v>481.1508</v>
      </c>
      <c r="ME232" s="159">
        <f t="shared" si="6294"/>
        <v>3</v>
      </c>
      <c r="MF232" s="159"/>
      <c r="MG232" s="53" t="s">
        <v>162</v>
      </c>
      <c r="MH232" s="53">
        <f t="shared" ref="MH232" si="12390">(37.2)*10.764</f>
        <v>400.42079999999999</v>
      </c>
      <c r="MI232" s="53">
        <f t="shared" ref="MI232" si="12391">(2.45*1+1*(2.3+2.75))*10.764</f>
        <v>80.72999999999999</v>
      </c>
      <c r="MJ232" s="53">
        <f t="shared" si="158"/>
        <v>481.1508</v>
      </c>
      <c r="MK232" s="53">
        <v>0</v>
      </c>
      <c r="ML232" s="53">
        <f>MJ232*(($H$268)+1)+(IF(MK232&lt;101,MK232,IF(MK232&lt;201,MK232/2,IF(MK232&lt;=301,MK232/3,MK232/4))))</f>
        <v>481.1508</v>
      </c>
      <c r="MM232" s="159">
        <f t="shared" si="6297"/>
        <v>3</v>
      </c>
      <c r="MN232" s="159"/>
      <c r="MO232" s="53" t="s">
        <v>162</v>
      </c>
      <c r="MP232" s="53">
        <f t="shared" ref="MP232" si="12392">(37.2)*10.764</f>
        <v>400.42079999999999</v>
      </c>
      <c r="MQ232" s="53">
        <f t="shared" ref="MQ232" si="12393">(2.45*1+1*(2.3+2.75))*10.764</f>
        <v>80.72999999999999</v>
      </c>
      <c r="MR232" s="53">
        <f t="shared" si="161"/>
        <v>481.1508</v>
      </c>
      <c r="MS232" s="53">
        <v>0</v>
      </c>
      <c r="MT232" s="53">
        <f>MR232*(($H$268)+1)+(IF(MS232&lt;101,MS232,IF(MS232&lt;201,MS232/2,IF(MS232&lt;=301,MS232/3,MS232/4))))</f>
        <v>481.1508</v>
      </c>
      <c r="MU232" s="159">
        <f t="shared" si="6300"/>
        <v>3</v>
      </c>
      <c r="MV232" s="159"/>
      <c r="MW232" s="53" t="s">
        <v>162</v>
      </c>
      <c r="MX232" s="53">
        <f t="shared" ref="MX232" si="12394">(37.2)*10.764</f>
        <v>400.42079999999999</v>
      </c>
      <c r="MY232" s="53">
        <f t="shared" ref="MY232" si="12395">(2.45*1+1*(2.3+2.75))*10.764</f>
        <v>80.72999999999999</v>
      </c>
      <c r="MZ232" s="53">
        <f t="shared" si="164"/>
        <v>481.1508</v>
      </c>
      <c r="NA232" s="53">
        <v>0</v>
      </c>
      <c r="NB232" s="53">
        <f>MZ232*(($H$268)+1)+(IF(NA232&lt;101,NA232,IF(NA232&lt;201,NA232/2,IF(NA232&lt;=301,NA232/3,NA232/4))))</f>
        <v>481.1508</v>
      </c>
      <c r="NC232" s="159">
        <f t="shared" si="6303"/>
        <v>3</v>
      </c>
      <c r="ND232" s="159"/>
      <c r="NE232" s="53" t="s">
        <v>162</v>
      </c>
      <c r="NF232" s="53">
        <f t="shared" ref="NF232" si="12396">(37.2)*10.764</f>
        <v>400.42079999999999</v>
      </c>
      <c r="NG232" s="53">
        <f t="shared" ref="NG232" si="12397">(2.45*1+1*(2.3+2.75))*10.764</f>
        <v>80.72999999999999</v>
      </c>
      <c r="NH232" s="53">
        <f t="shared" si="167"/>
        <v>481.1508</v>
      </c>
      <c r="NI232" s="53">
        <v>0</v>
      </c>
      <c r="NJ232" s="53">
        <f>NH232*(($H$268)+1)+(IF(NI232&lt;101,NI232,IF(NI232&lt;201,NI232/2,IF(NI232&lt;=301,NI232/3,NI232/4))))</f>
        <v>481.1508</v>
      </c>
      <c r="NK232" s="159">
        <f t="shared" si="6306"/>
        <v>3</v>
      </c>
      <c r="NL232" s="159"/>
      <c r="NM232" s="53" t="s">
        <v>162</v>
      </c>
      <c r="NN232" s="53">
        <f t="shared" ref="NN232" si="12398">(37.2)*10.764</f>
        <v>400.42079999999999</v>
      </c>
      <c r="NO232" s="53">
        <f t="shared" ref="NO232" si="12399">(2.45*1+1*(2.3+2.75))*10.764</f>
        <v>80.72999999999999</v>
      </c>
      <c r="NP232" s="53">
        <f t="shared" si="170"/>
        <v>481.1508</v>
      </c>
      <c r="NQ232" s="53">
        <v>0</v>
      </c>
      <c r="NR232" s="53">
        <f>NP232*(($H$268)+1)+(IF(NQ232&lt;101,NQ232,IF(NQ232&lt;201,NQ232/2,IF(NQ232&lt;=301,NQ232/3,NQ232/4))))</f>
        <v>481.1508</v>
      </c>
      <c r="NS232" s="159">
        <f t="shared" si="6309"/>
        <v>3</v>
      </c>
      <c r="NT232" s="159"/>
      <c r="NU232" s="53" t="s">
        <v>162</v>
      </c>
      <c r="NV232" s="53">
        <f t="shared" ref="NV232" si="12400">(37.2)*10.764</f>
        <v>400.42079999999999</v>
      </c>
      <c r="NW232" s="53">
        <f t="shared" ref="NW232" si="12401">(2.45*1+1*(2.3+2.75))*10.764</f>
        <v>80.72999999999999</v>
      </c>
      <c r="NX232" s="53">
        <f t="shared" si="173"/>
        <v>481.1508</v>
      </c>
      <c r="NY232" s="53">
        <v>0</v>
      </c>
      <c r="NZ232" s="53">
        <f>NX232*(($H$268)+1)+(IF(NY232&lt;101,NY232,IF(NY232&lt;201,NY232/2,IF(NY232&lt;=301,NY232/3,NY232/4))))</f>
        <v>481.1508</v>
      </c>
      <c r="OA232" s="159">
        <f t="shared" si="6312"/>
        <v>3</v>
      </c>
      <c r="OB232" s="159"/>
      <c r="OC232" s="53" t="s">
        <v>162</v>
      </c>
      <c r="OD232" s="53">
        <f t="shared" ref="OD232" si="12402">(37.2)*10.764</f>
        <v>400.42079999999999</v>
      </c>
      <c r="OE232" s="53">
        <f t="shared" ref="OE232" si="12403">(2.45*1+1*(2.3+2.75))*10.764</f>
        <v>80.72999999999999</v>
      </c>
      <c r="OF232" s="53">
        <f t="shared" si="176"/>
        <v>481.1508</v>
      </c>
      <c r="OG232" s="53">
        <v>0</v>
      </c>
      <c r="OH232" s="53">
        <f>OF232*(($H$268)+1)+(IF(OG232&lt;101,OG232,IF(OG232&lt;201,OG232/2,IF(OG232&lt;=301,OG232/3,OG232/4))))</f>
        <v>481.1508</v>
      </c>
      <c r="OI232" s="159">
        <f t="shared" si="6315"/>
        <v>3</v>
      </c>
      <c r="OJ232" s="159"/>
      <c r="OK232" s="53" t="s">
        <v>162</v>
      </c>
      <c r="OL232" s="53">
        <f t="shared" ref="OL232" si="12404">(37.2)*10.764</f>
        <v>400.42079999999999</v>
      </c>
      <c r="OM232" s="53">
        <f t="shared" ref="OM232" si="12405">(2.45*1+1*(2.3+2.75))*10.764</f>
        <v>80.72999999999999</v>
      </c>
      <c r="ON232" s="53">
        <f t="shared" si="179"/>
        <v>481.1508</v>
      </c>
      <c r="OO232" s="53">
        <v>0</v>
      </c>
      <c r="OP232" s="53">
        <f>ON232*(($H$268)+1)+(IF(OO232&lt;101,OO232,IF(OO232&lt;201,OO232/2,IF(OO232&lt;=301,OO232/3,OO232/4))))</f>
        <v>481.1508</v>
      </c>
      <c r="OQ232" s="159">
        <f t="shared" si="6318"/>
        <v>3</v>
      </c>
      <c r="OR232" s="159"/>
      <c r="OS232" s="53" t="s">
        <v>162</v>
      </c>
      <c r="OT232" s="53">
        <f t="shared" ref="OT232" si="12406">(37.2)*10.764</f>
        <v>400.42079999999999</v>
      </c>
      <c r="OU232" s="53">
        <f t="shared" ref="OU232" si="12407">(2.45*1+1*(2.3+2.75))*10.764</f>
        <v>80.72999999999999</v>
      </c>
      <c r="OV232" s="53">
        <f t="shared" si="182"/>
        <v>481.1508</v>
      </c>
      <c r="OW232" s="53">
        <v>0</v>
      </c>
      <c r="OX232" s="53">
        <f>OV232*(($H$268)+1)+(IF(OW232&lt;101,OW232,IF(OW232&lt;201,OW232/2,IF(OW232&lt;=301,OW232/3,OW232/4))))</f>
        <v>481.1508</v>
      </c>
      <c r="OY232" s="159">
        <f t="shared" si="6321"/>
        <v>3</v>
      </c>
      <c r="OZ232" s="159"/>
      <c r="PA232" s="53" t="s">
        <v>162</v>
      </c>
      <c r="PB232" s="53">
        <f t="shared" ref="PB232" si="12408">(37.2)*10.764</f>
        <v>400.42079999999999</v>
      </c>
      <c r="PC232" s="53">
        <f t="shared" ref="PC232" si="12409">(2.45*1+1*(2.3+2.75))*10.764</f>
        <v>80.72999999999999</v>
      </c>
      <c r="PD232" s="53">
        <f t="shared" si="185"/>
        <v>481.1508</v>
      </c>
      <c r="PE232" s="53">
        <v>0</v>
      </c>
      <c r="PF232" s="53">
        <f>PD232*(($H$268)+1)+(IF(PE232&lt;101,PE232,IF(PE232&lt;201,PE232/2,IF(PE232&lt;=301,PE232/3,PE232/4))))</f>
        <v>481.1508</v>
      </c>
      <c r="PG232" s="159">
        <f t="shared" si="6324"/>
        <v>3</v>
      </c>
      <c r="PH232" s="159"/>
      <c r="PI232" s="53" t="s">
        <v>162</v>
      </c>
      <c r="PJ232" s="53">
        <f t="shared" ref="PJ232" si="12410">(37.2)*10.764</f>
        <v>400.42079999999999</v>
      </c>
      <c r="PK232" s="53">
        <f t="shared" ref="PK232" si="12411">(2.45*1+1*(2.3+2.75))*10.764</f>
        <v>80.72999999999999</v>
      </c>
      <c r="PL232" s="53">
        <f t="shared" si="188"/>
        <v>481.1508</v>
      </c>
      <c r="PM232" s="53">
        <v>0</v>
      </c>
      <c r="PN232" s="53">
        <f>PL232*(($H$268)+1)+(IF(PM232&lt;101,PM232,IF(PM232&lt;201,PM232/2,IF(PM232&lt;=301,PM232/3,PM232/4))))</f>
        <v>481.1508</v>
      </c>
      <c r="PO232" s="159">
        <f t="shared" si="6327"/>
        <v>3</v>
      </c>
      <c r="PP232" s="159"/>
      <c r="PQ232" s="53" t="s">
        <v>162</v>
      </c>
      <c r="PR232" s="53">
        <f t="shared" ref="PR232" si="12412">(37.2)*10.764</f>
        <v>400.42079999999999</v>
      </c>
      <c r="PS232" s="53">
        <f t="shared" ref="PS232" si="12413">(2.45*1+1*(2.3+2.75))*10.764</f>
        <v>80.72999999999999</v>
      </c>
      <c r="PT232" s="53">
        <f t="shared" si="191"/>
        <v>481.1508</v>
      </c>
      <c r="PU232" s="53">
        <v>0</v>
      </c>
      <c r="PV232" s="53">
        <f>PT232*(($H$268)+1)+(IF(PU232&lt;101,PU232,IF(PU232&lt;201,PU232/2,IF(PU232&lt;=301,PU232/3,PU232/4))))</f>
        <v>481.1508</v>
      </c>
      <c r="PW232" s="159">
        <f t="shared" si="6330"/>
        <v>3</v>
      </c>
      <c r="PX232" s="159"/>
      <c r="PY232" s="53" t="s">
        <v>162</v>
      </c>
      <c r="PZ232" s="53">
        <f t="shared" ref="PZ232" si="12414">(37.2)*10.764</f>
        <v>400.42079999999999</v>
      </c>
      <c r="QA232" s="53">
        <f t="shared" ref="QA232" si="12415">(2.45*1+1*(2.3+2.75))*10.764</f>
        <v>80.72999999999999</v>
      </c>
      <c r="QB232" s="53">
        <f t="shared" si="194"/>
        <v>481.1508</v>
      </c>
      <c r="QC232" s="53">
        <v>0</v>
      </c>
      <c r="QD232" s="53">
        <f>QB232*(($H$268)+1)+(IF(QC232&lt;101,QC232,IF(QC232&lt;201,QC232/2,IF(QC232&lt;=301,QC232/3,QC232/4))))</f>
        <v>481.1508</v>
      </c>
      <c r="QE232" s="159">
        <f t="shared" si="6333"/>
        <v>3</v>
      </c>
      <c r="QF232" s="159"/>
      <c r="QG232" s="53" t="s">
        <v>162</v>
      </c>
      <c r="QH232" s="53">
        <f t="shared" ref="QH232" si="12416">(37.2)*10.764</f>
        <v>400.42079999999999</v>
      </c>
      <c r="QI232" s="53">
        <f t="shared" ref="QI232" si="12417">(2.45*1+1*(2.3+2.75))*10.764</f>
        <v>80.72999999999999</v>
      </c>
      <c r="QJ232" s="53">
        <f t="shared" si="197"/>
        <v>481.1508</v>
      </c>
      <c r="QK232" s="53">
        <v>0</v>
      </c>
      <c r="QL232" s="53">
        <f>QJ232*(($H$268)+1)+(IF(QK232&lt;101,QK232,IF(QK232&lt;201,QK232/2,IF(QK232&lt;=301,QK232/3,QK232/4))))</f>
        <v>481.1508</v>
      </c>
      <c r="QM232" s="159">
        <f t="shared" si="6336"/>
        <v>3</v>
      </c>
      <c r="QN232" s="159"/>
      <c r="QO232" s="53" t="s">
        <v>162</v>
      </c>
      <c r="QP232" s="53">
        <f t="shared" ref="QP232" si="12418">(37.2)*10.764</f>
        <v>400.42079999999999</v>
      </c>
      <c r="QQ232" s="53">
        <f t="shared" ref="QQ232" si="12419">(2.45*1+1*(2.3+2.75))*10.764</f>
        <v>80.72999999999999</v>
      </c>
      <c r="QR232" s="53">
        <f t="shared" si="200"/>
        <v>481.1508</v>
      </c>
      <c r="QS232" s="53">
        <v>0</v>
      </c>
      <c r="QT232" s="53">
        <f>QR232*(($H$268)+1)+(IF(QS232&lt;101,QS232,IF(QS232&lt;201,QS232/2,IF(QS232&lt;=301,QS232/3,QS232/4))))</f>
        <v>481.1508</v>
      </c>
      <c r="QU232" s="159">
        <f t="shared" si="6339"/>
        <v>3</v>
      </c>
      <c r="QV232" s="159"/>
      <c r="QW232" s="53" t="s">
        <v>162</v>
      </c>
      <c r="QX232" s="53">
        <f t="shared" ref="QX232" si="12420">(37.2)*10.764</f>
        <v>400.42079999999999</v>
      </c>
      <c r="QY232" s="53">
        <f t="shared" ref="QY232" si="12421">(2.45*1+1*(2.3+2.75))*10.764</f>
        <v>80.72999999999999</v>
      </c>
      <c r="QZ232" s="53">
        <f t="shared" si="203"/>
        <v>481.1508</v>
      </c>
      <c r="RA232" s="53">
        <v>0</v>
      </c>
      <c r="RB232" s="53">
        <f>QZ232*(($H$268)+1)+(IF(RA232&lt;101,RA232,IF(RA232&lt;201,RA232/2,IF(RA232&lt;=301,RA232/3,RA232/4))))</f>
        <v>481.1508</v>
      </c>
      <c r="RC232" s="159">
        <f t="shared" si="6342"/>
        <v>3</v>
      </c>
      <c r="RD232" s="159"/>
      <c r="RE232" s="53" t="s">
        <v>162</v>
      </c>
      <c r="RF232" s="53">
        <f t="shared" ref="RF232" si="12422">(37.2)*10.764</f>
        <v>400.42079999999999</v>
      </c>
      <c r="RG232" s="53">
        <f t="shared" ref="RG232" si="12423">(2.45*1+1*(2.3+2.75))*10.764</f>
        <v>80.72999999999999</v>
      </c>
      <c r="RH232" s="53">
        <f t="shared" si="206"/>
        <v>481.1508</v>
      </c>
      <c r="RI232" s="53">
        <v>0</v>
      </c>
      <c r="RJ232" s="53">
        <f>RH232*(($H$268)+1)+(IF(RI232&lt;101,RI232,IF(RI232&lt;201,RI232/2,IF(RI232&lt;=301,RI232/3,RI232/4))))</f>
        <v>481.1508</v>
      </c>
      <c r="RK232" s="159">
        <f t="shared" si="6345"/>
        <v>3</v>
      </c>
      <c r="RL232" s="159"/>
      <c r="RM232" s="53" t="s">
        <v>162</v>
      </c>
      <c r="RN232" s="53">
        <f t="shared" ref="RN232" si="12424">(37.2)*10.764</f>
        <v>400.42079999999999</v>
      </c>
      <c r="RO232" s="53">
        <f t="shared" ref="RO232" si="12425">(2.45*1+1*(2.3+2.75))*10.764</f>
        <v>80.72999999999999</v>
      </c>
      <c r="RP232" s="53">
        <f t="shared" si="209"/>
        <v>481.1508</v>
      </c>
      <c r="RQ232" s="53">
        <v>0</v>
      </c>
      <c r="RR232" s="53">
        <f>RP232*(($H$268)+1)+(IF(RQ232&lt;101,RQ232,IF(RQ232&lt;201,RQ232/2,IF(RQ232&lt;=301,RQ232/3,RQ232/4))))</f>
        <v>481.1508</v>
      </c>
      <c r="RS232" s="159">
        <f t="shared" si="6348"/>
        <v>3</v>
      </c>
      <c r="RT232" s="159"/>
      <c r="RU232" s="53" t="s">
        <v>162</v>
      </c>
      <c r="RV232" s="53">
        <f t="shared" ref="RV232" si="12426">(37.2)*10.764</f>
        <v>400.42079999999999</v>
      </c>
      <c r="RW232" s="53">
        <f t="shared" ref="RW232" si="12427">(2.45*1+1*(2.3+2.75))*10.764</f>
        <v>80.72999999999999</v>
      </c>
      <c r="RX232" s="53">
        <f t="shared" si="212"/>
        <v>481.1508</v>
      </c>
      <c r="RY232" s="53">
        <v>0</v>
      </c>
      <c r="RZ232" s="53">
        <f>RX232*(($H$268)+1)+(IF(RY232&lt;101,RY232,IF(RY232&lt;201,RY232/2,IF(RY232&lt;=301,RY232/3,RY232/4))))</f>
        <v>481.1508</v>
      </c>
      <c r="SA232" s="159">
        <f t="shared" si="6351"/>
        <v>3</v>
      </c>
      <c r="SB232" s="159"/>
      <c r="SC232" s="53" t="s">
        <v>162</v>
      </c>
      <c r="SD232" s="53">
        <f t="shared" ref="SD232" si="12428">(37.2)*10.764</f>
        <v>400.42079999999999</v>
      </c>
      <c r="SE232" s="53">
        <f t="shared" ref="SE232" si="12429">(2.45*1+1*(2.3+2.75))*10.764</f>
        <v>80.72999999999999</v>
      </c>
      <c r="SF232" s="53">
        <f t="shared" si="215"/>
        <v>481.1508</v>
      </c>
      <c r="SG232" s="53">
        <v>0</v>
      </c>
      <c r="SH232" s="53">
        <f>SF232*(($H$268)+1)+(IF(SG232&lt;101,SG232,IF(SG232&lt;201,SG232/2,IF(SG232&lt;=301,SG232/3,SG232/4))))</f>
        <v>481.1508</v>
      </c>
      <c r="SI232" s="159">
        <f t="shared" si="6354"/>
        <v>3</v>
      </c>
      <c r="SJ232" s="159"/>
      <c r="SK232" s="53" t="s">
        <v>162</v>
      </c>
      <c r="SL232" s="53">
        <f t="shared" ref="SL232" si="12430">(37.2)*10.764</f>
        <v>400.42079999999999</v>
      </c>
      <c r="SM232" s="53">
        <f t="shared" ref="SM232" si="12431">(2.45*1+1*(2.3+2.75))*10.764</f>
        <v>80.72999999999999</v>
      </c>
      <c r="SN232" s="53">
        <f t="shared" si="218"/>
        <v>481.1508</v>
      </c>
      <c r="SO232" s="53">
        <v>0</v>
      </c>
      <c r="SP232" s="53">
        <f>SN232*(($H$268)+1)+(IF(SO232&lt;101,SO232,IF(SO232&lt;201,SO232/2,IF(SO232&lt;=301,SO232/3,SO232/4))))</f>
        <v>481.1508</v>
      </c>
      <c r="SQ232" s="159">
        <f t="shared" si="6357"/>
        <v>3</v>
      </c>
      <c r="SR232" s="159"/>
      <c r="SS232" s="53" t="s">
        <v>162</v>
      </c>
      <c r="ST232" s="53">
        <f t="shared" ref="ST232" si="12432">(37.2)*10.764</f>
        <v>400.42079999999999</v>
      </c>
      <c r="SU232" s="53">
        <f t="shared" ref="SU232" si="12433">(2.45*1+1*(2.3+2.75))*10.764</f>
        <v>80.72999999999999</v>
      </c>
      <c r="SV232" s="53">
        <f t="shared" si="221"/>
        <v>481.1508</v>
      </c>
      <c r="SW232" s="53">
        <v>0</v>
      </c>
      <c r="SX232" s="53">
        <f>SV232*(($H$268)+1)+(IF(SW232&lt;101,SW232,IF(SW232&lt;201,SW232/2,IF(SW232&lt;=301,SW232/3,SW232/4))))</f>
        <v>481.1508</v>
      </c>
      <c r="SY232" s="159">
        <f t="shared" si="6360"/>
        <v>3</v>
      </c>
      <c r="SZ232" s="159"/>
      <c r="TA232" s="53" t="s">
        <v>162</v>
      </c>
      <c r="TB232" s="53">
        <f t="shared" ref="TB232" si="12434">(37.2)*10.764</f>
        <v>400.42079999999999</v>
      </c>
      <c r="TC232" s="53">
        <f t="shared" ref="TC232" si="12435">(2.45*1+1*(2.3+2.75))*10.764</f>
        <v>80.72999999999999</v>
      </c>
      <c r="TD232" s="53">
        <f t="shared" si="224"/>
        <v>481.1508</v>
      </c>
      <c r="TE232" s="53">
        <v>0</v>
      </c>
      <c r="TF232" s="53">
        <f>TD232*(($H$268)+1)+(IF(TE232&lt;101,TE232,IF(TE232&lt;201,TE232/2,IF(TE232&lt;=301,TE232/3,TE232/4))))</f>
        <v>481.1508</v>
      </c>
      <c r="TG232" s="159">
        <f t="shared" si="6363"/>
        <v>3</v>
      </c>
      <c r="TH232" s="159"/>
      <c r="TI232" s="53" t="s">
        <v>162</v>
      </c>
      <c r="TJ232" s="53">
        <f t="shared" ref="TJ232" si="12436">(37.2)*10.764</f>
        <v>400.42079999999999</v>
      </c>
      <c r="TK232" s="53">
        <f t="shared" ref="TK232" si="12437">(2.45*1+1*(2.3+2.75))*10.764</f>
        <v>80.72999999999999</v>
      </c>
      <c r="TL232" s="53">
        <f t="shared" si="227"/>
        <v>481.1508</v>
      </c>
      <c r="TM232" s="53">
        <v>0</v>
      </c>
      <c r="TN232" s="53">
        <f>TL232*(($H$268)+1)+(IF(TM232&lt;101,TM232,IF(TM232&lt;201,TM232/2,IF(TM232&lt;=301,TM232/3,TM232/4))))</f>
        <v>481.1508</v>
      </c>
      <c r="TO232" s="159">
        <f t="shared" si="6366"/>
        <v>3</v>
      </c>
      <c r="TP232" s="159"/>
      <c r="TQ232" s="53" t="s">
        <v>162</v>
      </c>
      <c r="TR232" s="53">
        <f t="shared" ref="TR232" si="12438">(37.2)*10.764</f>
        <v>400.42079999999999</v>
      </c>
      <c r="TS232" s="53">
        <f t="shared" ref="TS232" si="12439">(2.45*1+1*(2.3+2.75))*10.764</f>
        <v>80.72999999999999</v>
      </c>
      <c r="TT232" s="53">
        <f t="shared" si="230"/>
        <v>481.1508</v>
      </c>
      <c r="TU232" s="53">
        <v>0</v>
      </c>
      <c r="TV232" s="53">
        <f>TT232*(($H$268)+1)+(IF(TU232&lt;101,TU232,IF(TU232&lt;201,TU232/2,IF(TU232&lt;=301,TU232/3,TU232/4))))</f>
        <v>481.1508</v>
      </c>
      <c r="TW232" s="159">
        <f t="shared" si="6369"/>
        <v>3</v>
      </c>
      <c r="TX232" s="159"/>
      <c r="TY232" s="53" t="s">
        <v>162</v>
      </c>
      <c r="TZ232" s="53">
        <f t="shared" ref="TZ232" si="12440">(37.2)*10.764</f>
        <v>400.42079999999999</v>
      </c>
      <c r="UA232" s="53">
        <f t="shared" ref="UA232" si="12441">(2.45*1+1*(2.3+2.75))*10.764</f>
        <v>80.72999999999999</v>
      </c>
      <c r="UB232" s="53">
        <f t="shared" si="233"/>
        <v>481.1508</v>
      </c>
      <c r="UC232" s="53">
        <v>0</v>
      </c>
      <c r="UD232" s="53">
        <f>UB232*(($H$268)+1)+(IF(UC232&lt;101,UC232,IF(UC232&lt;201,UC232/2,IF(UC232&lt;=301,UC232/3,UC232/4))))</f>
        <v>481.1508</v>
      </c>
      <c r="UE232" s="159">
        <f t="shared" si="6372"/>
        <v>3</v>
      </c>
      <c r="UF232" s="159"/>
      <c r="UG232" s="53" t="s">
        <v>162</v>
      </c>
      <c r="UH232" s="53">
        <f t="shared" ref="UH232" si="12442">(37.2)*10.764</f>
        <v>400.42079999999999</v>
      </c>
      <c r="UI232" s="53">
        <f t="shared" ref="UI232" si="12443">(2.45*1+1*(2.3+2.75))*10.764</f>
        <v>80.72999999999999</v>
      </c>
      <c r="UJ232" s="53">
        <f t="shared" si="236"/>
        <v>481.1508</v>
      </c>
      <c r="UK232" s="53">
        <v>0</v>
      </c>
      <c r="UL232" s="53">
        <f>UJ232*(($H$268)+1)+(IF(UK232&lt;101,UK232,IF(UK232&lt;201,UK232/2,IF(UK232&lt;=301,UK232/3,UK232/4))))</f>
        <v>481.1508</v>
      </c>
      <c r="UM232" s="159">
        <f t="shared" si="6375"/>
        <v>3</v>
      </c>
      <c r="UN232" s="159"/>
      <c r="UO232" s="53" t="s">
        <v>162</v>
      </c>
      <c r="UP232" s="53">
        <f t="shared" ref="UP232" si="12444">(37.2)*10.764</f>
        <v>400.42079999999999</v>
      </c>
      <c r="UQ232" s="53">
        <f t="shared" ref="UQ232" si="12445">(2.45*1+1*(2.3+2.75))*10.764</f>
        <v>80.72999999999999</v>
      </c>
      <c r="UR232" s="53">
        <f t="shared" si="239"/>
        <v>481.1508</v>
      </c>
      <c r="US232" s="53">
        <v>0</v>
      </c>
      <c r="UT232" s="53">
        <f>UR232*(($H$268)+1)+(IF(US232&lt;101,US232,IF(US232&lt;201,US232/2,IF(US232&lt;=301,US232/3,US232/4))))</f>
        <v>481.1508</v>
      </c>
      <c r="UU232" s="159">
        <f t="shared" si="6378"/>
        <v>3</v>
      </c>
      <c r="UV232" s="159"/>
      <c r="UW232" s="53" t="s">
        <v>162</v>
      </c>
      <c r="UX232" s="53">
        <f t="shared" ref="UX232" si="12446">(37.2)*10.764</f>
        <v>400.42079999999999</v>
      </c>
      <c r="UY232" s="53">
        <f t="shared" ref="UY232" si="12447">(2.45*1+1*(2.3+2.75))*10.764</f>
        <v>80.72999999999999</v>
      </c>
      <c r="UZ232" s="53">
        <f t="shared" si="242"/>
        <v>481.1508</v>
      </c>
      <c r="VA232" s="53">
        <v>0</v>
      </c>
      <c r="VB232" s="53">
        <f>UZ232*(($H$268)+1)+(IF(VA232&lt;101,VA232,IF(VA232&lt;201,VA232/2,IF(VA232&lt;=301,VA232/3,VA232/4))))</f>
        <v>481.1508</v>
      </c>
      <c r="VC232" s="159">
        <f t="shared" si="6381"/>
        <v>3</v>
      </c>
      <c r="VD232" s="159"/>
      <c r="VE232" s="53" t="s">
        <v>162</v>
      </c>
      <c r="VF232" s="53">
        <f t="shared" ref="VF232" si="12448">(37.2)*10.764</f>
        <v>400.42079999999999</v>
      </c>
      <c r="VG232" s="53">
        <f t="shared" ref="VG232" si="12449">(2.45*1+1*(2.3+2.75))*10.764</f>
        <v>80.72999999999999</v>
      </c>
      <c r="VH232" s="53">
        <f t="shared" si="245"/>
        <v>481.1508</v>
      </c>
      <c r="VI232" s="53">
        <v>0</v>
      </c>
      <c r="VJ232" s="53">
        <f>VH232*(($H$268)+1)+(IF(VI232&lt;101,VI232,IF(VI232&lt;201,VI232/2,IF(VI232&lt;=301,VI232/3,VI232/4))))</f>
        <v>481.1508</v>
      </c>
      <c r="VK232" s="159">
        <f t="shared" si="6384"/>
        <v>3</v>
      </c>
      <c r="VL232" s="159"/>
      <c r="VM232" s="53" t="s">
        <v>162</v>
      </c>
      <c r="VN232" s="53">
        <f t="shared" ref="VN232" si="12450">(37.2)*10.764</f>
        <v>400.42079999999999</v>
      </c>
      <c r="VO232" s="53">
        <f t="shared" ref="VO232" si="12451">(2.45*1+1*(2.3+2.75))*10.764</f>
        <v>80.72999999999999</v>
      </c>
      <c r="VP232" s="53">
        <f t="shared" si="248"/>
        <v>481.1508</v>
      </c>
      <c r="VQ232" s="53">
        <v>0</v>
      </c>
      <c r="VR232" s="53">
        <f>VP232*(($H$268)+1)+(IF(VQ232&lt;101,VQ232,IF(VQ232&lt;201,VQ232/2,IF(VQ232&lt;=301,VQ232/3,VQ232/4))))</f>
        <v>481.1508</v>
      </c>
      <c r="VS232" s="159">
        <f t="shared" si="6387"/>
        <v>3</v>
      </c>
      <c r="VT232" s="159"/>
      <c r="VU232" s="53" t="s">
        <v>162</v>
      </c>
      <c r="VV232" s="53">
        <f t="shared" ref="VV232" si="12452">(37.2)*10.764</f>
        <v>400.42079999999999</v>
      </c>
      <c r="VW232" s="53">
        <f t="shared" ref="VW232" si="12453">(2.45*1+1*(2.3+2.75))*10.764</f>
        <v>80.72999999999999</v>
      </c>
      <c r="VX232" s="53">
        <f t="shared" si="251"/>
        <v>481.1508</v>
      </c>
      <c r="VY232" s="53">
        <v>0</v>
      </c>
      <c r="VZ232" s="53">
        <f>VX232*(($H$268)+1)+(IF(VY232&lt;101,VY232,IF(VY232&lt;201,VY232/2,IF(VY232&lt;=301,VY232/3,VY232/4))))</f>
        <v>481.1508</v>
      </c>
      <c r="WA232" s="159">
        <f t="shared" si="6390"/>
        <v>3</v>
      </c>
      <c r="WB232" s="159"/>
      <c r="WC232" s="53" t="s">
        <v>162</v>
      </c>
      <c r="WD232" s="53">
        <f t="shared" ref="WD232" si="12454">(37.2)*10.764</f>
        <v>400.42079999999999</v>
      </c>
      <c r="WE232" s="53">
        <f t="shared" ref="WE232" si="12455">(2.45*1+1*(2.3+2.75))*10.764</f>
        <v>80.72999999999999</v>
      </c>
      <c r="WF232" s="53">
        <f t="shared" si="254"/>
        <v>481.1508</v>
      </c>
      <c r="WG232" s="53">
        <v>0</v>
      </c>
      <c r="WH232" s="53">
        <f>WF232*(($H$268)+1)+(IF(WG232&lt;101,WG232,IF(WG232&lt;201,WG232/2,IF(WG232&lt;=301,WG232/3,WG232/4))))</f>
        <v>481.1508</v>
      </c>
      <c r="WI232" s="159">
        <f t="shared" si="6393"/>
        <v>3</v>
      </c>
      <c r="WJ232" s="159"/>
      <c r="WK232" s="53" t="s">
        <v>162</v>
      </c>
      <c r="WL232" s="53">
        <f t="shared" ref="WL232" si="12456">(37.2)*10.764</f>
        <v>400.42079999999999</v>
      </c>
      <c r="WM232" s="53">
        <f t="shared" ref="WM232" si="12457">(2.45*1+1*(2.3+2.75))*10.764</f>
        <v>80.72999999999999</v>
      </c>
      <c r="WN232" s="53">
        <f t="shared" si="257"/>
        <v>481.1508</v>
      </c>
      <c r="WO232" s="53">
        <v>0</v>
      </c>
      <c r="WP232" s="53">
        <f>WN232*(($H$268)+1)+(IF(WO232&lt;101,WO232,IF(WO232&lt;201,WO232/2,IF(WO232&lt;=301,WO232/3,WO232/4))))</f>
        <v>481.1508</v>
      </c>
      <c r="WQ232" s="159">
        <f t="shared" si="6396"/>
        <v>3</v>
      </c>
      <c r="WR232" s="159"/>
      <c r="WS232" s="53" t="s">
        <v>162</v>
      </c>
      <c r="WT232" s="53">
        <f t="shared" ref="WT232" si="12458">(37.2)*10.764</f>
        <v>400.42079999999999</v>
      </c>
      <c r="WU232" s="53">
        <f t="shared" ref="WU232" si="12459">(2.45*1+1*(2.3+2.75))*10.764</f>
        <v>80.72999999999999</v>
      </c>
      <c r="WV232" s="53">
        <f t="shared" si="260"/>
        <v>481.1508</v>
      </c>
      <c r="WW232" s="53">
        <v>0</v>
      </c>
      <c r="WX232" s="53">
        <f>WV232*(($H$268)+1)+(IF(WW232&lt;101,WW232,IF(WW232&lt;201,WW232/2,IF(WW232&lt;=301,WW232/3,WW232/4))))</f>
        <v>481.1508</v>
      </c>
      <c r="WY232" s="159">
        <f t="shared" si="6399"/>
        <v>3</v>
      </c>
      <c r="WZ232" s="159"/>
      <c r="XA232" s="53" t="s">
        <v>162</v>
      </c>
      <c r="XB232" s="53">
        <f t="shared" ref="XB232" si="12460">(37.2)*10.764</f>
        <v>400.42079999999999</v>
      </c>
      <c r="XC232" s="53">
        <f t="shared" ref="XC232" si="12461">(2.45*1+1*(2.3+2.75))*10.764</f>
        <v>80.72999999999999</v>
      </c>
      <c r="XD232" s="53">
        <f t="shared" si="263"/>
        <v>481.1508</v>
      </c>
      <c r="XE232" s="53">
        <v>0</v>
      </c>
      <c r="XF232" s="53">
        <f>XD232*(($H$268)+1)+(IF(XE232&lt;101,XE232,IF(XE232&lt;201,XE232/2,IF(XE232&lt;=301,XE232/3,XE232/4))))</f>
        <v>481.1508</v>
      </c>
      <c r="XG232" s="159">
        <f t="shared" si="6402"/>
        <v>3</v>
      </c>
      <c r="XH232" s="159"/>
      <c r="XI232" s="53" t="s">
        <v>162</v>
      </c>
      <c r="XJ232" s="53">
        <f t="shared" ref="XJ232" si="12462">(37.2)*10.764</f>
        <v>400.42079999999999</v>
      </c>
      <c r="XK232" s="53">
        <f t="shared" ref="XK232" si="12463">(2.45*1+1*(2.3+2.75))*10.764</f>
        <v>80.72999999999999</v>
      </c>
      <c r="XL232" s="53">
        <f t="shared" si="266"/>
        <v>481.1508</v>
      </c>
      <c r="XM232" s="53">
        <v>0</v>
      </c>
      <c r="XN232" s="53">
        <f>XL232*(($H$268)+1)+(IF(XM232&lt;101,XM232,IF(XM232&lt;201,XM232/2,IF(XM232&lt;=301,XM232/3,XM232/4))))</f>
        <v>481.1508</v>
      </c>
      <c r="XO232" s="159">
        <f t="shared" si="6405"/>
        <v>3</v>
      </c>
      <c r="XP232" s="159"/>
      <c r="XQ232" s="53" t="s">
        <v>162</v>
      </c>
      <c r="XR232" s="53">
        <f t="shared" ref="XR232" si="12464">(37.2)*10.764</f>
        <v>400.42079999999999</v>
      </c>
      <c r="XS232" s="53">
        <f t="shared" ref="XS232" si="12465">(2.45*1+1*(2.3+2.75))*10.764</f>
        <v>80.72999999999999</v>
      </c>
      <c r="XT232" s="53">
        <f t="shared" si="269"/>
        <v>481.1508</v>
      </c>
      <c r="XU232" s="53">
        <v>0</v>
      </c>
      <c r="XV232" s="53">
        <f>XT232*(($H$268)+1)+(IF(XU232&lt;101,XU232,IF(XU232&lt;201,XU232/2,IF(XU232&lt;=301,XU232/3,XU232/4))))</f>
        <v>481.1508</v>
      </c>
      <c r="XW232" s="159">
        <f t="shared" si="6408"/>
        <v>3</v>
      </c>
      <c r="XX232" s="159"/>
      <c r="XY232" s="53" t="s">
        <v>162</v>
      </c>
      <c r="XZ232" s="53">
        <f t="shared" ref="XZ232" si="12466">(37.2)*10.764</f>
        <v>400.42079999999999</v>
      </c>
      <c r="YA232" s="53">
        <f t="shared" ref="YA232" si="12467">(2.45*1+1*(2.3+2.75))*10.764</f>
        <v>80.72999999999999</v>
      </c>
      <c r="YB232" s="53">
        <f t="shared" si="272"/>
        <v>481.1508</v>
      </c>
      <c r="YC232" s="53">
        <v>0</v>
      </c>
      <c r="YD232" s="53">
        <f>YB232*(($H$268)+1)+(IF(YC232&lt;101,YC232,IF(YC232&lt;201,YC232/2,IF(YC232&lt;=301,YC232/3,YC232/4))))</f>
        <v>481.1508</v>
      </c>
      <c r="YE232" s="159">
        <f t="shared" si="6411"/>
        <v>3</v>
      </c>
      <c r="YF232" s="159"/>
      <c r="YG232" s="53" t="s">
        <v>162</v>
      </c>
      <c r="YH232" s="53">
        <f t="shared" ref="YH232" si="12468">(37.2)*10.764</f>
        <v>400.42079999999999</v>
      </c>
      <c r="YI232" s="53">
        <f t="shared" ref="YI232" si="12469">(2.45*1+1*(2.3+2.75))*10.764</f>
        <v>80.72999999999999</v>
      </c>
      <c r="YJ232" s="53">
        <f t="shared" si="275"/>
        <v>481.1508</v>
      </c>
      <c r="YK232" s="53">
        <v>0</v>
      </c>
      <c r="YL232" s="53">
        <f>YJ232*(($H$268)+1)+(IF(YK232&lt;101,YK232,IF(YK232&lt;201,YK232/2,IF(YK232&lt;=301,YK232/3,YK232/4))))</f>
        <v>481.1508</v>
      </c>
      <c r="YM232" s="159">
        <f t="shared" si="6414"/>
        <v>3</v>
      </c>
      <c r="YN232" s="159"/>
      <c r="YO232" s="53" t="s">
        <v>162</v>
      </c>
      <c r="YP232" s="53">
        <f t="shared" ref="YP232" si="12470">(37.2)*10.764</f>
        <v>400.42079999999999</v>
      </c>
      <c r="YQ232" s="53">
        <f t="shared" ref="YQ232" si="12471">(2.45*1+1*(2.3+2.75))*10.764</f>
        <v>80.72999999999999</v>
      </c>
      <c r="YR232" s="53">
        <f t="shared" si="278"/>
        <v>481.1508</v>
      </c>
      <c r="YS232" s="53">
        <v>0</v>
      </c>
      <c r="YT232" s="53">
        <f>YR232*(($H$268)+1)+(IF(YS232&lt;101,YS232,IF(YS232&lt;201,YS232/2,IF(YS232&lt;=301,YS232/3,YS232/4))))</f>
        <v>481.1508</v>
      </c>
      <c r="YU232" s="159">
        <f t="shared" si="6417"/>
        <v>3</v>
      </c>
      <c r="YV232" s="159"/>
      <c r="YW232" s="53" t="s">
        <v>162</v>
      </c>
      <c r="YX232" s="53">
        <f t="shared" ref="YX232" si="12472">(37.2)*10.764</f>
        <v>400.42079999999999</v>
      </c>
      <c r="YY232" s="53">
        <f t="shared" ref="YY232" si="12473">(2.45*1+1*(2.3+2.75))*10.764</f>
        <v>80.72999999999999</v>
      </c>
      <c r="YZ232" s="53">
        <f t="shared" si="281"/>
        <v>481.1508</v>
      </c>
      <c r="ZA232" s="53">
        <v>0</v>
      </c>
      <c r="ZB232" s="53">
        <f>YZ232*(($H$268)+1)+(IF(ZA232&lt;101,ZA232,IF(ZA232&lt;201,ZA232/2,IF(ZA232&lt;=301,ZA232/3,ZA232/4))))</f>
        <v>481.1508</v>
      </c>
      <c r="ZC232" s="159">
        <f t="shared" si="6420"/>
        <v>3</v>
      </c>
      <c r="ZD232" s="159"/>
      <c r="ZE232" s="53" t="s">
        <v>162</v>
      </c>
      <c r="ZF232" s="53">
        <f t="shared" ref="ZF232" si="12474">(37.2)*10.764</f>
        <v>400.42079999999999</v>
      </c>
      <c r="ZG232" s="53">
        <f t="shared" ref="ZG232" si="12475">(2.45*1+1*(2.3+2.75))*10.764</f>
        <v>80.72999999999999</v>
      </c>
      <c r="ZH232" s="53">
        <f t="shared" si="284"/>
        <v>481.1508</v>
      </c>
      <c r="ZI232" s="53">
        <v>0</v>
      </c>
      <c r="ZJ232" s="53">
        <f>ZH232*(($H$268)+1)+(IF(ZI232&lt;101,ZI232,IF(ZI232&lt;201,ZI232/2,IF(ZI232&lt;=301,ZI232/3,ZI232/4))))</f>
        <v>481.1508</v>
      </c>
      <c r="ZK232" s="159">
        <f t="shared" si="6423"/>
        <v>3</v>
      </c>
      <c r="ZL232" s="159"/>
      <c r="ZM232" s="53" t="s">
        <v>162</v>
      </c>
      <c r="ZN232" s="53">
        <f t="shared" ref="ZN232" si="12476">(37.2)*10.764</f>
        <v>400.42079999999999</v>
      </c>
      <c r="ZO232" s="53">
        <f t="shared" ref="ZO232" si="12477">(2.45*1+1*(2.3+2.75))*10.764</f>
        <v>80.72999999999999</v>
      </c>
      <c r="ZP232" s="53">
        <f t="shared" si="287"/>
        <v>481.1508</v>
      </c>
      <c r="ZQ232" s="53">
        <v>0</v>
      </c>
      <c r="ZR232" s="53">
        <f>ZP232*(($H$268)+1)+(IF(ZQ232&lt;101,ZQ232,IF(ZQ232&lt;201,ZQ232/2,IF(ZQ232&lt;=301,ZQ232/3,ZQ232/4))))</f>
        <v>481.1508</v>
      </c>
      <c r="ZS232" s="159">
        <f t="shared" si="6426"/>
        <v>3</v>
      </c>
      <c r="ZT232" s="159"/>
      <c r="ZU232" s="53" t="s">
        <v>162</v>
      </c>
      <c r="ZV232" s="53">
        <f t="shared" ref="ZV232" si="12478">(37.2)*10.764</f>
        <v>400.42079999999999</v>
      </c>
      <c r="ZW232" s="53">
        <f t="shared" ref="ZW232" si="12479">(2.45*1+1*(2.3+2.75))*10.764</f>
        <v>80.72999999999999</v>
      </c>
      <c r="ZX232" s="53">
        <f t="shared" si="290"/>
        <v>481.1508</v>
      </c>
      <c r="ZY232" s="53">
        <v>0</v>
      </c>
      <c r="ZZ232" s="53">
        <f>ZX232*(($H$268)+1)+(IF(ZY232&lt;101,ZY232,IF(ZY232&lt;201,ZY232/2,IF(ZY232&lt;=301,ZY232/3,ZY232/4))))</f>
        <v>481.1508</v>
      </c>
      <c r="AAA232" s="159">
        <f t="shared" si="6429"/>
        <v>3</v>
      </c>
      <c r="AAB232" s="159"/>
      <c r="AAC232" s="53" t="s">
        <v>162</v>
      </c>
      <c r="AAD232" s="53">
        <f t="shared" ref="AAD232" si="12480">(37.2)*10.764</f>
        <v>400.42079999999999</v>
      </c>
      <c r="AAE232" s="53">
        <f t="shared" ref="AAE232" si="12481">(2.45*1+1*(2.3+2.75))*10.764</f>
        <v>80.72999999999999</v>
      </c>
      <c r="AAF232" s="53">
        <f t="shared" si="293"/>
        <v>481.1508</v>
      </c>
      <c r="AAG232" s="53">
        <v>0</v>
      </c>
      <c r="AAH232" s="53">
        <f>AAF232*(($H$268)+1)+(IF(AAG232&lt;101,AAG232,IF(AAG232&lt;201,AAG232/2,IF(AAG232&lt;=301,AAG232/3,AAG232/4))))</f>
        <v>481.1508</v>
      </c>
      <c r="AAI232" s="159">
        <f t="shared" si="6432"/>
        <v>3</v>
      </c>
      <c r="AAJ232" s="159"/>
      <c r="AAK232" s="53" t="s">
        <v>162</v>
      </c>
      <c r="AAL232" s="53">
        <f t="shared" ref="AAL232" si="12482">(37.2)*10.764</f>
        <v>400.42079999999999</v>
      </c>
      <c r="AAM232" s="53">
        <f t="shared" ref="AAM232" si="12483">(2.45*1+1*(2.3+2.75))*10.764</f>
        <v>80.72999999999999</v>
      </c>
      <c r="AAN232" s="53">
        <f t="shared" si="296"/>
        <v>481.1508</v>
      </c>
      <c r="AAO232" s="53">
        <v>0</v>
      </c>
      <c r="AAP232" s="53">
        <f>AAN232*(($H$268)+1)+(IF(AAO232&lt;101,AAO232,IF(AAO232&lt;201,AAO232/2,IF(AAO232&lt;=301,AAO232/3,AAO232/4))))</f>
        <v>481.1508</v>
      </c>
      <c r="AAQ232" s="159">
        <f t="shared" si="6435"/>
        <v>3</v>
      </c>
      <c r="AAR232" s="159"/>
      <c r="AAS232" s="53" t="s">
        <v>162</v>
      </c>
      <c r="AAT232" s="53">
        <f t="shared" ref="AAT232" si="12484">(37.2)*10.764</f>
        <v>400.42079999999999</v>
      </c>
      <c r="AAU232" s="53">
        <f t="shared" ref="AAU232" si="12485">(2.45*1+1*(2.3+2.75))*10.764</f>
        <v>80.72999999999999</v>
      </c>
      <c r="AAV232" s="53">
        <f t="shared" si="299"/>
        <v>481.1508</v>
      </c>
      <c r="AAW232" s="53">
        <v>0</v>
      </c>
      <c r="AAX232" s="53">
        <f>AAV232*(($H$268)+1)+(IF(AAW232&lt;101,AAW232,IF(AAW232&lt;201,AAW232/2,IF(AAW232&lt;=301,AAW232/3,AAW232/4))))</f>
        <v>481.1508</v>
      </c>
      <c r="AAY232" s="159">
        <f t="shared" si="6438"/>
        <v>3</v>
      </c>
      <c r="AAZ232" s="159"/>
      <c r="ABA232" s="53" t="s">
        <v>162</v>
      </c>
      <c r="ABB232" s="53">
        <f t="shared" ref="ABB232" si="12486">(37.2)*10.764</f>
        <v>400.42079999999999</v>
      </c>
      <c r="ABC232" s="53">
        <f t="shared" ref="ABC232" si="12487">(2.45*1+1*(2.3+2.75))*10.764</f>
        <v>80.72999999999999</v>
      </c>
      <c r="ABD232" s="53">
        <f t="shared" si="302"/>
        <v>481.1508</v>
      </c>
      <c r="ABE232" s="53">
        <v>0</v>
      </c>
      <c r="ABF232" s="53">
        <f>ABD232*(($H$268)+1)+(IF(ABE232&lt;101,ABE232,IF(ABE232&lt;201,ABE232/2,IF(ABE232&lt;=301,ABE232/3,ABE232/4))))</f>
        <v>481.1508</v>
      </c>
      <c r="ABG232" s="159">
        <f t="shared" si="6441"/>
        <v>3</v>
      </c>
      <c r="ABH232" s="159"/>
      <c r="ABI232" s="53" t="s">
        <v>162</v>
      </c>
      <c r="ABJ232" s="53">
        <f t="shared" ref="ABJ232" si="12488">(37.2)*10.764</f>
        <v>400.42079999999999</v>
      </c>
      <c r="ABK232" s="53">
        <f t="shared" ref="ABK232" si="12489">(2.45*1+1*(2.3+2.75))*10.764</f>
        <v>80.72999999999999</v>
      </c>
      <c r="ABL232" s="53">
        <f t="shared" si="305"/>
        <v>481.1508</v>
      </c>
      <c r="ABM232" s="53">
        <v>0</v>
      </c>
      <c r="ABN232" s="53">
        <f>ABL232*(($H$268)+1)+(IF(ABM232&lt;101,ABM232,IF(ABM232&lt;201,ABM232/2,IF(ABM232&lt;=301,ABM232/3,ABM232/4))))</f>
        <v>481.1508</v>
      </c>
      <c r="ABO232" s="159">
        <f t="shared" si="6444"/>
        <v>3</v>
      </c>
      <c r="ABP232" s="159"/>
      <c r="ABQ232" s="53" t="s">
        <v>162</v>
      </c>
      <c r="ABR232" s="53">
        <f t="shared" ref="ABR232" si="12490">(37.2)*10.764</f>
        <v>400.42079999999999</v>
      </c>
      <c r="ABS232" s="53">
        <f t="shared" ref="ABS232" si="12491">(2.45*1+1*(2.3+2.75))*10.764</f>
        <v>80.72999999999999</v>
      </c>
      <c r="ABT232" s="53">
        <f t="shared" si="308"/>
        <v>481.1508</v>
      </c>
      <c r="ABU232" s="53">
        <v>0</v>
      </c>
      <c r="ABV232" s="53">
        <f>ABT232*(($H$268)+1)+(IF(ABU232&lt;101,ABU232,IF(ABU232&lt;201,ABU232/2,IF(ABU232&lt;=301,ABU232/3,ABU232/4))))</f>
        <v>481.1508</v>
      </c>
      <c r="ABW232" s="159">
        <f t="shared" si="6447"/>
        <v>3</v>
      </c>
      <c r="ABX232" s="159"/>
      <c r="ABY232" s="53" t="s">
        <v>162</v>
      </c>
      <c r="ABZ232" s="53">
        <f t="shared" ref="ABZ232" si="12492">(37.2)*10.764</f>
        <v>400.42079999999999</v>
      </c>
      <c r="ACA232" s="53">
        <f t="shared" ref="ACA232" si="12493">(2.45*1+1*(2.3+2.75))*10.764</f>
        <v>80.72999999999999</v>
      </c>
      <c r="ACB232" s="53">
        <f t="shared" si="311"/>
        <v>481.1508</v>
      </c>
      <c r="ACC232" s="53">
        <v>0</v>
      </c>
      <c r="ACD232" s="53">
        <f>ACB232*(($H$268)+1)+(IF(ACC232&lt;101,ACC232,IF(ACC232&lt;201,ACC232/2,IF(ACC232&lt;=301,ACC232/3,ACC232/4))))</f>
        <v>481.1508</v>
      </c>
      <c r="ACE232" s="159">
        <f t="shared" si="6450"/>
        <v>3</v>
      </c>
      <c r="ACF232" s="159"/>
      <c r="ACG232" s="53" t="s">
        <v>162</v>
      </c>
      <c r="ACH232" s="53">
        <f t="shared" ref="ACH232" si="12494">(37.2)*10.764</f>
        <v>400.42079999999999</v>
      </c>
      <c r="ACI232" s="53">
        <f t="shared" ref="ACI232" si="12495">(2.45*1+1*(2.3+2.75))*10.764</f>
        <v>80.72999999999999</v>
      </c>
      <c r="ACJ232" s="53">
        <f t="shared" si="314"/>
        <v>481.1508</v>
      </c>
      <c r="ACK232" s="53">
        <v>0</v>
      </c>
      <c r="ACL232" s="53">
        <f>ACJ232*(($H$268)+1)+(IF(ACK232&lt;101,ACK232,IF(ACK232&lt;201,ACK232/2,IF(ACK232&lt;=301,ACK232/3,ACK232/4))))</f>
        <v>481.1508</v>
      </c>
      <c r="ACM232" s="159">
        <f t="shared" si="6453"/>
        <v>3</v>
      </c>
      <c r="ACN232" s="159"/>
      <c r="ACO232" s="53" t="s">
        <v>162</v>
      </c>
      <c r="ACP232" s="53">
        <f t="shared" ref="ACP232" si="12496">(37.2)*10.764</f>
        <v>400.42079999999999</v>
      </c>
      <c r="ACQ232" s="53">
        <f t="shared" ref="ACQ232" si="12497">(2.45*1+1*(2.3+2.75))*10.764</f>
        <v>80.72999999999999</v>
      </c>
      <c r="ACR232" s="53">
        <f t="shared" si="317"/>
        <v>481.1508</v>
      </c>
      <c r="ACS232" s="53">
        <v>0</v>
      </c>
      <c r="ACT232" s="53">
        <f>ACR232*(($H$268)+1)+(IF(ACS232&lt;101,ACS232,IF(ACS232&lt;201,ACS232/2,IF(ACS232&lt;=301,ACS232/3,ACS232/4))))</f>
        <v>481.1508</v>
      </c>
      <c r="ACU232" s="159">
        <f t="shared" si="6456"/>
        <v>3</v>
      </c>
      <c r="ACV232" s="159"/>
      <c r="ACW232" s="53" t="s">
        <v>162</v>
      </c>
      <c r="ACX232" s="53">
        <f t="shared" ref="ACX232" si="12498">(37.2)*10.764</f>
        <v>400.42079999999999</v>
      </c>
      <c r="ACY232" s="53">
        <f t="shared" ref="ACY232" si="12499">(2.45*1+1*(2.3+2.75))*10.764</f>
        <v>80.72999999999999</v>
      </c>
      <c r="ACZ232" s="53">
        <f t="shared" si="320"/>
        <v>481.1508</v>
      </c>
      <c r="ADA232" s="53">
        <v>0</v>
      </c>
      <c r="ADB232" s="53">
        <f>ACZ232*(($H$268)+1)+(IF(ADA232&lt;101,ADA232,IF(ADA232&lt;201,ADA232/2,IF(ADA232&lt;=301,ADA232/3,ADA232/4))))</f>
        <v>481.1508</v>
      </c>
      <c r="ADC232" s="159">
        <f t="shared" si="6459"/>
        <v>3</v>
      </c>
      <c r="ADD232" s="159"/>
      <c r="ADE232" s="53" t="s">
        <v>162</v>
      </c>
      <c r="ADF232" s="53">
        <f t="shared" ref="ADF232" si="12500">(37.2)*10.764</f>
        <v>400.42079999999999</v>
      </c>
      <c r="ADG232" s="53">
        <f t="shared" ref="ADG232" si="12501">(2.45*1+1*(2.3+2.75))*10.764</f>
        <v>80.72999999999999</v>
      </c>
      <c r="ADH232" s="53">
        <f t="shared" si="323"/>
        <v>481.1508</v>
      </c>
      <c r="ADI232" s="53">
        <v>0</v>
      </c>
      <c r="ADJ232" s="53">
        <f>ADH232*(($H$268)+1)+(IF(ADI232&lt;101,ADI232,IF(ADI232&lt;201,ADI232/2,IF(ADI232&lt;=301,ADI232/3,ADI232/4))))</f>
        <v>481.1508</v>
      </c>
      <c r="ADK232" s="159">
        <f t="shared" si="6462"/>
        <v>3</v>
      </c>
      <c r="ADL232" s="159"/>
      <c r="ADM232" s="53" t="s">
        <v>162</v>
      </c>
      <c r="ADN232" s="53">
        <f t="shared" ref="ADN232" si="12502">(37.2)*10.764</f>
        <v>400.42079999999999</v>
      </c>
      <c r="ADO232" s="53">
        <f t="shared" ref="ADO232" si="12503">(2.45*1+1*(2.3+2.75))*10.764</f>
        <v>80.72999999999999</v>
      </c>
      <c r="ADP232" s="53">
        <f t="shared" si="326"/>
        <v>481.1508</v>
      </c>
      <c r="ADQ232" s="53">
        <v>0</v>
      </c>
      <c r="ADR232" s="53">
        <f>ADP232*(($H$268)+1)+(IF(ADQ232&lt;101,ADQ232,IF(ADQ232&lt;201,ADQ232/2,IF(ADQ232&lt;=301,ADQ232/3,ADQ232/4))))</f>
        <v>481.1508</v>
      </c>
      <c r="ADS232" s="159">
        <f t="shared" si="6465"/>
        <v>3</v>
      </c>
      <c r="ADT232" s="159"/>
      <c r="ADU232" s="53" t="s">
        <v>162</v>
      </c>
      <c r="ADV232" s="53">
        <f t="shared" ref="ADV232" si="12504">(37.2)*10.764</f>
        <v>400.42079999999999</v>
      </c>
      <c r="ADW232" s="53">
        <f t="shared" ref="ADW232" si="12505">(2.45*1+1*(2.3+2.75))*10.764</f>
        <v>80.72999999999999</v>
      </c>
      <c r="ADX232" s="53">
        <f t="shared" si="329"/>
        <v>481.1508</v>
      </c>
      <c r="ADY232" s="53">
        <v>0</v>
      </c>
      <c r="ADZ232" s="53">
        <f>ADX232*(($H$268)+1)+(IF(ADY232&lt;101,ADY232,IF(ADY232&lt;201,ADY232/2,IF(ADY232&lt;=301,ADY232/3,ADY232/4))))</f>
        <v>481.1508</v>
      </c>
      <c r="AEA232" s="159">
        <f t="shared" si="6468"/>
        <v>3</v>
      </c>
      <c r="AEB232" s="159"/>
      <c r="AEC232" s="53" t="s">
        <v>162</v>
      </c>
      <c r="AED232" s="53">
        <f t="shared" ref="AED232" si="12506">(37.2)*10.764</f>
        <v>400.42079999999999</v>
      </c>
      <c r="AEE232" s="53">
        <f t="shared" ref="AEE232" si="12507">(2.45*1+1*(2.3+2.75))*10.764</f>
        <v>80.72999999999999</v>
      </c>
      <c r="AEF232" s="53">
        <f t="shared" si="332"/>
        <v>481.1508</v>
      </c>
      <c r="AEG232" s="53">
        <v>0</v>
      </c>
      <c r="AEH232" s="53">
        <f>AEF232*(($H$268)+1)+(IF(AEG232&lt;101,AEG232,IF(AEG232&lt;201,AEG232/2,IF(AEG232&lt;=301,AEG232/3,AEG232/4))))</f>
        <v>481.1508</v>
      </c>
      <c r="AEI232" s="159">
        <f t="shared" si="6471"/>
        <v>3</v>
      </c>
      <c r="AEJ232" s="159"/>
      <c r="AEK232" s="53" t="s">
        <v>162</v>
      </c>
      <c r="AEL232" s="53">
        <f t="shared" ref="AEL232" si="12508">(37.2)*10.764</f>
        <v>400.42079999999999</v>
      </c>
      <c r="AEM232" s="53">
        <f t="shared" ref="AEM232" si="12509">(2.45*1+1*(2.3+2.75))*10.764</f>
        <v>80.72999999999999</v>
      </c>
      <c r="AEN232" s="53">
        <f t="shared" si="335"/>
        <v>481.1508</v>
      </c>
      <c r="AEO232" s="53">
        <v>0</v>
      </c>
      <c r="AEP232" s="53">
        <f>AEN232*(($H$268)+1)+(IF(AEO232&lt;101,AEO232,IF(AEO232&lt;201,AEO232/2,IF(AEO232&lt;=301,AEO232/3,AEO232/4))))</f>
        <v>481.1508</v>
      </c>
      <c r="AEQ232" s="159">
        <f t="shared" si="6474"/>
        <v>3</v>
      </c>
      <c r="AER232" s="159"/>
      <c r="AES232" s="53" t="s">
        <v>162</v>
      </c>
      <c r="AET232" s="53">
        <f t="shared" ref="AET232" si="12510">(37.2)*10.764</f>
        <v>400.42079999999999</v>
      </c>
      <c r="AEU232" s="53">
        <f t="shared" ref="AEU232" si="12511">(2.45*1+1*(2.3+2.75))*10.764</f>
        <v>80.72999999999999</v>
      </c>
      <c r="AEV232" s="53">
        <f t="shared" si="338"/>
        <v>481.1508</v>
      </c>
      <c r="AEW232" s="53">
        <v>0</v>
      </c>
      <c r="AEX232" s="53">
        <f>AEV232*(($H$268)+1)+(IF(AEW232&lt;101,AEW232,IF(AEW232&lt;201,AEW232/2,IF(AEW232&lt;=301,AEW232/3,AEW232/4))))</f>
        <v>481.1508</v>
      </c>
      <c r="AEY232" s="159">
        <f t="shared" si="6477"/>
        <v>3</v>
      </c>
      <c r="AEZ232" s="159"/>
      <c r="AFA232" s="53" t="s">
        <v>162</v>
      </c>
      <c r="AFB232" s="53">
        <f t="shared" ref="AFB232" si="12512">(37.2)*10.764</f>
        <v>400.42079999999999</v>
      </c>
      <c r="AFC232" s="53">
        <f t="shared" ref="AFC232" si="12513">(2.45*1+1*(2.3+2.75))*10.764</f>
        <v>80.72999999999999</v>
      </c>
      <c r="AFD232" s="53">
        <f t="shared" si="341"/>
        <v>481.1508</v>
      </c>
      <c r="AFE232" s="53">
        <v>0</v>
      </c>
      <c r="AFF232" s="53">
        <f>AFD232*(($H$268)+1)+(IF(AFE232&lt;101,AFE232,IF(AFE232&lt;201,AFE232/2,IF(AFE232&lt;=301,AFE232/3,AFE232/4))))</f>
        <v>481.1508</v>
      </c>
      <c r="AFG232" s="159">
        <f t="shared" si="6480"/>
        <v>3</v>
      </c>
      <c r="AFH232" s="159"/>
      <c r="AFI232" s="53" t="s">
        <v>162</v>
      </c>
      <c r="AFJ232" s="53">
        <f t="shared" ref="AFJ232" si="12514">(37.2)*10.764</f>
        <v>400.42079999999999</v>
      </c>
      <c r="AFK232" s="53">
        <f t="shared" ref="AFK232" si="12515">(2.45*1+1*(2.3+2.75))*10.764</f>
        <v>80.72999999999999</v>
      </c>
      <c r="AFL232" s="53">
        <f t="shared" si="344"/>
        <v>481.1508</v>
      </c>
      <c r="AFM232" s="53">
        <v>0</v>
      </c>
      <c r="AFN232" s="53">
        <f>AFL232*(($H$268)+1)+(IF(AFM232&lt;101,AFM232,IF(AFM232&lt;201,AFM232/2,IF(AFM232&lt;=301,AFM232/3,AFM232/4))))</f>
        <v>481.1508</v>
      </c>
      <c r="AFO232" s="159">
        <f t="shared" si="6483"/>
        <v>3</v>
      </c>
      <c r="AFP232" s="159"/>
      <c r="AFQ232" s="53" t="s">
        <v>162</v>
      </c>
      <c r="AFR232" s="53">
        <f t="shared" ref="AFR232" si="12516">(37.2)*10.764</f>
        <v>400.42079999999999</v>
      </c>
      <c r="AFS232" s="53">
        <f t="shared" ref="AFS232" si="12517">(2.45*1+1*(2.3+2.75))*10.764</f>
        <v>80.72999999999999</v>
      </c>
      <c r="AFT232" s="53">
        <f t="shared" si="347"/>
        <v>481.1508</v>
      </c>
      <c r="AFU232" s="53">
        <v>0</v>
      </c>
      <c r="AFV232" s="53">
        <f>AFT232*(($H$268)+1)+(IF(AFU232&lt;101,AFU232,IF(AFU232&lt;201,AFU232/2,IF(AFU232&lt;=301,AFU232/3,AFU232/4))))</f>
        <v>481.1508</v>
      </c>
      <c r="AFW232" s="159">
        <f t="shared" si="6486"/>
        <v>3</v>
      </c>
      <c r="AFX232" s="159"/>
      <c r="AFY232" s="53" t="s">
        <v>162</v>
      </c>
      <c r="AFZ232" s="53">
        <f t="shared" ref="AFZ232" si="12518">(37.2)*10.764</f>
        <v>400.42079999999999</v>
      </c>
      <c r="AGA232" s="53">
        <f t="shared" ref="AGA232" si="12519">(2.45*1+1*(2.3+2.75))*10.764</f>
        <v>80.72999999999999</v>
      </c>
      <c r="AGB232" s="53">
        <f t="shared" si="350"/>
        <v>481.1508</v>
      </c>
      <c r="AGC232" s="53">
        <v>0</v>
      </c>
      <c r="AGD232" s="53">
        <f>AGB232*(($H$268)+1)+(IF(AGC232&lt;101,AGC232,IF(AGC232&lt;201,AGC232/2,IF(AGC232&lt;=301,AGC232/3,AGC232/4))))</f>
        <v>481.1508</v>
      </c>
      <c r="AGE232" s="159">
        <f t="shared" si="6489"/>
        <v>3</v>
      </c>
      <c r="AGF232" s="159"/>
      <c r="AGG232" s="53" t="s">
        <v>162</v>
      </c>
      <c r="AGH232" s="53">
        <f t="shared" ref="AGH232" si="12520">(37.2)*10.764</f>
        <v>400.42079999999999</v>
      </c>
      <c r="AGI232" s="53">
        <f t="shared" ref="AGI232" si="12521">(2.45*1+1*(2.3+2.75))*10.764</f>
        <v>80.72999999999999</v>
      </c>
      <c r="AGJ232" s="53">
        <f t="shared" si="353"/>
        <v>481.1508</v>
      </c>
      <c r="AGK232" s="53">
        <v>0</v>
      </c>
      <c r="AGL232" s="53">
        <f>AGJ232*(($H$268)+1)+(IF(AGK232&lt;101,AGK232,IF(AGK232&lt;201,AGK232/2,IF(AGK232&lt;=301,AGK232/3,AGK232/4))))</f>
        <v>481.1508</v>
      </c>
      <c r="AGM232" s="159">
        <f t="shared" si="6492"/>
        <v>3</v>
      </c>
      <c r="AGN232" s="159"/>
      <c r="AGO232" s="53" t="s">
        <v>162</v>
      </c>
      <c r="AGP232" s="53">
        <f t="shared" ref="AGP232" si="12522">(37.2)*10.764</f>
        <v>400.42079999999999</v>
      </c>
      <c r="AGQ232" s="53">
        <f t="shared" ref="AGQ232" si="12523">(2.45*1+1*(2.3+2.75))*10.764</f>
        <v>80.72999999999999</v>
      </c>
      <c r="AGR232" s="53">
        <f t="shared" si="356"/>
        <v>481.1508</v>
      </c>
      <c r="AGS232" s="53">
        <v>0</v>
      </c>
      <c r="AGT232" s="53">
        <f>AGR232*(($H$268)+1)+(IF(AGS232&lt;101,AGS232,IF(AGS232&lt;201,AGS232/2,IF(AGS232&lt;=301,AGS232/3,AGS232/4))))</f>
        <v>481.1508</v>
      </c>
      <c r="AGU232" s="159">
        <f t="shared" si="6495"/>
        <v>3</v>
      </c>
      <c r="AGV232" s="159"/>
      <c r="AGW232" s="53" t="s">
        <v>162</v>
      </c>
      <c r="AGX232" s="53">
        <f t="shared" ref="AGX232" si="12524">(37.2)*10.764</f>
        <v>400.42079999999999</v>
      </c>
      <c r="AGY232" s="53">
        <f t="shared" ref="AGY232" si="12525">(2.45*1+1*(2.3+2.75))*10.764</f>
        <v>80.72999999999999</v>
      </c>
      <c r="AGZ232" s="53">
        <f t="shared" si="359"/>
        <v>481.1508</v>
      </c>
      <c r="AHA232" s="53">
        <v>0</v>
      </c>
      <c r="AHB232" s="53">
        <f>AGZ232*(($H$268)+1)+(IF(AHA232&lt;101,AHA232,IF(AHA232&lt;201,AHA232/2,IF(AHA232&lt;=301,AHA232/3,AHA232/4))))</f>
        <v>481.1508</v>
      </c>
      <c r="AHC232" s="159">
        <f t="shared" si="6498"/>
        <v>3</v>
      </c>
      <c r="AHD232" s="159"/>
      <c r="AHE232" s="53" t="s">
        <v>162</v>
      </c>
      <c r="AHF232" s="53">
        <f t="shared" ref="AHF232" si="12526">(37.2)*10.764</f>
        <v>400.42079999999999</v>
      </c>
      <c r="AHG232" s="53">
        <f t="shared" ref="AHG232" si="12527">(2.45*1+1*(2.3+2.75))*10.764</f>
        <v>80.72999999999999</v>
      </c>
      <c r="AHH232" s="53">
        <f t="shared" si="362"/>
        <v>481.1508</v>
      </c>
      <c r="AHI232" s="53">
        <v>0</v>
      </c>
      <c r="AHJ232" s="53">
        <f>AHH232*(($H$268)+1)+(IF(AHI232&lt;101,AHI232,IF(AHI232&lt;201,AHI232/2,IF(AHI232&lt;=301,AHI232/3,AHI232/4))))</f>
        <v>481.1508</v>
      </c>
      <c r="AHK232" s="159">
        <f t="shared" si="6501"/>
        <v>3</v>
      </c>
      <c r="AHL232" s="159"/>
      <c r="AHM232" s="53" t="s">
        <v>162</v>
      </c>
      <c r="AHN232" s="53">
        <f t="shared" ref="AHN232" si="12528">(37.2)*10.764</f>
        <v>400.42079999999999</v>
      </c>
      <c r="AHO232" s="53">
        <f t="shared" ref="AHO232" si="12529">(2.45*1+1*(2.3+2.75))*10.764</f>
        <v>80.72999999999999</v>
      </c>
      <c r="AHP232" s="53">
        <f t="shared" si="365"/>
        <v>481.1508</v>
      </c>
      <c r="AHQ232" s="53">
        <v>0</v>
      </c>
      <c r="AHR232" s="53">
        <f>AHP232*(($H$268)+1)+(IF(AHQ232&lt;101,AHQ232,IF(AHQ232&lt;201,AHQ232/2,IF(AHQ232&lt;=301,AHQ232/3,AHQ232/4))))</f>
        <v>481.1508</v>
      </c>
      <c r="AHS232" s="159">
        <f t="shared" si="6504"/>
        <v>3</v>
      </c>
      <c r="AHT232" s="159"/>
      <c r="AHU232" s="53" t="s">
        <v>162</v>
      </c>
      <c r="AHV232" s="53">
        <f t="shared" ref="AHV232" si="12530">(37.2)*10.764</f>
        <v>400.42079999999999</v>
      </c>
      <c r="AHW232" s="53">
        <f t="shared" ref="AHW232" si="12531">(2.45*1+1*(2.3+2.75))*10.764</f>
        <v>80.72999999999999</v>
      </c>
      <c r="AHX232" s="53">
        <f t="shared" si="368"/>
        <v>481.1508</v>
      </c>
      <c r="AHY232" s="53">
        <v>0</v>
      </c>
      <c r="AHZ232" s="53">
        <f>AHX232*(($H$268)+1)+(IF(AHY232&lt;101,AHY232,IF(AHY232&lt;201,AHY232/2,IF(AHY232&lt;=301,AHY232/3,AHY232/4))))</f>
        <v>481.1508</v>
      </c>
      <c r="AIA232" s="159">
        <f t="shared" si="6507"/>
        <v>3</v>
      </c>
      <c r="AIB232" s="159"/>
      <c r="AIC232" s="53" t="s">
        <v>162</v>
      </c>
      <c r="AID232" s="53">
        <f t="shared" ref="AID232" si="12532">(37.2)*10.764</f>
        <v>400.42079999999999</v>
      </c>
      <c r="AIE232" s="53">
        <f t="shared" ref="AIE232" si="12533">(2.45*1+1*(2.3+2.75))*10.764</f>
        <v>80.72999999999999</v>
      </c>
      <c r="AIF232" s="53">
        <f t="shared" si="371"/>
        <v>481.1508</v>
      </c>
      <c r="AIG232" s="53">
        <v>0</v>
      </c>
      <c r="AIH232" s="53">
        <f>AIF232*(($H$268)+1)+(IF(AIG232&lt;101,AIG232,IF(AIG232&lt;201,AIG232/2,IF(AIG232&lt;=301,AIG232/3,AIG232/4))))</f>
        <v>481.1508</v>
      </c>
      <c r="AII232" s="159">
        <f t="shared" si="6510"/>
        <v>3</v>
      </c>
      <c r="AIJ232" s="159"/>
      <c r="AIK232" s="53" t="s">
        <v>162</v>
      </c>
      <c r="AIL232" s="53">
        <f t="shared" ref="AIL232" si="12534">(37.2)*10.764</f>
        <v>400.42079999999999</v>
      </c>
      <c r="AIM232" s="53">
        <f t="shared" ref="AIM232" si="12535">(2.45*1+1*(2.3+2.75))*10.764</f>
        <v>80.72999999999999</v>
      </c>
      <c r="AIN232" s="53">
        <f t="shared" si="374"/>
        <v>481.1508</v>
      </c>
      <c r="AIO232" s="53">
        <v>0</v>
      </c>
      <c r="AIP232" s="53">
        <f>AIN232*(($H$268)+1)+(IF(AIO232&lt;101,AIO232,IF(AIO232&lt;201,AIO232/2,IF(AIO232&lt;=301,AIO232/3,AIO232/4))))</f>
        <v>481.1508</v>
      </c>
      <c r="AIQ232" s="159">
        <f t="shared" si="6513"/>
        <v>3</v>
      </c>
      <c r="AIR232" s="159"/>
      <c r="AIS232" s="53" t="s">
        <v>162</v>
      </c>
      <c r="AIT232" s="53">
        <f t="shared" ref="AIT232" si="12536">(37.2)*10.764</f>
        <v>400.42079999999999</v>
      </c>
      <c r="AIU232" s="53">
        <f t="shared" ref="AIU232" si="12537">(2.45*1+1*(2.3+2.75))*10.764</f>
        <v>80.72999999999999</v>
      </c>
      <c r="AIV232" s="53">
        <f t="shared" si="377"/>
        <v>481.1508</v>
      </c>
      <c r="AIW232" s="53">
        <v>0</v>
      </c>
      <c r="AIX232" s="53">
        <f>AIV232*(($H$268)+1)+(IF(AIW232&lt;101,AIW232,IF(AIW232&lt;201,AIW232/2,IF(AIW232&lt;=301,AIW232/3,AIW232/4))))</f>
        <v>481.1508</v>
      </c>
      <c r="AIY232" s="159">
        <f t="shared" si="6516"/>
        <v>3</v>
      </c>
      <c r="AIZ232" s="159"/>
      <c r="AJA232" s="53" t="s">
        <v>162</v>
      </c>
      <c r="AJB232" s="53">
        <f t="shared" ref="AJB232" si="12538">(37.2)*10.764</f>
        <v>400.42079999999999</v>
      </c>
      <c r="AJC232" s="53">
        <f t="shared" ref="AJC232" si="12539">(2.45*1+1*(2.3+2.75))*10.764</f>
        <v>80.72999999999999</v>
      </c>
      <c r="AJD232" s="53">
        <f t="shared" si="380"/>
        <v>481.1508</v>
      </c>
      <c r="AJE232" s="53">
        <v>0</v>
      </c>
      <c r="AJF232" s="53">
        <f>AJD232*(($H$268)+1)+(IF(AJE232&lt;101,AJE232,IF(AJE232&lt;201,AJE232/2,IF(AJE232&lt;=301,AJE232/3,AJE232/4))))</f>
        <v>481.1508</v>
      </c>
      <c r="AJG232" s="159">
        <f t="shared" si="6519"/>
        <v>3</v>
      </c>
      <c r="AJH232" s="159"/>
      <c r="AJI232" s="53" t="s">
        <v>162</v>
      </c>
      <c r="AJJ232" s="53">
        <f t="shared" ref="AJJ232" si="12540">(37.2)*10.764</f>
        <v>400.42079999999999</v>
      </c>
      <c r="AJK232" s="53">
        <f t="shared" ref="AJK232" si="12541">(2.45*1+1*(2.3+2.75))*10.764</f>
        <v>80.72999999999999</v>
      </c>
      <c r="AJL232" s="53">
        <f t="shared" si="383"/>
        <v>481.1508</v>
      </c>
      <c r="AJM232" s="53">
        <v>0</v>
      </c>
      <c r="AJN232" s="53">
        <f>AJL232*(($H$268)+1)+(IF(AJM232&lt;101,AJM232,IF(AJM232&lt;201,AJM232/2,IF(AJM232&lt;=301,AJM232/3,AJM232/4))))</f>
        <v>481.1508</v>
      </c>
      <c r="AJO232" s="159">
        <f t="shared" si="6522"/>
        <v>3</v>
      </c>
      <c r="AJP232" s="159"/>
      <c r="AJQ232" s="53" t="s">
        <v>162</v>
      </c>
      <c r="AJR232" s="53">
        <f t="shared" ref="AJR232" si="12542">(37.2)*10.764</f>
        <v>400.42079999999999</v>
      </c>
      <c r="AJS232" s="53">
        <f t="shared" ref="AJS232" si="12543">(2.45*1+1*(2.3+2.75))*10.764</f>
        <v>80.72999999999999</v>
      </c>
      <c r="AJT232" s="53">
        <f t="shared" si="386"/>
        <v>481.1508</v>
      </c>
      <c r="AJU232" s="53">
        <v>0</v>
      </c>
      <c r="AJV232" s="53">
        <f>AJT232*(($H$268)+1)+(IF(AJU232&lt;101,AJU232,IF(AJU232&lt;201,AJU232/2,IF(AJU232&lt;=301,AJU232/3,AJU232/4))))</f>
        <v>481.1508</v>
      </c>
      <c r="AJW232" s="159">
        <f t="shared" si="6525"/>
        <v>3</v>
      </c>
      <c r="AJX232" s="159"/>
      <c r="AJY232" s="53" t="s">
        <v>162</v>
      </c>
      <c r="AJZ232" s="53">
        <f t="shared" ref="AJZ232" si="12544">(37.2)*10.764</f>
        <v>400.42079999999999</v>
      </c>
      <c r="AKA232" s="53">
        <f t="shared" ref="AKA232" si="12545">(2.45*1+1*(2.3+2.75))*10.764</f>
        <v>80.72999999999999</v>
      </c>
      <c r="AKB232" s="53">
        <f t="shared" si="389"/>
        <v>481.1508</v>
      </c>
      <c r="AKC232" s="53">
        <v>0</v>
      </c>
      <c r="AKD232" s="53">
        <f>AKB232*(($H$268)+1)+(IF(AKC232&lt;101,AKC232,IF(AKC232&lt;201,AKC232/2,IF(AKC232&lt;=301,AKC232/3,AKC232/4))))</f>
        <v>481.1508</v>
      </c>
      <c r="AKE232" s="159">
        <f t="shared" si="6528"/>
        <v>3</v>
      </c>
      <c r="AKF232" s="159"/>
      <c r="AKG232" s="53" t="s">
        <v>162</v>
      </c>
      <c r="AKH232" s="53">
        <f t="shared" ref="AKH232" si="12546">(37.2)*10.764</f>
        <v>400.42079999999999</v>
      </c>
      <c r="AKI232" s="53">
        <f t="shared" ref="AKI232" si="12547">(2.45*1+1*(2.3+2.75))*10.764</f>
        <v>80.72999999999999</v>
      </c>
      <c r="AKJ232" s="53">
        <f t="shared" si="392"/>
        <v>481.1508</v>
      </c>
      <c r="AKK232" s="53">
        <v>0</v>
      </c>
      <c r="AKL232" s="53">
        <f>AKJ232*(($H$268)+1)+(IF(AKK232&lt;101,AKK232,IF(AKK232&lt;201,AKK232/2,IF(AKK232&lt;=301,AKK232/3,AKK232/4))))</f>
        <v>481.1508</v>
      </c>
      <c r="AKM232" s="159">
        <f t="shared" si="6531"/>
        <v>3</v>
      </c>
      <c r="AKN232" s="159"/>
      <c r="AKO232" s="53" t="s">
        <v>162</v>
      </c>
      <c r="AKP232" s="53">
        <f t="shared" ref="AKP232" si="12548">(37.2)*10.764</f>
        <v>400.42079999999999</v>
      </c>
      <c r="AKQ232" s="53">
        <f t="shared" ref="AKQ232" si="12549">(2.45*1+1*(2.3+2.75))*10.764</f>
        <v>80.72999999999999</v>
      </c>
      <c r="AKR232" s="53">
        <f t="shared" si="395"/>
        <v>481.1508</v>
      </c>
      <c r="AKS232" s="53">
        <v>0</v>
      </c>
      <c r="AKT232" s="53">
        <f>AKR232*(($H$268)+1)+(IF(AKS232&lt;101,AKS232,IF(AKS232&lt;201,AKS232/2,IF(AKS232&lt;=301,AKS232/3,AKS232/4))))</f>
        <v>481.1508</v>
      </c>
      <c r="AKU232" s="159">
        <f t="shared" si="6534"/>
        <v>3</v>
      </c>
      <c r="AKV232" s="159"/>
      <c r="AKW232" s="53" t="s">
        <v>162</v>
      </c>
      <c r="AKX232" s="53">
        <f t="shared" ref="AKX232" si="12550">(37.2)*10.764</f>
        <v>400.42079999999999</v>
      </c>
      <c r="AKY232" s="53">
        <f t="shared" ref="AKY232" si="12551">(2.45*1+1*(2.3+2.75))*10.764</f>
        <v>80.72999999999999</v>
      </c>
      <c r="AKZ232" s="53">
        <f t="shared" si="398"/>
        <v>481.1508</v>
      </c>
      <c r="ALA232" s="53">
        <v>0</v>
      </c>
      <c r="ALB232" s="53">
        <f>AKZ232*(($H$268)+1)+(IF(ALA232&lt;101,ALA232,IF(ALA232&lt;201,ALA232/2,IF(ALA232&lt;=301,ALA232/3,ALA232/4))))</f>
        <v>481.1508</v>
      </c>
      <c r="ALC232" s="159">
        <f t="shared" si="6537"/>
        <v>3</v>
      </c>
      <c r="ALD232" s="159"/>
      <c r="ALE232" s="53" t="s">
        <v>162</v>
      </c>
      <c r="ALF232" s="53">
        <f t="shared" ref="ALF232" si="12552">(37.2)*10.764</f>
        <v>400.42079999999999</v>
      </c>
      <c r="ALG232" s="53">
        <f t="shared" ref="ALG232" si="12553">(2.45*1+1*(2.3+2.75))*10.764</f>
        <v>80.72999999999999</v>
      </c>
      <c r="ALH232" s="53">
        <f t="shared" si="401"/>
        <v>481.1508</v>
      </c>
      <c r="ALI232" s="53">
        <v>0</v>
      </c>
      <c r="ALJ232" s="53">
        <f>ALH232*(($H$268)+1)+(IF(ALI232&lt;101,ALI232,IF(ALI232&lt;201,ALI232/2,IF(ALI232&lt;=301,ALI232/3,ALI232/4))))</f>
        <v>481.1508</v>
      </c>
      <c r="ALK232" s="159">
        <f t="shared" si="6540"/>
        <v>3</v>
      </c>
      <c r="ALL232" s="159"/>
      <c r="ALM232" s="53" t="s">
        <v>162</v>
      </c>
      <c r="ALN232" s="53">
        <f t="shared" ref="ALN232" si="12554">(37.2)*10.764</f>
        <v>400.42079999999999</v>
      </c>
      <c r="ALO232" s="53">
        <f t="shared" ref="ALO232" si="12555">(2.45*1+1*(2.3+2.75))*10.764</f>
        <v>80.72999999999999</v>
      </c>
      <c r="ALP232" s="53">
        <f t="shared" si="404"/>
        <v>481.1508</v>
      </c>
      <c r="ALQ232" s="53">
        <v>0</v>
      </c>
      <c r="ALR232" s="53">
        <f>ALP232*(($H$268)+1)+(IF(ALQ232&lt;101,ALQ232,IF(ALQ232&lt;201,ALQ232/2,IF(ALQ232&lt;=301,ALQ232/3,ALQ232/4))))</f>
        <v>481.1508</v>
      </c>
      <c r="ALS232" s="159">
        <f t="shared" si="6543"/>
        <v>3</v>
      </c>
      <c r="ALT232" s="159"/>
      <c r="ALU232" s="53" t="s">
        <v>162</v>
      </c>
      <c r="ALV232" s="53">
        <f t="shared" ref="ALV232" si="12556">(37.2)*10.764</f>
        <v>400.42079999999999</v>
      </c>
      <c r="ALW232" s="53">
        <f t="shared" ref="ALW232" si="12557">(2.45*1+1*(2.3+2.75))*10.764</f>
        <v>80.72999999999999</v>
      </c>
      <c r="ALX232" s="53">
        <f t="shared" si="407"/>
        <v>481.1508</v>
      </c>
      <c r="ALY232" s="53">
        <v>0</v>
      </c>
      <c r="ALZ232" s="53">
        <f>ALX232*(($H$268)+1)+(IF(ALY232&lt;101,ALY232,IF(ALY232&lt;201,ALY232/2,IF(ALY232&lt;=301,ALY232/3,ALY232/4))))</f>
        <v>481.1508</v>
      </c>
      <c r="AMA232" s="159">
        <f t="shared" si="6546"/>
        <v>3</v>
      </c>
      <c r="AMB232" s="159"/>
      <c r="AMC232" s="53" t="s">
        <v>162</v>
      </c>
      <c r="AMD232" s="53">
        <f t="shared" ref="AMD232" si="12558">(37.2)*10.764</f>
        <v>400.42079999999999</v>
      </c>
      <c r="AME232" s="53">
        <f t="shared" ref="AME232" si="12559">(2.45*1+1*(2.3+2.75))*10.764</f>
        <v>80.72999999999999</v>
      </c>
      <c r="AMF232" s="53">
        <f t="shared" si="410"/>
        <v>481.1508</v>
      </c>
      <c r="AMG232" s="53">
        <v>0</v>
      </c>
      <c r="AMH232" s="53">
        <f>AMF232*(($H$268)+1)+(IF(AMG232&lt;101,AMG232,IF(AMG232&lt;201,AMG232/2,IF(AMG232&lt;=301,AMG232/3,AMG232/4))))</f>
        <v>481.1508</v>
      </c>
      <c r="AMI232" s="159">
        <f t="shared" si="6549"/>
        <v>3</v>
      </c>
      <c r="AMJ232" s="159"/>
      <c r="AMK232" s="53" t="s">
        <v>162</v>
      </c>
      <c r="AML232" s="53">
        <f t="shared" ref="AML232" si="12560">(37.2)*10.764</f>
        <v>400.42079999999999</v>
      </c>
      <c r="AMM232" s="53">
        <f t="shared" ref="AMM232" si="12561">(2.45*1+1*(2.3+2.75))*10.764</f>
        <v>80.72999999999999</v>
      </c>
      <c r="AMN232" s="53">
        <f t="shared" si="413"/>
        <v>481.1508</v>
      </c>
      <c r="AMO232" s="53">
        <v>0</v>
      </c>
      <c r="AMP232" s="53">
        <f>AMN232*(($H$268)+1)+(IF(AMO232&lt;101,AMO232,IF(AMO232&lt;201,AMO232/2,IF(AMO232&lt;=301,AMO232/3,AMO232/4))))</f>
        <v>481.1508</v>
      </c>
      <c r="AMQ232" s="159">
        <f t="shared" si="6552"/>
        <v>3</v>
      </c>
      <c r="AMR232" s="159"/>
      <c r="AMS232" s="53" t="s">
        <v>162</v>
      </c>
      <c r="AMT232" s="53">
        <f t="shared" ref="AMT232" si="12562">(37.2)*10.764</f>
        <v>400.42079999999999</v>
      </c>
      <c r="AMU232" s="53">
        <f t="shared" ref="AMU232" si="12563">(2.45*1+1*(2.3+2.75))*10.764</f>
        <v>80.72999999999999</v>
      </c>
      <c r="AMV232" s="53">
        <f t="shared" si="416"/>
        <v>481.1508</v>
      </c>
      <c r="AMW232" s="53">
        <v>0</v>
      </c>
      <c r="AMX232" s="53">
        <f>AMV232*(($H$268)+1)+(IF(AMW232&lt;101,AMW232,IF(AMW232&lt;201,AMW232/2,IF(AMW232&lt;=301,AMW232/3,AMW232/4))))</f>
        <v>481.1508</v>
      </c>
      <c r="AMY232" s="159">
        <f t="shared" si="6555"/>
        <v>3</v>
      </c>
      <c r="AMZ232" s="159"/>
      <c r="ANA232" s="53" t="s">
        <v>162</v>
      </c>
      <c r="ANB232" s="53">
        <f t="shared" ref="ANB232" si="12564">(37.2)*10.764</f>
        <v>400.42079999999999</v>
      </c>
      <c r="ANC232" s="53">
        <f t="shared" ref="ANC232" si="12565">(2.45*1+1*(2.3+2.75))*10.764</f>
        <v>80.72999999999999</v>
      </c>
      <c r="AND232" s="53">
        <f t="shared" si="419"/>
        <v>481.1508</v>
      </c>
      <c r="ANE232" s="53">
        <v>0</v>
      </c>
      <c r="ANF232" s="53">
        <f>AND232*(($H$268)+1)+(IF(ANE232&lt;101,ANE232,IF(ANE232&lt;201,ANE232/2,IF(ANE232&lt;=301,ANE232/3,ANE232/4))))</f>
        <v>481.1508</v>
      </c>
      <c r="ANG232" s="159">
        <f t="shared" si="6558"/>
        <v>3</v>
      </c>
      <c r="ANH232" s="159"/>
      <c r="ANI232" s="53" t="s">
        <v>162</v>
      </c>
      <c r="ANJ232" s="53">
        <f t="shared" ref="ANJ232" si="12566">(37.2)*10.764</f>
        <v>400.42079999999999</v>
      </c>
      <c r="ANK232" s="53">
        <f t="shared" ref="ANK232" si="12567">(2.45*1+1*(2.3+2.75))*10.764</f>
        <v>80.72999999999999</v>
      </c>
      <c r="ANL232" s="53">
        <f t="shared" si="422"/>
        <v>481.1508</v>
      </c>
      <c r="ANM232" s="53">
        <v>0</v>
      </c>
      <c r="ANN232" s="53">
        <f>ANL232*(($H$268)+1)+(IF(ANM232&lt;101,ANM232,IF(ANM232&lt;201,ANM232/2,IF(ANM232&lt;=301,ANM232/3,ANM232/4))))</f>
        <v>481.1508</v>
      </c>
      <c r="ANO232" s="159">
        <f t="shared" si="6561"/>
        <v>3</v>
      </c>
      <c r="ANP232" s="159"/>
      <c r="ANQ232" s="53" t="s">
        <v>162</v>
      </c>
      <c r="ANR232" s="53">
        <f t="shared" ref="ANR232" si="12568">(37.2)*10.764</f>
        <v>400.42079999999999</v>
      </c>
      <c r="ANS232" s="53">
        <f t="shared" ref="ANS232" si="12569">(2.45*1+1*(2.3+2.75))*10.764</f>
        <v>80.72999999999999</v>
      </c>
      <c r="ANT232" s="53">
        <f t="shared" si="425"/>
        <v>481.1508</v>
      </c>
      <c r="ANU232" s="53">
        <v>0</v>
      </c>
      <c r="ANV232" s="53">
        <f>ANT232*(($H$268)+1)+(IF(ANU232&lt;101,ANU232,IF(ANU232&lt;201,ANU232/2,IF(ANU232&lt;=301,ANU232/3,ANU232/4))))</f>
        <v>481.1508</v>
      </c>
      <c r="ANW232" s="159">
        <f t="shared" si="6564"/>
        <v>3</v>
      </c>
      <c r="ANX232" s="159"/>
      <c r="ANY232" s="53" t="s">
        <v>162</v>
      </c>
      <c r="ANZ232" s="53">
        <f t="shared" ref="ANZ232" si="12570">(37.2)*10.764</f>
        <v>400.42079999999999</v>
      </c>
      <c r="AOA232" s="53">
        <f t="shared" ref="AOA232" si="12571">(2.45*1+1*(2.3+2.75))*10.764</f>
        <v>80.72999999999999</v>
      </c>
      <c r="AOB232" s="53">
        <f t="shared" si="428"/>
        <v>481.1508</v>
      </c>
      <c r="AOC232" s="53">
        <v>0</v>
      </c>
      <c r="AOD232" s="53">
        <f>AOB232*(($H$268)+1)+(IF(AOC232&lt;101,AOC232,IF(AOC232&lt;201,AOC232/2,IF(AOC232&lt;=301,AOC232/3,AOC232/4))))</f>
        <v>481.1508</v>
      </c>
      <c r="AOE232" s="159">
        <f t="shared" si="6567"/>
        <v>3</v>
      </c>
      <c r="AOF232" s="159"/>
      <c r="AOG232" s="53" t="s">
        <v>162</v>
      </c>
      <c r="AOH232" s="53">
        <f t="shared" ref="AOH232" si="12572">(37.2)*10.764</f>
        <v>400.42079999999999</v>
      </c>
      <c r="AOI232" s="53">
        <f t="shared" ref="AOI232" si="12573">(2.45*1+1*(2.3+2.75))*10.764</f>
        <v>80.72999999999999</v>
      </c>
      <c r="AOJ232" s="53">
        <f t="shared" si="431"/>
        <v>481.1508</v>
      </c>
      <c r="AOK232" s="53">
        <v>0</v>
      </c>
      <c r="AOL232" s="53">
        <f>AOJ232*(($H$268)+1)+(IF(AOK232&lt;101,AOK232,IF(AOK232&lt;201,AOK232/2,IF(AOK232&lt;=301,AOK232/3,AOK232/4))))</f>
        <v>481.1508</v>
      </c>
      <c r="AOM232" s="159">
        <f t="shared" si="6570"/>
        <v>3</v>
      </c>
      <c r="AON232" s="159"/>
      <c r="AOO232" s="53" t="s">
        <v>162</v>
      </c>
      <c r="AOP232" s="53">
        <f t="shared" ref="AOP232" si="12574">(37.2)*10.764</f>
        <v>400.42079999999999</v>
      </c>
      <c r="AOQ232" s="53">
        <f t="shared" ref="AOQ232" si="12575">(2.45*1+1*(2.3+2.75))*10.764</f>
        <v>80.72999999999999</v>
      </c>
      <c r="AOR232" s="53">
        <f t="shared" si="434"/>
        <v>481.1508</v>
      </c>
      <c r="AOS232" s="53">
        <v>0</v>
      </c>
      <c r="AOT232" s="53">
        <f>AOR232*(($H$268)+1)+(IF(AOS232&lt;101,AOS232,IF(AOS232&lt;201,AOS232/2,IF(AOS232&lt;=301,AOS232/3,AOS232/4))))</f>
        <v>481.1508</v>
      </c>
      <c r="AOU232" s="159">
        <f t="shared" si="6573"/>
        <v>3</v>
      </c>
      <c r="AOV232" s="159"/>
      <c r="AOW232" s="53" t="s">
        <v>162</v>
      </c>
      <c r="AOX232" s="53">
        <f t="shared" ref="AOX232" si="12576">(37.2)*10.764</f>
        <v>400.42079999999999</v>
      </c>
      <c r="AOY232" s="53">
        <f t="shared" ref="AOY232" si="12577">(2.45*1+1*(2.3+2.75))*10.764</f>
        <v>80.72999999999999</v>
      </c>
      <c r="AOZ232" s="53">
        <f t="shared" si="437"/>
        <v>481.1508</v>
      </c>
      <c r="APA232" s="53">
        <v>0</v>
      </c>
      <c r="APB232" s="53">
        <f>AOZ232*(($H$268)+1)+(IF(APA232&lt;101,APA232,IF(APA232&lt;201,APA232/2,IF(APA232&lt;=301,APA232/3,APA232/4))))</f>
        <v>481.1508</v>
      </c>
      <c r="APC232" s="159">
        <f t="shared" si="6576"/>
        <v>3</v>
      </c>
      <c r="APD232" s="159"/>
      <c r="APE232" s="53" t="s">
        <v>162</v>
      </c>
      <c r="APF232" s="53">
        <f t="shared" ref="APF232" si="12578">(37.2)*10.764</f>
        <v>400.42079999999999</v>
      </c>
      <c r="APG232" s="53">
        <f t="shared" ref="APG232" si="12579">(2.45*1+1*(2.3+2.75))*10.764</f>
        <v>80.72999999999999</v>
      </c>
      <c r="APH232" s="53">
        <f t="shared" si="440"/>
        <v>481.1508</v>
      </c>
      <c r="API232" s="53">
        <v>0</v>
      </c>
      <c r="APJ232" s="53">
        <f>APH232*(($H$268)+1)+(IF(API232&lt;101,API232,IF(API232&lt;201,API232/2,IF(API232&lt;=301,API232/3,API232/4))))</f>
        <v>481.1508</v>
      </c>
      <c r="APK232" s="159">
        <f t="shared" si="6579"/>
        <v>3</v>
      </c>
      <c r="APL232" s="159"/>
      <c r="APM232" s="53" t="s">
        <v>162</v>
      </c>
      <c r="APN232" s="53">
        <f t="shared" ref="APN232" si="12580">(37.2)*10.764</f>
        <v>400.42079999999999</v>
      </c>
      <c r="APO232" s="53">
        <f t="shared" ref="APO232" si="12581">(2.45*1+1*(2.3+2.75))*10.764</f>
        <v>80.72999999999999</v>
      </c>
      <c r="APP232" s="53">
        <f t="shared" si="443"/>
        <v>481.1508</v>
      </c>
      <c r="APQ232" s="53">
        <v>0</v>
      </c>
      <c r="APR232" s="53">
        <f>APP232*(($H$268)+1)+(IF(APQ232&lt;101,APQ232,IF(APQ232&lt;201,APQ232/2,IF(APQ232&lt;=301,APQ232/3,APQ232/4))))</f>
        <v>481.1508</v>
      </c>
      <c r="APS232" s="159">
        <f t="shared" si="6582"/>
        <v>3</v>
      </c>
      <c r="APT232" s="159"/>
      <c r="APU232" s="53" t="s">
        <v>162</v>
      </c>
      <c r="APV232" s="53">
        <f t="shared" ref="APV232" si="12582">(37.2)*10.764</f>
        <v>400.42079999999999</v>
      </c>
      <c r="APW232" s="53">
        <f t="shared" ref="APW232" si="12583">(2.45*1+1*(2.3+2.75))*10.764</f>
        <v>80.72999999999999</v>
      </c>
      <c r="APX232" s="53">
        <f t="shared" si="446"/>
        <v>481.1508</v>
      </c>
      <c r="APY232" s="53">
        <v>0</v>
      </c>
      <c r="APZ232" s="53">
        <f>APX232*(($H$268)+1)+(IF(APY232&lt;101,APY232,IF(APY232&lt;201,APY232/2,IF(APY232&lt;=301,APY232/3,APY232/4))))</f>
        <v>481.1508</v>
      </c>
      <c r="AQA232" s="159">
        <f t="shared" si="6585"/>
        <v>3</v>
      </c>
      <c r="AQB232" s="159"/>
      <c r="AQC232" s="53" t="s">
        <v>162</v>
      </c>
      <c r="AQD232" s="53">
        <f t="shared" ref="AQD232" si="12584">(37.2)*10.764</f>
        <v>400.42079999999999</v>
      </c>
      <c r="AQE232" s="53">
        <f t="shared" ref="AQE232" si="12585">(2.45*1+1*(2.3+2.75))*10.764</f>
        <v>80.72999999999999</v>
      </c>
      <c r="AQF232" s="53">
        <f t="shared" si="449"/>
        <v>481.1508</v>
      </c>
      <c r="AQG232" s="53">
        <v>0</v>
      </c>
      <c r="AQH232" s="53">
        <f>AQF232*(($H$268)+1)+(IF(AQG232&lt;101,AQG232,IF(AQG232&lt;201,AQG232/2,IF(AQG232&lt;=301,AQG232/3,AQG232/4))))</f>
        <v>481.1508</v>
      </c>
      <c r="AQI232" s="159">
        <f t="shared" si="6588"/>
        <v>3</v>
      </c>
      <c r="AQJ232" s="159"/>
      <c r="AQK232" s="53" t="s">
        <v>162</v>
      </c>
      <c r="AQL232" s="53">
        <f t="shared" ref="AQL232" si="12586">(37.2)*10.764</f>
        <v>400.42079999999999</v>
      </c>
      <c r="AQM232" s="53">
        <f t="shared" ref="AQM232" si="12587">(2.45*1+1*(2.3+2.75))*10.764</f>
        <v>80.72999999999999</v>
      </c>
      <c r="AQN232" s="53">
        <f t="shared" si="452"/>
        <v>481.1508</v>
      </c>
      <c r="AQO232" s="53">
        <v>0</v>
      </c>
      <c r="AQP232" s="53">
        <f>AQN232*(($H$268)+1)+(IF(AQO232&lt;101,AQO232,IF(AQO232&lt;201,AQO232/2,IF(AQO232&lt;=301,AQO232/3,AQO232/4))))</f>
        <v>481.1508</v>
      </c>
      <c r="AQQ232" s="159">
        <f t="shared" si="6591"/>
        <v>3</v>
      </c>
      <c r="AQR232" s="159"/>
      <c r="AQS232" s="53" t="s">
        <v>162</v>
      </c>
      <c r="AQT232" s="53">
        <f t="shared" ref="AQT232" si="12588">(37.2)*10.764</f>
        <v>400.42079999999999</v>
      </c>
      <c r="AQU232" s="53">
        <f t="shared" ref="AQU232" si="12589">(2.45*1+1*(2.3+2.75))*10.764</f>
        <v>80.72999999999999</v>
      </c>
      <c r="AQV232" s="53">
        <f t="shared" si="455"/>
        <v>481.1508</v>
      </c>
      <c r="AQW232" s="53">
        <v>0</v>
      </c>
      <c r="AQX232" s="53">
        <f>AQV232*(($H$268)+1)+(IF(AQW232&lt;101,AQW232,IF(AQW232&lt;201,AQW232/2,IF(AQW232&lt;=301,AQW232/3,AQW232/4))))</f>
        <v>481.1508</v>
      </c>
      <c r="AQY232" s="159">
        <f t="shared" si="6594"/>
        <v>3</v>
      </c>
      <c r="AQZ232" s="159"/>
      <c r="ARA232" s="53" t="s">
        <v>162</v>
      </c>
      <c r="ARB232" s="53">
        <f t="shared" ref="ARB232" si="12590">(37.2)*10.764</f>
        <v>400.42079999999999</v>
      </c>
      <c r="ARC232" s="53">
        <f t="shared" ref="ARC232" si="12591">(2.45*1+1*(2.3+2.75))*10.764</f>
        <v>80.72999999999999</v>
      </c>
      <c r="ARD232" s="53">
        <f t="shared" si="458"/>
        <v>481.1508</v>
      </c>
      <c r="ARE232" s="53">
        <v>0</v>
      </c>
      <c r="ARF232" s="53">
        <f>ARD232*(($H$268)+1)+(IF(ARE232&lt;101,ARE232,IF(ARE232&lt;201,ARE232/2,IF(ARE232&lt;=301,ARE232/3,ARE232/4))))</f>
        <v>481.1508</v>
      </c>
      <c r="ARG232" s="159">
        <f t="shared" si="6597"/>
        <v>3</v>
      </c>
      <c r="ARH232" s="159"/>
      <c r="ARI232" s="53" t="s">
        <v>162</v>
      </c>
      <c r="ARJ232" s="53">
        <f t="shared" ref="ARJ232" si="12592">(37.2)*10.764</f>
        <v>400.42079999999999</v>
      </c>
      <c r="ARK232" s="53">
        <f t="shared" ref="ARK232" si="12593">(2.45*1+1*(2.3+2.75))*10.764</f>
        <v>80.72999999999999</v>
      </c>
      <c r="ARL232" s="53">
        <f t="shared" si="461"/>
        <v>481.1508</v>
      </c>
      <c r="ARM232" s="53">
        <v>0</v>
      </c>
      <c r="ARN232" s="53">
        <f>ARL232*(($H$268)+1)+(IF(ARM232&lt;101,ARM232,IF(ARM232&lt;201,ARM232/2,IF(ARM232&lt;=301,ARM232/3,ARM232/4))))</f>
        <v>481.1508</v>
      </c>
      <c r="ARO232" s="159">
        <f t="shared" si="6600"/>
        <v>3</v>
      </c>
      <c r="ARP232" s="159"/>
      <c r="ARQ232" s="53" t="s">
        <v>162</v>
      </c>
      <c r="ARR232" s="53">
        <f t="shared" ref="ARR232" si="12594">(37.2)*10.764</f>
        <v>400.42079999999999</v>
      </c>
      <c r="ARS232" s="53">
        <f t="shared" ref="ARS232" si="12595">(2.45*1+1*(2.3+2.75))*10.764</f>
        <v>80.72999999999999</v>
      </c>
      <c r="ART232" s="53">
        <f t="shared" si="464"/>
        <v>481.1508</v>
      </c>
      <c r="ARU232" s="53">
        <v>0</v>
      </c>
      <c r="ARV232" s="53">
        <f>ART232*(($H$268)+1)+(IF(ARU232&lt;101,ARU232,IF(ARU232&lt;201,ARU232/2,IF(ARU232&lt;=301,ARU232/3,ARU232/4))))</f>
        <v>481.1508</v>
      </c>
      <c r="ARW232" s="159">
        <f t="shared" si="6603"/>
        <v>3</v>
      </c>
      <c r="ARX232" s="159"/>
      <c r="ARY232" s="53" t="s">
        <v>162</v>
      </c>
      <c r="ARZ232" s="53">
        <f t="shared" ref="ARZ232" si="12596">(37.2)*10.764</f>
        <v>400.42079999999999</v>
      </c>
      <c r="ASA232" s="53">
        <f t="shared" ref="ASA232" si="12597">(2.45*1+1*(2.3+2.75))*10.764</f>
        <v>80.72999999999999</v>
      </c>
      <c r="ASB232" s="53">
        <f t="shared" si="467"/>
        <v>481.1508</v>
      </c>
      <c r="ASC232" s="53">
        <v>0</v>
      </c>
      <c r="ASD232" s="53">
        <f>ASB232*(($H$268)+1)+(IF(ASC232&lt;101,ASC232,IF(ASC232&lt;201,ASC232/2,IF(ASC232&lt;=301,ASC232/3,ASC232/4))))</f>
        <v>481.1508</v>
      </c>
      <c r="ASE232" s="159">
        <f t="shared" si="6606"/>
        <v>3</v>
      </c>
      <c r="ASF232" s="159"/>
      <c r="ASG232" s="53" t="s">
        <v>162</v>
      </c>
      <c r="ASH232" s="53">
        <f t="shared" ref="ASH232" si="12598">(37.2)*10.764</f>
        <v>400.42079999999999</v>
      </c>
      <c r="ASI232" s="53">
        <f t="shared" ref="ASI232" si="12599">(2.45*1+1*(2.3+2.75))*10.764</f>
        <v>80.72999999999999</v>
      </c>
      <c r="ASJ232" s="53">
        <f t="shared" si="470"/>
        <v>481.1508</v>
      </c>
      <c r="ASK232" s="53">
        <v>0</v>
      </c>
      <c r="ASL232" s="53">
        <f>ASJ232*(($H$268)+1)+(IF(ASK232&lt;101,ASK232,IF(ASK232&lt;201,ASK232/2,IF(ASK232&lt;=301,ASK232/3,ASK232/4))))</f>
        <v>481.1508</v>
      </c>
      <c r="ASM232" s="159">
        <f t="shared" si="6609"/>
        <v>3</v>
      </c>
      <c r="ASN232" s="159"/>
      <c r="ASO232" s="53" t="s">
        <v>162</v>
      </c>
      <c r="ASP232" s="53">
        <f t="shared" ref="ASP232" si="12600">(37.2)*10.764</f>
        <v>400.42079999999999</v>
      </c>
      <c r="ASQ232" s="53">
        <f t="shared" ref="ASQ232" si="12601">(2.45*1+1*(2.3+2.75))*10.764</f>
        <v>80.72999999999999</v>
      </c>
      <c r="ASR232" s="53">
        <f t="shared" si="473"/>
        <v>481.1508</v>
      </c>
      <c r="ASS232" s="53">
        <v>0</v>
      </c>
      <c r="AST232" s="53">
        <f>ASR232*(($H$268)+1)+(IF(ASS232&lt;101,ASS232,IF(ASS232&lt;201,ASS232/2,IF(ASS232&lt;=301,ASS232/3,ASS232/4))))</f>
        <v>481.1508</v>
      </c>
      <c r="ASU232" s="159">
        <f t="shared" si="6612"/>
        <v>3</v>
      </c>
      <c r="ASV232" s="159"/>
      <c r="ASW232" s="53" t="s">
        <v>162</v>
      </c>
      <c r="ASX232" s="53">
        <f t="shared" ref="ASX232" si="12602">(37.2)*10.764</f>
        <v>400.42079999999999</v>
      </c>
      <c r="ASY232" s="53">
        <f t="shared" ref="ASY232" si="12603">(2.45*1+1*(2.3+2.75))*10.764</f>
        <v>80.72999999999999</v>
      </c>
      <c r="ASZ232" s="53">
        <f t="shared" si="476"/>
        <v>481.1508</v>
      </c>
      <c r="ATA232" s="53">
        <v>0</v>
      </c>
      <c r="ATB232" s="53">
        <f>ASZ232*(($H$268)+1)+(IF(ATA232&lt;101,ATA232,IF(ATA232&lt;201,ATA232/2,IF(ATA232&lt;=301,ATA232/3,ATA232/4))))</f>
        <v>481.1508</v>
      </c>
      <c r="ATC232" s="159">
        <f t="shared" si="6615"/>
        <v>3</v>
      </c>
      <c r="ATD232" s="159"/>
      <c r="ATE232" s="53" t="s">
        <v>162</v>
      </c>
      <c r="ATF232" s="53">
        <f t="shared" ref="ATF232" si="12604">(37.2)*10.764</f>
        <v>400.42079999999999</v>
      </c>
      <c r="ATG232" s="53">
        <f t="shared" ref="ATG232" si="12605">(2.45*1+1*(2.3+2.75))*10.764</f>
        <v>80.72999999999999</v>
      </c>
      <c r="ATH232" s="53">
        <f t="shared" si="479"/>
        <v>481.1508</v>
      </c>
      <c r="ATI232" s="53">
        <v>0</v>
      </c>
      <c r="ATJ232" s="53">
        <f>ATH232*(($H$268)+1)+(IF(ATI232&lt;101,ATI232,IF(ATI232&lt;201,ATI232/2,IF(ATI232&lt;=301,ATI232/3,ATI232/4))))</f>
        <v>481.1508</v>
      </c>
      <c r="ATK232" s="159">
        <f t="shared" si="6618"/>
        <v>3</v>
      </c>
      <c r="ATL232" s="159"/>
      <c r="ATM232" s="53" t="s">
        <v>162</v>
      </c>
      <c r="ATN232" s="53">
        <f t="shared" ref="ATN232" si="12606">(37.2)*10.764</f>
        <v>400.42079999999999</v>
      </c>
      <c r="ATO232" s="53">
        <f t="shared" ref="ATO232" si="12607">(2.45*1+1*(2.3+2.75))*10.764</f>
        <v>80.72999999999999</v>
      </c>
      <c r="ATP232" s="53">
        <f t="shared" si="482"/>
        <v>481.1508</v>
      </c>
      <c r="ATQ232" s="53">
        <v>0</v>
      </c>
      <c r="ATR232" s="53">
        <f>ATP232*(($H$268)+1)+(IF(ATQ232&lt;101,ATQ232,IF(ATQ232&lt;201,ATQ232/2,IF(ATQ232&lt;=301,ATQ232/3,ATQ232/4))))</f>
        <v>481.1508</v>
      </c>
      <c r="ATS232" s="159">
        <f t="shared" si="6621"/>
        <v>3</v>
      </c>
      <c r="ATT232" s="159"/>
      <c r="ATU232" s="53" t="s">
        <v>162</v>
      </c>
      <c r="ATV232" s="53">
        <f t="shared" ref="ATV232" si="12608">(37.2)*10.764</f>
        <v>400.42079999999999</v>
      </c>
      <c r="ATW232" s="53">
        <f t="shared" ref="ATW232" si="12609">(2.45*1+1*(2.3+2.75))*10.764</f>
        <v>80.72999999999999</v>
      </c>
      <c r="ATX232" s="53">
        <f t="shared" si="485"/>
        <v>481.1508</v>
      </c>
      <c r="ATY232" s="53">
        <v>0</v>
      </c>
      <c r="ATZ232" s="53">
        <f>ATX232*(($H$268)+1)+(IF(ATY232&lt;101,ATY232,IF(ATY232&lt;201,ATY232/2,IF(ATY232&lt;=301,ATY232/3,ATY232/4))))</f>
        <v>481.1508</v>
      </c>
      <c r="AUA232" s="159">
        <f t="shared" si="6624"/>
        <v>3</v>
      </c>
      <c r="AUB232" s="159"/>
      <c r="AUC232" s="53" t="s">
        <v>162</v>
      </c>
      <c r="AUD232" s="53">
        <f t="shared" ref="AUD232" si="12610">(37.2)*10.764</f>
        <v>400.42079999999999</v>
      </c>
      <c r="AUE232" s="53">
        <f t="shared" ref="AUE232" si="12611">(2.45*1+1*(2.3+2.75))*10.764</f>
        <v>80.72999999999999</v>
      </c>
      <c r="AUF232" s="53">
        <f t="shared" si="488"/>
        <v>481.1508</v>
      </c>
      <c r="AUG232" s="53">
        <v>0</v>
      </c>
      <c r="AUH232" s="53">
        <f>AUF232*(($H$268)+1)+(IF(AUG232&lt;101,AUG232,IF(AUG232&lt;201,AUG232/2,IF(AUG232&lt;=301,AUG232/3,AUG232/4))))</f>
        <v>481.1508</v>
      </c>
      <c r="AUI232" s="159">
        <f t="shared" si="6627"/>
        <v>3</v>
      </c>
      <c r="AUJ232" s="159"/>
      <c r="AUK232" s="53" t="s">
        <v>162</v>
      </c>
      <c r="AUL232" s="53">
        <f t="shared" ref="AUL232" si="12612">(37.2)*10.764</f>
        <v>400.42079999999999</v>
      </c>
      <c r="AUM232" s="53">
        <f t="shared" ref="AUM232" si="12613">(2.45*1+1*(2.3+2.75))*10.764</f>
        <v>80.72999999999999</v>
      </c>
      <c r="AUN232" s="53">
        <f t="shared" si="491"/>
        <v>481.1508</v>
      </c>
      <c r="AUO232" s="53">
        <v>0</v>
      </c>
      <c r="AUP232" s="53">
        <f>AUN232*(($H$268)+1)+(IF(AUO232&lt;101,AUO232,IF(AUO232&lt;201,AUO232/2,IF(AUO232&lt;=301,AUO232/3,AUO232/4))))</f>
        <v>481.1508</v>
      </c>
      <c r="AUQ232" s="159">
        <f t="shared" si="6630"/>
        <v>3</v>
      </c>
      <c r="AUR232" s="159"/>
      <c r="AUS232" s="53" t="s">
        <v>162</v>
      </c>
      <c r="AUT232" s="53">
        <f t="shared" ref="AUT232" si="12614">(37.2)*10.764</f>
        <v>400.42079999999999</v>
      </c>
      <c r="AUU232" s="53">
        <f t="shared" ref="AUU232" si="12615">(2.45*1+1*(2.3+2.75))*10.764</f>
        <v>80.72999999999999</v>
      </c>
      <c r="AUV232" s="53">
        <f t="shared" si="494"/>
        <v>481.1508</v>
      </c>
      <c r="AUW232" s="53">
        <v>0</v>
      </c>
      <c r="AUX232" s="53">
        <f>AUV232*(($H$268)+1)+(IF(AUW232&lt;101,AUW232,IF(AUW232&lt;201,AUW232/2,IF(AUW232&lt;=301,AUW232/3,AUW232/4))))</f>
        <v>481.1508</v>
      </c>
      <c r="AUY232" s="159">
        <f t="shared" si="6633"/>
        <v>3</v>
      </c>
      <c r="AUZ232" s="159"/>
      <c r="AVA232" s="53" t="s">
        <v>162</v>
      </c>
      <c r="AVB232" s="53">
        <f t="shared" ref="AVB232" si="12616">(37.2)*10.764</f>
        <v>400.42079999999999</v>
      </c>
      <c r="AVC232" s="53">
        <f t="shared" ref="AVC232" si="12617">(2.45*1+1*(2.3+2.75))*10.764</f>
        <v>80.72999999999999</v>
      </c>
      <c r="AVD232" s="53">
        <f t="shared" si="497"/>
        <v>481.1508</v>
      </c>
      <c r="AVE232" s="53">
        <v>0</v>
      </c>
      <c r="AVF232" s="53">
        <f>AVD232*(($H$268)+1)+(IF(AVE232&lt;101,AVE232,IF(AVE232&lt;201,AVE232/2,IF(AVE232&lt;=301,AVE232/3,AVE232/4))))</f>
        <v>481.1508</v>
      </c>
      <c r="AVG232" s="159">
        <f t="shared" si="6636"/>
        <v>3</v>
      </c>
      <c r="AVH232" s="159"/>
      <c r="AVI232" s="53" t="s">
        <v>162</v>
      </c>
      <c r="AVJ232" s="53">
        <f t="shared" ref="AVJ232" si="12618">(37.2)*10.764</f>
        <v>400.42079999999999</v>
      </c>
      <c r="AVK232" s="53">
        <f t="shared" ref="AVK232" si="12619">(2.45*1+1*(2.3+2.75))*10.764</f>
        <v>80.72999999999999</v>
      </c>
      <c r="AVL232" s="53">
        <f t="shared" si="500"/>
        <v>481.1508</v>
      </c>
      <c r="AVM232" s="53">
        <v>0</v>
      </c>
      <c r="AVN232" s="53">
        <f>AVL232*(($H$268)+1)+(IF(AVM232&lt;101,AVM232,IF(AVM232&lt;201,AVM232/2,IF(AVM232&lt;=301,AVM232/3,AVM232/4))))</f>
        <v>481.1508</v>
      </c>
      <c r="AVO232" s="159">
        <f t="shared" si="6639"/>
        <v>3</v>
      </c>
      <c r="AVP232" s="159"/>
      <c r="AVQ232" s="53" t="s">
        <v>162</v>
      </c>
      <c r="AVR232" s="53">
        <f t="shared" ref="AVR232" si="12620">(37.2)*10.764</f>
        <v>400.42079999999999</v>
      </c>
      <c r="AVS232" s="53">
        <f t="shared" ref="AVS232" si="12621">(2.45*1+1*(2.3+2.75))*10.764</f>
        <v>80.72999999999999</v>
      </c>
      <c r="AVT232" s="53">
        <f t="shared" si="503"/>
        <v>481.1508</v>
      </c>
      <c r="AVU232" s="53">
        <v>0</v>
      </c>
      <c r="AVV232" s="53">
        <f>AVT232*(($H$268)+1)+(IF(AVU232&lt;101,AVU232,IF(AVU232&lt;201,AVU232/2,IF(AVU232&lt;=301,AVU232/3,AVU232/4))))</f>
        <v>481.1508</v>
      </c>
      <c r="AVW232" s="159">
        <f t="shared" si="6642"/>
        <v>3</v>
      </c>
      <c r="AVX232" s="159"/>
      <c r="AVY232" s="53" t="s">
        <v>162</v>
      </c>
      <c r="AVZ232" s="53">
        <f t="shared" ref="AVZ232" si="12622">(37.2)*10.764</f>
        <v>400.42079999999999</v>
      </c>
      <c r="AWA232" s="53">
        <f t="shared" ref="AWA232" si="12623">(2.45*1+1*(2.3+2.75))*10.764</f>
        <v>80.72999999999999</v>
      </c>
      <c r="AWB232" s="53">
        <f t="shared" si="506"/>
        <v>481.1508</v>
      </c>
      <c r="AWC232" s="53">
        <v>0</v>
      </c>
      <c r="AWD232" s="53">
        <f>AWB232*(($H$268)+1)+(IF(AWC232&lt;101,AWC232,IF(AWC232&lt;201,AWC232/2,IF(AWC232&lt;=301,AWC232/3,AWC232/4))))</f>
        <v>481.1508</v>
      </c>
      <c r="AWE232" s="159">
        <f t="shared" si="6645"/>
        <v>3</v>
      </c>
      <c r="AWF232" s="159"/>
      <c r="AWG232" s="53" t="s">
        <v>162</v>
      </c>
      <c r="AWH232" s="53">
        <f t="shared" ref="AWH232" si="12624">(37.2)*10.764</f>
        <v>400.42079999999999</v>
      </c>
      <c r="AWI232" s="53">
        <f t="shared" ref="AWI232" si="12625">(2.45*1+1*(2.3+2.75))*10.764</f>
        <v>80.72999999999999</v>
      </c>
      <c r="AWJ232" s="53">
        <f t="shared" si="509"/>
        <v>481.1508</v>
      </c>
      <c r="AWK232" s="53">
        <v>0</v>
      </c>
      <c r="AWL232" s="53">
        <f>AWJ232*(($H$268)+1)+(IF(AWK232&lt;101,AWK232,IF(AWK232&lt;201,AWK232/2,IF(AWK232&lt;=301,AWK232/3,AWK232/4))))</f>
        <v>481.1508</v>
      </c>
      <c r="AWM232" s="159">
        <f t="shared" si="6648"/>
        <v>3</v>
      </c>
      <c r="AWN232" s="159"/>
      <c r="AWO232" s="53" t="s">
        <v>162</v>
      </c>
      <c r="AWP232" s="53">
        <f t="shared" ref="AWP232" si="12626">(37.2)*10.764</f>
        <v>400.42079999999999</v>
      </c>
      <c r="AWQ232" s="53">
        <f t="shared" ref="AWQ232" si="12627">(2.45*1+1*(2.3+2.75))*10.764</f>
        <v>80.72999999999999</v>
      </c>
      <c r="AWR232" s="53">
        <f t="shared" si="512"/>
        <v>481.1508</v>
      </c>
      <c r="AWS232" s="53">
        <v>0</v>
      </c>
      <c r="AWT232" s="53">
        <f>AWR232*(($H$268)+1)+(IF(AWS232&lt;101,AWS232,IF(AWS232&lt;201,AWS232/2,IF(AWS232&lt;=301,AWS232/3,AWS232/4))))</f>
        <v>481.1508</v>
      </c>
      <c r="AWU232" s="159">
        <f t="shared" si="6651"/>
        <v>3</v>
      </c>
      <c r="AWV232" s="159"/>
      <c r="AWW232" s="53" t="s">
        <v>162</v>
      </c>
      <c r="AWX232" s="53">
        <f t="shared" ref="AWX232" si="12628">(37.2)*10.764</f>
        <v>400.42079999999999</v>
      </c>
      <c r="AWY232" s="53">
        <f t="shared" ref="AWY232" si="12629">(2.45*1+1*(2.3+2.75))*10.764</f>
        <v>80.72999999999999</v>
      </c>
      <c r="AWZ232" s="53">
        <f t="shared" si="515"/>
        <v>481.1508</v>
      </c>
      <c r="AXA232" s="53">
        <v>0</v>
      </c>
      <c r="AXB232" s="53">
        <f>AWZ232*(($H$268)+1)+(IF(AXA232&lt;101,AXA232,IF(AXA232&lt;201,AXA232/2,IF(AXA232&lt;=301,AXA232/3,AXA232/4))))</f>
        <v>481.1508</v>
      </c>
      <c r="AXC232" s="159">
        <f t="shared" si="6654"/>
        <v>3</v>
      </c>
      <c r="AXD232" s="159"/>
      <c r="AXE232" s="53" t="s">
        <v>162</v>
      </c>
      <c r="AXF232" s="53">
        <f t="shared" ref="AXF232" si="12630">(37.2)*10.764</f>
        <v>400.42079999999999</v>
      </c>
      <c r="AXG232" s="53">
        <f t="shared" ref="AXG232" si="12631">(2.45*1+1*(2.3+2.75))*10.764</f>
        <v>80.72999999999999</v>
      </c>
      <c r="AXH232" s="53">
        <f t="shared" si="518"/>
        <v>481.1508</v>
      </c>
      <c r="AXI232" s="53">
        <v>0</v>
      </c>
      <c r="AXJ232" s="53">
        <f>AXH232*(($H$268)+1)+(IF(AXI232&lt;101,AXI232,IF(AXI232&lt;201,AXI232/2,IF(AXI232&lt;=301,AXI232/3,AXI232/4))))</f>
        <v>481.1508</v>
      </c>
      <c r="AXK232" s="159">
        <f t="shared" si="6657"/>
        <v>3</v>
      </c>
      <c r="AXL232" s="159"/>
      <c r="AXM232" s="53" t="s">
        <v>162</v>
      </c>
      <c r="AXN232" s="53">
        <f t="shared" ref="AXN232" si="12632">(37.2)*10.764</f>
        <v>400.42079999999999</v>
      </c>
      <c r="AXO232" s="53">
        <f t="shared" ref="AXO232" si="12633">(2.45*1+1*(2.3+2.75))*10.764</f>
        <v>80.72999999999999</v>
      </c>
      <c r="AXP232" s="53">
        <f t="shared" si="521"/>
        <v>481.1508</v>
      </c>
      <c r="AXQ232" s="53">
        <v>0</v>
      </c>
      <c r="AXR232" s="53">
        <f>AXP232*(($H$268)+1)+(IF(AXQ232&lt;101,AXQ232,IF(AXQ232&lt;201,AXQ232/2,IF(AXQ232&lt;=301,AXQ232/3,AXQ232/4))))</f>
        <v>481.1508</v>
      </c>
      <c r="AXS232" s="159">
        <f t="shared" si="6660"/>
        <v>3</v>
      </c>
      <c r="AXT232" s="159"/>
      <c r="AXU232" s="53" t="s">
        <v>162</v>
      </c>
      <c r="AXV232" s="53">
        <f t="shared" ref="AXV232" si="12634">(37.2)*10.764</f>
        <v>400.42079999999999</v>
      </c>
      <c r="AXW232" s="53">
        <f t="shared" ref="AXW232" si="12635">(2.45*1+1*(2.3+2.75))*10.764</f>
        <v>80.72999999999999</v>
      </c>
      <c r="AXX232" s="53">
        <f t="shared" si="524"/>
        <v>481.1508</v>
      </c>
      <c r="AXY232" s="53">
        <v>0</v>
      </c>
      <c r="AXZ232" s="53">
        <f>AXX232*(($H$268)+1)+(IF(AXY232&lt;101,AXY232,IF(AXY232&lt;201,AXY232/2,IF(AXY232&lt;=301,AXY232/3,AXY232/4))))</f>
        <v>481.1508</v>
      </c>
      <c r="AYA232" s="159">
        <f t="shared" si="6663"/>
        <v>3</v>
      </c>
      <c r="AYB232" s="159"/>
      <c r="AYC232" s="53" t="s">
        <v>162</v>
      </c>
      <c r="AYD232" s="53">
        <f t="shared" ref="AYD232" si="12636">(37.2)*10.764</f>
        <v>400.42079999999999</v>
      </c>
      <c r="AYE232" s="53">
        <f t="shared" ref="AYE232" si="12637">(2.45*1+1*(2.3+2.75))*10.764</f>
        <v>80.72999999999999</v>
      </c>
      <c r="AYF232" s="53">
        <f t="shared" si="527"/>
        <v>481.1508</v>
      </c>
      <c r="AYG232" s="53">
        <v>0</v>
      </c>
      <c r="AYH232" s="53">
        <f>AYF232*(($H$268)+1)+(IF(AYG232&lt;101,AYG232,IF(AYG232&lt;201,AYG232/2,IF(AYG232&lt;=301,AYG232/3,AYG232/4))))</f>
        <v>481.1508</v>
      </c>
      <c r="AYI232" s="159">
        <f t="shared" si="6666"/>
        <v>3</v>
      </c>
      <c r="AYJ232" s="159"/>
      <c r="AYK232" s="53" t="s">
        <v>162</v>
      </c>
      <c r="AYL232" s="53">
        <f t="shared" ref="AYL232" si="12638">(37.2)*10.764</f>
        <v>400.42079999999999</v>
      </c>
      <c r="AYM232" s="53">
        <f t="shared" ref="AYM232" si="12639">(2.45*1+1*(2.3+2.75))*10.764</f>
        <v>80.72999999999999</v>
      </c>
      <c r="AYN232" s="53">
        <f t="shared" si="530"/>
        <v>481.1508</v>
      </c>
      <c r="AYO232" s="53">
        <v>0</v>
      </c>
      <c r="AYP232" s="53">
        <f>AYN232*(($H$268)+1)+(IF(AYO232&lt;101,AYO232,IF(AYO232&lt;201,AYO232/2,IF(AYO232&lt;=301,AYO232/3,AYO232/4))))</f>
        <v>481.1508</v>
      </c>
      <c r="AYQ232" s="159">
        <f t="shared" si="6669"/>
        <v>3</v>
      </c>
      <c r="AYR232" s="159"/>
      <c r="AYS232" s="53" t="s">
        <v>162</v>
      </c>
      <c r="AYT232" s="53">
        <f t="shared" ref="AYT232" si="12640">(37.2)*10.764</f>
        <v>400.42079999999999</v>
      </c>
      <c r="AYU232" s="53">
        <f t="shared" ref="AYU232" si="12641">(2.45*1+1*(2.3+2.75))*10.764</f>
        <v>80.72999999999999</v>
      </c>
      <c r="AYV232" s="53">
        <f t="shared" si="533"/>
        <v>481.1508</v>
      </c>
      <c r="AYW232" s="53">
        <v>0</v>
      </c>
      <c r="AYX232" s="53">
        <f>AYV232*(($H$268)+1)+(IF(AYW232&lt;101,AYW232,IF(AYW232&lt;201,AYW232/2,IF(AYW232&lt;=301,AYW232/3,AYW232/4))))</f>
        <v>481.1508</v>
      </c>
      <c r="AYY232" s="159">
        <f t="shared" si="6672"/>
        <v>3</v>
      </c>
      <c r="AYZ232" s="159"/>
      <c r="AZA232" s="53" t="s">
        <v>162</v>
      </c>
      <c r="AZB232" s="53">
        <f t="shared" ref="AZB232" si="12642">(37.2)*10.764</f>
        <v>400.42079999999999</v>
      </c>
      <c r="AZC232" s="53">
        <f t="shared" ref="AZC232" si="12643">(2.45*1+1*(2.3+2.75))*10.764</f>
        <v>80.72999999999999</v>
      </c>
      <c r="AZD232" s="53">
        <f t="shared" si="536"/>
        <v>481.1508</v>
      </c>
      <c r="AZE232" s="53">
        <v>0</v>
      </c>
      <c r="AZF232" s="53">
        <f>AZD232*(($H$268)+1)+(IF(AZE232&lt;101,AZE232,IF(AZE232&lt;201,AZE232/2,IF(AZE232&lt;=301,AZE232/3,AZE232/4))))</f>
        <v>481.1508</v>
      </c>
      <c r="AZG232" s="159">
        <f t="shared" si="6675"/>
        <v>3</v>
      </c>
      <c r="AZH232" s="159"/>
      <c r="AZI232" s="53" t="s">
        <v>162</v>
      </c>
      <c r="AZJ232" s="53">
        <f t="shared" ref="AZJ232" si="12644">(37.2)*10.764</f>
        <v>400.42079999999999</v>
      </c>
      <c r="AZK232" s="53">
        <f t="shared" ref="AZK232" si="12645">(2.45*1+1*(2.3+2.75))*10.764</f>
        <v>80.72999999999999</v>
      </c>
      <c r="AZL232" s="53">
        <f t="shared" si="539"/>
        <v>481.1508</v>
      </c>
      <c r="AZM232" s="53">
        <v>0</v>
      </c>
      <c r="AZN232" s="53">
        <f>AZL232*(($H$268)+1)+(IF(AZM232&lt;101,AZM232,IF(AZM232&lt;201,AZM232/2,IF(AZM232&lt;=301,AZM232/3,AZM232/4))))</f>
        <v>481.1508</v>
      </c>
      <c r="AZO232" s="159">
        <f t="shared" si="6678"/>
        <v>3</v>
      </c>
      <c r="AZP232" s="159"/>
      <c r="AZQ232" s="53" t="s">
        <v>162</v>
      </c>
      <c r="AZR232" s="53">
        <f t="shared" ref="AZR232" si="12646">(37.2)*10.764</f>
        <v>400.42079999999999</v>
      </c>
      <c r="AZS232" s="53">
        <f t="shared" ref="AZS232" si="12647">(2.45*1+1*(2.3+2.75))*10.764</f>
        <v>80.72999999999999</v>
      </c>
      <c r="AZT232" s="53">
        <f t="shared" si="542"/>
        <v>481.1508</v>
      </c>
      <c r="AZU232" s="53">
        <v>0</v>
      </c>
      <c r="AZV232" s="53">
        <f>AZT232*(($H$268)+1)+(IF(AZU232&lt;101,AZU232,IF(AZU232&lt;201,AZU232/2,IF(AZU232&lt;=301,AZU232/3,AZU232/4))))</f>
        <v>481.1508</v>
      </c>
      <c r="AZW232" s="159">
        <f t="shared" si="6681"/>
        <v>3</v>
      </c>
      <c r="AZX232" s="159"/>
      <c r="AZY232" s="53" t="s">
        <v>162</v>
      </c>
      <c r="AZZ232" s="53">
        <f t="shared" ref="AZZ232" si="12648">(37.2)*10.764</f>
        <v>400.42079999999999</v>
      </c>
      <c r="BAA232" s="53">
        <f t="shared" ref="BAA232" si="12649">(2.45*1+1*(2.3+2.75))*10.764</f>
        <v>80.72999999999999</v>
      </c>
      <c r="BAB232" s="53">
        <f t="shared" si="545"/>
        <v>481.1508</v>
      </c>
      <c r="BAC232" s="53">
        <v>0</v>
      </c>
      <c r="BAD232" s="53">
        <f>BAB232*(($H$268)+1)+(IF(BAC232&lt;101,BAC232,IF(BAC232&lt;201,BAC232/2,IF(BAC232&lt;=301,BAC232/3,BAC232/4))))</f>
        <v>481.1508</v>
      </c>
      <c r="BAE232" s="159">
        <f t="shared" si="6684"/>
        <v>3</v>
      </c>
      <c r="BAF232" s="159"/>
      <c r="BAG232" s="53" t="s">
        <v>162</v>
      </c>
      <c r="BAH232" s="53">
        <f t="shared" ref="BAH232" si="12650">(37.2)*10.764</f>
        <v>400.42079999999999</v>
      </c>
      <c r="BAI232" s="53">
        <f t="shared" ref="BAI232" si="12651">(2.45*1+1*(2.3+2.75))*10.764</f>
        <v>80.72999999999999</v>
      </c>
      <c r="BAJ232" s="53">
        <f t="shared" si="548"/>
        <v>481.1508</v>
      </c>
      <c r="BAK232" s="53">
        <v>0</v>
      </c>
      <c r="BAL232" s="53">
        <f>BAJ232*(($H$268)+1)+(IF(BAK232&lt;101,BAK232,IF(BAK232&lt;201,BAK232/2,IF(BAK232&lt;=301,BAK232/3,BAK232/4))))</f>
        <v>481.1508</v>
      </c>
      <c r="BAM232" s="159">
        <f t="shared" si="6687"/>
        <v>3</v>
      </c>
      <c r="BAN232" s="159"/>
      <c r="BAO232" s="53" t="s">
        <v>162</v>
      </c>
      <c r="BAP232" s="53">
        <f t="shared" ref="BAP232" si="12652">(37.2)*10.764</f>
        <v>400.42079999999999</v>
      </c>
      <c r="BAQ232" s="53">
        <f t="shared" ref="BAQ232" si="12653">(2.45*1+1*(2.3+2.75))*10.764</f>
        <v>80.72999999999999</v>
      </c>
      <c r="BAR232" s="53">
        <f t="shared" si="551"/>
        <v>481.1508</v>
      </c>
      <c r="BAS232" s="53">
        <v>0</v>
      </c>
      <c r="BAT232" s="53">
        <f>BAR232*(($H$268)+1)+(IF(BAS232&lt;101,BAS232,IF(BAS232&lt;201,BAS232/2,IF(BAS232&lt;=301,BAS232/3,BAS232/4))))</f>
        <v>481.1508</v>
      </c>
      <c r="BAU232" s="159">
        <f t="shared" si="6690"/>
        <v>3</v>
      </c>
      <c r="BAV232" s="159"/>
      <c r="BAW232" s="53" t="s">
        <v>162</v>
      </c>
      <c r="BAX232" s="53">
        <f t="shared" ref="BAX232" si="12654">(37.2)*10.764</f>
        <v>400.42079999999999</v>
      </c>
      <c r="BAY232" s="53">
        <f t="shared" ref="BAY232" si="12655">(2.45*1+1*(2.3+2.75))*10.764</f>
        <v>80.72999999999999</v>
      </c>
      <c r="BAZ232" s="53">
        <f t="shared" si="554"/>
        <v>481.1508</v>
      </c>
      <c r="BBA232" s="53">
        <v>0</v>
      </c>
      <c r="BBB232" s="53">
        <f>BAZ232*(($H$268)+1)+(IF(BBA232&lt;101,BBA232,IF(BBA232&lt;201,BBA232/2,IF(BBA232&lt;=301,BBA232/3,BBA232/4))))</f>
        <v>481.1508</v>
      </c>
      <c r="BBC232" s="159">
        <f t="shared" si="6693"/>
        <v>3</v>
      </c>
      <c r="BBD232" s="159"/>
      <c r="BBE232" s="53" t="s">
        <v>162</v>
      </c>
      <c r="BBF232" s="53">
        <f t="shared" ref="BBF232" si="12656">(37.2)*10.764</f>
        <v>400.42079999999999</v>
      </c>
      <c r="BBG232" s="53">
        <f t="shared" ref="BBG232" si="12657">(2.45*1+1*(2.3+2.75))*10.764</f>
        <v>80.72999999999999</v>
      </c>
      <c r="BBH232" s="53">
        <f t="shared" si="557"/>
        <v>481.1508</v>
      </c>
      <c r="BBI232" s="53">
        <v>0</v>
      </c>
      <c r="BBJ232" s="53">
        <f>BBH232*(($H$268)+1)+(IF(BBI232&lt;101,BBI232,IF(BBI232&lt;201,BBI232/2,IF(BBI232&lt;=301,BBI232/3,BBI232/4))))</f>
        <v>481.1508</v>
      </c>
      <c r="BBK232" s="159">
        <f t="shared" si="6696"/>
        <v>3</v>
      </c>
      <c r="BBL232" s="159"/>
      <c r="BBM232" s="53" t="s">
        <v>162</v>
      </c>
      <c r="BBN232" s="53">
        <f t="shared" ref="BBN232" si="12658">(37.2)*10.764</f>
        <v>400.42079999999999</v>
      </c>
      <c r="BBO232" s="53">
        <f t="shared" ref="BBO232" si="12659">(2.45*1+1*(2.3+2.75))*10.764</f>
        <v>80.72999999999999</v>
      </c>
      <c r="BBP232" s="53">
        <f t="shared" si="560"/>
        <v>481.1508</v>
      </c>
      <c r="BBQ232" s="53">
        <v>0</v>
      </c>
      <c r="BBR232" s="53">
        <f>BBP232*(($H$268)+1)+(IF(BBQ232&lt;101,BBQ232,IF(BBQ232&lt;201,BBQ232/2,IF(BBQ232&lt;=301,BBQ232/3,BBQ232/4))))</f>
        <v>481.1508</v>
      </c>
      <c r="BBS232" s="159">
        <f t="shared" si="6699"/>
        <v>3</v>
      </c>
      <c r="BBT232" s="159"/>
      <c r="BBU232" s="53" t="s">
        <v>162</v>
      </c>
      <c r="BBV232" s="53">
        <f t="shared" ref="BBV232" si="12660">(37.2)*10.764</f>
        <v>400.42079999999999</v>
      </c>
      <c r="BBW232" s="53">
        <f t="shared" ref="BBW232" si="12661">(2.45*1+1*(2.3+2.75))*10.764</f>
        <v>80.72999999999999</v>
      </c>
      <c r="BBX232" s="53">
        <f t="shared" si="563"/>
        <v>481.1508</v>
      </c>
      <c r="BBY232" s="53">
        <v>0</v>
      </c>
      <c r="BBZ232" s="53">
        <f>BBX232*(($H$268)+1)+(IF(BBY232&lt;101,BBY232,IF(BBY232&lt;201,BBY232/2,IF(BBY232&lt;=301,BBY232/3,BBY232/4))))</f>
        <v>481.1508</v>
      </c>
      <c r="BCA232" s="159">
        <f t="shared" si="6702"/>
        <v>3</v>
      </c>
      <c r="BCB232" s="159"/>
      <c r="BCC232" s="53" t="s">
        <v>162</v>
      </c>
      <c r="BCD232" s="53">
        <f t="shared" ref="BCD232" si="12662">(37.2)*10.764</f>
        <v>400.42079999999999</v>
      </c>
      <c r="BCE232" s="53">
        <f t="shared" ref="BCE232" si="12663">(2.45*1+1*(2.3+2.75))*10.764</f>
        <v>80.72999999999999</v>
      </c>
      <c r="BCF232" s="53">
        <f t="shared" si="566"/>
        <v>481.1508</v>
      </c>
      <c r="BCG232" s="53">
        <v>0</v>
      </c>
      <c r="BCH232" s="53">
        <f>BCF232*(($H$268)+1)+(IF(BCG232&lt;101,BCG232,IF(BCG232&lt;201,BCG232/2,IF(BCG232&lt;=301,BCG232/3,BCG232/4))))</f>
        <v>481.1508</v>
      </c>
      <c r="BCI232" s="159">
        <f t="shared" si="6705"/>
        <v>3</v>
      </c>
      <c r="BCJ232" s="159"/>
      <c r="BCK232" s="53" t="s">
        <v>162</v>
      </c>
      <c r="BCL232" s="53">
        <f t="shared" ref="BCL232" si="12664">(37.2)*10.764</f>
        <v>400.42079999999999</v>
      </c>
      <c r="BCM232" s="53">
        <f t="shared" ref="BCM232" si="12665">(2.45*1+1*(2.3+2.75))*10.764</f>
        <v>80.72999999999999</v>
      </c>
      <c r="BCN232" s="53">
        <f t="shared" si="569"/>
        <v>481.1508</v>
      </c>
      <c r="BCO232" s="53">
        <v>0</v>
      </c>
      <c r="BCP232" s="53">
        <f>BCN232*(($H$268)+1)+(IF(BCO232&lt;101,BCO232,IF(BCO232&lt;201,BCO232/2,IF(BCO232&lt;=301,BCO232/3,BCO232/4))))</f>
        <v>481.1508</v>
      </c>
      <c r="BCQ232" s="159">
        <f t="shared" si="6708"/>
        <v>3</v>
      </c>
      <c r="BCR232" s="159"/>
      <c r="BCS232" s="53" t="s">
        <v>162</v>
      </c>
      <c r="BCT232" s="53">
        <f t="shared" ref="BCT232" si="12666">(37.2)*10.764</f>
        <v>400.42079999999999</v>
      </c>
      <c r="BCU232" s="53">
        <f t="shared" ref="BCU232" si="12667">(2.45*1+1*(2.3+2.75))*10.764</f>
        <v>80.72999999999999</v>
      </c>
      <c r="BCV232" s="53">
        <f t="shared" si="572"/>
        <v>481.1508</v>
      </c>
      <c r="BCW232" s="53">
        <v>0</v>
      </c>
      <c r="BCX232" s="53">
        <f>BCV232*(($H$268)+1)+(IF(BCW232&lt;101,BCW232,IF(BCW232&lt;201,BCW232/2,IF(BCW232&lt;=301,BCW232/3,BCW232/4))))</f>
        <v>481.1508</v>
      </c>
      <c r="BCY232" s="159">
        <f t="shared" si="6711"/>
        <v>3</v>
      </c>
      <c r="BCZ232" s="159"/>
      <c r="BDA232" s="53" t="s">
        <v>162</v>
      </c>
      <c r="BDB232" s="53">
        <f t="shared" ref="BDB232" si="12668">(37.2)*10.764</f>
        <v>400.42079999999999</v>
      </c>
      <c r="BDC232" s="53">
        <f t="shared" ref="BDC232" si="12669">(2.45*1+1*(2.3+2.75))*10.764</f>
        <v>80.72999999999999</v>
      </c>
      <c r="BDD232" s="53">
        <f t="shared" si="575"/>
        <v>481.1508</v>
      </c>
      <c r="BDE232" s="53">
        <v>0</v>
      </c>
      <c r="BDF232" s="53">
        <f>BDD232*(($H$268)+1)+(IF(BDE232&lt;101,BDE232,IF(BDE232&lt;201,BDE232/2,IF(BDE232&lt;=301,BDE232/3,BDE232/4))))</f>
        <v>481.1508</v>
      </c>
      <c r="BDG232" s="159">
        <f t="shared" si="6714"/>
        <v>3</v>
      </c>
      <c r="BDH232" s="159"/>
      <c r="BDI232" s="53" t="s">
        <v>162</v>
      </c>
      <c r="BDJ232" s="53">
        <f t="shared" ref="BDJ232" si="12670">(37.2)*10.764</f>
        <v>400.42079999999999</v>
      </c>
      <c r="BDK232" s="53">
        <f t="shared" ref="BDK232" si="12671">(2.45*1+1*(2.3+2.75))*10.764</f>
        <v>80.72999999999999</v>
      </c>
      <c r="BDL232" s="53">
        <f t="shared" si="578"/>
        <v>481.1508</v>
      </c>
      <c r="BDM232" s="53">
        <v>0</v>
      </c>
      <c r="BDN232" s="53">
        <f>BDL232*(($H$268)+1)+(IF(BDM232&lt;101,BDM232,IF(BDM232&lt;201,BDM232/2,IF(BDM232&lt;=301,BDM232/3,BDM232/4))))</f>
        <v>481.1508</v>
      </c>
      <c r="BDO232" s="159">
        <f t="shared" si="6717"/>
        <v>3</v>
      </c>
      <c r="BDP232" s="159"/>
      <c r="BDQ232" s="53" t="s">
        <v>162</v>
      </c>
      <c r="BDR232" s="53">
        <f t="shared" ref="BDR232" si="12672">(37.2)*10.764</f>
        <v>400.42079999999999</v>
      </c>
      <c r="BDS232" s="53">
        <f t="shared" ref="BDS232" si="12673">(2.45*1+1*(2.3+2.75))*10.764</f>
        <v>80.72999999999999</v>
      </c>
      <c r="BDT232" s="53">
        <f t="shared" si="581"/>
        <v>481.1508</v>
      </c>
      <c r="BDU232" s="53">
        <v>0</v>
      </c>
      <c r="BDV232" s="53">
        <f>BDT232*(($H$268)+1)+(IF(BDU232&lt;101,BDU232,IF(BDU232&lt;201,BDU232/2,IF(BDU232&lt;=301,BDU232/3,BDU232/4))))</f>
        <v>481.1508</v>
      </c>
      <c r="BDW232" s="159">
        <f t="shared" si="6720"/>
        <v>3</v>
      </c>
      <c r="BDX232" s="159"/>
      <c r="BDY232" s="53" t="s">
        <v>162</v>
      </c>
      <c r="BDZ232" s="53">
        <f t="shared" ref="BDZ232" si="12674">(37.2)*10.764</f>
        <v>400.42079999999999</v>
      </c>
      <c r="BEA232" s="53">
        <f t="shared" ref="BEA232" si="12675">(2.45*1+1*(2.3+2.75))*10.764</f>
        <v>80.72999999999999</v>
      </c>
      <c r="BEB232" s="53">
        <f t="shared" si="584"/>
        <v>481.1508</v>
      </c>
      <c r="BEC232" s="53">
        <v>0</v>
      </c>
      <c r="BED232" s="53">
        <f>BEB232*(($H$268)+1)+(IF(BEC232&lt;101,BEC232,IF(BEC232&lt;201,BEC232/2,IF(BEC232&lt;=301,BEC232/3,BEC232/4))))</f>
        <v>481.1508</v>
      </c>
      <c r="BEE232" s="159">
        <f t="shared" si="6723"/>
        <v>3</v>
      </c>
      <c r="BEF232" s="159"/>
      <c r="BEG232" s="53" t="s">
        <v>162</v>
      </c>
      <c r="BEH232" s="53">
        <f t="shared" ref="BEH232" si="12676">(37.2)*10.764</f>
        <v>400.42079999999999</v>
      </c>
      <c r="BEI232" s="53">
        <f t="shared" ref="BEI232" si="12677">(2.45*1+1*(2.3+2.75))*10.764</f>
        <v>80.72999999999999</v>
      </c>
      <c r="BEJ232" s="53">
        <f t="shared" si="587"/>
        <v>481.1508</v>
      </c>
      <c r="BEK232" s="53">
        <v>0</v>
      </c>
      <c r="BEL232" s="53">
        <f>BEJ232*(($H$268)+1)+(IF(BEK232&lt;101,BEK232,IF(BEK232&lt;201,BEK232/2,IF(BEK232&lt;=301,BEK232/3,BEK232/4))))</f>
        <v>481.1508</v>
      </c>
      <c r="BEM232" s="159">
        <f t="shared" si="6726"/>
        <v>3</v>
      </c>
      <c r="BEN232" s="159"/>
      <c r="BEO232" s="53" t="s">
        <v>162</v>
      </c>
      <c r="BEP232" s="53">
        <f t="shared" ref="BEP232" si="12678">(37.2)*10.764</f>
        <v>400.42079999999999</v>
      </c>
      <c r="BEQ232" s="53">
        <f t="shared" ref="BEQ232" si="12679">(2.45*1+1*(2.3+2.75))*10.764</f>
        <v>80.72999999999999</v>
      </c>
      <c r="BER232" s="53">
        <f t="shared" si="590"/>
        <v>481.1508</v>
      </c>
      <c r="BES232" s="53">
        <v>0</v>
      </c>
      <c r="BET232" s="53">
        <f>BER232*(($H$268)+1)+(IF(BES232&lt;101,BES232,IF(BES232&lt;201,BES232/2,IF(BES232&lt;=301,BES232/3,BES232/4))))</f>
        <v>481.1508</v>
      </c>
      <c r="BEU232" s="159">
        <f t="shared" si="6729"/>
        <v>3</v>
      </c>
      <c r="BEV232" s="159"/>
      <c r="BEW232" s="53" t="s">
        <v>162</v>
      </c>
      <c r="BEX232" s="53">
        <f t="shared" ref="BEX232" si="12680">(37.2)*10.764</f>
        <v>400.42079999999999</v>
      </c>
      <c r="BEY232" s="53">
        <f t="shared" ref="BEY232" si="12681">(2.45*1+1*(2.3+2.75))*10.764</f>
        <v>80.72999999999999</v>
      </c>
      <c r="BEZ232" s="53">
        <f t="shared" si="593"/>
        <v>481.1508</v>
      </c>
      <c r="BFA232" s="53">
        <v>0</v>
      </c>
      <c r="BFB232" s="53">
        <f>BEZ232*(($H$268)+1)+(IF(BFA232&lt;101,BFA232,IF(BFA232&lt;201,BFA232/2,IF(BFA232&lt;=301,BFA232/3,BFA232/4))))</f>
        <v>481.1508</v>
      </c>
      <c r="BFC232" s="159">
        <f t="shared" si="6732"/>
        <v>3</v>
      </c>
      <c r="BFD232" s="159"/>
      <c r="BFE232" s="53" t="s">
        <v>162</v>
      </c>
      <c r="BFF232" s="53">
        <f t="shared" ref="BFF232" si="12682">(37.2)*10.764</f>
        <v>400.42079999999999</v>
      </c>
      <c r="BFG232" s="53">
        <f t="shared" ref="BFG232" si="12683">(2.45*1+1*(2.3+2.75))*10.764</f>
        <v>80.72999999999999</v>
      </c>
      <c r="BFH232" s="53">
        <f t="shared" si="596"/>
        <v>481.1508</v>
      </c>
      <c r="BFI232" s="53">
        <v>0</v>
      </c>
      <c r="BFJ232" s="53">
        <f>BFH232*(($H$268)+1)+(IF(BFI232&lt;101,BFI232,IF(BFI232&lt;201,BFI232/2,IF(BFI232&lt;=301,BFI232/3,BFI232/4))))</f>
        <v>481.1508</v>
      </c>
      <c r="BFK232" s="159">
        <f t="shared" si="6735"/>
        <v>3</v>
      </c>
      <c r="BFL232" s="159"/>
      <c r="BFM232" s="53" t="s">
        <v>162</v>
      </c>
      <c r="BFN232" s="53">
        <f t="shared" ref="BFN232" si="12684">(37.2)*10.764</f>
        <v>400.42079999999999</v>
      </c>
      <c r="BFO232" s="53">
        <f t="shared" ref="BFO232" si="12685">(2.45*1+1*(2.3+2.75))*10.764</f>
        <v>80.72999999999999</v>
      </c>
      <c r="BFP232" s="53">
        <f t="shared" si="599"/>
        <v>481.1508</v>
      </c>
      <c r="BFQ232" s="53">
        <v>0</v>
      </c>
      <c r="BFR232" s="53">
        <f>BFP232*(($H$268)+1)+(IF(BFQ232&lt;101,BFQ232,IF(BFQ232&lt;201,BFQ232/2,IF(BFQ232&lt;=301,BFQ232/3,BFQ232/4))))</f>
        <v>481.1508</v>
      </c>
      <c r="BFS232" s="159">
        <f t="shared" si="6738"/>
        <v>3</v>
      </c>
      <c r="BFT232" s="159"/>
      <c r="BFU232" s="53" t="s">
        <v>162</v>
      </c>
      <c r="BFV232" s="53">
        <f t="shared" ref="BFV232" si="12686">(37.2)*10.764</f>
        <v>400.42079999999999</v>
      </c>
      <c r="BFW232" s="53">
        <f t="shared" ref="BFW232" si="12687">(2.45*1+1*(2.3+2.75))*10.764</f>
        <v>80.72999999999999</v>
      </c>
      <c r="BFX232" s="53">
        <f t="shared" si="602"/>
        <v>481.1508</v>
      </c>
      <c r="BFY232" s="53">
        <v>0</v>
      </c>
      <c r="BFZ232" s="53">
        <f>BFX232*(($H$268)+1)+(IF(BFY232&lt;101,BFY232,IF(BFY232&lt;201,BFY232/2,IF(BFY232&lt;=301,BFY232/3,BFY232/4))))</f>
        <v>481.1508</v>
      </c>
      <c r="BGA232" s="159">
        <f t="shared" si="6741"/>
        <v>3</v>
      </c>
      <c r="BGB232" s="159"/>
      <c r="BGC232" s="53" t="s">
        <v>162</v>
      </c>
      <c r="BGD232" s="53">
        <f t="shared" ref="BGD232" si="12688">(37.2)*10.764</f>
        <v>400.42079999999999</v>
      </c>
      <c r="BGE232" s="53">
        <f t="shared" ref="BGE232" si="12689">(2.45*1+1*(2.3+2.75))*10.764</f>
        <v>80.72999999999999</v>
      </c>
      <c r="BGF232" s="53">
        <f t="shared" si="605"/>
        <v>481.1508</v>
      </c>
      <c r="BGG232" s="53">
        <v>0</v>
      </c>
      <c r="BGH232" s="53">
        <f>BGF232*(($H$268)+1)+(IF(BGG232&lt;101,BGG232,IF(BGG232&lt;201,BGG232/2,IF(BGG232&lt;=301,BGG232/3,BGG232/4))))</f>
        <v>481.1508</v>
      </c>
      <c r="BGI232" s="159">
        <f t="shared" si="6744"/>
        <v>3</v>
      </c>
      <c r="BGJ232" s="159"/>
      <c r="BGK232" s="53" t="s">
        <v>162</v>
      </c>
      <c r="BGL232" s="53">
        <f t="shared" ref="BGL232" si="12690">(37.2)*10.764</f>
        <v>400.42079999999999</v>
      </c>
      <c r="BGM232" s="53">
        <f t="shared" ref="BGM232" si="12691">(2.45*1+1*(2.3+2.75))*10.764</f>
        <v>80.72999999999999</v>
      </c>
      <c r="BGN232" s="53">
        <f t="shared" si="608"/>
        <v>481.1508</v>
      </c>
      <c r="BGO232" s="53">
        <v>0</v>
      </c>
      <c r="BGP232" s="53">
        <f>BGN232*(($H$268)+1)+(IF(BGO232&lt;101,BGO232,IF(BGO232&lt;201,BGO232/2,IF(BGO232&lt;=301,BGO232/3,BGO232/4))))</f>
        <v>481.1508</v>
      </c>
      <c r="BGQ232" s="159">
        <f t="shared" si="6747"/>
        <v>3</v>
      </c>
      <c r="BGR232" s="159"/>
      <c r="BGS232" s="53" t="s">
        <v>162</v>
      </c>
      <c r="BGT232" s="53">
        <f t="shared" ref="BGT232" si="12692">(37.2)*10.764</f>
        <v>400.42079999999999</v>
      </c>
      <c r="BGU232" s="53">
        <f t="shared" ref="BGU232" si="12693">(2.45*1+1*(2.3+2.75))*10.764</f>
        <v>80.72999999999999</v>
      </c>
      <c r="BGV232" s="53">
        <f t="shared" si="611"/>
        <v>481.1508</v>
      </c>
      <c r="BGW232" s="53">
        <v>0</v>
      </c>
      <c r="BGX232" s="53">
        <f>BGV232*(($H$268)+1)+(IF(BGW232&lt;101,BGW232,IF(BGW232&lt;201,BGW232/2,IF(BGW232&lt;=301,BGW232/3,BGW232/4))))</f>
        <v>481.1508</v>
      </c>
      <c r="BGY232" s="159">
        <f t="shared" si="6750"/>
        <v>3</v>
      </c>
      <c r="BGZ232" s="159"/>
      <c r="BHA232" s="53" t="s">
        <v>162</v>
      </c>
      <c r="BHB232" s="53">
        <f t="shared" ref="BHB232" si="12694">(37.2)*10.764</f>
        <v>400.42079999999999</v>
      </c>
      <c r="BHC232" s="53">
        <f t="shared" ref="BHC232" si="12695">(2.45*1+1*(2.3+2.75))*10.764</f>
        <v>80.72999999999999</v>
      </c>
      <c r="BHD232" s="53">
        <f t="shared" si="614"/>
        <v>481.1508</v>
      </c>
      <c r="BHE232" s="53">
        <v>0</v>
      </c>
      <c r="BHF232" s="53">
        <f>BHD232*(($H$268)+1)+(IF(BHE232&lt;101,BHE232,IF(BHE232&lt;201,BHE232/2,IF(BHE232&lt;=301,BHE232/3,BHE232/4))))</f>
        <v>481.1508</v>
      </c>
      <c r="BHG232" s="159">
        <f t="shared" si="6753"/>
        <v>3</v>
      </c>
      <c r="BHH232" s="159"/>
      <c r="BHI232" s="53" t="s">
        <v>162</v>
      </c>
      <c r="BHJ232" s="53">
        <f t="shared" ref="BHJ232" si="12696">(37.2)*10.764</f>
        <v>400.42079999999999</v>
      </c>
      <c r="BHK232" s="53">
        <f t="shared" ref="BHK232" si="12697">(2.45*1+1*(2.3+2.75))*10.764</f>
        <v>80.72999999999999</v>
      </c>
      <c r="BHL232" s="53">
        <f t="shared" si="617"/>
        <v>481.1508</v>
      </c>
      <c r="BHM232" s="53">
        <v>0</v>
      </c>
      <c r="BHN232" s="53">
        <f>BHL232*(($H$268)+1)+(IF(BHM232&lt;101,BHM232,IF(BHM232&lt;201,BHM232/2,IF(BHM232&lt;=301,BHM232/3,BHM232/4))))</f>
        <v>481.1508</v>
      </c>
      <c r="BHO232" s="159">
        <f t="shared" si="6756"/>
        <v>3</v>
      </c>
      <c r="BHP232" s="159"/>
      <c r="BHQ232" s="53" t="s">
        <v>162</v>
      </c>
      <c r="BHR232" s="53">
        <f t="shared" ref="BHR232" si="12698">(37.2)*10.764</f>
        <v>400.42079999999999</v>
      </c>
      <c r="BHS232" s="53">
        <f t="shared" ref="BHS232" si="12699">(2.45*1+1*(2.3+2.75))*10.764</f>
        <v>80.72999999999999</v>
      </c>
      <c r="BHT232" s="53">
        <f t="shared" si="620"/>
        <v>481.1508</v>
      </c>
      <c r="BHU232" s="53">
        <v>0</v>
      </c>
      <c r="BHV232" s="53">
        <f>BHT232*(($H$268)+1)+(IF(BHU232&lt;101,BHU232,IF(BHU232&lt;201,BHU232/2,IF(BHU232&lt;=301,BHU232/3,BHU232/4))))</f>
        <v>481.1508</v>
      </c>
      <c r="BHW232" s="159">
        <f t="shared" si="6759"/>
        <v>3</v>
      </c>
      <c r="BHX232" s="159"/>
      <c r="BHY232" s="53" t="s">
        <v>162</v>
      </c>
      <c r="BHZ232" s="53">
        <f t="shared" ref="BHZ232" si="12700">(37.2)*10.764</f>
        <v>400.42079999999999</v>
      </c>
      <c r="BIA232" s="53">
        <f t="shared" ref="BIA232" si="12701">(2.45*1+1*(2.3+2.75))*10.764</f>
        <v>80.72999999999999</v>
      </c>
      <c r="BIB232" s="53">
        <f t="shared" si="623"/>
        <v>481.1508</v>
      </c>
      <c r="BIC232" s="53">
        <v>0</v>
      </c>
      <c r="BID232" s="53">
        <f>BIB232*(($H$268)+1)+(IF(BIC232&lt;101,BIC232,IF(BIC232&lt;201,BIC232/2,IF(BIC232&lt;=301,BIC232/3,BIC232/4))))</f>
        <v>481.1508</v>
      </c>
      <c r="BIE232" s="159">
        <f t="shared" si="6762"/>
        <v>3</v>
      </c>
      <c r="BIF232" s="159"/>
      <c r="BIG232" s="53" t="s">
        <v>162</v>
      </c>
      <c r="BIH232" s="53">
        <f t="shared" ref="BIH232" si="12702">(37.2)*10.764</f>
        <v>400.42079999999999</v>
      </c>
      <c r="BII232" s="53">
        <f t="shared" ref="BII232" si="12703">(2.45*1+1*(2.3+2.75))*10.764</f>
        <v>80.72999999999999</v>
      </c>
      <c r="BIJ232" s="53">
        <f t="shared" si="626"/>
        <v>481.1508</v>
      </c>
      <c r="BIK232" s="53">
        <v>0</v>
      </c>
      <c r="BIL232" s="53">
        <f>BIJ232*(($H$268)+1)+(IF(BIK232&lt;101,BIK232,IF(BIK232&lt;201,BIK232/2,IF(BIK232&lt;=301,BIK232/3,BIK232/4))))</f>
        <v>481.1508</v>
      </c>
      <c r="BIM232" s="159">
        <f t="shared" si="6765"/>
        <v>3</v>
      </c>
      <c r="BIN232" s="159"/>
      <c r="BIO232" s="53" t="s">
        <v>162</v>
      </c>
      <c r="BIP232" s="53">
        <f t="shared" ref="BIP232" si="12704">(37.2)*10.764</f>
        <v>400.42079999999999</v>
      </c>
      <c r="BIQ232" s="53">
        <f t="shared" ref="BIQ232" si="12705">(2.45*1+1*(2.3+2.75))*10.764</f>
        <v>80.72999999999999</v>
      </c>
      <c r="BIR232" s="53">
        <f t="shared" si="629"/>
        <v>481.1508</v>
      </c>
      <c r="BIS232" s="53">
        <v>0</v>
      </c>
      <c r="BIT232" s="53">
        <f>BIR232*(($H$268)+1)+(IF(BIS232&lt;101,BIS232,IF(BIS232&lt;201,BIS232/2,IF(BIS232&lt;=301,BIS232/3,BIS232/4))))</f>
        <v>481.1508</v>
      </c>
      <c r="BIU232" s="159">
        <f t="shared" si="6768"/>
        <v>3</v>
      </c>
      <c r="BIV232" s="159"/>
      <c r="BIW232" s="53" t="s">
        <v>162</v>
      </c>
      <c r="BIX232" s="53">
        <f t="shared" ref="BIX232" si="12706">(37.2)*10.764</f>
        <v>400.42079999999999</v>
      </c>
      <c r="BIY232" s="53">
        <f t="shared" ref="BIY232" si="12707">(2.45*1+1*(2.3+2.75))*10.764</f>
        <v>80.72999999999999</v>
      </c>
      <c r="BIZ232" s="53">
        <f t="shared" si="632"/>
        <v>481.1508</v>
      </c>
      <c r="BJA232" s="53">
        <v>0</v>
      </c>
      <c r="BJB232" s="53">
        <f>BIZ232*(($H$268)+1)+(IF(BJA232&lt;101,BJA232,IF(BJA232&lt;201,BJA232/2,IF(BJA232&lt;=301,BJA232/3,BJA232/4))))</f>
        <v>481.1508</v>
      </c>
      <c r="BJC232" s="159">
        <f t="shared" si="6771"/>
        <v>3</v>
      </c>
      <c r="BJD232" s="159"/>
      <c r="BJE232" s="53" t="s">
        <v>162</v>
      </c>
      <c r="BJF232" s="53">
        <f t="shared" ref="BJF232" si="12708">(37.2)*10.764</f>
        <v>400.42079999999999</v>
      </c>
      <c r="BJG232" s="53">
        <f t="shared" ref="BJG232" si="12709">(2.45*1+1*(2.3+2.75))*10.764</f>
        <v>80.72999999999999</v>
      </c>
      <c r="BJH232" s="53">
        <f t="shared" si="635"/>
        <v>481.1508</v>
      </c>
      <c r="BJI232" s="53">
        <v>0</v>
      </c>
      <c r="BJJ232" s="53">
        <f>BJH232*(($H$268)+1)+(IF(BJI232&lt;101,BJI232,IF(BJI232&lt;201,BJI232/2,IF(BJI232&lt;=301,BJI232/3,BJI232/4))))</f>
        <v>481.1508</v>
      </c>
      <c r="BJK232" s="159">
        <f t="shared" si="6774"/>
        <v>3</v>
      </c>
      <c r="BJL232" s="159"/>
      <c r="BJM232" s="53" t="s">
        <v>162</v>
      </c>
      <c r="BJN232" s="53">
        <f t="shared" ref="BJN232" si="12710">(37.2)*10.764</f>
        <v>400.42079999999999</v>
      </c>
      <c r="BJO232" s="53">
        <f t="shared" ref="BJO232" si="12711">(2.45*1+1*(2.3+2.75))*10.764</f>
        <v>80.72999999999999</v>
      </c>
      <c r="BJP232" s="53">
        <f t="shared" si="638"/>
        <v>481.1508</v>
      </c>
      <c r="BJQ232" s="53">
        <v>0</v>
      </c>
      <c r="BJR232" s="53">
        <f>BJP232*(($H$268)+1)+(IF(BJQ232&lt;101,BJQ232,IF(BJQ232&lt;201,BJQ232/2,IF(BJQ232&lt;=301,BJQ232/3,BJQ232/4))))</f>
        <v>481.1508</v>
      </c>
      <c r="BJS232" s="159">
        <f t="shared" si="6777"/>
        <v>3</v>
      </c>
      <c r="BJT232" s="159"/>
      <c r="BJU232" s="53" t="s">
        <v>162</v>
      </c>
      <c r="BJV232" s="53">
        <f t="shared" ref="BJV232" si="12712">(37.2)*10.764</f>
        <v>400.42079999999999</v>
      </c>
      <c r="BJW232" s="53">
        <f t="shared" ref="BJW232" si="12713">(2.45*1+1*(2.3+2.75))*10.764</f>
        <v>80.72999999999999</v>
      </c>
      <c r="BJX232" s="53">
        <f t="shared" si="641"/>
        <v>481.1508</v>
      </c>
      <c r="BJY232" s="53">
        <v>0</v>
      </c>
      <c r="BJZ232" s="53">
        <f>BJX232*(($H$268)+1)+(IF(BJY232&lt;101,BJY232,IF(BJY232&lt;201,BJY232/2,IF(BJY232&lt;=301,BJY232/3,BJY232/4))))</f>
        <v>481.1508</v>
      </c>
      <c r="BKA232" s="159">
        <f t="shared" si="6780"/>
        <v>3</v>
      </c>
      <c r="BKB232" s="159"/>
      <c r="BKC232" s="53" t="s">
        <v>162</v>
      </c>
      <c r="BKD232" s="53">
        <f t="shared" ref="BKD232" si="12714">(37.2)*10.764</f>
        <v>400.42079999999999</v>
      </c>
      <c r="BKE232" s="53">
        <f t="shared" ref="BKE232" si="12715">(2.45*1+1*(2.3+2.75))*10.764</f>
        <v>80.72999999999999</v>
      </c>
      <c r="BKF232" s="53">
        <f t="shared" si="644"/>
        <v>481.1508</v>
      </c>
      <c r="BKG232" s="53">
        <v>0</v>
      </c>
      <c r="BKH232" s="53">
        <f>BKF232*(($H$268)+1)+(IF(BKG232&lt;101,BKG232,IF(BKG232&lt;201,BKG232/2,IF(BKG232&lt;=301,BKG232/3,BKG232/4))))</f>
        <v>481.1508</v>
      </c>
      <c r="BKI232" s="159">
        <f t="shared" si="6783"/>
        <v>3</v>
      </c>
      <c r="BKJ232" s="159"/>
      <c r="BKK232" s="53" t="s">
        <v>162</v>
      </c>
      <c r="BKL232" s="53">
        <f t="shared" ref="BKL232" si="12716">(37.2)*10.764</f>
        <v>400.42079999999999</v>
      </c>
      <c r="BKM232" s="53">
        <f t="shared" ref="BKM232" si="12717">(2.45*1+1*(2.3+2.75))*10.764</f>
        <v>80.72999999999999</v>
      </c>
      <c r="BKN232" s="53">
        <f t="shared" si="647"/>
        <v>481.1508</v>
      </c>
      <c r="BKO232" s="53">
        <v>0</v>
      </c>
      <c r="BKP232" s="53">
        <f>BKN232*(($H$268)+1)+(IF(BKO232&lt;101,BKO232,IF(BKO232&lt;201,BKO232/2,IF(BKO232&lt;=301,BKO232/3,BKO232/4))))</f>
        <v>481.1508</v>
      </c>
      <c r="BKQ232" s="159">
        <f t="shared" si="6786"/>
        <v>3</v>
      </c>
      <c r="BKR232" s="159"/>
      <c r="BKS232" s="53" t="s">
        <v>162</v>
      </c>
      <c r="BKT232" s="53">
        <f t="shared" ref="BKT232" si="12718">(37.2)*10.764</f>
        <v>400.42079999999999</v>
      </c>
      <c r="BKU232" s="53">
        <f t="shared" ref="BKU232" si="12719">(2.45*1+1*(2.3+2.75))*10.764</f>
        <v>80.72999999999999</v>
      </c>
      <c r="BKV232" s="53">
        <f t="shared" si="650"/>
        <v>481.1508</v>
      </c>
      <c r="BKW232" s="53">
        <v>0</v>
      </c>
      <c r="BKX232" s="53">
        <f>BKV232*(($H$268)+1)+(IF(BKW232&lt;101,BKW232,IF(BKW232&lt;201,BKW232/2,IF(BKW232&lt;=301,BKW232/3,BKW232/4))))</f>
        <v>481.1508</v>
      </c>
      <c r="BKY232" s="159">
        <f t="shared" si="6789"/>
        <v>3</v>
      </c>
      <c r="BKZ232" s="159"/>
      <c r="BLA232" s="53" t="s">
        <v>162</v>
      </c>
      <c r="BLB232" s="53">
        <f t="shared" ref="BLB232" si="12720">(37.2)*10.764</f>
        <v>400.42079999999999</v>
      </c>
      <c r="BLC232" s="53">
        <f t="shared" ref="BLC232" si="12721">(2.45*1+1*(2.3+2.75))*10.764</f>
        <v>80.72999999999999</v>
      </c>
      <c r="BLD232" s="53">
        <f t="shared" si="653"/>
        <v>481.1508</v>
      </c>
      <c r="BLE232" s="53">
        <v>0</v>
      </c>
      <c r="BLF232" s="53">
        <f>BLD232*(($H$268)+1)+(IF(BLE232&lt;101,BLE232,IF(BLE232&lt;201,BLE232/2,IF(BLE232&lt;=301,BLE232/3,BLE232/4))))</f>
        <v>481.1508</v>
      </c>
      <c r="BLG232" s="159">
        <f t="shared" si="6792"/>
        <v>3</v>
      </c>
      <c r="BLH232" s="159"/>
      <c r="BLI232" s="53" t="s">
        <v>162</v>
      </c>
      <c r="BLJ232" s="53">
        <f t="shared" ref="BLJ232" si="12722">(37.2)*10.764</f>
        <v>400.42079999999999</v>
      </c>
      <c r="BLK232" s="53">
        <f t="shared" ref="BLK232" si="12723">(2.45*1+1*(2.3+2.75))*10.764</f>
        <v>80.72999999999999</v>
      </c>
      <c r="BLL232" s="53">
        <f t="shared" si="656"/>
        <v>481.1508</v>
      </c>
      <c r="BLM232" s="53">
        <v>0</v>
      </c>
      <c r="BLN232" s="53">
        <f>BLL232*(($H$268)+1)+(IF(BLM232&lt;101,BLM232,IF(BLM232&lt;201,BLM232/2,IF(BLM232&lt;=301,BLM232/3,BLM232/4))))</f>
        <v>481.1508</v>
      </c>
      <c r="BLO232" s="159">
        <f t="shared" si="6795"/>
        <v>3</v>
      </c>
      <c r="BLP232" s="159"/>
      <c r="BLQ232" s="53" t="s">
        <v>162</v>
      </c>
      <c r="BLR232" s="53">
        <f t="shared" ref="BLR232" si="12724">(37.2)*10.764</f>
        <v>400.42079999999999</v>
      </c>
      <c r="BLS232" s="53">
        <f t="shared" ref="BLS232" si="12725">(2.45*1+1*(2.3+2.75))*10.764</f>
        <v>80.72999999999999</v>
      </c>
      <c r="BLT232" s="53">
        <f t="shared" si="659"/>
        <v>481.1508</v>
      </c>
      <c r="BLU232" s="53">
        <v>0</v>
      </c>
      <c r="BLV232" s="53">
        <f>BLT232*(($H$268)+1)+(IF(BLU232&lt;101,BLU232,IF(BLU232&lt;201,BLU232/2,IF(BLU232&lt;=301,BLU232/3,BLU232/4))))</f>
        <v>481.1508</v>
      </c>
      <c r="BLW232" s="159">
        <f t="shared" si="6798"/>
        <v>3</v>
      </c>
      <c r="BLX232" s="159"/>
      <c r="BLY232" s="53" t="s">
        <v>162</v>
      </c>
      <c r="BLZ232" s="53">
        <f t="shared" ref="BLZ232" si="12726">(37.2)*10.764</f>
        <v>400.42079999999999</v>
      </c>
      <c r="BMA232" s="53">
        <f t="shared" ref="BMA232" si="12727">(2.45*1+1*(2.3+2.75))*10.764</f>
        <v>80.72999999999999</v>
      </c>
      <c r="BMB232" s="53">
        <f t="shared" si="662"/>
        <v>481.1508</v>
      </c>
      <c r="BMC232" s="53">
        <v>0</v>
      </c>
      <c r="BMD232" s="53">
        <f>BMB232*(($H$268)+1)+(IF(BMC232&lt;101,BMC232,IF(BMC232&lt;201,BMC232/2,IF(BMC232&lt;=301,BMC232/3,BMC232/4))))</f>
        <v>481.1508</v>
      </c>
      <c r="BME232" s="159">
        <f t="shared" si="6801"/>
        <v>3</v>
      </c>
      <c r="BMF232" s="159"/>
      <c r="BMG232" s="53" t="s">
        <v>162</v>
      </c>
      <c r="BMH232" s="53">
        <f t="shared" ref="BMH232" si="12728">(37.2)*10.764</f>
        <v>400.42079999999999</v>
      </c>
      <c r="BMI232" s="53">
        <f t="shared" ref="BMI232" si="12729">(2.45*1+1*(2.3+2.75))*10.764</f>
        <v>80.72999999999999</v>
      </c>
      <c r="BMJ232" s="53">
        <f t="shared" si="665"/>
        <v>481.1508</v>
      </c>
      <c r="BMK232" s="53">
        <v>0</v>
      </c>
      <c r="BML232" s="53">
        <f>BMJ232*(($H$268)+1)+(IF(BMK232&lt;101,BMK232,IF(BMK232&lt;201,BMK232/2,IF(BMK232&lt;=301,BMK232/3,BMK232/4))))</f>
        <v>481.1508</v>
      </c>
      <c r="BMM232" s="159">
        <f t="shared" si="6804"/>
        <v>3</v>
      </c>
      <c r="BMN232" s="159"/>
      <c r="BMO232" s="53" t="s">
        <v>162</v>
      </c>
      <c r="BMP232" s="53">
        <f t="shared" ref="BMP232" si="12730">(37.2)*10.764</f>
        <v>400.42079999999999</v>
      </c>
      <c r="BMQ232" s="53">
        <f t="shared" ref="BMQ232" si="12731">(2.45*1+1*(2.3+2.75))*10.764</f>
        <v>80.72999999999999</v>
      </c>
      <c r="BMR232" s="53">
        <f t="shared" si="668"/>
        <v>481.1508</v>
      </c>
      <c r="BMS232" s="53">
        <v>0</v>
      </c>
      <c r="BMT232" s="53">
        <f>BMR232*(($H$268)+1)+(IF(BMS232&lt;101,BMS232,IF(BMS232&lt;201,BMS232/2,IF(BMS232&lt;=301,BMS232/3,BMS232/4))))</f>
        <v>481.1508</v>
      </c>
      <c r="BMU232" s="159">
        <f t="shared" si="6807"/>
        <v>3</v>
      </c>
      <c r="BMV232" s="159"/>
      <c r="BMW232" s="53" t="s">
        <v>162</v>
      </c>
      <c r="BMX232" s="53">
        <f t="shared" ref="BMX232" si="12732">(37.2)*10.764</f>
        <v>400.42079999999999</v>
      </c>
      <c r="BMY232" s="53">
        <f t="shared" ref="BMY232" si="12733">(2.45*1+1*(2.3+2.75))*10.764</f>
        <v>80.72999999999999</v>
      </c>
      <c r="BMZ232" s="53">
        <f t="shared" si="671"/>
        <v>481.1508</v>
      </c>
      <c r="BNA232" s="53">
        <v>0</v>
      </c>
      <c r="BNB232" s="53">
        <f>BMZ232*(($H$268)+1)+(IF(BNA232&lt;101,BNA232,IF(BNA232&lt;201,BNA232/2,IF(BNA232&lt;=301,BNA232/3,BNA232/4))))</f>
        <v>481.1508</v>
      </c>
      <c r="BNC232" s="159">
        <f t="shared" si="6810"/>
        <v>3</v>
      </c>
      <c r="BND232" s="159"/>
      <c r="BNE232" s="53" t="s">
        <v>162</v>
      </c>
      <c r="BNF232" s="53">
        <f t="shared" ref="BNF232" si="12734">(37.2)*10.764</f>
        <v>400.42079999999999</v>
      </c>
      <c r="BNG232" s="53">
        <f t="shared" ref="BNG232" si="12735">(2.45*1+1*(2.3+2.75))*10.764</f>
        <v>80.72999999999999</v>
      </c>
      <c r="BNH232" s="53">
        <f t="shared" si="674"/>
        <v>481.1508</v>
      </c>
      <c r="BNI232" s="53">
        <v>0</v>
      </c>
      <c r="BNJ232" s="53">
        <f>BNH232*(($H$268)+1)+(IF(BNI232&lt;101,BNI232,IF(BNI232&lt;201,BNI232/2,IF(BNI232&lt;=301,BNI232/3,BNI232/4))))</f>
        <v>481.1508</v>
      </c>
      <c r="BNK232" s="159">
        <f t="shared" si="6813"/>
        <v>3</v>
      </c>
      <c r="BNL232" s="159"/>
      <c r="BNM232" s="53" t="s">
        <v>162</v>
      </c>
      <c r="BNN232" s="53">
        <f t="shared" ref="BNN232" si="12736">(37.2)*10.764</f>
        <v>400.42079999999999</v>
      </c>
      <c r="BNO232" s="53">
        <f t="shared" ref="BNO232" si="12737">(2.45*1+1*(2.3+2.75))*10.764</f>
        <v>80.72999999999999</v>
      </c>
      <c r="BNP232" s="53">
        <f t="shared" si="677"/>
        <v>481.1508</v>
      </c>
      <c r="BNQ232" s="53">
        <v>0</v>
      </c>
      <c r="BNR232" s="53">
        <f>BNP232*(($H$268)+1)+(IF(BNQ232&lt;101,BNQ232,IF(BNQ232&lt;201,BNQ232/2,IF(BNQ232&lt;=301,BNQ232/3,BNQ232/4))))</f>
        <v>481.1508</v>
      </c>
      <c r="BNS232" s="159">
        <f t="shared" si="6816"/>
        <v>3</v>
      </c>
      <c r="BNT232" s="159"/>
      <c r="BNU232" s="53" t="s">
        <v>162</v>
      </c>
      <c r="BNV232" s="53">
        <f t="shared" ref="BNV232" si="12738">(37.2)*10.764</f>
        <v>400.42079999999999</v>
      </c>
      <c r="BNW232" s="53">
        <f t="shared" ref="BNW232" si="12739">(2.45*1+1*(2.3+2.75))*10.764</f>
        <v>80.72999999999999</v>
      </c>
      <c r="BNX232" s="53">
        <f t="shared" si="680"/>
        <v>481.1508</v>
      </c>
      <c r="BNY232" s="53">
        <v>0</v>
      </c>
      <c r="BNZ232" s="53">
        <f>BNX232*(($H$268)+1)+(IF(BNY232&lt;101,BNY232,IF(BNY232&lt;201,BNY232/2,IF(BNY232&lt;=301,BNY232/3,BNY232/4))))</f>
        <v>481.1508</v>
      </c>
      <c r="BOA232" s="159">
        <f t="shared" si="6819"/>
        <v>3</v>
      </c>
      <c r="BOB232" s="159"/>
      <c r="BOC232" s="53" t="s">
        <v>162</v>
      </c>
      <c r="BOD232" s="53">
        <f t="shared" ref="BOD232" si="12740">(37.2)*10.764</f>
        <v>400.42079999999999</v>
      </c>
      <c r="BOE232" s="53">
        <f t="shared" ref="BOE232" si="12741">(2.45*1+1*(2.3+2.75))*10.764</f>
        <v>80.72999999999999</v>
      </c>
      <c r="BOF232" s="53">
        <f t="shared" si="683"/>
        <v>481.1508</v>
      </c>
      <c r="BOG232" s="53">
        <v>0</v>
      </c>
      <c r="BOH232" s="53">
        <f>BOF232*(($H$268)+1)+(IF(BOG232&lt;101,BOG232,IF(BOG232&lt;201,BOG232/2,IF(BOG232&lt;=301,BOG232/3,BOG232/4))))</f>
        <v>481.1508</v>
      </c>
      <c r="BOI232" s="159">
        <f t="shared" si="6822"/>
        <v>3</v>
      </c>
      <c r="BOJ232" s="159"/>
      <c r="BOK232" s="53" t="s">
        <v>162</v>
      </c>
      <c r="BOL232" s="53">
        <f t="shared" ref="BOL232" si="12742">(37.2)*10.764</f>
        <v>400.42079999999999</v>
      </c>
      <c r="BOM232" s="53">
        <f t="shared" ref="BOM232" si="12743">(2.45*1+1*(2.3+2.75))*10.764</f>
        <v>80.72999999999999</v>
      </c>
      <c r="BON232" s="53">
        <f t="shared" si="686"/>
        <v>481.1508</v>
      </c>
      <c r="BOO232" s="53">
        <v>0</v>
      </c>
      <c r="BOP232" s="53">
        <f>BON232*(($H$268)+1)+(IF(BOO232&lt;101,BOO232,IF(BOO232&lt;201,BOO232/2,IF(BOO232&lt;=301,BOO232/3,BOO232/4))))</f>
        <v>481.1508</v>
      </c>
      <c r="BOQ232" s="159">
        <f t="shared" si="6825"/>
        <v>3</v>
      </c>
      <c r="BOR232" s="159"/>
      <c r="BOS232" s="53" t="s">
        <v>162</v>
      </c>
      <c r="BOT232" s="53">
        <f t="shared" ref="BOT232" si="12744">(37.2)*10.764</f>
        <v>400.42079999999999</v>
      </c>
      <c r="BOU232" s="53">
        <f t="shared" ref="BOU232" si="12745">(2.45*1+1*(2.3+2.75))*10.764</f>
        <v>80.72999999999999</v>
      </c>
      <c r="BOV232" s="53">
        <f t="shared" si="689"/>
        <v>481.1508</v>
      </c>
      <c r="BOW232" s="53">
        <v>0</v>
      </c>
      <c r="BOX232" s="53">
        <f>BOV232*(($H$268)+1)+(IF(BOW232&lt;101,BOW232,IF(BOW232&lt;201,BOW232/2,IF(BOW232&lt;=301,BOW232/3,BOW232/4))))</f>
        <v>481.1508</v>
      </c>
      <c r="BOY232" s="159">
        <f t="shared" si="6828"/>
        <v>3</v>
      </c>
      <c r="BOZ232" s="159"/>
      <c r="BPA232" s="53" t="s">
        <v>162</v>
      </c>
      <c r="BPB232" s="53">
        <f t="shared" ref="BPB232" si="12746">(37.2)*10.764</f>
        <v>400.42079999999999</v>
      </c>
      <c r="BPC232" s="53">
        <f t="shared" ref="BPC232" si="12747">(2.45*1+1*(2.3+2.75))*10.764</f>
        <v>80.72999999999999</v>
      </c>
      <c r="BPD232" s="53">
        <f t="shared" si="692"/>
        <v>481.1508</v>
      </c>
      <c r="BPE232" s="53">
        <v>0</v>
      </c>
      <c r="BPF232" s="53">
        <f>BPD232*(($H$268)+1)+(IF(BPE232&lt;101,BPE232,IF(BPE232&lt;201,BPE232/2,IF(BPE232&lt;=301,BPE232/3,BPE232/4))))</f>
        <v>481.1508</v>
      </c>
      <c r="BPG232" s="159">
        <f t="shared" si="6831"/>
        <v>3</v>
      </c>
      <c r="BPH232" s="159"/>
      <c r="BPI232" s="53" t="s">
        <v>162</v>
      </c>
      <c r="BPJ232" s="53">
        <f t="shared" ref="BPJ232" si="12748">(37.2)*10.764</f>
        <v>400.42079999999999</v>
      </c>
      <c r="BPK232" s="53">
        <f t="shared" ref="BPK232" si="12749">(2.45*1+1*(2.3+2.75))*10.764</f>
        <v>80.72999999999999</v>
      </c>
      <c r="BPL232" s="53">
        <f t="shared" si="695"/>
        <v>481.1508</v>
      </c>
      <c r="BPM232" s="53">
        <v>0</v>
      </c>
      <c r="BPN232" s="53">
        <f>BPL232*(($H$268)+1)+(IF(BPM232&lt;101,BPM232,IF(BPM232&lt;201,BPM232/2,IF(BPM232&lt;=301,BPM232/3,BPM232/4))))</f>
        <v>481.1508</v>
      </c>
      <c r="BPO232" s="159">
        <f t="shared" si="6834"/>
        <v>3</v>
      </c>
      <c r="BPP232" s="159"/>
      <c r="BPQ232" s="53" t="s">
        <v>162</v>
      </c>
      <c r="BPR232" s="53">
        <f t="shared" ref="BPR232" si="12750">(37.2)*10.764</f>
        <v>400.42079999999999</v>
      </c>
      <c r="BPS232" s="53">
        <f t="shared" ref="BPS232" si="12751">(2.45*1+1*(2.3+2.75))*10.764</f>
        <v>80.72999999999999</v>
      </c>
      <c r="BPT232" s="53">
        <f t="shared" si="698"/>
        <v>481.1508</v>
      </c>
      <c r="BPU232" s="53">
        <v>0</v>
      </c>
      <c r="BPV232" s="53">
        <f>BPT232*(($H$268)+1)+(IF(BPU232&lt;101,BPU232,IF(BPU232&lt;201,BPU232/2,IF(BPU232&lt;=301,BPU232/3,BPU232/4))))</f>
        <v>481.1508</v>
      </c>
      <c r="BPW232" s="159">
        <f t="shared" si="6837"/>
        <v>3</v>
      </c>
      <c r="BPX232" s="159"/>
      <c r="BPY232" s="53" t="s">
        <v>162</v>
      </c>
      <c r="BPZ232" s="53">
        <f t="shared" ref="BPZ232" si="12752">(37.2)*10.764</f>
        <v>400.42079999999999</v>
      </c>
      <c r="BQA232" s="53">
        <f t="shared" ref="BQA232" si="12753">(2.45*1+1*(2.3+2.75))*10.764</f>
        <v>80.72999999999999</v>
      </c>
      <c r="BQB232" s="53">
        <f t="shared" si="701"/>
        <v>481.1508</v>
      </c>
      <c r="BQC232" s="53">
        <v>0</v>
      </c>
      <c r="BQD232" s="53">
        <f>BQB232*(($H$268)+1)+(IF(BQC232&lt;101,BQC232,IF(BQC232&lt;201,BQC232/2,IF(BQC232&lt;=301,BQC232/3,BQC232/4))))</f>
        <v>481.1508</v>
      </c>
      <c r="BQE232" s="159">
        <f t="shared" si="6840"/>
        <v>3</v>
      </c>
      <c r="BQF232" s="159"/>
      <c r="BQG232" s="53" t="s">
        <v>162</v>
      </c>
      <c r="BQH232" s="53">
        <f t="shared" ref="BQH232" si="12754">(37.2)*10.764</f>
        <v>400.42079999999999</v>
      </c>
      <c r="BQI232" s="53">
        <f t="shared" ref="BQI232" si="12755">(2.45*1+1*(2.3+2.75))*10.764</f>
        <v>80.72999999999999</v>
      </c>
      <c r="BQJ232" s="53">
        <f t="shared" si="704"/>
        <v>481.1508</v>
      </c>
      <c r="BQK232" s="53">
        <v>0</v>
      </c>
      <c r="BQL232" s="53">
        <f>BQJ232*(($H$268)+1)+(IF(BQK232&lt;101,BQK232,IF(BQK232&lt;201,BQK232/2,IF(BQK232&lt;=301,BQK232/3,BQK232/4))))</f>
        <v>481.1508</v>
      </c>
      <c r="BQM232" s="159">
        <f t="shared" si="6843"/>
        <v>3</v>
      </c>
      <c r="BQN232" s="159"/>
      <c r="BQO232" s="53" t="s">
        <v>162</v>
      </c>
      <c r="BQP232" s="53">
        <f t="shared" ref="BQP232" si="12756">(37.2)*10.764</f>
        <v>400.42079999999999</v>
      </c>
      <c r="BQQ232" s="53">
        <f t="shared" ref="BQQ232" si="12757">(2.45*1+1*(2.3+2.75))*10.764</f>
        <v>80.72999999999999</v>
      </c>
      <c r="BQR232" s="53">
        <f t="shared" si="707"/>
        <v>481.1508</v>
      </c>
      <c r="BQS232" s="53">
        <v>0</v>
      </c>
      <c r="BQT232" s="53">
        <f>BQR232*(($H$268)+1)+(IF(BQS232&lt;101,BQS232,IF(BQS232&lt;201,BQS232/2,IF(BQS232&lt;=301,BQS232/3,BQS232/4))))</f>
        <v>481.1508</v>
      </c>
      <c r="BQU232" s="159">
        <f t="shared" si="6846"/>
        <v>3</v>
      </c>
      <c r="BQV232" s="159"/>
      <c r="BQW232" s="53" t="s">
        <v>162</v>
      </c>
      <c r="BQX232" s="53">
        <f t="shared" ref="BQX232" si="12758">(37.2)*10.764</f>
        <v>400.42079999999999</v>
      </c>
      <c r="BQY232" s="53">
        <f t="shared" ref="BQY232" si="12759">(2.45*1+1*(2.3+2.75))*10.764</f>
        <v>80.72999999999999</v>
      </c>
      <c r="BQZ232" s="53">
        <f t="shared" si="710"/>
        <v>481.1508</v>
      </c>
      <c r="BRA232" s="53">
        <v>0</v>
      </c>
      <c r="BRB232" s="53">
        <f>BQZ232*(($H$268)+1)+(IF(BRA232&lt;101,BRA232,IF(BRA232&lt;201,BRA232/2,IF(BRA232&lt;=301,BRA232/3,BRA232/4))))</f>
        <v>481.1508</v>
      </c>
      <c r="BRC232" s="159">
        <f t="shared" si="6849"/>
        <v>3</v>
      </c>
      <c r="BRD232" s="159"/>
      <c r="BRE232" s="53" t="s">
        <v>162</v>
      </c>
      <c r="BRF232" s="53">
        <f t="shared" ref="BRF232" si="12760">(37.2)*10.764</f>
        <v>400.42079999999999</v>
      </c>
      <c r="BRG232" s="53">
        <f t="shared" ref="BRG232" si="12761">(2.45*1+1*(2.3+2.75))*10.764</f>
        <v>80.72999999999999</v>
      </c>
      <c r="BRH232" s="53">
        <f t="shared" si="713"/>
        <v>481.1508</v>
      </c>
      <c r="BRI232" s="53">
        <v>0</v>
      </c>
      <c r="BRJ232" s="53">
        <f>BRH232*(($H$268)+1)+(IF(BRI232&lt;101,BRI232,IF(BRI232&lt;201,BRI232/2,IF(BRI232&lt;=301,BRI232/3,BRI232/4))))</f>
        <v>481.1508</v>
      </c>
      <c r="BRK232" s="159">
        <f t="shared" si="6852"/>
        <v>3</v>
      </c>
      <c r="BRL232" s="159"/>
      <c r="BRM232" s="53" t="s">
        <v>162</v>
      </c>
      <c r="BRN232" s="53">
        <f t="shared" ref="BRN232" si="12762">(37.2)*10.764</f>
        <v>400.42079999999999</v>
      </c>
      <c r="BRO232" s="53">
        <f t="shared" ref="BRO232" si="12763">(2.45*1+1*(2.3+2.75))*10.764</f>
        <v>80.72999999999999</v>
      </c>
      <c r="BRP232" s="53">
        <f t="shared" si="716"/>
        <v>481.1508</v>
      </c>
      <c r="BRQ232" s="53">
        <v>0</v>
      </c>
      <c r="BRR232" s="53">
        <f>BRP232*(($H$268)+1)+(IF(BRQ232&lt;101,BRQ232,IF(BRQ232&lt;201,BRQ232/2,IF(BRQ232&lt;=301,BRQ232/3,BRQ232/4))))</f>
        <v>481.1508</v>
      </c>
      <c r="BRS232" s="159">
        <f t="shared" si="6855"/>
        <v>3</v>
      </c>
      <c r="BRT232" s="159"/>
      <c r="BRU232" s="53" t="s">
        <v>162</v>
      </c>
      <c r="BRV232" s="53">
        <f t="shared" ref="BRV232" si="12764">(37.2)*10.764</f>
        <v>400.42079999999999</v>
      </c>
      <c r="BRW232" s="53">
        <f t="shared" ref="BRW232" si="12765">(2.45*1+1*(2.3+2.75))*10.764</f>
        <v>80.72999999999999</v>
      </c>
      <c r="BRX232" s="53">
        <f t="shared" si="719"/>
        <v>481.1508</v>
      </c>
      <c r="BRY232" s="53">
        <v>0</v>
      </c>
      <c r="BRZ232" s="53">
        <f>BRX232*(($H$268)+1)+(IF(BRY232&lt;101,BRY232,IF(BRY232&lt;201,BRY232/2,IF(BRY232&lt;=301,BRY232/3,BRY232/4))))</f>
        <v>481.1508</v>
      </c>
      <c r="BSA232" s="159">
        <f t="shared" si="6858"/>
        <v>3</v>
      </c>
      <c r="BSB232" s="159"/>
      <c r="BSC232" s="53" t="s">
        <v>162</v>
      </c>
      <c r="BSD232" s="53">
        <f t="shared" ref="BSD232" si="12766">(37.2)*10.764</f>
        <v>400.42079999999999</v>
      </c>
      <c r="BSE232" s="53">
        <f t="shared" ref="BSE232" si="12767">(2.45*1+1*(2.3+2.75))*10.764</f>
        <v>80.72999999999999</v>
      </c>
      <c r="BSF232" s="53">
        <f t="shared" si="722"/>
        <v>481.1508</v>
      </c>
      <c r="BSG232" s="53">
        <v>0</v>
      </c>
      <c r="BSH232" s="53">
        <f>BSF232*(($H$268)+1)+(IF(BSG232&lt;101,BSG232,IF(BSG232&lt;201,BSG232/2,IF(BSG232&lt;=301,BSG232/3,BSG232/4))))</f>
        <v>481.1508</v>
      </c>
      <c r="BSI232" s="159">
        <f t="shared" si="6861"/>
        <v>3</v>
      </c>
      <c r="BSJ232" s="159"/>
      <c r="BSK232" s="53" t="s">
        <v>162</v>
      </c>
      <c r="BSL232" s="53">
        <f t="shared" ref="BSL232" si="12768">(37.2)*10.764</f>
        <v>400.42079999999999</v>
      </c>
      <c r="BSM232" s="53">
        <f t="shared" ref="BSM232" si="12769">(2.45*1+1*(2.3+2.75))*10.764</f>
        <v>80.72999999999999</v>
      </c>
      <c r="BSN232" s="53">
        <f t="shared" si="725"/>
        <v>481.1508</v>
      </c>
      <c r="BSO232" s="53">
        <v>0</v>
      </c>
      <c r="BSP232" s="53">
        <f>BSN232*(($H$268)+1)+(IF(BSO232&lt;101,BSO232,IF(BSO232&lt;201,BSO232/2,IF(BSO232&lt;=301,BSO232/3,BSO232/4))))</f>
        <v>481.1508</v>
      </c>
      <c r="BSQ232" s="159">
        <f t="shared" si="6864"/>
        <v>3</v>
      </c>
      <c r="BSR232" s="159"/>
      <c r="BSS232" s="53" t="s">
        <v>162</v>
      </c>
      <c r="BST232" s="53">
        <f t="shared" ref="BST232" si="12770">(37.2)*10.764</f>
        <v>400.42079999999999</v>
      </c>
      <c r="BSU232" s="53">
        <f t="shared" ref="BSU232" si="12771">(2.45*1+1*(2.3+2.75))*10.764</f>
        <v>80.72999999999999</v>
      </c>
      <c r="BSV232" s="53">
        <f t="shared" si="728"/>
        <v>481.1508</v>
      </c>
      <c r="BSW232" s="53">
        <v>0</v>
      </c>
      <c r="BSX232" s="53">
        <f>BSV232*(($H$268)+1)+(IF(BSW232&lt;101,BSW232,IF(BSW232&lt;201,BSW232/2,IF(BSW232&lt;=301,BSW232/3,BSW232/4))))</f>
        <v>481.1508</v>
      </c>
      <c r="BSY232" s="159">
        <f t="shared" si="6867"/>
        <v>3</v>
      </c>
      <c r="BSZ232" s="159"/>
      <c r="BTA232" s="53" t="s">
        <v>162</v>
      </c>
      <c r="BTB232" s="53">
        <f t="shared" ref="BTB232" si="12772">(37.2)*10.764</f>
        <v>400.42079999999999</v>
      </c>
      <c r="BTC232" s="53">
        <f t="shared" ref="BTC232" si="12773">(2.45*1+1*(2.3+2.75))*10.764</f>
        <v>80.72999999999999</v>
      </c>
      <c r="BTD232" s="53">
        <f t="shared" si="731"/>
        <v>481.1508</v>
      </c>
      <c r="BTE232" s="53">
        <v>0</v>
      </c>
      <c r="BTF232" s="53">
        <f>BTD232*(($H$268)+1)+(IF(BTE232&lt;101,BTE232,IF(BTE232&lt;201,BTE232/2,IF(BTE232&lt;=301,BTE232/3,BTE232/4))))</f>
        <v>481.1508</v>
      </c>
      <c r="BTG232" s="159">
        <f t="shared" si="6870"/>
        <v>3</v>
      </c>
      <c r="BTH232" s="159"/>
      <c r="BTI232" s="53" t="s">
        <v>162</v>
      </c>
      <c r="BTJ232" s="53">
        <f t="shared" ref="BTJ232" si="12774">(37.2)*10.764</f>
        <v>400.42079999999999</v>
      </c>
      <c r="BTK232" s="53">
        <f t="shared" ref="BTK232" si="12775">(2.45*1+1*(2.3+2.75))*10.764</f>
        <v>80.72999999999999</v>
      </c>
      <c r="BTL232" s="53">
        <f t="shared" si="734"/>
        <v>481.1508</v>
      </c>
      <c r="BTM232" s="53">
        <v>0</v>
      </c>
      <c r="BTN232" s="53">
        <f>BTL232*(($H$268)+1)+(IF(BTM232&lt;101,BTM232,IF(BTM232&lt;201,BTM232/2,IF(BTM232&lt;=301,BTM232/3,BTM232/4))))</f>
        <v>481.1508</v>
      </c>
      <c r="BTO232" s="159">
        <f t="shared" si="6873"/>
        <v>3</v>
      </c>
      <c r="BTP232" s="159"/>
      <c r="BTQ232" s="53" t="s">
        <v>162</v>
      </c>
      <c r="BTR232" s="53">
        <f t="shared" ref="BTR232" si="12776">(37.2)*10.764</f>
        <v>400.42079999999999</v>
      </c>
      <c r="BTS232" s="53">
        <f t="shared" ref="BTS232" si="12777">(2.45*1+1*(2.3+2.75))*10.764</f>
        <v>80.72999999999999</v>
      </c>
      <c r="BTT232" s="53">
        <f t="shared" si="737"/>
        <v>481.1508</v>
      </c>
      <c r="BTU232" s="53">
        <v>0</v>
      </c>
      <c r="BTV232" s="53">
        <f>BTT232*(($H$268)+1)+(IF(BTU232&lt;101,BTU232,IF(BTU232&lt;201,BTU232/2,IF(BTU232&lt;=301,BTU232/3,BTU232/4))))</f>
        <v>481.1508</v>
      </c>
      <c r="BTW232" s="159">
        <f t="shared" si="6876"/>
        <v>3</v>
      </c>
      <c r="BTX232" s="159"/>
      <c r="BTY232" s="53" t="s">
        <v>162</v>
      </c>
      <c r="BTZ232" s="53">
        <f t="shared" ref="BTZ232" si="12778">(37.2)*10.764</f>
        <v>400.42079999999999</v>
      </c>
      <c r="BUA232" s="53">
        <f t="shared" ref="BUA232" si="12779">(2.45*1+1*(2.3+2.75))*10.764</f>
        <v>80.72999999999999</v>
      </c>
      <c r="BUB232" s="53">
        <f t="shared" si="740"/>
        <v>481.1508</v>
      </c>
      <c r="BUC232" s="53">
        <v>0</v>
      </c>
      <c r="BUD232" s="53">
        <f>BUB232*(($H$268)+1)+(IF(BUC232&lt;101,BUC232,IF(BUC232&lt;201,BUC232/2,IF(BUC232&lt;=301,BUC232/3,BUC232/4))))</f>
        <v>481.1508</v>
      </c>
      <c r="BUE232" s="159">
        <f t="shared" si="6879"/>
        <v>3</v>
      </c>
      <c r="BUF232" s="159"/>
      <c r="BUG232" s="53" t="s">
        <v>162</v>
      </c>
      <c r="BUH232" s="53">
        <f t="shared" ref="BUH232" si="12780">(37.2)*10.764</f>
        <v>400.42079999999999</v>
      </c>
      <c r="BUI232" s="53">
        <f t="shared" ref="BUI232" si="12781">(2.45*1+1*(2.3+2.75))*10.764</f>
        <v>80.72999999999999</v>
      </c>
      <c r="BUJ232" s="53">
        <f t="shared" si="743"/>
        <v>481.1508</v>
      </c>
      <c r="BUK232" s="53">
        <v>0</v>
      </c>
      <c r="BUL232" s="53">
        <f>BUJ232*(($H$268)+1)+(IF(BUK232&lt;101,BUK232,IF(BUK232&lt;201,BUK232/2,IF(BUK232&lt;=301,BUK232/3,BUK232/4))))</f>
        <v>481.1508</v>
      </c>
      <c r="BUM232" s="159">
        <f t="shared" si="6882"/>
        <v>3</v>
      </c>
      <c r="BUN232" s="159"/>
      <c r="BUO232" s="53" t="s">
        <v>162</v>
      </c>
      <c r="BUP232" s="53">
        <f t="shared" ref="BUP232" si="12782">(37.2)*10.764</f>
        <v>400.42079999999999</v>
      </c>
      <c r="BUQ232" s="53">
        <f t="shared" ref="BUQ232" si="12783">(2.45*1+1*(2.3+2.75))*10.764</f>
        <v>80.72999999999999</v>
      </c>
      <c r="BUR232" s="53">
        <f t="shared" si="746"/>
        <v>481.1508</v>
      </c>
      <c r="BUS232" s="53">
        <v>0</v>
      </c>
      <c r="BUT232" s="53">
        <f>BUR232*(($H$268)+1)+(IF(BUS232&lt;101,BUS232,IF(BUS232&lt;201,BUS232/2,IF(BUS232&lt;=301,BUS232/3,BUS232/4))))</f>
        <v>481.1508</v>
      </c>
      <c r="BUU232" s="159">
        <f t="shared" si="6885"/>
        <v>3</v>
      </c>
      <c r="BUV232" s="159"/>
      <c r="BUW232" s="53" t="s">
        <v>162</v>
      </c>
      <c r="BUX232" s="53">
        <f t="shared" ref="BUX232" si="12784">(37.2)*10.764</f>
        <v>400.42079999999999</v>
      </c>
      <c r="BUY232" s="53">
        <f t="shared" ref="BUY232" si="12785">(2.45*1+1*(2.3+2.75))*10.764</f>
        <v>80.72999999999999</v>
      </c>
      <c r="BUZ232" s="53">
        <f t="shared" si="749"/>
        <v>481.1508</v>
      </c>
      <c r="BVA232" s="53">
        <v>0</v>
      </c>
      <c r="BVB232" s="53">
        <f>BUZ232*(($H$268)+1)+(IF(BVA232&lt;101,BVA232,IF(BVA232&lt;201,BVA232/2,IF(BVA232&lt;=301,BVA232/3,BVA232/4))))</f>
        <v>481.1508</v>
      </c>
      <c r="BVC232" s="159">
        <f t="shared" si="6888"/>
        <v>3</v>
      </c>
      <c r="BVD232" s="159"/>
      <c r="BVE232" s="53" t="s">
        <v>162</v>
      </c>
      <c r="BVF232" s="53">
        <f t="shared" ref="BVF232" si="12786">(37.2)*10.764</f>
        <v>400.42079999999999</v>
      </c>
      <c r="BVG232" s="53">
        <f t="shared" ref="BVG232" si="12787">(2.45*1+1*(2.3+2.75))*10.764</f>
        <v>80.72999999999999</v>
      </c>
      <c r="BVH232" s="53">
        <f t="shared" si="752"/>
        <v>481.1508</v>
      </c>
      <c r="BVI232" s="53">
        <v>0</v>
      </c>
      <c r="BVJ232" s="53">
        <f>BVH232*(($H$268)+1)+(IF(BVI232&lt;101,BVI232,IF(BVI232&lt;201,BVI232/2,IF(BVI232&lt;=301,BVI232/3,BVI232/4))))</f>
        <v>481.1508</v>
      </c>
      <c r="BVK232" s="159">
        <f t="shared" si="6891"/>
        <v>3</v>
      </c>
      <c r="BVL232" s="159"/>
      <c r="BVM232" s="53" t="s">
        <v>162</v>
      </c>
      <c r="BVN232" s="53">
        <f t="shared" ref="BVN232" si="12788">(37.2)*10.764</f>
        <v>400.42079999999999</v>
      </c>
      <c r="BVO232" s="53">
        <f t="shared" ref="BVO232" si="12789">(2.45*1+1*(2.3+2.75))*10.764</f>
        <v>80.72999999999999</v>
      </c>
      <c r="BVP232" s="53">
        <f t="shared" si="755"/>
        <v>481.1508</v>
      </c>
      <c r="BVQ232" s="53">
        <v>0</v>
      </c>
      <c r="BVR232" s="53">
        <f>BVP232*(($H$268)+1)+(IF(BVQ232&lt;101,BVQ232,IF(BVQ232&lt;201,BVQ232/2,IF(BVQ232&lt;=301,BVQ232/3,BVQ232/4))))</f>
        <v>481.1508</v>
      </c>
      <c r="BVS232" s="159">
        <f t="shared" si="6894"/>
        <v>3</v>
      </c>
      <c r="BVT232" s="159"/>
      <c r="BVU232" s="53" t="s">
        <v>162</v>
      </c>
      <c r="BVV232" s="53">
        <f t="shared" ref="BVV232" si="12790">(37.2)*10.764</f>
        <v>400.42079999999999</v>
      </c>
      <c r="BVW232" s="53">
        <f t="shared" ref="BVW232" si="12791">(2.45*1+1*(2.3+2.75))*10.764</f>
        <v>80.72999999999999</v>
      </c>
      <c r="BVX232" s="53">
        <f t="shared" si="758"/>
        <v>481.1508</v>
      </c>
      <c r="BVY232" s="53">
        <v>0</v>
      </c>
      <c r="BVZ232" s="53">
        <f>BVX232*(($H$268)+1)+(IF(BVY232&lt;101,BVY232,IF(BVY232&lt;201,BVY232/2,IF(BVY232&lt;=301,BVY232/3,BVY232/4))))</f>
        <v>481.1508</v>
      </c>
      <c r="BWA232" s="159">
        <f t="shared" si="6897"/>
        <v>3</v>
      </c>
      <c r="BWB232" s="159"/>
      <c r="BWC232" s="53" t="s">
        <v>162</v>
      </c>
      <c r="BWD232" s="53">
        <f t="shared" ref="BWD232" si="12792">(37.2)*10.764</f>
        <v>400.42079999999999</v>
      </c>
      <c r="BWE232" s="53">
        <f t="shared" ref="BWE232" si="12793">(2.45*1+1*(2.3+2.75))*10.764</f>
        <v>80.72999999999999</v>
      </c>
      <c r="BWF232" s="53">
        <f t="shared" si="761"/>
        <v>481.1508</v>
      </c>
      <c r="BWG232" s="53">
        <v>0</v>
      </c>
      <c r="BWH232" s="53">
        <f>BWF232*(($H$268)+1)+(IF(BWG232&lt;101,BWG232,IF(BWG232&lt;201,BWG232/2,IF(BWG232&lt;=301,BWG232/3,BWG232/4))))</f>
        <v>481.1508</v>
      </c>
      <c r="BWI232" s="159">
        <f t="shared" si="6900"/>
        <v>3</v>
      </c>
      <c r="BWJ232" s="159"/>
      <c r="BWK232" s="53" t="s">
        <v>162</v>
      </c>
      <c r="BWL232" s="53">
        <f t="shared" ref="BWL232" si="12794">(37.2)*10.764</f>
        <v>400.42079999999999</v>
      </c>
      <c r="BWM232" s="53">
        <f t="shared" ref="BWM232" si="12795">(2.45*1+1*(2.3+2.75))*10.764</f>
        <v>80.72999999999999</v>
      </c>
      <c r="BWN232" s="53">
        <f t="shared" si="764"/>
        <v>481.1508</v>
      </c>
      <c r="BWO232" s="53">
        <v>0</v>
      </c>
      <c r="BWP232" s="53">
        <f>BWN232*(($H$268)+1)+(IF(BWO232&lt;101,BWO232,IF(BWO232&lt;201,BWO232/2,IF(BWO232&lt;=301,BWO232/3,BWO232/4))))</f>
        <v>481.1508</v>
      </c>
      <c r="BWQ232" s="159">
        <f t="shared" si="6903"/>
        <v>3</v>
      </c>
      <c r="BWR232" s="159"/>
      <c r="BWS232" s="53" t="s">
        <v>162</v>
      </c>
      <c r="BWT232" s="53">
        <f t="shared" ref="BWT232" si="12796">(37.2)*10.764</f>
        <v>400.42079999999999</v>
      </c>
      <c r="BWU232" s="53">
        <f t="shared" ref="BWU232" si="12797">(2.45*1+1*(2.3+2.75))*10.764</f>
        <v>80.72999999999999</v>
      </c>
      <c r="BWV232" s="53">
        <f t="shared" si="767"/>
        <v>481.1508</v>
      </c>
      <c r="BWW232" s="53">
        <v>0</v>
      </c>
      <c r="BWX232" s="53">
        <f>BWV232*(($H$268)+1)+(IF(BWW232&lt;101,BWW232,IF(BWW232&lt;201,BWW232/2,IF(BWW232&lt;=301,BWW232/3,BWW232/4))))</f>
        <v>481.1508</v>
      </c>
      <c r="BWY232" s="159">
        <f t="shared" si="6906"/>
        <v>3</v>
      </c>
      <c r="BWZ232" s="159"/>
      <c r="BXA232" s="53" t="s">
        <v>162</v>
      </c>
      <c r="BXB232" s="53">
        <f t="shared" ref="BXB232" si="12798">(37.2)*10.764</f>
        <v>400.42079999999999</v>
      </c>
      <c r="BXC232" s="53">
        <f t="shared" ref="BXC232" si="12799">(2.45*1+1*(2.3+2.75))*10.764</f>
        <v>80.72999999999999</v>
      </c>
      <c r="BXD232" s="53">
        <f t="shared" si="770"/>
        <v>481.1508</v>
      </c>
      <c r="BXE232" s="53">
        <v>0</v>
      </c>
      <c r="BXF232" s="53">
        <f>BXD232*(($H$268)+1)+(IF(BXE232&lt;101,BXE232,IF(BXE232&lt;201,BXE232/2,IF(BXE232&lt;=301,BXE232/3,BXE232/4))))</f>
        <v>481.1508</v>
      </c>
      <c r="BXG232" s="159">
        <f t="shared" si="6909"/>
        <v>3</v>
      </c>
      <c r="BXH232" s="159"/>
      <c r="BXI232" s="53" t="s">
        <v>162</v>
      </c>
      <c r="BXJ232" s="53">
        <f t="shared" ref="BXJ232" si="12800">(37.2)*10.764</f>
        <v>400.42079999999999</v>
      </c>
      <c r="BXK232" s="53">
        <f t="shared" ref="BXK232" si="12801">(2.45*1+1*(2.3+2.75))*10.764</f>
        <v>80.72999999999999</v>
      </c>
      <c r="BXL232" s="53">
        <f t="shared" si="773"/>
        <v>481.1508</v>
      </c>
      <c r="BXM232" s="53">
        <v>0</v>
      </c>
      <c r="BXN232" s="53">
        <f>BXL232*(($H$268)+1)+(IF(BXM232&lt;101,BXM232,IF(BXM232&lt;201,BXM232/2,IF(BXM232&lt;=301,BXM232/3,BXM232/4))))</f>
        <v>481.1508</v>
      </c>
      <c r="BXO232" s="159">
        <f t="shared" si="6912"/>
        <v>3</v>
      </c>
      <c r="BXP232" s="159"/>
      <c r="BXQ232" s="53" t="s">
        <v>162</v>
      </c>
      <c r="BXR232" s="53">
        <f t="shared" ref="BXR232" si="12802">(37.2)*10.764</f>
        <v>400.42079999999999</v>
      </c>
      <c r="BXS232" s="53">
        <f t="shared" ref="BXS232" si="12803">(2.45*1+1*(2.3+2.75))*10.764</f>
        <v>80.72999999999999</v>
      </c>
      <c r="BXT232" s="53">
        <f t="shared" si="776"/>
        <v>481.1508</v>
      </c>
      <c r="BXU232" s="53">
        <v>0</v>
      </c>
      <c r="BXV232" s="53">
        <f>BXT232*(($H$268)+1)+(IF(BXU232&lt;101,BXU232,IF(BXU232&lt;201,BXU232/2,IF(BXU232&lt;=301,BXU232/3,BXU232/4))))</f>
        <v>481.1508</v>
      </c>
      <c r="BXW232" s="159">
        <f t="shared" si="6915"/>
        <v>3</v>
      </c>
      <c r="BXX232" s="159"/>
      <c r="BXY232" s="53" t="s">
        <v>162</v>
      </c>
      <c r="BXZ232" s="53">
        <f t="shared" ref="BXZ232" si="12804">(37.2)*10.764</f>
        <v>400.42079999999999</v>
      </c>
      <c r="BYA232" s="53">
        <f t="shared" ref="BYA232" si="12805">(2.45*1+1*(2.3+2.75))*10.764</f>
        <v>80.72999999999999</v>
      </c>
      <c r="BYB232" s="53">
        <f t="shared" si="779"/>
        <v>481.1508</v>
      </c>
      <c r="BYC232" s="53">
        <v>0</v>
      </c>
      <c r="BYD232" s="53">
        <f>BYB232*(($H$268)+1)+(IF(BYC232&lt;101,BYC232,IF(BYC232&lt;201,BYC232/2,IF(BYC232&lt;=301,BYC232/3,BYC232/4))))</f>
        <v>481.1508</v>
      </c>
      <c r="BYE232" s="159">
        <f t="shared" si="6918"/>
        <v>3</v>
      </c>
      <c r="BYF232" s="159"/>
      <c r="BYG232" s="53" t="s">
        <v>162</v>
      </c>
      <c r="BYH232" s="53">
        <f t="shared" ref="BYH232" si="12806">(37.2)*10.764</f>
        <v>400.42079999999999</v>
      </c>
      <c r="BYI232" s="53">
        <f t="shared" ref="BYI232" si="12807">(2.45*1+1*(2.3+2.75))*10.764</f>
        <v>80.72999999999999</v>
      </c>
      <c r="BYJ232" s="53">
        <f t="shared" si="782"/>
        <v>481.1508</v>
      </c>
      <c r="BYK232" s="53">
        <v>0</v>
      </c>
      <c r="BYL232" s="53">
        <f>BYJ232*(($H$268)+1)+(IF(BYK232&lt;101,BYK232,IF(BYK232&lt;201,BYK232/2,IF(BYK232&lt;=301,BYK232/3,BYK232/4))))</f>
        <v>481.1508</v>
      </c>
      <c r="BYM232" s="159">
        <f t="shared" si="6921"/>
        <v>3</v>
      </c>
      <c r="BYN232" s="159"/>
      <c r="BYO232" s="53" t="s">
        <v>162</v>
      </c>
      <c r="BYP232" s="53">
        <f t="shared" ref="BYP232" si="12808">(37.2)*10.764</f>
        <v>400.42079999999999</v>
      </c>
      <c r="BYQ232" s="53">
        <f t="shared" ref="BYQ232" si="12809">(2.45*1+1*(2.3+2.75))*10.764</f>
        <v>80.72999999999999</v>
      </c>
      <c r="BYR232" s="53">
        <f t="shared" si="785"/>
        <v>481.1508</v>
      </c>
      <c r="BYS232" s="53">
        <v>0</v>
      </c>
      <c r="BYT232" s="53">
        <f>BYR232*(($H$268)+1)+(IF(BYS232&lt;101,BYS232,IF(BYS232&lt;201,BYS232/2,IF(BYS232&lt;=301,BYS232/3,BYS232/4))))</f>
        <v>481.1508</v>
      </c>
      <c r="BYU232" s="159">
        <f t="shared" si="6924"/>
        <v>3</v>
      </c>
      <c r="BYV232" s="159"/>
      <c r="BYW232" s="53" t="s">
        <v>162</v>
      </c>
      <c r="BYX232" s="53">
        <f t="shared" ref="BYX232" si="12810">(37.2)*10.764</f>
        <v>400.42079999999999</v>
      </c>
      <c r="BYY232" s="53">
        <f t="shared" ref="BYY232" si="12811">(2.45*1+1*(2.3+2.75))*10.764</f>
        <v>80.72999999999999</v>
      </c>
      <c r="BYZ232" s="53">
        <f t="shared" si="788"/>
        <v>481.1508</v>
      </c>
      <c r="BZA232" s="53">
        <v>0</v>
      </c>
      <c r="BZB232" s="53">
        <f>BYZ232*(($H$268)+1)+(IF(BZA232&lt;101,BZA232,IF(BZA232&lt;201,BZA232/2,IF(BZA232&lt;=301,BZA232/3,BZA232/4))))</f>
        <v>481.1508</v>
      </c>
      <c r="BZC232" s="159">
        <f t="shared" si="6927"/>
        <v>3</v>
      </c>
      <c r="BZD232" s="159"/>
      <c r="BZE232" s="53" t="s">
        <v>162</v>
      </c>
      <c r="BZF232" s="53">
        <f t="shared" ref="BZF232" si="12812">(37.2)*10.764</f>
        <v>400.42079999999999</v>
      </c>
      <c r="BZG232" s="53">
        <f t="shared" ref="BZG232" si="12813">(2.45*1+1*(2.3+2.75))*10.764</f>
        <v>80.72999999999999</v>
      </c>
      <c r="BZH232" s="53">
        <f t="shared" si="791"/>
        <v>481.1508</v>
      </c>
      <c r="BZI232" s="53">
        <v>0</v>
      </c>
      <c r="BZJ232" s="53">
        <f>BZH232*(($H$268)+1)+(IF(BZI232&lt;101,BZI232,IF(BZI232&lt;201,BZI232/2,IF(BZI232&lt;=301,BZI232/3,BZI232/4))))</f>
        <v>481.1508</v>
      </c>
      <c r="BZK232" s="159">
        <f t="shared" si="6930"/>
        <v>3</v>
      </c>
      <c r="BZL232" s="159"/>
      <c r="BZM232" s="53" t="s">
        <v>162</v>
      </c>
      <c r="BZN232" s="53">
        <f t="shared" ref="BZN232" si="12814">(37.2)*10.764</f>
        <v>400.42079999999999</v>
      </c>
      <c r="BZO232" s="53">
        <f t="shared" ref="BZO232" si="12815">(2.45*1+1*(2.3+2.75))*10.764</f>
        <v>80.72999999999999</v>
      </c>
      <c r="BZP232" s="53">
        <f t="shared" si="794"/>
        <v>481.1508</v>
      </c>
      <c r="BZQ232" s="53">
        <v>0</v>
      </c>
      <c r="BZR232" s="53">
        <f>BZP232*(($H$268)+1)+(IF(BZQ232&lt;101,BZQ232,IF(BZQ232&lt;201,BZQ232/2,IF(BZQ232&lt;=301,BZQ232/3,BZQ232/4))))</f>
        <v>481.1508</v>
      </c>
      <c r="BZS232" s="159">
        <f t="shared" si="6933"/>
        <v>3</v>
      </c>
      <c r="BZT232" s="159"/>
      <c r="BZU232" s="53" t="s">
        <v>162</v>
      </c>
      <c r="BZV232" s="53">
        <f t="shared" ref="BZV232" si="12816">(37.2)*10.764</f>
        <v>400.42079999999999</v>
      </c>
      <c r="BZW232" s="53">
        <f t="shared" ref="BZW232" si="12817">(2.45*1+1*(2.3+2.75))*10.764</f>
        <v>80.72999999999999</v>
      </c>
      <c r="BZX232" s="53">
        <f t="shared" si="797"/>
        <v>481.1508</v>
      </c>
      <c r="BZY232" s="53">
        <v>0</v>
      </c>
      <c r="BZZ232" s="53">
        <f>BZX232*(($H$268)+1)+(IF(BZY232&lt;101,BZY232,IF(BZY232&lt;201,BZY232/2,IF(BZY232&lt;=301,BZY232/3,BZY232/4))))</f>
        <v>481.1508</v>
      </c>
      <c r="CAA232" s="159">
        <f t="shared" si="6936"/>
        <v>3</v>
      </c>
      <c r="CAB232" s="159"/>
      <c r="CAC232" s="53" t="s">
        <v>162</v>
      </c>
      <c r="CAD232" s="53">
        <f t="shared" ref="CAD232" si="12818">(37.2)*10.764</f>
        <v>400.42079999999999</v>
      </c>
      <c r="CAE232" s="53">
        <f t="shared" ref="CAE232" si="12819">(2.45*1+1*(2.3+2.75))*10.764</f>
        <v>80.72999999999999</v>
      </c>
      <c r="CAF232" s="53">
        <f t="shared" si="800"/>
        <v>481.1508</v>
      </c>
      <c r="CAG232" s="53">
        <v>0</v>
      </c>
      <c r="CAH232" s="53">
        <f>CAF232*(($H$268)+1)+(IF(CAG232&lt;101,CAG232,IF(CAG232&lt;201,CAG232/2,IF(CAG232&lt;=301,CAG232/3,CAG232/4))))</f>
        <v>481.1508</v>
      </c>
      <c r="CAI232" s="159">
        <f t="shared" si="6939"/>
        <v>3</v>
      </c>
      <c r="CAJ232" s="159"/>
      <c r="CAK232" s="53" t="s">
        <v>162</v>
      </c>
      <c r="CAL232" s="53">
        <f t="shared" ref="CAL232" si="12820">(37.2)*10.764</f>
        <v>400.42079999999999</v>
      </c>
      <c r="CAM232" s="53">
        <f t="shared" ref="CAM232" si="12821">(2.45*1+1*(2.3+2.75))*10.764</f>
        <v>80.72999999999999</v>
      </c>
      <c r="CAN232" s="53">
        <f t="shared" si="803"/>
        <v>481.1508</v>
      </c>
      <c r="CAO232" s="53">
        <v>0</v>
      </c>
      <c r="CAP232" s="53">
        <f>CAN232*(($H$268)+1)+(IF(CAO232&lt;101,CAO232,IF(CAO232&lt;201,CAO232/2,IF(CAO232&lt;=301,CAO232/3,CAO232/4))))</f>
        <v>481.1508</v>
      </c>
      <c r="CAQ232" s="159">
        <f t="shared" si="6942"/>
        <v>3</v>
      </c>
      <c r="CAR232" s="159"/>
      <c r="CAS232" s="53" t="s">
        <v>162</v>
      </c>
      <c r="CAT232" s="53">
        <f t="shared" ref="CAT232" si="12822">(37.2)*10.764</f>
        <v>400.42079999999999</v>
      </c>
      <c r="CAU232" s="53">
        <f t="shared" ref="CAU232" si="12823">(2.45*1+1*(2.3+2.75))*10.764</f>
        <v>80.72999999999999</v>
      </c>
      <c r="CAV232" s="53">
        <f t="shared" si="806"/>
        <v>481.1508</v>
      </c>
      <c r="CAW232" s="53">
        <v>0</v>
      </c>
      <c r="CAX232" s="53">
        <f>CAV232*(($H$268)+1)+(IF(CAW232&lt;101,CAW232,IF(CAW232&lt;201,CAW232/2,IF(CAW232&lt;=301,CAW232/3,CAW232/4))))</f>
        <v>481.1508</v>
      </c>
      <c r="CAY232" s="159">
        <f t="shared" si="6945"/>
        <v>3</v>
      </c>
      <c r="CAZ232" s="159"/>
      <c r="CBA232" s="53" t="s">
        <v>162</v>
      </c>
      <c r="CBB232" s="53">
        <f t="shared" ref="CBB232" si="12824">(37.2)*10.764</f>
        <v>400.42079999999999</v>
      </c>
      <c r="CBC232" s="53">
        <f t="shared" ref="CBC232" si="12825">(2.45*1+1*(2.3+2.75))*10.764</f>
        <v>80.72999999999999</v>
      </c>
      <c r="CBD232" s="53">
        <f t="shared" si="809"/>
        <v>481.1508</v>
      </c>
      <c r="CBE232" s="53">
        <v>0</v>
      </c>
      <c r="CBF232" s="53">
        <f>CBD232*(($H$268)+1)+(IF(CBE232&lt;101,CBE232,IF(CBE232&lt;201,CBE232/2,IF(CBE232&lt;=301,CBE232/3,CBE232/4))))</f>
        <v>481.1508</v>
      </c>
      <c r="CBG232" s="159">
        <f t="shared" si="6948"/>
        <v>3</v>
      </c>
      <c r="CBH232" s="159"/>
      <c r="CBI232" s="53" t="s">
        <v>162</v>
      </c>
      <c r="CBJ232" s="53">
        <f t="shared" ref="CBJ232" si="12826">(37.2)*10.764</f>
        <v>400.42079999999999</v>
      </c>
      <c r="CBK232" s="53">
        <f t="shared" ref="CBK232" si="12827">(2.45*1+1*(2.3+2.75))*10.764</f>
        <v>80.72999999999999</v>
      </c>
      <c r="CBL232" s="53">
        <f t="shared" si="812"/>
        <v>481.1508</v>
      </c>
      <c r="CBM232" s="53">
        <v>0</v>
      </c>
      <c r="CBN232" s="53">
        <f>CBL232*(($H$268)+1)+(IF(CBM232&lt;101,CBM232,IF(CBM232&lt;201,CBM232/2,IF(CBM232&lt;=301,CBM232/3,CBM232/4))))</f>
        <v>481.1508</v>
      </c>
      <c r="CBO232" s="159">
        <f t="shared" si="6951"/>
        <v>3</v>
      </c>
      <c r="CBP232" s="159"/>
      <c r="CBQ232" s="53" t="s">
        <v>162</v>
      </c>
      <c r="CBR232" s="53">
        <f t="shared" ref="CBR232" si="12828">(37.2)*10.764</f>
        <v>400.42079999999999</v>
      </c>
      <c r="CBS232" s="53">
        <f t="shared" ref="CBS232" si="12829">(2.45*1+1*(2.3+2.75))*10.764</f>
        <v>80.72999999999999</v>
      </c>
      <c r="CBT232" s="53">
        <f t="shared" si="815"/>
        <v>481.1508</v>
      </c>
      <c r="CBU232" s="53">
        <v>0</v>
      </c>
      <c r="CBV232" s="53">
        <f>CBT232*(($H$268)+1)+(IF(CBU232&lt;101,CBU232,IF(CBU232&lt;201,CBU232/2,IF(CBU232&lt;=301,CBU232/3,CBU232/4))))</f>
        <v>481.1508</v>
      </c>
      <c r="CBW232" s="159">
        <f t="shared" si="6954"/>
        <v>3</v>
      </c>
      <c r="CBX232" s="159"/>
      <c r="CBY232" s="53" t="s">
        <v>162</v>
      </c>
      <c r="CBZ232" s="53">
        <f t="shared" ref="CBZ232" si="12830">(37.2)*10.764</f>
        <v>400.42079999999999</v>
      </c>
      <c r="CCA232" s="53">
        <f t="shared" ref="CCA232" si="12831">(2.45*1+1*(2.3+2.75))*10.764</f>
        <v>80.72999999999999</v>
      </c>
      <c r="CCB232" s="53">
        <f t="shared" si="818"/>
        <v>481.1508</v>
      </c>
      <c r="CCC232" s="53">
        <v>0</v>
      </c>
      <c r="CCD232" s="53">
        <f>CCB232*(($H$268)+1)+(IF(CCC232&lt;101,CCC232,IF(CCC232&lt;201,CCC232/2,IF(CCC232&lt;=301,CCC232/3,CCC232/4))))</f>
        <v>481.1508</v>
      </c>
      <c r="CCE232" s="159">
        <f t="shared" si="6957"/>
        <v>3</v>
      </c>
      <c r="CCF232" s="159"/>
      <c r="CCG232" s="53" t="s">
        <v>162</v>
      </c>
      <c r="CCH232" s="53">
        <f t="shared" ref="CCH232" si="12832">(37.2)*10.764</f>
        <v>400.42079999999999</v>
      </c>
      <c r="CCI232" s="53">
        <f t="shared" ref="CCI232" si="12833">(2.45*1+1*(2.3+2.75))*10.764</f>
        <v>80.72999999999999</v>
      </c>
      <c r="CCJ232" s="53">
        <f t="shared" si="821"/>
        <v>481.1508</v>
      </c>
      <c r="CCK232" s="53">
        <v>0</v>
      </c>
      <c r="CCL232" s="53">
        <f>CCJ232*(($H$268)+1)+(IF(CCK232&lt;101,CCK232,IF(CCK232&lt;201,CCK232/2,IF(CCK232&lt;=301,CCK232/3,CCK232/4))))</f>
        <v>481.1508</v>
      </c>
      <c r="CCM232" s="159">
        <f t="shared" si="6960"/>
        <v>3</v>
      </c>
      <c r="CCN232" s="159"/>
      <c r="CCO232" s="53" t="s">
        <v>162</v>
      </c>
      <c r="CCP232" s="53">
        <f t="shared" ref="CCP232" si="12834">(37.2)*10.764</f>
        <v>400.42079999999999</v>
      </c>
      <c r="CCQ232" s="53">
        <f t="shared" ref="CCQ232" si="12835">(2.45*1+1*(2.3+2.75))*10.764</f>
        <v>80.72999999999999</v>
      </c>
      <c r="CCR232" s="53">
        <f t="shared" si="824"/>
        <v>481.1508</v>
      </c>
      <c r="CCS232" s="53">
        <v>0</v>
      </c>
      <c r="CCT232" s="53">
        <f>CCR232*(($H$268)+1)+(IF(CCS232&lt;101,CCS232,IF(CCS232&lt;201,CCS232/2,IF(CCS232&lt;=301,CCS232/3,CCS232/4))))</f>
        <v>481.1508</v>
      </c>
      <c r="CCU232" s="159">
        <f t="shared" si="6963"/>
        <v>3</v>
      </c>
      <c r="CCV232" s="159"/>
      <c r="CCW232" s="53" t="s">
        <v>162</v>
      </c>
      <c r="CCX232" s="53">
        <f t="shared" ref="CCX232" si="12836">(37.2)*10.764</f>
        <v>400.42079999999999</v>
      </c>
      <c r="CCY232" s="53">
        <f t="shared" ref="CCY232" si="12837">(2.45*1+1*(2.3+2.75))*10.764</f>
        <v>80.72999999999999</v>
      </c>
      <c r="CCZ232" s="53">
        <f t="shared" si="827"/>
        <v>481.1508</v>
      </c>
      <c r="CDA232" s="53">
        <v>0</v>
      </c>
      <c r="CDB232" s="53">
        <f>CCZ232*(($H$268)+1)+(IF(CDA232&lt;101,CDA232,IF(CDA232&lt;201,CDA232/2,IF(CDA232&lt;=301,CDA232/3,CDA232/4))))</f>
        <v>481.1508</v>
      </c>
      <c r="CDC232" s="159">
        <f t="shared" si="6966"/>
        <v>3</v>
      </c>
      <c r="CDD232" s="159"/>
      <c r="CDE232" s="53" t="s">
        <v>162</v>
      </c>
      <c r="CDF232" s="53">
        <f t="shared" ref="CDF232" si="12838">(37.2)*10.764</f>
        <v>400.42079999999999</v>
      </c>
      <c r="CDG232" s="53">
        <f t="shared" ref="CDG232" si="12839">(2.45*1+1*(2.3+2.75))*10.764</f>
        <v>80.72999999999999</v>
      </c>
      <c r="CDH232" s="53">
        <f t="shared" si="830"/>
        <v>481.1508</v>
      </c>
      <c r="CDI232" s="53">
        <v>0</v>
      </c>
      <c r="CDJ232" s="53">
        <f>CDH232*(($H$268)+1)+(IF(CDI232&lt;101,CDI232,IF(CDI232&lt;201,CDI232/2,IF(CDI232&lt;=301,CDI232/3,CDI232/4))))</f>
        <v>481.1508</v>
      </c>
      <c r="CDK232" s="159">
        <f t="shared" si="6969"/>
        <v>3</v>
      </c>
      <c r="CDL232" s="159"/>
      <c r="CDM232" s="53" t="s">
        <v>162</v>
      </c>
      <c r="CDN232" s="53">
        <f t="shared" ref="CDN232" si="12840">(37.2)*10.764</f>
        <v>400.42079999999999</v>
      </c>
      <c r="CDO232" s="53">
        <f t="shared" ref="CDO232" si="12841">(2.45*1+1*(2.3+2.75))*10.764</f>
        <v>80.72999999999999</v>
      </c>
      <c r="CDP232" s="53">
        <f t="shared" si="833"/>
        <v>481.1508</v>
      </c>
      <c r="CDQ232" s="53">
        <v>0</v>
      </c>
      <c r="CDR232" s="53">
        <f>CDP232*(($H$268)+1)+(IF(CDQ232&lt;101,CDQ232,IF(CDQ232&lt;201,CDQ232/2,IF(CDQ232&lt;=301,CDQ232/3,CDQ232/4))))</f>
        <v>481.1508</v>
      </c>
      <c r="CDS232" s="159">
        <f t="shared" si="6972"/>
        <v>3</v>
      </c>
      <c r="CDT232" s="159"/>
      <c r="CDU232" s="53" t="s">
        <v>162</v>
      </c>
      <c r="CDV232" s="53">
        <f t="shared" ref="CDV232" si="12842">(37.2)*10.764</f>
        <v>400.42079999999999</v>
      </c>
      <c r="CDW232" s="53">
        <f t="shared" ref="CDW232" si="12843">(2.45*1+1*(2.3+2.75))*10.764</f>
        <v>80.72999999999999</v>
      </c>
      <c r="CDX232" s="53">
        <f t="shared" si="836"/>
        <v>481.1508</v>
      </c>
      <c r="CDY232" s="53">
        <v>0</v>
      </c>
      <c r="CDZ232" s="53">
        <f>CDX232*(($H$268)+1)+(IF(CDY232&lt;101,CDY232,IF(CDY232&lt;201,CDY232/2,IF(CDY232&lt;=301,CDY232/3,CDY232/4))))</f>
        <v>481.1508</v>
      </c>
      <c r="CEA232" s="159">
        <f t="shared" si="6975"/>
        <v>3</v>
      </c>
      <c r="CEB232" s="159"/>
      <c r="CEC232" s="53" t="s">
        <v>162</v>
      </c>
      <c r="CED232" s="53">
        <f t="shared" ref="CED232" si="12844">(37.2)*10.764</f>
        <v>400.42079999999999</v>
      </c>
      <c r="CEE232" s="53">
        <f t="shared" ref="CEE232" si="12845">(2.45*1+1*(2.3+2.75))*10.764</f>
        <v>80.72999999999999</v>
      </c>
      <c r="CEF232" s="53">
        <f t="shared" si="839"/>
        <v>481.1508</v>
      </c>
      <c r="CEG232" s="53">
        <v>0</v>
      </c>
      <c r="CEH232" s="53">
        <f>CEF232*(($H$268)+1)+(IF(CEG232&lt;101,CEG232,IF(CEG232&lt;201,CEG232/2,IF(CEG232&lt;=301,CEG232/3,CEG232/4))))</f>
        <v>481.1508</v>
      </c>
      <c r="CEI232" s="159">
        <f t="shared" si="6978"/>
        <v>3</v>
      </c>
      <c r="CEJ232" s="159"/>
      <c r="CEK232" s="53" t="s">
        <v>162</v>
      </c>
      <c r="CEL232" s="53">
        <f t="shared" ref="CEL232" si="12846">(37.2)*10.764</f>
        <v>400.42079999999999</v>
      </c>
      <c r="CEM232" s="53">
        <f t="shared" ref="CEM232" si="12847">(2.45*1+1*(2.3+2.75))*10.764</f>
        <v>80.72999999999999</v>
      </c>
      <c r="CEN232" s="53">
        <f t="shared" si="842"/>
        <v>481.1508</v>
      </c>
      <c r="CEO232" s="53">
        <v>0</v>
      </c>
      <c r="CEP232" s="53">
        <f>CEN232*(($H$268)+1)+(IF(CEO232&lt;101,CEO232,IF(CEO232&lt;201,CEO232/2,IF(CEO232&lt;=301,CEO232/3,CEO232/4))))</f>
        <v>481.1508</v>
      </c>
      <c r="CEQ232" s="159">
        <f t="shared" si="6981"/>
        <v>3</v>
      </c>
      <c r="CER232" s="159"/>
      <c r="CES232" s="53" t="s">
        <v>162</v>
      </c>
      <c r="CET232" s="53">
        <f t="shared" ref="CET232" si="12848">(37.2)*10.764</f>
        <v>400.42079999999999</v>
      </c>
      <c r="CEU232" s="53">
        <f t="shared" ref="CEU232" si="12849">(2.45*1+1*(2.3+2.75))*10.764</f>
        <v>80.72999999999999</v>
      </c>
      <c r="CEV232" s="53">
        <f t="shared" si="845"/>
        <v>481.1508</v>
      </c>
      <c r="CEW232" s="53">
        <v>0</v>
      </c>
      <c r="CEX232" s="53">
        <f>CEV232*(($H$268)+1)+(IF(CEW232&lt;101,CEW232,IF(CEW232&lt;201,CEW232/2,IF(CEW232&lt;=301,CEW232/3,CEW232/4))))</f>
        <v>481.1508</v>
      </c>
      <c r="CEY232" s="159">
        <f t="shared" si="6984"/>
        <v>3</v>
      </c>
      <c r="CEZ232" s="159"/>
      <c r="CFA232" s="53" t="s">
        <v>162</v>
      </c>
      <c r="CFB232" s="53">
        <f t="shared" ref="CFB232" si="12850">(37.2)*10.764</f>
        <v>400.42079999999999</v>
      </c>
      <c r="CFC232" s="53">
        <f t="shared" ref="CFC232" si="12851">(2.45*1+1*(2.3+2.75))*10.764</f>
        <v>80.72999999999999</v>
      </c>
      <c r="CFD232" s="53">
        <f t="shared" si="848"/>
        <v>481.1508</v>
      </c>
      <c r="CFE232" s="53">
        <v>0</v>
      </c>
      <c r="CFF232" s="53">
        <f>CFD232*(($H$268)+1)+(IF(CFE232&lt;101,CFE232,IF(CFE232&lt;201,CFE232/2,IF(CFE232&lt;=301,CFE232/3,CFE232/4))))</f>
        <v>481.1508</v>
      </c>
      <c r="CFG232" s="159">
        <f t="shared" si="6987"/>
        <v>3</v>
      </c>
      <c r="CFH232" s="159"/>
      <c r="CFI232" s="53" t="s">
        <v>162</v>
      </c>
      <c r="CFJ232" s="53">
        <f t="shared" ref="CFJ232" si="12852">(37.2)*10.764</f>
        <v>400.42079999999999</v>
      </c>
      <c r="CFK232" s="53">
        <f t="shared" ref="CFK232" si="12853">(2.45*1+1*(2.3+2.75))*10.764</f>
        <v>80.72999999999999</v>
      </c>
      <c r="CFL232" s="53">
        <f t="shared" si="851"/>
        <v>481.1508</v>
      </c>
      <c r="CFM232" s="53">
        <v>0</v>
      </c>
      <c r="CFN232" s="53">
        <f>CFL232*(($H$268)+1)+(IF(CFM232&lt;101,CFM232,IF(CFM232&lt;201,CFM232/2,IF(CFM232&lt;=301,CFM232/3,CFM232/4))))</f>
        <v>481.1508</v>
      </c>
      <c r="CFO232" s="159">
        <f t="shared" si="6990"/>
        <v>3</v>
      </c>
      <c r="CFP232" s="159"/>
      <c r="CFQ232" s="53" t="s">
        <v>162</v>
      </c>
      <c r="CFR232" s="53">
        <f t="shared" ref="CFR232" si="12854">(37.2)*10.764</f>
        <v>400.42079999999999</v>
      </c>
      <c r="CFS232" s="53">
        <f t="shared" ref="CFS232" si="12855">(2.45*1+1*(2.3+2.75))*10.764</f>
        <v>80.72999999999999</v>
      </c>
      <c r="CFT232" s="53">
        <f t="shared" si="854"/>
        <v>481.1508</v>
      </c>
      <c r="CFU232" s="53">
        <v>0</v>
      </c>
      <c r="CFV232" s="53">
        <f>CFT232*(($H$268)+1)+(IF(CFU232&lt;101,CFU232,IF(CFU232&lt;201,CFU232/2,IF(CFU232&lt;=301,CFU232/3,CFU232/4))))</f>
        <v>481.1508</v>
      </c>
      <c r="CFW232" s="159">
        <f t="shared" si="6993"/>
        <v>3</v>
      </c>
      <c r="CFX232" s="159"/>
      <c r="CFY232" s="53" t="s">
        <v>162</v>
      </c>
      <c r="CFZ232" s="53">
        <f t="shared" ref="CFZ232" si="12856">(37.2)*10.764</f>
        <v>400.42079999999999</v>
      </c>
      <c r="CGA232" s="53">
        <f t="shared" ref="CGA232" si="12857">(2.45*1+1*(2.3+2.75))*10.764</f>
        <v>80.72999999999999</v>
      </c>
      <c r="CGB232" s="53">
        <f t="shared" si="857"/>
        <v>481.1508</v>
      </c>
      <c r="CGC232" s="53">
        <v>0</v>
      </c>
      <c r="CGD232" s="53">
        <f>CGB232*(($H$268)+1)+(IF(CGC232&lt;101,CGC232,IF(CGC232&lt;201,CGC232/2,IF(CGC232&lt;=301,CGC232/3,CGC232/4))))</f>
        <v>481.1508</v>
      </c>
      <c r="CGE232" s="159">
        <f t="shared" si="6996"/>
        <v>3</v>
      </c>
      <c r="CGF232" s="159"/>
      <c r="CGG232" s="53" t="s">
        <v>162</v>
      </c>
      <c r="CGH232" s="53">
        <f t="shared" ref="CGH232" si="12858">(37.2)*10.764</f>
        <v>400.42079999999999</v>
      </c>
      <c r="CGI232" s="53">
        <f t="shared" ref="CGI232" si="12859">(2.45*1+1*(2.3+2.75))*10.764</f>
        <v>80.72999999999999</v>
      </c>
      <c r="CGJ232" s="53">
        <f t="shared" si="860"/>
        <v>481.1508</v>
      </c>
      <c r="CGK232" s="53">
        <v>0</v>
      </c>
      <c r="CGL232" s="53">
        <f>CGJ232*(($H$268)+1)+(IF(CGK232&lt;101,CGK232,IF(CGK232&lt;201,CGK232/2,IF(CGK232&lt;=301,CGK232/3,CGK232/4))))</f>
        <v>481.1508</v>
      </c>
      <c r="CGM232" s="159">
        <f t="shared" si="6999"/>
        <v>3</v>
      </c>
      <c r="CGN232" s="159"/>
      <c r="CGO232" s="53" t="s">
        <v>162</v>
      </c>
      <c r="CGP232" s="53">
        <f t="shared" ref="CGP232" si="12860">(37.2)*10.764</f>
        <v>400.42079999999999</v>
      </c>
      <c r="CGQ232" s="53">
        <f t="shared" ref="CGQ232" si="12861">(2.45*1+1*(2.3+2.75))*10.764</f>
        <v>80.72999999999999</v>
      </c>
      <c r="CGR232" s="53">
        <f t="shared" si="863"/>
        <v>481.1508</v>
      </c>
      <c r="CGS232" s="53">
        <v>0</v>
      </c>
      <c r="CGT232" s="53">
        <f>CGR232*(($H$268)+1)+(IF(CGS232&lt;101,CGS232,IF(CGS232&lt;201,CGS232/2,IF(CGS232&lt;=301,CGS232/3,CGS232/4))))</f>
        <v>481.1508</v>
      </c>
      <c r="CGU232" s="159">
        <f t="shared" si="7002"/>
        <v>3</v>
      </c>
      <c r="CGV232" s="159"/>
      <c r="CGW232" s="53" t="s">
        <v>162</v>
      </c>
      <c r="CGX232" s="53">
        <f t="shared" ref="CGX232" si="12862">(37.2)*10.764</f>
        <v>400.42079999999999</v>
      </c>
      <c r="CGY232" s="53">
        <f t="shared" ref="CGY232" si="12863">(2.45*1+1*(2.3+2.75))*10.764</f>
        <v>80.72999999999999</v>
      </c>
      <c r="CGZ232" s="53">
        <f t="shared" si="866"/>
        <v>481.1508</v>
      </c>
      <c r="CHA232" s="53">
        <v>0</v>
      </c>
      <c r="CHB232" s="53">
        <f>CGZ232*(($H$268)+1)+(IF(CHA232&lt;101,CHA232,IF(CHA232&lt;201,CHA232/2,IF(CHA232&lt;=301,CHA232/3,CHA232/4))))</f>
        <v>481.1508</v>
      </c>
      <c r="CHC232" s="159">
        <f t="shared" si="7005"/>
        <v>3</v>
      </c>
      <c r="CHD232" s="159"/>
      <c r="CHE232" s="53" t="s">
        <v>162</v>
      </c>
      <c r="CHF232" s="53">
        <f t="shared" ref="CHF232" si="12864">(37.2)*10.764</f>
        <v>400.42079999999999</v>
      </c>
      <c r="CHG232" s="53">
        <f t="shared" ref="CHG232" si="12865">(2.45*1+1*(2.3+2.75))*10.764</f>
        <v>80.72999999999999</v>
      </c>
      <c r="CHH232" s="53">
        <f t="shared" si="869"/>
        <v>481.1508</v>
      </c>
      <c r="CHI232" s="53">
        <v>0</v>
      </c>
      <c r="CHJ232" s="53">
        <f>CHH232*(($H$268)+1)+(IF(CHI232&lt;101,CHI232,IF(CHI232&lt;201,CHI232/2,IF(CHI232&lt;=301,CHI232/3,CHI232/4))))</f>
        <v>481.1508</v>
      </c>
      <c r="CHK232" s="159">
        <f t="shared" si="7008"/>
        <v>3</v>
      </c>
      <c r="CHL232" s="159"/>
      <c r="CHM232" s="53" t="s">
        <v>162</v>
      </c>
      <c r="CHN232" s="53">
        <f t="shared" ref="CHN232" si="12866">(37.2)*10.764</f>
        <v>400.42079999999999</v>
      </c>
      <c r="CHO232" s="53">
        <f t="shared" ref="CHO232" si="12867">(2.45*1+1*(2.3+2.75))*10.764</f>
        <v>80.72999999999999</v>
      </c>
      <c r="CHP232" s="53">
        <f t="shared" si="872"/>
        <v>481.1508</v>
      </c>
      <c r="CHQ232" s="53">
        <v>0</v>
      </c>
      <c r="CHR232" s="53">
        <f>CHP232*(($H$268)+1)+(IF(CHQ232&lt;101,CHQ232,IF(CHQ232&lt;201,CHQ232/2,IF(CHQ232&lt;=301,CHQ232/3,CHQ232/4))))</f>
        <v>481.1508</v>
      </c>
      <c r="CHS232" s="159">
        <f t="shared" si="7011"/>
        <v>3</v>
      </c>
      <c r="CHT232" s="159"/>
      <c r="CHU232" s="53" t="s">
        <v>162</v>
      </c>
      <c r="CHV232" s="53">
        <f t="shared" ref="CHV232" si="12868">(37.2)*10.764</f>
        <v>400.42079999999999</v>
      </c>
      <c r="CHW232" s="53">
        <f t="shared" ref="CHW232" si="12869">(2.45*1+1*(2.3+2.75))*10.764</f>
        <v>80.72999999999999</v>
      </c>
      <c r="CHX232" s="53">
        <f t="shared" si="875"/>
        <v>481.1508</v>
      </c>
      <c r="CHY232" s="53">
        <v>0</v>
      </c>
      <c r="CHZ232" s="53">
        <f>CHX232*(($H$268)+1)+(IF(CHY232&lt;101,CHY232,IF(CHY232&lt;201,CHY232/2,IF(CHY232&lt;=301,CHY232/3,CHY232/4))))</f>
        <v>481.1508</v>
      </c>
      <c r="CIA232" s="159">
        <f t="shared" si="7014"/>
        <v>3</v>
      </c>
      <c r="CIB232" s="159"/>
      <c r="CIC232" s="53" t="s">
        <v>162</v>
      </c>
      <c r="CID232" s="53">
        <f t="shared" ref="CID232" si="12870">(37.2)*10.764</f>
        <v>400.42079999999999</v>
      </c>
      <c r="CIE232" s="53">
        <f t="shared" ref="CIE232" si="12871">(2.45*1+1*(2.3+2.75))*10.764</f>
        <v>80.72999999999999</v>
      </c>
      <c r="CIF232" s="53">
        <f t="shared" si="878"/>
        <v>481.1508</v>
      </c>
      <c r="CIG232" s="53">
        <v>0</v>
      </c>
      <c r="CIH232" s="53">
        <f>CIF232*(($H$268)+1)+(IF(CIG232&lt;101,CIG232,IF(CIG232&lt;201,CIG232/2,IF(CIG232&lt;=301,CIG232/3,CIG232/4))))</f>
        <v>481.1508</v>
      </c>
      <c r="CII232" s="159">
        <f t="shared" si="7017"/>
        <v>3</v>
      </c>
      <c r="CIJ232" s="159"/>
      <c r="CIK232" s="53" t="s">
        <v>162</v>
      </c>
      <c r="CIL232" s="53">
        <f t="shared" ref="CIL232" si="12872">(37.2)*10.764</f>
        <v>400.42079999999999</v>
      </c>
      <c r="CIM232" s="53">
        <f t="shared" ref="CIM232" si="12873">(2.45*1+1*(2.3+2.75))*10.764</f>
        <v>80.72999999999999</v>
      </c>
      <c r="CIN232" s="53">
        <f t="shared" si="881"/>
        <v>481.1508</v>
      </c>
      <c r="CIO232" s="53">
        <v>0</v>
      </c>
      <c r="CIP232" s="53">
        <f>CIN232*(($H$268)+1)+(IF(CIO232&lt;101,CIO232,IF(CIO232&lt;201,CIO232/2,IF(CIO232&lt;=301,CIO232/3,CIO232/4))))</f>
        <v>481.1508</v>
      </c>
      <c r="CIQ232" s="159">
        <f t="shared" si="7020"/>
        <v>3</v>
      </c>
      <c r="CIR232" s="159"/>
      <c r="CIS232" s="53" t="s">
        <v>162</v>
      </c>
      <c r="CIT232" s="53">
        <f t="shared" ref="CIT232" si="12874">(37.2)*10.764</f>
        <v>400.42079999999999</v>
      </c>
      <c r="CIU232" s="53">
        <f t="shared" ref="CIU232" si="12875">(2.45*1+1*(2.3+2.75))*10.764</f>
        <v>80.72999999999999</v>
      </c>
      <c r="CIV232" s="53">
        <f t="shared" si="884"/>
        <v>481.1508</v>
      </c>
      <c r="CIW232" s="53">
        <v>0</v>
      </c>
      <c r="CIX232" s="53">
        <f>CIV232*(($H$268)+1)+(IF(CIW232&lt;101,CIW232,IF(CIW232&lt;201,CIW232/2,IF(CIW232&lt;=301,CIW232/3,CIW232/4))))</f>
        <v>481.1508</v>
      </c>
      <c r="CIY232" s="159">
        <f t="shared" si="7023"/>
        <v>3</v>
      </c>
      <c r="CIZ232" s="159"/>
      <c r="CJA232" s="53" t="s">
        <v>162</v>
      </c>
      <c r="CJB232" s="53">
        <f t="shared" ref="CJB232" si="12876">(37.2)*10.764</f>
        <v>400.42079999999999</v>
      </c>
      <c r="CJC232" s="53">
        <f t="shared" ref="CJC232" si="12877">(2.45*1+1*(2.3+2.75))*10.764</f>
        <v>80.72999999999999</v>
      </c>
      <c r="CJD232" s="53">
        <f t="shared" si="887"/>
        <v>481.1508</v>
      </c>
      <c r="CJE232" s="53">
        <v>0</v>
      </c>
      <c r="CJF232" s="53">
        <f>CJD232*(($H$268)+1)+(IF(CJE232&lt;101,CJE232,IF(CJE232&lt;201,CJE232/2,IF(CJE232&lt;=301,CJE232/3,CJE232/4))))</f>
        <v>481.1508</v>
      </c>
      <c r="CJG232" s="159">
        <f t="shared" si="7026"/>
        <v>3</v>
      </c>
      <c r="CJH232" s="159"/>
      <c r="CJI232" s="53" t="s">
        <v>162</v>
      </c>
      <c r="CJJ232" s="53">
        <f t="shared" ref="CJJ232" si="12878">(37.2)*10.764</f>
        <v>400.42079999999999</v>
      </c>
      <c r="CJK232" s="53">
        <f t="shared" ref="CJK232" si="12879">(2.45*1+1*(2.3+2.75))*10.764</f>
        <v>80.72999999999999</v>
      </c>
      <c r="CJL232" s="53">
        <f t="shared" si="890"/>
        <v>481.1508</v>
      </c>
      <c r="CJM232" s="53">
        <v>0</v>
      </c>
      <c r="CJN232" s="53">
        <f>CJL232*(($H$268)+1)+(IF(CJM232&lt;101,CJM232,IF(CJM232&lt;201,CJM232/2,IF(CJM232&lt;=301,CJM232/3,CJM232/4))))</f>
        <v>481.1508</v>
      </c>
      <c r="CJO232" s="159">
        <f t="shared" si="7029"/>
        <v>3</v>
      </c>
      <c r="CJP232" s="159"/>
      <c r="CJQ232" s="53" t="s">
        <v>162</v>
      </c>
      <c r="CJR232" s="53">
        <f t="shared" ref="CJR232" si="12880">(37.2)*10.764</f>
        <v>400.42079999999999</v>
      </c>
      <c r="CJS232" s="53">
        <f t="shared" ref="CJS232" si="12881">(2.45*1+1*(2.3+2.75))*10.764</f>
        <v>80.72999999999999</v>
      </c>
      <c r="CJT232" s="53">
        <f t="shared" si="893"/>
        <v>481.1508</v>
      </c>
      <c r="CJU232" s="53">
        <v>0</v>
      </c>
      <c r="CJV232" s="53">
        <f>CJT232*(($H$268)+1)+(IF(CJU232&lt;101,CJU232,IF(CJU232&lt;201,CJU232/2,IF(CJU232&lt;=301,CJU232/3,CJU232/4))))</f>
        <v>481.1508</v>
      </c>
      <c r="CJW232" s="159">
        <f t="shared" si="7032"/>
        <v>3</v>
      </c>
      <c r="CJX232" s="159"/>
      <c r="CJY232" s="53" t="s">
        <v>162</v>
      </c>
      <c r="CJZ232" s="53">
        <f t="shared" ref="CJZ232" si="12882">(37.2)*10.764</f>
        <v>400.42079999999999</v>
      </c>
      <c r="CKA232" s="53">
        <f t="shared" ref="CKA232" si="12883">(2.45*1+1*(2.3+2.75))*10.764</f>
        <v>80.72999999999999</v>
      </c>
      <c r="CKB232" s="53">
        <f t="shared" si="896"/>
        <v>481.1508</v>
      </c>
      <c r="CKC232" s="53">
        <v>0</v>
      </c>
      <c r="CKD232" s="53">
        <f>CKB232*(($H$268)+1)+(IF(CKC232&lt;101,CKC232,IF(CKC232&lt;201,CKC232/2,IF(CKC232&lt;=301,CKC232/3,CKC232/4))))</f>
        <v>481.1508</v>
      </c>
      <c r="CKE232" s="159">
        <f t="shared" si="7035"/>
        <v>3</v>
      </c>
      <c r="CKF232" s="159"/>
      <c r="CKG232" s="53" t="s">
        <v>162</v>
      </c>
      <c r="CKH232" s="53">
        <f t="shared" ref="CKH232" si="12884">(37.2)*10.764</f>
        <v>400.42079999999999</v>
      </c>
      <c r="CKI232" s="53">
        <f t="shared" ref="CKI232" si="12885">(2.45*1+1*(2.3+2.75))*10.764</f>
        <v>80.72999999999999</v>
      </c>
      <c r="CKJ232" s="53">
        <f t="shared" si="899"/>
        <v>481.1508</v>
      </c>
      <c r="CKK232" s="53">
        <v>0</v>
      </c>
      <c r="CKL232" s="53">
        <f>CKJ232*(($H$268)+1)+(IF(CKK232&lt;101,CKK232,IF(CKK232&lt;201,CKK232/2,IF(CKK232&lt;=301,CKK232/3,CKK232/4))))</f>
        <v>481.1508</v>
      </c>
      <c r="CKM232" s="159">
        <f t="shared" si="7038"/>
        <v>3</v>
      </c>
      <c r="CKN232" s="159"/>
      <c r="CKO232" s="53" t="s">
        <v>162</v>
      </c>
      <c r="CKP232" s="53">
        <f t="shared" ref="CKP232" si="12886">(37.2)*10.764</f>
        <v>400.42079999999999</v>
      </c>
      <c r="CKQ232" s="53">
        <f t="shared" ref="CKQ232" si="12887">(2.45*1+1*(2.3+2.75))*10.764</f>
        <v>80.72999999999999</v>
      </c>
      <c r="CKR232" s="53">
        <f t="shared" si="902"/>
        <v>481.1508</v>
      </c>
      <c r="CKS232" s="53">
        <v>0</v>
      </c>
      <c r="CKT232" s="53">
        <f>CKR232*(($H$268)+1)+(IF(CKS232&lt;101,CKS232,IF(CKS232&lt;201,CKS232/2,IF(CKS232&lt;=301,CKS232/3,CKS232/4))))</f>
        <v>481.1508</v>
      </c>
      <c r="CKU232" s="159">
        <f t="shared" si="7041"/>
        <v>3</v>
      </c>
      <c r="CKV232" s="159"/>
      <c r="CKW232" s="53" t="s">
        <v>162</v>
      </c>
      <c r="CKX232" s="53">
        <f t="shared" ref="CKX232" si="12888">(37.2)*10.764</f>
        <v>400.42079999999999</v>
      </c>
      <c r="CKY232" s="53">
        <f t="shared" ref="CKY232" si="12889">(2.45*1+1*(2.3+2.75))*10.764</f>
        <v>80.72999999999999</v>
      </c>
      <c r="CKZ232" s="53">
        <f t="shared" si="905"/>
        <v>481.1508</v>
      </c>
      <c r="CLA232" s="53">
        <v>0</v>
      </c>
      <c r="CLB232" s="53">
        <f>CKZ232*(($H$268)+1)+(IF(CLA232&lt;101,CLA232,IF(CLA232&lt;201,CLA232/2,IF(CLA232&lt;=301,CLA232/3,CLA232/4))))</f>
        <v>481.1508</v>
      </c>
      <c r="CLC232" s="159">
        <f t="shared" si="7044"/>
        <v>3</v>
      </c>
      <c r="CLD232" s="159"/>
      <c r="CLE232" s="53" t="s">
        <v>162</v>
      </c>
      <c r="CLF232" s="53">
        <f t="shared" ref="CLF232" si="12890">(37.2)*10.764</f>
        <v>400.42079999999999</v>
      </c>
      <c r="CLG232" s="53">
        <f t="shared" ref="CLG232" si="12891">(2.45*1+1*(2.3+2.75))*10.764</f>
        <v>80.72999999999999</v>
      </c>
      <c r="CLH232" s="53">
        <f t="shared" si="908"/>
        <v>481.1508</v>
      </c>
      <c r="CLI232" s="53">
        <v>0</v>
      </c>
      <c r="CLJ232" s="53">
        <f>CLH232*(($H$268)+1)+(IF(CLI232&lt;101,CLI232,IF(CLI232&lt;201,CLI232/2,IF(CLI232&lt;=301,CLI232/3,CLI232/4))))</f>
        <v>481.1508</v>
      </c>
      <c r="CLK232" s="159">
        <f t="shared" si="7047"/>
        <v>3</v>
      </c>
      <c r="CLL232" s="159"/>
      <c r="CLM232" s="53" t="s">
        <v>162</v>
      </c>
      <c r="CLN232" s="53">
        <f t="shared" ref="CLN232" si="12892">(37.2)*10.764</f>
        <v>400.42079999999999</v>
      </c>
      <c r="CLO232" s="53">
        <f t="shared" ref="CLO232" si="12893">(2.45*1+1*(2.3+2.75))*10.764</f>
        <v>80.72999999999999</v>
      </c>
      <c r="CLP232" s="53">
        <f t="shared" si="911"/>
        <v>481.1508</v>
      </c>
      <c r="CLQ232" s="53">
        <v>0</v>
      </c>
      <c r="CLR232" s="53">
        <f>CLP232*(($H$268)+1)+(IF(CLQ232&lt;101,CLQ232,IF(CLQ232&lt;201,CLQ232/2,IF(CLQ232&lt;=301,CLQ232/3,CLQ232/4))))</f>
        <v>481.1508</v>
      </c>
      <c r="CLS232" s="159">
        <f t="shared" si="7050"/>
        <v>3</v>
      </c>
      <c r="CLT232" s="159"/>
      <c r="CLU232" s="53" t="s">
        <v>162</v>
      </c>
      <c r="CLV232" s="53">
        <f t="shared" ref="CLV232" si="12894">(37.2)*10.764</f>
        <v>400.42079999999999</v>
      </c>
      <c r="CLW232" s="53">
        <f t="shared" ref="CLW232" si="12895">(2.45*1+1*(2.3+2.75))*10.764</f>
        <v>80.72999999999999</v>
      </c>
      <c r="CLX232" s="53">
        <f t="shared" si="914"/>
        <v>481.1508</v>
      </c>
      <c r="CLY232" s="53">
        <v>0</v>
      </c>
      <c r="CLZ232" s="53">
        <f>CLX232*(($H$268)+1)+(IF(CLY232&lt;101,CLY232,IF(CLY232&lt;201,CLY232/2,IF(CLY232&lt;=301,CLY232/3,CLY232/4))))</f>
        <v>481.1508</v>
      </c>
      <c r="CMA232" s="159">
        <f t="shared" si="7053"/>
        <v>3</v>
      </c>
      <c r="CMB232" s="159"/>
      <c r="CMC232" s="53" t="s">
        <v>162</v>
      </c>
      <c r="CMD232" s="53">
        <f t="shared" ref="CMD232" si="12896">(37.2)*10.764</f>
        <v>400.42079999999999</v>
      </c>
      <c r="CME232" s="53">
        <f t="shared" ref="CME232" si="12897">(2.45*1+1*(2.3+2.75))*10.764</f>
        <v>80.72999999999999</v>
      </c>
      <c r="CMF232" s="53">
        <f t="shared" si="917"/>
        <v>481.1508</v>
      </c>
      <c r="CMG232" s="53">
        <v>0</v>
      </c>
      <c r="CMH232" s="53">
        <f>CMF232*(($H$268)+1)+(IF(CMG232&lt;101,CMG232,IF(CMG232&lt;201,CMG232/2,IF(CMG232&lt;=301,CMG232/3,CMG232/4))))</f>
        <v>481.1508</v>
      </c>
      <c r="CMI232" s="159">
        <f t="shared" si="7056"/>
        <v>3</v>
      </c>
      <c r="CMJ232" s="159"/>
      <c r="CMK232" s="53" t="s">
        <v>162</v>
      </c>
      <c r="CML232" s="53">
        <f t="shared" ref="CML232" si="12898">(37.2)*10.764</f>
        <v>400.42079999999999</v>
      </c>
      <c r="CMM232" s="53">
        <f t="shared" ref="CMM232" si="12899">(2.45*1+1*(2.3+2.75))*10.764</f>
        <v>80.72999999999999</v>
      </c>
      <c r="CMN232" s="53">
        <f t="shared" si="920"/>
        <v>481.1508</v>
      </c>
      <c r="CMO232" s="53">
        <v>0</v>
      </c>
      <c r="CMP232" s="53">
        <f>CMN232*(($H$268)+1)+(IF(CMO232&lt;101,CMO232,IF(CMO232&lt;201,CMO232/2,IF(CMO232&lt;=301,CMO232/3,CMO232/4))))</f>
        <v>481.1508</v>
      </c>
      <c r="CMQ232" s="159">
        <f t="shared" si="7059"/>
        <v>3</v>
      </c>
      <c r="CMR232" s="159"/>
      <c r="CMS232" s="53" t="s">
        <v>162</v>
      </c>
      <c r="CMT232" s="53">
        <f t="shared" ref="CMT232" si="12900">(37.2)*10.764</f>
        <v>400.42079999999999</v>
      </c>
      <c r="CMU232" s="53">
        <f t="shared" ref="CMU232" si="12901">(2.45*1+1*(2.3+2.75))*10.764</f>
        <v>80.72999999999999</v>
      </c>
      <c r="CMV232" s="53">
        <f t="shared" si="923"/>
        <v>481.1508</v>
      </c>
      <c r="CMW232" s="53">
        <v>0</v>
      </c>
      <c r="CMX232" s="53">
        <f>CMV232*(($H$268)+1)+(IF(CMW232&lt;101,CMW232,IF(CMW232&lt;201,CMW232/2,IF(CMW232&lt;=301,CMW232/3,CMW232/4))))</f>
        <v>481.1508</v>
      </c>
      <c r="CMY232" s="159">
        <f t="shared" si="7062"/>
        <v>3</v>
      </c>
      <c r="CMZ232" s="159"/>
      <c r="CNA232" s="53" t="s">
        <v>162</v>
      </c>
      <c r="CNB232" s="53">
        <f t="shared" ref="CNB232" si="12902">(37.2)*10.764</f>
        <v>400.42079999999999</v>
      </c>
      <c r="CNC232" s="53">
        <f t="shared" ref="CNC232" si="12903">(2.45*1+1*(2.3+2.75))*10.764</f>
        <v>80.72999999999999</v>
      </c>
      <c r="CND232" s="53">
        <f t="shared" si="926"/>
        <v>481.1508</v>
      </c>
      <c r="CNE232" s="53">
        <v>0</v>
      </c>
      <c r="CNF232" s="53">
        <f>CND232*(($H$268)+1)+(IF(CNE232&lt;101,CNE232,IF(CNE232&lt;201,CNE232/2,IF(CNE232&lt;=301,CNE232/3,CNE232/4))))</f>
        <v>481.1508</v>
      </c>
      <c r="CNG232" s="159">
        <f t="shared" si="7065"/>
        <v>3</v>
      </c>
      <c r="CNH232" s="159"/>
      <c r="CNI232" s="53" t="s">
        <v>162</v>
      </c>
      <c r="CNJ232" s="53">
        <f t="shared" ref="CNJ232" si="12904">(37.2)*10.764</f>
        <v>400.42079999999999</v>
      </c>
      <c r="CNK232" s="53">
        <f t="shared" ref="CNK232" si="12905">(2.45*1+1*(2.3+2.75))*10.764</f>
        <v>80.72999999999999</v>
      </c>
      <c r="CNL232" s="53">
        <f t="shared" si="929"/>
        <v>481.1508</v>
      </c>
      <c r="CNM232" s="53">
        <v>0</v>
      </c>
      <c r="CNN232" s="53">
        <f>CNL232*(($H$268)+1)+(IF(CNM232&lt;101,CNM232,IF(CNM232&lt;201,CNM232/2,IF(CNM232&lt;=301,CNM232/3,CNM232/4))))</f>
        <v>481.1508</v>
      </c>
      <c r="CNO232" s="159">
        <f t="shared" si="7068"/>
        <v>3</v>
      </c>
      <c r="CNP232" s="159"/>
      <c r="CNQ232" s="53" t="s">
        <v>162</v>
      </c>
      <c r="CNR232" s="53">
        <f t="shared" ref="CNR232" si="12906">(37.2)*10.764</f>
        <v>400.42079999999999</v>
      </c>
      <c r="CNS232" s="53">
        <f t="shared" ref="CNS232" si="12907">(2.45*1+1*(2.3+2.75))*10.764</f>
        <v>80.72999999999999</v>
      </c>
      <c r="CNT232" s="53">
        <f t="shared" si="932"/>
        <v>481.1508</v>
      </c>
      <c r="CNU232" s="53">
        <v>0</v>
      </c>
      <c r="CNV232" s="53">
        <f>CNT232*(($H$268)+1)+(IF(CNU232&lt;101,CNU232,IF(CNU232&lt;201,CNU232/2,IF(CNU232&lt;=301,CNU232/3,CNU232/4))))</f>
        <v>481.1508</v>
      </c>
      <c r="CNW232" s="159">
        <f t="shared" si="7071"/>
        <v>3</v>
      </c>
      <c r="CNX232" s="159"/>
      <c r="CNY232" s="53" t="s">
        <v>162</v>
      </c>
      <c r="CNZ232" s="53">
        <f t="shared" ref="CNZ232" si="12908">(37.2)*10.764</f>
        <v>400.42079999999999</v>
      </c>
      <c r="COA232" s="53">
        <f t="shared" ref="COA232" si="12909">(2.45*1+1*(2.3+2.75))*10.764</f>
        <v>80.72999999999999</v>
      </c>
      <c r="COB232" s="53">
        <f t="shared" si="935"/>
        <v>481.1508</v>
      </c>
      <c r="COC232" s="53">
        <v>0</v>
      </c>
      <c r="COD232" s="53">
        <f>COB232*(($H$268)+1)+(IF(COC232&lt;101,COC232,IF(COC232&lt;201,COC232/2,IF(COC232&lt;=301,COC232/3,COC232/4))))</f>
        <v>481.1508</v>
      </c>
      <c r="COE232" s="159">
        <f t="shared" si="7074"/>
        <v>3</v>
      </c>
      <c r="COF232" s="159"/>
      <c r="COG232" s="53" t="s">
        <v>162</v>
      </c>
      <c r="COH232" s="53">
        <f t="shared" ref="COH232" si="12910">(37.2)*10.764</f>
        <v>400.42079999999999</v>
      </c>
      <c r="COI232" s="53">
        <f t="shared" ref="COI232" si="12911">(2.45*1+1*(2.3+2.75))*10.764</f>
        <v>80.72999999999999</v>
      </c>
      <c r="COJ232" s="53">
        <f t="shared" si="938"/>
        <v>481.1508</v>
      </c>
      <c r="COK232" s="53">
        <v>0</v>
      </c>
      <c r="COL232" s="53">
        <f>COJ232*(($H$268)+1)+(IF(COK232&lt;101,COK232,IF(COK232&lt;201,COK232/2,IF(COK232&lt;=301,COK232/3,COK232/4))))</f>
        <v>481.1508</v>
      </c>
      <c r="COM232" s="159">
        <f t="shared" si="7077"/>
        <v>3</v>
      </c>
      <c r="CON232" s="159"/>
      <c r="COO232" s="53" t="s">
        <v>162</v>
      </c>
      <c r="COP232" s="53">
        <f t="shared" ref="COP232" si="12912">(37.2)*10.764</f>
        <v>400.42079999999999</v>
      </c>
      <c r="COQ232" s="53">
        <f t="shared" ref="COQ232" si="12913">(2.45*1+1*(2.3+2.75))*10.764</f>
        <v>80.72999999999999</v>
      </c>
      <c r="COR232" s="53">
        <f t="shared" si="941"/>
        <v>481.1508</v>
      </c>
      <c r="COS232" s="53">
        <v>0</v>
      </c>
      <c r="COT232" s="53">
        <f>COR232*(($H$268)+1)+(IF(COS232&lt;101,COS232,IF(COS232&lt;201,COS232/2,IF(COS232&lt;=301,COS232/3,COS232/4))))</f>
        <v>481.1508</v>
      </c>
      <c r="COU232" s="159">
        <f t="shared" si="7080"/>
        <v>3</v>
      </c>
      <c r="COV232" s="159"/>
      <c r="COW232" s="53" t="s">
        <v>162</v>
      </c>
      <c r="COX232" s="53">
        <f t="shared" ref="COX232" si="12914">(37.2)*10.764</f>
        <v>400.42079999999999</v>
      </c>
      <c r="COY232" s="53">
        <f t="shared" ref="COY232" si="12915">(2.45*1+1*(2.3+2.75))*10.764</f>
        <v>80.72999999999999</v>
      </c>
      <c r="COZ232" s="53">
        <f t="shared" si="944"/>
        <v>481.1508</v>
      </c>
      <c r="CPA232" s="53">
        <v>0</v>
      </c>
      <c r="CPB232" s="53">
        <f>COZ232*(($H$268)+1)+(IF(CPA232&lt;101,CPA232,IF(CPA232&lt;201,CPA232/2,IF(CPA232&lt;=301,CPA232/3,CPA232/4))))</f>
        <v>481.1508</v>
      </c>
      <c r="CPC232" s="159">
        <f t="shared" si="7083"/>
        <v>3</v>
      </c>
      <c r="CPD232" s="159"/>
      <c r="CPE232" s="53" t="s">
        <v>162</v>
      </c>
      <c r="CPF232" s="53">
        <f t="shared" ref="CPF232" si="12916">(37.2)*10.764</f>
        <v>400.42079999999999</v>
      </c>
      <c r="CPG232" s="53">
        <f t="shared" ref="CPG232" si="12917">(2.45*1+1*(2.3+2.75))*10.764</f>
        <v>80.72999999999999</v>
      </c>
      <c r="CPH232" s="53">
        <f t="shared" si="947"/>
        <v>481.1508</v>
      </c>
      <c r="CPI232" s="53">
        <v>0</v>
      </c>
      <c r="CPJ232" s="53">
        <f>CPH232*(($H$268)+1)+(IF(CPI232&lt;101,CPI232,IF(CPI232&lt;201,CPI232/2,IF(CPI232&lt;=301,CPI232/3,CPI232/4))))</f>
        <v>481.1508</v>
      </c>
      <c r="CPK232" s="159">
        <f t="shared" si="7086"/>
        <v>3</v>
      </c>
      <c r="CPL232" s="159"/>
      <c r="CPM232" s="53" t="s">
        <v>162</v>
      </c>
      <c r="CPN232" s="53">
        <f t="shared" ref="CPN232" si="12918">(37.2)*10.764</f>
        <v>400.42079999999999</v>
      </c>
      <c r="CPO232" s="53">
        <f t="shared" ref="CPO232" si="12919">(2.45*1+1*(2.3+2.75))*10.764</f>
        <v>80.72999999999999</v>
      </c>
      <c r="CPP232" s="53">
        <f t="shared" si="950"/>
        <v>481.1508</v>
      </c>
      <c r="CPQ232" s="53">
        <v>0</v>
      </c>
      <c r="CPR232" s="53">
        <f>CPP232*(($H$268)+1)+(IF(CPQ232&lt;101,CPQ232,IF(CPQ232&lt;201,CPQ232/2,IF(CPQ232&lt;=301,CPQ232/3,CPQ232/4))))</f>
        <v>481.1508</v>
      </c>
      <c r="CPS232" s="159">
        <f t="shared" si="7089"/>
        <v>3</v>
      </c>
      <c r="CPT232" s="159"/>
      <c r="CPU232" s="53" t="s">
        <v>162</v>
      </c>
      <c r="CPV232" s="53">
        <f t="shared" ref="CPV232" si="12920">(37.2)*10.764</f>
        <v>400.42079999999999</v>
      </c>
      <c r="CPW232" s="53">
        <f t="shared" ref="CPW232" si="12921">(2.45*1+1*(2.3+2.75))*10.764</f>
        <v>80.72999999999999</v>
      </c>
      <c r="CPX232" s="53">
        <f t="shared" si="953"/>
        <v>481.1508</v>
      </c>
      <c r="CPY232" s="53">
        <v>0</v>
      </c>
      <c r="CPZ232" s="53">
        <f>CPX232*(($H$268)+1)+(IF(CPY232&lt;101,CPY232,IF(CPY232&lt;201,CPY232/2,IF(CPY232&lt;=301,CPY232/3,CPY232/4))))</f>
        <v>481.1508</v>
      </c>
      <c r="CQA232" s="159">
        <f t="shared" si="7092"/>
        <v>3</v>
      </c>
      <c r="CQB232" s="159"/>
      <c r="CQC232" s="53" t="s">
        <v>162</v>
      </c>
      <c r="CQD232" s="53">
        <f t="shared" ref="CQD232" si="12922">(37.2)*10.764</f>
        <v>400.42079999999999</v>
      </c>
      <c r="CQE232" s="53">
        <f t="shared" ref="CQE232" si="12923">(2.45*1+1*(2.3+2.75))*10.764</f>
        <v>80.72999999999999</v>
      </c>
      <c r="CQF232" s="53">
        <f t="shared" si="956"/>
        <v>481.1508</v>
      </c>
      <c r="CQG232" s="53">
        <v>0</v>
      </c>
      <c r="CQH232" s="53">
        <f>CQF232*(($H$268)+1)+(IF(CQG232&lt;101,CQG232,IF(CQG232&lt;201,CQG232/2,IF(CQG232&lt;=301,CQG232/3,CQG232/4))))</f>
        <v>481.1508</v>
      </c>
      <c r="CQI232" s="159">
        <f t="shared" si="7095"/>
        <v>3</v>
      </c>
      <c r="CQJ232" s="159"/>
      <c r="CQK232" s="53" t="s">
        <v>162</v>
      </c>
      <c r="CQL232" s="53">
        <f t="shared" ref="CQL232" si="12924">(37.2)*10.764</f>
        <v>400.42079999999999</v>
      </c>
      <c r="CQM232" s="53">
        <f t="shared" ref="CQM232" si="12925">(2.45*1+1*(2.3+2.75))*10.764</f>
        <v>80.72999999999999</v>
      </c>
      <c r="CQN232" s="53">
        <f t="shared" si="959"/>
        <v>481.1508</v>
      </c>
      <c r="CQO232" s="53">
        <v>0</v>
      </c>
      <c r="CQP232" s="53">
        <f>CQN232*(($H$268)+1)+(IF(CQO232&lt;101,CQO232,IF(CQO232&lt;201,CQO232/2,IF(CQO232&lt;=301,CQO232/3,CQO232/4))))</f>
        <v>481.1508</v>
      </c>
      <c r="CQQ232" s="159">
        <f t="shared" si="7098"/>
        <v>3</v>
      </c>
      <c r="CQR232" s="159"/>
      <c r="CQS232" s="53" t="s">
        <v>162</v>
      </c>
      <c r="CQT232" s="53">
        <f t="shared" ref="CQT232" si="12926">(37.2)*10.764</f>
        <v>400.42079999999999</v>
      </c>
      <c r="CQU232" s="53">
        <f t="shared" ref="CQU232" si="12927">(2.45*1+1*(2.3+2.75))*10.764</f>
        <v>80.72999999999999</v>
      </c>
      <c r="CQV232" s="53">
        <f t="shared" si="962"/>
        <v>481.1508</v>
      </c>
      <c r="CQW232" s="53">
        <v>0</v>
      </c>
      <c r="CQX232" s="53">
        <f>CQV232*(($H$268)+1)+(IF(CQW232&lt;101,CQW232,IF(CQW232&lt;201,CQW232/2,IF(CQW232&lt;=301,CQW232/3,CQW232/4))))</f>
        <v>481.1508</v>
      </c>
      <c r="CQY232" s="159">
        <f t="shared" si="7101"/>
        <v>3</v>
      </c>
      <c r="CQZ232" s="159"/>
      <c r="CRA232" s="53" t="s">
        <v>162</v>
      </c>
      <c r="CRB232" s="53">
        <f t="shared" ref="CRB232" si="12928">(37.2)*10.764</f>
        <v>400.42079999999999</v>
      </c>
      <c r="CRC232" s="53">
        <f t="shared" ref="CRC232" si="12929">(2.45*1+1*(2.3+2.75))*10.764</f>
        <v>80.72999999999999</v>
      </c>
      <c r="CRD232" s="53">
        <f t="shared" si="965"/>
        <v>481.1508</v>
      </c>
      <c r="CRE232" s="53">
        <v>0</v>
      </c>
      <c r="CRF232" s="53">
        <f>CRD232*(($H$268)+1)+(IF(CRE232&lt;101,CRE232,IF(CRE232&lt;201,CRE232/2,IF(CRE232&lt;=301,CRE232/3,CRE232/4))))</f>
        <v>481.1508</v>
      </c>
      <c r="CRG232" s="159">
        <f t="shared" si="7104"/>
        <v>3</v>
      </c>
      <c r="CRH232" s="159"/>
      <c r="CRI232" s="53" t="s">
        <v>162</v>
      </c>
      <c r="CRJ232" s="53">
        <f t="shared" ref="CRJ232" si="12930">(37.2)*10.764</f>
        <v>400.42079999999999</v>
      </c>
      <c r="CRK232" s="53">
        <f t="shared" ref="CRK232" si="12931">(2.45*1+1*(2.3+2.75))*10.764</f>
        <v>80.72999999999999</v>
      </c>
      <c r="CRL232" s="53">
        <f t="shared" si="968"/>
        <v>481.1508</v>
      </c>
      <c r="CRM232" s="53">
        <v>0</v>
      </c>
      <c r="CRN232" s="53">
        <f>CRL232*(($H$268)+1)+(IF(CRM232&lt;101,CRM232,IF(CRM232&lt;201,CRM232/2,IF(CRM232&lt;=301,CRM232/3,CRM232/4))))</f>
        <v>481.1508</v>
      </c>
      <c r="CRO232" s="159">
        <f t="shared" si="7107"/>
        <v>3</v>
      </c>
      <c r="CRP232" s="159"/>
      <c r="CRQ232" s="53" t="s">
        <v>162</v>
      </c>
      <c r="CRR232" s="53">
        <f t="shared" ref="CRR232" si="12932">(37.2)*10.764</f>
        <v>400.42079999999999</v>
      </c>
      <c r="CRS232" s="53">
        <f t="shared" ref="CRS232" si="12933">(2.45*1+1*(2.3+2.75))*10.764</f>
        <v>80.72999999999999</v>
      </c>
      <c r="CRT232" s="53">
        <f t="shared" si="971"/>
        <v>481.1508</v>
      </c>
      <c r="CRU232" s="53">
        <v>0</v>
      </c>
      <c r="CRV232" s="53">
        <f>CRT232*(($H$268)+1)+(IF(CRU232&lt;101,CRU232,IF(CRU232&lt;201,CRU232/2,IF(CRU232&lt;=301,CRU232/3,CRU232/4))))</f>
        <v>481.1508</v>
      </c>
      <c r="CRW232" s="159">
        <f t="shared" si="7110"/>
        <v>3</v>
      </c>
      <c r="CRX232" s="159"/>
      <c r="CRY232" s="53" t="s">
        <v>162</v>
      </c>
      <c r="CRZ232" s="53">
        <f t="shared" ref="CRZ232" si="12934">(37.2)*10.764</f>
        <v>400.42079999999999</v>
      </c>
      <c r="CSA232" s="53">
        <f t="shared" ref="CSA232" si="12935">(2.45*1+1*(2.3+2.75))*10.764</f>
        <v>80.72999999999999</v>
      </c>
      <c r="CSB232" s="53">
        <f t="shared" si="974"/>
        <v>481.1508</v>
      </c>
      <c r="CSC232" s="53">
        <v>0</v>
      </c>
      <c r="CSD232" s="53">
        <f>CSB232*(($H$268)+1)+(IF(CSC232&lt;101,CSC232,IF(CSC232&lt;201,CSC232/2,IF(CSC232&lt;=301,CSC232/3,CSC232/4))))</f>
        <v>481.1508</v>
      </c>
      <c r="CSE232" s="159">
        <f t="shared" si="7113"/>
        <v>3</v>
      </c>
      <c r="CSF232" s="159"/>
      <c r="CSG232" s="53" t="s">
        <v>162</v>
      </c>
      <c r="CSH232" s="53">
        <f t="shared" ref="CSH232" si="12936">(37.2)*10.764</f>
        <v>400.42079999999999</v>
      </c>
      <c r="CSI232" s="53">
        <f t="shared" ref="CSI232" si="12937">(2.45*1+1*(2.3+2.75))*10.764</f>
        <v>80.72999999999999</v>
      </c>
      <c r="CSJ232" s="53">
        <f t="shared" si="977"/>
        <v>481.1508</v>
      </c>
      <c r="CSK232" s="53">
        <v>0</v>
      </c>
      <c r="CSL232" s="53">
        <f>CSJ232*(($H$268)+1)+(IF(CSK232&lt;101,CSK232,IF(CSK232&lt;201,CSK232/2,IF(CSK232&lt;=301,CSK232/3,CSK232/4))))</f>
        <v>481.1508</v>
      </c>
      <c r="CSM232" s="159">
        <f t="shared" si="7116"/>
        <v>3</v>
      </c>
      <c r="CSN232" s="159"/>
      <c r="CSO232" s="53" t="s">
        <v>162</v>
      </c>
      <c r="CSP232" s="53">
        <f t="shared" ref="CSP232" si="12938">(37.2)*10.764</f>
        <v>400.42079999999999</v>
      </c>
      <c r="CSQ232" s="53">
        <f t="shared" ref="CSQ232" si="12939">(2.45*1+1*(2.3+2.75))*10.764</f>
        <v>80.72999999999999</v>
      </c>
      <c r="CSR232" s="53">
        <f t="shared" si="980"/>
        <v>481.1508</v>
      </c>
      <c r="CSS232" s="53">
        <v>0</v>
      </c>
      <c r="CST232" s="53">
        <f>CSR232*(($H$268)+1)+(IF(CSS232&lt;101,CSS232,IF(CSS232&lt;201,CSS232/2,IF(CSS232&lt;=301,CSS232/3,CSS232/4))))</f>
        <v>481.1508</v>
      </c>
      <c r="CSU232" s="159">
        <f t="shared" si="7119"/>
        <v>3</v>
      </c>
      <c r="CSV232" s="159"/>
      <c r="CSW232" s="53" t="s">
        <v>162</v>
      </c>
      <c r="CSX232" s="53">
        <f t="shared" ref="CSX232" si="12940">(37.2)*10.764</f>
        <v>400.42079999999999</v>
      </c>
      <c r="CSY232" s="53">
        <f t="shared" ref="CSY232" si="12941">(2.45*1+1*(2.3+2.75))*10.764</f>
        <v>80.72999999999999</v>
      </c>
      <c r="CSZ232" s="53">
        <f t="shared" si="983"/>
        <v>481.1508</v>
      </c>
      <c r="CTA232" s="53">
        <v>0</v>
      </c>
      <c r="CTB232" s="53">
        <f>CSZ232*(($H$268)+1)+(IF(CTA232&lt;101,CTA232,IF(CTA232&lt;201,CTA232/2,IF(CTA232&lt;=301,CTA232/3,CTA232/4))))</f>
        <v>481.1508</v>
      </c>
      <c r="CTC232" s="159">
        <f t="shared" si="7122"/>
        <v>3</v>
      </c>
      <c r="CTD232" s="159"/>
      <c r="CTE232" s="53" t="s">
        <v>162</v>
      </c>
      <c r="CTF232" s="53">
        <f t="shared" ref="CTF232" si="12942">(37.2)*10.764</f>
        <v>400.42079999999999</v>
      </c>
      <c r="CTG232" s="53">
        <f t="shared" ref="CTG232" si="12943">(2.45*1+1*(2.3+2.75))*10.764</f>
        <v>80.72999999999999</v>
      </c>
      <c r="CTH232" s="53">
        <f t="shared" si="986"/>
        <v>481.1508</v>
      </c>
      <c r="CTI232" s="53">
        <v>0</v>
      </c>
      <c r="CTJ232" s="53">
        <f>CTH232*(($H$268)+1)+(IF(CTI232&lt;101,CTI232,IF(CTI232&lt;201,CTI232/2,IF(CTI232&lt;=301,CTI232/3,CTI232/4))))</f>
        <v>481.1508</v>
      </c>
      <c r="CTK232" s="159">
        <f t="shared" si="7125"/>
        <v>3</v>
      </c>
      <c r="CTL232" s="159"/>
      <c r="CTM232" s="53" t="s">
        <v>162</v>
      </c>
      <c r="CTN232" s="53">
        <f t="shared" ref="CTN232" si="12944">(37.2)*10.764</f>
        <v>400.42079999999999</v>
      </c>
      <c r="CTO232" s="53">
        <f t="shared" ref="CTO232" si="12945">(2.45*1+1*(2.3+2.75))*10.764</f>
        <v>80.72999999999999</v>
      </c>
      <c r="CTP232" s="53">
        <f t="shared" si="989"/>
        <v>481.1508</v>
      </c>
      <c r="CTQ232" s="53">
        <v>0</v>
      </c>
      <c r="CTR232" s="53">
        <f>CTP232*(($H$268)+1)+(IF(CTQ232&lt;101,CTQ232,IF(CTQ232&lt;201,CTQ232/2,IF(CTQ232&lt;=301,CTQ232/3,CTQ232/4))))</f>
        <v>481.1508</v>
      </c>
      <c r="CTS232" s="159">
        <f t="shared" si="7128"/>
        <v>3</v>
      </c>
      <c r="CTT232" s="159"/>
      <c r="CTU232" s="53" t="s">
        <v>162</v>
      </c>
      <c r="CTV232" s="53">
        <f t="shared" ref="CTV232" si="12946">(37.2)*10.764</f>
        <v>400.42079999999999</v>
      </c>
      <c r="CTW232" s="53">
        <f t="shared" ref="CTW232" si="12947">(2.45*1+1*(2.3+2.75))*10.764</f>
        <v>80.72999999999999</v>
      </c>
      <c r="CTX232" s="53">
        <f t="shared" si="992"/>
        <v>481.1508</v>
      </c>
      <c r="CTY232" s="53">
        <v>0</v>
      </c>
      <c r="CTZ232" s="53">
        <f>CTX232*(($H$268)+1)+(IF(CTY232&lt;101,CTY232,IF(CTY232&lt;201,CTY232/2,IF(CTY232&lt;=301,CTY232/3,CTY232/4))))</f>
        <v>481.1508</v>
      </c>
      <c r="CUA232" s="159">
        <f t="shared" si="7131"/>
        <v>3</v>
      </c>
      <c r="CUB232" s="159"/>
      <c r="CUC232" s="53" t="s">
        <v>162</v>
      </c>
      <c r="CUD232" s="53">
        <f t="shared" ref="CUD232" si="12948">(37.2)*10.764</f>
        <v>400.42079999999999</v>
      </c>
      <c r="CUE232" s="53">
        <f t="shared" ref="CUE232" si="12949">(2.45*1+1*(2.3+2.75))*10.764</f>
        <v>80.72999999999999</v>
      </c>
      <c r="CUF232" s="53">
        <f t="shared" si="995"/>
        <v>481.1508</v>
      </c>
      <c r="CUG232" s="53">
        <v>0</v>
      </c>
      <c r="CUH232" s="53">
        <f>CUF232*(($H$268)+1)+(IF(CUG232&lt;101,CUG232,IF(CUG232&lt;201,CUG232/2,IF(CUG232&lt;=301,CUG232/3,CUG232/4))))</f>
        <v>481.1508</v>
      </c>
      <c r="CUI232" s="159">
        <f t="shared" si="7134"/>
        <v>3</v>
      </c>
      <c r="CUJ232" s="159"/>
      <c r="CUK232" s="53" t="s">
        <v>162</v>
      </c>
      <c r="CUL232" s="53">
        <f t="shared" ref="CUL232" si="12950">(37.2)*10.764</f>
        <v>400.42079999999999</v>
      </c>
      <c r="CUM232" s="53">
        <f t="shared" ref="CUM232" si="12951">(2.45*1+1*(2.3+2.75))*10.764</f>
        <v>80.72999999999999</v>
      </c>
      <c r="CUN232" s="53">
        <f t="shared" si="998"/>
        <v>481.1508</v>
      </c>
      <c r="CUO232" s="53">
        <v>0</v>
      </c>
      <c r="CUP232" s="53">
        <f>CUN232*(($H$268)+1)+(IF(CUO232&lt;101,CUO232,IF(CUO232&lt;201,CUO232/2,IF(CUO232&lt;=301,CUO232/3,CUO232/4))))</f>
        <v>481.1508</v>
      </c>
      <c r="CUQ232" s="159">
        <f t="shared" si="7137"/>
        <v>3</v>
      </c>
      <c r="CUR232" s="159"/>
      <c r="CUS232" s="53" t="s">
        <v>162</v>
      </c>
      <c r="CUT232" s="53">
        <f t="shared" ref="CUT232" si="12952">(37.2)*10.764</f>
        <v>400.42079999999999</v>
      </c>
      <c r="CUU232" s="53">
        <f t="shared" ref="CUU232" si="12953">(2.45*1+1*(2.3+2.75))*10.764</f>
        <v>80.72999999999999</v>
      </c>
      <c r="CUV232" s="53">
        <f t="shared" si="1001"/>
        <v>481.1508</v>
      </c>
      <c r="CUW232" s="53">
        <v>0</v>
      </c>
      <c r="CUX232" s="53">
        <f>CUV232*(($H$268)+1)+(IF(CUW232&lt;101,CUW232,IF(CUW232&lt;201,CUW232/2,IF(CUW232&lt;=301,CUW232/3,CUW232/4))))</f>
        <v>481.1508</v>
      </c>
      <c r="CUY232" s="159">
        <f t="shared" si="7140"/>
        <v>3</v>
      </c>
      <c r="CUZ232" s="159"/>
      <c r="CVA232" s="53" t="s">
        <v>162</v>
      </c>
      <c r="CVB232" s="53">
        <f t="shared" ref="CVB232" si="12954">(37.2)*10.764</f>
        <v>400.42079999999999</v>
      </c>
      <c r="CVC232" s="53">
        <f t="shared" ref="CVC232" si="12955">(2.45*1+1*(2.3+2.75))*10.764</f>
        <v>80.72999999999999</v>
      </c>
      <c r="CVD232" s="53">
        <f t="shared" si="1004"/>
        <v>481.1508</v>
      </c>
      <c r="CVE232" s="53">
        <v>0</v>
      </c>
      <c r="CVF232" s="53">
        <f>CVD232*(($H$268)+1)+(IF(CVE232&lt;101,CVE232,IF(CVE232&lt;201,CVE232/2,IF(CVE232&lt;=301,CVE232/3,CVE232/4))))</f>
        <v>481.1508</v>
      </c>
      <c r="CVG232" s="159">
        <f t="shared" si="7143"/>
        <v>3</v>
      </c>
      <c r="CVH232" s="159"/>
      <c r="CVI232" s="53" t="s">
        <v>162</v>
      </c>
      <c r="CVJ232" s="53">
        <f t="shared" ref="CVJ232" si="12956">(37.2)*10.764</f>
        <v>400.42079999999999</v>
      </c>
      <c r="CVK232" s="53">
        <f t="shared" ref="CVK232" si="12957">(2.45*1+1*(2.3+2.75))*10.764</f>
        <v>80.72999999999999</v>
      </c>
      <c r="CVL232" s="53">
        <f t="shared" si="1007"/>
        <v>481.1508</v>
      </c>
      <c r="CVM232" s="53">
        <v>0</v>
      </c>
      <c r="CVN232" s="53">
        <f>CVL232*(($H$268)+1)+(IF(CVM232&lt;101,CVM232,IF(CVM232&lt;201,CVM232/2,IF(CVM232&lt;=301,CVM232/3,CVM232/4))))</f>
        <v>481.1508</v>
      </c>
      <c r="CVO232" s="159">
        <f t="shared" si="7146"/>
        <v>3</v>
      </c>
      <c r="CVP232" s="159"/>
      <c r="CVQ232" s="53" t="s">
        <v>162</v>
      </c>
      <c r="CVR232" s="53">
        <f t="shared" ref="CVR232" si="12958">(37.2)*10.764</f>
        <v>400.42079999999999</v>
      </c>
      <c r="CVS232" s="53">
        <f t="shared" ref="CVS232" si="12959">(2.45*1+1*(2.3+2.75))*10.764</f>
        <v>80.72999999999999</v>
      </c>
      <c r="CVT232" s="53">
        <f t="shared" si="1010"/>
        <v>481.1508</v>
      </c>
      <c r="CVU232" s="53">
        <v>0</v>
      </c>
      <c r="CVV232" s="53">
        <f>CVT232*(($H$268)+1)+(IF(CVU232&lt;101,CVU232,IF(CVU232&lt;201,CVU232/2,IF(CVU232&lt;=301,CVU232/3,CVU232/4))))</f>
        <v>481.1508</v>
      </c>
      <c r="CVW232" s="159">
        <f t="shared" si="7149"/>
        <v>3</v>
      </c>
      <c r="CVX232" s="159"/>
      <c r="CVY232" s="53" t="s">
        <v>162</v>
      </c>
      <c r="CVZ232" s="53">
        <f t="shared" ref="CVZ232" si="12960">(37.2)*10.764</f>
        <v>400.42079999999999</v>
      </c>
      <c r="CWA232" s="53">
        <f t="shared" ref="CWA232" si="12961">(2.45*1+1*(2.3+2.75))*10.764</f>
        <v>80.72999999999999</v>
      </c>
      <c r="CWB232" s="53">
        <f t="shared" si="1013"/>
        <v>481.1508</v>
      </c>
      <c r="CWC232" s="53">
        <v>0</v>
      </c>
      <c r="CWD232" s="53">
        <f>CWB232*(($H$268)+1)+(IF(CWC232&lt;101,CWC232,IF(CWC232&lt;201,CWC232/2,IF(CWC232&lt;=301,CWC232/3,CWC232/4))))</f>
        <v>481.1508</v>
      </c>
      <c r="CWE232" s="159">
        <f t="shared" si="7152"/>
        <v>3</v>
      </c>
      <c r="CWF232" s="159"/>
      <c r="CWG232" s="53" t="s">
        <v>162</v>
      </c>
      <c r="CWH232" s="53">
        <f t="shared" ref="CWH232" si="12962">(37.2)*10.764</f>
        <v>400.42079999999999</v>
      </c>
      <c r="CWI232" s="53">
        <f t="shared" ref="CWI232" si="12963">(2.45*1+1*(2.3+2.75))*10.764</f>
        <v>80.72999999999999</v>
      </c>
      <c r="CWJ232" s="53">
        <f t="shared" si="1016"/>
        <v>481.1508</v>
      </c>
      <c r="CWK232" s="53">
        <v>0</v>
      </c>
      <c r="CWL232" s="53">
        <f>CWJ232*(($H$268)+1)+(IF(CWK232&lt;101,CWK232,IF(CWK232&lt;201,CWK232/2,IF(CWK232&lt;=301,CWK232/3,CWK232/4))))</f>
        <v>481.1508</v>
      </c>
      <c r="CWM232" s="159">
        <f t="shared" si="7155"/>
        <v>3</v>
      </c>
      <c r="CWN232" s="159"/>
      <c r="CWO232" s="53" t="s">
        <v>162</v>
      </c>
      <c r="CWP232" s="53">
        <f t="shared" ref="CWP232" si="12964">(37.2)*10.764</f>
        <v>400.42079999999999</v>
      </c>
      <c r="CWQ232" s="53">
        <f t="shared" ref="CWQ232" si="12965">(2.45*1+1*(2.3+2.75))*10.764</f>
        <v>80.72999999999999</v>
      </c>
      <c r="CWR232" s="53">
        <f t="shared" si="1019"/>
        <v>481.1508</v>
      </c>
      <c r="CWS232" s="53">
        <v>0</v>
      </c>
      <c r="CWT232" s="53">
        <f>CWR232*(($H$268)+1)+(IF(CWS232&lt;101,CWS232,IF(CWS232&lt;201,CWS232/2,IF(CWS232&lt;=301,CWS232/3,CWS232/4))))</f>
        <v>481.1508</v>
      </c>
      <c r="CWU232" s="159">
        <f t="shared" si="7158"/>
        <v>3</v>
      </c>
      <c r="CWV232" s="159"/>
      <c r="CWW232" s="53" t="s">
        <v>162</v>
      </c>
      <c r="CWX232" s="53">
        <f t="shared" ref="CWX232" si="12966">(37.2)*10.764</f>
        <v>400.42079999999999</v>
      </c>
      <c r="CWY232" s="53">
        <f t="shared" ref="CWY232" si="12967">(2.45*1+1*(2.3+2.75))*10.764</f>
        <v>80.72999999999999</v>
      </c>
      <c r="CWZ232" s="53">
        <f t="shared" si="1022"/>
        <v>481.1508</v>
      </c>
      <c r="CXA232" s="53">
        <v>0</v>
      </c>
      <c r="CXB232" s="53">
        <f>CWZ232*(($H$268)+1)+(IF(CXA232&lt;101,CXA232,IF(CXA232&lt;201,CXA232/2,IF(CXA232&lt;=301,CXA232/3,CXA232/4))))</f>
        <v>481.1508</v>
      </c>
      <c r="CXC232" s="159">
        <f t="shared" si="7161"/>
        <v>3</v>
      </c>
      <c r="CXD232" s="159"/>
      <c r="CXE232" s="53" t="s">
        <v>162</v>
      </c>
      <c r="CXF232" s="53">
        <f t="shared" ref="CXF232" si="12968">(37.2)*10.764</f>
        <v>400.42079999999999</v>
      </c>
      <c r="CXG232" s="53">
        <f t="shared" ref="CXG232" si="12969">(2.45*1+1*(2.3+2.75))*10.764</f>
        <v>80.72999999999999</v>
      </c>
      <c r="CXH232" s="53">
        <f t="shared" si="1025"/>
        <v>481.1508</v>
      </c>
      <c r="CXI232" s="53">
        <v>0</v>
      </c>
      <c r="CXJ232" s="53">
        <f>CXH232*(($H$268)+1)+(IF(CXI232&lt;101,CXI232,IF(CXI232&lt;201,CXI232/2,IF(CXI232&lt;=301,CXI232/3,CXI232/4))))</f>
        <v>481.1508</v>
      </c>
      <c r="CXK232" s="159">
        <f t="shared" si="7164"/>
        <v>3</v>
      </c>
      <c r="CXL232" s="159"/>
      <c r="CXM232" s="53" t="s">
        <v>162</v>
      </c>
      <c r="CXN232" s="53">
        <f t="shared" ref="CXN232" si="12970">(37.2)*10.764</f>
        <v>400.42079999999999</v>
      </c>
      <c r="CXO232" s="53">
        <f t="shared" ref="CXO232" si="12971">(2.45*1+1*(2.3+2.75))*10.764</f>
        <v>80.72999999999999</v>
      </c>
      <c r="CXP232" s="53">
        <f t="shared" si="1028"/>
        <v>481.1508</v>
      </c>
      <c r="CXQ232" s="53">
        <v>0</v>
      </c>
      <c r="CXR232" s="53">
        <f>CXP232*(($H$268)+1)+(IF(CXQ232&lt;101,CXQ232,IF(CXQ232&lt;201,CXQ232/2,IF(CXQ232&lt;=301,CXQ232/3,CXQ232/4))))</f>
        <v>481.1508</v>
      </c>
      <c r="CXS232" s="159">
        <f t="shared" si="7167"/>
        <v>3</v>
      </c>
      <c r="CXT232" s="159"/>
      <c r="CXU232" s="53" t="s">
        <v>162</v>
      </c>
      <c r="CXV232" s="53">
        <f t="shared" ref="CXV232" si="12972">(37.2)*10.764</f>
        <v>400.42079999999999</v>
      </c>
      <c r="CXW232" s="53">
        <f t="shared" ref="CXW232" si="12973">(2.45*1+1*(2.3+2.75))*10.764</f>
        <v>80.72999999999999</v>
      </c>
      <c r="CXX232" s="53">
        <f t="shared" si="1031"/>
        <v>481.1508</v>
      </c>
      <c r="CXY232" s="53">
        <v>0</v>
      </c>
      <c r="CXZ232" s="53">
        <f>CXX232*(($H$268)+1)+(IF(CXY232&lt;101,CXY232,IF(CXY232&lt;201,CXY232/2,IF(CXY232&lt;=301,CXY232/3,CXY232/4))))</f>
        <v>481.1508</v>
      </c>
      <c r="CYA232" s="159">
        <f t="shared" si="7170"/>
        <v>3</v>
      </c>
      <c r="CYB232" s="159"/>
      <c r="CYC232" s="53" t="s">
        <v>162</v>
      </c>
      <c r="CYD232" s="53">
        <f t="shared" ref="CYD232" si="12974">(37.2)*10.764</f>
        <v>400.42079999999999</v>
      </c>
      <c r="CYE232" s="53">
        <f t="shared" ref="CYE232" si="12975">(2.45*1+1*(2.3+2.75))*10.764</f>
        <v>80.72999999999999</v>
      </c>
      <c r="CYF232" s="53">
        <f t="shared" si="1034"/>
        <v>481.1508</v>
      </c>
      <c r="CYG232" s="53">
        <v>0</v>
      </c>
      <c r="CYH232" s="53">
        <f>CYF232*(($H$268)+1)+(IF(CYG232&lt;101,CYG232,IF(CYG232&lt;201,CYG232/2,IF(CYG232&lt;=301,CYG232/3,CYG232/4))))</f>
        <v>481.1508</v>
      </c>
      <c r="CYI232" s="159">
        <f t="shared" si="7173"/>
        <v>3</v>
      </c>
      <c r="CYJ232" s="159"/>
      <c r="CYK232" s="53" t="s">
        <v>162</v>
      </c>
      <c r="CYL232" s="53">
        <f t="shared" ref="CYL232" si="12976">(37.2)*10.764</f>
        <v>400.42079999999999</v>
      </c>
      <c r="CYM232" s="53">
        <f t="shared" ref="CYM232" si="12977">(2.45*1+1*(2.3+2.75))*10.764</f>
        <v>80.72999999999999</v>
      </c>
      <c r="CYN232" s="53">
        <f t="shared" si="1037"/>
        <v>481.1508</v>
      </c>
      <c r="CYO232" s="53">
        <v>0</v>
      </c>
      <c r="CYP232" s="53">
        <f>CYN232*(($H$268)+1)+(IF(CYO232&lt;101,CYO232,IF(CYO232&lt;201,CYO232/2,IF(CYO232&lt;=301,CYO232/3,CYO232/4))))</f>
        <v>481.1508</v>
      </c>
      <c r="CYQ232" s="159">
        <f t="shared" si="7176"/>
        <v>3</v>
      </c>
      <c r="CYR232" s="159"/>
      <c r="CYS232" s="53" t="s">
        <v>162</v>
      </c>
      <c r="CYT232" s="53">
        <f t="shared" ref="CYT232" si="12978">(37.2)*10.764</f>
        <v>400.42079999999999</v>
      </c>
      <c r="CYU232" s="53">
        <f t="shared" ref="CYU232" si="12979">(2.45*1+1*(2.3+2.75))*10.764</f>
        <v>80.72999999999999</v>
      </c>
      <c r="CYV232" s="53">
        <f t="shared" si="1040"/>
        <v>481.1508</v>
      </c>
      <c r="CYW232" s="53">
        <v>0</v>
      </c>
      <c r="CYX232" s="53">
        <f>CYV232*(($H$268)+1)+(IF(CYW232&lt;101,CYW232,IF(CYW232&lt;201,CYW232/2,IF(CYW232&lt;=301,CYW232/3,CYW232/4))))</f>
        <v>481.1508</v>
      </c>
      <c r="CYY232" s="159">
        <f t="shared" si="7179"/>
        <v>3</v>
      </c>
      <c r="CYZ232" s="159"/>
      <c r="CZA232" s="53" t="s">
        <v>162</v>
      </c>
      <c r="CZB232" s="53">
        <f t="shared" ref="CZB232" si="12980">(37.2)*10.764</f>
        <v>400.42079999999999</v>
      </c>
      <c r="CZC232" s="53">
        <f t="shared" ref="CZC232" si="12981">(2.45*1+1*(2.3+2.75))*10.764</f>
        <v>80.72999999999999</v>
      </c>
      <c r="CZD232" s="53">
        <f t="shared" si="1043"/>
        <v>481.1508</v>
      </c>
      <c r="CZE232" s="53">
        <v>0</v>
      </c>
      <c r="CZF232" s="53">
        <f>CZD232*(($H$268)+1)+(IF(CZE232&lt;101,CZE232,IF(CZE232&lt;201,CZE232/2,IF(CZE232&lt;=301,CZE232/3,CZE232/4))))</f>
        <v>481.1508</v>
      </c>
      <c r="CZG232" s="159">
        <f t="shared" si="7182"/>
        <v>3</v>
      </c>
      <c r="CZH232" s="159"/>
      <c r="CZI232" s="53" t="s">
        <v>162</v>
      </c>
      <c r="CZJ232" s="53">
        <f t="shared" ref="CZJ232" si="12982">(37.2)*10.764</f>
        <v>400.42079999999999</v>
      </c>
      <c r="CZK232" s="53">
        <f t="shared" ref="CZK232" si="12983">(2.45*1+1*(2.3+2.75))*10.764</f>
        <v>80.72999999999999</v>
      </c>
      <c r="CZL232" s="53">
        <f t="shared" si="1046"/>
        <v>481.1508</v>
      </c>
      <c r="CZM232" s="53">
        <v>0</v>
      </c>
      <c r="CZN232" s="53">
        <f>CZL232*(($H$268)+1)+(IF(CZM232&lt;101,CZM232,IF(CZM232&lt;201,CZM232/2,IF(CZM232&lt;=301,CZM232/3,CZM232/4))))</f>
        <v>481.1508</v>
      </c>
      <c r="CZO232" s="159">
        <f t="shared" si="7185"/>
        <v>3</v>
      </c>
      <c r="CZP232" s="159"/>
      <c r="CZQ232" s="53" t="s">
        <v>162</v>
      </c>
      <c r="CZR232" s="53">
        <f t="shared" ref="CZR232" si="12984">(37.2)*10.764</f>
        <v>400.42079999999999</v>
      </c>
      <c r="CZS232" s="53">
        <f t="shared" ref="CZS232" si="12985">(2.45*1+1*(2.3+2.75))*10.764</f>
        <v>80.72999999999999</v>
      </c>
      <c r="CZT232" s="53">
        <f t="shared" si="1049"/>
        <v>481.1508</v>
      </c>
      <c r="CZU232" s="53">
        <v>0</v>
      </c>
      <c r="CZV232" s="53">
        <f>CZT232*(($H$268)+1)+(IF(CZU232&lt;101,CZU232,IF(CZU232&lt;201,CZU232/2,IF(CZU232&lt;=301,CZU232/3,CZU232/4))))</f>
        <v>481.1508</v>
      </c>
      <c r="CZW232" s="159">
        <f t="shared" si="7188"/>
        <v>3</v>
      </c>
      <c r="CZX232" s="159"/>
      <c r="CZY232" s="53" t="s">
        <v>162</v>
      </c>
      <c r="CZZ232" s="53">
        <f t="shared" ref="CZZ232" si="12986">(37.2)*10.764</f>
        <v>400.42079999999999</v>
      </c>
      <c r="DAA232" s="53">
        <f t="shared" ref="DAA232" si="12987">(2.45*1+1*(2.3+2.75))*10.764</f>
        <v>80.72999999999999</v>
      </c>
      <c r="DAB232" s="53">
        <f t="shared" si="1052"/>
        <v>481.1508</v>
      </c>
      <c r="DAC232" s="53">
        <v>0</v>
      </c>
      <c r="DAD232" s="53">
        <f>DAB232*(($H$268)+1)+(IF(DAC232&lt;101,DAC232,IF(DAC232&lt;201,DAC232/2,IF(DAC232&lt;=301,DAC232/3,DAC232/4))))</f>
        <v>481.1508</v>
      </c>
      <c r="DAE232" s="159">
        <f t="shared" si="7191"/>
        <v>3</v>
      </c>
      <c r="DAF232" s="159"/>
      <c r="DAG232" s="53" t="s">
        <v>162</v>
      </c>
      <c r="DAH232" s="53">
        <f t="shared" ref="DAH232" si="12988">(37.2)*10.764</f>
        <v>400.42079999999999</v>
      </c>
      <c r="DAI232" s="53">
        <f t="shared" ref="DAI232" si="12989">(2.45*1+1*(2.3+2.75))*10.764</f>
        <v>80.72999999999999</v>
      </c>
      <c r="DAJ232" s="53">
        <f t="shared" si="1055"/>
        <v>481.1508</v>
      </c>
      <c r="DAK232" s="53">
        <v>0</v>
      </c>
      <c r="DAL232" s="53">
        <f>DAJ232*(($H$268)+1)+(IF(DAK232&lt;101,DAK232,IF(DAK232&lt;201,DAK232/2,IF(DAK232&lt;=301,DAK232/3,DAK232/4))))</f>
        <v>481.1508</v>
      </c>
      <c r="DAM232" s="159">
        <f t="shared" si="7194"/>
        <v>3</v>
      </c>
      <c r="DAN232" s="159"/>
      <c r="DAO232" s="53" t="s">
        <v>162</v>
      </c>
      <c r="DAP232" s="53">
        <f t="shared" ref="DAP232" si="12990">(37.2)*10.764</f>
        <v>400.42079999999999</v>
      </c>
      <c r="DAQ232" s="53">
        <f t="shared" ref="DAQ232" si="12991">(2.45*1+1*(2.3+2.75))*10.764</f>
        <v>80.72999999999999</v>
      </c>
      <c r="DAR232" s="53">
        <f t="shared" si="1058"/>
        <v>481.1508</v>
      </c>
      <c r="DAS232" s="53">
        <v>0</v>
      </c>
      <c r="DAT232" s="53">
        <f>DAR232*(($H$268)+1)+(IF(DAS232&lt;101,DAS232,IF(DAS232&lt;201,DAS232/2,IF(DAS232&lt;=301,DAS232/3,DAS232/4))))</f>
        <v>481.1508</v>
      </c>
      <c r="DAU232" s="159">
        <f t="shared" si="7197"/>
        <v>3</v>
      </c>
      <c r="DAV232" s="159"/>
      <c r="DAW232" s="53" t="s">
        <v>162</v>
      </c>
      <c r="DAX232" s="53">
        <f t="shared" ref="DAX232" si="12992">(37.2)*10.764</f>
        <v>400.42079999999999</v>
      </c>
      <c r="DAY232" s="53">
        <f t="shared" ref="DAY232" si="12993">(2.45*1+1*(2.3+2.75))*10.764</f>
        <v>80.72999999999999</v>
      </c>
      <c r="DAZ232" s="53">
        <f t="shared" si="1061"/>
        <v>481.1508</v>
      </c>
      <c r="DBA232" s="53">
        <v>0</v>
      </c>
      <c r="DBB232" s="53">
        <f>DAZ232*(($H$268)+1)+(IF(DBA232&lt;101,DBA232,IF(DBA232&lt;201,DBA232/2,IF(DBA232&lt;=301,DBA232/3,DBA232/4))))</f>
        <v>481.1508</v>
      </c>
      <c r="DBC232" s="159">
        <f t="shared" si="7200"/>
        <v>3</v>
      </c>
      <c r="DBD232" s="159"/>
      <c r="DBE232" s="53" t="s">
        <v>162</v>
      </c>
      <c r="DBF232" s="53">
        <f t="shared" ref="DBF232" si="12994">(37.2)*10.764</f>
        <v>400.42079999999999</v>
      </c>
      <c r="DBG232" s="53">
        <f t="shared" ref="DBG232" si="12995">(2.45*1+1*(2.3+2.75))*10.764</f>
        <v>80.72999999999999</v>
      </c>
      <c r="DBH232" s="53">
        <f t="shared" si="1064"/>
        <v>481.1508</v>
      </c>
      <c r="DBI232" s="53">
        <v>0</v>
      </c>
      <c r="DBJ232" s="53">
        <f>DBH232*(($H$268)+1)+(IF(DBI232&lt;101,DBI232,IF(DBI232&lt;201,DBI232/2,IF(DBI232&lt;=301,DBI232/3,DBI232/4))))</f>
        <v>481.1508</v>
      </c>
      <c r="DBK232" s="159">
        <f t="shared" si="7203"/>
        <v>3</v>
      </c>
      <c r="DBL232" s="159"/>
      <c r="DBM232" s="53" t="s">
        <v>162</v>
      </c>
      <c r="DBN232" s="53">
        <f t="shared" ref="DBN232" si="12996">(37.2)*10.764</f>
        <v>400.42079999999999</v>
      </c>
      <c r="DBO232" s="53">
        <f t="shared" ref="DBO232" si="12997">(2.45*1+1*(2.3+2.75))*10.764</f>
        <v>80.72999999999999</v>
      </c>
      <c r="DBP232" s="53">
        <f t="shared" si="1067"/>
        <v>481.1508</v>
      </c>
      <c r="DBQ232" s="53">
        <v>0</v>
      </c>
      <c r="DBR232" s="53">
        <f>DBP232*(($H$268)+1)+(IF(DBQ232&lt;101,DBQ232,IF(DBQ232&lt;201,DBQ232/2,IF(DBQ232&lt;=301,DBQ232/3,DBQ232/4))))</f>
        <v>481.1508</v>
      </c>
      <c r="DBS232" s="159">
        <f t="shared" si="7206"/>
        <v>3</v>
      </c>
      <c r="DBT232" s="159"/>
      <c r="DBU232" s="53" t="s">
        <v>162</v>
      </c>
      <c r="DBV232" s="53">
        <f t="shared" ref="DBV232" si="12998">(37.2)*10.764</f>
        <v>400.42079999999999</v>
      </c>
      <c r="DBW232" s="53">
        <f t="shared" ref="DBW232" si="12999">(2.45*1+1*(2.3+2.75))*10.764</f>
        <v>80.72999999999999</v>
      </c>
      <c r="DBX232" s="53">
        <f t="shared" si="1070"/>
        <v>481.1508</v>
      </c>
      <c r="DBY232" s="53">
        <v>0</v>
      </c>
      <c r="DBZ232" s="53">
        <f>DBX232*(($H$268)+1)+(IF(DBY232&lt;101,DBY232,IF(DBY232&lt;201,DBY232/2,IF(DBY232&lt;=301,DBY232/3,DBY232/4))))</f>
        <v>481.1508</v>
      </c>
      <c r="DCA232" s="159">
        <f t="shared" si="7209"/>
        <v>3</v>
      </c>
      <c r="DCB232" s="159"/>
      <c r="DCC232" s="53" t="s">
        <v>162</v>
      </c>
      <c r="DCD232" s="53">
        <f t="shared" ref="DCD232" si="13000">(37.2)*10.764</f>
        <v>400.42079999999999</v>
      </c>
      <c r="DCE232" s="53">
        <f t="shared" ref="DCE232" si="13001">(2.45*1+1*(2.3+2.75))*10.764</f>
        <v>80.72999999999999</v>
      </c>
      <c r="DCF232" s="53">
        <f t="shared" si="1073"/>
        <v>481.1508</v>
      </c>
      <c r="DCG232" s="53">
        <v>0</v>
      </c>
      <c r="DCH232" s="53">
        <f>DCF232*(($H$268)+1)+(IF(DCG232&lt;101,DCG232,IF(DCG232&lt;201,DCG232/2,IF(DCG232&lt;=301,DCG232/3,DCG232/4))))</f>
        <v>481.1508</v>
      </c>
      <c r="DCI232" s="159">
        <f t="shared" si="7212"/>
        <v>3</v>
      </c>
      <c r="DCJ232" s="159"/>
      <c r="DCK232" s="53" t="s">
        <v>162</v>
      </c>
      <c r="DCL232" s="53">
        <f t="shared" ref="DCL232" si="13002">(37.2)*10.764</f>
        <v>400.42079999999999</v>
      </c>
      <c r="DCM232" s="53">
        <f t="shared" ref="DCM232" si="13003">(2.45*1+1*(2.3+2.75))*10.764</f>
        <v>80.72999999999999</v>
      </c>
      <c r="DCN232" s="53">
        <f t="shared" si="1076"/>
        <v>481.1508</v>
      </c>
      <c r="DCO232" s="53">
        <v>0</v>
      </c>
      <c r="DCP232" s="53">
        <f>DCN232*(($H$268)+1)+(IF(DCO232&lt;101,DCO232,IF(DCO232&lt;201,DCO232/2,IF(DCO232&lt;=301,DCO232/3,DCO232/4))))</f>
        <v>481.1508</v>
      </c>
      <c r="DCQ232" s="159">
        <f t="shared" si="7215"/>
        <v>3</v>
      </c>
      <c r="DCR232" s="159"/>
      <c r="DCS232" s="53" t="s">
        <v>162</v>
      </c>
      <c r="DCT232" s="53">
        <f t="shared" ref="DCT232" si="13004">(37.2)*10.764</f>
        <v>400.42079999999999</v>
      </c>
      <c r="DCU232" s="53">
        <f t="shared" ref="DCU232" si="13005">(2.45*1+1*(2.3+2.75))*10.764</f>
        <v>80.72999999999999</v>
      </c>
      <c r="DCV232" s="53">
        <f t="shared" si="1079"/>
        <v>481.1508</v>
      </c>
      <c r="DCW232" s="53">
        <v>0</v>
      </c>
      <c r="DCX232" s="53">
        <f>DCV232*(($H$268)+1)+(IF(DCW232&lt;101,DCW232,IF(DCW232&lt;201,DCW232/2,IF(DCW232&lt;=301,DCW232/3,DCW232/4))))</f>
        <v>481.1508</v>
      </c>
      <c r="DCY232" s="159">
        <f t="shared" si="7218"/>
        <v>3</v>
      </c>
      <c r="DCZ232" s="159"/>
      <c r="DDA232" s="53" t="s">
        <v>162</v>
      </c>
      <c r="DDB232" s="53">
        <f t="shared" ref="DDB232" si="13006">(37.2)*10.764</f>
        <v>400.42079999999999</v>
      </c>
      <c r="DDC232" s="53">
        <f t="shared" ref="DDC232" si="13007">(2.45*1+1*(2.3+2.75))*10.764</f>
        <v>80.72999999999999</v>
      </c>
      <c r="DDD232" s="53">
        <f t="shared" si="1082"/>
        <v>481.1508</v>
      </c>
      <c r="DDE232" s="53">
        <v>0</v>
      </c>
      <c r="DDF232" s="53">
        <f>DDD232*(($H$268)+1)+(IF(DDE232&lt;101,DDE232,IF(DDE232&lt;201,DDE232/2,IF(DDE232&lt;=301,DDE232/3,DDE232/4))))</f>
        <v>481.1508</v>
      </c>
      <c r="DDG232" s="159">
        <f t="shared" si="7221"/>
        <v>3</v>
      </c>
      <c r="DDH232" s="159"/>
      <c r="DDI232" s="53" t="s">
        <v>162</v>
      </c>
      <c r="DDJ232" s="53">
        <f t="shared" ref="DDJ232" si="13008">(37.2)*10.764</f>
        <v>400.42079999999999</v>
      </c>
      <c r="DDK232" s="53">
        <f t="shared" ref="DDK232" si="13009">(2.45*1+1*(2.3+2.75))*10.764</f>
        <v>80.72999999999999</v>
      </c>
      <c r="DDL232" s="53">
        <f t="shared" si="1085"/>
        <v>481.1508</v>
      </c>
      <c r="DDM232" s="53">
        <v>0</v>
      </c>
      <c r="DDN232" s="53">
        <f>DDL232*(($H$268)+1)+(IF(DDM232&lt;101,DDM232,IF(DDM232&lt;201,DDM232/2,IF(DDM232&lt;=301,DDM232/3,DDM232/4))))</f>
        <v>481.1508</v>
      </c>
      <c r="DDO232" s="159">
        <f t="shared" si="7224"/>
        <v>3</v>
      </c>
      <c r="DDP232" s="159"/>
      <c r="DDQ232" s="53" t="s">
        <v>162</v>
      </c>
      <c r="DDR232" s="53">
        <f t="shared" ref="DDR232" si="13010">(37.2)*10.764</f>
        <v>400.42079999999999</v>
      </c>
      <c r="DDS232" s="53">
        <f t="shared" ref="DDS232" si="13011">(2.45*1+1*(2.3+2.75))*10.764</f>
        <v>80.72999999999999</v>
      </c>
      <c r="DDT232" s="53">
        <f t="shared" si="1088"/>
        <v>481.1508</v>
      </c>
      <c r="DDU232" s="53">
        <v>0</v>
      </c>
      <c r="DDV232" s="53">
        <f>DDT232*(($H$268)+1)+(IF(DDU232&lt;101,DDU232,IF(DDU232&lt;201,DDU232/2,IF(DDU232&lt;=301,DDU232/3,DDU232/4))))</f>
        <v>481.1508</v>
      </c>
      <c r="DDW232" s="159">
        <f t="shared" si="7227"/>
        <v>3</v>
      </c>
      <c r="DDX232" s="159"/>
      <c r="DDY232" s="53" t="s">
        <v>162</v>
      </c>
      <c r="DDZ232" s="53">
        <f t="shared" ref="DDZ232" si="13012">(37.2)*10.764</f>
        <v>400.42079999999999</v>
      </c>
      <c r="DEA232" s="53">
        <f t="shared" ref="DEA232" si="13013">(2.45*1+1*(2.3+2.75))*10.764</f>
        <v>80.72999999999999</v>
      </c>
      <c r="DEB232" s="53">
        <f t="shared" si="1091"/>
        <v>481.1508</v>
      </c>
      <c r="DEC232" s="53">
        <v>0</v>
      </c>
      <c r="DED232" s="53">
        <f>DEB232*(($H$268)+1)+(IF(DEC232&lt;101,DEC232,IF(DEC232&lt;201,DEC232/2,IF(DEC232&lt;=301,DEC232/3,DEC232/4))))</f>
        <v>481.1508</v>
      </c>
      <c r="DEE232" s="159">
        <f t="shared" si="7230"/>
        <v>3</v>
      </c>
      <c r="DEF232" s="159"/>
      <c r="DEG232" s="53" t="s">
        <v>162</v>
      </c>
      <c r="DEH232" s="53">
        <f t="shared" ref="DEH232" si="13014">(37.2)*10.764</f>
        <v>400.42079999999999</v>
      </c>
      <c r="DEI232" s="53">
        <f t="shared" ref="DEI232" si="13015">(2.45*1+1*(2.3+2.75))*10.764</f>
        <v>80.72999999999999</v>
      </c>
      <c r="DEJ232" s="53">
        <f t="shared" si="1094"/>
        <v>481.1508</v>
      </c>
      <c r="DEK232" s="53">
        <v>0</v>
      </c>
      <c r="DEL232" s="53">
        <f>DEJ232*(($H$268)+1)+(IF(DEK232&lt;101,DEK232,IF(DEK232&lt;201,DEK232/2,IF(DEK232&lt;=301,DEK232/3,DEK232/4))))</f>
        <v>481.1508</v>
      </c>
      <c r="DEM232" s="159">
        <f t="shared" si="7233"/>
        <v>3</v>
      </c>
      <c r="DEN232" s="159"/>
      <c r="DEO232" s="53" t="s">
        <v>162</v>
      </c>
      <c r="DEP232" s="53">
        <f t="shared" ref="DEP232" si="13016">(37.2)*10.764</f>
        <v>400.42079999999999</v>
      </c>
      <c r="DEQ232" s="53">
        <f t="shared" ref="DEQ232" si="13017">(2.45*1+1*(2.3+2.75))*10.764</f>
        <v>80.72999999999999</v>
      </c>
      <c r="DER232" s="53">
        <f t="shared" si="1097"/>
        <v>481.1508</v>
      </c>
      <c r="DES232" s="53">
        <v>0</v>
      </c>
      <c r="DET232" s="53">
        <f>DER232*(($H$268)+1)+(IF(DES232&lt;101,DES232,IF(DES232&lt;201,DES232/2,IF(DES232&lt;=301,DES232/3,DES232/4))))</f>
        <v>481.1508</v>
      </c>
      <c r="DEU232" s="159">
        <f t="shared" si="7236"/>
        <v>3</v>
      </c>
      <c r="DEV232" s="159"/>
      <c r="DEW232" s="53" t="s">
        <v>162</v>
      </c>
      <c r="DEX232" s="53">
        <f t="shared" ref="DEX232" si="13018">(37.2)*10.764</f>
        <v>400.42079999999999</v>
      </c>
      <c r="DEY232" s="53">
        <f t="shared" ref="DEY232" si="13019">(2.45*1+1*(2.3+2.75))*10.764</f>
        <v>80.72999999999999</v>
      </c>
      <c r="DEZ232" s="53">
        <f t="shared" si="1100"/>
        <v>481.1508</v>
      </c>
      <c r="DFA232" s="53">
        <v>0</v>
      </c>
      <c r="DFB232" s="53">
        <f>DEZ232*(($H$268)+1)+(IF(DFA232&lt;101,DFA232,IF(DFA232&lt;201,DFA232/2,IF(DFA232&lt;=301,DFA232/3,DFA232/4))))</f>
        <v>481.1508</v>
      </c>
      <c r="DFC232" s="159">
        <f t="shared" si="7239"/>
        <v>3</v>
      </c>
      <c r="DFD232" s="159"/>
      <c r="DFE232" s="53" t="s">
        <v>162</v>
      </c>
      <c r="DFF232" s="53">
        <f t="shared" ref="DFF232" si="13020">(37.2)*10.764</f>
        <v>400.42079999999999</v>
      </c>
      <c r="DFG232" s="53">
        <f t="shared" ref="DFG232" si="13021">(2.45*1+1*(2.3+2.75))*10.764</f>
        <v>80.72999999999999</v>
      </c>
      <c r="DFH232" s="53">
        <f t="shared" si="1103"/>
        <v>481.1508</v>
      </c>
      <c r="DFI232" s="53">
        <v>0</v>
      </c>
      <c r="DFJ232" s="53">
        <f>DFH232*(($H$268)+1)+(IF(DFI232&lt;101,DFI232,IF(DFI232&lt;201,DFI232/2,IF(DFI232&lt;=301,DFI232/3,DFI232/4))))</f>
        <v>481.1508</v>
      </c>
      <c r="DFK232" s="159">
        <f t="shared" si="7242"/>
        <v>3</v>
      </c>
      <c r="DFL232" s="159"/>
      <c r="DFM232" s="53" t="s">
        <v>162</v>
      </c>
      <c r="DFN232" s="53">
        <f t="shared" ref="DFN232" si="13022">(37.2)*10.764</f>
        <v>400.42079999999999</v>
      </c>
      <c r="DFO232" s="53">
        <f t="shared" ref="DFO232" si="13023">(2.45*1+1*(2.3+2.75))*10.764</f>
        <v>80.72999999999999</v>
      </c>
      <c r="DFP232" s="53">
        <f t="shared" si="1106"/>
        <v>481.1508</v>
      </c>
      <c r="DFQ232" s="53">
        <v>0</v>
      </c>
      <c r="DFR232" s="53">
        <f>DFP232*(($H$268)+1)+(IF(DFQ232&lt;101,DFQ232,IF(DFQ232&lt;201,DFQ232/2,IF(DFQ232&lt;=301,DFQ232/3,DFQ232/4))))</f>
        <v>481.1508</v>
      </c>
      <c r="DFS232" s="159">
        <f t="shared" si="7245"/>
        <v>3</v>
      </c>
      <c r="DFT232" s="159"/>
      <c r="DFU232" s="53" t="s">
        <v>162</v>
      </c>
      <c r="DFV232" s="53">
        <f t="shared" ref="DFV232" si="13024">(37.2)*10.764</f>
        <v>400.42079999999999</v>
      </c>
      <c r="DFW232" s="53">
        <f t="shared" ref="DFW232" si="13025">(2.45*1+1*(2.3+2.75))*10.764</f>
        <v>80.72999999999999</v>
      </c>
      <c r="DFX232" s="53">
        <f t="shared" si="1109"/>
        <v>481.1508</v>
      </c>
      <c r="DFY232" s="53">
        <v>0</v>
      </c>
      <c r="DFZ232" s="53">
        <f>DFX232*(($H$268)+1)+(IF(DFY232&lt;101,DFY232,IF(DFY232&lt;201,DFY232/2,IF(DFY232&lt;=301,DFY232/3,DFY232/4))))</f>
        <v>481.1508</v>
      </c>
      <c r="DGA232" s="159">
        <f t="shared" si="7248"/>
        <v>3</v>
      </c>
      <c r="DGB232" s="159"/>
      <c r="DGC232" s="53" t="s">
        <v>162</v>
      </c>
      <c r="DGD232" s="53">
        <f t="shared" ref="DGD232" si="13026">(37.2)*10.764</f>
        <v>400.42079999999999</v>
      </c>
      <c r="DGE232" s="53">
        <f t="shared" ref="DGE232" si="13027">(2.45*1+1*(2.3+2.75))*10.764</f>
        <v>80.72999999999999</v>
      </c>
      <c r="DGF232" s="53">
        <f t="shared" si="1112"/>
        <v>481.1508</v>
      </c>
      <c r="DGG232" s="53">
        <v>0</v>
      </c>
      <c r="DGH232" s="53">
        <f>DGF232*(($H$268)+1)+(IF(DGG232&lt;101,DGG232,IF(DGG232&lt;201,DGG232/2,IF(DGG232&lt;=301,DGG232/3,DGG232/4))))</f>
        <v>481.1508</v>
      </c>
      <c r="DGI232" s="159">
        <f t="shared" si="7251"/>
        <v>3</v>
      </c>
      <c r="DGJ232" s="159"/>
      <c r="DGK232" s="53" t="s">
        <v>162</v>
      </c>
      <c r="DGL232" s="53">
        <f t="shared" ref="DGL232" si="13028">(37.2)*10.764</f>
        <v>400.42079999999999</v>
      </c>
      <c r="DGM232" s="53">
        <f t="shared" ref="DGM232" si="13029">(2.45*1+1*(2.3+2.75))*10.764</f>
        <v>80.72999999999999</v>
      </c>
      <c r="DGN232" s="53">
        <f t="shared" si="1115"/>
        <v>481.1508</v>
      </c>
      <c r="DGO232" s="53">
        <v>0</v>
      </c>
      <c r="DGP232" s="53">
        <f>DGN232*(($H$268)+1)+(IF(DGO232&lt;101,DGO232,IF(DGO232&lt;201,DGO232/2,IF(DGO232&lt;=301,DGO232/3,DGO232/4))))</f>
        <v>481.1508</v>
      </c>
      <c r="DGQ232" s="159">
        <f t="shared" si="7254"/>
        <v>3</v>
      </c>
      <c r="DGR232" s="159"/>
      <c r="DGS232" s="53" t="s">
        <v>162</v>
      </c>
      <c r="DGT232" s="53">
        <f t="shared" ref="DGT232" si="13030">(37.2)*10.764</f>
        <v>400.42079999999999</v>
      </c>
      <c r="DGU232" s="53">
        <f t="shared" ref="DGU232" si="13031">(2.45*1+1*(2.3+2.75))*10.764</f>
        <v>80.72999999999999</v>
      </c>
      <c r="DGV232" s="53">
        <f t="shared" si="1118"/>
        <v>481.1508</v>
      </c>
      <c r="DGW232" s="53">
        <v>0</v>
      </c>
      <c r="DGX232" s="53">
        <f>DGV232*(($H$268)+1)+(IF(DGW232&lt;101,DGW232,IF(DGW232&lt;201,DGW232/2,IF(DGW232&lt;=301,DGW232/3,DGW232/4))))</f>
        <v>481.1508</v>
      </c>
      <c r="DGY232" s="159">
        <f t="shared" si="7257"/>
        <v>3</v>
      </c>
      <c r="DGZ232" s="159"/>
      <c r="DHA232" s="53" t="s">
        <v>162</v>
      </c>
      <c r="DHB232" s="53">
        <f t="shared" ref="DHB232" si="13032">(37.2)*10.764</f>
        <v>400.42079999999999</v>
      </c>
      <c r="DHC232" s="53">
        <f t="shared" ref="DHC232" si="13033">(2.45*1+1*(2.3+2.75))*10.764</f>
        <v>80.72999999999999</v>
      </c>
      <c r="DHD232" s="53">
        <f t="shared" si="1121"/>
        <v>481.1508</v>
      </c>
      <c r="DHE232" s="53">
        <v>0</v>
      </c>
      <c r="DHF232" s="53">
        <f>DHD232*(($H$268)+1)+(IF(DHE232&lt;101,DHE232,IF(DHE232&lt;201,DHE232/2,IF(DHE232&lt;=301,DHE232/3,DHE232/4))))</f>
        <v>481.1508</v>
      </c>
      <c r="DHG232" s="159">
        <f t="shared" si="7260"/>
        <v>3</v>
      </c>
      <c r="DHH232" s="159"/>
      <c r="DHI232" s="53" t="s">
        <v>162</v>
      </c>
      <c r="DHJ232" s="53">
        <f t="shared" ref="DHJ232" si="13034">(37.2)*10.764</f>
        <v>400.42079999999999</v>
      </c>
      <c r="DHK232" s="53">
        <f t="shared" ref="DHK232" si="13035">(2.45*1+1*(2.3+2.75))*10.764</f>
        <v>80.72999999999999</v>
      </c>
      <c r="DHL232" s="53">
        <f t="shared" si="1124"/>
        <v>481.1508</v>
      </c>
      <c r="DHM232" s="53">
        <v>0</v>
      </c>
      <c r="DHN232" s="53">
        <f>DHL232*(($H$268)+1)+(IF(DHM232&lt;101,DHM232,IF(DHM232&lt;201,DHM232/2,IF(DHM232&lt;=301,DHM232/3,DHM232/4))))</f>
        <v>481.1508</v>
      </c>
      <c r="DHO232" s="159">
        <f t="shared" si="7263"/>
        <v>3</v>
      </c>
      <c r="DHP232" s="159"/>
      <c r="DHQ232" s="53" t="s">
        <v>162</v>
      </c>
      <c r="DHR232" s="53">
        <f t="shared" ref="DHR232" si="13036">(37.2)*10.764</f>
        <v>400.42079999999999</v>
      </c>
      <c r="DHS232" s="53">
        <f t="shared" ref="DHS232" si="13037">(2.45*1+1*(2.3+2.75))*10.764</f>
        <v>80.72999999999999</v>
      </c>
      <c r="DHT232" s="53">
        <f t="shared" si="1127"/>
        <v>481.1508</v>
      </c>
      <c r="DHU232" s="53">
        <v>0</v>
      </c>
      <c r="DHV232" s="53">
        <f>DHT232*(($H$268)+1)+(IF(DHU232&lt;101,DHU232,IF(DHU232&lt;201,DHU232/2,IF(DHU232&lt;=301,DHU232/3,DHU232/4))))</f>
        <v>481.1508</v>
      </c>
      <c r="DHW232" s="159">
        <f t="shared" si="7266"/>
        <v>3</v>
      </c>
      <c r="DHX232" s="159"/>
      <c r="DHY232" s="53" t="s">
        <v>162</v>
      </c>
      <c r="DHZ232" s="53">
        <f t="shared" ref="DHZ232" si="13038">(37.2)*10.764</f>
        <v>400.42079999999999</v>
      </c>
      <c r="DIA232" s="53">
        <f t="shared" ref="DIA232" si="13039">(2.45*1+1*(2.3+2.75))*10.764</f>
        <v>80.72999999999999</v>
      </c>
      <c r="DIB232" s="53">
        <f t="shared" si="1130"/>
        <v>481.1508</v>
      </c>
      <c r="DIC232" s="53">
        <v>0</v>
      </c>
      <c r="DID232" s="53">
        <f>DIB232*(($H$268)+1)+(IF(DIC232&lt;101,DIC232,IF(DIC232&lt;201,DIC232/2,IF(DIC232&lt;=301,DIC232/3,DIC232/4))))</f>
        <v>481.1508</v>
      </c>
      <c r="DIE232" s="159">
        <f t="shared" si="7269"/>
        <v>3</v>
      </c>
      <c r="DIF232" s="159"/>
      <c r="DIG232" s="53" t="s">
        <v>162</v>
      </c>
      <c r="DIH232" s="53">
        <f t="shared" ref="DIH232" si="13040">(37.2)*10.764</f>
        <v>400.42079999999999</v>
      </c>
      <c r="DII232" s="53">
        <f t="shared" ref="DII232" si="13041">(2.45*1+1*(2.3+2.75))*10.764</f>
        <v>80.72999999999999</v>
      </c>
      <c r="DIJ232" s="53">
        <f t="shared" si="1133"/>
        <v>481.1508</v>
      </c>
      <c r="DIK232" s="53">
        <v>0</v>
      </c>
      <c r="DIL232" s="53">
        <f>DIJ232*(($H$268)+1)+(IF(DIK232&lt;101,DIK232,IF(DIK232&lt;201,DIK232/2,IF(DIK232&lt;=301,DIK232/3,DIK232/4))))</f>
        <v>481.1508</v>
      </c>
      <c r="DIM232" s="159">
        <f t="shared" si="7272"/>
        <v>3</v>
      </c>
      <c r="DIN232" s="159"/>
      <c r="DIO232" s="53" t="s">
        <v>162</v>
      </c>
      <c r="DIP232" s="53">
        <f t="shared" ref="DIP232" si="13042">(37.2)*10.764</f>
        <v>400.42079999999999</v>
      </c>
      <c r="DIQ232" s="53">
        <f t="shared" ref="DIQ232" si="13043">(2.45*1+1*(2.3+2.75))*10.764</f>
        <v>80.72999999999999</v>
      </c>
      <c r="DIR232" s="53">
        <f t="shared" si="1136"/>
        <v>481.1508</v>
      </c>
      <c r="DIS232" s="53">
        <v>0</v>
      </c>
      <c r="DIT232" s="53">
        <f>DIR232*(($H$268)+1)+(IF(DIS232&lt;101,DIS232,IF(DIS232&lt;201,DIS232/2,IF(DIS232&lt;=301,DIS232/3,DIS232/4))))</f>
        <v>481.1508</v>
      </c>
      <c r="DIU232" s="159">
        <f t="shared" si="7275"/>
        <v>3</v>
      </c>
      <c r="DIV232" s="159"/>
      <c r="DIW232" s="53" t="s">
        <v>162</v>
      </c>
      <c r="DIX232" s="53">
        <f t="shared" ref="DIX232" si="13044">(37.2)*10.764</f>
        <v>400.42079999999999</v>
      </c>
      <c r="DIY232" s="53">
        <f t="shared" ref="DIY232" si="13045">(2.45*1+1*(2.3+2.75))*10.764</f>
        <v>80.72999999999999</v>
      </c>
      <c r="DIZ232" s="53">
        <f t="shared" si="1139"/>
        <v>481.1508</v>
      </c>
      <c r="DJA232" s="53">
        <v>0</v>
      </c>
      <c r="DJB232" s="53">
        <f>DIZ232*(($H$268)+1)+(IF(DJA232&lt;101,DJA232,IF(DJA232&lt;201,DJA232/2,IF(DJA232&lt;=301,DJA232/3,DJA232/4))))</f>
        <v>481.1508</v>
      </c>
      <c r="DJC232" s="159">
        <f t="shared" si="7278"/>
        <v>3</v>
      </c>
      <c r="DJD232" s="159"/>
      <c r="DJE232" s="53" t="s">
        <v>162</v>
      </c>
      <c r="DJF232" s="53">
        <f t="shared" ref="DJF232" si="13046">(37.2)*10.764</f>
        <v>400.42079999999999</v>
      </c>
      <c r="DJG232" s="53">
        <f t="shared" ref="DJG232" si="13047">(2.45*1+1*(2.3+2.75))*10.764</f>
        <v>80.72999999999999</v>
      </c>
      <c r="DJH232" s="53">
        <f t="shared" si="1142"/>
        <v>481.1508</v>
      </c>
      <c r="DJI232" s="53">
        <v>0</v>
      </c>
      <c r="DJJ232" s="53">
        <f>DJH232*(($H$268)+1)+(IF(DJI232&lt;101,DJI232,IF(DJI232&lt;201,DJI232/2,IF(DJI232&lt;=301,DJI232/3,DJI232/4))))</f>
        <v>481.1508</v>
      </c>
      <c r="DJK232" s="159">
        <f t="shared" si="7281"/>
        <v>3</v>
      </c>
      <c r="DJL232" s="159"/>
      <c r="DJM232" s="53" t="s">
        <v>162</v>
      </c>
      <c r="DJN232" s="53">
        <f t="shared" ref="DJN232" si="13048">(37.2)*10.764</f>
        <v>400.42079999999999</v>
      </c>
      <c r="DJO232" s="53">
        <f t="shared" ref="DJO232" si="13049">(2.45*1+1*(2.3+2.75))*10.764</f>
        <v>80.72999999999999</v>
      </c>
      <c r="DJP232" s="53">
        <f t="shared" si="1145"/>
        <v>481.1508</v>
      </c>
      <c r="DJQ232" s="53">
        <v>0</v>
      </c>
      <c r="DJR232" s="53">
        <f>DJP232*(($H$268)+1)+(IF(DJQ232&lt;101,DJQ232,IF(DJQ232&lt;201,DJQ232/2,IF(DJQ232&lt;=301,DJQ232/3,DJQ232/4))))</f>
        <v>481.1508</v>
      </c>
      <c r="DJS232" s="159">
        <f t="shared" si="7284"/>
        <v>3</v>
      </c>
      <c r="DJT232" s="159"/>
      <c r="DJU232" s="53" t="s">
        <v>162</v>
      </c>
      <c r="DJV232" s="53">
        <f t="shared" ref="DJV232" si="13050">(37.2)*10.764</f>
        <v>400.42079999999999</v>
      </c>
      <c r="DJW232" s="53">
        <f t="shared" ref="DJW232" si="13051">(2.45*1+1*(2.3+2.75))*10.764</f>
        <v>80.72999999999999</v>
      </c>
      <c r="DJX232" s="53">
        <f t="shared" si="1148"/>
        <v>481.1508</v>
      </c>
      <c r="DJY232" s="53">
        <v>0</v>
      </c>
      <c r="DJZ232" s="53">
        <f>DJX232*(($H$268)+1)+(IF(DJY232&lt;101,DJY232,IF(DJY232&lt;201,DJY232/2,IF(DJY232&lt;=301,DJY232/3,DJY232/4))))</f>
        <v>481.1508</v>
      </c>
      <c r="DKA232" s="159">
        <f t="shared" si="7287"/>
        <v>3</v>
      </c>
      <c r="DKB232" s="159"/>
      <c r="DKC232" s="53" t="s">
        <v>162</v>
      </c>
      <c r="DKD232" s="53">
        <f t="shared" ref="DKD232" si="13052">(37.2)*10.764</f>
        <v>400.42079999999999</v>
      </c>
      <c r="DKE232" s="53">
        <f t="shared" ref="DKE232" si="13053">(2.45*1+1*(2.3+2.75))*10.764</f>
        <v>80.72999999999999</v>
      </c>
      <c r="DKF232" s="53">
        <f t="shared" si="1151"/>
        <v>481.1508</v>
      </c>
      <c r="DKG232" s="53">
        <v>0</v>
      </c>
      <c r="DKH232" s="53">
        <f>DKF232*(($H$268)+1)+(IF(DKG232&lt;101,DKG232,IF(DKG232&lt;201,DKG232/2,IF(DKG232&lt;=301,DKG232/3,DKG232/4))))</f>
        <v>481.1508</v>
      </c>
      <c r="DKI232" s="159">
        <f t="shared" si="7290"/>
        <v>3</v>
      </c>
      <c r="DKJ232" s="159"/>
      <c r="DKK232" s="53" t="s">
        <v>162</v>
      </c>
      <c r="DKL232" s="53">
        <f t="shared" ref="DKL232" si="13054">(37.2)*10.764</f>
        <v>400.42079999999999</v>
      </c>
      <c r="DKM232" s="53">
        <f t="shared" ref="DKM232" si="13055">(2.45*1+1*(2.3+2.75))*10.764</f>
        <v>80.72999999999999</v>
      </c>
      <c r="DKN232" s="53">
        <f t="shared" si="1154"/>
        <v>481.1508</v>
      </c>
      <c r="DKO232" s="53">
        <v>0</v>
      </c>
      <c r="DKP232" s="53">
        <f>DKN232*(($H$268)+1)+(IF(DKO232&lt;101,DKO232,IF(DKO232&lt;201,DKO232/2,IF(DKO232&lt;=301,DKO232/3,DKO232/4))))</f>
        <v>481.1508</v>
      </c>
      <c r="DKQ232" s="159">
        <f t="shared" si="7293"/>
        <v>3</v>
      </c>
      <c r="DKR232" s="159"/>
      <c r="DKS232" s="53" t="s">
        <v>162</v>
      </c>
      <c r="DKT232" s="53">
        <f t="shared" ref="DKT232" si="13056">(37.2)*10.764</f>
        <v>400.42079999999999</v>
      </c>
      <c r="DKU232" s="53">
        <f t="shared" ref="DKU232" si="13057">(2.45*1+1*(2.3+2.75))*10.764</f>
        <v>80.72999999999999</v>
      </c>
      <c r="DKV232" s="53">
        <f t="shared" si="1157"/>
        <v>481.1508</v>
      </c>
      <c r="DKW232" s="53">
        <v>0</v>
      </c>
      <c r="DKX232" s="53">
        <f>DKV232*(($H$268)+1)+(IF(DKW232&lt;101,DKW232,IF(DKW232&lt;201,DKW232/2,IF(DKW232&lt;=301,DKW232/3,DKW232/4))))</f>
        <v>481.1508</v>
      </c>
      <c r="DKY232" s="159">
        <f t="shared" si="7296"/>
        <v>3</v>
      </c>
      <c r="DKZ232" s="159"/>
      <c r="DLA232" s="53" t="s">
        <v>162</v>
      </c>
      <c r="DLB232" s="53">
        <f t="shared" ref="DLB232" si="13058">(37.2)*10.764</f>
        <v>400.42079999999999</v>
      </c>
      <c r="DLC232" s="53">
        <f t="shared" ref="DLC232" si="13059">(2.45*1+1*(2.3+2.75))*10.764</f>
        <v>80.72999999999999</v>
      </c>
      <c r="DLD232" s="53">
        <f t="shared" si="1160"/>
        <v>481.1508</v>
      </c>
      <c r="DLE232" s="53">
        <v>0</v>
      </c>
      <c r="DLF232" s="53">
        <f>DLD232*(($H$268)+1)+(IF(DLE232&lt;101,DLE232,IF(DLE232&lt;201,DLE232/2,IF(DLE232&lt;=301,DLE232/3,DLE232/4))))</f>
        <v>481.1508</v>
      </c>
      <c r="DLG232" s="159">
        <f t="shared" si="7299"/>
        <v>3</v>
      </c>
      <c r="DLH232" s="159"/>
      <c r="DLI232" s="53" t="s">
        <v>162</v>
      </c>
      <c r="DLJ232" s="53">
        <f t="shared" ref="DLJ232" si="13060">(37.2)*10.764</f>
        <v>400.42079999999999</v>
      </c>
      <c r="DLK232" s="53">
        <f t="shared" ref="DLK232" si="13061">(2.45*1+1*(2.3+2.75))*10.764</f>
        <v>80.72999999999999</v>
      </c>
      <c r="DLL232" s="53">
        <f t="shared" si="1163"/>
        <v>481.1508</v>
      </c>
      <c r="DLM232" s="53">
        <v>0</v>
      </c>
      <c r="DLN232" s="53">
        <f>DLL232*(($H$268)+1)+(IF(DLM232&lt;101,DLM232,IF(DLM232&lt;201,DLM232/2,IF(DLM232&lt;=301,DLM232/3,DLM232/4))))</f>
        <v>481.1508</v>
      </c>
      <c r="DLO232" s="159">
        <f t="shared" si="7302"/>
        <v>3</v>
      </c>
      <c r="DLP232" s="159"/>
      <c r="DLQ232" s="53" t="s">
        <v>162</v>
      </c>
      <c r="DLR232" s="53">
        <f t="shared" ref="DLR232" si="13062">(37.2)*10.764</f>
        <v>400.42079999999999</v>
      </c>
      <c r="DLS232" s="53">
        <f t="shared" ref="DLS232" si="13063">(2.45*1+1*(2.3+2.75))*10.764</f>
        <v>80.72999999999999</v>
      </c>
      <c r="DLT232" s="53">
        <f t="shared" si="1166"/>
        <v>481.1508</v>
      </c>
      <c r="DLU232" s="53">
        <v>0</v>
      </c>
      <c r="DLV232" s="53">
        <f>DLT232*(($H$268)+1)+(IF(DLU232&lt;101,DLU232,IF(DLU232&lt;201,DLU232/2,IF(DLU232&lt;=301,DLU232/3,DLU232/4))))</f>
        <v>481.1508</v>
      </c>
      <c r="DLW232" s="159">
        <f t="shared" si="7305"/>
        <v>3</v>
      </c>
      <c r="DLX232" s="159"/>
      <c r="DLY232" s="53" t="s">
        <v>162</v>
      </c>
      <c r="DLZ232" s="53">
        <f t="shared" ref="DLZ232" si="13064">(37.2)*10.764</f>
        <v>400.42079999999999</v>
      </c>
      <c r="DMA232" s="53">
        <f t="shared" ref="DMA232" si="13065">(2.45*1+1*(2.3+2.75))*10.764</f>
        <v>80.72999999999999</v>
      </c>
      <c r="DMB232" s="53">
        <f t="shared" si="1169"/>
        <v>481.1508</v>
      </c>
      <c r="DMC232" s="53">
        <v>0</v>
      </c>
      <c r="DMD232" s="53">
        <f>DMB232*(($H$268)+1)+(IF(DMC232&lt;101,DMC232,IF(DMC232&lt;201,DMC232/2,IF(DMC232&lt;=301,DMC232/3,DMC232/4))))</f>
        <v>481.1508</v>
      </c>
      <c r="DME232" s="159">
        <f t="shared" si="7308"/>
        <v>3</v>
      </c>
      <c r="DMF232" s="159"/>
      <c r="DMG232" s="53" t="s">
        <v>162</v>
      </c>
      <c r="DMH232" s="53">
        <f t="shared" ref="DMH232" si="13066">(37.2)*10.764</f>
        <v>400.42079999999999</v>
      </c>
      <c r="DMI232" s="53">
        <f t="shared" ref="DMI232" si="13067">(2.45*1+1*(2.3+2.75))*10.764</f>
        <v>80.72999999999999</v>
      </c>
      <c r="DMJ232" s="53">
        <f t="shared" si="1172"/>
        <v>481.1508</v>
      </c>
      <c r="DMK232" s="53">
        <v>0</v>
      </c>
      <c r="DML232" s="53">
        <f>DMJ232*(($H$268)+1)+(IF(DMK232&lt;101,DMK232,IF(DMK232&lt;201,DMK232/2,IF(DMK232&lt;=301,DMK232/3,DMK232/4))))</f>
        <v>481.1508</v>
      </c>
      <c r="DMM232" s="159">
        <f t="shared" si="7311"/>
        <v>3</v>
      </c>
      <c r="DMN232" s="159"/>
      <c r="DMO232" s="53" t="s">
        <v>162</v>
      </c>
      <c r="DMP232" s="53">
        <f t="shared" ref="DMP232" si="13068">(37.2)*10.764</f>
        <v>400.42079999999999</v>
      </c>
      <c r="DMQ232" s="53">
        <f t="shared" ref="DMQ232" si="13069">(2.45*1+1*(2.3+2.75))*10.764</f>
        <v>80.72999999999999</v>
      </c>
      <c r="DMR232" s="53">
        <f t="shared" si="1175"/>
        <v>481.1508</v>
      </c>
      <c r="DMS232" s="53">
        <v>0</v>
      </c>
      <c r="DMT232" s="53">
        <f>DMR232*(($H$268)+1)+(IF(DMS232&lt;101,DMS232,IF(DMS232&lt;201,DMS232/2,IF(DMS232&lt;=301,DMS232/3,DMS232/4))))</f>
        <v>481.1508</v>
      </c>
      <c r="DMU232" s="159">
        <f t="shared" si="7314"/>
        <v>3</v>
      </c>
      <c r="DMV232" s="159"/>
      <c r="DMW232" s="53" t="s">
        <v>162</v>
      </c>
      <c r="DMX232" s="53">
        <f t="shared" ref="DMX232" si="13070">(37.2)*10.764</f>
        <v>400.42079999999999</v>
      </c>
      <c r="DMY232" s="53">
        <f t="shared" ref="DMY232" si="13071">(2.45*1+1*(2.3+2.75))*10.764</f>
        <v>80.72999999999999</v>
      </c>
      <c r="DMZ232" s="53">
        <f t="shared" si="1178"/>
        <v>481.1508</v>
      </c>
      <c r="DNA232" s="53">
        <v>0</v>
      </c>
      <c r="DNB232" s="53">
        <f>DMZ232*(($H$268)+1)+(IF(DNA232&lt;101,DNA232,IF(DNA232&lt;201,DNA232/2,IF(DNA232&lt;=301,DNA232/3,DNA232/4))))</f>
        <v>481.1508</v>
      </c>
      <c r="DNC232" s="159">
        <f t="shared" si="7317"/>
        <v>3</v>
      </c>
      <c r="DND232" s="159"/>
      <c r="DNE232" s="53" t="s">
        <v>162</v>
      </c>
      <c r="DNF232" s="53">
        <f t="shared" ref="DNF232" si="13072">(37.2)*10.764</f>
        <v>400.42079999999999</v>
      </c>
      <c r="DNG232" s="53">
        <f t="shared" ref="DNG232" si="13073">(2.45*1+1*(2.3+2.75))*10.764</f>
        <v>80.72999999999999</v>
      </c>
      <c r="DNH232" s="53">
        <f t="shared" si="1181"/>
        <v>481.1508</v>
      </c>
      <c r="DNI232" s="53">
        <v>0</v>
      </c>
      <c r="DNJ232" s="53">
        <f>DNH232*(($H$268)+1)+(IF(DNI232&lt;101,DNI232,IF(DNI232&lt;201,DNI232/2,IF(DNI232&lt;=301,DNI232/3,DNI232/4))))</f>
        <v>481.1508</v>
      </c>
      <c r="DNK232" s="159">
        <f t="shared" si="7320"/>
        <v>3</v>
      </c>
      <c r="DNL232" s="159"/>
      <c r="DNM232" s="53" t="s">
        <v>162</v>
      </c>
      <c r="DNN232" s="53">
        <f t="shared" ref="DNN232" si="13074">(37.2)*10.764</f>
        <v>400.42079999999999</v>
      </c>
      <c r="DNO232" s="53">
        <f t="shared" ref="DNO232" si="13075">(2.45*1+1*(2.3+2.75))*10.764</f>
        <v>80.72999999999999</v>
      </c>
      <c r="DNP232" s="53">
        <f t="shared" si="1184"/>
        <v>481.1508</v>
      </c>
      <c r="DNQ232" s="53">
        <v>0</v>
      </c>
      <c r="DNR232" s="53">
        <f>DNP232*(($H$268)+1)+(IF(DNQ232&lt;101,DNQ232,IF(DNQ232&lt;201,DNQ232/2,IF(DNQ232&lt;=301,DNQ232/3,DNQ232/4))))</f>
        <v>481.1508</v>
      </c>
      <c r="DNS232" s="159">
        <f t="shared" si="7323"/>
        <v>3</v>
      </c>
      <c r="DNT232" s="159"/>
      <c r="DNU232" s="53" t="s">
        <v>162</v>
      </c>
      <c r="DNV232" s="53">
        <f t="shared" ref="DNV232" si="13076">(37.2)*10.764</f>
        <v>400.42079999999999</v>
      </c>
      <c r="DNW232" s="53">
        <f t="shared" ref="DNW232" si="13077">(2.45*1+1*(2.3+2.75))*10.764</f>
        <v>80.72999999999999</v>
      </c>
      <c r="DNX232" s="53">
        <f t="shared" si="1187"/>
        <v>481.1508</v>
      </c>
      <c r="DNY232" s="53">
        <v>0</v>
      </c>
      <c r="DNZ232" s="53">
        <f>DNX232*(($H$268)+1)+(IF(DNY232&lt;101,DNY232,IF(DNY232&lt;201,DNY232/2,IF(DNY232&lt;=301,DNY232/3,DNY232/4))))</f>
        <v>481.1508</v>
      </c>
      <c r="DOA232" s="159">
        <f t="shared" si="7326"/>
        <v>3</v>
      </c>
      <c r="DOB232" s="159"/>
      <c r="DOC232" s="53" t="s">
        <v>162</v>
      </c>
      <c r="DOD232" s="53">
        <f t="shared" ref="DOD232" si="13078">(37.2)*10.764</f>
        <v>400.42079999999999</v>
      </c>
      <c r="DOE232" s="53">
        <f t="shared" ref="DOE232" si="13079">(2.45*1+1*(2.3+2.75))*10.764</f>
        <v>80.72999999999999</v>
      </c>
      <c r="DOF232" s="53">
        <f t="shared" si="1190"/>
        <v>481.1508</v>
      </c>
      <c r="DOG232" s="53">
        <v>0</v>
      </c>
      <c r="DOH232" s="53">
        <f>DOF232*(($H$268)+1)+(IF(DOG232&lt;101,DOG232,IF(DOG232&lt;201,DOG232/2,IF(DOG232&lt;=301,DOG232/3,DOG232/4))))</f>
        <v>481.1508</v>
      </c>
      <c r="DOI232" s="159">
        <f t="shared" si="7329"/>
        <v>3</v>
      </c>
      <c r="DOJ232" s="159"/>
      <c r="DOK232" s="53" t="s">
        <v>162</v>
      </c>
      <c r="DOL232" s="53">
        <f t="shared" ref="DOL232" si="13080">(37.2)*10.764</f>
        <v>400.42079999999999</v>
      </c>
      <c r="DOM232" s="53">
        <f t="shared" ref="DOM232" si="13081">(2.45*1+1*(2.3+2.75))*10.764</f>
        <v>80.72999999999999</v>
      </c>
      <c r="DON232" s="53">
        <f t="shared" si="1193"/>
        <v>481.1508</v>
      </c>
      <c r="DOO232" s="53">
        <v>0</v>
      </c>
      <c r="DOP232" s="53">
        <f>DON232*(($H$268)+1)+(IF(DOO232&lt;101,DOO232,IF(DOO232&lt;201,DOO232/2,IF(DOO232&lt;=301,DOO232/3,DOO232/4))))</f>
        <v>481.1508</v>
      </c>
      <c r="DOQ232" s="159">
        <f t="shared" si="7332"/>
        <v>3</v>
      </c>
      <c r="DOR232" s="159"/>
      <c r="DOS232" s="53" t="s">
        <v>162</v>
      </c>
      <c r="DOT232" s="53">
        <f t="shared" ref="DOT232" si="13082">(37.2)*10.764</f>
        <v>400.42079999999999</v>
      </c>
      <c r="DOU232" s="53">
        <f t="shared" ref="DOU232" si="13083">(2.45*1+1*(2.3+2.75))*10.764</f>
        <v>80.72999999999999</v>
      </c>
      <c r="DOV232" s="53">
        <f t="shared" si="1196"/>
        <v>481.1508</v>
      </c>
      <c r="DOW232" s="53">
        <v>0</v>
      </c>
      <c r="DOX232" s="53">
        <f>DOV232*(($H$268)+1)+(IF(DOW232&lt;101,DOW232,IF(DOW232&lt;201,DOW232/2,IF(DOW232&lt;=301,DOW232/3,DOW232/4))))</f>
        <v>481.1508</v>
      </c>
      <c r="DOY232" s="159">
        <f t="shared" si="7335"/>
        <v>3</v>
      </c>
      <c r="DOZ232" s="159"/>
      <c r="DPA232" s="53" t="s">
        <v>162</v>
      </c>
      <c r="DPB232" s="53">
        <f t="shared" ref="DPB232" si="13084">(37.2)*10.764</f>
        <v>400.42079999999999</v>
      </c>
      <c r="DPC232" s="53">
        <f t="shared" ref="DPC232" si="13085">(2.45*1+1*(2.3+2.75))*10.764</f>
        <v>80.72999999999999</v>
      </c>
      <c r="DPD232" s="53">
        <f t="shared" si="1199"/>
        <v>481.1508</v>
      </c>
      <c r="DPE232" s="53">
        <v>0</v>
      </c>
      <c r="DPF232" s="53">
        <f>DPD232*(($H$268)+1)+(IF(DPE232&lt;101,DPE232,IF(DPE232&lt;201,DPE232/2,IF(DPE232&lt;=301,DPE232/3,DPE232/4))))</f>
        <v>481.1508</v>
      </c>
      <c r="DPG232" s="159">
        <f t="shared" si="7338"/>
        <v>3</v>
      </c>
      <c r="DPH232" s="159"/>
      <c r="DPI232" s="53" t="s">
        <v>162</v>
      </c>
      <c r="DPJ232" s="53">
        <f t="shared" ref="DPJ232" si="13086">(37.2)*10.764</f>
        <v>400.42079999999999</v>
      </c>
      <c r="DPK232" s="53">
        <f t="shared" ref="DPK232" si="13087">(2.45*1+1*(2.3+2.75))*10.764</f>
        <v>80.72999999999999</v>
      </c>
      <c r="DPL232" s="53">
        <f t="shared" si="1202"/>
        <v>481.1508</v>
      </c>
      <c r="DPM232" s="53">
        <v>0</v>
      </c>
      <c r="DPN232" s="53">
        <f>DPL232*(($H$268)+1)+(IF(DPM232&lt;101,DPM232,IF(DPM232&lt;201,DPM232/2,IF(DPM232&lt;=301,DPM232/3,DPM232/4))))</f>
        <v>481.1508</v>
      </c>
      <c r="DPO232" s="159">
        <f t="shared" si="7341"/>
        <v>3</v>
      </c>
      <c r="DPP232" s="159"/>
      <c r="DPQ232" s="53" t="s">
        <v>162</v>
      </c>
      <c r="DPR232" s="53">
        <f t="shared" ref="DPR232" si="13088">(37.2)*10.764</f>
        <v>400.42079999999999</v>
      </c>
      <c r="DPS232" s="53">
        <f t="shared" ref="DPS232" si="13089">(2.45*1+1*(2.3+2.75))*10.764</f>
        <v>80.72999999999999</v>
      </c>
      <c r="DPT232" s="53">
        <f t="shared" si="1205"/>
        <v>481.1508</v>
      </c>
      <c r="DPU232" s="53">
        <v>0</v>
      </c>
      <c r="DPV232" s="53">
        <f>DPT232*(($H$268)+1)+(IF(DPU232&lt;101,DPU232,IF(DPU232&lt;201,DPU232/2,IF(DPU232&lt;=301,DPU232/3,DPU232/4))))</f>
        <v>481.1508</v>
      </c>
      <c r="DPW232" s="159">
        <f t="shared" si="7344"/>
        <v>3</v>
      </c>
      <c r="DPX232" s="159"/>
      <c r="DPY232" s="53" t="s">
        <v>162</v>
      </c>
      <c r="DPZ232" s="53">
        <f t="shared" ref="DPZ232" si="13090">(37.2)*10.764</f>
        <v>400.42079999999999</v>
      </c>
      <c r="DQA232" s="53">
        <f t="shared" ref="DQA232" si="13091">(2.45*1+1*(2.3+2.75))*10.764</f>
        <v>80.72999999999999</v>
      </c>
      <c r="DQB232" s="53">
        <f t="shared" si="1208"/>
        <v>481.1508</v>
      </c>
      <c r="DQC232" s="53">
        <v>0</v>
      </c>
      <c r="DQD232" s="53">
        <f>DQB232*(($H$268)+1)+(IF(DQC232&lt;101,DQC232,IF(DQC232&lt;201,DQC232/2,IF(DQC232&lt;=301,DQC232/3,DQC232/4))))</f>
        <v>481.1508</v>
      </c>
      <c r="DQE232" s="159">
        <f t="shared" si="7347"/>
        <v>3</v>
      </c>
      <c r="DQF232" s="159"/>
      <c r="DQG232" s="53" t="s">
        <v>162</v>
      </c>
      <c r="DQH232" s="53">
        <f t="shared" ref="DQH232" si="13092">(37.2)*10.764</f>
        <v>400.42079999999999</v>
      </c>
      <c r="DQI232" s="53">
        <f t="shared" ref="DQI232" si="13093">(2.45*1+1*(2.3+2.75))*10.764</f>
        <v>80.72999999999999</v>
      </c>
      <c r="DQJ232" s="53">
        <f t="shared" si="1211"/>
        <v>481.1508</v>
      </c>
      <c r="DQK232" s="53">
        <v>0</v>
      </c>
      <c r="DQL232" s="53">
        <f>DQJ232*(($H$268)+1)+(IF(DQK232&lt;101,DQK232,IF(DQK232&lt;201,DQK232/2,IF(DQK232&lt;=301,DQK232/3,DQK232/4))))</f>
        <v>481.1508</v>
      </c>
      <c r="DQM232" s="159">
        <f t="shared" si="7350"/>
        <v>3</v>
      </c>
      <c r="DQN232" s="159"/>
      <c r="DQO232" s="53" t="s">
        <v>162</v>
      </c>
      <c r="DQP232" s="53">
        <f t="shared" ref="DQP232" si="13094">(37.2)*10.764</f>
        <v>400.42079999999999</v>
      </c>
      <c r="DQQ232" s="53">
        <f t="shared" ref="DQQ232" si="13095">(2.45*1+1*(2.3+2.75))*10.764</f>
        <v>80.72999999999999</v>
      </c>
      <c r="DQR232" s="53">
        <f t="shared" si="1214"/>
        <v>481.1508</v>
      </c>
      <c r="DQS232" s="53">
        <v>0</v>
      </c>
      <c r="DQT232" s="53">
        <f>DQR232*(($H$268)+1)+(IF(DQS232&lt;101,DQS232,IF(DQS232&lt;201,DQS232/2,IF(DQS232&lt;=301,DQS232/3,DQS232/4))))</f>
        <v>481.1508</v>
      </c>
      <c r="DQU232" s="159">
        <f t="shared" si="7353"/>
        <v>3</v>
      </c>
      <c r="DQV232" s="159"/>
      <c r="DQW232" s="53" t="s">
        <v>162</v>
      </c>
      <c r="DQX232" s="53">
        <f t="shared" ref="DQX232" si="13096">(37.2)*10.764</f>
        <v>400.42079999999999</v>
      </c>
      <c r="DQY232" s="53">
        <f t="shared" ref="DQY232" si="13097">(2.45*1+1*(2.3+2.75))*10.764</f>
        <v>80.72999999999999</v>
      </c>
      <c r="DQZ232" s="53">
        <f t="shared" si="1217"/>
        <v>481.1508</v>
      </c>
      <c r="DRA232" s="53">
        <v>0</v>
      </c>
      <c r="DRB232" s="53">
        <f>DQZ232*(($H$268)+1)+(IF(DRA232&lt;101,DRA232,IF(DRA232&lt;201,DRA232/2,IF(DRA232&lt;=301,DRA232/3,DRA232/4))))</f>
        <v>481.1508</v>
      </c>
      <c r="DRC232" s="159">
        <f t="shared" si="7356"/>
        <v>3</v>
      </c>
      <c r="DRD232" s="159"/>
      <c r="DRE232" s="53" t="s">
        <v>162</v>
      </c>
      <c r="DRF232" s="53">
        <f t="shared" ref="DRF232" si="13098">(37.2)*10.764</f>
        <v>400.42079999999999</v>
      </c>
      <c r="DRG232" s="53">
        <f t="shared" ref="DRG232" si="13099">(2.45*1+1*(2.3+2.75))*10.764</f>
        <v>80.72999999999999</v>
      </c>
      <c r="DRH232" s="53">
        <f t="shared" si="1220"/>
        <v>481.1508</v>
      </c>
      <c r="DRI232" s="53">
        <v>0</v>
      </c>
      <c r="DRJ232" s="53">
        <f>DRH232*(($H$268)+1)+(IF(DRI232&lt;101,DRI232,IF(DRI232&lt;201,DRI232/2,IF(DRI232&lt;=301,DRI232/3,DRI232/4))))</f>
        <v>481.1508</v>
      </c>
      <c r="DRK232" s="159">
        <f t="shared" si="7359"/>
        <v>3</v>
      </c>
      <c r="DRL232" s="159"/>
      <c r="DRM232" s="53" t="s">
        <v>162</v>
      </c>
      <c r="DRN232" s="53">
        <f t="shared" ref="DRN232" si="13100">(37.2)*10.764</f>
        <v>400.42079999999999</v>
      </c>
      <c r="DRO232" s="53">
        <f t="shared" ref="DRO232" si="13101">(2.45*1+1*(2.3+2.75))*10.764</f>
        <v>80.72999999999999</v>
      </c>
      <c r="DRP232" s="53">
        <f t="shared" si="1223"/>
        <v>481.1508</v>
      </c>
      <c r="DRQ232" s="53">
        <v>0</v>
      </c>
      <c r="DRR232" s="53">
        <f>DRP232*(($H$268)+1)+(IF(DRQ232&lt;101,DRQ232,IF(DRQ232&lt;201,DRQ232/2,IF(DRQ232&lt;=301,DRQ232/3,DRQ232/4))))</f>
        <v>481.1508</v>
      </c>
      <c r="DRS232" s="159">
        <f t="shared" si="7362"/>
        <v>3</v>
      </c>
      <c r="DRT232" s="159"/>
      <c r="DRU232" s="53" t="s">
        <v>162</v>
      </c>
      <c r="DRV232" s="53">
        <f t="shared" ref="DRV232" si="13102">(37.2)*10.764</f>
        <v>400.42079999999999</v>
      </c>
      <c r="DRW232" s="53">
        <f t="shared" ref="DRW232" si="13103">(2.45*1+1*(2.3+2.75))*10.764</f>
        <v>80.72999999999999</v>
      </c>
      <c r="DRX232" s="53">
        <f t="shared" si="1226"/>
        <v>481.1508</v>
      </c>
      <c r="DRY232" s="53">
        <v>0</v>
      </c>
      <c r="DRZ232" s="53">
        <f>DRX232*(($H$268)+1)+(IF(DRY232&lt;101,DRY232,IF(DRY232&lt;201,DRY232/2,IF(DRY232&lt;=301,DRY232/3,DRY232/4))))</f>
        <v>481.1508</v>
      </c>
      <c r="DSA232" s="159">
        <f t="shared" si="7365"/>
        <v>3</v>
      </c>
      <c r="DSB232" s="159"/>
      <c r="DSC232" s="53" t="s">
        <v>162</v>
      </c>
      <c r="DSD232" s="53">
        <f t="shared" ref="DSD232" si="13104">(37.2)*10.764</f>
        <v>400.42079999999999</v>
      </c>
      <c r="DSE232" s="53">
        <f t="shared" ref="DSE232" si="13105">(2.45*1+1*(2.3+2.75))*10.764</f>
        <v>80.72999999999999</v>
      </c>
      <c r="DSF232" s="53">
        <f t="shared" si="1229"/>
        <v>481.1508</v>
      </c>
      <c r="DSG232" s="53">
        <v>0</v>
      </c>
      <c r="DSH232" s="53">
        <f>DSF232*(($H$268)+1)+(IF(DSG232&lt;101,DSG232,IF(DSG232&lt;201,DSG232/2,IF(DSG232&lt;=301,DSG232/3,DSG232/4))))</f>
        <v>481.1508</v>
      </c>
      <c r="DSI232" s="159">
        <f t="shared" si="7368"/>
        <v>3</v>
      </c>
      <c r="DSJ232" s="159"/>
      <c r="DSK232" s="53" t="s">
        <v>162</v>
      </c>
      <c r="DSL232" s="53">
        <f t="shared" ref="DSL232" si="13106">(37.2)*10.764</f>
        <v>400.42079999999999</v>
      </c>
      <c r="DSM232" s="53">
        <f t="shared" ref="DSM232" si="13107">(2.45*1+1*(2.3+2.75))*10.764</f>
        <v>80.72999999999999</v>
      </c>
      <c r="DSN232" s="53">
        <f t="shared" si="1232"/>
        <v>481.1508</v>
      </c>
      <c r="DSO232" s="53">
        <v>0</v>
      </c>
      <c r="DSP232" s="53">
        <f>DSN232*(($H$268)+1)+(IF(DSO232&lt;101,DSO232,IF(DSO232&lt;201,DSO232/2,IF(DSO232&lt;=301,DSO232/3,DSO232/4))))</f>
        <v>481.1508</v>
      </c>
      <c r="DSQ232" s="159">
        <f t="shared" si="7371"/>
        <v>3</v>
      </c>
      <c r="DSR232" s="159"/>
      <c r="DSS232" s="53" t="s">
        <v>162</v>
      </c>
      <c r="DST232" s="53">
        <f t="shared" ref="DST232" si="13108">(37.2)*10.764</f>
        <v>400.42079999999999</v>
      </c>
      <c r="DSU232" s="53">
        <f t="shared" ref="DSU232" si="13109">(2.45*1+1*(2.3+2.75))*10.764</f>
        <v>80.72999999999999</v>
      </c>
      <c r="DSV232" s="53">
        <f t="shared" si="1235"/>
        <v>481.1508</v>
      </c>
      <c r="DSW232" s="53">
        <v>0</v>
      </c>
      <c r="DSX232" s="53">
        <f>DSV232*(($H$268)+1)+(IF(DSW232&lt;101,DSW232,IF(DSW232&lt;201,DSW232/2,IF(DSW232&lt;=301,DSW232/3,DSW232/4))))</f>
        <v>481.1508</v>
      </c>
      <c r="DSY232" s="159">
        <f t="shared" si="7374"/>
        <v>3</v>
      </c>
      <c r="DSZ232" s="159"/>
      <c r="DTA232" s="53" t="s">
        <v>162</v>
      </c>
      <c r="DTB232" s="53">
        <f t="shared" ref="DTB232" si="13110">(37.2)*10.764</f>
        <v>400.42079999999999</v>
      </c>
      <c r="DTC232" s="53">
        <f t="shared" ref="DTC232" si="13111">(2.45*1+1*(2.3+2.75))*10.764</f>
        <v>80.72999999999999</v>
      </c>
      <c r="DTD232" s="53">
        <f t="shared" si="1238"/>
        <v>481.1508</v>
      </c>
      <c r="DTE232" s="53">
        <v>0</v>
      </c>
      <c r="DTF232" s="53">
        <f>DTD232*(($H$268)+1)+(IF(DTE232&lt;101,DTE232,IF(DTE232&lt;201,DTE232/2,IF(DTE232&lt;=301,DTE232/3,DTE232/4))))</f>
        <v>481.1508</v>
      </c>
      <c r="DTG232" s="159">
        <f t="shared" si="7377"/>
        <v>3</v>
      </c>
      <c r="DTH232" s="159"/>
      <c r="DTI232" s="53" t="s">
        <v>162</v>
      </c>
      <c r="DTJ232" s="53">
        <f t="shared" ref="DTJ232" si="13112">(37.2)*10.764</f>
        <v>400.42079999999999</v>
      </c>
      <c r="DTK232" s="53">
        <f t="shared" ref="DTK232" si="13113">(2.45*1+1*(2.3+2.75))*10.764</f>
        <v>80.72999999999999</v>
      </c>
      <c r="DTL232" s="53">
        <f t="shared" si="1241"/>
        <v>481.1508</v>
      </c>
      <c r="DTM232" s="53">
        <v>0</v>
      </c>
      <c r="DTN232" s="53">
        <f>DTL232*(($H$268)+1)+(IF(DTM232&lt;101,DTM232,IF(DTM232&lt;201,DTM232/2,IF(DTM232&lt;=301,DTM232/3,DTM232/4))))</f>
        <v>481.1508</v>
      </c>
      <c r="DTO232" s="159">
        <f t="shared" si="7380"/>
        <v>3</v>
      </c>
      <c r="DTP232" s="159"/>
      <c r="DTQ232" s="53" t="s">
        <v>162</v>
      </c>
      <c r="DTR232" s="53">
        <f t="shared" ref="DTR232" si="13114">(37.2)*10.764</f>
        <v>400.42079999999999</v>
      </c>
      <c r="DTS232" s="53">
        <f t="shared" ref="DTS232" si="13115">(2.45*1+1*(2.3+2.75))*10.764</f>
        <v>80.72999999999999</v>
      </c>
      <c r="DTT232" s="53">
        <f t="shared" si="1244"/>
        <v>481.1508</v>
      </c>
      <c r="DTU232" s="53">
        <v>0</v>
      </c>
      <c r="DTV232" s="53">
        <f>DTT232*(($H$268)+1)+(IF(DTU232&lt;101,DTU232,IF(DTU232&lt;201,DTU232/2,IF(DTU232&lt;=301,DTU232/3,DTU232/4))))</f>
        <v>481.1508</v>
      </c>
      <c r="DTW232" s="159">
        <f t="shared" si="7383"/>
        <v>3</v>
      </c>
      <c r="DTX232" s="159"/>
      <c r="DTY232" s="53" t="s">
        <v>162</v>
      </c>
      <c r="DTZ232" s="53">
        <f t="shared" ref="DTZ232" si="13116">(37.2)*10.764</f>
        <v>400.42079999999999</v>
      </c>
      <c r="DUA232" s="53">
        <f t="shared" ref="DUA232" si="13117">(2.45*1+1*(2.3+2.75))*10.764</f>
        <v>80.72999999999999</v>
      </c>
      <c r="DUB232" s="53">
        <f t="shared" si="1247"/>
        <v>481.1508</v>
      </c>
      <c r="DUC232" s="53">
        <v>0</v>
      </c>
      <c r="DUD232" s="53">
        <f>DUB232*(($H$268)+1)+(IF(DUC232&lt;101,DUC232,IF(DUC232&lt;201,DUC232/2,IF(DUC232&lt;=301,DUC232/3,DUC232/4))))</f>
        <v>481.1508</v>
      </c>
      <c r="DUE232" s="159">
        <f t="shared" si="7386"/>
        <v>3</v>
      </c>
      <c r="DUF232" s="159"/>
      <c r="DUG232" s="53" t="s">
        <v>162</v>
      </c>
      <c r="DUH232" s="53">
        <f t="shared" ref="DUH232" si="13118">(37.2)*10.764</f>
        <v>400.42079999999999</v>
      </c>
      <c r="DUI232" s="53">
        <f t="shared" ref="DUI232" si="13119">(2.45*1+1*(2.3+2.75))*10.764</f>
        <v>80.72999999999999</v>
      </c>
      <c r="DUJ232" s="53">
        <f t="shared" si="1250"/>
        <v>481.1508</v>
      </c>
      <c r="DUK232" s="53">
        <v>0</v>
      </c>
      <c r="DUL232" s="53">
        <f>DUJ232*(($H$268)+1)+(IF(DUK232&lt;101,DUK232,IF(DUK232&lt;201,DUK232/2,IF(DUK232&lt;=301,DUK232/3,DUK232/4))))</f>
        <v>481.1508</v>
      </c>
      <c r="DUM232" s="159">
        <f t="shared" si="7389"/>
        <v>3</v>
      </c>
      <c r="DUN232" s="159"/>
      <c r="DUO232" s="53" t="s">
        <v>162</v>
      </c>
      <c r="DUP232" s="53">
        <f t="shared" ref="DUP232" si="13120">(37.2)*10.764</f>
        <v>400.42079999999999</v>
      </c>
      <c r="DUQ232" s="53">
        <f t="shared" ref="DUQ232" si="13121">(2.45*1+1*(2.3+2.75))*10.764</f>
        <v>80.72999999999999</v>
      </c>
      <c r="DUR232" s="53">
        <f t="shared" si="1253"/>
        <v>481.1508</v>
      </c>
      <c r="DUS232" s="53">
        <v>0</v>
      </c>
      <c r="DUT232" s="53">
        <f>DUR232*(($H$268)+1)+(IF(DUS232&lt;101,DUS232,IF(DUS232&lt;201,DUS232/2,IF(DUS232&lt;=301,DUS232/3,DUS232/4))))</f>
        <v>481.1508</v>
      </c>
      <c r="DUU232" s="159">
        <f t="shared" si="7392"/>
        <v>3</v>
      </c>
      <c r="DUV232" s="159"/>
      <c r="DUW232" s="53" t="s">
        <v>162</v>
      </c>
      <c r="DUX232" s="53">
        <f t="shared" ref="DUX232" si="13122">(37.2)*10.764</f>
        <v>400.42079999999999</v>
      </c>
      <c r="DUY232" s="53">
        <f t="shared" ref="DUY232" si="13123">(2.45*1+1*(2.3+2.75))*10.764</f>
        <v>80.72999999999999</v>
      </c>
      <c r="DUZ232" s="53">
        <f t="shared" si="1256"/>
        <v>481.1508</v>
      </c>
      <c r="DVA232" s="53">
        <v>0</v>
      </c>
      <c r="DVB232" s="53">
        <f>DUZ232*(($H$268)+1)+(IF(DVA232&lt;101,DVA232,IF(DVA232&lt;201,DVA232/2,IF(DVA232&lt;=301,DVA232/3,DVA232/4))))</f>
        <v>481.1508</v>
      </c>
      <c r="DVC232" s="159">
        <f t="shared" si="7395"/>
        <v>3</v>
      </c>
      <c r="DVD232" s="159"/>
      <c r="DVE232" s="53" t="s">
        <v>162</v>
      </c>
      <c r="DVF232" s="53">
        <f t="shared" ref="DVF232" si="13124">(37.2)*10.764</f>
        <v>400.42079999999999</v>
      </c>
      <c r="DVG232" s="53">
        <f t="shared" ref="DVG232" si="13125">(2.45*1+1*(2.3+2.75))*10.764</f>
        <v>80.72999999999999</v>
      </c>
      <c r="DVH232" s="53">
        <f t="shared" si="1259"/>
        <v>481.1508</v>
      </c>
      <c r="DVI232" s="53">
        <v>0</v>
      </c>
      <c r="DVJ232" s="53">
        <f>DVH232*(($H$268)+1)+(IF(DVI232&lt;101,DVI232,IF(DVI232&lt;201,DVI232/2,IF(DVI232&lt;=301,DVI232/3,DVI232/4))))</f>
        <v>481.1508</v>
      </c>
      <c r="DVK232" s="159">
        <f t="shared" si="7398"/>
        <v>3</v>
      </c>
      <c r="DVL232" s="159"/>
      <c r="DVM232" s="53" t="s">
        <v>162</v>
      </c>
      <c r="DVN232" s="53">
        <f t="shared" ref="DVN232" si="13126">(37.2)*10.764</f>
        <v>400.42079999999999</v>
      </c>
      <c r="DVO232" s="53">
        <f t="shared" ref="DVO232" si="13127">(2.45*1+1*(2.3+2.75))*10.764</f>
        <v>80.72999999999999</v>
      </c>
      <c r="DVP232" s="53">
        <f t="shared" si="1262"/>
        <v>481.1508</v>
      </c>
      <c r="DVQ232" s="53">
        <v>0</v>
      </c>
      <c r="DVR232" s="53">
        <f>DVP232*(($H$268)+1)+(IF(DVQ232&lt;101,DVQ232,IF(DVQ232&lt;201,DVQ232/2,IF(DVQ232&lt;=301,DVQ232/3,DVQ232/4))))</f>
        <v>481.1508</v>
      </c>
      <c r="DVS232" s="159">
        <f t="shared" si="7401"/>
        <v>3</v>
      </c>
      <c r="DVT232" s="159"/>
      <c r="DVU232" s="53" t="s">
        <v>162</v>
      </c>
      <c r="DVV232" s="53">
        <f t="shared" ref="DVV232" si="13128">(37.2)*10.764</f>
        <v>400.42079999999999</v>
      </c>
      <c r="DVW232" s="53">
        <f t="shared" ref="DVW232" si="13129">(2.45*1+1*(2.3+2.75))*10.764</f>
        <v>80.72999999999999</v>
      </c>
      <c r="DVX232" s="53">
        <f t="shared" si="1265"/>
        <v>481.1508</v>
      </c>
      <c r="DVY232" s="53">
        <v>0</v>
      </c>
      <c r="DVZ232" s="53">
        <f>DVX232*(($H$268)+1)+(IF(DVY232&lt;101,DVY232,IF(DVY232&lt;201,DVY232/2,IF(DVY232&lt;=301,DVY232/3,DVY232/4))))</f>
        <v>481.1508</v>
      </c>
      <c r="DWA232" s="159">
        <f t="shared" si="7404"/>
        <v>3</v>
      </c>
      <c r="DWB232" s="159"/>
      <c r="DWC232" s="53" t="s">
        <v>162</v>
      </c>
      <c r="DWD232" s="53">
        <f t="shared" ref="DWD232" si="13130">(37.2)*10.764</f>
        <v>400.42079999999999</v>
      </c>
      <c r="DWE232" s="53">
        <f t="shared" ref="DWE232" si="13131">(2.45*1+1*(2.3+2.75))*10.764</f>
        <v>80.72999999999999</v>
      </c>
      <c r="DWF232" s="53">
        <f t="shared" si="1268"/>
        <v>481.1508</v>
      </c>
      <c r="DWG232" s="53">
        <v>0</v>
      </c>
      <c r="DWH232" s="53">
        <f>DWF232*(($H$268)+1)+(IF(DWG232&lt;101,DWG232,IF(DWG232&lt;201,DWG232/2,IF(DWG232&lt;=301,DWG232/3,DWG232/4))))</f>
        <v>481.1508</v>
      </c>
      <c r="DWI232" s="159">
        <f t="shared" si="7407"/>
        <v>3</v>
      </c>
      <c r="DWJ232" s="159"/>
      <c r="DWK232" s="53" t="s">
        <v>162</v>
      </c>
      <c r="DWL232" s="53">
        <f t="shared" ref="DWL232" si="13132">(37.2)*10.764</f>
        <v>400.42079999999999</v>
      </c>
      <c r="DWM232" s="53">
        <f t="shared" ref="DWM232" si="13133">(2.45*1+1*(2.3+2.75))*10.764</f>
        <v>80.72999999999999</v>
      </c>
      <c r="DWN232" s="53">
        <f t="shared" si="1271"/>
        <v>481.1508</v>
      </c>
      <c r="DWO232" s="53">
        <v>0</v>
      </c>
      <c r="DWP232" s="53">
        <f>DWN232*(($H$268)+1)+(IF(DWO232&lt;101,DWO232,IF(DWO232&lt;201,DWO232/2,IF(DWO232&lt;=301,DWO232/3,DWO232/4))))</f>
        <v>481.1508</v>
      </c>
      <c r="DWQ232" s="159">
        <f t="shared" si="7410"/>
        <v>3</v>
      </c>
      <c r="DWR232" s="159"/>
      <c r="DWS232" s="53" t="s">
        <v>162</v>
      </c>
      <c r="DWT232" s="53">
        <f t="shared" ref="DWT232" si="13134">(37.2)*10.764</f>
        <v>400.42079999999999</v>
      </c>
      <c r="DWU232" s="53">
        <f t="shared" ref="DWU232" si="13135">(2.45*1+1*(2.3+2.75))*10.764</f>
        <v>80.72999999999999</v>
      </c>
      <c r="DWV232" s="53">
        <f t="shared" si="1274"/>
        <v>481.1508</v>
      </c>
      <c r="DWW232" s="53">
        <v>0</v>
      </c>
      <c r="DWX232" s="53">
        <f>DWV232*(($H$268)+1)+(IF(DWW232&lt;101,DWW232,IF(DWW232&lt;201,DWW232/2,IF(DWW232&lt;=301,DWW232/3,DWW232/4))))</f>
        <v>481.1508</v>
      </c>
      <c r="DWY232" s="159">
        <f t="shared" si="7413"/>
        <v>3</v>
      </c>
      <c r="DWZ232" s="159"/>
      <c r="DXA232" s="53" t="s">
        <v>162</v>
      </c>
      <c r="DXB232" s="53">
        <f t="shared" ref="DXB232" si="13136">(37.2)*10.764</f>
        <v>400.42079999999999</v>
      </c>
      <c r="DXC232" s="53">
        <f t="shared" ref="DXC232" si="13137">(2.45*1+1*(2.3+2.75))*10.764</f>
        <v>80.72999999999999</v>
      </c>
      <c r="DXD232" s="53">
        <f t="shared" si="1277"/>
        <v>481.1508</v>
      </c>
      <c r="DXE232" s="53">
        <v>0</v>
      </c>
      <c r="DXF232" s="53">
        <f>DXD232*(($H$268)+1)+(IF(DXE232&lt;101,DXE232,IF(DXE232&lt;201,DXE232/2,IF(DXE232&lt;=301,DXE232/3,DXE232/4))))</f>
        <v>481.1508</v>
      </c>
      <c r="DXG232" s="159">
        <f t="shared" si="7416"/>
        <v>3</v>
      </c>
      <c r="DXH232" s="159"/>
      <c r="DXI232" s="53" t="s">
        <v>162</v>
      </c>
      <c r="DXJ232" s="53">
        <f t="shared" ref="DXJ232" si="13138">(37.2)*10.764</f>
        <v>400.42079999999999</v>
      </c>
      <c r="DXK232" s="53">
        <f t="shared" ref="DXK232" si="13139">(2.45*1+1*(2.3+2.75))*10.764</f>
        <v>80.72999999999999</v>
      </c>
      <c r="DXL232" s="53">
        <f t="shared" si="1280"/>
        <v>481.1508</v>
      </c>
      <c r="DXM232" s="53">
        <v>0</v>
      </c>
      <c r="DXN232" s="53">
        <f>DXL232*(($H$268)+1)+(IF(DXM232&lt;101,DXM232,IF(DXM232&lt;201,DXM232/2,IF(DXM232&lt;=301,DXM232/3,DXM232/4))))</f>
        <v>481.1508</v>
      </c>
      <c r="DXO232" s="159">
        <f t="shared" si="7419"/>
        <v>3</v>
      </c>
      <c r="DXP232" s="159"/>
      <c r="DXQ232" s="53" t="s">
        <v>162</v>
      </c>
      <c r="DXR232" s="53">
        <f t="shared" ref="DXR232" si="13140">(37.2)*10.764</f>
        <v>400.42079999999999</v>
      </c>
      <c r="DXS232" s="53">
        <f t="shared" ref="DXS232" si="13141">(2.45*1+1*(2.3+2.75))*10.764</f>
        <v>80.72999999999999</v>
      </c>
      <c r="DXT232" s="53">
        <f t="shared" si="1283"/>
        <v>481.1508</v>
      </c>
      <c r="DXU232" s="53">
        <v>0</v>
      </c>
      <c r="DXV232" s="53">
        <f>DXT232*(($H$268)+1)+(IF(DXU232&lt;101,DXU232,IF(DXU232&lt;201,DXU232/2,IF(DXU232&lt;=301,DXU232/3,DXU232/4))))</f>
        <v>481.1508</v>
      </c>
      <c r="DXW232" s="159">
        <f t="shared" si="7422"/>
        <v>3</v>
      </c>
      <c r="DXX232" s="159"/>
      <c r="DXY232" s="53" t="s">
        <v>162</v>
      </c>
      <c r="DXZ232" s="53">
        <f t="shared" ref="DXZ232" si="13142">(37.2)*10.764</f>
        <v>400.42079999999999</v>
      </c>
      <c r="DYA232" s="53">
        <f t="shared" ref="DYA232" si="13143">(2.45*1+1*(2.3+2.75))*10.764</f>
        <v>80.72999999999999</v>
      </c>
      <c r="DYB232" s="53">
        <f t="shared" si="1286"/>
        <v>481.1508</v>
      </c>
      <c r="DYC232" s="53">
        <v>0</v>
      </c>
      <c r="DYD232" s="53">
        <f>DYB232*(($H$268)+1)+(IF(DYC232&lt;101,DYC232,IF(DYC232&lt;201,DYC232/2,IF(DYC232&lt;=301,DYC232/3,DYC232/4))))</f>
        <v>481.1508</v>
      </c>
      <c r="DYE232" s="159">
        <f t="shared" si="7425"/>
        <v>3</v>
      </c>
      <c r="DYF232" s="159"/>
      <c r="DYG232" s="53" t="s">
        <v>162</v>
      </c>
      <c r="DYH232" s="53">
        <f t="shared" ref="DYH232" si="13144">(37.2)*10.764</f>
        <v>400.42079999999999</v>
      </c>
      <c r="DYI232" s="53">
        <f t="shared" ref="DYI232" si="13145">(2.45*1+1*(2.3+2.75))*10.764</f>
        <v>80.72999999999999</v>
      </c>
      <c r="DYJ232" s="53">
        <f t="shared" si="1289"/>
        <v>481.1508</v>
      </c>
      <c r="DYK232" s="53">
        <v>0</v>
      </c>
      <c r="DYL232" s="53">
        <f>DYJ232*(($H$268)+1)+(IF(DYK232&lt;101,DYK232,IF(DYK232&lt;201,DYK232/2,IF(DYK232&lt;=301,DYK232/3,DYK232/4))))</f>
        <v>481.1508</v>
      </c>
      <c r="DYM232" s="159">
        <f t="shared" si="7428"/>
        <v>3</v>
      </c>
      <c r="DYN232" s="159"/>
      <c r="DYO232" s="53" t="s">
        <v>162</v>
      </c>
      <c r="DYP232" s="53">
        <f t="shared" ref="DYP232" si="13146">(37.2)*10.764</f>
        <v>400.42079999999999</v>
      </c>
      <c r="DYQ232" s="53">
        <f t="shared" ref="DYQ232" si="13147">(2.45*1+1*(2.3+2.75))*10.764</f>
        <v>80.72999999999999</v>
      </c>
      <c r="DYR232" s="53">
        <f t="shared" si="1292"/>
        <v>481.1508</v>
      </c>
      <c r="DYS232" s="53">
        <v>0</v>
      </c>
      <c r="DYT232" s="53">
        <f>DYR232*(($H$268)+1)+(IF(DYS232&lt;101,DYS232,IF(DYS232&lt;201,DYS232/2,IF(DYS232&lt;=301,DYS232/3,DYS232/4))))</f>
        <v>481.1508</v>
      </c>
      <c r="DYU232" s="159">
        <f t="shared" si="7431"/>
        <v>3</v>
      </c>
      <c r="DYV232" s="159"/>
      <c r="DYW232" s="53" t="s">
        <v>162</v>
      </c>
      <c r="DYX232" s="53">
        <f t="shared" ref="DYX232" si="13148">(37.2)*10.764</f>
        <v>400.42079999999999</v>
      </c>
      <c r="DYY232" s="53">
        <f t="shared" ref="DYY232" si="13149">(2.45*1+1*(2.3+2.75))*10.764</f>
        <v>80.72999999999999</v>
      </c>
      <c r="DYZ232" s="53">
        <f t="shared" si="1295"/>
        <v>481.1508</v>
      </c>
      <c r="DZA232" s="53">
        <v>0</v>
      </c>
      <c r="DZB232" s="53">
        <f>DYZ232*(($H$268)+1)+(IF(DZA232&lt;101,DZA232,IF(DZA232&lt;201,DZA232/2,IF(DZA232&lt;=301,DZA232/3,DZA232/4))))</f>
        <v>481.1508</v>
      </c>
      <c r="DZC232" s="159">
        <f t="shared" si="7434"/>
        <v>3</v>
      </c>
      <c r="DZD232" s="159"/>
      <c r="DZE232" s="53" t="s">
        <v>162</v>
      </c>
      <c r="DZF232" s="53">
        <f t="shared" ref="DZF232" si="13150">(37.2)*10.764</f>
        <v>400.42079999999999</v>
      </c>
      <c r="DZG232" s="53">
        <f t="shared" ref="DZG232" si="13151">(2.45*1+1*(2.3+2.75))*10.764</f>
        <v>80.72999999999999</v>
      </c>
      <c r="DZH232" s="53">
        <f t="shared" si="1298"/>
        <v>481.1508</v>
      </c>
      <c r="DZI232" s="53">
        <v>0</v>
      </c>
      <c r="DZJ232" s="53">
        <f>DZH232*(($H$268)+1)+(IF(DZI232&lt;101,DZI232,IF(DZI232&lt;201,DZI232/2,IF(DZI232&lt;=301,DZI232/3,DZI232/4))))</f>
        <v>481.1508</v>
      </c>
      <c r="DZK232" s="159">
        <f t="shared" si="7437"/>
        <v>3</v>
      </c>
      <c r="DZL232" s="159"/>
      <c r="DZM232" s="53" t="s">
        <v>162</v>
      </c>
      <c r="DZN232" s="53">
        <f t="shared" ref="DZN232" si="13152">(37.2)*10.764</f>
        <v>400.42079999999999</v>
      </c>
      <c r="DZO232" s="53">
        <f t="shared" ref="DZO232" si="13153">(2.45*1+1*(2.3+2.75))*10.764</f>
        <v>80.72999999999999</v>
      </c>
      <c r="DZP232" s="53">
        <f t="shared" si="1301"/>
        <v>481.1508</v>
      </c>
      <c r="DZQ232" s="53">
        <v>0</v>
      </c>
      <c r="DZR232" s="53">
        <f>DZP232*(($H$268)+1)+(IF(DZQ232&lt;101,DZQ232,IF(DZQ232&lt;201,DZQ232/2,IF(DZQ232&lt;=301,DZQ232/3,DZQ232/4))))</f>
        <v>481.1508</v>
      </c>
      <c r="DZS232" s="159">
        <f t="shared" si="7440"/>
        <v>3</v>
      </c>
      <c r="DZT232" s="159"/>
      <c r="DZU232" s="53" t="s">
        <v>162</v>
      </c>
      <c r="DZV232" s="53">
        <f t="shared" ref="DZV232" si="13154">(37.2)*10.764</f>
        <v>400.42079999999999</v>
      </c>
      <c r="DZW232" s="53">
        <f t="shared" ref="DZW232" si="13155">(2.45*1+1*(2.3+2.75))*10.764</f>
        <v>80.72999999999999</v>
      </c>
      <c r="DZX232" s="53">
        <f t="shared" si="1304"/>
        <v>481.1508</v>
      </c>
      <c r="DZY232" s="53">
        <v>0</v>
      </c>
      <c r="DZZ232" s="53">
        <f>DZX232*(($H$268)+1)+(IF(DZY232&lt;101,DZY232,IF(DZY232&lt;201,DZY232/2,IF(DZY232&lt;=301,DZY232/3,DZY232/4))))</f>
        <v>481.1508</v>
      </c>
      <c r="EAA232" s="159">
        <f t="shared" si="7443"/>
        <v>3</v>
      </c>
      <c r="EAB232" s="159"/>
      <c r="EAC232" s="53" t="s">
        <v>162</v>
      </c>
      <c r="EAD232" s="53">
        <f t="shared" ref="EAD232" si="13156">(37.2)*10.764</f>
        <v>400.42079999999999</v>
      </c>
      <c r="EAE232" s="53">
        <f t="shared" ref="EAE232" si="13157">(2.45*1+1*(2.3+2.75))*10.764</f>
        <v>80.72999999999999</v>
      </c>
      <c r="EAF232" s="53">
        <f t="shared" si="1307"/>
        <v>481.1508</v>
      </c>
      <c r="EAG232" s="53">
        <v>0</v>
      </c>
      <c r="EAH232" s="53">
        <f>EAF232*(($H$268)+1)+(IF(EAG232&lt;101,EAG232,IF(EAG232&lt;201,EAG232/2,IF(EAG232&lt;=301,EAG232/3,EAG232/4))))</f>
        <v>481.1508</v>
      </c>
      <c r="EAI232" s="159">
        <f t="shared" si="7446"/>
        <v>3</v>
      </c>
      <c r="EAJ232" s="159"/>
      <c r="EAK232" s="53" t="s">
        <v>162</v>
      </c>
      <c r="EAL232" s="53">
        <f t="shared" ref="EAL232" si="13158">(37.2)*10.764</f>
        <v>400.42079999999999</v>
      </c>
      <c r="EAM232" s="53">
        <f t="shared" ref="EAM232" si="13159">(2.45*1+1*(2.3+2.75))*10.764</f>
        <v>80.72999999999999</v>
      </c>
      <c r="EAN232" s="53">
        <f t="shared" si="1310"/>
        <v>481.1508</v>
      </c>
      <c r="EAO232" s="53">
        <v>0</v>
      </c>
      <c r="EAP232" s="53">
        <f>EAN232*(($H$268)+1)+(IF(EAO232&lt;101,EAO232,IF(EAO232&lt;201,EAO232/2,IF(EAO232&lt;=301,EAO232/3,EAO232/4))))</f>
        <v>481.1508</v>
      </c>
      <c r="EAQ232" s="159">
        <f t="shared" si="7449"/>
        <v>3</v>
      </c>
      <c r="EAR232" s="159"/>
      <c r="EAS232" s="53" t="s">
        <v>162</v>
      </c>
      <c r="EAT232" s="53">
        <f t="shared" ref="EAT232" si="13160">(37.2)*10.764</f>
        <v>400.42079999999999</v>
      </c>
      <c r="EAU232" s="53">
        <f t="shared" ref="EAU232" si="13161">(2.45*1+1*(2.3+2.75))*10.764</f>
        <v>80.72999999999999</v>
      </c>
      <c r="EAV232" s="53">
        <f t="shared" si="1313"/>
        <v>481.1508</v>
      </c>
      <c r="EAW232" s="53">
        <v>0</v>
      </c>
      <c r="EAX232" s="53">
        <f>EAV232*(($H$268)+1)+(IF(EAW232&lt;101,EAW232,IF(EAW232&lt;201,EAW232/2,IF(EAW232&lt;=301,EAW232/3,EAW232/4))))</f>
        <v>481.1508</v>
      </c>
      <c r="EAY232" s="159">
        <f t="shared" si="7452"/>
        <v>3</v>
      </c>
      <c r="EAZ232" s="159"/>
      <c r="EBA232" s="53" t="s">
        <v>162</v>
      </c>
      <c r="EBB232" s="53">
        <f t="shared" ref="EBB232" si="13162">(37.2)*10.764</f>
        <v>400.42079999999999</v>
      </c>
      <c r="EBC232" s="53">
        <f t="shared" ref="EBC232" si="13163">(2.45*1+1*(2.3+2.75))*10.764</f>
        <v>80.72999999999999</v>
      </c>
      <c r="EBD232" s="53">
        <f t="shared" si="1316"/>
        <v>481.1508</v>
      </c>
      <c r="EBE232" s="53">
        <v>0</v>
      </c>
      <c r="EBF232" s="53">
        <f>EBD232*(($H$268)+1)+(IF(EBE232&lt;101,EBE232,IF(EBE232&lt;201,EBE232/2,IF(EBE232&lt;=301,EBE232/3,EBE232/4))))</f>
        <v>481.1508</v>
      </c>
      <c r="EBG232" s="159">
        <f t="shared" si="7455"/>
        <v>3</v>
      </c>
      <c r="EBH232" s="159"/>
      <c r="EBI232" s="53" t="s">
        <v>162</v>
      </c>
      <c r="EBJ232" s="53">
        <f t="shared" ref="EBJ232" si="13164">(37.2)*10.764</f>
        <v>400.42079999999999</v>
      </c>
      <c r="EBK232" s="53">
        <f t="shared" ref="EBK232" si="13165">(2.45*1+1*(2.3+2.75))*10.764</f>
        <v>80.72999999999999</v>
      </c>
      <c r="EBL232" s="53">
        <f t="shared" si="1319"/>
        <v>481.1508</v>
      </c>
      <c r="EBM232" s="53">
        <v>0</v>
      </c>
      <c r="EBN232" s="53">
        <f>EBL232*(($H$268)+1)+(IF(EBM232&lt;101,EBM232,IF(EBM232&lt;201,EBM232/2,IF(EBM232&lt;=301,EBM232/3,EBM232/4))))</f>
        <v>481.1508</v>
      </c>
      <c r="EBO232" s="159">
        <f t="shared" si="7458"/>
        <v>3</v>
      </c>
      <c r="EBP232" s="159"/>
      <c r="EBQ232" s="53" t="s">
        <v>162</v>
      </c>
      <c r="EBR232" s="53">
        <f t="shared" ref="EBR232" si="13166">(37.2)*10.764</f>
        <v>400.42079999999999</v>
      </c>
      <c r="EBS232" s="53">
        <f t="shared" ref="EBS232" si="13167">(2.45*1+1*(2.3+2.75))*10.764</f>
        <v>80.72999999999999</v>
      </c>
      <c r="EBT232" s="53">
        <f t="shared" si="1322"/>
        <v>481.1508</v>
      </c>
      <c r="EBU232" s="53">
        <v>0</v>
      </c>
      <c r="EBV232" s="53">
        <f>EBT232*(($H$268)+1)+(IF(EBU232&lt;101,EBU232,IF(EBU232&lt;201,EBU232/2,IF(EBU232&lt;=301,EBU232/3,EBU232/4))))</f>
        <v>481.1508</v>
      </c>
      <c r="EBW232" s="159">
        <f t="shared" si="7461"/>
        <v>3</v>
      </c>
      <c r="EBX232" s="159"/>
      <c r="EBY232" s="53" t="s">
        <v>162</v>
      </c>
      <c r="EBZ232" s="53">
        <f t="shared" ref="EBZ232" si="13168">(37.2)*10.764</f>
        <v>400.42079999999999</v>
      </c>
      <c r="ECA232" s="53">
        <f t="shared" ref="ECA232" si="13169">(2.45*1+1*(2.3+2.75))*10.764</f>
        <v>80.72999999999999</v>
      </c>
      <c r="ECB232" s="53">
        <f t="shared" si="1325"/>
        <v>481.1508</v>
      </c>
      <c r="ECC232" s="53">
        <v>0</v>
      </c>
      <c r="ECD232" s="53">
        <f>ECB232*(($H$268)+1)+(IF(ECC232&lt;101,ECC232,IF(ECC232&lt;201,ECC232/2,IF(ECC232&lt;=301,ECC232/3,ECC232/4))))</f>
        <v>481.1508</v>
      </c>
      <c r="ECE232" s="159">
        <f t="shared" si="7464"/>
        <v>3</v>
      </c>
      <c r="ECF232" s="159"/>
      <c r="ECG232" s="53" t="s">
        <v>162</v>
      </c>
      <c r="ECH232" s="53">
        <f t="shared" ref="ECH232" si="13170">(37.2)*10.764</f>
        <v>400.42079999999999</v>
      </c>
      <c r="ECI232" s="53">
        <f t="shared" ref="ECI232" si="13171">(2.45*1+1*(2.3+2.75))*10.764</f>
        <v>80.72999999999999</v>
      </c>
      <c r="ECJ232" s="53">
        <f t="shared" si="1328"/>
        <v>481.1508</v>
      </c>
      <c r="ECK232" s="53">
        <v>0</v>
      </c>
      <c r="ECL232" s="53">
        <f>ECJ232*(($H$268)+1)+(IF(ECK232&lt;101,ECK232,IF(ECK232&lt;201,ECK232/2,IF(ECK232&lt;=301,ECK232/3,ECK232/4))))</f>
        <v>481.1508</v>
      </c>
      <c r="ECM232" s="159">
        <f t="shared" si="7467"/>
        <v>3</v>
      </c>
      <c r="ECN232" s="159"/>
      <c r="ECO232" s="53" t="s">
        <v>162</v>
      </c>
      <c r="ECP232" s="53">
        <f t="shared" ref="ECP232" si="13172">(37.2)*10.764</f>
        <v>400.42079999999999</v>
      </c>
      <c r="ECQ232" s="53">
        <f t="shared" ref="ECQ232" si="13173">(2.45*1+1*(2.3+2.75))*10.764</f>
        <v>80.72999999999999</v>
      </c>
      <c r="ECR232" s="53">
        <f t="shared" si="1331"/>
        <v>481.1508</v>
      </c>
      <c r="ECS232" s="53">
        <v>0</v>
      </c>
      <c r="ECT232" s="53">
        <f>ECR232*(($H$268)+1)+(IF(ECS232&lt;101,ECS232,IF(ECS232&lt;201,ECS232/2,IF(ECS232&lt;=301,ECS232/3,ECS232/4))))</f>
        <v>481.1508</v>
      </c>
      <c r="ECU232" s="159">
        <f t="shared" si="7470"/>
        <v>3</v>
      </c>
      <c r="ECV232" s="159"/>
      <c r="ECW232" s="53" t="s">
        <v>162</v>
      </c>
      <c r="ECX232" s="53">
        <f t="shared" ref="ECX232" si="13174">(37.2)*10.764</f>
        <v>400.42079999999999</v>
      </c>
      <c r="ECY232" s="53">
        <f t="shared" ref="ECY232" si="13175">(2.45*1+1*(2.3+2.75))*10.764</f>
        <v>80.72999999999999</v>
      </c>
      <c r="ECZ232" s="53">
        <f t="shared" si="1334"/>
        <v>481.1508</v>
      </c>
      <c r="EDA232" s="53">
        <v>0</v>
      </c>
      <c r="EDB232" s="53">
        <f>ECZ232*(($H$268)+1)+(IF(EDA232&lt;101,EDA232,IF(EDA232&lt;201,EDA232/2,IF(EDA232&lt;=301,EDA232/3,EDA232/4))))</f>
        <v>481.1508</v>
      </c>
      <c r="EDC232" s="159">
        <f t="shared" si="7473"/>
        <v>3</v>
      </c>
      <c r="EDD232" s="159"/>
      <c r="EDE232" s="53" t="s">
        <v>162</v>
      </c>
      <c r="EDF232" s="53">
        <f t="shared" ref="EDF232" si="13176">(37.2)*10.764</f>
        <v>400.42079999999999</v>
      </c>
      <c r="EDG232" s="53">
        <f t="shared" ref="EDG232" si="13177">(2.45*1+1*(2.3+2.75))*10.764</f>
        <v>80.72999999999999</v>
      </c>
      <c r="EDH232" s="53">
        <f t="shared" si="1337"/>
        <v>481.1508</v>
      </c>
      <c r="EDI232" s="53">
        <v>0</v>
      </c>
      <c r="EDJ232" s="53">
        <f>EDH232*(($H$268)+1)+(IF(EDI232&lt;101,EDI232,IF(EDI232&lt;201,EDI232/2,IF(EDI232&lt;=301,EDI232/3,EDI232/4))))</f>
        <v>481.1508</v>
      </c>
      <c r="EDK232" s="159">
        <f t="shared" si="7476"/>
        <v>3</v>
      </c>
      <c r="EDL232" s="159"/>
      <c r="EDM232" s="53" t="s">
        <v>162</v>
      </c>
      <c r="EDN232" s="53">
        <f t="shared" ref="EDN232" si="13178">(37.2)*10.764</f>
        <v>400.42079999999999</v>
      </c>
      <c r="EDO232" s="53">
        <f t="shared" ref="EDO232" si="13179">(2.45*1+1*(2.3+2.75))*10.764</f>
        <v>80.72999999999999</v>
      </c>
      <c r="EDP232" s="53">
        <f t="shared" si="1340"/>
        <v>481.1508</v>
      </c>
      <c r="EDQ232" s="53">
        <v>0</v>
      </c>
      <c r="EDR232" s="53">
        <f>EDP232*(($H$268)+1)+(IF(EDQ232&lt;101,EDQ232,IF(EDQ232&lt;201,EDQ232/2,IF(EDQ232&lt;=301,EDQ232/3,EDQ232/4))))</f>
        <v>481.1508</v>
      </c>
      <c r="EDS232" s="159">
        <f t="shared" si="7479"/>
        <v>3</v>
      </c>
      <c r="EDT232" s="159"/>
      <c r="EDU232" s="53" t="s">
        <v>162</v>
      </c>
      <c r="EDV232" s="53">
        <f t="shared" ref="EDV232" si="13180">(37.2)*10.764</f>
        <v>400.42079999999999</v>
      </c>
      <c r="EDW232" s="53">
        <f t="shared" ref="EDW232" si="13181">(2.45*1+1*(2.3+2.75))*10.764</f>
        <v>80.72999999999999</v>
      </c>
      <c r="EDX232" s="53">
        <f t="shared" si="1343"/>
        <v>481.1508</v>
      </c>
      <c r="EDY232" s="53">
        <v>0</v>
      </c>
      <c r="EDZ232" s="53">
        <f>EDX232*(($H$268)+1)+(IF(EDY232&lt;101,EDY232,IF(EDY232&lt;201,EDY232/2,IF(EDY232&lt;=301,EDY232/3,EDY232/4))))</f>
        <v>481.1508</v>
      </c>
      <c r="EEA232" s="159">
        <f t="shared" si="7482"/>
        <v>3</v>
      </c>
      <c r="EEB232" s="159"/>
      <c r="EEC232" s="53" t="s">
        <v>162</v>
      </c>
      <c r="EED232" s="53">
        <f t="shared" ref="EED232" si="13182">(37.2)*10.764</f>
        <v>400.42079999999999</v>
      </c>
      <c r="EEE232" s="53">
        <f t="shared" ref="EEE232" si="13183">(2.45*1+1*(2.3+2.75))*10.764</f>
        <v>80.72999999999999</v>
      </c>
      <c r="EEF232" s="53">
        <f t="shared" si="1346"/>
        <v>481.1508</v>
      </c>
      <c r="EEG232" s="53">
        <v>0</v>
      </c>
      <c r="EEH232" s="53">
        <f>EEF232*(($H$268)+1)+(IF(EEG232&lt;101,EEG232,IF(EEG232&lt;201,EEG232/2,IF(EEG232&lt;=301,EEG232/3,EEG232/4))))</f>
        <v>481.1508</v>
      </c>
      <c r="EEI232" s="159">
        <f t="shared" si="7485"/>
        <v>3</v>
      </c>
      <c r="EEJ232" s="159"/>
      <c r="EEK232" s="53" t="s">
        <v>162</v>
      </c>
      <c r="EEL232" s="53">
        <f t="shared" ref="EEL232" si="13184">(37.2)*10.764</f>
        <v>400.42079999999999</v>
      </c>
      <c r="EEM232" s="53">
        <f t="shared" ref="EEM232" si="13185">(2.45*1+1*(2.3+2.75))*10.764</f>
        <v>80.72999999999999</v>
      </c>
      <c r="EEN232" s="53">
        <f t="shared" si="1349"/>
        <v>481.1508</v>
      </c>
      <c r="EEO232" s="53">
        <v>0</v>
      </c>
      <c r="EEP232" s="53">
        <f>EEN232*(($H$268)+1)+(IF(EEO232&lt;101,EEO232,IF(EEO232&lt;201,EEO232/2,IF(EEO232&lt;=301,EEO232/3,EEO232/4))))</f>
        <v>481.1508</v>
      </c>
      <c r="EEQ232" s="159">
        <f t="shared" si="7488"/>
        <v>3</v>
      </c>
      <c r="EER232" s="159"/>
      <c r="EES232" s="53" t="s">
        <v>162</v>
      </c>
      <c r="EET232" s="53">
        <f t="shared" ref="EET232" si="13186">(37.2)*10.764</f>
        <v>400.42079999999999</v>
      </c>
      <c r="EEU232" s="53">
        <f t="shared" ref="EEU232" si="13187">(2.45*1+1*(2.3+2.75))*10.764</f>
        <v>80.72999999999999</v>
      </c>
      <c r="EEV232" s="53">
        <f t="shared" si="1352"/>
        <v>481.1508</v>
      </c>
      <c r="EEW232" s="53">
        <v>0</v>
      </c>
      <c r="EEX232" s="53">
        <f>EEV232*(($H$268)+1)+(IF(EEW232&lt;101,EEW232,IF(EEW232&lt;201,EEW232/2,IF(EEW232&lt;=301,EEW232/3,EEW232/4))))</f>
        <v>481.1508</v>
      </c>
      <c r="EEY232" s="159">
        <f t="shared" si="7491"/>
        <v>3</v>
      </c>
      <c r="EEZ232" s="159"/>
      <c r="EFA232" s="53" t="s">
        <v>162</v>
      </c>
      <c r="EFB232" s="53">
        <f t="shared" ref="EFB232" si="13188">(37.2)*10.764</f>
        <v>400.42079999999999</v>
      </c>
      <c r="EFC232" s="53">
        <f t="shared" ref="EFC232" si="13189">(2.45*1+1*(2.3+2.75))*10.764</f>
        <v>80.72999999999999</v>
      </c>
      <c r="EFD232" s="53">
        <f t="shared" si="1355"/>
        <v>481.1508</v>
      </c>
      <c r="EFE232" s="53">
        <v>0</v>
      </c>
      <c r="EFF232" s="53">
        <f>EFD232*(($H$268)+1)+(IF(EFE232&lt;101,EFE232,IF(EFE232&lt;201,EFE232/2,IF(EFE232&lt;=301,EFE232/3,EFE232/4))))</f>
        <v>481.1508</v>
      </c>
      <c r="EFG232" s="159">
        <f t="shared" si="7494"/>
        <v>3</v>
      </c>
      <c r="EFH232" s="159"/>
      <c r="EFI232" s="53" t="s">
        <v>162</v>
      </c>
      <c r="EFJ232" s="53">
        <f t="shared" ref="EFJ232" si="13190">(37.2)*10.764</f>
        <v>400.42079999999999</v>
      </c>
      <c r="EFK232" s="53">
        <f t="shared" ref="EFK232" si="13191">(2.45*1+1*(2.3+2.75))*10.764</f>
        <v>80.72999999999999</v>
      </c>
      <c r="EFL232" s="53">
        <f t="shared" si="1358"/>
        <v>481.1508</v>
      </c>
      <c r="EFM232" s="53">
        <v>0</v>
      </c>
      <c r="EFN232" s="53">
        <f>EFL232*(($H$268)+1)+(IF(EFM232&lt;101,EFM232,IF(EFM232&lt;201,EFM232/2,IF(EFM232&lt;=301,EFM232/3,EFM232/4))))</f>
        <v>481.1508</v>
      </c>
      <c r="EFO232" s="159">
        <f t="shared" si="7497"/>
        <v>3</v>
      </c>
      <c r="EFP232" s="159"/>
      <c r="EFQ232" s="53" t="s">
        <v>162</v>
      </c>
      <c r="EFR232" s="53">
        <f t="shared" ref="EFR232" si="13192">(37.2)*10.764</f>
        <v>400.42079999999999</v>
      </c>
      <c r="EFS232" s="53">
        <f t="shared" ref="EFS232" si="13193">(2.45*1+1*(2.3+2.75))*10.764</f>
        <v>80.72999999999999</v>
      </c>
      <c r="EFT232" s="53">
        <f t="shared" si="1361"/>
        <v>481.1508</v>
      </c>
      <c r="EFU232" s="53">
        <v>0</v>
      </c>
      <c r="EFV232" s="53">
        <f>EFT232*(($H$268)+1)+(IF(EFU232&lt;101,EFU232,IF(EFU232&lt;201,EFU232/2,IF(EFU232&lt;=301,EFU232/3,EFU232/4))))</f>
        <v>481.1508</v>
      </c>
      <c r="EFW232" s="159">
        <f t="shared" si="7500"/>
        <v>3</v>
      </c>
      <c r="EFX232" s="159"/>
      <c r="EFY232" s="53" t="s">
        <v>162</v>
      </c>
      <c r="EFZ232" s="53">
        <f t="shared" ref="EFZ232" si="13194">(37.2)*10.764</f>
        <v>400.42079999999999</v>
      </c>
      <c r="EGA232" s="53">
        <f t="shared" ref="EGA232" si="13195">(2.45*1+1*(2.3+2.75))*10.764</f>
        <v>80.72999999999999</v>
      </c>
      <c r="EGB232" s="53">
        <f t="shared" si="1364"/>
        <v>481.1508</v>
      </c>
      <c r="EGC232" s="53">
        <v>0</v>
      </c>
      <c r="EGD232" s="53">
        <f>EGB232*(($H$268)+1)+(IF(EGC232&lt;101,EGC232,IF(EGC232&lt;201,EGC232/2,IF(EGC232&lt;=301,EGC232/3,EGC232/4))))</f>
        <v>481.1508</v>
      </c>
      <c r="EGE232" s="159">
        <f t="shared" si="7503"/>
        <v>3</v>
      </c>
      <c r="EGF232" s="159"/>
      <c r="EGG232" s="53" t="s">
        <v>162</v>
      </c>
      <c r="EGH232" s="53">
        <f t="shared" ref="EGH232" si="13196">(37.2)*10.764</f>
        <v>400.42079999999999</v>
      </c>
      <c r="EGI232" s="53">
        <f t="shared" ref="EGI232" si="13197">(2.45*1+1*(2.3+2.75))*10.764</f>
        <v>80.72999999999999</v>
      </c>
      <c r="EGJ232" s="53">
        <f t="shared" si="1367"/>
        <v>481.1508</v>
      </c>
      <c r="EGK232" s="53">
        <v>0</v>
      </c>
      <c r="EGL232" s="53">
        <f>EGJ232*(($H$268)+1)+(IF(EGK232&lt;101,EGK232,IF(EGK232&lt;201,EGK232/2,IF(EGK232&lt;=301,EGK232/3,EGK232/4))))</f>
        <v>481.1508</v>
      </c>
      <c r="EGM232" s="159">
        <f t="shared" si="7506"/>
        <v>3</v>
      </c>
      <c r="EGN232" s="159"/>
      <c r="EGO232" s="53" t="s">
        <v>162</v>
      </c>
      <c r="EGP232" s="53">
        <f t="shared" ref="EGP232" si="13198">(37.2)*10.764</f>
        <v>400.42079999999999</v>
      </c>
      <c r="EGQ232" s="53">
        <f t="shared" ref="EGQ232" si="13199">(2.45*1+1*(2.3+2.75))*10.764</f>
        <v>80.72999999999999</v>
      </c>
      <c r="EGR232" s="53">
        <f t="shared" si="1370"/>
        <v>481.1508</v>
      </c>
      <c r="EGS232" s="53">
        <v>0</v>
      </c>
      <c r="EGT232" s="53">
        <f>EGR232*(($H$268)+1)+(IF(EGS232&lt;101,EGS232,IF(EGS232&lt;201,EGS232/2,IF(EGS232&lt;=301,EGS232/3,EGS232/4))))</f>
        <v>481.1508</v>
      </c>
      <c r="EGU232" s="159">
        <f t="shared" si="7509"/>
        <v>3</v>
      </c>
      <c r="EGV232" s="159"/>
      <c r="EGW232" s="53" t="s">
        <v>162</v>
      </c>
      <c r="EGX232" s="53">
        <f t="shared" ref="EGX232" si="13200">(37.2)*10.764</f>
        <v>400.42079999999999</v>
      </c>
      <c r="EGY232" s="53">
        <f t="shared" ref="EGY232" si="13201">(2.45*1+1*(2.3+2.75))*10.764</f>
        <v>80.72999999999999</v>
      </c>
      <c r="EGZ232" s="53">
        <f t="shared" si="1373"/>
        <v>481.1508</v>
      </c>
      <c r="EHA232" s="53">
        <v>0</v>
      </c>
      <c r="EHB232" s="53">
        <f>EGZ232*(($H$268)+1)+(IF(EHA232&lt;101,EHA232,IF(EHA232&lt;201,EHA232/2,IF(EHA232&lt;=301,EHA232/3,EHA232/4))))</f>
        <v>481.1508</v>
      </c>
      <c r="EHC232" s="159">
        <f t="shared" si="7512"/>
        <v>3</v>
      </c>
      <c r="EHD232" s="159"/>
      <c r="EHE232" s="53" t="s">
        <v>162</v>
      </c>
      <c r="EHF232" s="53">
        <f t="shared" ref="EHF232" si="13202">(37.2)*10.764</f>
        <v>400.42079999999999</v>
      </c>
      <c r="EHG232" s="53">
        <f t="shared" ref="EHG232" si="13203">(2.45*1+1*(2.3+2.75))*10.764</f>
        <v>80.72999999999999</v>
      </c>
      <c r="EHH232" s="53">
        <f t="shared" si="1376"/>
        <v>481.1508</v>
      </c>
      <c r="EHI232" s="53">
        <v>0</v>
      </c>
      <c r="EHJ232" s="53">
        <f>EHH232*(($H$268)+1)+(IF(EHI232&lt;101,EHI232,IF(EHI232&lt;201,EHI232/2,IF(EHI232&lt;=301,EHI232/3,EHI232/4))))</f>
        <v>481.1508</v>
      </c>
      <c r="EHK232" s="159">
        <f t="shared" si="7515"/>
        <v>3</v>
      </c>
      <c r="EHL232" s="159"/>
      <c r="EHM232" s="53" t="s">
        <v>162</v>
      </c>
      <c r="EHN232" s="53">
        <f t="shared" ref="EHN232" si="13204">(37.2)*10.764</f>
        <v>400.42079999999999</v>
      </c>
      <c r="EHO232" s="53">
        <f t="shared" ref="EHO232" si="13205">(2.45*1+1*(2.3+2.75))*10.764</f>
        <v>80.72999999999999</v>
      </c>
      <c r="EHP232" s="53">
        <f t="shared" si="1379"/>
        <v>481.1508</v>
      </c>
      <c r="EHQ232" s="53">
        <v>0</v>
      </c>
      <c r="EHR232" s="53">
        <f>EHP232*(($H$268)+1)+(IF(EHQ232&lt;101,EHQ232,IF(EHQ232&lt;201,EHQ232/2,IF(EHQ232&lt;=301,EHQ232/3,EHQ232/4))))</f>
        <v>481.1508</v>
      </c>
      <c r="EHS232" s="159">
        <f t="shared" si="7518"/>
        <v>3</v>
      </c>
      <c r="EHT232" s="159"/>
      <c r="EHU232" s="53" t="s">
        <v>162</v>
      </c>
      <c r="EHV232" s="53">
        <f t="shared" ref="EHV232" si="13206">(37.2)*10.764</f>
        <v>400.42079999999999</v>
      </c>
      <c r="EHW232" s="53">
        <f t="shared" ref="EHW232" si="13207">(2.45*1+1*(2.3+2.75))*10.764</f>
        <v>80.72999999999999</v>
      </c>
      <c r="EHX232" s="53">
        <f t="shared" si="1382"/>
        <v>481.1508</v>
      </c>
      <c r="EHY232" s="53">
        <v>0</v>
      </c>
      <c r="EHZ232" s="53">
        <f>EHX232*(($H$268)+1)+(IF(EHY232&lt;101,EHY232,IF(EHY232&lt;201,EHY232/2,IF(EHY232&lt;=301,EHY232/3,EHY232/4))))</f>
        <v>481.1508</v>
      </c>
      <c r="EIA232" s="159">
        <f t="shared" si="7521"/>
        <v>3</v>
      </c>
      <c r="EIB232" s="159"/>
      <c r="EIC232" s="53" t="s">
        <v>162</v>
      </c>
      <c r="EID232" s="53">
        <f t="shared" ref="EID232" si="13208">(37.2)*10.764</f>
        <v>400.42079999999999</v>
      </c>
      <c r="EIE232" s="53">
        <f t="shared" ref="EIE232" si="13209">(2.45*1+1*(2.3+2.75))*10.764</f>
        <v>80.72999999999999</v>
      </c>
      <c r="EIF232" s="53">
        <f t="shared" si="1385"/>
        <v>481.1508</v>
      </c>
      <c r="EIG232" s="53">
        <v>0</v>
      </c>
      <c r="EIH232" s="53">
        <f>EIF232*(($H$268)+1)+(IF(EIG232&lt;101,EIG232,IF(EIG232&lt;201,EIG232/2,IF(EIG232&lt;=301,EIG232/3,EIG232/4))))</f>
        <v>481.1508</v>
      </c>
      <c r="EII232" s="159">
        <f t="shared" si="7524"/>
        <v>3</v>
      </c>
      <c r="EIJ232" s="159"/>
      <c r="EIK232" s="53" t="s">
        <v>162</v>
      </c>
      <c r="EIL232" s="53">
        <f t="shared" ref="EIL232" si="13210">(37.2)*10.764</f>
        <v>400.42079999999999</v>
      </c>
      <c r="EIM232" s="53">
        <f t="shared" ref="EIM232" si="13211">(2.45*1+1*(2.3+2.75))*10.764</f>
        <v>80.72999999999999</v>
      </c>
      <c r="EIN232" s="53">
        <f t="shared" si="1388"/>
        <v>481.1508</v>
      </c>
      <c r="EIO232" s="53">
        <v>0</v>
      </c>
      <c r="EIP232" s="53">
        <f>EIN232*(($H$268)+1)+(IF(EIO232&lt;101,EIO232,IF(EIO232&lt;201,EIO232/2,IF(EIO232&lt;=301,EIO232/3,EIO232/4))))</f>
        <v>481.1508</v>
      </c>
      <c r="EIQ232" s="159">
        <f t="shared" si="7527"/>
        <v>3</v>
      </c>
      <c r="EIR232" s="159"/>
      <c r="EIS232" s="53" t="s">
        <v>162</v>
      </c>
      <c r="EIT232" s="53">
        <f t="shared" ref="EIT232" si="13212">(37.2)*10.764</f>
        <v>400.42079999999999</v>
      </c>
      <c r="EIU232" s="53">
        <f t="shared" ref="EIU232" si="13213">(2.45*1+1*(2.3+2.75))*10.764</f>
        <v>80.72999999999999</v>
      </c>
      <c r="EIV232" s="53">
        <f t="shared" si="1391"/>
        <v>481.1508</v>
      </c>
      <c r="EIW232" s="53">
        <v>0</v>
      </c>
      <c r="EIX232" s="53">
        <f>EIV232*(($H$268)+1)+(IF(EIW232&lt;101,EIW232,IF(EIW232&lt;201,EIW232/2,IF(EIW232&lt;=301,EIW232/3,EIW232/4))))</f>
        <v>481.1508</v>
      </c>
      <c r="EIY232" s="159">
        <f t="shared" si="7530"/>
        <v>3</v>
      </c>
      <c r="EIZ232" s="159"/>
      <c r="EJA232" s="53" t="s">
        <v>162</v>
      </c>
      <c r="EJB232" s="53">
        <f t="shared" ref="EJB232" si="13214">(37.2)*10.764</f>
        <v>400.42079999999999</v>
      </c>
      <c r="EJC232" s="53">
        <f t="shared" ref="EJC232" si="13215">(2.45*1+1*(2.3+2.75))*10.764</f>
        <v>80.72999999999999</v>
      </c>
      <c r="EJD232" s="53">
        <f t="shared" si="1394"/>
        <v>481.1508</v>
      </c>
      <c r="EJE232" s="53">
        <v>0</v>
      </c>
      <c r="EJF232" s="53">
        <f>EJD232*(($H$268)+1)+(IF(EJE232&lt;101,EJE232,IF(EJE232&lt;201,EJE232/2,IF(EJE232&lt;=301,EJE232/3,EJE232/4))))</f>
        <v>481.1508</v>
      </c>
      <c r="EJG232" s="159">
        <f t="shared" si="7533"/>
        <v>3</v>
      </c>
      <c r="EJH232" s="159"/>
      <c r="EJI232" s="53" t="s">
        <v>162</v>
      </c>
      <c r="EJJ232" s="53">
        <f t="shared" ref="EJJ232" si="13216">(37.2)*10.764</f>
        <v>400.42079999999999</v>
      </c>
      <c r="EJK232" s="53">
        <f t="shared" ref="EJK232" si="13217">(2.45*1+1*(2.3+2.75))*10.764</f>
        <v>80.72999999999999</v>
      </c>
      <c r="EJL232" s="53">
        <f t="shared" si="1397"/>
        <v>481.1508</v>
      </c>
      <c r="EJM232" s="53">
        <v>0</v>
      </c>
      <c r="EJN232" s="53">
        <f>EJL232*(($H$268)+1)+(IF(EJM232&lt;101,EJM232,IF(EJM232&lt;201,EJM232/2,IF(EJM232&lt;=301,EJM232/3,EJM232/4))))</f>
        <v>481.1508</v>
      </c>
      <c r="EJO232" s="159">
        <f t="shared" si="7536"/>
        <v>3</v>
      </c>
      <c r="EJP232" s="159"/>
      <c r="EJQ232" s="53" t="s">
        <v>162</v>
      </c>
      <c r="EJR232" s="53">
        <f t="shared" ref="EJR232" si="13218">(37.2)*10.764</f>
        <v>400.42079999999999</v>
      </c>
      <c r="EJS232" s="53">
        <f t="shared" ref="EJS232" si="13219">(2.45*1+1*(2.3+2.75))*10.764</f>
        <v>80.72999999999999</v>
      </c>
      <c r="EJT232" s="53">
        <f t="shared" si="1400"/>
        <v>481.1508</v>
      </c>
      <c r="EJU232" s="53">
        <v>0</v>
      </c>
      <c r="EJV232" s="53">
        <f>EJT232*(($H$268)+1)+(IF(EJU232&lt;101,EJU232,IF(EJU232&lt;201,EJU232/2,IF(EJU232&lt;=301,EJU232/3,EJU232/4))))</f>
        <v>481.1508</v>
      </c>
      <c r="EJW232" s="159">
        <f t="shared" si="7539"/>
        <v>3</v>
      </c>
      <c r="EJX232" s="159"/>
      <c r="EJY232" s="53" t="s">
        <v>162</v>
      </c>
      <c r="EJZ232" s="53">
        <f t="shared" ref="EJZ232" si="13220">(37.2)*10.764</f>
        <v>400.42079999999999</v>
      </c>
      <c r="EKA232" s="53">
        <f t="shared" ref="EKA232" si="13221">(2.45*1+1*(2.3+2.75))*10.764</f>
        <v>80.72999999999999</v>
      </c>
      <c r="EKB232" s="53">
        <f t="shared" si="1403"/>
        <v>481.1508</v>
      </c>
      <c r="EKC232" s="53">
        <v>0</v>
      </c>
      <c r="EKD232" s="53">
        <f>EKB232*(($H$268)+1)+(IF(EKC232&lt;101,EKC232,IF(EKC232&lt;201,EKC232/2,IF(EKC232&lt;=301,EKC232/3,EKC232/4))))</f>
        <v>481.1508</v>
      </c>
      <c r="EKE232" s="159">
        <f t="shared" si="7542"/>
        <v>3</v>
      </c>
      <c r="EKF232" s="159"/>
      <c r="EKG232" s="53" t="s">
        <v>162</v>
      </c>
      <c r="EKH232" s="53">
        <f t="shared" ref="EKH232" si="13222">(37.2)*10.764</f>
        <v>400.42079999999999</v>
      </c>
      <c r="EKI232" s="53">
        <f t="shared" ref="EKI232" si="13223">(2.45*1+1*(2.3+2.75))*10.764</f>
        <v>80.72999999999999</v>
      </c>
      <c r="EKJ232" s="53">
        <f t="shared" si="1406"/>
        <v>481.1508</v>
      </c>
      <c r="EKK232" s="53">
        <v>0</v>
      </c>
      <c r="EKL232" s="53">
        <f>EKJ232*(($H$268)+1)+(IF(EKK232&lt;101,EKK232,IF(EKK232&lt;201,EKK232/2,IF(EKK232&lt;=301,EKK232/3,EKK232/4))))</f>
        <v>481.1508</v>
      </c>
      <c r="EKM232" s="159">
        <f t="shared" si="7545"/>
        <v>3</v>
      </c>
      <c r="EKN232" s="159"/>
      <c r="EKO232" s="53" t="s">
        <v>162</v>
      </c>
      <c r="EKP232" s="53">
        <f t="shared" ref="EKP232" si="13224">(37.2)*10.764</f>
        <v>400.42079999999999</v>
      </c>
      <c r="EKQ232" s="53">
        <f t="shared" ref="EKQ232" si="13225">(2.45*1+1*(2.3+2.75))*10.764</f>
        <v>80.72999999999999</v>
      </c>
      <c r="EKR232" s="53">
        <f t="shared" si="1409"/>
        <v>481.1508</v>
      </c>
      <c r="EKS232" s="53">
        <v>0</v>
      </c>
      <c r="EKT232" s="53">
        <f>EKR232*(($H$268)+1)+(IF(EKS232&lt;101,EKS232,IF(EKS232&lt;201,EKS232/2,IF(EKS232&lt;=301,EKS232/3,EKS232/4))))</f>
        <v>481.1508</v>
      </c>
      <c r="EKU232" s="159">
        <f t="shared" si="7548"/>
        <v>3</v>
      </c>
      <c r="EKV232" s="159"/>
      <c r="EKW232" s="53" t="s">
        <v>162</v>
      </c>
      <c r="EKX232" s="53">
        <f t="shared" ref="EKX232" si="13226">(37.2)*10.764</f>
        <v>400.42079999999999</v>
      </c>
      <c r="EKY232" s="53">
        <f t="shared" ref="EKY232" si="13227">(2.45*1+1*(2.3+2.75))*10.764</f>
        <v>80.72999999999999</v>
      </c>
      <c r="EKZ232" s="53">
        <f t="shared" si="1412"/>
        <v>481.1508</v>
      </c>
      <c r="ELA232" s="53">
        <v>0</v>
      </c>
      <c r="ELB232" s="53">
        <f>EKZ232*(($H$268)+1)+(IF(ELA232&lt;101,ELA232,IF(ELA232&lt;201,ELA232/2,IF(ELA232&lt;=301,ELA232/3,ELA232/4))))</f>
        <v>481.1508</v>
      </c>
      <c r="ELC232" s="159">
        <f t="shared" si="7551"/>
        <v>3</v>
      </c>
      <c r="ELD232" s="159"/>
      <c r="ELE232" s="53" t="s">
        <v>162</v>
      </c>
      <c r="ELF232" s="53">
        <f t="shared" ref="ELF232" si="13228">(37.2)*10.764</f>
        <v>400.42079999999999</v>
      </c>
      <c r="ELG232" s="53">
        <f t="shared" ref="ELG232" si="13229">(2.45*1+1*(2.3+2.75))*10.764</f>
        <v>80.72999999999999</v>
      </c>
      <c r="ELH232" s="53">
        <f t="shared" si="1415"/>
        <v>481.1508</v>
      </c>
      <c r="ELI232" s="53">
        <v>0</v>
      </c>
      <c r="ELJ232" s="53">
        <f>ELH232*(($H$268)+1)+(IF(ELI232&lt;101,ELI232,IF(ELI232&lt;201,ELI232/2,IF(ELI232&lt;=301,ELI232/3,ELI232/4))))</f>
        <v>481.1508</v>
      </c>
      <c r="ELK232" s="159">
        <f t="shared" si="7554"/>
        <v>3</v>
      </c>
      <c r="ELL232" s="159"/>
      <c r="ELM232" s="53" t="s">
        <v>162</v>
      </c>
      <c r="ELN232" s="53">
        <f t="shared" ref="ELN232" si="13230">(37.2)*10.764</f>
        <v>400.42079999999999</v>
      </c>
      <c r="ELO232" s="53">
        <f t="shared" ref="ELO232" si="13231">(2.45*1+1*(2.3+2.75))*10.764</f>
        <v>80.72999999999999</v>
      </c>
      <c r="ELP232" s="53">
        <f t="shared" si="1418"/>
        <v>481.1508</v>
      </c>
      <c r="ELQ232" s="53">
        <v>0</v>
      </c>
      <c r="ELR232" s="53">
        <f>ELP232*(($H$268)+1)+(IF(ELQ232&lt;101,ELQ232,IF(ELQ232&lt;201,ELQ232/2,IF(ELQ232&lt;=301,ELQ232/3,ELQ232/4))))</f>
        <v>481.1508</v>
      </c>
      <c r="ELS232" s="159">
        <f t="shared" si="7557"/>
        <v>3</v>
      </c>
      <c r="ELT232" s="159"/>
      <c r="ELU232" s="53" t="s">
        <v>162</v>
      </c>
      <c r="ELV232" s="53">
        <f t="shared" ref="ELV232" si="13232">(37.2)*10.764</f>
        <v>400.42079999999999</v>
      </c>
      <c r="ELW232" s="53">
        <f t="shared" ref="ELW232" si="13233">(2.45*1+1*(2.3+2.75))*10.764</f>
        <v>80.72999999999999</v>
      </c>
      <c r="ELX232" s="53">
        <f t="shared" si="1421"/>
        <v>481.1508</v>
      </c>
      <c r="ELY232" s="53">
        <v>0</v>
      </c>
      <c r="ELZ232" s="53">
        <f>ELX232*(($H$268)+1)+(IF(ELY232&lt;101,ELY232,IF(ELY232&lt;201,ELY232/2,IF(ELY232&lt;=301,ELY232/3,ELY232/4))))</f>
        <v>481.1508</v>
      </c>
      <c r="EMA232" s="159">
        <f t="shared" si="7560"/>
        <v>3</v>
      </c>
      <c r="EMB232" s="159"/>
      <c r="EMC232" s="53" t="s">
        <v>162</v>
      </c>
      <c r="EMD232" s="53">
        <f t="shared" ref="EMD232" si="13234">(37.2)*10.764</f>
        <v>400.42079999999999</v>
      </c>
      <c r="EME232" s="53">
        <f t="shared" ref="EME232" si="13235">(2.45*1+1*(2.3+2.75))*10.764</f>
        <v>80.72999999999999</v>
      </c>
      <c r="EMF232" s="53">
        <f t="shared" si="1424"/>
        <v>481.1508</v>
      </c>
      <c r="EMG232" s="53">
        <v>0</v>
      </c>
      <c r="EMH232" s="53">
        <f>EMF232*(($H$268)+1)+(IF(EMG232&lt;101,EMG232,IF(EMG232&lt;201,EMG232/2,IF(EMG232&lt;=301,EMG232/3,EMG232/4))))</f>
        <v>481.1508</v>
      </c>
      <c r="EMI232" s="159">
        <f t="shared" si="7563"/>
        <v>3</v>
      </c>
      <c r="EMJ232" s="159"/>
      <c r="EMK232" s="53" t="s">
        <v>162</v>
      </c>
      <c r="EML232" s="53">
        <f t="shared" ref="EML232" si="13236">(37.2)*10.764</f>
        <v>400.42079999999999</v>
      </c>
      <c r="EMM232" s="53">
        <f t="shared" ref="EMM232" si="13237">(2.45*1+1*(2.3+2.75))*10.764</f>
        <v>80.72999999999999</v>
      </c>
      <c r="EMN232" s="53">
        <f t="shared" si="1427"/>
        <v>481.1508</v>
      </c>
      <c r="EMO232" s="53">
        <v>0</v>
      </c>
      <c r="EMP232" s="53">
        <f>EMN232*(($H$268)+1)+(IF(EMO232&lt;101,EMO232,IF(EMO232&lt;201,EMO232/2,IF(EMO232&lt;=301,EMO232/3,EMO232/4))))</f>
        <v>481.1508</v>
      </c>
      <c r="EMQ232" s="159">
        <f t="shared" si="7566"/>
        <v>3</v>
      </c>
      <c r="EMR232" s="159"/>
      <c r="EMS232" s="53" t="s">
        <v>162</v>
      </c>
      <c r="EMT232" s="53">
        <f t="shared" ref="EMT232" si="13238">(37.2)*10.764</f>
        <v>400.42079999999999</v>
      </c>
      <c r="EMU232" s="53">
        <f t="shared" ref="EMU232" si="13239">(2.45*1+1*(2.3+2.75))*10.764</f>
        <v>80.72999999999999</v>
      </c>
      <c r="EMV232" s="53">
        <f t="shared" si="1430"/>
        <v>481.1508</v>
      </c>
      <c r="EMW232" s="53">
        <v>0</v>
      </c>
      <c r="EMX232" s="53">
        <f>EMV232*(($H$268)+1)+(IF(EMW232&lt;101,EMW232,IF(EMW232&lt;201,EMW232/2,IF(EMW232&lt;=301,EMW232/3,EMW232/4))))</f>
        <v>481.1508</v>
      </c>
      <c r="EMY232" s="159">
        <f t="shared" si="7569"/>
        <v>3</v>
      </c>
      <c r="EMZ232" s="159"/>
      <c r="ENA232" s="53" t="s">
        <v>162</v>
      </c>
      <c r="ENB232" s="53">
        <f t="shared" ref="ENB232" si="13240">(37.2)*10.764</f>
        <v>400.42079999999999</v>
      </c>
      <c r="ENC232" s="53">
        <f t="shared" ref="ENC232" si="13241">(2.45*1+1*(2.3+2.75))*10.764</f>
        <v>80.72999999999999</v>
      </c>
      <c r="END232" s="53">
        <f t="shared" si="1433"/>
        <v>481.1508</v>
      </c>
      <c r="ENE232" s="53">
        <v>0</v>
      </c>
      <c r="ENF232" s="53">
        <f>END232*(($H$268)+1)+(IF(ENE232&lt;101,ENE232,IF(ENE232&lt;201,ENE232/2,IF(ENE232&lt;=301,ENE232/3,ENE232/4))))</f>
        <v>481.1508</v>
      </c>
      <c r="ENG232" s="159">
        <f t="shared" si="7572"/>
        <v>3</v>
      </c>
      <c r="ENH232" s="159"/>
      <c r="ENI232" s="53" t="s">
        <v>162</v>
      </c>
      <c r="ENJ232" s="53">
        <f t="shared" ref="ENJ232" si="13242">(37.2)*10.764</f>
        <v>400.42079999999999</v>
      </c>
      <c r="ENK232" s="53">
        <f t="shared" ref="ENK232" si="13243">(2.45*1+1*(2.3+2.75))*10.764</f>
        <v>80.72999999999999</v>
      </c>
      <c r="ENL232" s="53">
        <f t="shared" si="1436"/>
        <v>481.1508</v>
      </c>
      <c r="ENM232" s="53">
        <v>0</v>
      </c>
      <c r="ENN232" s="53">
        <f>ENL232*(($H$268)+1)+(IF(ENM232&lt;101,ENM232,IF(ENM232&lt;201,ENM232/2,IF(ENM232&lt;=301,ENM232/3,ENM232/4))))</f>
        <v>481.1508</v>
      </c>
      <c r="ENO232" s="159">
        <f t="shared" si="7575"/>
        <v>3</v>
      </c>
      <c r="ENP232" s="159"/>
      <c r="ENQ232" s="53" t="s">
        <v>162</v>
      </c>
      <c r="ENR232" s="53">
        <f t="shared" ref="ENR232" si="13244">(37.2)*10.764</f>
        <v>400.42079999999999</v>
      </c>
      <c r="ENS232" s="53">
        <f t="shared" ref="ENS232" si="13245">(2.45*1+1*(2.3+2.75))*10.764</f>
        <v>80.72999999999999</v>
      </c>
      <c r="ENT232" s="53">
        <f t="shared" si="1439"/>
        <v>481.1508</v>
      </c>
      <c r="ENU232" s="53">
        <v>0</v>
      </c>
      <c r="ENV232" s="53">
        <f>ENT232*(($H$268)+1)+(IF(ENU232&lt;101,ENU232,IF(ENU232&lt;201,ENU232/2,IF(ENU232&lt;=301,ENU232/3,ENU232/4))))</f>
        <v>481.1508</v>
      </c>
      <c r="ENW232" s="159">
        <f t="shared" si="7578"/>
        <v>3</v>
      </c>
      <c r="ENX232" s="159"/>
      <c r="ENY232" s="53" t="s">
        <v>162</v>
      </c>
      <c r="ENZ232" s="53">
        <f t="shared" ref="ENZ232" si="13246">(37.2)*10.764</f>
        <v>400.42079999999999</v>
      </c>
      <c r="EOA232" s="53">
        <f t="shared" ref="EOA232" si="13247">(2.45*1+1*(2.3+2.75))*10.764</f>
        <v>80.72999999999999</v>
      </c>
      <c r="EOB232" s="53">
        <f t="shared" si="1442"/>
        <v>481.1508</v>
      </c>
      <c r="EOC232" s="53">
        <v>0</v>
      </c>
      <c r="EOD232" s="53">
        <f>EOB232*(($H$268)+1)+(IF(EOC232&lt;101,EOC232,IF(EOC232&lt;201,EOC232/2,IF(EOC232&lt;=301,EOC232/3,EOC232/4))))</f>
        <v>481.1508</v>
      </c>
      <c r="EOE232" s="159">
        <f t="shared" si="7581"/>
        <v>3</v>
      </c>
      <c r="EOF232" s="159"/>
      <c r="EOG232" s="53" t="s">
        <v>162</v>
      </c>
      <c r="EOH232" s="53">
        <f t="shared" ref="EOH232" si="13248">(37.2)*10.764</f>
        <v>400.42079999999999</v>
      </c>
      <c r="EOI232" s="53">
        <f t="shared" ref="EOI232" si="13249">(2.45*1+1*(2.3+2.75))*10.764</f>
        <v>80.72999999999999</v>
      </c>
      <c r="EOJ232" s="53">
        <f t="shared" si="1445"/>
        <v>481.1508</v>
      </c>
      <c r="EOK232" s="53">
        <v>0</v>
      </c>
      <c r="EOL232" s="53">
        <f>EOJ232*(($H$268)+1)+(IF(EOK232&lt;101,EOK232,IF(EOK232&lt;201,EOK232/2,IF(EOK232&lt;=301,EOK232/3,EOK232/4))))</f>
        <v>481.1508</v>
      </c>
      <c r="EOM232" s="159">
        <f t="shared" si="7584"/>
        <v>3</v>
      </c>
      <c r="EON232" s="159"/>
      <c r="EOO232" s="53" t="s">
        <v>162</v>
      </c>
      <c r="EOP232" s="53">
        <f t="shared" ref="EOP232" si="13250">(37.2)*10.764</f>
        <v>400.42079999999999</v>
      </c>
      <c r="EOQ232" s="53">
        <f t="shared" ref="EOQ232" si="13251">(2.45*1+1*(2.3+2.75))*10.764</f>
        <v>80.72999999999999</v>
      </c>
      <c r="EOR232" s="53">
        <f t="shared" si="1448"/>
        <v>481.1508</v>
      </c>
      <c r="EOS232" s="53">
        <v>0</v>
      </c>
      <c r="EOT232" s="53">
        <f>EOR232*(($H$268)+1)+(IF(EOS232&lt;101,EOS232,IF(EOS232&lt;201,EOS232/2,IF(EOS232&lt;=301,EOS232/3,EOS232/4))))</f>
        <v>481.1508</v>
      </c>
      <c r="EOU232" s="159">
        <f t="shared" si="7587"/>
        <v>3</v>
      </c>
      <c r="EOV232" s="159"/>
      <c r="EOW232" s="53" t="s">
        <v>162</v>
      </c>
      <c r="EOX232" s="53">
        <f t="shared" ref="EOX232" si="13252">(37.2)*10.764</f>
        <v>400.42079999999999</v>
      </c>
      <c r="EOY232" s="53">
        <f t="shared" ref="EOY232" si="13253">(2.45*1+1*(2.3+2.75))*10.764</f>
        <v>80.72999999999999</v>
      </c>
      <c r="EOZ232" s="53">
        <f t="shared" si="1451"/>
        <v>481.1508</v>
      </c>
      <c r="EPA232" s="53">
        <v>0</v>
      </c>
      <c r="EPB232" s="53">
        <f>EOZ232*(($H$268)+1)+(IF(EPA232&lt;101,EPA232,IF(EPA232&lt;201,EPA232/2,IF(EPA232&lt;=301,EPA232/3,EPA232/4))))</f>
        <v>481.1508</v>
      </c>
      <c r="EPC232" s="159">
        <f t="shared" si="7590"/>
        <v>3</v>
      </c>
      <c r="EPD232" s="159"/>
      <c r="EPE232" s="53" t="s">
        <v>162</v>
      </c>
      <c r="EPF232" s="53">
        <f t="shared" ref="EPF232" si="13254">(37.2)*10.764</f>
        <v>400.42079999999999</v>
      </c>
      <c r="EPG232" s="53">
        <f t="shared" ref="EPG232" si="13255">(2.45*1+1*(2.3+2.75))*10.764</f>
        <v>80.72999999999999</v>
      </c>
      <c r="EPH232" s="53">
        <f t="shared" si="1454"/>
        <v>481.1508</v>
      </c>
      <c r="EPI232" s="53">
        <v>0</v>
      </c>
      <c r="EPJ232" s="53">
        <f>EPH232*(($H$268)+1)+(IF(EPI232&lt;101,EPI232,IF(EPI232&lt;201,EPI232/2,IF(EPI232&lt;=301,EPI232/3,EPI232/4))))</f>
        <v>481.1508</v>
      </c>
      <c r="EPK232" s="159">
        <f t="shared" si="7593"/>
        <v>3</v>
      </c>
      <c r="EPL232" s="159"/>
      <c r="EPM232" s="53" t="s">
        <v>162</v>
      </c>
      <c r="EPN232" s="53">
        <f t="shared" ref="EPN232" si="13256">(37.2)*10.764</f>
        <v>400.42079999999999</v>
      </c>
      <c r="EPO232" s="53">
        <f t="shared" ref="EPO232" si="13257">(2.45*1+1*(2.3+2.75))*10.764</f>
        <v>80.72999999999999</v>
      </c>
      <c r="EPP232" s="53">
        <f t="shared" si="1457"/>
        <v>481.1508</v>
      </c>
      <c r="EPQ232" s="53">
        <v>0</v>
      </c>
      <c r="EPR232" s="53">
        <f>EPP232*(($H$268)+1)+(IF(EPQ232&lt;101,EPQ232,IF(EPQ232&lt;201,EPQ232/2,IF(EPQ232&lt;=301,EPQ232/3,EPQ232/4))))</f>
        <v>481.1508</v>
      </c>
      <c r="EPS232" s="159">
        <f t="shared" si="7596"/>
        <v>3</v>
      </c>
      <c r="EPT232" s="159"/>
      <c r="EPU232" s="53" t="s">
        <v>162</v>
      </c>
      <c r="EPV232" s="53">
        <f t="shared" ref="EPV232" si="13258">(37.2)*10.764</f>
        <v>400.42079999999999</v>
      </c>
      <c r="EPW232" s="53">
        <f t="shared" ref="EPW232" si="13259">(2.45*1+1*(2.3+2.75))*10.764</f>
        <v>80.72999999999999</v>
      </c>
      <c r="EPX232" s="53">
        <f t="shared" si="1460"/>
        <v>481.1508</v>
      </c>
      <c r="EPY232" s="53">
        <v>0</v>
      </c>
      <c r="EPZ232" s="53">
        <f>EPX232*(($H$268)+1)+(IF(EPY232&lt;101,EPY232,IF(EPY232&lt;201,EPY232/2,IF(EPY232&lt;=301,EPY232/3,EPY232/4))))</f>
        <v>481.1508</v>
      </c>
      <c r="EQA232" s="159">
        <f t="shared" si="7599"/>
        <v>3</v>
      </c>
      <c r="EQB232" s="159"/>
      <c r="EQC232" s="53" t="s">
        <v>162</v>
      </c>
      <c r="EQD232" s="53">
        <f t="shared" ref="EQD232" si="13260">(37.2)*10.764</f>
        <v>400.42079999999999</v>
      </c>
      <c r="EQE232" s="53">
        <f t="shared" ref="EQE232" si="13261">(2.45*1+1*(2.3+2.75))*10.764</f>
        <v>80.72999999999999</v>
      </c>
      <c r="EQF232" s="53">
        <f t="shared" si="1463"/>
        <v>481.1508</v>
      </c>
      <c r="EQG232" s="53">
        <v>0</v>
      </c>
      <c r="EQH232" s="53">
        <f>EQF232*(($H$268)+1)+(IF(EQG232&lt;101,EQG232,IF(EQG232&lt;201,EQG232/2,IF(EQG232&lt;=301,EQG232/3,EQG232/4))))</f>
        <v>481.1508</v>
      </c>
      <c r="EQI232" s="159">
        <f t="shared" si="7602"/>
        <v>3</v>
      </c>
      <c r="EQJ232" s="159"/>
      <c r="EQK232" s="53" t="s">
        <v>162</v>
      </c>
      <c r="EQL232" s="53">
        <f t="shared" ref="EQL232" si="13262">(37.2)*10.764</f>
        <v>400.42079999999999</v>
      </c>
      <c r="EQM232" s="53">
        <f t="shared" ref="EQM232" si="13263">(2.45*1+1*(2.3+2.75))*10.764</f>
        <v>80.72999999999999</v>
      </c>
      <c r="EQN232" s="53">
        <f t="shared" si="1466"/>
        <v>481.1508</v>
      </c>
      <c r="EQO232" s="53">
        <v>0</v>
      </c>
      <c r="EQP232" s="53">
        <f>EQN232*(($H$268)+1)+(IF(EQO232&lt;101,EQO232,IF(EQO232&lt;201,EQO232/2,IF(EQO232&lt;=301,EQO232/3,EQO232/4))))</f>
        <v>481.1508</v>
      </c>
      <c r="EQQ232" s="159">
        <f t="shared" si="7605"/>
        <v>3</v>
      </c>
      <c r="EQR232" s="159"/>
      <c r="EQS232" s="53" t="s">
        <v>162</v>
      </c>
      <c r="EQT232" s="53">
        <f t="shared" ref="EQT232" si="13264">(37.2)*10.764</f>
        <v>400.42079999999999</v>
      </c>
      <c r="EQU232" s="53">
        <f t="shared" ref="EQU232" si="13265">(2.45*1+1*(2.3+2.75))*10.764</f>
        <v>80.72999999999999</v>
      </c>
      <c r="EQV232" s="53">
        <f t="shared" si="1469"/>
        <v>481.1508</v>
      </c>
      <c r="EQW232" s="53">
        <v>0</v>
      </c>
      <c r="EQX232" s="53">
        <f>EQV232*(($H$268)+1)+(IF(EQW232&lt;101,EQW232,IF(EQW232&lt;201,EQW232/2,IF(EQW232&lt;=301,EQW232/3,EQW232/4))))</f>
        <v>481.1508</v>
      </c>
      <c r="EQY232" s="159">
        <f t="shared" si="7608"/>
        <v>3</v>
      </c>
      <c r="EQZ232" s="159"/>
      <c r="ERA232" s="53" t="s">
        <v>162</v>
      </c>
      <c r="ERB232" s="53">
        <f t="shared" ref="ERB232" si="13266">(37.2)*10.764</f>
        <v>400.42079999999999</v>
      </c>
      <c r="ERC232" s="53">
        <f t="shared" ref="ERC232" si="13267">(2.45*1+1*(2.3+2.75))*10.764</f>
        <v>80.72999999999999</v>
      </c>
      <c r="ERD232" s="53">
        <f t="shared" si="1472"/>
        <v>481.1508</v>
      </c>
      <c r="ERE232" s="53">
        <v>0</v>
      </c>
      <c r="ERF232" s="53">
        <f>ERD232*(($H$268)+1)+(IF(ERE232&lt;101,ERE232,IF(ERE232&lt;201,ERE232/2,IF(ERE232&lt;=301,ERE232/3,ERE232/4))))</f>
        <v>481.1508</v>
      </c>
      <c r="ERG232" s="159">
        <f t="shared" si="7611"/>
        <v>3</v>
      </c>
      <c r="ERH232" s="159"/>
      <c r="ERI232" s="53" t="s">
        <v>162</v>
      </c>
      <c r="ERJ232" s="53">
        <f t="shared" ref="ERJ232" si="13268">(37.2)*10.764</f>
        <v>400.42079999999999</v>
      </c>
      <c r="ERK232" s="53">
        <f t="shared" ref="ERK232" si="13269">(2.45*1+1*(2.3+2.75))*10.764</f>
        <v>80.72999999999999</v>
      </c>
      <c r="ERL232" s="53">
        <f t="shared" si="1475"/>
        <v>481.1508</v>
      </c>
      <c r="ERM232" s="53">
        <v>0</v>
      </c>
      <c r="ERN232" s="53">
        <f>ERL232*(($H$268)+1)+(IF(ERM232&lt;101,ERM232,IF(ERM232&lt;201,ERM232/2,IF(ERM232&lt;=301,ERM232/3,ERM232/4))))</f>
        <v>481.1508</v>
      </c>
      <c r="ERO232" s="159">
        <f t="shared" si="7614"/>
        <v>3</v>
      </c>
      <c r="ERP232" s="159"/>
      <c r="ERQ232" s="53" t="s">
        <v>162</v>
      </c>
      <c r="ERR232" s="53">
        <f t="shared" ref="ERR232" si="13270">(37.2)*10.764</f>
        <v>400.42079999999999</v>
      </c>
      <c r="ERS232" s="53">
        <f t="shared" ref="ERS232" si="13271">(2.45*1+1*(2.3+2.75))*10.764</f>
        <v>80.72999999999999</v>
      </c>
      <c r="ERT232" s="53">
        <f t="shared" si="1478"/>
        <v>481.1508</v>
      </c>
      <c r="ERU232" s="53">
        <v>0</v>
      </c>
      <c r="ERV232" s="53">
        <f>ERT232*(($H$268)+1)+(IF(ERU232&lt;101,ERU232,IF(ERU232&lt;201,ERU232/2,IF(ERU232&lt;=301,ERU232/3,ERU232/4))))</f>
        <v>481.1508</v>
      </c>
      <c r="ERW232" s="159">
        <f t="shared" si="7617"/>
        <v>3</v>
      </c>
      <c r="ERX232" s="159"/>
      <c r="ERY232" s="53" t="s">
        <v>162</v>
      </c>
      <c r="ERZ232" s="53">
        <f t="shared" ref="ERZ232" si="13272">(37.2)*10.764</f>
        <v>400.42079999999999</v>
      </c>
      <c r="ESA232" s="53">
        <f t="shared" ref="ESA232" si="13273">(2.45*1+1*(2.3+2.75))*10.764</f>
        <v>80.72999999999999</v>
      </c>
      <c r="ESB232" s="53">
        <f t="shared" si="1481"/>
        <v>481.1508</v>
      </c>
      <c r="ESC232" s="53">
        <v>0</v>
      </c>
      <c r="ESD232" s="53">
        <f>ESB232*(($H$268)+1)+(IF(ESC232&lt;101,ESC232,IF(ESC232&lt;201,ESC232/2,IF(ESC232&lt;=301,ESC232/3,ESC232/4))))</f>
        <v>481.1508</v>
      </c>
      <c r="ESE232" s="159">
        <f t="shared" si="7620"/>
        <v>3</v>
      </c>
      <c r="ESF232" s="159"/>
      <c r="ESG232" s="53" t="s">
        <v>162</v>
      </c>
      <c r="ESH232" s="53">
        <f t="shared" ref="ESH232" si="13274">(37.2)*10.764</f>
        <v>400.42079999999999</v>
      </c>
      <c r="ESI232" s="53">
        <f t="shared" ref="ESI232" si="13275">(2.45*1+1*(2.3+2.75))*10.764</f>
        <v>80.72999999999999</v>
      </c>
      <c r="ESJ232" s="53">
        <f t="shared" si="1484"/>
        <v>481.1508</v>
      </c>
      <c r="ESK232" s="53">
        <v>0</v>
      </c>
      <c r="ESL232" s="53">
        <f>ESJ232*(($H$268)+1)+(IF(ESK232&lt;101,ESK232,IF(ESK232&lt;201,ESK232/2,IF(ESK232&lt;=301,ESK232/3,ESK232/4))))</f>
        <v>481.1508</v>
      </c>
      <c r="ESM232" s="159">
        <f t="shared" si="7623"/>
        <v>3</v>
      </c>
      <c r="ESN232" s="159"/>
      <c r="ESO232" s="53" t="s">
        <v>162</v>
      </c>
      <c r="ESP232" s="53">
        <f t="shared" ref="ESP232" si="13276">(37.2)*10.764</f>
        <v>400.42079999999999</v>
      </c>
      <c r="ESQ232" s="53">
        <f t="shared" ref="ESQ232" si="13277">(2.45*1+1*(2.3+2.75))*10.764</f>
        <v>80.72999999999999</v>
      </c>
      <c r="ESR232" s="53">
        <f t="shared" si="1487"/>
        <v>481.1508</v>
      </c>
      <c r="ESS232" s="53">
        <v>0</v>
      </c>
      <c r="EST232" s="53">
        <f>ESR232*(($H$268)+1)+(IF(ESS232&lt;101,ESS232,IF(ESS232&lt;201,ESS232/2,IF(ESS232&lt;=301,ESS232/3,ESS232/4))))</f>
        <v>481.1508</v>
      </c>
      <c r="ESU232" s="159">
        <f t="shared" si="7626"/>
        <v>3</v>
      </c>
      <c r="ESV232" s="159"/>
      <c r="ESW232" s="53" t="s">
        <v>162</v>
      </c>
      <c r="ESX232" s="53">
        <f t="shared" ref="ESX232" si="13278">(37.2)*10.764</f>
        <v>400.42079999999999</v>
      </c>
      <c r="ESY232" s="53">
        <f t="shared" ref="ESY232" si="13279">(2.45*1+1*(2.3+2.75))*10.764</f>
        <v>80.72999999999999</v>
      </c>
      <c r="ESZ232" s="53">
        <f t="shared" si="1490"/>
        <v>481.1508</v>
      </c>
      <c r="ETA232" s="53">
        <v>0</v>
      </c>
      <c r="ETB232" s="53">
        <f>ESZ232*(($H$268)+1)+(IF(ETA232&lt;101,ETA232,IF(ETA232&lt;201,ETA232/2,IF(ETA232&lt;=301,ETA232/3,ETA232/4))))</f>
        <v>481.1508</v>
      </c>
      <c r="ETC232" s="159">
        <f t="shared" si="7629"/>
        <v>3</v>
      </c>
      <c r="ETD232" s="159"/>
      <c r="ETE232" s="53" t="s">
        <v>162</v>
      </c>
      <c r="ETF232" s="53">
        <f t="shared" ref="ETF232" si="13280">(37.2)*10.764</f>
        <v>400.42079999999999</v>
      </c>
      <c r="ETG232" s="53">
        <f t="shared" ref="ETG232" si="13281">(2.45*1+1*(2.3+2.75))*10.764</f>
        <v>80.72999999999999</v>
      </c>
      <c r="ETH232" s="53">
        <f t="shared" si="1493"/>
        <v>481.1508</v>
      </c>
      <c r="ETI232" s="53">
        <v>0</v>
      </c>
      <c r="ETJ232" s="53">
        <f>ETH232*(($H$268)+1)+(IF(ETI232&lt;101,ETI232,IF(ETI232&lt;201,ETI232/2,IF(ETI232&lt;=301,ETI232/3,ETI232/4))))</f>
        <v>481.1508</v>
      </c>
      <c r="ETK232" s="159">
        <f t="shared" si="7632"/>
        <v>3</v>
      </c>
      <c r="ETL232" s="159"/>
      <c r="ETM232" s="53" t="s">
        <v>162</v>
      </c>
      <c r="ETN232" s="53">
        <f t="shared" ref="ETN232" si="13282">(37.2)*10.764</f>
        <v>400.42079999999999</v>
      </c>
      <c r="ETO232" s="53">
        <f t="shared" ref="ETO232" si="13283">(2.45*1+1*(2.3+2.75))*10.764</f>
        <v>80.72999999999999</v>
      </c>
      <c r="ETP232" s="53">
        <f t="shared" si="1496"/>
        <v>481.1508</v>
      </c>
      <c r="ETQ232" s="53">
        <v>0</v>
      </c>
      <c r="ETR232" s="53">
        <f>ETP232*(($H$268)+1)+(IF(ETQ232&lt;101,ETQ232,IF(ETQ232&lt;201,ETQ232/2,IF(ETQ232&lt;=301,ETQ232/3,ETQ232/4))))</f>
        <v>481.1508</v>
      </c>
      <c r="ETS232" s="159">
        <f t="shared" si="7635"/>
        <v>3</v>
      </c>
      <c r="ETT232" s="159"/>
      <c r="ETU232" s="53" t="s">
        <v>162</v>
      </c>
      <c r="ETV232" s="53">
        <f t="shared" ref="ETV232" si="13284">(37.2)*10.764</f>
        <v>400.42079999999999</v>
      </c>
      <c r="ETW232" s="53">
        <f t="shared" ref="ETW232" si="13285">(2.45*1+1*(2.3+2.75))*10.764</f>
        <v>80.72999999999999</v>
      </c>
      <c r="ETX232" s="53">
        <f t="shared" si="1499"/>
        <v>481.1508</v>
      </c>
      <c r="ETY232" s="53">
        <v>0</v>
      </c>
      <c r="ETZ232" s="53">
        <f>ETX232*(($H$268)+1)+(IF(ETY232&lt;101,ETY232,IF(ETY232&lt;201,ETY232/2,IF(ETY232&lt;=301,ETY232/3,ETY232/4))))</f>
        <v>481.1508</v>
      </c>
      <c r="EUA232" s="159">
        <f t="shared" si="7638"/>
        <v>3</v>
      </c>
      <c r="EUB232" s="159"/>
      <c r="EUC232" s="53" t="s">
        <v>162</v>
      </c>
      <c r="EUD232" s="53">
        <f t="shared" ref="EUD232" si="13286">(37.2)*10.764</f>
        <v>400.42079999999999</v>
      </c>
      <c r="EUE232" s="53">
        <f t="shared" ref="EUE232" si="13287">(2.45*1+1*(2.3+2.75))*10.764</f>
        <v>80.72999999999999</v>
      </c>
      <c r="EUF232" s="53">
        <f t="shared" si="1502"/>
        <v>481.1508</v>
      </c>
      <c r="EUG232" s="53">
        <v>0</v>
      </c>
      <c r="EUH232" s="53">
        <f>EUF232*(($H$268)+1)+(IF(EUG232&lt;101,EUG232,IF(EUG232&lt;201,EUG232/2,IF(EUG232&lt;=301,EUG232/3,EUG232/4))))</f>
        <v>481.1508</v>
      </c>
      <c r="EUI232" s="159">
        <f t="shared" si="7641"/>
        <v>3</v>
      </c>
      <c r="EUJ232" s="159"/>
      <c r="EUK232" s="53" t="s">
        <v>162</v>
      </c>
      <c r="EUL232" s="53">
        <f t="shared" ref="EUL232" si="13288">(37.2)*10.764</f>
        <v>400.42079999999999</v>
      </c>
      <c r="EUM232" s="53">
        <f t="shared" ref="EUM232" si="13289">(2.45*1+1*(2.3+2.75))*10.764</f>
        <v>80.72999999999999</v>
      </c>
      <c r="EUN232" s="53">
        <f t="shared" si="1505"/>
        <v>481.1508</v>
      </c>
      <c r="EUO232" s="53">
        <v>0</v>
      </c>
      <c r="EUP232" s="53">
        <f>EUN232*(($H$268)+1)+(IF(EUO232&lt;101,EUO232,IF(EUO232&lt;201,EUO232/2,IF(EUO232&lt;=301,EUO232/3,EUO232/4))))</f>
        <v>481.1508</v>
      </c>
      <c r="EUQ232" s="159">
        <f t="shared" si="7644"/>
        <v>3</v>
      </c>
      <c r="EUR232" s="159"/>
      <c r="EUS232" s="53" t="s">
        <v>162</v>
      </c>
      <c r="EUT232" s="53">
        <f t="shared" ref="EUT232" si="13290">(37.2)*10.764</f>
        <v>400.42079999999999</v>
      </c>
      <c r="EUU232" s="53">
        <f t="shared" ref="EUU232" si="13291">(2.45*1+1*(2.3+2.75))*10.764</f>
        <v>80.72999999999999</v>
      </c>
      <c r="EUV232" s="53">
        <f t="shared" si="1508"/>
        <v>481.1508</v>
      </c>
      <c r="EUW232" s="53">
        <v>0</v>
      </c>
      <c r="EUX232" s="53">
        <f>EUV232*(($H$268)+1)+(IF(EUW232&lt;101,EUW232,IF(EUW232&lt;201,EUW232/2,IF(EUW232&lt;=301,EUW232/3,EUW232/4))))</f>
        <v>481.1508</v>
      </c>
      <c r="EUY232" s="159">
        <f t="shared" si="7647"/>
        <v>3</v>
      </c>
      <c r="EUZ232" s="159"/>
      <c r="EVA232" s="53" t="s">
        <v>162</v>
      </c>
      <c r="EVB232" s="53">
        <f t="shared" ref="EVB232" si="13292">(37.2)*10.764</f>
        <v>400.42079999999999</v>
      </c>
      <c r="EVC232" s="53">
        <f t="shared" ref="EVC232" si="13293">(2.45*1+1*(2.3+2.75))*10.764</f>
        <v>80.72999999999999</v>
      </c>
      <c r="EVD232" s="53">
        <f t="shared" si="1511"/>
        <v>481.1508</v>
      </c>
      <c r="EVE232" s="53">
        <v>0</v>
      </c>
      <c r="EVF232" s="53">
        <f>EVD232*(($H$268)+1)+(IF(EVE232&lt;101,EVE232,IF(EVE232&lt;201,EVE232/2,IF(EVE232&lt;=301,EVE232/3,EVE232/4))))</f>
        <v>481.1508</v>
      </c>
      <c r="EVG232" s="159">
        <f t="shared" si="7650"/>
        <v>3</v>
      </c>
      <c r="EVH232" s="159"/>
      <c r="EVI232" s="53" t="s">
        <v>162</v>
      </c>
      <c r="EVJ232" s="53">
        <f t="shared" ref="EVJ232" si="13294">(37.2)*10.764</f>
        <v>400.42079999999999</v>
      </c>
      <c r="EVK232" s="53">
        <f t="shared" ref="EVK232" si="13295">(2.45*1+1*(2.3+2.75))*10.764</f>
        <v>80.72999999999999</v>
      </c>
      <c r="EVL232" s="53">
        <f t="shared" si="1514"/>
        <v>481.1508</v>
      </c>
      <c r="EVM232" s="53">
        <v>0</v>
      </c>
      <c r="EVN232" s="53">
        <f>EVL232*(($H$268)+1)+(IF(EVM232&lt;101,EVM232,IF(EVM232&lt;201,EVM232/2,IF(EVM232&lt;=301,EVM232/3,EVM232/4))))</f>
        <v>481.1508</v>
      </c>
      <c r="EVO232" s="159">
        <f t="shared" si="7653"/>
        <v>3</v>
      </c>
      <c r="EVP232" s="159"/>
      <c r="EVQ232" s="53" t="s">
        <v>162</v>
      </c>
      <c r="EVR232" s="53">
        <f t="shared" ref="EVR232" si="13296">(37.2)*10.764</f>
        <v>400.42079999999999</v>
      </c>
      <c r="EVS232" s="53">
        <f t="shared" ref="EVS232" si="13297">(2.45*1+1*(2.3+2.75))*10.764</f>
        <v>80.72999999999999</v>
      </c>
      <c r="EVT232" s="53">
        <f t="shared" si="1517"/>
        <v>481.1508</v>
      </c>
      <c r="EVU232" s="53">
        <v>0</v>
      </c>
      <c r="EVV232" s="53">
        <f>EVT232*(($H$268)+1)+(IF(EVU232&lt;101,EVU232,IF(EVU232&lt;201,EVU232/2,IF(EVU232&lt;=301,EVU232/3,EVU232/4))))</f>
        <v>481.1508</v>
      </c>
      <c r="EVW232" s="159">
        <f t="shared" si="7656"/>
        <v>3</v>
      </c>
      <c r="EVX232" s="159"/>
      <c r="EVY232" s="53" t="s">
        <v>162</v>
      </c>
      <c r="EVZ232" s="53">
        <f t="shared" ref="EVZ232" si="13298">(37.2)*10.764</f>
        <v>400.42079999999999</v>
      </c>
      <c r="EWA232" s="53">
        <f t="shared" ref="EWA232" si="13299">(2.45*1+1*(2.3+2.75))*10.764</f>
        <v>80.72999999999999</v>
      </c>
      <c r="EWB232" s="53">
        <f t="shared" si="1520"/>
        <v>481.1508</v>
      </c>
      <c r="EWC232" s="53">
        <v>0</v>
      </c>
      <c r="EWD232" s="53">
        <f>EWB232*(($H$268)+1)+(IF(EWC232&lt;101,EWC232,IF(EWC232&lt;201,EWC232/2,IF(EWC232&lt;=301,EWC232/3,EWC232/4))))</f>
        <v>481.1508</v>
      </c>
      <c r="EWE232" s="159">
        <f t="shared" si="7659"/>
        <v>3</v>
      </c>
      <c r="EWF232" s="159"/>
      <c r="EWG232" s="53" t="s">
        <v>162</v>
      </c>
      <c r="EWH232" s="53">
        <f t="shared" ref="EWH232" si="13300">(37.2)*10.764</f>
        <v>400.42079999999999</v>
      </c>
      <c r="EWI232" s="53">
        <f t="shared" ref="EWI232" si="13301">(2.45*1+1*(2.3+2.75))*10.764</f>
        <v>80.72999999999999</v>
      </c>
      <c r="EWJ232" s="53">
        <f t="shared" si="1523"/>
        <v>481.1508</v>
      </c>
      <c r="EWK232" s="53">
        <v>0</v>
      </c>
      <c r="EWL232" s="53">
        <f>EWJ232*(($H$268)+1)+(IF(EWK232&lt;101,EWK232,IF(EWK232&lt;201,EWK232/2,IF(EWK232&lt;=301,EWK232/3,EWK232/4))))</f>
        <v>481.1508</v>
      </c>
      <c r="EWM232" s="159">
        <f t="shared" si="7662"/>
        <v>3</v>
      </c>
      <c r="EWN232" s="159"/>
      <c r="EWO232" s="53" t="s">
        <v>162</v>
      </c>
      <c r="EWP232" s="53">
        <f t="shared" ref="EWP232" si="13302">(37.2)*10.764</f>
        <v>400.42079999999999</v>
      </c>
      <c r="EWQ232" s="53">
        <f t="shared" ref="EWQ232" si="13303">(2.45*1+1*(2.3+2.75))*10.764</f>
        <v>80.72999999999999</v>
      </c>
      <c r="EWR232" s="53">
        <f t="shared" si="1526"/>
        <v>481.1508</v>
      </c>
      <c r="EWS232" s="53">
        <v>0</v>
      </c>
      <c r="EWT232" s="53">
        <f>EWR232*(($H$268)+1)+(IF(EWS232&lt;101,EWS232,IF(EWS232&lt;201,EWS232/2,IF(EWS232&lt;=301,EWS232/3,EWS232/4))))</f>
        <v>481.1508</v>
      </c>
      <c r="EWU232" s="159">
        <f t="shared" si="7665"/>
        <v>3</v>
      </c>
      <c r="EWV232" s="159"/>
      <c r="EWW232" s="53" t="s">
        <v>162</v>
      </c>
      <c r="EWX232" s="53">
        <f t="shared" ref="EWX232" si="13304">(37.2)*10.764</f>
        <v>400.42079999999999</v>
      </c>
      <c r="EWY232" s="53">
        <f t="shared" ref="EWY232" si="13305">(2.45*1+1*(2.3+2.75))*10.764</f>
        <v>80.72999999999999</v>
      </c>
      <c r="EWZ232" s="53">
        <f t="shared" si="1529"/>
        <v>481.1508</v>
      </c>
      <c r="EXA232" s="53">
        <v>0</v>
      </c>
      <c r="EXB232" s="53">
        <f>EWZ232*(($H$268)+1)+(IF(EXA232&lt;101,EXA232,IF(EXA232&lt;201,EXA232/2,IF(EXA232&lt;=301,EXA232/3,EXA232/4))))</f>
        <v>481.1508</v>
      </c>
      <c r="EXC232" s="159">
        <f t="shared" si="7668"/>
        <v>3</v>
      </c>
      <c r="EXD232" s="159"/>
      <c r="EXE232" s="53" t="s">
        <v>162</v>
      </c>
      <c r="EXF232" s="53">
        <f t="shared" ref="EXF232" si="13306">(37.2)*10.764</f>
        <v>400.42079999999999</v>
      </c>
      <c r="EXG232" s="53">
        <f t="shared" ref="EXG232" si="13307">(2.45*1+1*(2.3+2.75))*10.764</f>
        <v>80.72999999999999</v>
      </c>
      <c r="EXH232" s="53">
        <f t="shared" si="1532"/>
        <v>481.1508</v>
      </c>
      <c r="EXI232" s="53">
        <v>0</v>
      </c>
      <c r="EXJ232" s="53">
        <f>EXH232*(($H$268)+1)+(IF(EXI232&lt;101,EXI232,IF(EXI232&lt;201,EXI232/2,IF(EXI232&lt;=301,EXI232/3,EXI232/4))))</f>
        <v>481.1508</v>
      </c>
      <c r="EXK232" s="159">
        <f t="shared" si="7671"/>
        <v>3</v>
      </c>
      <c r="EXL232" s="159"/>
      <c r="EXM232" s="53" t="s">
        <v>162</v>
      </c>
      <c r="EXN232" s="53">
        <f t="shared" ref="EXN232" si="13308">(37.2)*10.764</f>
        <v>400.42079999999999</v>
      </c>
      <c r="EXO232" s="53">
        <f t="shared" ref="EXO232" si="13309">(2.45*1+1*(2.3+2.75))*10.764</f>
        <v>80.72999999999999</v>
      </c>
      <c r="EXP232" s="53">
        <f t="shared" si="1535"/>
        <v>481.1508</v>
      </c>
      <c r="EXQ232" s="53">
        <v>0</v>
      </c>
      <c r="EXR232" s="53">
        <f>EXP232*(($H$268)+1)+(IF(EXQ232&lt;101,EXQ232,IF(EXQ232&lt;201,EXQ232/2,IF(EXQ232&lt;=301,EXQ232/3,EXQ232/4))))</f>
        <v>481.1508</v>
      </c>
      <c r="EXS232" s="159">
        <f t="shared" si="7674"/>
        <v>3</v>
      </c>
      <c r="EXT232" s="159"/>
      <c r="EXU232" s="53" t="s">
        <v>162</v>
      </c>
      <c r="EXV232" s="53">
        <f t="shared" ref="EXV232" si="13310">(37.2)*10.764</f>
        <v>400.42079999999999</v>
      </c>
      <c r="EXW232" s="53">
        <f t="shared" ref="EXW232" si="13311">(2.45*1+1*(2.3+2.75))*10.764</f>
        <v>80.72999999999999</v>
      </c>
      <c r="EXX232" s="53">
        <f t="shared" si="1538"/>
        <v>481.1508</v>
      </c>
      <c r="EXY232" s="53">
        <v>0</v>
      </c>
      <c r="EXZ232" s="53">
        <f>EXX232*(($H$268)+1)+(IF(EXY232&lt;101,EXY232,IF(EXY232&lt;201,EXY232/2,IF(EXY232&lt;=301,EXY232/3,EXY232/4))))</f>
        <v>481.1508</v>
      </c>
      <c r="EYA232" s="159">
        <f t="shared" si="7677"/>
        <v>3</v>
      </c>
      <c r="EYB232" s="159"/>
      <c r="EYC232" s="53" t="s">
        <v>162</v>
      </c>
      <c r="EYD232" s="53">
        <f t="shared" ref="EYD232" si="13312">(37.2)*10.764</f>
        <v>400.42079999999999</v>
      </c>
      <c r="EYE232" s="53">
        <f t="shared" ref="EYE232" si="13313">(2.45*1+1*(2.3+2.75))*10.764</f>
        <v>80.72999999999999</v>
      </c>
      <c r="EYF232" s="53">
        <f t="shared" si="1541"/>
        <v>481.1508</v>
      </c>
      <c r="EYG232" s="53">
        <v>0</v>
      </c>
      <c r="EYH232" s="53">
        <f>EYF232*(($H$268)+1)+(IF(EYG232&lt;101,EYG232,IF(EYG232&lt;201,EYG232/2,IF(EYG232&lt;=301,EYG232/3,EYG232/4))))</f>
        <v>481.1508</v>
      </c>
      <c r="EYI232" s="159">
        <f t="shared" si="7680"/>
        <v>3</v>
      </c>
      <c r="EYJ232" s="159"/>
      <c r="EYK232" s="53" t="s">
        <v>162</v>
      </c>
      <c r="EYL232" s="53">
        <f t="shared" ref="EYL232" si="13314">(37.2)*10.764</f>
        <v>400.42079999999999</v>
      </c>
      <c r="EYM232" s="53">
        <f t="shared" ref="EYM232" si="13315">(2.45*1+1*(2.3+2.75))*10.764</f>
        <v>80.72999999999999</v>
      </c>
      <c r="EYN232" s="53">
        <f t="shared" si="1544"/>
        <v>481.1508</v>
      </c>
      <c r="EYO232" s="53">
        <v>0</v>
      </c>
      <c r="EYP232" s="53">
        <f>EYN232*(($H$268)+1)+(IF(EYO232&lt;101,EYO232,IF(EYO232&lt;201,EYO232/2,IF(EYO232&lt;=301,EYO232/3,EYO232/4))))</f>
        <v>481.1508</v>
      </c>
      <c r="EYQ232" s="159">
        <f t="shared" si="7683"/>
        <v>3</v>
      </c>
      <c r="EYR232" s="159"/>
      <c r="EYS232" s="53" t="s">
        <v>162</v>
      </c>
      <c r="EYT232" s="53">
        <f t="shared" ref="EYT232" si="13316">(37.2)*10.764</f>
        <v>400.42079999999999</v>
      </c>
      <c r="EYU232" s="53">
        <f t="shared" ref="EYU232" si="13317">(2.45*1+1*(2.3+2.75))*10.764</f>
        <v>80.72999999999999</v>
      </c>
      <c r="EYV232" s="53">
        <f t="shared" si="1547"/>
        <v>481.1508</v>
      </c>
      <c r="EYW232" s="53">
        <v>0</v>
      </c>
      <c r="EYX232" s="53">
        <f>EYV232*(($H$268)+1)+(IF(EYW232&lt;101,EYW232,IF(EYW232&lt;201,EYW232/2,IF(EYW232&lt;=301,EYW232/3,EYW232/4))))</f>
        <v>481.1508</v>
      </c>
      <c r="EYY232" s="159">
        <f t="shared" si="7686"/>
        <v>3</v>
      </c>
      <c r="EYZ232" s="159"/>
      <c r="EZA232" s="53" t="s">
        <v>162</v>
      </c>
      <c r="EZB232" s="53">
        <f t="shared" ref="EZB232" si="13318">(37.2)*10.764</f>
        <v>400.42079999999999</v>
      </c>
      <c r="EZC232" s="53">
        <f t="shared" ref="EZC232" si="13319">(2.45*1+1*(2.3+2.75))*10.764</f>
        <v>80.72999999999999</v>
      </c>
      <c r="EZD232" s="53">
        <f t="shared" si="1550"/>
        <v>481.1508</v>
      </c>
      <c r="EZE232" s="53">
        <v>0</v>
      </c>
      <c r="EZF232" s="53">
        <f>EZD232*(($H$268)+1)+(IF(EZE232&lt;101,EZE232,IF(EZE232&lt;201,EZE232/2,IF(EZE232&lt;=301,EZE232/3,EZE232/4))))</f>
        <v>481.1508</v>
      </c>
      <c r="EZG232" s="159">
        <f t="shared" si="7689"/>
        <v>3</v>
      </c>
      <c r="EZH232" s="159"/>
      <c r="EZI232" s="53" t="s">
        <v>162</v>
      </c>
      <c r="EZJ232" s="53">
        <f t="shared" ref="EZJ232" si="13320">(37.2)*10.764</f>
        <v>400.42079999999999</v>
      </c>
      <c r="EZK232" s="53">
        <f t="shared" ref="EZK232" si="13321">(2.45*1+1*(2.3+2.75))*10.764</f>
        <v>80.72999999999999</v>
      </c>
      <c r="EZL232" s="53">
        <f t="shared" si="1553"/>
        <v>481.1508</v>
      </c>
      <c r="EZM232" s="53">
        <v>0</v>
      </c>
      <c r="EZN232" s="53">
        <f>EZL232*(($H$268)+1)+(IF(EZM232&lt;101,EZM232,IF(EZM232&lt;201,EZM232/2,IF(EZM232&lt;=301,EZM232/3,EZM232/4))))</f>
        <v>481.1508</v>
      </c>
      <c r="EZO232" s="159">
        <f t="shared" si="7692"/>
        <v>3</v>
      </c>
      <c r="EZP232" s="159"/>
      <c r="EZQ232" s="53" t="s">
        <v>162</v>
      </c>
      <c r="EZR232" s="53">
        <f t="shared" ref="EZR232" si="13322">(37.2)*10.764</f>
        <v>400.42079999999999</v>
      </c>
      <c r="EZS232" s="53">
        <f t="shared" ref="EZS232" si="13323">(2.45*1+1*(2.3+2.75))*10.764</f>
        <v>80.72999999999999</v>
      </c>
      <c r="EZT232" s="53">
        <f t="shared" si="1556"/>
        <v>481.1508</v>
      </c>
      <c r="EZU232" s="53">
        <v>0</v>
      </c>
      <c r="EZV232" s="53">
        <f>EZT232*(($H$268)+1)+(IF(EZU232&lt;101,EZU232,IF(EZU232&lt;201,EZU232/2,IF(EZU232&lt;=301,EZU232/3,EZU232/4))))</f>
        <v>481.1508</v>
      </c>
      <c r="EZW232" s="159">
        <f t="shared" si="7695"/>
        <v>3</v>
      </c>
      <c r="EZX232" s="159"/>
      <c r="EZY232" s="53" t="s">
        <v>162</v>
      </c>
      <c r="EZZ232" s="53">
        <f t="shared" ref="EZZ232" si="13324">(37.2)*10.764</f>
        <v>400.42079999999999</v>
      </c>
      <c r="FAA232" s="53">
        <f t="shared" ref="FAA232" si="13325">(2.45*1+1*(2.3+2.75))*10.764</f>
        <v>80.72999999999999</v>
      </c>
      <c r="FAB232" s="53">
        <f t="shared" si="1559"/>
        <v>481.1508</v>
      </c>
      <c r="FAC232" s="53">
        <v>0</v>
      </c>
      <c r="FAD232" s="53">
        <f>FAB232*(($H$268)+1)+(IF(FAC232&lt;101,FAC232,IF(FAC232&lt;201,FAC232/2,IF(FAC232&lt;=301,FAC232/3,FAC232/4))))</f>
        <v>481.1508</v>
      </c>
      <c r="FAE232" s="159">
        <f t="shared" si="7698"/>
        <v>3</v>
      </c>
      <c r="FAF232" s="159"/>
      <c r="FAG232" s="53" t="s">
        <v>162</v>
      </c>
      <c r="FAH232" s="53">
        <f t="shared" ref="FAH232" si="13326">(37.2)*10.764</f>
        <v>400.42079999999999</v>
      </c>
      <c r="FAI232" s="53">
        <f t="shared" ref="FAI232" si="13327">(2.45*1+1*(2.3+2.75))*10.764</f>
        <v>80.72999999999999</v>
      </c>
      <c r="FAJ232" s="53">
        <f t="shared" si="1562"/>
        <v>481.1508</v>
      </c>
      <c r="FAK232" s="53">
        <v>0</v>
      </c>
      <c r="FAL232" s="53">
        <f>FAJ232*(($H$268)+1)+(IF(FAK232&lt;101,FAK232,IF(FAK232&lt;201,FAK232/2,IF(FAK232&lt;=301,FAK232/3,FAK232/4))))</f>
        <v>481.1508</v>
      </c>
      <c r="FAM232" s="159">
        <f t="shared" si="7701"/>
        <v>3</v>
      </c>
      <c r="FAN232" s="159"/>
      <c r="FAO232" s="53" t="s">
        <v>162</v>
      </c>
      <c r="FAP232" s="53">
        <f t="shared" ref="FAP232" si="13328">(37.2)*10.764</f>
        <v>400.42079999999999</v>
      </c>
      <c r="FAQ232" s="53">
        <f t="shared" ref="FAQ232" si="13329">(2.45*1+1*(2.3+2.75))*10.764</f>
        <v>80.72999999999999</v>
      </c>
      <c r="FAR232" s="53">
        <f t="shared" si="1565"/>
        <v>481.1508</v>
      </c>
      <c r="FAS232" s="53">
        <v>0</v>
      </c>
      <c r="FAT232" s="53">
        <f>FAR232*(($H$268)+1)+(IF(FAS232&lt;101,FAS232,IF(FAS232&lt;201,FAS232/2,IF(FAS232&lt;=301,FAS232/3,FAS232/4))))</f>
        <v>481.1508</v>
      </c>
      <c r="FAU232" s="159">
        <f t="shared" si="7704"/>
        <v>3</v>
      </c>
      <c r="FAV232" s="159"/>
      <c r="FAW232" s="53" t="s">
        <v>162</v>
      </c>
      <c r="FAX232" s="53">
        <f t="shared" ref="FAX232" si="13330">(37.2)*10.764</f>
        <v>400.42079999999999</v>
      </c>
      <c r="FAY232" s="53">
        <f t="shared" ref="FAY232" si="13331">(2.45*1+1*(2.3+2.75))*10.764</f>
        <v>80.72999999999999</v>
      </c>
      <c r="FAZ232" s="53">
        <f t="shared" si="1568"/>
        <v>481.1508</v>
      </c>
      <c r="FBA232" s="53">
        <v>0</v>
      </c>
      <c r="FBB232" s="53">
        <f>FAZ232*(($H$268)+1)+(IF(FBA232&lt;101,FBA232,IF(FBA232&lt;201,FBA232/2,IF(FBA232&lt;=301,FBA232/3,FBA232/4))))</f>
        <v>481.1508</v>
      </c>
      <c r="FBC232" s="159">
        <f t="shared" si="7707"/>
        <v>3</v>
      </c>
      <c r="FBD232" s="159"/>
      <c r="FBE232" s="53" t="s">
        <v>162</v>
      </c>
      <c r="FBF232" s="53">
        <f t="shared" ref="FBF232" si="13332">(37.2)*10.764</f>
        <v>400.42079999999999</v>
      </c>
      <c r="FBG232" s="53">
        <f t="shared" ref="FBG232" si="13333">(2.45*1+1*(2.3+2.75))*10.764</f>
        <v>80.72999999999999</v>
      </c>
      <c r="FBH232" s="53">
        <f t="shared" si="1571"/>
        <v>481.1508</v>
      </c>
      <c r="FBI232" s="53">
        <v>0</v>
      </c>
      <c r="FBJ232" s="53">
        <f>FBH232*(($H$268)+1)+(IF(FBI232&lt;101,FBI232,IF(FBI232&lt;201,FBI232/2,IF(FBI232&lt;=301,FBI232/3,FBI232/4))))</f>
        <v>481.1508</v>
      </c>
      <c r="FBK232" s="159">
        <f t="shared" si="7710"/>
        <v>3</v>
      </c>
      <c r="FBL232" s="159"/>
      <c r="FBM232" s="53" t="s">
        <v>162</v>
      </c>
      <c r="FBN232" s="53">
        <f t="shared" ref="FBN232" si="13334">(37.2)*10.764</f>
        <v>400.42079999999999</v>
      </c>
      <c r="FBO232" s="53">
        <f t="shared" ref="FBO232" si="13335">(2.45*1+1*(2.3+2.75))*10.764</f>
        <v>80.72999999999999</v>
      </c>
      <c r="FBP232" s="53">
        <f t="shared" si="1574"/>
        <v>481.1508</v>
      </c>
      <c r="FBQ232" s="53">
        <v>0</v>
      </c>
      <c r="FBR232" s="53">
        <f>FBP232*(($H$268)+1)+(IF(FBQ232&lt;101,FBQ232,IF(FBQ232&lt;201,FBQ232/2,IF(FBQ232&lt;=301,FBQ232/3,FBQ232/4))))</f>
        <v>481.1508</v>
      </c>
      <c r="FBS232" s="159">
        <f t="shared" si="7713"/>
        <v>3</v>
      </c>
      <c r="FBT232" s="159"/>
      <c r="FBU232" s="53" t="s">
        <v>162</v>
      </c>
      <c r="FBV232" s="53">
        <f t="shared" ref="FBV232" si="13336">(37.2)*10.764</f>
        <v>400.42079999999999</v>
      </c>
      <c r="FBW232" s="53">
        <f t="shared" ref="FBW232" si="13337">(2.45*1+1*(2.3+2.75))*10.764</f>
        <v>80.72999999999999</v>
      </c>
      <c r="FBX232" s="53">
        <f t="shared" si="1577"/>
        <v>481.1508</v>
      </c>
      <c r="FBY232" s="53">
        <v>0</v>
      </c>
      <c r="FBZ232" s="53">
        <f>FBX232*(($H$268)+1)+(IF(FBY232&lt;101,FBY232,IF(FBY232&lt;201,FBY232/2,IF(FBY232&lt;=301,FBY232/3,FBY232/4))))</f>
        <v>481.1508</v>
      </c>
      <c r="FCA232" s="159">
        <f t="shared" si="7716"/>
        <v>3</v>
      </c>
      <c r="FCB232" s="159"/>
      <c r="FCC232" s="53" t="s">
        <v>162</v>
      </c>
      <c r="FCD232" s="53">
        <f t="shared" ref="FCD232" si="13338">(37.2)*10.764</f>
        <v>400.42079999999999</v>
      </c>
      <c r="FCE232" s="53">
        <f t="shared" ref="FCE232" si="13339">(2.45*1+1*(2.3+2.75))*10.764</f>
        <v>80.72999999999999</v>
      </c>
      <c r="FCF232" s="53">
        <f t="shared" si="1580"/>
        <v>481.1508</v>
      </c>
      <c r="FCG232" s="53">
        <v>0</v>
      </c>
      <c r="FCH232" s="53">
        <f>FCF232*(($H$268)+1)+(IF(FCG232&lt;101,FCG232,IF(FCG232&lt;201,FCG232/2,IF(FCG232&lt;=301,FCG232/3,FCG232/4))))</f>
        <v>481.1508</v>
      </c>
      <c r="FCI232" s="159">
        <f t="shared" si="7719"/>
        <v>3</v>
      </c>
      <c r="FCJ232" s="159"/>
      <c r="FCK232" s="53" t="s">
        <v>162</v>
      </c>
      <c r="FCL232" s="53">
        <f t="shared" ref="FCL232" si="13340">(37.2)*10.764</f>
        <v>400.42079999999999</v>
      </c>
      <c r="FCM232" s="53">
        <f t="shared" ref="FCM232" si="13341">(2.45*1+1*(2.3+2.75))*10.764</f>
        <v>80.72999999999999</v>
      </c>
      <c r="FCN232" s="53">
        <f t="shared" si="1583"/>
        <v>481.1508</v>
      </c>
      <c r="FCO232" s="53">
        <v>0</v>
      </c>
      <c r="FCP232" s="53">
        <f>FCN232*(($H$268)+1)+(IF(FCO232&lt;101,FCO232,IF(FCO232&lt;201,FCO232/2,IF(FCO232&lt;=301,FCO232/3,FCO232/4))))</f>
        <v>481.1508</v>
      </c>
      <c r="FCQ232" s="159">
        <f t="shared" si="7722"/>
        <v>3</v>
      </c>
      <c r="FCR232" s="159"/>
      <c r="FCS232" s="53" t="s">
        <v>162</v>
      </c>
      <c r="FCT232" s="53">
        <f t="shared" ref="FCT232" si="13342">(37.2)*10.764</f>
        <v>400.42079999999999</v>
      </c>
      <c r="FCU232" s="53">
        <f t="shared" ref="FCU232" si="13343">(2.45*1+1*(2.3+2.75))*10.764</f>
        <v>80.72999999999999</v>
      </c>
      <c r="FCV232" s="53">
        <f t="shared" si="1586"/>
        <v>481.1508</v>
      </c>
      <c r="FCW232" s="53">
        <v>0</v>
      </c>
      <c r="FCX232" s="53">
        <f>FCV232*(($H$268)+1)+(IF(FCW232&lt;101,FCW232,IF(FCW232&lt;201,FCW232/2,IF(FCW232&lt;=301,FCW232/3,FCW232/4))))</f>
        <v>481.1508</v>
      </c>
      <c r="FCY232" s="159">
        <f t="shared" si="7725"/>
        <v>3</v>
      </c>
      <c r="FCZ232" s="159"/>
      <c r="FDA232" s="53" t="s">
        <v>162</v>
      </c>
      <c r="FDB232" s="53">
        <f t="shared" ref="FDB232" si="13344">(37.2)*10.764</f>
        <v>400.42079999999999</v>
      </c>
      <c r="FDC232" s="53">
        <f t="shared" ref="FDC232" si="13345">(2.45*1+1*(2.3+2.75))*10.764</f>
        <v>80.72999999999999</v>
      </c>
      <c r="FDD232" s="53">
        <f t="shared" si="1589"/>
        <v>481.1508</v>
      </c>
      <c r="FDE232" s="53">
        <v>0</v>
      </c>
      <c r="FDF232" s="53">
        <f>FDD232*(($H$268)+1)+(IF(FDE232&lt;101,FDE232,IF(FDE232&lt;201,FDE232/2,IF(FDE232&lt;=301,FDE232/3,FDE232/4))))</f>
        <v>481.1508</v>
      </c>
      <c r="FDG232" s="159">
        <f t="shared" si="7728"/>
        <v>3</v>
      </c>
      <c r="FDH232" s="159"/>
      <c r="FDI232" s="53" t="s">
        <v>162</v>
      </c>
      <c r="FDJ232" s="53">
        <f t="shared" ref="FDJ232" si="13346">(37.2)*10.764</f>
        <v>400.42079999999999</v>
      </c>
      <c r="FDK232" s="53">
        <f t="shared" ref="FDK232" si="13347">(2.45*1+1*(2.3+2.75))*10.764</f>
        <v>80.72999999999999</v>
      </c>
      <c r="FDL232" s="53">
        <f t="shared" si="1592"/>
        <v>481.1508</v>
      </c>
      <c r="FDM232" s="53">
        <v>0</v>
      </c>
      <c r="FDN232" s="53">
        <f>FDL232*(($H$268)+1)+(IF(FDM232&lt;101,FDM232,IF(FDM232&lt;201,FDM232/2,IF(FDM232&lt;=301,FDM232/3,FDM232/4))))</f>
        <v>481.1508</v>
      </c>
      <c r="FDO232" s="159">
        <f t="shared" si="7731"/>
        <v>3</v>
      </c>
      <c r="FDP232" s="159"/>
      <c r="FDQ232" s="53" t="s">
        <v>162</v>
      </c>
      <c r="FDR232" s="53">
        <f t="shared" ref="FDR232" si="13348">(37.2)*10.764</f>
        <v>400.42079999999999</v>
      </c>
      <c r="FDS232" s="53">
        <f t="shared" ref="FDS232" si="13349">(2.45*1+1*(2.3+2.75))*10.764</f>
        <v>80.72999999999999</v>
      </c>
      <c r="FDT232" s="53">
        <f t="shared" si="1595"/>
        <v>481.1508</v>
      </c>
      <c r="FDU232" s="53">
        <v>0</v>
      </c>
      <c r="FDV232" s="53">
        <f>FDT232*(($H$268)+1)+(IF(FDU232&lt;101,FDU232,IF(FDU232&lt;201,FDU232/2,IF(FDU232&lt;=301,FDU232/3,FDU232/4))))</f>
        <v>481.1508</v>
      </c>
      <c r="FDW232" s="159">
        <f t="shared" si="7734"/>
        <v>3</v>
      </c>
      <c r="FDX232" s="159"/>
      <c r="FDY232" s="53" t="s">
        <v>162</v>
      </c>
      <c r="FDZ232" s="53">
        <f t="shared" ref="FDZ232" si="13350">(37.2)*10.764</f>
        <v>400.42079999999999</v>
      </c>
      <c r="FEA232" s="53">
        <f t="shared" ref="FEA232" si="13351">(2.45*1+1*(2.3+2.75))*10.764</f>
        <v>80.72999999999999</v>
      </c>
      <c r="FEB232" s="53">
        <f t="shared" si="1598"/>
        <v>481.1508</v>
      </c>
      <c r="FEC232" s="53">
        <v>0</v>
      </c>
      <c r="FED232" s="53">
        <f>FEB232*(($H$268)+1)+(IF(FEC232&lt;101,FEC232,IF(FEC232&lt;201,FEC232/2,IF(FEC232&lt;=301,FEC232/3,FEC232/4))))</f>
        <v>481.1508</v>
      </c>
      <c r="FEE232" s="159">
        <f t="shared" si="7737"/>
        <v>3</v>
      </c>
      <c r="FEF232" s="159"/>
      <c r="FEG232" s="53" t="s">
        <v>162</v>
      </c>
      <c r="FEH232" s="53">
        <f t="shared" ref="FEH232" si="13352">(37.2)*10.764</f>
        <v>400.42079999999999</v>
      </c>
      <c r="FEI232" s="53">
        <f t="shared" ref="FEI232" si="13353">(2.45*1+1*(2.3+2.75))*10.764</f>
        <v>80.72999999999999</v>
      </c>
      <c r="FEJ232" s="53">
        <f t="shared" si="1601"/>
        <v>481.1508</v>
      </c>
      <c r="FEK232" s="53">
        <v>0</v>
      </c>
      <c r="FEL232" s="53">
        <f>FEJ232*(($H$268)+1)+(IF(FEK232&lt;101,FEK232,IF(FEK232&lt;201,FEK232/2,IF(FEK232&lt;=301,FEK232/3,FEK232/4))))</f>
        <v>481.1508</v>
      </c>
      <c r="FEM232" s="159">
        <f t="shared" si="7740"/>
        <v>3</v>
      </c>
      <c r="FEN232" s="159"/>
      <c r="FEO232" s="53" t="s">
        <v>162</v>
      </c>
      <c r="FEP232" s="53">
        <f t="shared" ref="FEP232" si="13354">(37.2)*10.764</f>
        <v>400.42079999999999</v>
      </c>
      <c r="FEQ232" s="53">
        <f t="shared" ref="FEQ232" si="13355">(2.45*1+1*(2.3+2.75))*10.764</f>
        <v>80.72999999999999</v>
      </c>
      <c r="FER232" s="53">
        <f t="shared" si="1604"/>
        <v>481.1508</v>
      </c>
      <c r="FES232" s="53">
        <v>0</v>
      </c>
      <c r="FET232" s="53">
        <f>FER232*(($H$268)+1)+(IF(FES232&lt;101,FES232,IF(FES232&lt;201,FES232/2,IF(FES232&lt;=301,FES232/3,FES232/4))))</f>
        <v>481.1508</v>
      </c>
      <c r="FEU232" s="159">
        <f t="shared" si="7743"/>
        <v>3</v>
      </c>
      <c r="FEV232" s="159"/>
      <c r="FEW232" s="53" t="s">
        <v>162</v>
      </c>
      <c r="FEX232" s="53">
        <f t="shared" ref="FEX232" si="13356">(37.2)*10.764</f>
        <v>400.42079999999999</v>
      </c>
      <c r="FEY232" s="53">
        <f t="shared" ref="FEY232" si="13357">(2.45*1+1*(2.3+2.75))*10.764</f>
        <v>80.72999999999999</v>
      </c>
      <c r="FEZ232" s="53">
        <f t="shared" si="1607"/>
        <v>481.1508</v>
      </c>
      <c r="FFA232" s="53">
        <v>0</v>
      </c>
      <c r="FFB232" s="53">
        <f>FEZ232*(($H$268)+1)+(IF(FFA232&lt;101,FFA232,IF(FFA232&lt;201,FFA232/2,IF(FFA232&lt;=301,FFA232/3,FFA232/4))))</f>
        <v>481.1508</v>
      </c>
      <c r="FFC232" s="159">
        <f t="shared" si="7746"/>
        <v>3</v>
      </c>
      <c r="FFD232" s="159"/>
      <c r="FFE232" s="53" t="s">
        <v>162</v>
      </c>
      <c r="FFF232" s="53">
        <f t="shared" ref="FFF232" si="13358">(37.2)*10.764</f>
        <v>400.42079999999999</v>
      </c>
      <c r="FFG232" s="53">
        <f t="shared" ref="FFG232" si="13359">(2.45*1+1*(2.3+2.75))*10.764</f>
        <v>80.72999999999999</v>
      </c>
      <c r="FFH232" s="53">
        <f t="shared" si="1610"/>
        <v>481.1508</v>
      </c>
      <c r="FFI232" s="53">
        <v>0</v>
      </c>
      <c r="FFJ232" s="53">
        <f>FFH232*(($H$268)+1)+(IF(FFI232&lt;101,FFI232,IF(FFI232&lt;201,FFI232/2,IF(FFI232&lt;=301,FFI232/3,FFI232/4))))</f>
        <v>481.1508</v>
      </c>
      <c r="FFK232" s="159">
        <f t="shared" si="7749"/>
        <v>3</v>
      </c>
      <c r="FFL232" s="159"/>
      <c r="FFM232" s="53" t="s">
        <v>162</v>
      </c>
      <c r="FFN232" s="53">
        <f t="shared" ref="FFN232" si="13360">(37.2)*10.764</f>
        <v>400.42079999999999</v>
      </c>
      <c r="FFO232" s="53">
        <f t="shared" ref="FFO232" si="13361">(2.45*1+1*(2.3+2.75))*10.764</f>
        <v>80.72999999999999</v>
      </c>
      <c r="FFP232" s="53">
        <f t="shared" si="1613"/>
        <v>481.1508</v>
      </c>
      <c r="FFQ232" s="53">
        <v>0</v>
      </c>
      <c r="FFR232" s="53">
        <f>FFP232*(($H$268)+1)+(IF(FFQ232&lt;101,FFQ232,IF(FFQ232&lt;201,FFQ232/2,IF(FFQ232&lt;=301,FFQ232/3,FFQ232/4))))</f>
        <v>481.1508</v>
      </c>
      <c r="FFS232" s="159">
        <f t="shared" si="7752"/>
        <v>3</v>
      </c>
      <c r="FFT232" s="159"/>
      <c r="FFU232" s="53" t="s">
        <v>162</v>
      </c>
      <c r="FFV232" s="53">
        <f t="shared" ref="FFV232" si="13362">(37.2)*10.764</f>
        <v>400.42079999999999</v>
      </c>
      <c r="FFW232" s="53">
        <f t="shared" ref="FFW232" si="13363">(2.45*1+1*(2.3+2.75))*10.764</f>
        <v>80.72999999999999</v>
      </c>
      <c r="FFX232" s="53">
        <f t="shared" si="1616"/>
        <v>481.1508</v>
      </c>
      <c r="FFY232" s="53">
        <v>0</v>
      </c>
      <c r="FFZ232" s="53">
        <f>FFX232*(($H$268)+1)+(IF(FFY232&lt;101,FFY232,IF(FFY232&lt;201,FFY232/2,IF(FFY232&lt;=301,FFY232/3,FFY232/4))))</f>
        <v>481.1508</v>
      </c>
      <c r="FGA232" s="159">
        <f t="shared" si="7755"/>
        <v>3</v>
      </c>
      <c r="FGB232" s="159"/>
      <c r="FGC232" s="53" t="s">
        <v>162</v>
      </c>
      <c r="FGD232" s="53">
        <f t="shared" ref="FGD232" si="13364">(37.2)*10.764</f>
        <v>400.42079999999999</v>
      </c>
      <c r="FGE232" s="53">
        <f t="shared" ref="FGE232" si="13365">(2.45*1+1*(2.3+2.75))*10.764</f>
        <v>80.72999999999999</v>
      </c>
      <c r="FGF232" s="53">
        <f t="shared" si="1619"/>
        <v>481.1508</v>
      </c>
      <c r="FGG232" s="53">
        <v>0</v>
      </c>
      <c r="FGH232" s="53">
        <f>FGF232*(($H$268)+1)+(IF(FGG232&lt;101,FGG232,IF(FGG232&lt;201,FGG232/2,IF(FGG232&lt;=301,FGG232/3,FGG232/4))))</f>
        <v>481.1508</v>
      </c>
      <c r="FGI232" s="159">
        <f t="shared" si="7758"/>
        <v>3</v>
      </c>
      <c r="FGJ232" s="159"/>
      <c r="FGK232" s="53" t="s">
        <v>162</v>
      </c>
      <c r="FGL232" s="53">
        <f t="shared" ref="FGL232" si="13366">(37.2)*10.764</f>
        <v>400.42079999999999</v>
      </c>
      <c r="FGM232" s="53">
        <f t="shared" ref="FGM232" si="13367">(2.45*1+1*(2.3+2.75))*10.764</f>
        <v>80.72999999999999</v>
      </c>
      <c r="FGN232" s="53">
        <f t="shared" si="1622"/>
        <v>481.1508</v>
      </c>
      <c r="FGO232" s="53">
        <v>0</v>
      </c>
      <c r="FGP232" s="53">
        <f>FGN232*(($H$268)+1)+(IF(FGO232&lt;101,FGO232,IF(FGO232&lt;201,FGO232/2,IF(FGO232&lt;=301,FGO232/3,FGO232/4))))</f>
        <v>481.1508</v>
      </c>
      <c r="FGQ232" s="159">
        <f t="shared" si="7761"/>
        <v>3</v>
      </c>
      <c r="FGR232" s="159"/>
      <c r="FGS232" s="53" t="s">
        <v>162</v>
      </c>
      <c r="FGT232" s="53">
        <f t="shared" ref="FGT232" si="13368">(37.2)*10.764</f>
        <v>400.42079999999999</v>
      </c>
      <c r="FGU232" s="53">
        <f t="shared" ref="FGU232" si="13369">(2.45*1+1*(2.3+2.75))*10.764</f>
        <v>80.72999999999999</v>
      </c>
      <c r="FGV232" s="53">
        <f t="shared" si="1625"/>
        <v>481.1508</v>
      </c>
      <c r="FGW232" s="53">
        <v>0</v>
      </c>
      <c r="FGX232" s="53">
        <f>FGV232*(($H$268)+1)+(IF(FGW232&lt;101,FGW232,IF(FGW232&lt;201,FGW232/2,IF(FGW232&lt;=301,FGW232/3,FGW232/4))))</f>
        <v>481.1508</v>
      </c>
      <c r="FGY232" s="159">
        <f t="shared" si="7764"/>
        <v>3</v>
      </c>
      <c r="FGZ232" s="159"/>
      <c r="FHA232" s="53" t="s">
        <v>162</v>
      </c>
      <c r="FHB232" s="53">
        <f t="shared" ref="FHB232" si="13370">(37.2)*10.764</f>
        <v>400.42079999999999</v>
      </c>
      <c r="FHC232" s="53">
        <f t="shared" ref="FHC232" si="13371">(2.45*1+1*(2.3+2.75))*10.764</f>
        <v>80.72999999999999</v>
      </c>
      <c r="FHD232" s="53">
        <f t="shared" si="1628"/>
        <v>481.1508</v>
      </c>
      <c r="FHE232" s="53">
        <v>0</v>
      </c>
      <c r="FHF232" s="53">
        <f>FHD232*(($H$268)+1)+(IF(FHE232&lt;101,FHE232,IF(FHE232&lt;201,FHE232/2,IF(FHE232&lt;=301,FHE232/3,FHE232/4))))</f>
        <v>481.1508</v>
      </c>
      <c r="FHG232" s="159">
        <f t="shared" si="7767"/>
        <v>3</v>
      </c>
      <c r="FHH232" s="159"/>
      <c r="FHI232" s="53" t="s">
        <v>162</v>
      </c>
      <c r="FHJ232" s="53">
        <f t="shared" ref="FHJ232" si="13372">(37.2)*10.764</f>
        <v>400.42079999999999</v>
      </c>
      <c r="FHK232" s="53">
        <f t="shared" ref="FHK232" si="13373">(2.45*1+1*(2.3+2.75))*10.764</f>
        <v>80.72999999999999</v>
      </c>
      <c r="FHL232" s="53">
        <f t="shared" si="1631"/>
        <v>481.1508</v>
      </c>
      <c r="FHM232" s="53">
        <v>0</v>
      </c>
      <c r="FHN232" s="53">
        <f>FHL232*(($H$268)+1)+(IF(FHM232&lt;101,FHM232,IF(FHM232&lt;201,FHM232/2,IF(FHM232&lt;=301,FHM232/3,FHM232/4))))</f>
        <v>481.1508</v>
      </c>
      <c r="FHO232" s="159">
        <f t="shared" si="7770"/>
        <v>3</v>
      </c>
      <c r="FHP232" s="159"/>
      <c r="FHQ232" s="53" t="s">
        <v>162</v>
      </c>
      <c r="FHR232" s="53">
        <f t="shared" ref="FHR232" si="13374">(37.2)*10.764</f>
        <v>400.42079999999999</v>
      </c>
      <c r="FHS232" s="53">
        <f t="shared" ref="FHS232" si="13375">(2.45*1+1*(2.3+2.75))*10.764</f>
        <v>80.72999999999999</v>
      </c>
      <c r="FHT232" s="53">
        <f t="shared" si="1634"/>
        <v>481.1508</v>
      </c>
      <c r="FHU232" s="53">
        <v>0</v>
      </c>
      <c r="FHV232" s="53">
        <f>FHT232*(($H$268)+1)+(IF(FHU232&lt;101,FHU232,IF(FHU232&lt;201,FHU232/2,IF(FHU232&lt;=301,FHU232/3,FHU232/4))))</f>
        <v>481.1508</v>
      </c>
      <c r="FHW232" s="159">
        <f t="shared" si="7773"/>
        <v>3</v>
      </c>
      <c r="FHX232" s="159"/>
      <c r="FHY232" s="53" t="s">
        <v>162</v>
      </c>
      <c r="FHZ232" s="53">
        <f t="shared" ref="FHZ232" si="13376">(37.2)*10.764</f>
        <v>400.42079999999999</v>
      </c>
      <c r="FIA232" s="53">
        <f t="shared" ref="FIA232" si="13377">(2.45*1+1*(2.3+2.75))*10.764</f>
        <v>80.72999999999999</v>
      </c>
      <c r="FIB232" s="53">
        <f t="shared" si="1637"/>
        <v>481.1508</v>
      </c>
      <c r="FIC232" s="53">
        <v>0</v>
      </c>
      <c r="FID232" s="53">
        <f>FIB232*(($H$268)+1)+(IF(FIC232&lt;101,FIC232,IF(FIC232&lt;201,FIC232/2,IF(FIC232&lt;=301,FIC232/3,FIC232/4))))</f>
        <v>481.1508</v>
      </c>
      <c r="FIE232" s="159">
        <f t="shared" si="7776"/>
        <v>3</v>
      </c>
      <c r="FIF232" s="159"/>
      <c r="FIG232" s="53" t="s">
        <v>162</v>
      </c>
      <c r="FIH232" s="53">
        <f t="shared" ref="FIH232" si="13378">(37.2)*10.764</f>
        <v>400.42079999999999</v>
      </c>
      <c r="FII232" s="53">
        <f t="shared" ref="FII232" si="13379">(2.45*1+1*(2.3+2.75))*10.764</f>
        <v>80.72999999999999</v>
      </c>
      <c r="FIJ232" s="53">
        <f t="shared" si="1640"/>
        <v>481.1508</v>
      </c>
      <c r="FIK232" s="53">
        <v>0</v>
      </c>
      <c r="FIL232" s="53">
        <f>FIJ232*(($H$268)+1)+(IF(FIK232&lt;101,FIK232,IF(FIK232&lt;201,FIK232/2,IF(FIK232&lt;=301,FIK232/3,FIK232/4))))</f>
        <v>481.1508</v>
      </c>
      <c r="FIM232" s="159">
        <f t="shared" si="7779"/>
        <v>3</v>
      </c>
      <c r="FIN232" s="159"/>
      <c r="FIO232" s="53" t="s">
        <v>162</v>
      </c>
      <c r="FIP232" s="53">
        <f t="shared" ref="FIP232" si="13380">(37.2)*10.764</f>
        <v>400.42079999999999</v>
      </c>
      <c r="FIQ232" s="53">
        <f t="shared" ref="FIQ232" si="13381">(2.45*1+1*(2.3+2.75))*10.764</f>
        <v>80.72999999999999</v>
      </c>
      <c r="FIR232" s="53">
        <f t="shared" si="1643"/>
        <v>481.1508</v>
      </c>
      <c r="FIS232" s="53">
        <v>0</v>
      </c>
      <c r="FIT232" s="53">
        <f>FIR232*(($H$268)+1)+(IF(FIS232&lt;101,FIS232,IF(FIS232&lt;201,FIS232/2,IF(FIS232&lt;=301,FIS232/3,FIS232/4))))</f>
        <v>481.1508</v>
      </c>
      <c r="FIU232" s="159">
        <f t="shared" si="7782"/>
        <v>3</v>
      </c>
      <c r="FIV232" s="159"/>
      <c r="FIW232" s="53" t="s">
        <v>162</v>
      </c>
      <c r="FIX232" s="53">
        <f t="shared" ref="FIX232" si="13382">(37.2)*10.764</f>
        <v>400.42079999999999</v>
      </c>
      <c r="FIY232" s="53">
        <f t="shared" ref="FIY232" si="13383">(2.45*1+1*(2.3+2.75))*10.764</f>
        <v>80.72999999999999</v>
      </c>
      <c r="FIZ232" s="53">
        <f t="shared" si="1646"/>
        <v>481.1508</v>
      </c>
      <c r="FJA232" s="53">
        <v>0</v>
      </c>
      <c r="FJB232" s="53">
        <f>FIZ232*(($H$268)+1)+(IF(FJA232&lt;101,FJA232,IF(FJA232&lt;201,FJA232/2,IF(FJA232&lt;=301,FJA232/3,FJA232/4))))</f>
        <v>481.1508</v>
      </c>
      <c r="FJC232" s="159">
        <f t="shared" si="7785"/>
        <v>3</v>
      </c>
      <c r="FJD232" s="159"/>
      <c r="FJE232" s="53" t="s">
        <v>162</v>
      </c>
      <c r="FJF232" s="53">
        <f t="shared" ref="FJF232" si="13384">(37.2)*10.764</f>
        <v>400.42079999999999</v>
      </c>
      <c r="FJG232" s="53">
        <f t="shared" ref="FJG232" si="13385">(2.45*1+1*(2.3+2.75))*10.764</f>
        <v>80.72999999999999</v>
      </c>
      <c r="FJH232" s="53">
        <f t="shared" si="1649"/>
        <v>481.1508</v>
      </c>
      <c r="FJI232" s="53">
        <v>0</v>
      </c>
      <c r="FJJ232" s="53">
        <f>FJH232*(($H$268)+1)+(IF(FJI232&lt;101,FJI232,IF(FJI232&lt;201,FJI232/2,IF(FJI232&lt;=301,FJI232/3,FJI232/4))))</f>
        <v>481.1508</v>
      </c>
      <c r="FJK232" s="159">
        <f t="shared" si="7788"/>
        <v>3</v>
      </c>
      <c r="FJL232" s="159"/>
      <c r="FJM232" s="53" t="s">
        <v>162</v>
      </c>
      <c r="FJN232" s="53">
        <f t="shared" ref="FJN232" si="13386">(37.2)*10.764</f>
        <v>400.42079999999999</v>
      </c>
      <c r="FJO232" s="53">
        <f t="shared" ref="FJO232" si="13387">(2.45*1+1*(2.3+2.75))*10.764</f>
        <v>80.72999999999999</v>
      </c>
      <c r="FJP232" s="53">
        <f t="shared" si="1652"/>
        <v>481.1508</v>
      </c>
      <c r="FJQ232" s="53">
        <v>0</v>
      </c>
      <c r="FJR232" s="53">
        <f>FJP232*(($H$268)+1)+(IF(FJQ232&lt;101,FJQ232,IF(FJQ232&lt;201,FJQ232/2,IF(FJQ232&lt;=301,FJQ232/3,FJQ232/4))))</f>
        <v>481.1508</v>
      </c>
      <c r="FJS232" s="159">
        <f t="shared" si="7791"/>
        <v>3</v>
      </c>
      <c r="FJT232" s="159"/>
      <c r="FJU232" s="53" t="s">
        <v>162</v>
      </c>
      <c r="FJV232" s="53">
        <f t="shared" ref="FJV232" si="13388">(37.2)*10.764</f>
        <v>400.42079999999999</v>
      </c>
      <c r="FJW232" s="53">
        <f t="shared" ref="FJW232" si="13389">(2.45*1+1*(2.3+2.75))*10.764</f>
        <v>80.72999999999999</v>
      </c>
      <c r="FJX232" s="53">
        <f t="shared" si="1655"/>
        <v>481.1508</v>
      </c>
      <c r="FJY232" s="53">
        <v>0</v>
      </c>
      <c r="FJZ232" s="53">
        <f>FJX232*(($H$268)+1)+(IF(FJY232&lt;101,FJY232,IF(FJY232&lt;201,FJY232/2,IF(FJY232&lt;=301,FJY232/3,FJY232/4))))</f>
        <v>481.1508</v>
      </c>
      <c r="FKA232" s="159">
        <f t="shared" si="7794"/>
        <v>3</v>
      </c>
      <c r="FKB232" s="159"/>
      <c r="FKC232" s="53" t="s">
        <v>162</v>
      </c>
      <c r="FKD232" s="53">
        <f t="shared" ref="FKD232" si="13390">(37.2)*10.764</f>
        <v>400.42079999999999</v>
      </c>
      <c r="FKE232" s="53">
        <f t="shared" ref="FKE232" si="13391">(2.45*1+1*(2.3+2.75))*10.764</f>
        <v>80.72999999999999</v>
      </c>
      <c r="FKF232" s="53">
        <f t="shared" si="1658"/>
        <v>481.1508</v>
      </c>
      <c r="FKG232" s="53">
        <v>0</v>
      </c>
      <c r="FKH232" s="53">
        <f>FKF232*(($H$268)+1)+(IF(FKG232&lt;101,FKG232,IF(FKG232&lt;201,FKG232/2,IF(FKG232&lt;=301,FKG232/3,FKG232/4))))</f>
        <v>481.1508</v>
      </c>
      <c r="FKI232" s="159">
        <f t="shared" si="7797"/>
        <v>3</v>
      </c>
      <c r="FKJ232" s="159"/>
      <c r="FKK232" s="53" t="s">
        <v>162</v>
      </c>
      <c r="FKL232" s="53">
        <f t="shared" ref="FKL232" si="13392">(37.2)*10.764</f>
        <v>400.42079999999999</v>
      </c>
      <c r="FKM232" s="53">
        <f t="shared" ref="FKM232" si="13393">(2.45*1+1*(2.3+2.75))*10.764</f>
        <v>80.72999999999999</v>
      </c>
      <c r="FKN232" s="53">
        <f t="shared" si="1661"/>
        <v>481.1508</v>
      </c>
      <c r="FKO232" s="53">
        <v>0</v>
      </c>
      <c r="FKP232" s="53">
        <f>FKN232*(($H$268)+1)+(IF(FKO232&lt;101,FKO232,IF(FKO232&lt;201,FKO232/2,IF(FKO232&lt;=301,FKO232/3,FKO232/4))))</f>
        <v>481.1508</v>
      </c>
      <c r="FKQ232" s="159">
        <f t="shared" si="7800"/>
        <v>3</v>
      </c>
      <c r="FKR232" s="159"/>
      <c r="FKS232" s="53" t="s">
        <v>162</v>
      </c>
      <c r="FKT232" s="53">
        <f t="shared" ref="FKT232" si="13394">(37.2)*10.764</f>
        <v>400.42079999999999</v>
      </c>
      <c r="FKU232" s="53">
        <f t="shared" ref="FKU232" si="13395">(2.45*1+1*(2.3+2.75))*10.764</f>
        <v>80.72999999999999</v>
      </c>
      <c r="FKV232" s="53">
        <f t="shared" si="1664"/>
        <v>481.1508</v>
      </c>
      <c r="FKW232" s="53">
        <v>0</v>
      </c>
      <c r="FKX232" s="53">
        <f>FKV232*(($H$268)+1)+(IF(FKW232&lt;101,FKW232,IF(FKW232&lt;201,FKW232/2,IF(FKW232&lt;=301,FKW232/3,FKW232/4))))</f>
        <v>481.1508</v>
      </c>
      <c r="FKY232" s="159">
        <f t="shared" si="7803"/>
        <v>3</v>
      </c>
      <c r="FKZ232" s="159"/>
      <c r="FLA232" s="53" t="s">
        <v>162</v>
      </c>
      <c r="FLB232" s="53">
        <f t="shared" ref="FLB232" si="13396">(37.2)*10.764</f>
        <v>400.42079999999999</v>
      </c>
      <c r="FLC232" s="53">
        <f t="shared" ref="FLC232" si="13397">(2.45*1+1*(2.3+2.75))*10.764</f>
        <v>80.72999999999999</v>
      </c>
      <c r="FLD232" s="53">
        <f t="shared" si="1667"/>
        <v>481.1508</v>
      </c>
      <c r="FLE232" s="53">
        <v>0</v>
      </c>
      <c r="FLF232" s="53">
        <f>FLD232*(($H$268)+1)+(IF(FLE232&lt;101,FLE232,IF(FLE232&lt;201,FLE232/2,IF(FLE232&lt;=301,FLE232/3,FLE232/4))))</f>
        <v>481.1508</v>
      </c>
      <c r="FLG232" s="159">
        <f t="shared" si="7806"/>
        <v>3</v>
      </c>
      <c r="FLH232" s="159"/>
      <c r="FLI232" s="53" t="s">
        <v>162</v>
      </c>
      <c r="FLJ232" s="53">
        <f t="shared" ref="FLJ232" si="13398">(37.2)*10.764</f>
        <v>400.42079999999999</v>
      </c>
      <c r="FLK232" s="53">
        <f t="shared" ref="FLK232" si="13399">(2.45*1+1*(2.3+2.75))*10.764</f>
        <v>80.72999999999999</v>
      </c>
      <c r="FLL232" s="53">
        <f t="shared" si="1670"/>
        <v>481.1508</v>
      </c>
      <c r="FLM232" s="53">
        <v>0</v>
      </c>
      <c r="FLN232" s="53">
        <f>FLL232*(($H$268)+1)+(IF(FLM232&lt;101,FLM232,IF(FLM232&lt;201,FLM232/2,IF(FLM232&lt;=301,FLM232/3,FLM232/4))))</f>
        <v>481.1508</v>
      </c>
      <c r="FLO232" s="159">
        <f t="shared" si="7809"/>
        <v>3</v>
      </c>
      <c r="FLP232" s="159"/>
      <c r="FLQ232" s="53" t="s">
        <v>162</v>
      </c>
      <c r="FLR232" s="53">
        <f t="shared" ref="FLR232" si="13400">(37.2)*10.764</f>
        <v>400.42079999999999</v>
      </c>
      <c r="FLS232" s="53">
        <f t="shared" ref="FLS232" si="13401">(2.45*1+1*(2.3+2.75))*10.764</f>
        <v>80.72999999999999</v>
      </c>
      <c r="FLT232" s="53">
        <f t="shared" si="1673"/>
        <v>481.1508</v>
      </c>
      <c r="FLU232" s="53">
        <v>0</v>
      </c>
      <c r="FLV232" s="53">
        <f>FLT232*(($H$268)+1)+(IF(FLU232&lt;101,FLU232,IF(FLU232&lt;201,FLU232/2,IF(FLU232&lt;=301,FLU232/3,FLU232/4))))</f>
        <v>481.1508</v>
      </c>
      <c r="FLW232" s="159">
        <f t="shared" si="7812"/>
        <v>3</v>
      </c>
      <c r="FLX232" s="159"/>
      <c r="FLY232" s="53" t="s">
        <v>162</v>
      </c>
      <c r="FLZ232" s="53">
        <f t="shared" ref="FLZ232" si="13402">(37.2)*10.764</f>
        <v>400.42079999999999</v>
      </c>
      <c r="FMA232" s="53">
        <f t="shared" ref="FMA232" si="13403">(2.45*1+1*(2.3+2.75))*10.764</f>
        <v>80.72999999999999</v>
      </c>
      <c r="FMB232" s="53">
        <f t="shared" si="1676"/>
        <v>481.1508</v>
      </c>
      <c r="FMC232" s="53">
        <v>0</v>
      </c>
      <c r="FMD232" s="53">
        <f>FMB232*(($H$268)+1)+(IF(FMC232&lt;101,FMC232,IF(FMC232&lt;201,FMC232/2,IF(FMC232&lt;=301,FMC232/3,FMC232/4))))</f>
        <v>481.1508</v>
      </c>
      <c r="FME232" s="159">
        <f t="shared" si="7815"/>
        <v>3</v>
      </c>
      <c r="FMF232" s="159"/>
      <c r="FMG232" s="53" t="s">
        <v>162</v>
      </c>
      <c r="FMH232" s="53">
        <f t="shared" ref="FMH232" si="13404">(37.2)*10.764</f>
        <v>400.42079999999999</v>
      </c>
      <c r="FMI232" s="53">
        <f t="shared" ref="FMI232" si="13405">(2.45*1+1*(2.3+2.75))*10.764</f>
        <v>80.72999999999999</v>
      </c>
      <c r="FMJ232" s="53">
        <f t="shared" si="1679"/>
        <v>481.1508</v>
      </c>
      <c r="FMK232" s="53">
        <v>0</v>
      </c>
      <c r="FML232" s="53">
        <f>FMJ232*(($H$268)+1)+(IF(FMK232&lt;101,FMK232,IF(FMK232&lt;201,FMK232/2,IF(FMK232&lt;=301,FMK232/3,FMK232/4))))</f>
        <v>481.1508</v>
      </c>
      <c r="FMM232" s="159">
        <f t="shared" si="7818"/>
        <v>3</v>
      </c>
      <c r="FMN232" s="159"/>
      <c r="FMO232" s="53" t="s">
        <v>162</v>
      </c>
      <c r="FMP232" s="53">
        <f t="shared" ref="FMP232" si="13406">(37.2)*10.764</f>
        <v>400.42079999999999</v>
      </c>
      <c r="FMQ232" s="53">
        <f t="shared" ref="FMQ232" si="13407">(2.45*1+1*(2.3+2.75))*10.764</f>
        <v>80.72999999999999</v>
      </c>
      <c r="FMR232" s="53">
        <f t="shared" si="1682"/>
        <v>481.1508</v>
      </c>
      <c r="FMS232" s="53">
        <v>0</v>
      </c>
      <c r="FMT232" s="53">
        <f>FMR232*(($H$268)+1)+(IF(FMS232&lt;101,FMS232,IF(FMS232&lt;201,FMS232/2,IF(FMS232&lt;=301,FMS232/3,FMS232/4))))</f>
        <v>481.1508</v>
      </c>
      <c r="FMU232" s="159">
        <f t="shared" si="7821"/>
        <v>3</v>
      </c>
      <c r="FMV232" s="159"/>
      <c r="FMW232" s="53" t="s">
        <v>162</v>
      </c>
      <c r="FMX232" s="53">
        <f t="shared" ref="FMX232" si="13408">(37.2)*10.764</f>
        <v>400.42079999999999</v>
      </c>
      <c r="FMY232" s="53">
        <f t="shared" ref="FMY232" si="13409">(2.45*1+1*(2.3+2.75))*10.764</f>
        <v>80.72999999999999</v>
      </c>
      <c r="FMZ232" s="53">
        <f t="shared" si="1685"/>
        <v>481.1508</v>
      </c>
      <c r="FNA232" s="53">
        <v>0</v>
      </c>
      <c r="FNB232" s="53">
        <f>FMZ232*(($H$268)+1)+(IF(FNA232&lt;101,FNA232,IF(FNA232&lt;201,FNA232/2,IF(FNA232&lt;=301,FNA232/3,FNA232/4))))</f>
        <v>481.1508</v>
      </c>
      <c r="FNC232" s="159">
        <f t="shared" si="7824"/>
        <v>3</v>
      </c>
      <c r="FND232" s="159"/>
      <c r="FNE232" s="53" t="s">
        <v>162</v>
      </c>
      <c r="FNF232" s="53">
        <f t="shared" ref="FNF232" si="13410">(37.2)*10.764</f>
        <v>400.42079999999999</v>
      </c>
      <c r="FNG232" s="53">
        <f t="shared" ref="FNG232" si="13411">(2.45*1+1*(2.3+2.75))*10.764</f>
        <v>80.72999999999999</v>
      </c>
      <c r="FNH232" s="53">
        <f t="shared" si="1688"/>
        <v>481.1508</v>
      </c>
      <c r="FNI232" s="53">
        <v>0</v>
      </c>
      <c r="FNJ232" s="53">
        <f>FNH232*(($H$268)+1)+(IF(FNI232&lt;101,FNI232,IF(FNI232&lt;201,FNI232/2,IF(FNI232&lt;=301,FNI232/3,FNI232/4))))</f>
        <v>481.1508</v>
      </c>
      <c r="FNK232" s="159">
        <f t="shared" si="7827"/>
        <v>3</v>
      </c>
      <c r="FNL232" s="159"/>
      <c r="FNM232" s="53" t="s">
        <v>162</v>
      </c>
      <c r="FNN232" s="53">
        <f t="shared" ref="FNN232" si="13412">(37.2)*10.764</f>
        <v>400.42079999999999</v>
      </c>
      <c r="FNO232" s="53">
        <f t="shared" ref="FNO232" si="13413">(2.45*1+1*(2.3+2.75))*10.764</f>
        <v>80.72999999999999</v>
      </c>
      <c r="FNP232" s="53">
        <f t="shared" si="1691"/>
        <v>481.1508</v>
      </c>
      <c r="FNQ232" s="53">
        <v>0</v>
      </c>
      <c r="FNR232" s="53">
        <f>FNP232*(($H$268)+1)+(IF(FNQ232&lt;101,FNQ232,IF(FNQ232&lt;201,FNQ232/2,IF(FNQ232&lt;=301,FNQ232/3,FNQ232/4))))</f>
        <v>481.1508</v>
      </c>
      <c r="FNS232" s="159">
        <f t="shared" si="7830"/>
        <v>3</v>
      </c>
      <c r="FNT232" s="159"/>
      <c r="FNU232" s="53" t="s">
        <v>162</v>
      </c>
      <c r="FNV232" s="53">
        <f t="shared" ref="FNV232" si="13414">(37.2)*10.764</f>
        <v>400.42079999999999</v>
      </c>
      <c r="FNW232" s="53">
        <f t="shared" ref="FNW232" si="13415">(2.45*1+1*(2.3+2.75))*10.764</f>
        <v>80.72999999999999</v>
      </c>
      <c r="FNX232" s="53">
        <f t="shared" si="1694"/>
        <v>481.1508</v>
      </c>
      <c r="FNY232" s="53">
        <v>0</v>
      </c>
      <c r="FNZ232" s="53">
        <f>FNX232*(($H$268)+1)+(IF(FNY232&lt;101,FNY232,IF(FNY232&lt;201,FNY232/2,IF(FNY232&lt;=301,FNY232/3,FNY232/4))))</f>
        <v>481.1508</v>
      </c>
      <c r="FOA232" s="159">
        <f t="shared" si="7833"/>
        <v>3</v>
      </c>
      <c r="FOB232" s="159"/>
      <c r="FOC232" s="53" t="s">
        <v>162</v>
      </c>
      <c r="FOD232" s="53">
        <f t="shared" ref="FOD232" si="13416">(37.2)*10.764</f>
        <v>400.42079999999999</v>
      </c>
      <c r="FOE232" s="53">
        <f t="shared" ref="FOE232" si="13417">(2.45*1+1*(2.3+2.75))*10.764</f>
        <v>80.72999999999999</v>
      </c>
      <c r="FOF232" s="53">
        <f t="shared" si="1697"/>
        <v>481.1508</v>
      </c>
      <c r="FOG232" s="53">
        <v>0</v>
      </c>
      <c r="FOH232" s="53">
        <f>FOF232*(($H$268)+1)+(IF(FOG232&lt;101,FOG232,IF(FOG232&lt;201,FOG232/2,IF(FOG232&lt;=301,FOG232/3,FOG232/4))))</f>
        <v>481.1508</v>
      </c>
      <c r="FOI232" s="159">
        <f t="shared" si="7836"/>
        <v>3</v>
      </c>
      <c r="FOJ232" s="159"/>
      <c r="FOK232" s="53" t="s">
        <v>162</v>
      </c>
      <c r="FOL232" s="53">
        <f t="shared" ref="FOL232" si="13418">(37.2)*10.764</f>
        <v>400.42079999999999</v>
      </c>
      <c r="FOM232" s="53">
        <f t="shared" ref="FOM232" si="13419">(2.45*1+1*(2.3+2.75))*10.764</f>
        <v>80.72999999999999</v>
      </c>
      <c r="FON232" s="53">
        <f t="shared" si="1700"/>
        <v>481.1508</v>
      </c>
      <c r="FOO232" s="53">
        <v>0</v>
      </c>
      <c r="FOP232" s="53">
        <f>FON232*(($H$268)+1)+(IF(FOO232&lt;101,FOO232,IF(FOO232&lt;201,FOO232/2,IF(FOO232&lt;=301,FOO232/3,FOO232/4))))</f>
        <v>481.1508</v>
      </c>
      <c r="FOQ232" s="159">
        <f t="shared" si="7839"/>
        <v>3</v>
      </c>
      <c r="FOR232" s="159"/>
      <c r="FOS232" s="53" t="s">
        <v>162</v>
      </c>
      <c r="FOT232" s="53">
        <f t="shared" ref="FOT232" si="13420">(37.2)*10.764</f>
        <v>400.42079999999999</v>
      </c>
      <c r="FOU232" s="53">
        <f t="shared" ref="FOU232" si="13421">(2.45*1+1*(2.3+2.75))*10.764</f>
        <v>80.72999999999999</v>
      </c>
      <c r="FOV232" s="53">
        <f t="shared" si="1703"/>
        <v>481.1508</v>
      </c>
      <c r="FOW232" s="53">
        <v>0</v>
      </c>
      <c r="FOX232" s="53">
        <f>FOV232*(($H$268)+1)+(IF(FOW232&lt;101,FOW232,IF(FOW232&lt;201,FOW232/2,IF(FOW232&lt;=301,FOW232/3,FOW232/4))))</f>
        <v>481.1508</v>
      </c>
      <c r="FOY232" s="159">
        <f t="shared" si="7842"/>
        <v>3</v>
      </c>
      <c r="FOZ232" s="159"/>
      <c r="FPA232" s="53" t="s">
        <v>162</v>
      </c>
      <c r="FPB232" s="53">
        <f t="shared" ref="FPB232" si="13422">(37.2)*10.764</f>
        <v>400.42079999999999</v>
      </c>
      <c r="FPC232" s="53">
        <f t="shared" ref="FPC232" si="13423">(2.45*1+1*(2.3+2.75))*10.764</f>
        <v>80.72999999999999</v>
      </c>
      <c r="FPD232" s="53">
        <f t="shared" si="1706"/>
        <v>481.1508</v>
      </c>
      <c r="FPE232" s="53">
        <v>0</v>
      </c>
      <c r="FPF232" s="53">
        <f>FPD232*(($H$268)+1)+(IF(FPE232&lt;101,FPE232,IF(FPE232&lt;201,FPE232/2,IF(FPE232&lt;=301,FPE232/3,FPE232/4))))</f>
        <v>481.1508</v>
      </c>
      <c r="FPG232" s="159">
        <f t="shared" si="7845"/>
        <v>3</v>
      </c>
      <c r="FPH232" s="159"/>
      <c r="FPI232" s="53" t="s">
        <v>162</v>
      </c>
      <c r="FPJ232" s="53">
        <f t="shared" ref="FPJ232" si="13424">(37.2)*10.764</f>
        <v>400.42079999999999</v>
      </c>
      <c r="FPK232" s="53">
        <f t="shared" ref="FPK232" si="13425">(2.45*1+1*(2.3+2.75))*10.764</f>
        <v>80.72999999999999</v>
      </c>
      <c r="FPL232" s="53">
        <f t="shared" si="1709"/>
        <v>481.1508</v>
      </c>
      <c r="FPM232" s="53">
        <v>0</v>
      </c>
      <c r="FPN232" s="53">
        <f>FPL232*(($H$268)+1)+(IF(FPM232&lt;101,FPM232,IF(FPM232&lt;201,FPM232/2,IF(FPM232&lt;=301,FPM232/3,FPM232/4))))</f>
        <v>481.1508</v>
      </c>
      <c r="FPO232" s="159">
        <f t="shared" si="7848"/>
        <v>3</v>
      </c>
      <c r="FPP232" s="159"/>
      <c r="FPQ232" s="53" t="s">
        <v>162</v>
      </c>
      <c r="FPR232" s="53">
        <f t="shared" ref="FPR232" si="13426">(37.2)*10.764</f>
        <v>400.42079999999999</v>
      </c>
      <c r="FPS232" s="53">
        <f t="shared" ref="FPS232" si="13427">(2.45*1+1*(2.3+2.75))*10.764</f>
        <v>80.72999999999999</v>
      </c>
      <c r="FPT232" s="53">
        <f t="shared" si="1712"/>
        <v>481.1508</v>
      </c>
      <c r="FPU232" s="53">
        <v>0</v>
      </c>
      <c r="FPV232" s="53">
        <f>FPT232*(($H$268)+1)+(IF(FPU232&lt;101,FPU232,IF(FPU232&lt;201,FPU232/2,IF(FPU232&lt;=301,FPU232/3,FPU232/4))))</f>
        <v>481.1508</v>
      </c>
      <c r="FPW232" s="159">
        <f t="shared" si="7851"/>
        <v>3</v>
      </c>
      <c r="FPX232" s="159"/>
      <c r="FPY232" s="53" t="s">
        <v>162</v>
      </c>
      <c r="FPZ232" s="53">
        <f t="shared" ref="FPZ232" si="13428">(37.2)*10.764</f>
        <v>400.42079999999999</v>
      </c>
      <c r="FQA232" s="53">
        <f t="shared" ref="FQA232" si="13429">(2.45*1+1*(2.3+2.75))*10.764</f>
        <v>80.72999999999999</v>
      </c>
      <c r="FQB232" s="53">
        <f t="shared" si="1715"/>
        <v>481.1508</v>
      </c>
      <c r="FQC232" s="53">
        <v>0</v>
      </c>
      <c r="FQD232" s="53">
        <f>FQB232*(($H$268)+1)+(IF(FQC232&lt;101,FQC232,IF(FQC232&lt;201,FQC232/2,IF(FQC232&lt;=301,FQC232/3,FQC232/4))))</f>
        <v>481.1508</v>
      </c>
      <c r="FQE232" s="159">
        <f t="shared" si="7854"/>
        <v>3</v>
      </c>
      <c r="FQF232" s="159"/>
      <c r="FQG232" s="53" t="s">
        <v>162</v>
      </c>
      <c r="FQH232" s="53">
        <f t="shared" ref="FQH232" si="13430">(37.2)*10.764</f>
        <v>400.42079999999999</v>
      </c>
      <c r="FQI232" s="53">
        <f t="shared" ref="FQI232" si="13431">(2.45*1+1*(2.3+2.75))*10.764</f>
        <v>80.72999999999999</v>
      </c>
      <c r="FQJ232" s="53">
        <f t="shared" si="1718"/>
        <v>481.1508</v>
      </c>
      <c r="FQK232" s="53">
        <v>0</v>
      </c>
      <c r="FQL232" s="53">
        <f>FQJ232*(($H$268)+1)+(IF(FQK232&lt;101,FQK232,IF(FQK232&lt;201,FQK232/2,IF(FQK232&lt;=301,FQK232/3,FQK232/4))))</f>
        <v>481.1508</v>
      </c>
      <c r="FQM232" s="159">
        <f t="shared" si="7857"/>
        <v>3</v>
      </c>
      <c r="FQN232" s="159"/>
      <c r="FQO232" s="53" t="s">
        <v>162</v>
      </c>
      <c r="FQP232" s="53">
        <f t="shared" ref="FQP232" si="13432">(37.2)*10.764</f>
        <v>400.42079999999999</v>
      </c>
      <c r="FQQ232" s="53">
        <f t="shared" ref="FQQ232" si="13433">(2.45*1+1*(2.3+2.75))*10.764</f>
        <v>80.72999999999999</v>
      </c>
      <c r="FQR232" s="53">
        <f t="shared" si="1721"/>
        <v>481.1508</v>
      </c>
      <c r="FQS232" s="53">
        <v>0</v>
      </c>
      <c r="FQT232" s="53">
        <f>FQR232*(($H$268)+1)+(IF(FQS232&lt;101,FQS232,IF(FQS232&lt;201,FQS232/2,IF(FQS232&lt;=301,FQS232/3,FQS232/4))))</f>
        <v>481.1508</v>
      </c>
      <c r="FQU232" s="159">
        <f t="shared" si="7860"/>
        <v>3</v>
      </c>
      <c r="FQV232" s="159"/>
      <c r="FQW232" s="53" t="s">
        <v>162</v>
      </c>
      <c r="FQX232" s="53">
        <f t="shared" ref="FQX232" si="13434">(37.2)*10.764</f>
        <v>400.42079999999999</v>
      </c>
      <c r="FQY232" s="53">
        <f t="shared" ref="FQY232" si="13435">(2.45*1+1*(2.3+2.75))*10.764</f>
        <v>80.72999999999999</v>
      </c>
      <c r="FQZ232" s="53">
        <f t="shared" si="1724"/>
        <v>481.1508</v>
      </c>
      <c r="FRA232" s="53">
        <v>0</v>
      </c>
      <c r="FRB232" s="53">
        <f>FQZ232*(($H$268)+1)+(IF(FRA232&lt;101,FRA232,IF(FRA232&lt;201,FRA232/2,IF(FRA232&lt;=301,FRA232/3,FRA232/4))))</f>
        <v>481.1508</v>
      </c>
      <c r="FRC232" s="159">
        <f t="shared" si="7863"/>
        <v>3</v>
      </c>
      <c r="FRD232" s="159"/>
      <c r="FRE232" s="53" t="s">
        <v>162</v>
      </c>
      <c r="FRF232" s="53">
        <f t="shared" ref="FRF232" si="13436">(37.2)*10.764</f>
        <v>400.42079999999999</v>
      </c>
      <c r="FRG232" s="53">
        <f t="shared" ref="FRG232" si="13437">(2.45*1+1*(2.3+2.75))*10.764</f>
        <v>80.72999999999999</v>
      </c>
      <c r="FRH232" s="53">
        <f t="shared" si="1727"/>
        <v>481.1508</v>
      </c>
      <c r="FRI232" s="53">
        <v>0</v>
      </c>
      <c r="FRJ232" s="53">
        <f>FRH232*(($H$268)+1)+(IF(FRI232&lt;101,FRI232,IF(FRI232&lt;201,FRI232/2,IF(FRI232&lt;=301,FRI232/3,FRI232/4))))</f>
        <v>481.1508</v>
      </c>
      <c r="FRK232" s="159">
        <f t="shared" si="7866"/>
        <v>3</v>
      </c>
      <c r="FRL232" s="159"/>
      <c r="FRM232" s="53" t="s">
        <v>162</v>
      </c>
      <c r="FRN232" s="53">
        <f t="shared" ref="FRN232" si="13438">(37.2)*10.764</f>
        <v>400.42079999999999</v>
      </c>
      <c r="FRO232" s="53">
        <f t="shared" ref="FRO232" si="13439">(2.45*1+1*(2.3+2.75))*10.764</f>
        <v>80.72999999999999</v>
      </c>
      <c r="FRP232" s="53">
        <f t="shared" si="1730"/>
        <v>481.1508</v>
      </c>
      <c r="FRQ232" s="53">
        <v>0</v>
      </c>
      <c r="FRR232" s="53">
        <f>FRP232*(($H$268)+1)+(IF(FRQ232&lt;101,FRQ232,IF(FRQ232&lt;201,FRQ232/2,IF(FRQ232&lt;=301,FRQ232/3,FRQ232/4))))</f>
        <v>481.1508</v>
      </c>
      <c r="FRS232" s="159">
        <f t="shared" si="7869"/>
        <v>3</v>
      </c>
      <c r="FRT232" s="159"/>
      <c r="FRU232" s="53" t="s">
        <v>162</v>
      </c>
      <c r="FRV232" s="53">
        <f t="shared" ref="FRV232" si="13440">(37.2)*10.764</f>
        <v>400.42079999999999</v>
      </c>
      <c r="FRW232" s="53">
        <f t="shared" ref="FRW232" si="13441">(2.45*1+1*(2.3+2.75))*10.764</f>
        <v>80.72999999999999</v>
      </c>
      <c r="FRX232" s="53">
        <f t="shared" si="1733"/>
        <v>481.1508</v>
      </c>
      <c r="FRY232" s="53">
        <v>0</v>
      </c>
      <c r="FRZ232" s="53">
        <f>FRX232*(($H$268)+1)+(IF(FRY232&lt;101,FRY232,IF(FRY232&lt;201,FRY232/2,IF(FRY232&lt;=301,FRY232/3,FRY232/4))))</f>
        <v>481.1508</v>
      </c>
      <c r="FSA232" s="159">
        <f t="shared" si="7872"/>
        <v>3</v>
      </c>
      <c r="FSB232" s="159"/>
      <c r="FSC232" s="53" t="s">
        <v>162</v>
      </c>
      <c r="FSD232" s="53">
        <f t="shared" ref="FSD232" si="13442">(37.2)*10.764</f>
        <v>400.42079999999999</v>
      </c>
      <c r="FSE232" s="53">
        <f t="shared" ref="FSE232" si="13443">(2.45*1+1*(2.3+2.75))*10.764</f>
        <v>80.72999999999999</v>
      </c>
      <c r="FSF232" s="53">
        <f t="shared" si="1736"/>
        <v>481.1508</v>
      </c>
      <c r="FSG232" s="53">
        <v>0</v>
      </c>
      <c r="FSH232" s="53">
        <f>FSF232*(($H$268)+1)+(IF(FSG232&lt;101,FSG232,IF(FSG232&lt;201,FSG232/2,IF(FSG232&lt;=301,FSG232/3,FSG232/4))))</f>
        <v>481.1508</v>
      </c>
      <c r="FSI232" s="159">
        <f t="shared" si="7875"/>
        <v>3</v>
      </c>
      <c r="FSJ232" s="159"/>
      <c r="FSK232" s="53" t="s">
        <v>162</v>
      </c>
      <c r="FSL232" s="53">
        <f t="shared" ref="FSL232" si="13444">(37.2)*10.764</f>
        <v>400.42079999999999</v>
      </c>
      <c r="FSM232" s="53">
        <f t="shared" ref="FSM232" si="13445">(2.45*1+1*(2.3+2.75))*10.764</f>
        <v>80.72999999999999</v>
      </c>
      <c r="FSN232" s="53">
        <f t="shared" si="1739"/>
        <v>481.1508</v>
      </c>
      <c r="FSO232" s="53">
        <v>0</v>
      </c>
      <c r="FSP232" s="53">
        <f>FSN232*(($H$268)+1)+(IF(FSO232&lt;101,FSO232,IF(FSO232&lt;201,FSO232/2,IF(FSO232&lt;=301,FSO232/3,FSO232/4))))</f>
        <v>481.1508</v>
      </c>
      <c r="FSQ232" s="159">
        <f t="shared" si="7878"/>
        <v>3</v>
      </c>
      <c r="FSR232" s="159"/>
      <c r="FSS232" s="53" t="s">
        <v>162</v>
      </c>
      <c r="FST232" s="53">
        <f t="shared" ref="FST232" si="13446">(37.2)*10.764</f>
        <v>400.42079999999999</v>
      </c>
      <c r="FSU232" s="53">
        <f t="shared" ref="FSU232" si="13447">(2.45*1+1*(2.3+2.75))*10.764</f>
        <v>80.72999999999999</v>
      </c>
      <c r="FSV232" s="53">
        <f t="shared" si="1742"/>
        <v>481.1508</v>
      </c>
      <c r="FSW232" s="53">
        <v>0</v>
      </c>
      <c r="FSX232" s="53">
        <f>FSV232*(($H$268)+1)+(IF(FSW232&lt;101,FSW232,IF(FSW232&lt;201,FSW232/2,IF(FSW232&lt;=301,FSW232/3,FSW232/4))))</f>
        <v>481.1508</v>
      </c>
      <c r="FSY232" s="159">
        <f t="shared" si="7881"/>
        <v>3</v>
      </c>
      <c r="FSZ232" s="159"/>
      <c r="FTA232" s="53" t="s">
        <v>162</v>
      </c>
      <c r="FTB232" s="53">
        <f t="shared" ref="FTB232" si="13448">(37.2)*10.764</f>
        <v>400.42079999999999</v>
      </c>
      <c r="FTC232" s="53">
        <f t="shared" ref="FTC232" si="13449">(2.45*1+1*(2.3+2.75))*10.764</f>
        <v>80.72999999999999</v>
      </c>
      <c r="FTD232" s="53">
        <f t="shared" si="1745"/>
        <v>481.1508</v>
      </c>
      <c r="FTE232" s="53">
        <v>0</v>
      </c>
      <c r="FTF232" s="53">
        <f>FTD232*(($H$268)+1)+(IF(FTE232&lt;101,FTE232,IF(FTE232&lt;201,FTE232/2,IF(FTE232&lt;=301,FTE232/3,FTE232/4))))</f>
        <v>481.1508</v>
      </c>
      <c r="FTG232" s="159">
        <f t="shared" si="7884"/>
        <v>3</v>
      </c>
      <c r="FTH232" s="159"/>
      <c r="FTI232" s="53" t="s">
        <v>162</v>
      </c>
      <c r="FTJ232" s="53">
        <f t="shared" ref="FTJ232" si="13450">(37.2)*10.764</f>
        <v>400.42079999999999</v>
      </c>
      <c r="FTK232" s="53">
        <f t="shared" ref="FTK232" si="13451">(2.45*1+1*(2.3+2.75))*10.764</f>
        <v>80.72999999999999</v>
      </c>
      <c r="FTL232" s="53">
        <f t="shared" si="1748"/>
        <v>481.1508</v>
      </c>
      <c r="FTM232" s="53">
        <v>0</v>
      </c>
      <c r="FTN232" s="53">
        <f>FTL232*(($H$268)+1)+(IF(FTM232&lt;101,FTM232,IF(FTM232&lt;201,FTM232/2,IF(FTM232&lt;=301,FTM232/3,FTM232/4))))</f>
        <v>481.1508</v>
      </c>
      <c r="FTO232" s="159">
        <f t="shared" si="7887"/>
        <v>3</v>
      </c>
      <c r="FTP232" s="159"/>
      <c r="FTQ232" s="53" t="s">
        <v>162</v>
      </c>
      <c r="FTR232" s="53">
        <f t="shared" ref="FTR232" si="13452">(37.2)*10.764</f>
        <v>400.42079999999999</v>
      </c>
      <c r="FTS232" s="53">
        <f t="shared" ref="FTS232" si="13453">(2.45*1+1*(2.3+2.75))*10.764</f>
        <v>80.72999999999999</v>
      </c>
      <c r="FTT232" s="53">
        <f t="shared" si="1751"/>
        <v>481.1508</v>
      </c>
      <c r="FTU232" s="53">
        <v>0</v>
      </c>
      <c r="FTV232" s="53">
        <f>FTT232*(($H$268)+1)+(IF(FTU232&lt;101,FTU232,IF(FTU232&lt;201,FTU232/2,IF(FTU232&lt;=301,FTU232/3,FTU232/4))))</f>
        <v>481.1508</v>
      </c>
      <c r="FTW232" s="159">
        <f t="shared" si="7890"/>
        <v>3</v>
      </c>
      <c r="FTX232" s="159"/>
      <c r="FTY232" s="53" t="s">
        <v>162</v>
      </c>
      <c r="FTZ232" s="53">
        <f t="shared" ref="FTZ232" si="13454">(37.2)*10.764</f>
        <v>400.42079999999999</v>
      </c>
      <c r="FUA232" s="53">
        <f t="shared" ref="FUA232" si="13455">(2.45*1+1*(2.3+2.75))*10.764</f>
        <v>80.72999999999999</v>
      </c>
      <c r="FUB232" s="53">
        <f t="shared" si="1754"/>
        <v>481.1508</v>
      </c>
      <c r="FUC232" s="53">
        <v>0</v>
      </c>
      <c r="FUD232" s="53">
        <f>FUB232*(($H$268)+1)+(IF(FUC232&lt;101,FUC232,IF(FUC232&lt;201,FUC232/2,IF(FUC232&lt;=301,FUC232/3,FUC232/4))))</f>
        <v>481.1508</v>
      </c>
      <c r="FUE232" s="159">
        <f t="shared" si="7893"/>
        <v>3</v>
      </c>
      <c r="FUF232" s="159"/>
      <c r="FUG232" s="53" t="s">
        <v>162</v>
      </c>
      <c r="FUH232" s="53">
        <f t="shared" ref="FUH232" si="13456">(37.2)*10.764</f>
        <v>400.42079999999999</v>
      </c>
      <c r="FUI232" s="53">
        <f t="shared" ref="FUI232" si="13457">(2.45*1+1*(2.3+2.75))*10.764</f>
        <v>80.72999999999999</v>
      </c>
      <c r="FUJ232" s="53">
        <f t="shared" si="1757"/>
        <v>481.1508</v>
      </c>
      <c r="FUK232" s="53">
        <v>0</v>
      </c>
      <c r="FUL232" s="53">
        <f>FUJ232*(($H$268)+1)+(IF(FUK232&lt;101,FUK232,IF(FUK232&lt;201,FUK232/2,IF(FUK232&lt;=301,FUK232/3,FUK232/4))))</f>
        <v>481.1508</v>
      </c>
      <c r="FUM232" s="159">
        <f t="shared" si="7896"/>
        <v>3</v>
      </c>
      <c r="FUN232" s="159"/>
      <c r="FUO232" s="53" t="s">
        <v>162</v>
      </c>
      <c r="FUP232" s="53">
        <f t="shared" ref="FUP232" si="13458">(37.2)*10.764</f>
        <v>400.42079999999999</v>
      </c>
      <c r="FUQ232" s="53">
        <f t="shared" ref="FUQ232" si="13459">(2.45*1+1*(2.3+2.75))*10.764</f>
        <v>80.72999999999999</v>
      </c>
      <c r="FUR232" s="53">
        <f t="shared" si="1760"/>
        <v>481.1508</v>
      </c>
      <c r="FUS232" s="53">
        <v>0</v>
      </c>
      <c r="FUT232" s="53">
        <f>FUR232*(($H$268)+1)+(IF(FUS232&lt;101,FUS232,IF(FUS232&lt;201,FUS232/2,IF(FUS232&lt;=301,FUS232/3,FUS232/4))))</f>
        <v>481.1508</v>
      </c>
      <c r="FUU232" s="159">
        <f t="shared" si="7899"/>
        <v>3</v>
      </c>
      <c r="FUV232" s="159"/>
      <c r="FUW232" s="53" t="s">
        <v>162</v>
      </c>
      <c r="FUX232" s="53">
        <f t="shared" ref="FUX232" si="13460">(37.2)*10.764</f>
        <v>400.42079999999999</v>
      </c>
      <c r="FUY232" s="53">
        <f t="shared" ref="FUY232" si="13461">(2.45*1+1*(2.3+2.75))*10.764</f>
        <v>80.72999999999999</v>
      </c>
      <c r="FUZ232" s="53">
        <f t="shared" si="1763"/>
        <v>481.1508</v>
      </c>
      <c r="FVA232" s="53">
        <v>0</v>
      </c>
      <c r="FVB232" s="53">
        <f>FUZ232*(($H$268)+1)+(IF(FVA232&lt;101,FVA232,IF(FVA232&lt;201,FVA232/2,IF(FVA232&lt;=301,FVA232/3,FVA232/4))))</f>
        <v>481.1508</v>
      </c>
      <c r="FVC232" s="159">
        <f t="shared" si="7902"/>
        <v>3</v>
      </c>
      <c r="FVD232" s="159"/>
      <c r="FVE232" s="53" t="s">
        <v>162</v>
      </c>
      <c r="FVF232" s="53">
        <f t="shared" ref="FVF232" si="13462">(37.2)*10.764</f>
        <v>400.42079999999999</v>
      </c>
      <c r="FVG232" s="53">
        <f t="shared" ref="FVG232" si="13463">(2.45*1+1*(2.3+2.75))*10.764</f>
        <v>80.72999999999999</v>
      </c>
      <c r="FVH232" s="53">
        <f t="shared" si="1766"/>
        <v>481.1508</v>
      </c>
      <c r="FVI232" s="53">
        <v>0</v>
      </c>
      <c r="FVJ232" s="53">
        <f>FVH232*(($H$268)+1)+(IF(FVI232&lt;101,FVI232,IF(FVI232&lt;201,FVI232/2,IF(FVI232&lt;=301,FVI232/3,FVI232/4))))</f>
        <v>481.1508</v>
      </c>
      <c r="FVK232" s="159">
        <f t="shared" si="7905"/>
        <v>3</v>
      </c>
      <c r="FVL232" s="159"/>
      <c r="FVM232" s="53" t="s">
        <v>162</v>
      </c>
      <c r="FVN232" s="53">
        <f t="shared" ref="FVN232" si="13464">(37.2)*10.764</f>
        <v>400.42079999999999</v>
      </c>
      <c r="FVO232" s="53">
        <f t="shared" ref="FVO232" si="13465">(2.45*1+1*(2.3+2.75))*10.764</f>
        <v>80.72999999999999</v>
      </c>
      <c r="FVP232" s="53">
        <f t="shared" si="1769"/>
        <v>481.1508</v>
      </c>
      <c r="FVQ232" s="53">
        <v>0</v>
      </c>
      <c r="FVR232" s="53">
        <f>FVP232*(($H$268)+1)+(IF(FVQ232&lt;101,FVQ232,IF(FVQ232&lt;201,FVQ232/2,IF(FVQ232&lt;=301,FVQ232/3,FVQ232/4))))</f>
        <v>481.1508</v>
      </c>
      <c r="FVS232" s="159">
        <f t="shared" si="7908"/>
        <v>3</v>
      </c>
      <c r="FVT232" s="159"/>
      <c r="FVU232" s="53" t="s">
        <v>162</v>
      </c>
      <c r="FVV232" s="53">
        <f t="shared" ref="FVV232" si="13466">(37.2)*10.764</f>
        <v>400.42079999999999</v>
      </c>
      <c r="FVW232" s="53">
        <f t="shared" ref="FVW232" si="13467">(2.45*1+1*(2.3+2.75))*10.764</f>
        <v>80.72999999999999</v>
      </c>
      <c r="FVX232" s="53">
        <f t="shared" si="1772"/>
        <v>481.1508</v>
      </c>
      <c r="FVY232" s="53">
        <v>0</v>
      </c>
      <c r="FVZ232" s="53">
        <f>FVX232*(($H$268)+1)+(IF(FVY232&lt;101,FVY232,IF(FVY232&lt;201,FVY232/2,IF(FVY232&lt;=301,FVY232/3,FVY232/4))))</f>
        <v>481.1508</v>
      </c>
      <c r="FWA232" s="159">
        <f t="shared" si="7911"/>
        <v>3</v>
      </c>
      <c r="FWB232" s="159"/>
      <c r="FWC232" s="53" t="s">
        <v>162</v>
      </c>
      <c r="FWD232" s="53">
        <f t="shared" ref="FWD232" si="13468">(37.2)*10.764</f>
        <v>400.42079999999999</v>
      </c>
      <c r="FWE232" s="53">
        <f t="shared" ref="FWE232" si="13469">(2.45*1+1*(2.3+2.75))*10.764</f>
        <v>80.72999999999999</v>
      </c>
      <c r="FWF232" s="53">
        <f t="shared" si="1775"/>
        <v>481.1508</v>
      </c>
      <c r="FWG232" s="53">
        <v>0</v>
      </c>
      <c r="FWH232" s="53">
        <f>FWF232*(($H$268)+1)+(IF(FWG232&lt;101,FWG232,IF(FWG232&lt;201,FWG232/2,IF(FWG232&lt;=301,FWG232/3,FWG232/4))))</f>
        <v>481.1508</v>
      </c>
      <c r="FWI232" s="159">
        <f t="shared" si="7914"/>
        <v>3</v>
      </c>
      <c r="FWJ232" s="159"/>
      <c r="FWK232" s="53" t="s">
        <v>162</v>
      </c>
      <c r="FWL232" s="53">
        <f t="shared" ref="FWL232" si="13470">(37.2)*10.764</f>
        <v>400.42079999999999</v>
      </c>
      <c r="FWM232" s="53">
        <f t="shared" ref="FWM232" si="13471">(2.45*1+1*(2.3+2.75))*10.764</f>
        <v>80.72999999999999</v>
      </c>
      <c r="FWN232" s="53">
        <f t="shared" si="1778"/>
        <v>481.1508</v>
      </c>
      <c r="FWO232" s="53">
        <v>0</v>
      </c>
      <c r="FWP232" s="53">
        <f>FWN232*(($H$268)+1)+(IF(FWO232&lt;101,FWO232,IF(FWO232&lt;201,FWO232/2,IF(FWO232&lt;=301,FWO232/3,FWO232/4))))</f>
        <v>481.1508</v>
      </c>
      <c r="FWQ232" s="159">
        <f t="shared" si="7917"/>
        <v>3</v>
      </c>
      <c r="FWR232" s="159"/>
      <c r="FWS232" s="53" t="s">
        <v>162</v>
      </c>
      <c r="FWT232" s="53">
        <f t="shared" ref="FWT232" si="13472">(37.2)*10.764</f>
        <v>400.42079999999999</v>
      </c>
      <c r="FWU232" s="53">
        <f t="shared" ref="FWU232" si="13473">(2.45*1+1*(2.3+2.75))*10.764</f>
        <v>80.72999999999999</v>
      </c>
      <c r="FWV232" s="53">
        <f t="shared" si="1781"/>
        <v>481.1508</v>
      </c>
      <c r="FWW232" s="53">
        <v>0</v>
      </c>
      <c r="FWX232" s="53">
        <f>FWV232*(($H$268)+1)+(IF(FWW232&lt;101,FWW232,IF(FWW232&lt;201,FWW232/2,IF(FWW232&lt;=301,FWW232/3,FWW232/4))))</f>
        <v>481.1508</v>
      </c>
      <c r="FWY232" s="159">
        <f t="shared" si="7920"/>
        <v>3</v>
      </c>
      <c r="FWZ232" s="159"/>
      <c r="FXA232" s="53" t="s">
        <v>162</v>
      </c>
      <c r="FXB232" s="53">
        <f t="shared" ref="FXB232" si="13474">(37.2)*10.764</f>
        <v>400.42079999999999</v>
      </c>
      <c r="FXC232" s="53">
        <f t="shared" ref="FXC232" si="13475">(2.45*1+1*(2.3+2.75))*10.764</f>
        <v>80.72999999999999</v>
      </c>
      <c r="FXD232" s="53">
        <f t="shared" si="1784"/>
        <v>481.1508</v>
      </c>
      <c r="FXE232" s="53">
        <v>0</v>
      </c>
      <c r="FXF232" s="53">
        <f>FXD232*(($H$268)+1)+(IF(FXE232&lt;101,FXE232,IF(FXE232&lt;201,FXE232/2,IF(FXE232&lt;=301,FXE232/3,FXE232/4))))</f>
        <v>481.1508</v>
      </c>
      <c r="FXG232" s="159">
        <f t="shared" si="7923"/>
        <v>3</v>
      </c>
      <c r="FXH232" s="159"/>
      <c r="FXI232" s="53" t="s">
        <v>162</v>
      </c>
      <c r="FXJ232" s="53">
        <f t="shared" ref="FXJ232" si="13476">(37.2)*10.764</f>
        <v>400.42079999999999</v>
      </c>
      <c r="FXK232" s="53">
        <f t="shared" ref="FXK232" si="13477">(2.45*1+1*(2.3+2.75))*10.764</f>
        <v>80.72999999999999</v>
      </c>
      <c r="FXL232" s="53">
        <f t="shared" si="1787"/>
        <v>481.1508</v>
      </c>
      <c r="FXM232" s="53">
        <v>0</v>
      </c>
      <c r="FXN232" s="53">
        <f>FXL232*(($H$268)+1)+(IF(FXM232&lt;101,FXM232,IF(FXM232&lt;201,FXM232/2,IF(FXM232&lt;=301,FXM232/3,FXM232/4))))</f>
        <v>481.1508</v>
      </c>
      <c r="FXO232" s="159">
        <f t="shared" si="7926"/>
        <v>3</v>
      </c>
      <c r="FXP232" s="159"/>
      <c r="FXQ232" s="53" t="s">
        <v>162</v>
      </c>
      <c r="FXR232" s="53">
        <f t="shared" ref="FXR232" si="13478">(37.2)*10.764</f>
        <v>400.42079999999999</v>
      </c>
      <c r="FXS232" s="53">
        <f t="shared" ref="FXS232" si="13479">(2.45*1+1*(2.3+2.75))*10.764</f>
        <v>80.72999999999999</v>
      </c>
      <c r="FXT232" s="53">
        <f t="shared" si="1790"/>
        <v>481.1508</v>
      </c>
      <c r="FXU232" s="53">
        <v>0</v>
      </c>
      <c r="FXV232" s="53">
        <f>FXT232*(($H$268)+1)+(IF(FXU232&lt;101,FXU232,IF(FXU232&lt;201,FXU232/2,IF(FXU232&lt;=301,FXU232/3,FXU232/4))))</f>
        <v>481.1508</v>
      </c>
      <c r="FXW232" s="159">
        <f t="shared" si="7929"/>
        <v>3</v>
      </c>
      <c r="FXX232" s="159"/>
      <c r="FXY232" s="53" t="s">
        <v>162</v>
      </c>
      <c r="FXZ232" s="53">
        <f t="shared" ref="FXZ232" si="13480">(37.2)*10.764</f>
        <v>400.42079999999999</v>
      </c>
      <c r="FYA232" s="53">
        <f t="shared" ref="FYA232" si="13481">(2.45*1+1*(2.3+2.75))*10.764</f>
        <v>80.72999999999999</v>
      </c>
      <c r="FYB232" s="53">
        <f t="shared" si="1793"/>
        <v>481.1508</v>
      </c>
      <c r="FYC232" s="53">
        <v>0</v>
      </c>
      <c r="FYD232" s="53">
        <f>FYB232*(($H$268)+1)+(IF(FYC232&lt;101,FYC232,IF(FYC232&lt;201,FYC232/2,IF(FYC232&lt;=301,FYC232/3,FYC232/4))))</f>
        <v>481.1508</v>
      </c>
      <c r="FYE232" s="159">
        <f t="shared" si="7932"/>
        <v>3</v>
      </c>
      <c r="FYF232" s="159"/>
      <c r="FYG232" s="53" t="s">
        <v>162</v>
      </c>
      <c r="FYH232" s="53">
        <f t="shared" ref="FYH232" si="13482">(37.2)*10.764</f>
        <v>400.42079999999999</v>
      </c>
      <c r="FYI232" s="53">
        <f t="shared" ref="FYI232" si="13483">(2.45*1+1*(2.3+2.75))*10.764</f>
        <v>80.72999999999999</v>
      </c>
      <c r="FYJ232" s="53">
        <f t="shared" si="1796"/>
        <v>481.1508</v>
      </c>
      <c r="FYK232" s="53">
        <v>0</v>
      </c>
      <c r="FYL232" s="53">
        <f>FYJ232*(($H$268)+1)+(IF(FYK232&lt;101,FYK232,IF(FYK232&lt;201,FYK232/2,IF(FYK232&lt;=301,FYK232/3,FYK232/4))))</f>
        <v>481.1508</v>
      </c>
      <c r="FYM232" s="159">
        <f t="shared" si="7935"/>
        <v>3</v>
      </c>
      <c r="FYN232" s="159"/>
      <c r="FYO232" s="53" t="s">
        <v>162</v>
      </c>
      <c r="FYP232" s="53">
        <f t="shared" ref="FYP232" si="13484">(37.2)*10.764</f>
        <v>400.42079999999999</v>
      </c>
      <c r="FYQ232" s="53">
        <f t="shared" ref="FYQ232" si="13485">(2.45*1+1*(2.3+2.75))*10.764</f>
        <v>80.72999999999999</v>
      </c>
      <c r="FYR232" s="53">
        <f t="shared" si="1799"/>
        <v>481.1508</v>
      </c>
      <c r="FYS232" s="53">
        <v>0</v>
      </c>
      <c r="FYT232" s="53">
        <f>FYR232*(($H$268)+1)+(IF(FYS232&lt;101,FYS232,IF(FYS232&lt;201,FYS232/2,IF(FYS232&lt;=301,FYS232/3,FYS232/4))))</f>
        <v>481.1508</v>
      </c>
      <c r="FYU232" s="159">
        <f t="shared" si="7938"/>
        <v>3</v>
      </c>
      <c r="FYV232" s="159"/>
      <c r="FYW232" s="53" t="s">
        <v>162</v>
      </c>
      <c r="FYX232" s="53">
        <f t="shared" ref="FYX232" si="13486">(37.2)*10.764</f>
        <v>400.42079999999999</v>
      </c>
      <c r="FYY232" s="53">
        <f t="shared" ref="FYY232" si="13487">(2.45*1+1*(2.3+2.75))*10.764</f>
        <v>80.72999999999999</v>
      </c>
      <c r="FYZ232" s="53">
        <f t="shared" si="1802"/>
        <v>481.1508</v>
      </c>
      <c r="FZA232" s="53">
        <v>0</v>
      </c>
      <c r="FZB232" s="53">
        <f>FYZ232*(($H$268)+1)+(IF(FZA232&lt;101,FZA232,IF(FZA232&lt;201,FZA232/2,IF(FZA232&lt;=301,FZA232/3,FZA232/4))))</f>
        <v>481.1508</v>
      </c>
      <c r="FZC232" s="159">
        <f t="shared" si="7941"/>
        <v>3</v>
      </c>
      <c r="FZD232" s="159"/>
      <c r="FZE232" s="53" t="s">
        <v>162</v>
      </c>
      <c r="FZF232" s="53">
        <f t="shared" ref="FZF232" si="13488">(37.2)*10.764</f>
        <v>400.42079999999999</v>
      </c>
      <c r="FZG232" s="53">
        <f t="shared" ref="FZG232" si="13489">(2.45*1+1*(2.3+2.75))*10.764</f>
        <v>80.72999999999999</v>
      </c>
      <c r="FZH232" s="53">
        <f t="shared" si="1805"/>
        <v>481.1508</v>
      </c>
      <c r="FZI232" s="53">
        <v>0</v>
      </c>
      <c r="FZJ232" s="53">
        <f>FZH232*(($H$268)+1)+(IF(FZI232&lt;101,FZI232,IF(FZI232&lt;201,FZI232/2,IF(FZI232&lt;=301,FZI232/3,FZI232/4))))</f>
        <v>481.1508</v>
      </c>
      <c r="FZK232" s="159">
        <f t="shared" si="7944"/>
        <v>3</v>
      </c>
      <c r="FZL232" s="159"/>
      <c r="FZM232" s="53" t="s">
        <v>162</v>
      </c>
      <c r="FZN232" s="53">
        <f t="shared" ref="FZN232" si="13490">(37.2)*10.764</f>
        <v>400.42079999999999</v>
      </c>
      <c r="FZO232" s="53">
        <f t="shared" ref="FZO232" si="13491">(2.45*1+1*(2.3+2.75))*10.764</f>
        <v>80.72999999999999</v>
      </c>
      <c r="FZP232" s="53">
        <f t="shared" si="1808"/>
        <v>481.1508</v>
      </c>
      <c r="FZQ232" s="53">
        <v>0</v>
      </c>
      <c r="FZR232" s="53">
        <f>FZP232*(($H$268)+1)+(IF(FZQ232&lt;101,FZQ232,IF(FZQ232&lt;201,FZQ232/2,IF(FZQ232&lt;=301,FZQ232/3,FZQ232/4))))</f>
        <v>481.1508</v>
      </c>
      <c r="FZS232" s="159">
        <f t="shared" si="7947"/>
        <v>3</v>
      </c>
      <c r="FZT232" s="159"/>
      <c r="FZU232" s="53" t="s">
        <v>162</v>
      </c>
      <c r="FZV232" s="53">
        <f t="shared" ref="FZV232" si="13492">(37.2)*10.764</f>
        <v>400.42079999999999</v>
      </c>
      <c r="FZW232" s="53">
        <f t="shared" ref="FZW232" si="13493">(2.45*1+1*(2.3+2.75))*10.764</f>
        <v>80.72999999999999</v>
      </c>
      <c r="FZX232" s="53">
        <f t="shared" si="1811"/>
        <v>481.1508</v>
      </c>
      <c r="FZY232" s="53">
        <v>0</v>
      </c>
      <c r="FZZ232" s="53">
        <f>FZX232*(($H$268)+1)+(IF(FZY232&lt;101,FZY232,IF(FZY232&lt;201,FZY232/2,IF(FZY232&lt;=301,FZY232/3,FZY232/4))))</f>
        <v>481.1508</v>
      </c>
      <c r="GAA232" s="159">
        <f t="shared" si="7950"/>
        <v>3</v>
      </c>
      <c r="GAB232" s="159"/>
      <c r="GAC232" s="53" t="s">
        <v>162</v>
      </c>
      <c r="GAD232" s="53">
        <f t="shared" ref="GAD232" si="13494">(37.2)*10.764</f>
        <v>400.42079999999999</v>
      </c>
      <c r="GAE232" s="53">
        <f t="shared" ref="GAE232" si="13495">(2.45*1+1*(2.3+2.75))*10.764</f>
        <v>80.72999999999999</v>
      </c>
      <c r="GAF232" s="53">
        <f t="shared" si="1814"/>
        <v>481.1508</v>
      </c>
      <c r="GAG232" s="53">
        <v>0</v>
      </c>
      <c r="GAH232" s="53">
        <f>GAF232*(($H$268)+1)+(IF(GAG232&lt;101,GAG232,IF(GAG232&lt;201,GAG232/2,IF(GAG232&lt;=301,GAG232/3,GAG232/4))))</f>
        <v>481.1508</v>
      </c>
      <c r="GAI232" s="159">
        <f t="shared" si="7953"/>
        <v>3</v>
      </c>
      <c r="GAJ232" s="159"/>
      <c r="GAK232" s="53" t="s">
        <v>162</v>
      </c>
      <c r="GAL232" s="53">
        <f t="shared" ref="GAL232" si="13496">(37.2)*10.764</f>
        <v>400.42079999999999</v>
      </c>
      <c r="GAM232" s="53">
        <f t="shared" ref="GAM232" si="13497">(2.45*1+1*(2.3+2.75))*10.764</f>
        <v>80.72999999999999</v>
      </c>
      <c r="GAN232" s="53">
        <f t="shared" si="1817"/>
        <v>481.1508</v>
      </c>
      <c r="GAO232" s="53">
        <v>0</v>
      </c>
      <c r="GAP232" s="53">
        <f>GAN232*(($H$268)+1)+(IF(GAO232&lt;101,GAO232,IF(GAO232&lt;201,GAO232/2,IF(GAO232&lt;=301,GAO232/3,GAO232/4))))</f>
        <v>481.1508</v>
      </c>
      <c r="GAQ232" s="159">
        <f t="shared" si="7956"/>
        <v>3</v>
      </c>
      <c r="GAR232" s="159"/>
      <c r="GAS232" s="53" t="s">
        <v>162</v>
      </c>
      <c r="GAT232" s="53">
        <f t="shared" ref="GAT232" si="13498">(37.2)*10.764</f>
        <v>400.42079999999999</v>
      </c>
      <c r="GAU232" s="53">
        <f t="shared" ref="GAU232" si="13499">(2.45*1+1*(2.3+2.75))*10.764</f>
        <v>80.72999999999999</v>
      </c>
      <c r="GAV232" s="53">
        <f t="shared" si="1820"/>
        <v>481.1508</v>
      </c>
      <c r="GAW232" s="53">
        <v>0</v>
      </c>
      <c r="GAX232" s="53">
        <f>GAV232*(($H$268)+1)+(IF(GAW232&lt;101,GAW232,IF(GAW232&lt;201,GAW232/2,IF(GAW232&lt;=301,GAW232/3,GAW232/4))))</f>
        <v>481.1508</v>
      </c>
      <c r="GAY232" s="159">
        <f t="shared" si="7959"/>
        <v>3</v>
      </c>
      <c r="GAZ232" s="159"/>
      <c r="GBA232" s="53" t="s">
        <v>162</v>
      </c>
      <c r="GBB232" s="53">
        <f t="shared" ref="GBB232" si="13500">(37.2)*10.764</f>
        <v>400.42079999999999</v>
      </c>
      <c r="GBC232" s="53">
        <f t="shared" ref="GBC232" si="13501">(2.45*1+1*(2.3+2.75))*10.764</f>
        <v>80.72999999999999</v>
      </c>
      <c r="GBD232" s="53">
        <f t="shared" si="1823"/>
        <v>481.1508</v>
      </c>
      <c r="GBE232" s="53">
        <v>0</v>
      </c>
      <c r="GBF232" s="53">
        <f>GBD232*(($H$268)+1)+(IF(GBE232&lt;101,GBE232,IF(GBE232&lt;201,GBE232/2,IF(GBE232&lt;=301,GBE232/3,GBE232/4))))</f>
        <v>481.1508</v>
      </c>
      <c r="GBG232" s="159">
        <f t="shared" si="7962"/>
        <v>3</v>
      </c>
      <c r="GBH232" s="159"/>
      <c r="GBI232" s="53" t="s">
        <v>162</v>
      </c>
      <c r="GBJ232" s="53">
        <f t="shared" ref="GBJ232" si="13502">(37.2)*10.764</f>
        <v>400.42079999999999</v>
      </c>
      <c r="GBK232" s="53">
        <f t="shared" ref="GBK232" si="13503">(2.45*1+1*(2.3+2.75))*10.764</f>
        <v>80.72999999999999</v>
      </c>
      <c r="GBL232" s="53">
        <f t="shared" si="1826"/>
        <v>481.1508</v>
      </c>
      <c r="GBM232" s="53">
        <v>0</v>
      </c>
      <c r="GBN232" s="53">
        <f>GBL232*(($H$268)+1)+(IF(GBM232&lt;101,GBM232,IF(GBM232&lt;201,GBM232/2,IF(GBM232&lt;=301,GBM232/3,GBM232/4))))</f>
        <v>481.1508</v>
      </c>
      <c r="GBO232" s="159">
        <f t="shared" si="7965"/>
        <v>3</v>
      </c>
      <c r="GBP232" s="159"/>
      <c r="GBQ232" s="53" t="s">
        <v>162</v>
      </c>
      <c r="GBR232" s="53">
        <f t="shared" ref="GBR232" si="13504">(37.2)*10.764</f>
        <v>400.42079999999999</v>
      </c>
      <c r="GBS232" s="53">
        <f t="shared" ref="GBS232" si="13505">(2.45*1+1*(2.3+2.75))*10.764</f>
        <v>80.72999999999999</v>
      </c>
      <c r="GBT232" s="53">
        <f t="shared" si="1829"/>
        <v>481.1508</v>
      </c>
      <c r="GBU232" s="53">
        <v>0</v>
      </c>
      <c r="GBV232" s="53">
        <f>GBT232*(($H$268)+1)+(IF(GBU232&lt;101,GBU232,IF(GBU232&lt;201,GBU232/2,IF(GBU232&lt;=301,GBU232/3,GBU232/4))))</f>
        <v>481.1508</v>
      </c>
      <c r="GBW232" s="159">
        <f t="shared" si="7968"/>
        <v>3</v>
      </c>
      <c r="GBX232" s="159"/>
      <c r="GBY232" s="53" t="s">
        <v>162</v>
      </c>
      <c r="GBZ232" s="53">
        <f t="shared" ref="GBZ232" si="13506">(37.2)*10.764</f>
        <v>400.42079999999999</v>
      </c>
      <c r="GCA232" s="53">
        <f t="shared" ref="GCA232" si="13507">(2.45*1+1*(2.3+2.75))*10.764</f>
        <v>80.72999999999999</v>
      </c>
      <c r="GCB232" s="53">
        <f t="shared" si="1832"/>
        <v>481.1508</v>
      </c>
      <c r="GCC232" s="53">
        <v>0</v>
      </c>
      <c r="GCD232" s="53">
        <f>GCB232*(($H$268)+1)+(IF(GCC232&lt;101,GCC232,IF(GCC232&lt;201,GCC232/2,IF(GCC232&lt;=301,GCC232/3,GCC232/4))))</f>
        <v>481.1508</v>
      </c>
      <c r="GCE232" s="159">
        <f t="shared" si="7971"/>
        <v>3</v>
      </c>
      <c r="GCF232" s="159"/>
      <c r="GCG232" s="53" t="s">
        <v>162</v>
      </c>
      <c r="GCH232" s="53">
        <f t="shared" ref="GCH232" si="13508">(37.2)*10.764</f>
        <v>400.42079999999999</v>
      </c>
      <c r="GCI232" s="53">
        <f t="shared" ref="GCI232" si="13509">(2.45*1+1*(2.3+2.75))*10.764</f>
        <v>80.72999999999999</v>
      </c>
      <c r="GCJ232" s="53">
        <f t="shared" si="1835"/>
        <v>481.1508</v>
      </c>
      <c r="GCK232" s="53">
        <v>0</v>
      </c>
      <c r="GCL232" s="53">
        <f>GCJ232*(($H$268)+1)+(IF(GCK232&lt;101,GCK232,IF(GCK232&lt;201,GCK232/2,IF(GCK232&lt;=301,GCK232/3,GCK232/4))))</f>
        <v>481.1508</v>
      </c>
      <c r="GCM232" s="159">
        <f t="shared" si="7974"/>
        <v>3</v>
      </c>
      <c r="GCN232" s="159"/>
      <c r="GCO232" s="53" t="s">
        <v>162</v>
      </c>
      <c r="GCP232" s="53">
        <f t="shared" ref="GCP232" si="13510">(37.2)*10.764</f>
        <v>400.42079999999999</v>
      </c>
      <c r="GCQ232" s="53">
        <f t="shared" ref="GCQ232" si="13511">(2.45*1+1*(2.3+2.75))*10.764</f>
        <v>80.72999999999999</v>
      </c>
      <c r="GCR232" s="53">
        <f t="shared" si="1838"/>
        <v>481.1508</v>
      </c>
      <c r="GCS232" s="53">
        <v>0</v>
      </c>
      <c r="GCT232" s="53">
        <f>GCR232*(($H$268)+1)+(IF(GCS232&lt;101,GCS232,IF(GCS232&lt;201,GCS232/2,IF(GCS232&lt;=301,GCS232/3,GCS232/4))))</f>
        <v>481.1508</v>
      </c>
      <c r="GCU232" s="159">
        <f t="shared" si="7977"/>
        <v>3</v>
      </c>
      <c r="GCV232" s="159"/>
      <c r="GCW232" s="53" t="s">
        <v>162</v>
      </c>
      <c r="GCX232" s="53">
        <f t="shared" ref="GCX232" si="13512">(37.2)*10.764</f>
        <v>400.42079999999999</v>
      </c>
      <c r="GCY232" s="53">
        <f t="shared" ref="GCY232" si="13513">(2.45*1+1*(2.3+2.75))*10.764</f>
        <v>80.72999999999999</v>
      </c>
      <c r="GCZ232" s="53">
        <f t="shared" si="1841"/>
        <v>481.1508</v>
      </c>
      <c r="GDA232" s="53">
        <v>0</v>
      </c>
      <c r="GDB232" s="53">
        <f>GCZ232*(($H$268)+1)+(IF(GDA232&lt;101,GDA232,IF(GDA232&lt;201,GDA232/2,IF(GDA232&lt;=301,GDA232/3,GDA232/4))))</f>
        <v>481.1508</v>
      </c>
      <c r="GDC232" s="159">
        <f t="shared" si="7980"/>
        <v>3</v>
      </c>
      <c r="GDD232" s="159"/>
      <c r="GDE232" s="53" t="s">
        <v>162</v>
      </c>
      <c r="GDF232" s="53">
        <f t="shared" ref="GDF232" si="13514">(37.2)*10.764</f>
        <v>400.42079999999999</v>
      </c>
      <c r="GDG232" s="53">
        <f t="shared" ref="GDG232" si="13515">(2.45*1+1*(2.3+2.75))*10.764</f>
        <v>80.72999999999999</v>
      </c>
      <c r="GDH232" s="53">
        <f t="shared" si="1844"/>
        <v>481.1508</v>
      </c>
      <c r="GDI232" s="53">
        <v>0</v>
      </c>
      <c r="GDJ232" s="53">
        <f>GDH232*(($H$268)+1)+(IF(GDI232&lt;101,GDI232,IF(GDI232&lt;201,GDI232/2,IF(GDI232&lt;=301,GDI232/3,GDI232/4))))</f>
        <v>481.1508</v>
      </c>
      <c r="GDK232" s="159">
        <f t="shared" si="7983"/>
        <v>3</v>
      </c>
      <c r="GDL232" s="159"/>
      <c r="GDM232" s="53" t="s">
        <v>162</v>
      </c>
      <c r="GDN232" s="53">
        <f t="shared" ref="GDN232" si="13516">(37.2)*10.764</f>
        <v>400.42079999999999</v>
      </c>
      <c r="GDO232" s="53">
        <f t="shared" ref="GDO232" si="13517">(2.45*1+1*(2.3+2.75))*10.764</f>
        <v>80.72999999999999</v>
      </c>
      <c r="GDP232" s="53">
        <f t="shared" si="1847"/>
        <v>481.1508</v>
      </c>
      <c r="GDQ232" s="53">
        <v>0</v>
      </c>
      <c r="GDR232" s="53">
        <f>GDP232*(($H$268)+1)+(IF(GDQ232&lt;101,GDQ232,IF(GDQ232&lt;201,GDQ232/2,IF(GDQ232&lt;=301,GDQ232/3,GDQ232/4))))</f>
        <v>481.1508</v>
      </c>
      <c r="GDS232" s="159">
        <f t="shared" si="7986"/>
        <v>3</v>
      </c>
      <c r="GDT232" s="159"/>
      <c r="GDU232" s="53" t="s">
        <v>162</v>
      </c>
      <c r="GDV232" s="53">
        <f t="shared" ref="GDV232" si="13518">(37.2)*10.764</f>
        <v>400.42079999999999</v>
      </c>
      <c r="GDW232" s="53">
        <f t="shared" ref="GDW232" si="13519">(2.45*1+1*(2.3+2.75))*10.764</f>
        <v>80.72999999999999</v>
      </c>
      <c r="GDX232" s="53">
        <f t="shared" si="1850"/>
        <v>481.1508</v>
      </c>
      <c r="GDY232" s="53">
        <v>0</v>
      </c>
      <c r="GDZ232" s="53">
        <f>GDX232*(($H$268)+1)+(IF(GDY232&lt;101,GDY232,IF(GDY232&lt;201,GDY232/2,IF(GDY232&lt;=301,GDY232/3,GDY232/4))))</f>
        <v>481.1508</v>
      </c>
      <c r="GEA232" s="159">
        <f t="shared" si="7989"/>
        <v>3</v>
      </c>
      <c r="GEB232" s="159"/>
      <c r="GEC232" s="53" t="s">
        <v>162</v>
      </c>
      <c r="GED232" s="53">
        <f t="shared" ref="GED232" si="13520">(37.2)*10.764</f>
        <v>400.42079999999999</v>
      </c>
      <c r="GEE232" s="53">
        <f t="shared" ref="GEE232" si="13521">(2.45*1+1*(2.3+2.75))*10.764</f>
        <v>80.72999999999999</v>
      </c>
      <c r="GEF232" s="53">
        <f t="shared" si="1853"/>
        <v>481.1508</v>
      </c>
      <c r="GEG232" s="53">
        <v>0</v>
      </c>
      <c r="GEH232" s="53">
        <f>GEF232*(($H$268)+1)+(IF(GEG232&lt;101,GEG232,IF(GEG232&lt;201,GEG232/2,IF(GEG232&lt;=301,GEG232/3,GEG232/4))))</f>
        <v>481.1508</v>
      </c>
      <c r="GEI232" s="159">
        <f t="shared" si="7992"/>
        <v>3</v>
      </c>
      <c r="GEJ232" s="159"/>
      <c r="GEK232" s="53" t="s">
        <v>162</v>
      </c>
      <c r="GEL232" s="53">
        <f t="shared" ref="GEL232" si="13522">(37.2)*10.764</f>
        <v>400.42079999999999</v>
      </c>
      <c r="GEM232" s="53">
        <f t="shared" ref="GEM232" si="13523">(2.45*1+1*(2.3+2.75))*10.764</f>
        <v>80.72999999999999</v>
      </c>
      <c r="GEN232" s="53">
        <f t="shared" si="1856"/>
        <v>481.1508</v>
      </c>
      <c r="GEO232" s="53">
        <v>0</v>
      </c>
      <c r="GEP232" s="53">
        <f>GEN232*(($H$268)+1)+(IF(GEO232&lt;101,GEO232,IF(GEO232&lt;201,GEO232/2,IF(GEO232&lt;=301,GEO232/3,GEO232/4))))</f>
        <v>481.1508</v>
      </c>
      <c r="GEQ232" s="159">
        <f t="shared" si="7995"/>
        <v>3</v>
      </c>
      <c r="GER232" s="159"/>
      <c r="GES232" s="53" t="s">
        <v>162</v>
      </c>
      <c r="GET232" s="53">
        <f t="shared" ref="GET232" si="13524">(37.2)*10.764</f>
        <v>400.42079999999999</v>
      </c>
      <c r="GEU232" s="53">
        <f t="shared" ref="GEU232" si="13525">(2.45*1+1*(2.3+2.75))*10.764</f>
        <v>80.72999999999999</v>
      </c>
      <c r="GEV232" s="53">
        <f t="shared" si="1859"/>
        <v>481.1508</v>
      </c>
      <c r="GEW232" s="53">
        <v>0</v>
      </c>
      <c r="GEX232" s="53">
        <f>GEV232*(($H$268)+1)+(IF(GEW232&lt;101,GEW232,IF(GEW232&lt;201,GEW232/2,IF(GEW232&lt;=301,GEW232/3,GEW232/4))))</f>
        <v>481.1508</v>
      </c>
      <c r="GEY232" s="159">
        <f t="shared" si="7998"/>
        <v>3</v>
      </c>
      <c r="GEZ232" s="159"/>
      <c r="GFA232" s="53" t="s">
        <v>162</v>
      </c>
      <c r="GFB232" s="53">
        <f t="shared" ref="GFB232" si="13526">(37.2)*10.764</f>
        <v>400.42079999999999</v>
      </c>
      <c r="GFC232" s="53">
        <f t="shared" ref="GFC232" si="13527">(2.45*1+1*(2.3+2.75))*10.764</f>
        <v>80.72999999999999</v>
      </c>
      <c r="GFD232" s="53">
        <f t="shared" si="1862"/>
        <v>481.1508</v>
      </c>
      <c r="GFE232" s="53">
        <v>0</v>
      </c>
      <c r="GFF232" s="53">
        <f>GFD232*(($H$268)+1)+(IF(GFE232&lt;101,GFE232,IF(GFE232&lt;201,GFE232/2,IF(GFE232&lt;=301,GFE232/3,GFE232/4))))</f>
        <v>481.1508</v>
      </c>
      <c r="GFG232" s="159">
        <f t="shared" si="8001"/>
        <v>3</v>
      </c>
      <c r="GFH232" s="159"/>
      <c r="GFI232" s="53" t="s">
        <v>162</v>
      </c>
      <c r="GFJ232" s="53">
        <f t="shared" ref="GFJ232" si="13528">(37.2)*10.764</f>
        <v>400.42079999999999</v>
      </c>
      <c r="GFK232" s="53">
        <f t="shared" ref="GFK232" si="13529">(2.45*1+1*(2.3+2.75))*10.764</f>
        <v>80.72999999999999</v>
      </c>
      <c r="GFL232" s="53">
        <f t="shared" si="1865"/>
        <v>481.1508</v>
      </c>
      <c r="GFM232" s="53">
        <v>0</v>
      </c>
      <c r="GFN232" s="53">
        <f>GFL232*(($H$268)+1)+(IF(GFM232&lt;101,GFM232,IF(GFM232&lt;201,GFM232/2,IF(GFM232&lt;=301,GFM232/3,GFM232/4))))</f>
        <v>481.1508</v>
      </c>
      <c r="GFO232" s="159">
        <f t="shared" si="8004"/>
        <v>3</v>
      </c>
      <c r="GFP232" s="159"/>
      <c r="GFQ232" s="53" t="s">
        <v>162</v>
      </c>
      <c r="GFR232" s="53">
        <f t="shared" ref="GFR232" si="13530">(37.2)*10.764</f>
        <v>400.42079999999999</v>
      </c>
      <c r="GFS232" s="53">
        <f t="shared" ref="GFS232" si="13531">(2.45*1+1*(2.3+2.75))*10.764</f>
        <v>80.72999999999999</v>
      </c>
      <c r="GFT232" s="53">
        <f t="shared" si="1868"/>
        <v>481.1508</v>
      </c>
      <c r="GFU232" s="53">
        <v>0</v>
      </c>
      <c r="GFV232" s="53">
        <f>GFT232*(($H$268)+1)+(IF(GFU232&lt;101,GFU232,IF(GFU232&lt;201,GFU232/2,IF(GFU232&lt;=301,GFU232/3,GFU232/4))))</f>
        <v>481.1508</v>
      </c>
      <c r="GFW232" s="159">
        <f t="shared" si="8007"/>
        <v>3</v>
      </c>
      <c r="GFX232" s="159"/>
      <c r="GFY232" s="53" t="s">
        <v>162</v>
      </c>
      <c r="GFZ232" s="53">
        <f t="shared" ref="GFZ232" si="13532">(37.2)*10.764</f>
        <v>400.42079999999999</v>
      </c>
      <c r="GGA232" s="53">
        <f t="shared" ref="GGA232" si="13533">(2.45*1+1*(2.3+2.75))*10.764</f>
        <v>80.72999999999999</v>
      </c>
      <c r="GGB232" s="53">
        <f t="shared" si="1871"/>
        <v>481.1508</v>
      </c>
      <c r="GGC232" s="53">
        <v>0</v>
      </c>
      <c r="GGD232" s="53">
        <f>GGB232*(($H$268)+1)+(IF(GGC232&lt;101,GGC232,IF(GGC232&lt;201,GGC232/2,IF(GGC232&lt;=301,GGC232/3,GGC232/4))))</f>
        <v>481.1508</v>
      </c>
      <c r="GGE232" s="159">
        <f t="shared" si="8010"/>
        <v>3</v>
      </c>
      <c r="GGF232" s="159"/>
      <c r="GGG232" s="53" t="s">
        <v>162</v>
      </c>
      <c r="GGH232" s="53">
        <f t="shared" ref="GGH232" si="13534">(37.2)*10.764</f>
        <v>400.42079999999999</v>
      </c>
      <c r="GGI232" s="53">
        <f t="shared" ref="GGI232" si="13535">(2.45*1+1*(2.3+2.75))*10.764</f>
        <v>80.72999999999999</v>
      </c>
      <c r="GGJ232" s="53">
        <f t="shared" si="1874"/>
        <v>481.1508</v>
      </c>
      <c r="GGK232" s="53">
        <v>0</v>
      </c>
      <c r="GGL232" s="53">
        <f>GGJ232*(($H$268)+1)+(IF(GGK232&lt;101,GGK232,IF(GGK232&lt;201,GGK232/2,IF(GGK232&lt;=301,GGK232/3,GGK232/4))))</f>
        <v>481.1508</v>
      </c>
      <c r="GGM232" s="159">
        <f t="shared" si="8013"/>
        <v>3</v>
      </c>
      <c r="GGN232" s="159"/>
      <c r="GGO232" s="53" t="s">
        <v>162</v>
      </c>
      <c r="GGP232" s="53">
        <f t="shared" ref="GGP232" si="13536">(37.2)*10.764</f>
        <v>400.42079999999999</v>
      </c>
      <c r="GGQ232" s="53">
        <f t="shared" ref="GGQ232" si="13537">(2.45*1+1*(2.3+2.75))*10.764</f>
        <v>80.72999999999999</v>
      </c>
      <c r="GGR232" s="53">
        <f t="shared" si="1877"/>
        <v>481.1508</v>
      </c>
      <c r="GGS232" s="53">
        <v>0</v>
      </c>
      <c r="GGT232" s="53">
        <f>GGR232*(($H$268)+1)+(IF(GGS232&lt;101,GGS232,IF(GGS232&lt;201,GGS232/2,IF(GGS232&lt;=301,GGS232/3,GGS232/4))))</f>
        <v>481.1508</v>
      </c>
      <c r="GGU232" s="159">
        <f t="shared" si="8016"/>
        <v>3</v>
      </c>
      <c r="GGV232" s="159"/>
      <c r="GGW232" s="53" t="s">
        <v>162</v>
      </c>
      <c r="GGX232" s="53">
        <f t="shared" ref="GGX232" si="13538">(37.2)*10.764</f>
        <v>400.42079999999999</v>
      </c>
      <c r="GGY232" s="53">
        <f t="shared" ref="GGY232" si="13539">(2.45*1+1*(2.3+2.75))*10.764</f>
        <v>80.72999999999999</v>
      </c>
      <c r="GGZ232" s="53">
        <f t="shared" si="1880"/>
        <v>481.1508</v>
      </c>
      <c r="GHA232" s="53">
        <v>0</v>
      </c>
      <c r="GHB232" s="53">
        <f>GGZ232*(($H$268)+1)+(IF(GHA232&lt;101,GHA232,IF(GHA232&lt;201,GHA232/2,IF(GHA232&lt;=301,GHA232/3,GHA232/4))))</f>
        <v>481.1508</v>
      </c>
      <c r="GHC232" s="159">
        <f t="shared" si="8019"/>
        <v>3</v>
      </c>
      <c r="GHD232" s="159"/>
      <c r="GHE232" s="53" t="s">
        <v>162</v>
      </c>
      <c r="GHF232" s="53">
        <f t="shared" ref="GHF232" si="13540">(37.2)*10.764</f>
        <v>400.42079999999999</v>
      </c>
      <c r="GHG232" s="53">
        <f t="shared" ref="GHG232" si="13541">(2.45*1+1*(2.3+2.75))*10.764</f>
        <v>80.72999999999999</v>
      </c>
      <c r="GHH232" s="53">
        <f t="shared" si="1883"/>
        <v>481.1508</v>
      </c>
      <c r="GHI232" s="53">
        <v>0</v>
      </c>
      <c r="GHJ232" s="53">
        <f>GHH232*(($H$268)+1)+(IF(GHI232&lt;101,GHI232,IF(GHI232&lt;201,GHI232/2,IF(GHI232&lt;=301,GHI232/3,GHI232/4))))</f>
        <v>481.1508</v>
      </c>
      <c r="GHK232" s="159">
        <f t="shared" si="8022"/>
        <v>3</v>
      </c>
      <c r="GHL232" s="159"/>
      <c r="GHM232" s="53" t="s">
        <v>162</v>
      </c>
      <c r="GHN232" s="53">
        <f t="shared" ref="GHN232" si="13542">(37.2)*10.764</f>
        <v>400.42079999999999</v>
      </c>
      <c r="GHO232" s="53">
        <f t="shared" ref="GHO232" si="13543">(2.45*1+1*(2.3+2.75))*10.764</f>
        <v>80.72999999999999</v>
      </c>
      <c r="GHP232" s="53">
        <f t="shared" si="1886"/>
        <v>481.1508</v>
      </c>
      <c r="GHQ232" s="53">
        <v>0</v>
      </c>
      <c r="GHR232" s="53">
        <f>GHP232*(($H$268)+1)+(IF(GHQ232&lt;101,GHQ232,IF(GHQ232&lt;201,GHQ232/2,IF(GHQ232&lt;=301,GHQ232/3,GHQ232/4))))</f>
        <v>481.1508</v>
      </c>
      <c r="GHS232" s="159">
        <f t="shared" si="8025"/>
        <v>3</v>
      </c>
      <c r="GHT232" s="159"/>
      <c r="GHU232" s="53" t="s">
        <v>162</v>
      </c>
      <c r="GHV232" s="53">
        <f t="shared" ref="GHV232" si="13544">(37.2)*10.764</f>
        <v>400.42079999999999</v>
      </c>
      <c r="GHW232" s="53">
        <f t="shared" ref="GHW232" si="13545">(2.45*1+1*(2.3+2.75))*10.764</f>
        <v>80.72999999999999</v>
      </c>
      <c r="GHX232" s="53">
        <f t="shared" si="1889"/>
        <v>481.1508</v>
      </c>
      <c r="GHY232" s="53">
        <v>0</v>
      </c>
      <c r="GHZ232" s="53">
        <f>GHX232*(($H$268)+1)+(IF(GHY232&lt;101,GHY232,IF(GHY232&lt;201,GHY232/2,IF(GHY232&lt;=301,GHY232/3,GHY232/4))))</f>
        <v>481.1508</v>
      </c>
      <c r="GIA232" s="159">
        <f t="shared" si="8028"/>
        <v>3</v>
      </c>
      <c r="GIB232" s="159"/>
      <c r="GIC232" s="53" t="s">
        <v>162</v>
      </c>
      <c r="GID232" s="53">
        <f t="shared" ref="GID232" si="13546">(37.2)*10.764</f>
        <v>400.42079999999999</v>
      </c>
      <c r="GIE232" s="53">
        <f t="shared" ref="GIE232" si="13547">(2.45*1+1*(2.3+2.75))*10.764</f>
        <v>80.72999999999999</v>
      </c>
      <c r="GIF232" s="53">
        <f t="shared" si="1892"/>
        <v>481.1508</v>
      </c>
      <c r="GIG232" s="53">
        <v>0</v>
      </c>
      <c r="GIH232" s="53">
        <f>GIF232*(($H$268)+1)+(IF(GIG232&lt;101,GIG232,IF(GIG232&lt;201,GIG232/2,IF(GIG232&lt;=301,GIG232/3,GIG232/4))))</f>
        <v>481.1508</v>
      </c>
      <c r="GII232" s="159">
        <f t="shared" si="8031"/>
        <v>3</v>
      </c>
      <c r="GIJ232" s="159"/>
      <c r="GIK232" s="53" t="s">
        <v>162</v>
      </c>
      <c r="GIL232" s="53">
        <f t="shared" ref="GIL232" si="13548">(37.2)*10.764</f>
        <v>400.42079999999999</v>
      </c>
      <c r="GIM232" s="53">
        <f t="shared" ref="GIM232" si="13549">(2.45*1+1*(2.3+2.75))*10.764</f>
        <v>80.72999999999999</v>
      </c>
      <c r="GIN232" s="53">
        <f t="shared" si="1895"/>
        <v>481.1508</v>
      </c>
      <c r="GIO232" s="53">
        <v>0</v>
      </c>
      <c r="GIP232" s="53">
        <f>GIN232*(($H$268)+1)+(IF(GIO232&lt;101,GIO232,IF(GIO232&lt;201,GIO232/2,IF(GIO232&lt;=301,GIO232/3,GIO232/4))))</f>
        <v>481.1508</v>
      </c>
      <c r="GIQ232" s="159">
        <f t="shared" si="8034"/>
        <v>3</v>
      </c>
      <c r="GIR232" s="159"/>
      <c r="GIS232" s="53" t="s">
        <v>162</v>
      </c>
      <c r="GIT232" s="53">
        <f t="shared" ref="GIT232" si="13550">(37.2)*10.764</f>
        <v>400.42079999999999</v>
      </c>
      <c r="GIU232" s="53">
        <f t="shared" ref="GIU232" si="13551">(2.45*1+1*(2.3+2.75))*10.764</f>
        <v>80.72999999999999</v>
      </c>
      <c r="GIV232" s="53">
        <f t="shared" si="1898"/>
        <v>481.1508</v>
      </c>
      <c r="GIW232" s="53">
        <v>0</v>
      </c>
      <c r="GIX232" s="53">
        <f>GIV232*(($H$268)+1)+(IF(GIW232&lt;101,GIW232,IF(GIW232&lt;201,GIW232/2,IF(GIW232&lt;=301,GIW232/3,GIW232/4))))</f>
        <v>481.1508</v>
      </c>
      <c r="GIY232" s="159">
        <f t="shared" si="8037"/>
        <v>3</v>
      </c>
      <c r="GIZ232" s="159"/>
      <c r="GJA232" s="53" t="s">
        <v>162</v>
      </c>
      <c r="GJB232" s="53">
        <f t="shared" ref="GJB232" si="13552">(37.2)*10.764</f>
        <v>400.42079999999999</v>
      </c>
      <c r="GJC232" s="53">
        <f t="shared" ref="GJC232" si="13553">(2.45*1+1*(2.3+2.75))*10.764</f>
        <v>80.72999999999999</v>
      </c>
      <c r="GJD232" s="53">
        <f t="shared" si="1901"/>
        <v>481.1508</v>
      </c>
      <c r="GJE232" s="53">
        <v>0</v>
      </c>
      <c r="GJF232" s="53">
        <f>GJD232*(($H$268)+1)+(IF(GJE232&lt;101,GJE232,IF(GJE232&lt;201,GJE232/2,IF(GJE232&lt;=301,GJE232/3,GJE232/4))))</f>
        <v>481.1508</v>
      </c>
      <c r="GJG232" s="159">
        <f t="shared" si="8040"/>
        <v>3</v>
      </c>
      <c r="GJH232" s="159"/>
      <c r="GJI232" s="53" t="s">
        <v>162</v>
      </c>
      <c r="GJJ232" s="53">
        <f t="shared" ref="GJJ232" si="13554">(37.2)*10.764</f>
        <v>400.42079999999999</v>
      </c>
      <c r="GJK232" s="53">
        <f t="shared" ref="GJK232" si="13555">(2.45*1+1*(2.3+2.75))*10.764</f>
        <v>80.72999999999999</v>
      </c>
      <c r="GJL232" s="53">
        <f t="shared" si="1904"/>
        <v>481.1508</v>
      </c>
      <c r="GJM232" s="53">
        <v>0</v>
      </c>
      <c r="GJN232" s="53">
        <f>GJL232*(($H$268)+1)+(IF(GJM232&lt;101,GJM232,IF(GJM232&lt;201,GJM232/2,IF(GJM232&lt;=301,GJM232/3,GJM232/4))))</f>
        <v>481.1508</v>
      </c>
      <c r="GJO232" s="159">
        <f t="shared" si="8043"/>
        <v>3</v>
      </c>
      <c r="GJP232" s="159"/>
      <c r="GJQ232" s="53" t="s">
        <v>162</v>
      </c>
      <c r="GJR232" s="53">
        <f t="shared" ref="GJR232" si="13556">(37.2)*10.764</f>
        <v>400.42079999999999</v>
      </c>
      <c r="GJS232" s="53">
        <f t="shared" ref="GJS232" si="13557">(2.45*1+1*(2.3+2.75))*10.764</f>
        <v>80.72999999999999</v>
      </c>
      <c r="GJT232" s="53">
        <f t="shared" si="1907"/>
        <v>481.1508</v>
      </c>
      <c r="GJU232" s="53">
        <v>0</v>
      </c>
      <c r="GJV232" s="53">
        <f>GJT232*(($H$268)+1)+(IF(GJU232&lt;101,GJU232,IF(GJU232&lt;201,GJU232/2,IF(GJU232&lt;=301,GJU232/3,GJU232/4))))</f>
        <v>481.1508</v>
      </c>
      <c r="GJW232" s="159">
        <f t="shared" si="8046"/>
        <v>3</v>
      </c>
      <c r="GJX232" s="159"/>
      <c r="GJY232" s="53" t="s">
        <v>162</v>
      </c>
      <c r="GJZ232" s="53">
        <f t="shared" ref="GJZ232" si="13558">(37.2)*10.764</f>
        <v>400.42079999999999</v>
      </c>
      <c r="GKA232" s="53">
        <f t="shared" ref="GKA232" si="13559">(2.45*1+1*(2.3+2.75))*10.764</f>
        <v>80.72999999999999</v>
      </c>
      <c r="GKB232" s="53">
        <f t="shared" si="1910"/>
        <v>481.1508</v>
      </c>
      <c r="GKC232" s="53">
        <v>0</v>
      </c>
      <c r="GKD232" s="53">
        <f>GKB232*(($H$268)+1)+(IF(GKC232&lt;101,GKC232,IF(GKC232&lt;201,GKC232/2,IF(GKC232&lt;=301,GKC232/3,GKC232/4))))</f>
        <v>481.1508</v>
      </c>
      <c r="GKE232" s="159">
        <f t="shared" si="8049"/>
        <v>3</v>
      </c>
      <c r="GKF232" s="159"/>
      <c r="GKG232" s="53" t="s">
        <v>162</v>
      </c>
      <c r="GKH232" s="53">
        <f t="shared" ref="GKH232" si="13560">(37.2)*10.764</f>
        <v>400.42079999999999</v>
      </c>
      <c r="GKI232" s="53">
        <f t="shared" ref="GKI232" si="13561">(2.45*1+1*(2.3+2.75))*10.764</f>
        <v>80.72999999999999</v>
      </c>
      <c r="GKJ232" s="53">
        <f t="shared" si="1913"/>
        <v>481.1508</v>
      </c>
      <c r="GKK232" s="53">
        <v>0</v>
      </c>
      <c r="GKL232" s="53">
        <f>GKJ232*(($H$268)+1)+(IF(GKK232&lt;101,GKK232,IF(GKK232&lt;201,GKK232/2,IF(GKK232&lt;=301,GKK232/3,GKK232/4))))</f>
        <v>481.1508</v>
      </c>
      <c r="GKM232" s="159">
        <f t="shared" si="8052"/>
        <v>3</v>
      </c>
      <c r="GKN232" s="159"/>
      <c r="GKO232" s="53" t="s">
        <v>162</v>
      </c>
      <c r="GKP232" s="53">
        <f t="shared" ref="GKP232" si="13562">(37.2)*10.764</f>
        <v>400.42079999999999</v>
      </c>
      <c r="GKQ232" s="53">
        <f t="shared" ref="GKQ232" si="13563">(2.45*1+1*(2.3+2.75))*10.764</f>
        <v>80.72999999999999</v>
      </c>
      <c r="GKR232" s="53">
        <f t="shared" si="1916"/>
        <v>481.1508</v>
      </c>
      <c r="GKS232" s="53">
        <v>0</v>
      </c>
      <c r="GKT232" s="53">
        <f>GKR232*(($H$268)+1)+(IF(GKS232&lt;101,GKS232,IF(GKS232&lt;201,GKS232/2,IF(GKS232&lt;=301,GKS232/3,GKS232/4))))</f>
        <v>481.1508</v>
      </c>
      <c r="GKU232" s="159">
        <f t="shared" si="8055"/>
        <v>3</v>
      </c>
      <c r="GKV232" s="159"/>
      <c r="GKW232" s="53" t="s">
        <v>162</v>
      </c>
      <c r="GKX232" s="53">
        <f t="shared" ref="GKX232" si="13564">(37.2)*10.764</f>
        <v>400.42079999999999</v>
      </c>
      <c r="GKY232" s="53">
        <f t="shared" ref="GKY232" si="13565">(2.45*1+1*(2.3+2.75))*10.764</f>
        <v>80.72999999999999</v>
      </c>
      <c r="GKZ232" s="53">
        <f t="shared" si="1919"/>
        <v>481.1508</v>
      </c>
      <c r="GLA232" s="53">
        <v>0</v>
      </c>
      <c r="GLB232" s="53">
        <f>GKZ232*(($H$268)+1)+(IF(GLA232&lt;101,GLA232,IF(GLA232&lt;201,GLA232/2,IF(GLA232&lt;=301,GLA232/3,GLA232/4))))</f>
        <v>481.1508</v>
      </c>
      <c r="GLC232" s="159">
        <f t="shared" si="8058"/>
        <v>3</v>
      </c>
      <c r="GLD232" s="159"/>
      <c r="GLE232" s="53" t="s">
        <v>162</v>
      </c>
      <c r="GLF232" s="53">
        <f t="shared" ref="GLF232" si="13566">(37.2)*10.764</f>
        <v>400.42079999999999</v>
      </c>
      <c r="GLG232" s="53">
        <f t="shared" ref="GLG232" si="13567">(2.45*1+1*(2.3+2.75))*10.764</f>
        <v>80.72999999999999</v>
      </c>
      <c r="GLH232" s="53">
        <f t="shared" si="1922"/>
        <v>481.1508</v>
      </c>
      <c r="GLI232" s="53">
        <v>0</v>
      </c>
      <c r="GLJ232" s="53">
        <f>GLH232*(($H$268)+1)+(IF(GLI232&lt;101,GLI232,IF(GLI232&lt;201,GLI232/2,IF(GLI232&lt;=301,GLI232/3,GLI232/4))))</f>
        <v>481.1508</v>
      </c>
      <c r="GLK232" s="159">
        <f t="shared" si="8061"/>
        <v>3</v>
      </c>
      <c r="GLL232" s="159"/>
      <c r="GLM232" s="53" t="s">
        <v>162</v>
      </c>
      <c r="GLN232" s="53">
        <f t="shared" ref="GLN232" si="13568">(37.2)*10.764</f>
        <v>400.42079999999999</v>
      </c>
      <c r="GLO232" s="53">
        <f t="shared" ref="GLO232" si="13569">(2.45*1+1*(2.3+2.75))*10.764</f>
        <v>80.72999999999999</v>
      </c>
      <c r="GLP232" s="53">
        <f t="shared" si="1925"/>
        <v>481.1508</v>
      </c>
      <c r="GLQ232" s="53">
        <v>0</v>
      </c>
      <c r="GLR232" s="53">
        <f>GLP232*(($H$268)+1)+(IF(GLQ232&lt;101,GLQ232,IF(GLQ232&lt;201,GLQ232/2,IF(GLQ232&lt;=301,GLQ232/3,GLQ232/4))))</f>
        <v>481.1508</v>
      </c>
      <c r="GLS232" s="159">
        <f t="shared" si="8064"/>
        <v>3</v>
      </c>
      <c r="GLT232" s="159"/>
      <c r="GLU232" s="53" t="s">
        <v>162</v>
      </c>
      <c r="GLV232" s="53">
        <f t="shared" ref="GLV232" si="13570">(37.2)*10.764</f>
        <v>400.42079999999999</v>
      </c>
      <c r="GLW232" s="53">
        <f t="shared" ref="GLW232" si="13571">(2.45*1+1*(2.3+2.75))*10.764</f>
        <v>80.72999999999999</v>
      </c>
      <c r="GLX232" s="53">
        <f t="shared" si="1928"/>
        <v>481.1508</v>
      </c>
      <c r="GLY232" s="53">
        <v>0</v>
      </c>
      <c r="GLZ232" s="53">
        <f>GLX232*(($H$268)+1)+(IF(GLY232&lt;101,GLY232,IF(GLY232&lt;201,GLY232/2,IF(GLY232&lt;=301,GLY232/3,GLY232/4))))</f>
        <v>481.1508</v>
      </c>
      <c r="GMA232" s="159">
        <f t="shared" si="8067"/>
        <v>3</v>
      </c>
      <c r="GMB232" s="159"/>
      <c r="GMC232" s="53" t="s">
        <v>162</v>
      </c>
      <c r="GMD232" s="53">
        <f t="shared" ref="GMD232" si="13572">(37.2)*10.764</f>
        <v>400.42079999999999</v>
      </c>
      <c r="GME232" s="53">
        <f t="shared" ref="GME232" si="13573">(2.45*1+1*(2.3+2.75))*10.764</f>
        <v>80.72999999999999</v>
      </c>
      <c r="GMF232" s="53">
        <f t="shared" si="1931"/>
        <v>481.1508</v>
      </c>
      <c r="GMG232" s="53">
        <v>0</v>
      </c>
      <c r="GMH232" s="53">
        <f>GMF232*(($H$268)+1)+(IF(GMG232&lt;101,GMG232,IF(GMG232&lt;201,GMG232/2,IF(GMG232&lt;=301,GMG232/3,GMG232/4))))</f>
        <v>481.1508</v>
      </c>
      <c r="GMI232" s="159">
        <f t="shared" si="8070"/>
        <v>3</v>
      </c>
      <c r="GMJ232" s="159"/>
      <c r="GMK232" s="53" t="s">
        <v>162</v>
      </c>
      <c r="GML232" s="53">
        <f t="shared" ref="GML232" si="13574">(37.2)*10.764</f>
        <v>400.42079999999999</v>
      </c>
      <c r="GMM232" s="53">
        <f t="shared" ref="GMM232" si="13575">(2.45*1+1*(2.3+2.75))*10.764</f>
        <v>80.72999999999999</v>
      </c>
      <c r="GMN232" s="53">
        <f t="shared" si="1934"/>
        <v>481.1508</v>
      </c>
      <c r="GMO232" s="53">
        <v>0</v>
      </c>
      <c r="GMP232" s="53">
        <f>GMN232*(($H$268)+1)+(IF(GMO232&lt;101,GMO232,IF(GMO232&lt;201,GMO232/2,IF(GMO232&lt;=301,GMO232/3,GMO232/4))))</f>
        <v>481.1508</v>
      </c>
      <c r="GMQ232" s="159">
        <f t="shared" si="8073"/>
        <v>3</v>
      </c>
      <c r="GMR232" s="159"/>
      <c r="GMS232" s="53" t="s">
        <v>162</v>
      </c>
      <c r="GMT232" s="53">
        <f t="shared" ref="GMT232" si="13576">(37.2)*10.764</f>
        <v>400.42079999999999</v>
      </c>
      <c r="GMU232" s="53">
        <f t="shared" ref="GMU232" si="13577">(2.45*1+1*(2.3+2.75))*10.764</f>
        <v>80.72999999999999</v>
      </c>
      <c r="GMV232" s="53">
        <f t="shared" si="1937"/>
        <v>481.1508</v>
      </c>
      <c r="GMW232" s="53">
        <v>0</v>
      </c>
      <c r="GMX232" s="53">
        <f>GMV232*(($H$268)+1)+(IF(GMW232&lt;101,GMW232,IF(GMW232&lt;201,GMW232/2,IF(GMW232&lt;=301,GMW232/3,GMW232/4))))</f>
        <v>481.1508</v>
      </c>
      <c r="GMY232" s="159">
        <f t="shared" si="8076"/>
        <v>3</v>
      </c>
      <c r="GMZ232" s="159"/>
      <c r="GNA232" s="53" t="s">
        <v>162</v>
      </c>
      <c r="GNB232" s="53">
        <f t="shared" ref="GNB232" si="13578">(37.2)*10.764</f>
        <v>400.42079999999999</v>
      </c>
      <c r="GNC232" s="53">
        <f t="shared" ref="GNC232" si="13579">(2.45*1+1*(2.3+2.75))*10.764</f>
        <v>80.72999999999999</v>
      </c>
      <c r="GND232" s="53">
        <f t="shared" si="1940"/>
        <v>481.1508</v>
      </c>
      <c r="GNE232" s="53">
        <v>0</v>
      </c>
      <c r="GNF232" s="53">
        <f>GND232*(($H$268)+1)+(IF(GNE232&lt;101,GNE232,IF(GNE232&lt;201,GNE232/2,IF(GNE232&lt;=301,GNE232/3,GNE232/4))))</f>
        <v>481.1508</v>
      </c>
      <c r="GNG232" s="159">
        <f t="shared" si="8079"/>
        <v>3</v>
      </c>
      <c r="GNH232" s="159"/>
      <c r="GNI232" s="53" t="s">
        <v>162</v>
      </c>
      <c r="GNJ232" s="53">
        <f t="shared" ref="GNJ232" si="13580">(37.2)*10.764</f>
        <v>400.42079999999999</v>
      </c>
      <c r="GNK232" s="53">
        <f t="shared" ref="GNK232" si="13581">(2.45*1+1*(2.3+2.75))*10.764</f>
        <v>80.72999999999999</v>
      </c>
      <c r="GNL232" s="53">
        <f t="shared" si="1943"/>
        <v>481.1508</v>
      </c>
      <c r="GNM232" s="53">
        <v>0</v>
      </c>
      <c r="GNN232" s="53">
        <f>GNL232*(($H$268)+1)+(IF(GNM232&lt;101,GNM232,IF(GNM232&lt;201,GNM232/2,IF(GNM232&lt;=301,GNM232/3,GNM232/4))))</f>
        <v>481.1508</v>
      </c>
      <c r="GNO232" s="159">
        <f t="shared" si="8082"/>
        <v>3</v>
      </c>
      <c r="GNP232" s="159"/>
      <c r="GNQ232" s="53" t="s">
        <v>162</v>
      </c>
      <c r="GNR232" s="53">
        <f t="shared" ref="GNR232" si="13582">(37.2)*10.764</f>
        <v>400.42079999999999</v>
      </c>
      <c r="GNS232" s="53">
        <f t="shared" ref="GNS232" si="13583">(2.45*1+1*(2.3+2.75))*10.764</f>
        <v>80.72999999999999</v>
      </c>
      <c r="GNT232" s="53">
        <f t="shared" si="1946"/>
        <v>481.1508</v>
      </c>
      <c r="GNU232" s="53">
        <v>0</v>
      </c>
      <c r="GNV232" s="53">
        <f>GNT232*(($H$268)+1)+(IF(GNU232&lt;101,GNU232,IF(GNU232&lt;201,GNU232/2,IF(GNU232&lt;=301,GNU232/3,GNU232/4))))</f>
        <v>481.1508</v>
      </c>
      <c r="GNW232" s="159">
        <f t="shared" si="8085"/>
        <v>3</v>
      </c>
      <c r="GNX232" s="159"/>
      <c r="GNY232" s="53" t="s">
        <v>162</v>
      </c>
      <c r="GNZ232" s="53">
        <f t="shared" ref="GNZ232" si="13584">(37.2)*10.764</f>
        <v>400.42079999999999</v>
      </c>
      <c r="GOA232" s="53">
        <f t="shared" ref="GOA232" si="13585">(2.45*1+1*(2.3+2.75))*10.764</f>
        <v>80.72999999999999</v>
      </c>
      <c r="GOB232" s="53">
        <f t="shared" si="1949"/>
        <v>481.1508</v>
      </c>
      <c r="GOC232" s="53">
        <v>0</v>
      </c>
      <c r="GOD232" s="53">
        <f>GOB232*(($H$268)+1)+(IF(GOC232&lt;101,GOC232,IF(GOC232&lt;201,GOC232/2,IF(GOC232&lt;=301,GOC232/3,GOC232/4))))</f>
        <v>481.1508</v>
      </c>
      <c r="GOE232" s="159">
        <f t="shared" si="8088"/>
        <v>3</v>
      </c>
      <c r="GOF232" s="159"/>
      <c r="GOG232" s="53" t="s">
        <v>162</v>
      </c>
      <c r="GOH232" s="53">
        <f t="shared" ref="GOH232" si="13586">(37.2)*10.764</f>
        <v>400.42079999999999</v>
      </c>
      <c r="GOI232" s="53">
        <f t="shared" ref="GOI232" si="13587">(2.45*1+1*(2.3+2.75))*10.764</f>
        <v>80.72999999999999</v>
      </c>
      <c r="GOJ232" s="53">
        <f t="shared" si="1952"/>
        <v>481.1508</v>
      </c>
      <c r="GOK232" s="53">
        <v>0</v>
      </c>
      <c r="GOL232" s="53">
        <f>GOJ232*(($H$268)+1)+(IF(GOK232&lt;101,GOK232,IF(GOK232&lt;201,GOK232/2,IF(GOK232&lt;=301,GOK232/3,GOK232/4))))</f>
        <v>481.1508</v>
      </c>
      <c r="GOM232" s="159">
        <f t="shared" si="8091"/>
        <v>3</v>
      </c>
      <c r="GON232" s="159"/>
      <c r="GOO232" s="53" t="s">
        <v>162</v>
      </c>
      <c r="GOP232" s="53">
        <f t="shared" ref="GOP232" si="13588">(37.2)*10.764</f>
        <v>400.42079999999999</v>
      </c>
      <c r="GOQ232" s="53">
        <f t="shared" ref="GOQ232" si="13589">(2.45*1+1*(2.3+2.75))*10.764</f>
        <v>80.72999999999999</v>
      </c>
      <c r="GOR232" s="53">
        <f t="shared" si="1955"/>
        <v>481.1508</v>
      </c>
      <c r="GOS232" s="53">
        <v>0</v>
      </c>
      <c r="GOT232" s="53">
        <f>GOR232*(($H$268)+1)+(IF(GOS232&lt;101,GOS232,IF(GOS232&lt;201,GOS232/2,IF(GOS232&lt;=301,GOS232/3,GOS232/4))))</f>
        <v>481.1508</v>
      </c>
      <c r="GOU232" s="159">
        <f t="shared" si="8094"/>
        <v>3</v>
      </c>
      <c r="GOV232" s="159"/>
      <c r="GOW232" s="53" t="s">
        <v>162</v>
      </c>
      <c r="GOX232" s="53">
        <f t="shared" ref="GOX232" si="13590">(37.2)*10.764</f>
        <v>400.42079999999999</v>
      </c>
      <c r="GOY232" s="53">
        <f t="shared" ref="GOY232" si="13591">(2.45*1+1*(2.3+2.75))*10.764</f>
        <v>80.72999999999999</v>
      </c>
      <c r="GOZ232" s="53">
        <f t="shared" si="1958"/>
        <v>481.1508</v>
      </c>
      <c r="GPA232" s="53">
        <v>0</v>
      </c>
      <c r="GPB232" s="53">
        <f>GOZ232*(($H$268)+1)+(IF(GPA232&lt;101,GPA232,IF(GPA232&lt;201,GPA232/2,IF(GPA232&lt;=301,GPA232/3,GPA232/4))))</f>
        <v>481.1508</v>
      </c>
      <c r="GPC232" s="159">
        <f t="shared" si="8097"/>
        <v>3</v>
      </c>
      <c r="GPD232" s="159"/>
      <c r="GPE232" s="53" t="s">
        <v>162</v>
      </c>
      <c r="GPF232" s="53">
        <f t="shared" ref="GPF232" si="13592">(37.2)*10.764</f>
        <v>400.42079999999999</v>
      </c>
      <c r="GPG232" s="53">
        <f t="shared" ref="GPG232" si="13593">(2.45*1+1*(2.3+2.75))*10.764</f>
        <v>80.72999999999999</v>
      </c>
      <c r="GPH232" s="53">
        <f t="shared" si="1961"/>
        <v>481.1508</v>
      </c>
      <c r="GPI232" s="53">
        <v>0</v>
      </c>
      <c r="GPJ232" s="53">
        <f>GPH232*(($H$268)+1)+(IF(GPI232&lt;101,GPI232,IF(GPI232&lt;201,GPI232/2,IF(GPI232&lt;=301,GPI232/3,GPI232/4))))</f>
        <v>481.1508</v>
      </c>
      <c r="GPK232" s="159">
        <f t="shared" si="8100"/>
        <v>3</v>
      </c>
      <c r="GPL232" s="159"/>
      <c r="GPM232" s="53" t="s">
        <v>162</v>
      </c>
      <c r="GPN232" s="53">
        <f t="shared" ref="GPN232" si="13594">(37.2)*10.764</f>
        <v>400.42079999999999</v>
      </c>
      <c r="GPO232" s="53">
        <f t="shared" ref="GPO232" si="13595">(2.45*1+1*(2.3+2.75))*10.764</f>
        <v>80.72999999999999</v>
      </c>
      <c r="GPP232" s="53">
        <f t="shared" si="1964"/>
        <v>481.1508</v>
      </c>
      <c r="GPQ232" s="53">
        <v>0</v>
      </c>
      <c r="GPR232" s="53">
        <f>GPP232*(($H$268)+1)+(IF(GPQ232&lt;101,GPQ232,IF(GPQ232&lt;201,GPQ232/2,IF(GPQ232&lt;=301,GPQ232/3,GPQ232/4))))</f>
        <v>481.1508</v>
      </c>
      <c r="GPS232" s="159">
        <f t="shared" si="8103"/>
        <v>3</v>
      </c>
      <c r="GPT232" s="159"/>
      <c r="GPU232" s="53" t="s">
        <v>162</v>
      </c>
      <c r="GPV232" s="53">
        <f t="shared" ref="GPV232" si="13596">(37.2)*10.764</f>
        <v>400.42079999999999</v>
      </c>
      <c r="GPW232" s="53">
        <f t="shared" ref="GPW232" si="13597">(2.45*1+1*(2.3+2.75))*10.764</f>
        <v>80.72999999999999</v>
      </c>
      <c r="GPX232" s="53">
        <f t="shared" si="1967"/>
        <v>481.1508</v>
      </c>
      <c r="GPY232" s="53">
        <v>0</v>
      </c>
      <c r="GPZ232" s="53">
        <f>GPX232*(($H$268)+1)+(IF(GPY232&lt;101,GPY232,IF(GPY232&lt;201,GPY232/2,IF(GPY232&lt;=301,GPY232/3,GPY232/4))))</f>
        <v>481.1508</v>
      </c>
      <c r="GQA232" s="159">
        <f t="shared" si="8106"/>
        <v>3</v>
      </c>
      <c r="GQB232" s="159"/>
      <c r="GQC232" s="53" t="s">
        <v>162</v>
      </c>
      <c r="GQD232" s="53">
        <f t="shared" ref="GQD232" si="13598">(37.2)*10.764</f>
        <v>400.42079999999999</v>
      </c>
      <c r="GQE232" s="53">
        <f t="shared" ref="GQE232" si="13599">(2.45*1+1*(2.3+2.75))*10.764</f>
        <v>80.72999999999999</v>
      </c>
      <c r="GQF232" s="53">
        <f t="shared" si="1970"/>
        <v>481.1508</v>
      </c>
      <c r="GQG232" s="53">
        <v>0</v>
      </c>
      <c r="GQH232" s="53">
        <f>GQF232*(($H$268)+1)+(IF(GQG232&lt;101,GQG232,IF(GQG232&lt;201,GQG232/2,IF(GQG232&lt;=301,GQG232/3,GQG232/4))))</f>
        <v>481.1508</v>
      </c>
      <c r="GQI232" s="159">
        <f t="shared" si="8109"/>
        <v>3</v>
      </c>
      <c r="GQJ232" s="159"/>
      <c r="GQK232" s="53" t="s">
        <v>162</v>
      </c>
      <c r="GQL232" s="53">
        <f t="shared" ref="GQL232" si="13600">(37.2)*10.764</f>
        <v>400.42079999999999</v>
      </c>
      <c r="GQM232" s="53">
        <f t="shared" ref="GQM232" si="13601">(2.45*1+1*(2.3+2.75))*10.764</f>
        <v>80.72999999999999</v>
      </c>
      <c r="GQN232" s="53">
        <f t="shared" si="1973"/>
        <v>481.1508</v>
      </c>
      <c r="GQO232" s="53">
        <v>0</v>
      </c>
      <c r="GQP232" s="53">
        <f>GQN232*(($H$268)+1)+(IF(GQO232&lt;101,GQO232,IF(GQO232&lt;201,GQO232/2,IF(GQO232&lt;=301,GQO232/3,GQO232/4))))</f>
        <v>481.1508</v>
      </c>
      <c r="GQQ232" s="159">
        <f t="shared" si="8112"/>
        <v>3</v>
      </c>
      <c r="GQR232" s="159"/>
      <c r="GQS232" s="53" t="s">
        <v>162</v>
      </c>
      <c r="GQT232" s="53">
        <f t="shared" ref="GQT232" si="13602">(37.2)*10.764</f>
        <v>400.42079999999999</v>
      </c>
      <c r="GQU232" s="53">
        <f t="shared" ref="GQU232" si="13603">(2.45*1+1*(2.3+2.75))*10.764</f>
        <v>80.72999999999999</v>
      </c>
      <c r="GQV232" s="53">
        <f t="shared" si="1976"/>
        <v>481.1508</v>
      </c>
      <c r="GQW232" s="53">
        <v>0</v>
      </c>
      <c r="GQX232" s="53">
        <f>GQV232*(($H$268)+1)+(IF(GQW232&lt;101,GQW232,IF(GQW232&lt;201,GQW232/2,IF(GQW232&lt;=301,GQW232/3,GQW232/4))))</f>
        <v>481.1508</v>
      </c>
      <c r="GQY232" s="159">
        <f t="shared" si="8115"/>
        <v>3</v>
      </c>
      <c r="GQZ232" s="159"/>
      <c r="GRA232" s="53" t="s">
        <v>162</v>
      </c>
      <c r="GRB232" s="53">
        <f t="shared" ref="GRB232" si="13604">(37.2)*10.764</f>
        <v>400.42079999999999</v>
      </c>
      <c r="GRC232" s="53">
        <f t="shared" ref="GRC232" si="13605">(2.45*1+1*(2.3+2.75))*10.764</f>
        <v>80.72999999999999</v>
      </c>
      <c r="GRD232" s="53">
        <f t="shared" si="1979"/>
        <v>481.1508</v>
      </c>
      <c r="GRE232" s="53">
        <v>0</v>
      </c>
      <c r="GRF232" s="53">
        <f>GRD232*(($H$268)+1)+(IF(GRE232&lt;101,GRE232,IF(GRE232&lt;201,GRE232/2,IF(GRE232&lt;=301,GRE232/3,GRE232/4))))</f>
        <v>481.1508</v>
      </c>
      <c r="GRG232" s="159">
        <f t="shared" si="8118"/>
        <v>3</v>
      </c>
      <c r="GRH232" s="159"/>
      <c r="GRI232" s="53" t="s">
        <v>162</v>
      </c>
      <c r="GRJ232" s="53">
        <f t="shared" ref="GRJ232" si="13606">(37.2)*10.764</f>
        <v>400.42079999999999</v>
      </c>
      <c r="GRK232" s="53">
        <f t="shared" ref="GRK232" si="13607">(2.45*1+1*(2.3+2.75))*10.764</f>
        <v>80.72999999999999</v>
      </c>
      <c r="GRL232" s="53">
        <f t="shared" si="1982"/>
        <v>481.1508</v>
      </c>
      <c r="GRM232" s="53">
        <v>0</v>
      </c>
      <c r="GRN232" s="53">
        <f>GRL232*(($H$268)+1)+(IF(GRM232&lt;101,GRM232,IF(GRM232&lt;201,GRM232/2,IF(GRM232&lt;=301,GRM232/3,GRM232/4))))</f>
        <v>481.1508</v>
      </c>
      <c r="GRO232" s="159">
        <f t="shared" si="8121"/>
        <v>3</v>
      </c>
      <c r="GRP232" s="159"/>
      <c r="GRQ232" s="53" t="s">
        <v>162</v>
      </c>
      <c r="GRR232" s="53">
        <f t="shared" ref="GRR232" si="13608">(37.2)*10.764</f>
        <v>400.42079999999999</v>
      </c>
      <c r="GRS232" s="53">
        <f t="shared" ref="GRS232" si="13609">(2.45*1+1*(2.3+2.75))*10.764</f>
        <v>80.72999999999999</v>
      </c>
      <c r="GRT232" s="53">
        <f t="shared" si="1985"/>
        <v>481.1508</v>
      </c>
      <c r="GRU232" s="53">
        <v>0</v>
      </c>
      <c r="GRV232" s="53">
        <f>GRT232*(($H$268)+1)+(IF(GRU232&lt;101,GRU232,IF(GRU232&lt;201,GRU232/2,IF(GRU232&lt;=301,GRU232/3,GRU232/4))))</f>
        <v>481.1508</v>
      </c>
      <c r="GRW232" s="159">
        <f t="shared" si="8124"/>
        <v>3</v>
      </c>
      <c r="GRX232" s="159"/>
      <c r="GRY232" s="53" t="s">
        <v>162</v>
      </c>
      <c r="GRZ232" s="53">
        <f t="shared" ref="GRZ232" si="13610">(37.2)*10.764</f>
        <v>400.42079999999999</v>
      </c>
      <c r="GSA232" s="53">
        <f t="shared" ref="GSA232" si="13611">(2.45*1+1*(2.3+2.75))*10.764</f>
        <v>80.72999999999999</v>
      </c>
      <c r="GSB232" s="53">
        <f t="shared" si="1988"/>
        <v>481.1508</v>
      </c>
      <c r="GSC232" s="53">
        <v>0</v>
      </c>
      <c r="GSD232" s="53">
        <f>GSB232*(($H$268)+1)+(IF(GSC232&lt;101,GSC232,IF(GSC232&lt;201,GSC232/2,IF(GSC232&lt;=301,GSC232/3,GSC232/4))))</f>
        <v>481.1508</v>
      </c>
      <c r="GSE232" s="159">
        <f t="shared" si="8127"/>
        <v>3</v>
      </c>
      <c r="GSF232" s="159"/>
      <c r="GSG232" s="53" t="s">
        <v>162</v>
      </c>
      <c r="GSH232" s="53">
        <f t="shared" ref="GSH232" si="13612">(37.2)*10.764</f>
        <v>400.42079999999999</v>
      </c>
      <c r="GSI232" s="53">
        <f t="shared" ref="GSI232" si="13613">(2.45*1+1*(2.3+2.75))*10.764</f>
        <v>80.72999999999999</v>
      </c>
      <c r="GSJ232" s="53">
        <f t="shared" si="1991"/>
        <v>481.1508</v>
      </c>
      <c r="GSK232" s="53">
        <v>0</v>
      </c>
      <c r="GSL232" s="53">
        <f>GSJ232*(($H$268)+1)+(IF(GSK232&lt;101,GSK232,IF(GSK232&lt;201,GSK232/2,IF(GSK232&lt;=301,GSK232/3,GSK232/4))))</f>
        <v>481.1508</v>
      </c>
      <c r="GSM232" s="159">
        <f t="shared" si="8130"/>
        <v>3</v>
      </c>
      <c r="GSN232" s="159"/>
      <c r="GSO232" s="53" t="s">
        <v>162</v>
      </c>
      <c r="GSP232" s="53">
        <f t="shared" ref="GSP232" si="13614">(37.2)*10.764</f>
        <v>400.42079999999999</v>
      </c>
      <c r="GSQ232" s="53">
        <f t="shared" ref="GSQ232" si="13615">(2.45*1+1*(2.3+2.75))*10.764</f>
        <v>80.72999999999999</v>
      </c>
      <c r="GSR232" s="53">
        <f t="shared" si="1994"/>
        <v>481.1508</v>
      </c>
      <c r="GSS232" s="53">
        <v>0</v>
      </c>
      <c r="GST232" s="53">
        <f>GSR232*(($H$268)+1)+(IF(GSS232&lt;101,GSS232,IF(GSS232&lt;201,GSS232/2,IF(GSS232&lt;=301,GSS232/3,GSS232/4))))</f>
        <v>481.1508</v>
      </c>
      <c r="GSU232" s="159">
        <f t="shared" si="8133"/>
        <v>3</v>
      </c>
      <c r="GSV232" s="159"/>
      <c r="GSW232" s="53" t="s">
        <v>162</v>
      </c>
      <c r="GSX232" s="53">
        <f t="shared" ref="GSX232" si="13616">(37.2)*10.764</f>
        <v>400.42079999999999</v>
      </c>
      <c r="GSY232" s="53">
        <f t="shared" ref="GSY232" si="13617">(2.45*1+1*(2.3+2.75))*10.764</f>
        <v>80.72999999999999</v>
      </c>
      <c r="GSZ232" s="53">
        <f t="shared" si="1997"/>
        <v>481.1508</v>
      </c>
      <c r="GTA232" s="53">
        <v>0</v>
      </c>
      <c r="GTB232" s="53">
        <f>GSZ232*(($H$268)+1)+(IF(GTA232&lt;101,GTA232,IF(GTA232&lt;201,GTA232/2,IF(GTA232&lt;=301,GTA232/3,GTA232/4))))</f>
        <v>481.1508</v>
      </c>
      <c r="GTC232" s="159">
        <f t="shared" si="8136"/>
        <v>3</v>
      </c>
      <c r="GTD232" s="159"/>
      <c r="GTE232" s="53" t="s">
        <v>162</v>
      </c>
      <c r="GTF232" s="53">
        <f t="shared" ref="GTF232" si="13618">(37.2)*10.764</f>
        <v>400.42079999999999</v>
      </c>
      <c r="GTG232" s="53">
        <f t="shared" ref="GTG232" si="13619">(2.45*1+1*(2.3+2.75))*10.764</f>
        <v>80.72999999999999</v>
      </c>
      <c r="GTH232" s="53">
        <f t="shared" si="2000"/>
        <v>481.1508</v>
      </c>
      <c r="GTI232" s="53">
        <v>0</v>
      </c>
      <c r="GTJ232" s="53">
        <f>GTH232*(($H$268)+1)+(IF(GTI232&lt;101,GTI232,IF(GTI232&lt;201,GTI232/2,IF(GTI232&lt;=301,GTI232/3,GTI232/4))))</f>
        <v>481.1508</v>
      </c>
      <c r="GTK232" s="159">
        <f t="shared" si="8139"/>
        <v>3</v>
      </c>
      <c r="GTL232" s="159"/>
      <c r="GTM232" s="53" t="s">
        <v>162</v>
      </c>
      <c r="GTN232" s="53">
        <f t="shared" ref="GTN232" si="13620">(37.2)*10.764</f>
        <v>400.42079999999999</v>
      </c>
      <c r="GTO232" s="53">
        <f t="shared" ref="GTO232" si="13621">(2.45*1+1*(2.3+2.75))*10.764</f>
        <v>80.72999999999999</v>
      </c>
      <c r="GTP232" s="53">
        <f t="shared" si="2003"/>
        <v>481.1508</v>
      </c>
      <c r="GTQ232" s="53">
        <v>0</v>
      </c>
      <c r="GTR232" s="53">
        <f>GTP232*(($H$268)+1)+(IF(GTQ232&lt;101,GTQ232,IF(GTQ232&lt;201,GTQ232/2,IF(GTQ232&lt;=301,GTQ232/3,GTQ232/4))))</f>
        <v>481.1508</v>
      </c>
      <c r="GTS232" s="159">
        <f t="shared" si="8142"/>
        <v>3</v>
      </c>
      <c r="GTT232" s="159"/>
      <c r="GTU232" s="53" t="s">
        <v>162</v>
      </c>
      <c r="GTV232" s="53">
        <f t="shared" ref="GTV232" si="13622">(37.2)*10.764</f>
        <v>400.42079999999999</v>
      </c>
      <c r="GTW232" s="53">
        <f t="shared" ref="GTW232" si="13623">(2.45*1+1*(2.3+2.75))*10.764</f>
        <v>80.72999999999999</v>
      </c>
      <c r="GTX232" s="53">
        <f t="shared" si="2006"/>
        <v>481.1508</v>
      </c>
      <c r="GTY232" s="53">
        <v>0</v>
      </c>
      <c r="GTZ232" s="53">
        <f>GTX232*(($H$268)+1)+(IF(GTY232&lt;101,GTY232,IF(GTY232&lt;201,GTY232/2,IF(GTY232&lt;=301,GTY232/3,GTY232/4))))</f>
        <v>481.1508</v>
      </c>
      <c r="GUA232" s="159">
        <f t="shared" si="8145"/>
        <v>3</v>
      </c>
      <c r="GUB232" s="159"/>
      <c r="GUC232" s="53" t="s">
        <v>162</v>
      </c>
      <c r="GUD232" s="53">
        <f t="shared" ref="GUD232" si="13624">(37.2)*10.764</f>
        <v>400.42079999999999</v>
      </c>
      <c r="GUE232" s="53">
        <f t="shared" ref="GUE232" si="13625">(2.45*1+1*(2.3+2.75))*10.764</f>
        <v>80.72999999999999</v>
      </c>
      <c r="GUF232" s="53">
        <f t="shared" si="2009"/>
        <v>481.1508</v>
      </c>
      <c r="GUG232" s="53">
        <v>0</v>
      </c>
      <c r="GUH232" s="53">
        <f>GUF232*(($H$268)+1)+(IF(GUG232&lt;101,GUG232,IF(GUG232&lt;201,GUG232/2,IF(GUG232&lt;=301,GUG232/3,GUG232/4))))</f>
        <v>481.1508</v>
      </c>
      <c r="GUI232" s="159">
        <f t="shared" si="8148"/>
        <v>3</v>
      </c>
      <c r="GUJ232" s="159"/>
      <c r="GUK232" s="53" t="s">
        <v>162</v>
      </c>
      <c r="GUL232" s="53">
        <f t="shared" ref="GUL232" si="13626">(37.2)*10.764</f>
        <v>400.42079999999999</v>
      </c>
      <c r="GUM232" s="53">
        <f t="shared" ref="GUM232" si="13627">(2.45*1+1*(2.3+2.75))*10.764</f>
        <v>80.72999999999999</v>
      </c>
      <c r="GUN232" s="53">
        <f t="shared" si="2012"/>
        <v>481.1508</v>
      </c>
      <c r="GUO232" s="53">
        <v>0</v>
      </c>
      <c r="GUP232" s="53">
        <f>GUN232*(($H$268)+1)+(IF(GUO232&lt;101,GUO232,IF(GUO232&lt;201,GUO232/2,IF(GUO232&lt;=301,GUO232/3,GUO232/4))))</f>
        <v>481.1508</v>
      </c>
      <c r="GUQ232" s="159">
        <f t="shared" si="8151"/>
        <v>3</v>
      </c>
      <c r="GUR232" s="159"/>
      <c r="GUS232" s="53" t="s">
        <v>162</v>
      </c>
      <c r="GUT232" s="53">
        <f t="shared" ref="GUT232" si="13628">(37.2)*10.764</f>
        <v>400.42079999999999</v>
      </c>
      <c r="GUU232" s="53">
        <f t="shared" ref="GUU232" si="13629">(2.45*1+1*(2.3+2.75))*10.764</f>
        <v>80.72999999999999</v>
      </c>
      <c r="GUV232" s="53">
        <f t="shared" si="2015"/>
        <v>481.1508</v>
      </c>
      <c r="GUW232" s="53">
        <v>0</v>
      </c>
      <c r="GUX232" s="53">
        <f>GUV232*(($H$268)+1)+(IF(GUW232&lt;101,GUW232,IF(GUW232&lt;201,GUW232/2,IF(GUW232&lt;=301,GUW232/3,GUW232/4))))</f>
        <v>481.1508</v>
      </c>
      <c r="GUY232" s="159">
        <f t="shared" si="8154"/>
        <v>3</v>
      </c>
      <c r="GUZ232" s="159"/>
      <c r="GVA232" s="53" t="s">
        <v>162</v>
      </c>
      <c r="GVB232" s="53">
        <f t="shared" ref="GVB232" si="13630">(37.2)*10.764</f>
        <v>400.42079999999999</v>
      </c>
      <c r="GVC232" s="53">
        <f t="shared" ref="GVC232" si="13631">(2.45*1+1*(2.3+2.75))*10.764</f>
        <v>80.72999999999999</v>
      </c>
      <c r="GVD232" s="53">
        <f t="shared" si="2018"/>
        <v>481.1508</v>
      </c>
      <c r="GVE232" s="53">
        <v>0</v>
      </c>
      <c r="GVF232" s="53">
        <f>GVD232*(($H$268)+1)+(IF(GVE232&lt;101,GVE232,IF(GVE232&lt;201,GVE232/2,IF(GVE232&lt;=301,GVE232/3,GVE232/4))))</f>
        <v>481.1508</v>
      </c>
      <c r="GVG232" s="159">
        <f t="shared" si="8157"/>
        <v>3</v>
      </c>
      <c r="GVH232" s="159"/>
      <c r="GVI232" s="53" t="s">
        <v>162</v>
      </c>
      <c r="GVJ232" s="53">
        <f t="shared" ref="GVJ232" si="13632">(37.2)*10.764</f>
        <v>400.42079999999999</v>
      </c>
      <c r="GVK232" s="53">
        <f t="shared" ref="GVK232" si="13633">(2.45*1+1*(2.3+2.75))*10.764</f>
        <v>80.72999999999999</v>
      </c>
      <c r="GVL232" s="53">
        <f t="shared" si="2021"/>
        <v>481.1508</v>
      </c>
      <c r="GVM232" s="53">
        <v>0</v>
      </c>
      <c r="GVN232" s="53">
        <f>GVL232*(($H$268)+1)+(IF(GVM232&lt;101,GVM232,IF(GVM232&lt;201,GVM232/2,IF(GVM232&lt;=301,GVM232/3,GVM232/4))))</f>
        <v>481.1508</v>
      </c>
      <c r="GVO232" s="159">
        <f t="shared" si="8160"/>
        <v>3</v>
      </c>
      <c r="GVP232" s="159"/>
      <c r="GVQ232" s="53" t="s">
        <v>162</v>
      </c>
      <c r="GVR232" s="53">
        <f t="shared" ref="GVR232" si="13634">(37.2)*10.764</f>
        <v>400.42079999999999</v>
      </c>
      <c r="GVS232" s="53">
        <f t="shared" ref="GVS232" si="13635">(2.45*1+1*(2.3+2.75))*10.764</f>
        <v>80.72999999999999</v>
      </c>
      <c r="GVT232" s="53">
        <f t="shared" si="2024"/>
        <v>481.1508</v>
      </c>
      <c r="GVU232" s="53">
        <v>0</v>
      </c>
      <c r="GVV232" s="53">
        <f>GVT232*(($H$268)+1)+(IF(GVU232&lt;101,GVU232,IF(GVU232&lt;201,GVU232/2,IF(GVU232&lt;=301,GVU232/3,GVU232/4))))</f>
        <v>481.1508</v>
      </c>
      <c r="GVW232" s="159">
        <f t="shared" si="8163"/>
        <v>3</v>
      </c>
      <c r="GVX232" s="159"/>
      <c r="GVY232" s="53" t="s">
        <v>162</v>
      </c>
      <c r="GVZ232" s="53">
        <f t="shared" ref="GVZ232" si="13636">(37.2)*10.764</f>
        <v>400.42079999999999</v>
      </c>
      <c r="GWA232" s="53">
        <f t="shared" ref="GWA232" si="13637">(2.45*1+1*(2.3+2.75))*10.764</f>
        <v>80.72999999999999</v>
      </c>
      <c r="GWB232" s="53">
        <f t="shared" si="2027"/>
        <v>481.1508</v>
      </c>
      <c r="GWC232" s="53">
        <v>0</v>
      </c>
      <c r="GWD232" s="53">
        <f>GWB232*(($H$268)+1)+(IF(GWC232&lt;101,GWC232,IF(GWC232&lt;201,GWC232/2,IF(GWC232&lt;=301,GWC232/3,GWC232/4))))</f>
        <v>481.1508</v>
      </c>
      <c r="GWE232" s="159">
        <f t="shared" si="8166"/>
        <v>3</v>
      </c>
      <c r="GWF232" s="159"/>
      <c r="GWG232" s="53" t="s">
        <v>162</v>
      </c>
      <c r="GWH232" s="53">
        <f t="shared" ref="GWH232" si="13638">(37.2)*10.764</f>
        <v>400.42079999999999</v>
      </c>
      <c r="GWI232" s="53">
        <f t="shared" ref="GWI232" si="13639">(2.45*1+1*(2.3+2.75))*10.764</f>
        <v>80.72999999999999</v>
      </c>
      <c r="GWJ232" s="53">
        <f t="shared" si="2030"/>
        <v>481.1508</v>
      </c>
      <c r="GWK232" s="53">
        <v>0</v>
      </c>
      <c r="GWL232" s="53">
        <f>GWJ232*(($H$268)+1)+(IF(GWK232&lt;101,GWK232,IF(GWK232&lt;201,GWK232/2,IF(GWK232&lt;=301,GWK232/3,GWK232/4))))</f>
        <v>481.1508</v>
      </c>
      <c r="GWM232" s="159">
        <f t="shared" si="8169"/>
        <v>3</v>
      </c>
      <c r="GWN232" s="159"/>
      <c r="GWO232" s="53" t="s">
        <v>162</v>
      </c>
      <c r="GWP232" s="53">
        <f t="shared" ref="GWP232" si="13640">(37.2)*10.764</f>
        <v>400.42079999999999</v>
      </c>
      <c r="GWQ232" s="53">
        <f t="shared" ref="GWQ232" si="13641">(2.45*1+1*(2.3+2.75))*10.764</f>
        <v>80.72999999999999</v>
      </c>
      <c r="GWR232" s="53">
        <f t="shared" si="2033"/>
        <v>481.1508</v>
      </c>
      <c r="GWS232" s="53">
        <v>0</v>
      </c>
      <c r="GWT232" s="53">
        <f>GWR232*(($H$268)+1)+(IF(GWS232&lt;101,GWS232,IF(GWS232&lt;201,GWS232/2,IF(GWS232&lt;=301,GWS232/3,GWS232/4))))</f>
        <v>481.1508</v>
      </c>
      <c r="GWU232" s="159">
        <f t="shared" si="8172"/>
        <v>3</v>
      </c>
      <c r="GWV232" s="159"/>
      <c r="GWW232" s="53" t="s">
        <v>162</v>
      </c>
      <c r="GWX232" s="53">
        <f t="shared" ref="GWX232" si="13642">(37.2)*10.764</f>
        <v>400.42079999999999</v>
      </c>
      <c r="GWY232" s="53">
        <f t="shared" ref="GWY232" si="13643">(2.45*1+1*(2.3+2.75))*10.764</f>
        <v>80.72999999999999</v>
      </c>
      <c r="GWZ232" s="53">
        <f t="shared" si="2036"/>
        <v>481.1508</v>
      </c>
      <c r="GXA232" s="53">
        <v>0</v>
      </c>
      <c r="GXB232" s="53">
        <f>GWZ232*(($H$268)+1)+(IF(GXA232&lt;101,GXA232,IF(GXA232&lt;201,GXA232/2,IF(GXA232&lt;=301,GXA232/3,GXA232/4))))</f>
        <v>481.1508</v>
      </c>
      <c r="GXC232" s="159">
        <f t="shared" si="8175"/>
        <v>3</v>
      </c>
      <c r="GXD232" s="159"/>
      <c r="GXE232" s="53" t="s">
        <v>162</v>
      </c>
      <c r="GXF232" s="53">
        <f t="shared" ref="GXF232" si="13644">(37.2)*10.764</f>
        <v>400.42079999999999</v>
      </c>
      <c r="GXG232" s="53">
        <f t="shared" ref="GXG232" si="13645">(2.45*1+1*(2.3+2.75))*10.764</f>
        <v>80.72999999999999</v>
      </c>
      <c r="GXH232" s="53">
        <f t="shared" si="2039"/>
        <v>481.1508</v>
      </c>
      <c r="GXI232" s="53">
        <v>0</v>
      </c>
      <c r="GXJ232" s="53">
        <f>GXH232*(($H$268)+1)+(IF(GXI232&lt;101,GXI232,IF(GXI232&lt;201,GXI232/2,IF(GXI232&lt;=301,GXI232/3,GXI232/4))))</f>
        <v>481.1508</v>
      </c>
      <c r="GXK232" s="159">
        <f t="shared" si="8178"/>
        <v>3</v>
      </c>
      <c r="GXL232" s="159"/>
      <c r="GXM232" s="53" t="s">
        <v>162</v>
      </c>
      <c r="GXN232" s="53">
        <f t="shared" ref="GXN232" si="13646">(37.2)*10.764</f>
        <v>400.42079999999999</v>
      </c>
      <c r="GXO232" s="53">
        <f t="shared" ref="GXO232" si="13647">(2.45*1+1*(2.3+2.75))*10.764</f>
        <v>80.72999999999999</v>
      </c>
      <c r="GXP232" s="53">
        <f t="shared" si="2042"/>
        <v>481.1508</v>
      </c>
      <c r="GXQ232" s="53">
        <v>0</v>
      </c>
      <c r="GXR232" s="53">
        <f>GXP232*(($H$268)+1)+(IF(GXQ232&lt;101,GXQ232,IF(GXQ232&lt;201,GXQ232/2,IF(GXQ232&lt;=301,GXQ232/3,GXQ232/4))))</f>
        <v>481.1508</v>
      </c>
      <c r="GXS232" s="159">
        <f t="shared" si="8181"/>
        <v>3</v>
      </c>
      <c r="GXT232" s="159"/>
      <c r="GXU232" s="53" t="s">
        <v>162</v>
      </c>
      <c r="GXV232" s="53">
        <f t="shared" ref="GXV232" si="13648">(37.2)*10.764</f>
        <v>400.42079999999999</v>
      </c>
      <c r="GXW232" s="53">
        <f t="shared" ref="GXW232" si="13649">(2.45*1+1*(2.3+2.75))*10.764</f>
        <v>80.72999999999999</v>
      </c>
      <c r="GXX232" s="53">
        <f t="shared" si="2045"/>
        <v>481.1508</v>
      </c>
      <c r="GXY232" s="53">
        <v>0</v>
      </c>
      <c r="GXZ232" s="53">
        <f>GXX232*(($H$268)+1)+(IF(GXY232&lt;101,GXY232,IF(GXY232&lt;201,GXY232/2,IF(GXY232&lt;=301,GXY232/3,GXY232/4))))</f>
        <v>481.1508</v>
      </c>
      <c r="GYA232" s="159">
        <f t="shared" si="8184"/>
        <v>3</v>
      </c>
      <c r="GYB232" s="159"/>
      <c r="GYC232" s="53" t="s">
        <v>162</v>
      </c>
      <c r="GYD232" s="53">
        <f t="shared" ref="GYD232" si="13650">(37.2)*10.764</f>
        <v>400.42079999999999</v>
      </c>
      <c r="GYE232" s="53">
        <f t="shared" ref="GYE232" si="13651">(2.45*1+1*(2.3+2.75))*10.764</f>
        <v>80.72999999999999</v>
      </c>
      <c r="GYF232" s="53">
        <f t="shared" si="2048"/>
        <v>481.1508</v>
      </c>
      <c r="GYG232" s="53">
        <v>0</v>
      </c>
      <c r="GYH232" s="53">
        <f>GYF232*(($H$268)+1)+(IF(GYG232&lt;101,GYG232,IF(GYG232&lt;201,GYG232/2,IF(GYG232&lt;=301,GYG232/3,GYG232/4))))</f>
        <v>481.1508</v>
      </c>
      <c r="GYI232" s="159">
        <f t="shared" si="8187"/>
        <v>3</v>
      </c>
      <c r="GYJ232" s="159"/>
      <c r="GYK232" s="53" t="s">
        <v>162</v>
      </c>
      <c r="GYL232" s="53">
        <f t="shared" ref="GYL232" si="13652">(37.2)*10.764</f>
        <v>400.42079999999999</v>
      </c>
      <c r="GYM232" s="53">
        <f t="shared" ref="GYM232" si="13653">(2.45*1+1*(2.3+2.75))*10.764</f>
        <v>80.72999999999999</v>
      </c>
      <c r="GYN232" s="53">
        <f t="shared" si="2051"/>
        <v>481.1508</v>
      </c>
      <c r="GYO232" s="53">
        <v>0</v>
      </c>
      <c r="GYP232" s="53">
        <f>GYN232*(($H$268)+1)+(IF(GYO232&lt;101,GYO232,IF(GYO232&lt;201,GYO232/2,IF(GYO232&lt;=301,GYO232/3,GYO232/4))))</f>
        <v>481.1508</v>
      </c>
      <c r="GYQ232" s="159">
        <f t="shared" si="8190"/>
        <v>3</v>
      </c>
      <c r="GYR232" s="159"/>
      <c r="GYS232" s="53" t="s">
        <v>162</v>
      </c>
      <c r="GYT232" s="53">
        <f t="shared" ref="GYT232" si="13654">(37.2)*10.764</f>
        <v>400.42079999999999</v>
      </c>
      <c r="GYU232" s="53">
        <f t="shared" ref="GYU232" si="13655">(2.45*1+1*(2.3+2.75))*10.764</f>
        <v>80.72999999999999</v>
      </c>
      <c r="GYV232" s="53">
        <f t="shared" si="2054"/>
        <v>481.1508</v>
      </c>
      <c r="GYW232" s="53">
        <v>0</v>
      </c>
      <c r="GYX232" s="53">
        <f>GYV232*(($H$268)+1)+(IF(GYW232&lt;101,GYW232,IF(GYW232&lt;201,GYW232/2,IF(GYW232&lt;=301,GYW232/3,GYW232/4))))</f>
        <v>481.1508</v>
      </c>
      <c r="GYY232" s="159">
        <f t="shared" si="8193"/>
        <v>3</v>
      </c>
      <c r="GYZ232" s="159"/>
      <c r="GZA232" s="53" t="s">
        <v>162</v>
      </c>
      <c r="GZB232" s="53">
        <f t="shared" ref="GZB232" si="13656">(37.2)*10.764</f>
        <v>400.42079999999999</v>
      </c>
      <c r="GZC232" s="53">
        <f t="shared" ref="GZC232" si="13657">(2.45*1+1*(2.3+2.75))*10.764</f>
        <v>80.72999999999999</v>
      </c>
      <c r="GZD232" s="53">
        <f t="shared" si="2057"/>
        <v>481.1508</v>
      </c>
      <c r="GZE232" s="53">
        <v>0</v>
      </c>
      <c r="GZF232" s="53">
        <f>GZD232*(($H$268)+1)+(IF(GZE232&lt;101,GZE232,IF(GZE232&lt;201,GZE232/2,IF(GZE232&lt;=301,GZE232/3,GZE232/4))))</f>
        <v>481.1508</v>
      </c>
      <c r="GZG232" s="159">
        <f t="shared" si="8196"/>
        <v>3</v>
      </c>
      <c r="GZH232" s="159"/>
      <c r="GZI232" s="53" t="s">
        <v>162</v>
      </c>
      <c r="GZJ232" s="53">
        <f t="shared" ref="GZJ232" si="13658">(37.2)*10.764</f>
        <v>400.42079999999999</v>
      </c>
      <c r="GZK232" s="53">
        <f t="shared" ref="GZK232" si="13659">(2.45*1+1*(2.3+2.75))*10.764</f>
        <v>80.72999999999999</v>
      </c>
      <c r="GZL232" s="53">
        <f t="shared" si="2060"/>
        <v>481.1508</v>
      </c>
      <c r="GZM232" s="53">
        <v>0</v>
      </c>
      <c r="GZN232" s="53">
        <f>GZL232*(($H$268)+1)+(IF(GZM232&lt;101,GZM232,IF(GZM232&lt;201,GZM232/2,IF(GZM232&lt;=301,GZM232/3,GZM232/4))))</f>
        <v>481.1508</v>
      </c>
      <c r="GZO232" s="159">
        <f t="shared" si="8199"/>
        <v>3</v>
      </c>
      <c r="GZP232" s="159"/>
      <c r="GZQ232" s="53" t="s">
        <v>162</v>
      </c>
      <c r="GZR232" s="53">
        <f t="shared" ref="GZR232" si="13660">(37.2)*10.764</f>
        <v>400.42079999999999</v>
      </c>
      <c r="GZS232" s="53">
        <f t="shared" ref="GZS232" si="13661">(2.45*1+1*(2.3+2.75))*10.764</f>
        <v>80.72999999999999</v>
      </c>
      <c r="GZT232" s="53">
        <f t="shared" si="2063"/>
        <v>481.1508</v>
      </c>
      <c r="GZU232" s="53">
        <v>0</v>
      </c>
      <c r="GZV232" s="53">
        <f>GZT232*(($H$268)+1)+(IF(GZU232&lt;101,GZU232,IF(GZU232&lt;201,GZU232/2,IF(GZU232&lt;=301,GZU232/3,GZU232/4))))</f>
        <v>481.1508</v>
      </c>
      <c r="GZW232" s="159">
        <f t="shared" si="8202"/>
        <v>3</v>
      </c>
      <c r="GZX232" s="159"/>
      <c r="GZY232" s="53" t="s">
        <v>162</v>
      </c>
      <c r="GZZ232" s="53">
        <f t="shared" ref="GZZ232" si="13662">(37.2)*10.764</f>
        <v>400.42079999999999</v>
      </c>
      <c r="HAA232" s="53">
        <f t="shared" ref="HAA232" si="13663">(2.45*1+1*(2.3+2.75))*10.764</f>
        <v>80.72999999999999</v>
      </c>
      <c r="HAB232" s="53">
        <f t="shared" si="2066"/>
        <v>481.1508</v>
      </c>
      <c r="HAC232" s="53">
        <v>0</v>
      </c>
      <c r="HAD232" s="53">
        <f>HAB232*(($H$268)+1)+(IF(HAC232&lt;101,HAC232,IF(HAC232&lt;201,HAC232/2,IF(HAC232&lt;=301,HAC232/3,HAC232/4))))</f>
        <v>481.1508</v>
      </c>
      <c r="HAE232" s="159">
        <f t="shared" si="8205"/>
        <v>3</v>
      </c>
      <c r="HAF232" s="159"/>
      <c r="HAG232" s="53" t="s">
        <v>162</v>
      </c>
      <c r="HAH232" s="53">
        <f t="shared" ref="HAH232" si="13664">(37.2)*10.764</f>
        <v>400.42079999999999</v>
      </c>
      <c r="HAI232" s="53">
        <f t="shared" ref="HAI232" si="13665">(2.45*1+1*(2.3+2.75))*10.764</f>
        <v>80.72999999999999</v>
      </c>
      <c r="HAJ232" s="53">
        <f t="shared" si="2069"/>
        <v>481.1508</v>
      </c>
      <c r="HAK232" s="53">
        <v>0</v>
      </c>
      <c r="HAL232" s="53">
        <f>HAJ232*(($H$268)+1)+(IF(HAK232&lt;101,HAK232,IF(HAK232&lt;201,HAK232/2,IF(HAK232&lt;=301,HAK232/3,HAK232/4))))</f>
        <v>481.1508</v>
      </c>
      <c r="HAM232" s="159">
        <f t="shared" si="8208"/>
        <v>3</v>
      </c>
      <c r="HAN232" s="159"/>
      <c r="HAO232" s="53" t="s">
        <v>162</v>
      </c>
      <c r="HAP232" s="53">
        <f t="shared" ref="HAP232" si="13666">(37.2)*10.764</f>
        <v>400.42079999999999</v>
      </c>
      <c r="HAQ232" s="53">
        <f t="shared" ref="HAQ232" si="13667">(2.45*1+1*(2.3+2.75))*10.764</f>
        <v>80.72999999999999</v>
      </c>
      <c r="HAR232" s="53">
        <f t="shared" si="2072"/>
        <v>481.1508</v>
      </c>
      <c r="HAS232" s="53">
        <v>0</v>
      </c>
      <c r="HAT232" s="53">
        <f>HAR232*(($H$268)+1)+(IF(HAS232&lt;101,HAS232,IF(HAS232&lt;201,HAS232/2,IF(HAS232&lt;=301,HAS232/3,HAS232/4))))</f>
        <v>481.1508</v>
      </c>
      <c r="HAU232" s="159">
        <f t="shared" si="8211"/>
        <v>3</v>
      </c>
      <c r="HAV232" s="159"/>
      <c r="HAW232" s="53" t="s">
        <v>162</v>
      </c>
      <c r="HAX232" s="53">
        <f t="shared" ref="HAX232" si="13668">(37.2)*10.764</f>
        <v>400.42079999999999</v>
      </c>
      <c r="HAY232" s="53">
        <f t="shared" ref="HAY232" si="13669">(2.45*1+1*(2.3+2.75))*10.764</f>
        <v>80.72999999999999</v>
      </c>
      <c r="HAZ232" s="53">
        <f t="shared" si="2075"/>
        <v>481.1508</v>
      </c>
      <c r="HBA232" s="53">
        <v>0</v>
      </c>
      <c r="HBB232" s="53">
        <f>HAZ232*(($H$268)+1)+(IF(HBA232&lt;101,HBA232,IF(HBA232&lt;201,HBA232/2,IF(HBA232&lt;=301,HBA232/3,HBA232/4))))</f>
        <v>481.1508</v>
      </c>
      <c r="HBC232" s="159">
        <f t="shared" si="8214"/>
        <v>3</v>
      </c>
      <c r="HBD232" s="159"/>
      <c r="HBE232" s="53" t="s">
        <v>162</v>
      </c>
      <c r="HBF232" s="53">
        <f t="shared" ref="HBF232" si="13670">(37.2)*10.764</f>
        <v>400.42079999999999</v>
      </c>
      <c r="HBG232" s="53">
        <f t="shared" ref="HBG232" si="13671">(2.45*1+1*(2.3+2.75))*10.764</f>
        <v>80.72999999999999</v>
      </c>
      <c r="HBH232" s="53">
        <f t="shared" si="2078"/>
        <v>481.1508</v>
      </c>
      <c r="HBI232" s="53">
        <v>0</v>
      </c>
      <c r="HBJ232" s="53">
        <f>HBH232*(($H$268)+1)+(IF(HBI232&lt;101,HBI232,IF(HBI232&lt;201,HBI232/2,IF(HBI232&lt;=301,HBI232/3,HBI232/4))))</f>
        <v>481.1508</v>
      </c>
      <c r="HBK232" s="159">
        <f t="shared" si="8217"/>
        <v>3</v>
      </c>
      <c r="HBL232" s="159"/>
      <c r="HBM232" s="53" t="s">
        <v>162</v>
      </c>
      <c r="HBN232" s="53">
        <f t="shared" ref="HBN232" si="13672">(37.2)*10.764</f>
        <v>400.42079999999999</v>
      </c>
      <c r="HBO232" s="53">
        <f t="shared" ref="HBO232" si="13673">(2.45*1+1*(2.3+2.75))*10.764</f>
        <v>80.72999999999999</v>
      </c>
      <c r="HBP232" s="53">
        <f t="shared" si="2081"/>
        <v>481.1508</v>
      </c>
      <c r="HBQ232" s="53">
        <v>0</v>
      </c>
      <c r="HBR232" s="53">
        <f>HBP232*(($H$268)+1)+(IF(HBQ232&lt;101,HBQ232,IF(HBQ232&lt;201,HBQ232/2,IF(HBQ232&lt;=301,HBQ232/3,HBQ232/4))))</f>
        <v>481.1508</v>
      </c>
      <c r="HBS232" s="159">
        <f t="shared" si="8220"/>
        <v>3</v>
      </c>
      <c r="HBT232" s="159"/>
      <c r="HBU232" s="53" t="s">
        <v>162</v>
      </c>
      <c r="HBV232" s="53">
        <f t="shared" ref="HBV232" si="13674">(37.2)*10.764</f>
        <v>400.42079999999999</v>
      </c>
      <c r="HBW232" s="53">
        <f t="shared" ref="HBW232" si="13675">(2.45*1+1*(2.3+2.75))*10.764</f>
        <v>80.72999999999999</v>
      </c>
      <c r="HBX232" s="53">
        <f t="shared" si="2084"/>
        <v>481.1508</v>
      </c>
      <c r="HBY232" s="53">
        <v>0</v>
      </c>
      <c r="HBZ232" s="53">
        <f>HBX232*(($H$268)+1)+(IF(HBY232&lt;101,HBY232,IF(HBY232&lt;201,HBY232/2,IF(HBY232&lt;=301,HBY232/3,HBY232/4))))</f>
        <v>481.1508</v>
      </c>
      <c r="HCA232" s="159">
        <f t="shared" si="8223"/>
        <v>3</v>
      </c>
      <c r="HCB232" s="159"/>
      <c r="HCC232" s="53" t="s">
        <v>162</v>
      </c>
      <c r="HCD232" s="53">
        <f t="shared" ref="HCD232" si="13676">(37.2)*10.764</f>
        <v>400.42079999999999</v>
      </c>
      <c r="HCE232" s="53">
        <f t="shared" ref="HCE232" si="13677">(2.45*1+1*(2.3+2.75))*10.764</f>
        <v>80.72999999999999</v>
      </c>
      <c r="HCF232" s="53">
        <f t="shared" si="2087"/>
        <v>481.1508</v>
      </c>
      <c r="HCG232" s="53">
        <v>0</v>
      </c>
      <c r="HCH232" s="53">
        <f>HCF232*(($H$268)+1)+(IF(HCG232&lt;101,HCG232,IF(HCG232&lt;201,HCG232/2,IF(HCG232&lt;=301,HCG232/3,HCG232/4))))</f>
        <v>481.1508</v>
      </c>
      <c r="HCI232" s="159">
        <f t="shared" si="8226"/>
        <v>3</v>
      </c>
      <c r="HCJ232" s="159"/>
      <c r="HCK232" s="53" t="s">
        <v>162</v>
      </c>
      <c r="HCL232" s="53">
        <f t="shared" ref="HCL232" si="13678">(37.2)*10.764</f>
        <v>400.42079999999999</v>
      </c>
      <c r="HCM232" s="53">
        <f t="shared" ref="HCM232" si="13679">(2.45*1+1*(2.3+2.75))*10.764</f>
        <v>80.72999999999999</v>
      </c>
      <c r="HCN232" s="53">
        <f t="shared" si="2090"/>
        <v>481.1508</v>
      </c>
      <c r="HCO232" s="53">
        <v>0</v>
      </c>
      <c r="HCP232" s="53">
        <f>HCN232*(($H$268)+1)+(IF(HCO232&lt;101,HCO232,IF(HCO232&lt;201,HCO232/2,IF(HCO232&lt;=301,HCO232/3,HCO232/4))))</f>
        <v>481.1508</v>
      </c>
      <c r="HCQ232" s="159">
        <f t="shared" si="8229"/>
        <v>3</v>
      </c>
      <c r="HCR232" s="159"/>
      <c r="HCS232" s="53" t="s">
        <v>162</v>
      </c>
      <c r="HCT232" s="53">
        <f t="shared" ref="HCT232" si="13680">(37.2)*10.764</f>
        <v>400.42079999999999</v>
      </c>
      <c r="HCU232" s="53">
        <f t="shared" ref="HCU232" si="13681">(2.45*1+1*(2.3+2.75))*10.764</f>
        <v>80.72999999999999</v>
      </c>
      <c r="HCV232" s="53">
        <f t="shared" si="2093"/>
        <v>481.1508</v>
      </c>
      <c r="HCW232" s="53">
        <v>0</v>
      </c>
      <c r="HCX232" s="53">
        <f>HCV232*(($H$268)+1)+(IF(HCW232&lt;101,HCW232,IF(HCW232&lt;201,HCW232/2,IF(HCW232&lt;=301,HCW232/3,HCW232/4))))</f>
        <v>481.1508</v>
      </c>
      <c r="HCY232" s="159">
        <f t="shared" si="8232"/>
        <v>3</v>
      </c>
      <c r="HCZ232" s="159"/>
      <c r="HDA232" s="53" t="s">
        <v>162</v>
      </c>
      <c r="HDB232" s="53">
        <f t="shared" ref="HDB232" si="13682">(37.2)*10.764</f>
        <v>400.42079999999999</v>
      </c>
      <c r="HDC232" s="53">
        <f t="shared" ref="HDC232" si="13683">(2.45*1+1*(2.3+2.75))*10.764</f>
        <v>80.72999999999999</v>
      </c>
      <c r="HDD232" s="53">
        <f t="shared" si="2096"/>
        <v>481.1508</v>
      </c>
      <c r="HDE232" s="53">
        <v>0</v>
      </c>
      <c r="HDF232" s="53">
        <f>HDD232*(($H$268)+1)+(IF(HDE232&lt;101,HDE232,IF(HDE232&lt;201,HDE232/2,IF(HDE232&lt;=301,HDE232/3,HDE232/4))))</f>
        <v>481.1508</v>
      </c>
      <c r="HDG232" s="159">
        <f t="shared" si="8235"/>
        <v>3</v>
      </c>
      <c r="HDH232" s="159"/>
      <c r="HDI232" s="53" t="s">
        <v>162</v>
      </c>
      <c r="HDJ232" s="53">
        <f t="shared" ref="HDJ232" si="13684">(37.2)*10.764</f>
        <v>400.42079999999999</v>
      </c>
      <c r="HDK232" s="53">
        <f t="shared" ref="HDK232" si="13685">(2.45*1+1*(2.3+2.75))*10.764</f>
        <v>80.72999999999999</v>
      </c>
      <c r="HDL232" s="53">
        <f t="shared" si="2099"/>
        <v>481.1508</v>
      </c>
      <c r="HDM232" s="53">
        <v>0</v>
      </c>
      <c r="HDN232" s="53">
        <f>HDL232*(($H$268)+1)+(IF(HDM232&lt;101,HDM232,IF(HDM232&lt;201,HDM232/2,IF(HDM232&lt;=301,HDM232/3,HDM232/4))))</f>
        <v>481.1508</v>
      </c>
      <c r="HDO232" s="159">
        <f t="shared" si="8238"/>
        <v>3</v>
      </c>
      <c r="HDP232" s="159"/>
      <c r="HDQ232" s="53" t="s">
        <v>162</v>
      </c>
      <c r="HDR232" s="53">
        <f t="shared" ref="HDR232" si="13686">(37.2)*10.764</f>
        <v>400.42079999999999</v>
      </c>
      <c r="HDS232" s="53">
        <f t="shared" ref="HDS232" si="13687">(2.45*1+1*(2.3+2.75))*10.764</f>
        <v>80.72999999999999</v>
      </c>
      <c r="HDT232" s="53">
        <f t="shared" si="2102"/>
        <v>481.1508</v>
      </c>
      <c r="HDU232" s="53">
        <v>0</v>
      </c>
      <c r="HDV232" s="53">
        <f>HDT232*(($H$268)+1)+(IF(HDU232&lt;101,HDU232,IF(HDU232&lt;201,HDU232/2,IF(HDU232&lt;=301,HDU232/3,HDU232/4))))</f>
        <v>481.1508</v>
      </c>
      <c r="HDW232" s="159">
        <f t="shared" si="8241"/>
        <v>3</v>
      </c>
      <c r="HDX232" s="159"/>
      <c r="HDY232" s="53" t="s">
        <v>162</v>
      </c>
      <c r="HDZ232" s="53">
        <f t="shared" ref="HDZ232" si="13688">(37.2)*10.764</f>
        <v>400.42079999999999</v>
      </c>
      <c r="HEA232" s="53">
        <f t="shared" ref="HEA232" si="13689">(2.45*1+1*(2.3+2.75))*10.764</f>
        <v>80.72999999999999</v>
      </c>
      <c r="HEB232" s="53">
        <f t="shared" si="2105"/>
        <v>481.1508</v>
      </c>
      <c r="HEC232" s="53">
        <v>0</v>
      </c>
      <c r="HED232" s="53">
        <f>HEB232*(($H$268)+1)+(IF(HEC232&lt;101,HEC232,IF(HEC232&lt;201,HEC232/2,IF(HEC232&lt;=301,HEC232/3,HEC232/4))))</f>
        <v>481.1508</v>
      </c>
      <c r="HEE232" s="159">
        <f t="shared" si="8244"/>
        <v>3</v>
      </c>
      <c r="HEF232" s="159"/>
      <c r="HEG232" s="53" t="s">
        <v>162</v>
      </c>
      <c r="HEH232" s="53">
        <f t="shared" ref="HEH232" si="13690">(37.2)*10.764</f>
        <v>400.42079999999999</v>
      </c>
      <c r="HEI232" s="53">
        <f t="shared" ref="HEI232" si="13691">(2.45*1+1*(2.3+2.75))*10.764</f>
        <v>80.72999999999999</v>
      </c>
      <c r="HEJ232" s="53">
        <f t="shared" si="2108"/>
        <v>481.1508</v>
      </c>
      <c r="HEK232" s="53">
        <v>0</v>
      </c>
      <c r="HEL232" s="53">
        <f>HEJ232*(($H$268)+1)+(IF(HEK232&lt;101,HEK232,IF(HEK232&lt;201,HEK232/2,IF(HEK232&lt;=301,HEK232/3,HEK232/4))))</f>
        <v>481.1508</v>
      </c>
      <c r="HEM232" s="159">
        <f t="shared" si="8247"/>
        <v>3</v>
      </c>
      <c r="HEN232" s="159"/>
      <c r="HEO232" s="53" t="s">
        <v>162</v>
      </c>
      <c r="HEP232" s="53">
        <f t="shared" ref="HEP232" si="13692">(37.2)*10.764</f>
        <v>400.42079999999999</v>
      </c>
      <c r="HEQ232" s="53">
        <f t="shared" ref="HEQ232" si="13693">(2.45*1+1*(2.3+2.75))*10.764</f>
        <v>80.72999999999999</v>
      </c>
      <c r="HER232" s="53">
        <f t="shared" si="2111"/>
        <v>481.1508</v>
      </c>
      <c r="HES232" s="53">
        <v>0</v>
      </c>
      <c r="HET232" s="53">
        <f>HER232*(($H$268)+1)+(IF(HES232&lt;101,HES232,IF(HES232&lt;201,HES232/2,IF(HES232&lt;=301,HES232/3,HES232/4))))</f>
        <v>481.1508</v>
      </c>
      <c r="HEU232" s="159">
        <f t="shared" si="8250"/>
        <v>3</v>
      </c>
      <c r="HEV232" s="159"/>
      <c r="HEW232" s="53" t="s">
        <v>162</v>
      </c>
      <c r="HEX232" s="53">
        <f t="shared" ref="HEX232" si="13694">(37.2)*10.764</f>
        <v>400.42079999999999</v>
      </c>
      <c r="HEY232" s="53">
        <f t="shared" ref="HEY232" si="13695">(2.45*1+1*(2.3+2.75))*10.764</f>
        <v>80.72999999999999</v>
      </c>
      <c r="HEZ232" s="53">
        <f t="shared" si="2114"/>
        <v>481.1508</v>
      </c>
      <c r="HFA232" s="53">
        <v>0</v>
      </c>
      <c r="HFB232" s="53">
        <f>HEZ232*(($H$268)+1)+(IF(HFA232&lt;101,HFA232,IF(HFA232&lt;201,HFA232/2,IF(HFA232&lt;=301,HFA232/3,HFA232/4))))</f>
        <v>481.1508</v>
      </c>
      <c r="HFC232" s="159">
        <f t="shared" si="8253"/>
        <v>3</v>
      </c>
      <c r="HFD232" s="159"/>
      <c r="HFE232" s="53" t="s">
        <v>162</v>
      </c>
      <c r="HFF232" s="53">
        <f t="shared" ref="HFF232" si="13696">(37.2)*10.764</f>
        <v>400.42079999999999</v>
      </c>
      <c r="HFG232" s="53">
        <f t="shared" ref="HFG232" si="13697">(2.45*1+1*(2.3+2.75))*10.764</f>
        <v>80.72999999999999</v>
      </c>
      <c r="HFH232" s="53">
        <f t="shared" si="2117"/>
        <v>481.1508</v>
      </c>
      <c r="HFI232" s="53">
        <v>0</v>
      </c>
      <c r="HFJ232" s="53">
        <f>HFH232*(($H$268)+1)+(IF(HFI232&lt;101,HFI232,IF(HFI232&lt;201,HFI232/2,IF(HFI232&lt;=301,HFI232/3,HFI232/4))))</f>
        <v>481.1508</v>
      </c>
      <c r="HFK232" s="159">
        <f t="shared" si="8256"/>
        <v>3</v>
      </c>
      <c r="HFL232" s="159"/>
      <c r="HFM232" s="53" t="s">
        <v>162</v>
      </c>
      <c r="HFN232" s="53">
        <f t="shared" ref="HFN232" si="13698">(37.2)*10.764</f>
        <v>400.42079999999999</v>
      </c>
      <c r="HFO232" s="53">
        <f t="shared" ref="HFO232" si="13699">(2.45*1+1*(2.3+2.75))*10.764</f>
        <v>80.72999999999999</v>
      </c>
      <c r="HFP232" s="53">
        <f t="shared" si="2120"/>
        <v>481.1508</v>
      </c>
      <c r="HFQ232" s="53">
        <v>0</v>
      </c>
      <c r="HFR232" s="53">
        <f>HFP232*(($H$268)+1)+(IF(HFQ232&lt;101,HFQ232,IF(HFQ232&lt;201,HFQ232/2,IF(HFQ232&lt;=301,HFQ232/3,HFQ232/4))))</f>
        <v>481.1508</v>
      </c>
      <c r="HFS232" s="159">
        <f t="shared" si="8259"/>
        <v>3</v>
      </c>
      <c r="HFT232" s="159"/>
      <c r="HFU232" s="53" t="s">
        <v>162</v>
      </c>
      <c r="HFV232" s="53">
        <f t="shared" ref="HFV232" si="13700">(37.2)*10.764</f>
        <v>400.42079999999999</v>
      </c>
      <c r="HFW232" s="53">
        <f t="shared" ref="HFW232" si="13701">(2.45*1+1*(2.3+2.75))*10.764</f>
        <v>80.72999999999999</v>
      </c>
      <c r="HFX232" s="53">
        <f t="shared" si="2123"/>
        <v>481.1508</v>
      </c>
      <c r="HFY232" s="53">
        <v>0</v>
      </c>
      <c r="HFZ232" s="53">
        <f>HFX232*(($H$268)+1)+(IF(HFY232&lt;101,HFY232,IF(HFY232&lt;201,HFY232/2,IF(HFY232&lt;=301,HFY232/3,HFY232/4))))</f>
        <v>481.1508</v>
      </c>
      <c r="HGA232" s="159">
        <f t="shared" si="8262"/>
        <v>3</v>
      </c>
      <c r="HGB232" s="159"/>
      <c r="HGC232" s="53" t="s">
        <v>162</v>
      </c>
      <c r="HGD232" s="53">
        <f t="shared" ref="HGD232" si="13702">(37.2)*10.764</f>
        <v>400.42079999999999</v>
      </c>
      <c r="HGE232" s="53">
        <f t="shared" ref="HGE232" si="13703">(2.45*1+1*(2.3+2.75))*10.764</f>
        <v>80.72999999999999</v>
      </c>
      <c r="HGF232" s="53">
        <f t="shared" si="2126"/>
        <v>481.1508</v>
      </c>
      <c r="HGG232" s="53">
        <v>0</v>
      </c>
      <c r="HGH232" s="53">
        <f>HGF232*(($H$268)+1)+(IF(HGG232&lt;101,HGG232,IF(HGG232&lt;201,HGG232/2,IF(HGG232&lt;=301,HGG232/3,HGG232/4))))</f>
        <v>481.1508</v>
      </c>
      <c r="HGI232" s="159">
        <f t="shared" si="8265"/>
        <v>3</v>
      </c>
      <c r="HGJ232" s="159"/>
      <c r="HGK232" s="53" t="s">
        <v>162</v>
      </c>
      <c r="HGL232" s="53">
        <f t="shared" ref="HGL232" si="13704">(37.2)*10.764</f>
        <v>400.42079999999999</v>
      </c>
      <c r="HGM232" s="53">
        <f t="shared" ref="HGM232" si="13705">(2.45*1+1*(2.3+2.75))*10.764</f>
        <v>80.72999999999999</v>
      </c>
      <c r="HGN232" s="53">
        <f t="shared" si="2129"/>
        <v>481.1508</v>
      </c>
      <c r="HGO232" s="53">
        <v>0</v>
      </c>
      <c r="HGP232" s="53">
        <f>HGN232*(($H$268)+1)+(IF(HGO232&lt;101,HGO232,IF(HGO232&lt;201,HGO232/2,IF(HGO232&lt;=301,HGO232/3,HGO232/4))))</f>
        <v>481.1508</v>
      </c>
      <c r="HGQ232" s="159">
        <f t="shared" si="8268"/>
        <v>3</v>
      </c>
      <c r="HGR232" s="159"/>
      <c r="HGS232" s="53" t="s">
        <v>162</v>
      </c>
      <c r="HGT232" s="53">
        <f t="shared" ref="HGT232" si="13706">(37.2)*10.764</f>
        <v>400.42079999999999</v>
      </c>
      <c r="HGU232" s="53">
        <f t="shared" ref="HGU232" si="13707">(2.45*1+1*(2.3+2.75))*10.764</f>
        <v>80.72999999999999</v>
      </c>
      <c r="HGV232" s="53">
        <f t="shared" si="2132"/>
        <v>481.1508</v>
      </c>
      <c r="HGW232" s="53">
        <v>0</v>
      </c>
      <c r="HGX232" s="53">
        <f>HGV232*(($H$268)+1)+(IF(HGW232&lt;101,HGW232,IF(HGW232&lt;201,HGW232/2,IF(HGW232&lt;=301,HGW232/3,HGW232/4))))</f>
        <v>481.1508</v>
      </c>
      <c r="HGY232" s="159">
        <f t="shared" si="8271"/>
        <v>3</v>
      </c>
      <c r="HGZ232" s="159"/>
      <c r="HHA232" s="53" t="s">
        <v>162</v>
      </c>
      <c r="HHB232" s="53">
        <f t="shared" ref="HHB232" si="13708">(37.2)*10.764</f>
        <v>400.42079999999999</v>
      </c>
      <c r="HHC232" s="53">
        <f t="shared" ref="HHC232" si="13709">(2.45*1+1*(2.3+2.75))*10.764</f>
        <v>80.72999999999999</v>
      </c>
      <c r="HHD232" s="53">
        <f t="shared" si="2135"/>
        <v>481.1508</v>
      </c>
      <c r="HHE232" s="53">
        <v>0</v>
      </c>
      <c r="HHF232" s="53">
        <f>HHD232*(($H$268)+1)+(IF(HHE232&lt;101,HHE232,IF(HHE232&lt;201,HHE232/2,IF(HHE232&lt;=301,HHE232/3,HHE232/4))))</f>
        <v>481.1508</v>
      </c>
      <c r="HHG232" s="159">
        <f t="shared" si="8274"/>
        <v>3</v>
      </c>
      <c r="HHH232" s="159"/>
      <c r="HHI232" s="53" t="s">
        <v>162</v>
      </c>
      <c r="HHJ232" s="53">
        <f t="shared" ref="HHJ232" si="13710">(37.2)*10.764</f>
        <v>400.42079999999999</v>
      </c>
      <c r="HHK232" s="53">
        <f t="shared" ref="HHK232" si="13711">(2.45*1+1*(2.3+2.75))*10.764</f>
        <v>80.72999999999999</v>
      </c>
      <c r="HHL232" s="53">
        <f t="shared" si="2138"/>
        <v>481.1508</v>
      </c>
      <c r="HHM232" s="53">
        <v>0</v>
      </c>
      <c r="HHN232" s="53">
        <f>HHL232*(($H$268)+1)+(IF(HHM232&lt;101,HHM232,IF(HHM232&lt;201,HHM232/2,IF(HHM232&lt;=301,HHM232/3,HHM232/4))))</f>
        <v>481.1508</v>
      </c>
      <c r="HHO232" s="159">
        <f t="shared" si="8277"/>
        <v>3</v>
      </c>
      <c r="HHP232" s="159"/>
      <c r="HHQ232" s="53" t="s">
        <v>162</v>
      </c>
      <c r="HHR232" s="53">
        <f t="shared" ref="HHR232" si="13712">(37.2)*10.764</f>
        <v>400.42079999999999</v>
      </c>
      <c r="HHS232" s="53">
        <f t="shared" ref="HHS232" si="13713">(2.45*1+1*(2.3+2.75))*10.764</f>
        <v>80.72999999999999</v>
      </c>
      <c r="HHT232" s="53">
        <f t="shared" si="2141"/>
        <v>481.1508</v>
      </c>
      <c r="HHU232" s="53">
        <v>0</v>
      </c>
      <c r="HHV232" s="53">
        <f>HHT232*(($H$268)+1)+(IF(HHU232&lt;101,HHU232,IF(HHU232&lt;201,HHU232/2,IF(HHU232&lt;=301,HHU232/3,HHU232/4))))</f>
        <v>481.1508</v>
      </c>
      <c r="HHW232" s="159">
        <f t="shared" si="8280"/>
        <v>3</v>
      </c>
      <c r="HHX232" s="159"/>
      <c r="HHY232" s="53" t="s">
        <v>162</v>
      </c>
      <c r="HHZ232" s="53">
        <f t="shared" ref="HHZ232" si="13714">(37.2)*10.764</f>
        <v>400.42079999999999</v>
      </c>
      <c r="HIA232" s="53">
        <f t="shared" ref="HIA232" si="13715">(2.45*1+1*(2.3+2.75))*10.764</f>
        <v>80.72999999999999</v>
      </c>
      <c r="HIB232" s="53">
        <f t="shared" si="2144"/>
        <v>481.1508</v>
      </c>
      <c r="HIC232" s="53">
        <v>0</v>
      </c>
      <c r="HID232" s="53">
        <f>HIB232*(($H$268)+1)+(IF(HIC232&lt;101,HIC232,IF(HIC232&lt;201,HIC232/2,IF(HIC232&lt;=301,HIC232/3,HIC232/4))))</f>
        <v>481.1508</v>
      </c>
      <c r="HIE232" s="159">
        <f t="shared" si="8283"/>
        <v>3</v>
      </c>
      <c r="HIF232" s="159"/>
      <c r="HIG232" s="53" t="s">
        <v>162</v>
      </c>
      <c r="HIH232" s="53">
        <f t="shared" ref="HIH232" si="13716">(37.2)*10.764</f>
        <v>400.42079999999999</v>
      </c>
      <c r="HII232" s="53">
        <f t="shared" ref="HII232" si="13717">(2.45*1+1*(2.3+2.75))*10.764</f>
        <v>80.72999999999999</v>
      </c>
      <c r="HIJ232" s="53">
        <f t="shared" si="2147"/>
        <v>481.1508</v>
      </c>
      <c r="HIK232" s="53">
        <v>0</v>
      </c>
      <c r="HIL232" s="53">
        <f>HIJ232*(($H$268)+1)+(IF(HIK232&lt;101,HIK232,IF(HIK232&lt;201,HIK232/2,IF(HIK232&lt;=301,HIK232/3,HIK232/4))))</f>
        <v>481.1508</v>
      </c>
      <c r="HIM232" s="159">
        <f t="shared" si="8286"/>
        <v>3</v>
      </c>
      <c r="HIN232" s="159"/>
      <c r="HIO232" s="53" t="s">
        <v>162</v>
      </c>
      <c r="HIP232" s="53">
        <f t="shared" ref="HIP232" si="13718">(37.2)*10.764</f>
        <v>400.42079999999999</v>
      </c>
      <c r="HIQ232" s="53">
        <f t="shared" ref="HIQ232" si="13719">(2.45*1+1*(2.3+2.75))*10.764</f>
        <v>80.72999999999999</v>
      </c>
      <c r="HIR232" s="53">
        <f t="shared" si="2150"/>
        <v>481.1508</v>
      </c>
      <c r="HIS232" s="53">
        <v>0</v>
      </c>
      <c r="HIT232" s="53">
        <f>HIR232*(($H$268)+1)+(IF(HIS232&lt;101,HIS232,IF(HIS232&lt;201,HIS232/2,IF(HIS232&lt;=301,HIS232/3,HIS232/4))))</f>
        <v>481.1508</v>
      </c>
      <c r="HIU232" s="159">
        <f t="shared" si="8289"/>
        <v>3</v>
      </c>
      <c r="HIV232" s="159"/>
      <c r="HIW232" s="53" t="s">
        <v>162</v>
      </c>
      <c r="HIX232" s="53">
        <f t="shared" ref="HIX232" si="13720">(37.2)*10.764</f>
        <v>400.42079999999999</v>
      </c>
      <c r="HIY232" s="53">
        <f t="shared" ref="HIY232" si="13721">(2.45*1+1*(2.3+2.75))*10.764</f>
        <v>80.72999999999999</v>
      </c>
      <c r="HIZ232" s="53">
        <f t="shared" si="2153"/>
        <v>481.1508</v>
      </c>
      <c r="HJA232" s="53">
        <v>0</v>
      </c>
      <c r="HJB232" s="53">
        <f>HIZ232*(($H$268)+1)+(IF(HJA232&lt;101,HJA232,IF(HJA232&lt;201,HJA232/2,IF(HJA232&lt;=301,HJA232/3,HJA232/4))))</f>
        <v>481.1508</v>
      </c>
      <c r="HJC232" s="159">
        <f t="shared" si="8292"/>
        <v>3</v>
      </c>
      <c r="HJD232" s="159"/>
      <c r="HJE232" s="53" t="s">
        <v>162</v>
      </c>
      <c r="HJF232" s="53">
        <f t="shared" ref="HJF232" si="13722">(37.2)*10.764</f>
        <v>400.42079999999999</v>
      </c>
      <c r="HJG232" s="53">
        <f t="shared" ref="HJG232" si="13723">(2.45*1+1*(2.3+2.75))*10.764</f>
        <v>80.72999999999999</v>
      </c>
      <c r="HJH232" s="53">
        <f t="shared" si="2156"/>
        <v>481.1508</v>
      </c>
      <c r="HJI232" s="53">
        <v>0</v>
      </c>
      <c r="HJJ232" s="53">
        <f>HJH232*(($H$268)+1)+(IF(HJI232&lt;101,HJI232,IF(HJI232&lt;201,HJI232/2,IF(HJI232&lt;=301,HJI232/3,HJI232/4))))</f>
        <v>481.1508</v>
      </c>
      <c r="HJK232" s="159">
        <f t="shared" si="8295"/>
        <v>3</v>
      </c>
      <c r="HJL232" s="159"/>
      <c r="HJM232" s="53" t="s">
        <v>162</v>
      </c>
      <c r="HJN232" s="53">
        <f t="shared" ref="HJN232" si="13724">(37.2)*10.764</f>
        <v>400.42079999999999</v>
      </c>
      <c r="HJO232" s="53">
        <f t="shared" ref="HJO232" si="13725">(2.45*1+1*(2.3+2.75))*10.764</f>
        <v>80.72999999999999</v>
      </c>
      <c r="HJP232" s="53">
        <f t="shared" si="2159"/>
        <v>481.1508</v>
      </c>
      <c r="HJQ232" s="53">
        <v>0</v>
      </c>
      <c r="HJR232" s="53">
        <f>HJP232*(($H$268)+1)+(IF(HJQ232&lt;101,HJQ232,IF(HJQ232&lt;201,HJQ232/2,IF(HJQ232&lt;=301,HJQ232/3,HJQ232/4))))</f>
        <v>481.1508</v>
      </c>
      <c r="HJS232" s="159">
        <f t="shared" si="8298"/>
        <v>3</v>
      </c>
      <c r="HJT232" s="159"/>
      <c r="HJU232" s="53" t="s">
        <v>162</v>
      </c>
      <c r="HJV232" s="53">
        <f t="shared" ref="HJV232" si="13726">(37.2)*10.764</f>
        <v>400.42079999999999</v>
      </c>
      <c r="HJW232" s="53">
        <f t="shared" ref="HJW232" si="13727">(2.45*1+1*(2.3+2.75))*10.764</f>
        <v>80.72999999999999</v>
      </c>
      <c r="HJX232" s="53">
        <f t="shared" si="2162"/>
        <v>481.1508</v>
      </c>
      <c r="HJY232" s="53">
        <v>0</v>
      </c>
      <c r="HJZ232" s="53">
        <f>HJX232*(($H$268)+1)+(IF(HJY232&lt;101,HJY232,IF(HJY232&lt;201,HJY232/2,IF(HJY232&lt;=301,HJY232/3,HJY232/4))))</f>
        <v>481.1508</v>
      </c>
      <c r="HKA232" s="159">
        <f t="shared" si="8301"/>
        <v>3</v>
      </c>
      <c r="HKB232" s="159"/>
      <c r="HKC232" s="53" t="s">
        <v>162</v>
      </c>
      <c r="HKD232" s="53">
        <f t="shared" ref="HKD232" si="13728">(37.2)*10.764</f>
        <v>400.42079999999999</v>
      </c>
      <c r="HKE232" s="53">
        <f t="shared" ref="HKE232" si="13729">(2.45*1+1*(2.3+2.75))*10.764</f>
        <v>80.72999999999999</v>
      </c>
      <c r="HKF232" s="53">
        <f t="shared" si="2165"/>
        <v>481.1508</v>
      </c>
      <c r="HKG232" s="53">
        <v>0</v>
      </c>
      <c r="HKH232" s="53">
        <f>HKF232*(($H$268)+1)+(IF(HKG232&lt;101,HKG232,IF(HKG232&lt;201,HKG232/2,IF(HKG232&lt;=301,HKG232/3,HKG232/4))))</f>
        <v>481.1508</v>
      </c>
      <c r="HKI232" s="159">
        <f t="shared" si="8304"/>
        <v>3</v>
      </c>
      <c r="HKJ232" s="159"/>
      <c r="HKK232" s="53" t="s">
        <v>162</v>
      </c>
      <c r="HKL232" s="53">
        <f t="shared" ref="HKL232" si="13730">(37.2)*10.764</f>
        <v>400.42079999999999</v>
      </c>
      <c r="HKM232" s="53">
        <f t="shared" ref="HKM232" si="13731">(2.45*1+1*(2.3+2.75))*10.764</f>
        <v>80.72999999999999</v>
      </c>
      <c r="HKN232" s="53">
        <f t="shared" si="2168"/>
        <v>481.1508</v>
      </c>
      <c r="HKO232" s="53">
        <v>0</v>
      </c>
      <c r="HKP232" s="53">
        <f>HKN232*(($H$268)+1)+(IF(HKO232&lt;101,HKO232,IF(HKO232&lt;201,HKO232/2,IF(HKO232&lt;=301,HKO232/3,HKO232/4))))</f>
        <v>481.1508</v>
      </c>
      <c r="HKQ232" s="159">
        <f t="shared" si="8307"/>
        <v>3</v>
      </c>
      <c r="HKR232" s="159"/>
      <c r="HKS232" s="53" t="s">
        <v>162</v>
      </c>
      <c r="HKT232" s="53">
        <f t="shared" ref="HKT232" si="13732">(37.2)*10.764</f>
        <v>400.42079999999999</v>
      </c>
      <c r="HKU232" s="53">
        <f t="shared" ref="HKU232" si="13733">(2.45*1+1*(2.3+2.75))*10.764</f>
        <v>80.72999999999999</v>
      </c>
      <c r="HKV232" s="53">
        <f t="shared" si="2171"/>
        <v>481.1508</v>
      </c>
      <c r="HKW232" s="53">
        <v>0</v>
      </c>
      <c r="HKX232" s="53">
        <f>HKV232*(($H$268)+1)+(IF(HKW232&lt;101,HKW232,IF(HKW232&lt;201,HKW232/2,IF(HKW232&lt;=301,HKW232/3,HKW232/4))))</f>
        <v>481.1508</v>
      </c>
      <c r="HKY232" s="159">
        <f t="shared" si="8310"/>
        <v>3</v>
      </c>
      <c r="HKZ232" s="159"/>
      <c r="HLA232" s="53" t="s">
        <v>162</v>
      </c>
      <c r="HLB232" s="53">
        <f t="shared" ref="HLB232" si="13734">(37.2)*10.764</f>
        <v>400.42079999999999</v>
      </c>
      <c r="HLC232" s="53">
        <f t="shared" ref="HLC232" si="13735">(2.45*1+1*(2.3+2.75))*10.764</f>
        <v>80.72999999999999</v>
      </c>
      <c r="HLD232" s="53">
        <f t="shared" si="2174"/>
        <v>481.1508</v>
      </c>
      <c r="HLE232" s="53">
        <v>0</v>
      </c>
      <c r="HLF232" s="53">
        <f>HLD232*(($H$268)+1)+(IF(HLE232&lt;101,HLE232,IF(HLE232&lt;201,HLE232/2,IF(HLE232&lt;=301,HLE232/3,HLE232/4))))</f>
        <v>481.1508</v>
      </c>
      <c r="HLG232" s="159">
        <f t="shared" si="8313"/>
        <v>3</v>
      </c>
      <c r="HLH232" s="159"/>
      <c r="HLI232" s="53" t="s">
        <v>162</v>
      </c>
      <c r="HLJ232" s="53">
        <f t="shared" ref="HLJ232" si="13736">(37.2)*10.764</f>
        <v>400.42079999999999</v>
      </c>
      <c r="HLK232" s="53">
        <f t="shared" ref="HLK232" si="13737">(2.45*1+1*(2.3+2.75))*10.764</f>
        <v>80.72999999999999</v>
      </c>
      <c r="HLL232" s="53">
        <f t="shared" si="2177"/>
        <v>481.1508</v>
      </c>
      <c r="HLM232" s="53">
        <v>0</v>
      </c>
      <c r="HLN232" s="53">
        <f>HLL232*(($H$268)+1)+(IF(HLM232&lt;101,HLM232,IF(HLM232&lt;201,HLM232/2,IF(HLM232&lt;=301,HLM232/3,HLM232/4))))</f>
        <v>481.1508</v>
      </c>
      <c r="HLO232" s="159">
        <f t="shared" si="8316"/>
        <v>3</v>
      </c>
      <c r="HLP232" s="159"/>
      <c r="HLQ232" s="53" t="s">
        <v>162</v>
      </c>
      <c r="HLR232" s="53">
        <f t="shared" ref="HLR232" si="13738">(37.2)*10.764</f>
        <v>400.42079999999999</v>
      </c>
      <c r="HLS232" s="53">
        <f t="shared" ref="HLS232" si="13739">(2.45*1+1*(2.3+2.75))*10.764</f>
        <v>80.72999999999999</v>
      </c>
      <c r="HLT232" s="53">
        <f t="shared" si="2180"/>
        <v>481.1508</v>
      </c>
      <c r="HLU232" s="53">
        <v>0</v>
      </c>
      <c r="HLV232" s="53">
        <f>HLT232*(($H$268)+1)+(IF(HLU232&lt;101,HLU232,IF(HLU232&lt;201,HLU232/2,IF(HLU232&lt;=301,HLU232/3,HLU232/4))))</f>
        <v>481.1508</v>
      </c>
      <c r="HLW232" s="159">
        <f t="shared" si="8319"/>
        <v>3</v>
      </c>
      <c r="HLX232" s="159"/>
      <c r="HLY232" s="53" t="s">
        <v>162</v>
      </c>
      <c r="HLZ232" s="53">
        <f t="shared" ref="HLZ232" si="13740">(37.2)*10.764</f>
        <v>400.42079999999999</v>
      </c>
      <c r="HMA232" s="53">
        <f t="shared" ref="HMA232" si="13741">(2.45*1+1*(2.3+2.75))*10.764</f>
        <v>80.72999999999999</v>
      </c>
      <c r="HMB232" s="53">
        <f t="shared" si="2183"/>
        <v>481.1508</v>
      </c>
      <c r="HMC232" s="53">
        <v>0</v>
      </c>
      <c r="HMD232" s="53">
        <f>HMB232*(($H$268)+1)+(IF(HMC232&lt;101,HMC232,IF(HMC232&lt;201,HMC232/2,IF(HMC232&lt;=301,HMC232/3,HMC232/4))))</f>
        <v>481.1508</v>
      </c>
      <c r="HME232" s="159">
        <f t="shared" si="8322"/>
        <v>3</v>
      </c>
      <c r="HMF232" s="159"/>
      <c r="HMG232" s="53" t="s">
        <v>162</v>
      </c>
      <c r="HMH232" s="53">
        <f t="shared" ref="HMH232" si="13742">(37.2)*10.764</f>
        <v>400.42079999999999</v>
      </c>
      <c r="HMI232" s="53">
        <f t="shared" ref="HMI232" si="13743">(2.45*1+1*(2.3+2.75))*10.764</f>
        <v>80.72999999999999</v>
      </c>
      <c r="HMJ232" s="53">
        <f t="shared" si="2186"/>
        <v>481.1508</v>
      </c>
      <c r="HMK232" s="53">
        <v>0</v>
      </c>
      <c r="HML232" s="53">
        <f>HMJ232*(($H$268)+1)+(IF(HMK232&lt;101,HMK232,IF(HMK232&lt;201,HMK232/2,IF(HMK232&lt;=301,HMK232/3,HMK232/4))))</f>
        <v>481.1508</v>
      </c>
      <c r="HMM232" s="159">
        <f t="shared" si="8325"/>
        <v>3</v>
      </c>
      <c r="HMN232" s="159"/>
      <c r="HMO232" s="53" t="s">
        <v>162</v>
      </c>
      <c r="HMP232" s="53">
        <f t="shared" ref="HMP232" si="13744">(37.2)*10.764</f>
        <v>400.42079999999999</v>
      </c>
      <c r="HMQ232" s="53">
        <f t="shared" ref="HMQ232" si="13745">(2.45*1+1*(2.3+2.75))*10.764</f>
        <v>80.72999999999999</v>
      </c>
      <c r="HMR232" s="53">
        <f t="shared" si="2189"/>
        <v>481.1508</v>
      </c>
      <c r="HMS232" s="53">
        <v>0</v>
      </c>
      <c r="HMT232" s="53">
        <f>HMR232*(($H$268)+1)+(IF(HMS232&lt;101,HMS232,IF(HMS232&lt;201,HMS232/2,IF(HMS232&lt;=301,HMS232/3,HMS232/4))))</f>
        <v>481.1508</v>
      </c>
      <c r="HMU232" s="159">
        <f t="shared" si="8328"/>
        <v>3</v>
      </c>
      <c r="HMV232" s="159"/>
      <c r="HMW232" s="53" t="s">
        <v>162</v>
      </c>
      <c r="HMX232" s="53">
        <f t="shared" ref="HMX232" si="13746">(37.2)*10.764</f>
        <v>400.42079999999999</v>
      </c>
      <c r="HMY232" s="53">
        <f t="shared" ref="HMY232" si="13747">(2.45*1+1*(2.3+2.75))*10.764</f>
        <v>80.72999999999999</v>
      </c>
      <c r="HMZ232" s="53">
        <f t="shared" si="2192"/>
        <v>481.1508</v>
      </c>
      <c r="HNA232" s="53">
        <v>0</v>
      </c>
      <c r="HNB232" s="53">
        <f>HMZ232*(($H$268)+1)+(IF(HNA232&lt;101,HNA232,IF(HNA232&lt;201,HNA232/2,IF(HNA232&lt;=301,HNA232/3,HNA232/4))))</f>
        <v>481.1508</v>
      </c>
      <c r="HNC232" s="159">
        <f t="shared" si="8331"/>
        <v>3</v>
      </c>
      <c r="HND232" s="159"/>
      <c r="HNE232" s="53" t="s">
        <v>162</v>
      </c>
      <c r="HNF232" s="53">
        <f t="shared" ref="HNF232" si="13748">(37.2)*10.764</f>
        <v>400.42079999999999</v>
      </c>
      <c r="HNG232" s="53">
        <f t="shared" ref="HNG232" si="13749">(2.45*1+1*(2.3+2.75))*10.764</f>
        <v>80.72999999999999</v>
      </c>
      <c r="HNH232" s="53">
        <f t="shared" si="2195"/>
        <v>481.1508</v>
      </c>
      <c r="HNI232" s="53">
        <v>0</v>
      </c>
      <c r="HNJ232" s="53">
        <f>HNH232*(($H$268)+1)+(IF(HNI232&lt;101,HNI232,IF(HNI232&lt;201,HNI232/2,IF(HNI232&lt;=301,HNI232/3,HNI232/4))))</f>
        <v>481.1508</v>
      </c>
      <c r="HNK232" s="159">
        <f t="shared" si="8334"/>
        <v>3</v>
      </c>
      <c r="HNL232" s="159"/>
      <c r="HNM232" s="53" t="s">
        <v>162</v>
      </c>
      <c r="HNN232" s="53">
        <f t="shared" ref="HNN232" si="13750">(37.2)*10.764</f>
        <v>400.42079999999999</v>
      </c>
      <c r="HNO232" s="53">
        <f t="shared" ref="HNO232" si="13751">(2.45*1+1*(2.3+2.75))*10.764</f>
        <v>80.72999999999999</v>
      </c>
      <c r="HNP232" s="53">
        <f t="shared" si="2198"/>
        <v>481.1508</v>
      </c>
      <c r="HNQ232" s="53">
        <v>0</v>
      </c>
      <c r="HNR232" s="53">
        <f>HNP232*(($H$268)+1)+(IF(HNQ232&lt;101,HNQ232,IF(HNQ232&lt;201,HNQ232/2,IF(HNQ232&lt;=301,HNQ232/3,HNQ232/4))))</f>
        <v>481.1508</v>
      </c>
      <c r="HNS232" s="159">
        <f t="shared" si="8337"/>
        <v>3</v>
      </c>
      <c r="HNT232" s="159"/>
      <c r="HNU232" s="53" t="s">
        <v>162</v>
      </c>
      <c r="HNV232" s="53">
        <f t="shared" ref="HNV232" si="13752">(37.2)*10.764</f>
        <v>400.42079999999999</v>
      </c>
      <c r="HNW232" s="53">
        <f t="shared" ref="HNW232" si="13753">(2.45*1+1*(2.3+2.75))*10.764</f>
        <v>80.72999999999999</v>
      </c>
      <c r="HNX232" s="53">
        <f t="shared" si="2201"/>
        <v>481.1508</v>
      </c>
      <c r="HNY232" s="53">
        <v>0</v>
      </c>
      <c r="HNZ232" s="53">
        <f>HNX232*(($H$268)+1)+(IF(HNY232&lt;101,HNY232,IF(HNY232&lt;201,HNY232/2,IF(HNY232&lt;=301,HNY232/3,HNY232/4))))</f>
        <v>481.1508</v>
      </c>
      <c r="HOA232" s="159">
        <f t="shared" si="8340"/>
        <v>3</v>
      </c>
      <c r="HOB232" s="159"/>
      <c r="HOC232" s="53" t="s">
        <v>162</v>
      </c>
      <c r="HOD232" s="53">
        <f t="shared" ref="HOD232" si="13754">(37.2)*10.764</f>
        <v>400.42079999999999</v>
      </c>
      <c r="HOE232" s="53">
        <f t="shared" ref="HOE232" si="13755">(2.45*1+1*(2.3+2.75))*10.764</f>
        <v>80.72999999999999</v>
      </c>
      <c r="HOF232" s="53">
        <f t="shared" si="2204"/>
        <v>481.1508</v>
      </c>
      <c r="HOG232" s="53">
        <v>0</v>
      </c>
      <c r="HOH232" s="53">
        <f>HOF232*(($H$268)+1)+(IF(HOG232&lt;101,HOG232,IF(HOG232&lt;201,HOG232/2,IF(HOG232&lt;=301,HOG232/3,HOG232/4))))</f>
        <v>481.1508</v>
      </c>
      <c r="HOI232" s="159">
        <f t="shared" si="8343"/>
        <v>3</v>
      </c>
      <c r="HOJ232" s="159"/>
      <c r="HOK232" s="53" t="s">
        <v>162</v>
      </c>
      <c r="HOL232" s="53">
        <f t="shared" ref="HOL232" si="13756">(37.2)*10.764</f>
        <v>400.42079999999999</v>
      </c>
      <c r="HOM232" s="53">
        <f t="shared" ref="HOM232" si="13757">(2.45*1+1*(2.3+2.75))*10.764</f>
        <v>80.72999999999999</v>
      </c>
      <c r="HON232" s="53">
        <f t="shared" si="2207"/>
        <v>481.1508</v>
      </c>
      <c r="HOO232" s="53">
        <v>0</v>
      </c>
      <c r="HOP232" s="53">
        <f>HON232*(($H$268)+1)+(IF(HOO232&lt;101,HOO232,IF(HOO232&lt;201,HOO232/2,IF(HOO232&lt;=301,HOO232/3,HOO232/4))))</f>
        <v>481.1508</v>
      </c>
      <c r="HOQ232" s="159">
        <f t="shared" si="8346"/>
        <v>3</v>
      </c>
      <c r="HOR232" s="159"/>
      <c r="HOS232" s="53" t="s">
        <v>162</v>
      </c>
      <c r="HOT232" s="53">
        <f t="shared" ref="HOT232" si="13758">(37.2)*10.764</f>
        <v>400.42079999999999</v>
      </c>
      <c r="HOU232" s="53">
        <f t="shared" ref="HOU232" si="13759">(2.45*1+1*(2.3+2.75))*10.764</f>
        <v>80.72999999999999</v>
      </c>
      <c r="HOV232" s="53">
        <f t="shared" si="2210"/>
        <v>481.1508</v>
      </c>
      <c r="HOW232" s="53">
        <v>0</v>
      </c>
      <c r="HOX232" s="53">
        <f>HOV232*(($H$268)+1)+(IF(HOW232&lt;101,HOW232,IF(HOW232&lt;201,HOW232/2,IF(HOW232&lt;=301,HOW232/3,HOW232/4))))</f>
        <v>481.1508</v>
      </c>
      <c r="HOY232" s="159">
        <f t="shared" si="8349"/>
        <v>3</v>
      </c>
      <c r="HOZ232" s="159"/>
      <c r="HPA232" s="53" t="s">
        <v>162</v>
      </c>
      <c r="HPB232" s="53">
        <f t="shared" ref="HPB232" si="13760">(37.2)*10.764</f>
        <v>400.42079999999999</v>
      </c>
      <c r="HPC232" s="53">
        <f t="shared" ref="HPC232" si="13761">(2.45*1+1*(2.3+2.75))*10.764</f>
        <v>80.72999999999999</v>
      </c>
      <c r="HPD232" s="53">
        <f t="shared" si="2213"/>
        <v>481.1508</v>
      </c>
      <c r="HPE232" s="53">
        <v>0</v>
      </c>
      <c r="HPF232" s="53">
        <f>HPD232*(($H$268)+1)+(IF(HPE232&lt;101,HPE232,IF(HPE232&lt;201,HPE232/2,IF(HPE232&lt;=301,HPE232/3,HPE232/4))))</f>
        <v>481.1508</v>
      </c>
      <c r="HPG232" s="159">
        <f t="shared" si="8352"/>
        <v>3</v>
      </c>
      <c r="HPH232" s="159"/>
      <c r="HPI232" s="53" t="s">
        <v>162</v>
      </c>
      <c r="HPJ232" s="53">
        <f t="shared" ref="HPJ232" si="13762">(37.2)*10.764</f>
        <v>400.42079999999999</v>
      </c>
      <c r="HPK232" s="53">
        <f t="shared" ref="HPK232" si="13763">(2.45*1+1*(2.3+2.75))*10.764</f>
        <v>80.72999999999999</v>
      </c>
      <c r="HPL232" s="53">
        <f t="shared" si="2216"/>
        <v>481.1508</v>
      </c>
      <c r="HPM232" s="53">
        <v>0</v>
      </c>
      <c r="HPN232" s="53">
        <f>HPL232*(($H$268)+1)+(IF(HPM232&lt;101,HPM232,IF(HPM232&lt;201,HPM232/2,IF(HPM232&lt;=301,HPM232/3,HPM232/4))))</f>
        <v>481.1508</v>
      </c>
      <c r="HPO232" s="159">
        <f t="shared" si="8355"/>
        <v>3</v>
      </c>
      <c r="HPP232" s="159"/>
      <c r="HPQ232" s="53" t="s">
        <v>162</v>
      </c>
      <c r="HPR232" s="53">
        <f t="shared" ref="HPR232" si="13764">(37.2)*10.764</f>
        <v>400.42079999999999</v>
      </c>
      <c r="HPS232" s="53">
        <f t="shared" ref="HPS232" si="13765">(2.45*1+1*(2.3+2.75))*10.764</f>
        <v>80.72999999999999</v>
      </c>
      <c r="HPT232" s="53">
        <f t="shared" si="2219"/>
        <v>481.1508</v>
      </c>
      <c r="HPU232" s="53">
        <v>0</v>
      </c>
      <c r="HPV232" s="53">
        <f>HPT232*(($H$268)+1)+(IF(HPU232&lt;101,HPU232,IF(HPU232&lt;201,HPU232/2,IF(HPU232&lt;=301,HPU232/3,HPU232/4))))</f>
        <v>481.1508</v>
      </c>
      <c r="HPW232" s="159">
        <f t="shared" si="8358"/>
        <v>3</v>
      </c>
      <c r="HPX232" s="159"/>
      <c r="HPY232" s="53" t="s">
        <v>162</v>
      </c>
      <c r="HPZ232" s="53">
        <f t="shared" ref="HPZ232" si="13766">(37.2)*10.764</f>
        <v>400.42079999999999</v>
      </c>
      <c r="HQA232" s="53">
        <f t="shared" ref="HQA232" si="13767">(2.45*1+1*(2.3+2.75))*10.764</f>
        <v>80.72999999999999</v>
      </c>
      <c r="HQB232" s="53">
        <f t="shared" si="2222"/>
        <v>481.1508</v>
      </c>
      <c r="HQC232" s="53">
        <v>0</v>
      </c>
      <c r="HQD232" s="53">
        <f>HQB232*(($H$268)+1)+(IF(HQC232&lt;101,HQC232,IF(HQC232&lt;201,HQC232/2,IF(HQC232&lt;=301,HQC232/3,HQC232/4))))</f>
        <v>481.1508</v>
      </c>
      <c r="HQE232" s="159">
        <f t="shared" si="8361"/>
        <v>3</v>
      </c>
      <c r="HQF232" s="159"/>
      <c r="HQG232" s="53" t="s">
        <v>162</v>
      </c>
      <c r="HQH232" s="53">
        <f t="shared" ref="HQH232" si="13768">(37.2)*10.764</f>
        <v>400.42079999999999</v>
      </c>
      <c r="HQI232" s="53">
        <f t="shared" ref="HQI232" si="13769">(2.45*1+1*(2.3+2.75))*10.764</f>
        <v>80.72999999999999</v>
      </c>
      <c r="HQJ232" s="53">
        <f t="shared" si="2225"/>
        <v>481.1508</v>
      </c>
      <c r="HQK232" s="53">
        <v>0</v>
      </c>
      <c r="HQL232" s="53">
        <f>HQJ232*(($H$268)+1)+(IF(HQK232&lt;101,HQK232,IF(HQK232&lt;201,HQK232/2,IF(HQK232&lt;=301,HQK232/3,HQK232/4))))</f>
        <v>481.1508</v>
      </c>
      <c r="HQM232" s="159">
        <f t="shared" si="8364"/>
        <v>3</v>
      </c>
      <c r="HQN232" s="159"/>
      <c r="HQO232" s="53" t="s">
        <v>162</v>
      </c>
      <c r="HQP232" s="53">
        <f t="shared" ref="HQP232" si="13770">(37.2)*10.764</f>
        <v>400.42079999999999</v>
      </c>
      <c r="HQQ232" s="53">
        <f t="shared" ref="HQQ232" si="13771">(2.45*1+1*(2.3+2.75))*10.764</f>
        <v>80.72999999999999</v>
      </c>
      <c r="HQR232" s="53">
        <f t="shared" si="2228"/>
        <v>481.1508</v>
      </c>
      <c r="HQS232" s="53">
        <v>0</v>
      </c>
      <c r="HQT232" s="53">
        <f>HQR232*(($H$268)+1)+(IF(HQS232&lt;101,HQS232,IF(HQS232&lt;201,HQS232/2,IF(HQS232&lt;=301,HQS232/3,HQS232/4))))</f>
        <v>481.1508</v>
      </c>
      <c r="HQU232" s="159">
        <f t="shared" si="8367"/>
        <v>3</v>
      </c>
      <c r="HQV232" s="159"/>
      <c r="HQW232" s="53" t="s">
        <v>162</v>
      </c>
      <c r="HQX232" s="53">
        <f t="shared" ref="HQX232" si="13772">(37.2)*10.764</f>
        <v>400.42079999999999</v>
      </c>
      <c r="HQY232" s="53">
        <f t="shared" ref="HQY232" si="13773">(2.45*1+1*(2.3+2.75))*10.764</f>
        <v>80.72999999999999</v>
      </c>
      <c r="HQZ232" s="53">
        <f t="shared" si="2231"/>
        <v>481.1508</v>
      </c>
      <c r="HRA232" s="53">
        <v>0</v>
      </c>
      <c r="HRB232" s="53">
        <f>HQZ232*(($H$268)+1)+(IF(HRA232&lt;101,HRA232,IF(HRA232&lt;201,HRA232/2,IF(HRA232&lt;=301,HRA232/3,HRA232/4))))</f>
        <v>481.1508</v>
      </c>
      <c r="HRC232" s="159">
        <f t="shared" si="8370"/>
        <v>3</v>
      </c>
      <c r="HRD232" s="159"/>
      <c r="HRE232" s="53" t="s">
        <v>162</v>
      </c>
      <c r="HRF232" s="53">
        <f t="shared" ref="HRF232" si="13774">(37.2)*10.764</f>
        <v>400.42079999999999</v>
      </c>
      <c r="HRG232" s="53">
        <f t="shared" ref="HRG232" si="13775">(2.45*1+1*(2.3+2.75))*10.764</f>
        <v>80.72999999999999</v>
      </c>
      <c r="HRH232" s="53">
        <f t="shared" si="2234"/>
        <v>481.1508</v>
      </c>
      <c r="HRI232" s="53">
        <v>0</v>
      </c>
      <c r="HRJ232" s="53">
        <f>HRH232*(($H$268)+1)+(IF(HRI232&lt;101,HRI232,IF(HRI232&lt;201,HRI232/2,IF(HRI232&lt;=301,HRI232/3,HRI232/4))))</f>
        <v>481.1508</v>
      </c>
      <c r="HRK232" s="159">
        <f t="shared" si="8373"/>
        <v>3</v>
      </c>
      <c r="HRL232" s="159"/>
      <c r="HRM232" s="53" t="s">
        <v>162</v>
      </c>
      <c r="HRN232" s="53">
        <f t="shared" ref="HRN232" si="13776">(37.2)*10.764</f>
        <v>400.42079999999999</v>
      </c>
      <c r="HRO232" s="53">
        <f t="shared" ref="HRO232" si="13777">(2.45*1+1*(2.3+2.75))*10.764</f>
        <v>80.72999999999999</v>
      </c>
      <c r="HRP232" s="53">
        <f t="shared" si="2237"/>
        <v>481.1508</v>
      </c>
      <c r="HRQ232" s="53">
        <v>0</v>
      </c>
      <c r="HRR232" s="53">
        <f>HRP232*(($H$268)+1)+(IF(HRQ232&lt;101,HRQ232,IF(HRQ232&lt;201,HRQ232/2,IF(HRQ232&lt;=301,HRQ232/3,HRQ232/4))))</f>
        <v>481.1508</v>
      </c>
      <c r="HRS232" s="159">
        <f t="shared" si="8376"/>
        <v>3</v>
      </c>
      <c r="HRT232" s="159"/>
      <c r="HRU232" s="53" t="s">
        <v>162</v>
      </c>
      <c r="HRV232" s="53">
        <f t="shared" ref="HRV232" si="13778">(37.2)*10.764</f>
        <v>400.42079999999999</v>
      </c>
      <c r="HRW232" s="53">
        <f t="shared" ref="HRW232" si="13779">(2.45*1+1*(2.3+2.75))*10.764</f>
        <v>80.72999999999999</v>
      </c>
      <c r="HRX232" s="53">
        <f t="shared" si="2240"/>
        <v>481.1508</v>
      </c>
      <c r="HRY232" s="53">
        <v>0</v>
      </c>
      <c r="HRZ232" s="53">
        <f>HRX232*(($H$268)+1)+(IF(HRY232&lt;101,HRY232,IF(HRY232&lt;201,HRY232/2,IF(HRY232&lt;=301,HRY232/3,HRY232/4))))</f>
        <v>481.1508</v>
      </c>
      <c r="HSA232" s="159">
        <f t="shared" si="8379"/>
        <v>3</v>
      </c>
      <c r="HSB232" s="159"/>
      <c r="HSC232" s="53" t="s">
        <v>162</v>
      </c>
      <c r="HSD232" s="53">
        <f t="shared" ref="HSD232" si="13780">(37.2)*10.764</f>
        <v>400.42079999999999</v>
      </c>
      <c r="HSE232" s="53">
        <f t="shared" ref="HSE232" si="13781">(2.45*1+1*(2.3+2.75))*10.764</f>
        <v>80.72999999999999</v>
      </c>
      <c r="HSF232" s="53">
        <f t="shared" si="2243"/>
        <v>481.1508</v>
      </c>
      <c r="HSG232" s="53">
        <v>0</v>
      </c>
      <c r="HSH232" s="53">
        <f>HSF232*(($H$268)+1)+(IF(HSG232&lt;101,HSG232,IF(HSG232&lt;201,HSG232/2,IF(HSG232&lt;=301,HSG232/3,HSG232/4))))</f>
        <v>481.1508</v>
      </c>
      <c r="HSI232" s="159">
        <f t="shared" si="8382"/>
        <v>3</v>
      </c>
      <c r="HSJ232" s="159"/>
      <c r="HSK232" s="53" t="s">
        <v>162</v>
      </c>
      <c r="HSL232" s="53">
        <f t="shared" ref="HSL232" si="13782">(37.2)*10.764</f>
        <v>400.42079999999999</v>
      </c>
      <c r="HSM232" s="53">
        <f t="shared" ref="HSM232" si="13783">(2.45*1+1*(2.3+2.75))*10.764</f>
        <v>80.72999999999999</v>
      </c>
      <c r="HSN232" s="53">
        <f t="shared" si="2246"/>
        <v>481.1508</v>
      </c>
      <c r="HSO232" s="53">
        <v>0</v>
      </c>
      <c r="HSP232" s="53">
        <f>HSN232*(($H$268)+1)+(IF(HSO232&lt;101,HSO232,IF(HSO232&lt;201,HSO232/2,IF(HSO232&lt;=301,HSO232/3,HSO232/4))))</f>
        <v>481.1508</v>
      </c>
      <c r="HSQ232" s="159">
        <f t="shared" si="8385"/>
        <v>3</v>
      </c>
      <c r="HSR232" s="159"/>
      <c r="HSS232" s="53" t="s">
        <v>162</v>
      </c>
      <c r="HST232" s="53">
        <f t="shared" ref="HST232" si="13784">(37.2)*10.764</f>
        <v>400.42079999999999</v>
      </c>
      <c r="HSU232" s="53">
        <f t="shared" ref="HSU232" si="13785">(2.45*1+1*(2.3+2.75))*10.764</f>
        <v>80.72999999999999</v>
      </c>
      <c r="HSV232" s="53">
        <f t="shared" si="2249"/>
        <v>481.1508</v>
      </c>
      <c r="HSW232" s="53">
        <v>0</v>
      </c>
      <c r="HSX232" s="53">
        <f>HSV232*(($H$268)+1)+(IF(HSW232&lt;101,HSW232,IF(HSW232&lt;201,HSW232/2,IF(HSW232&lt;=301,HSW232/3,HSW232/4))))</f>
        <v>481.1508</v>
      </c>
      <c r="HSY232" s="159">
        <f t="shared" si="8388"/>
        <v>3</v>
      </c>
      <c r="HSZ232" s="159"/>
      <c r="HTA232" s="53" t="s">
        <v>162</v>
      </c>
      <c r="HTB232" s="53">
        <f t="shared" ref="HTB232" si="13786">(37.2)*10.764</f>
        <v>400.42079999999999</v>
      </c>
      <c r="HTC232" s="53">
        <f t="shared" ref="HTC232" si="13787">(2.45*1+1*(2.3+2.75))*10.764</f>
        <v>80.72999999999999</v>
      </c>
      <c r="HTD232" s="53">
        <f t="shared" si="2252"/>
        <v>481.1508</v>
      </c>
      <c r="HTE232" s="53">
        <v>0</v>
      </c>
      <c r="HTF232" s="53">
        <f>HTD232*(($H$268)+1)+(IF(HTE232&lt;101,HTE232,IF(HTE232&lt;201,HTE232/2,IF(HTE232&lt;=301,HTE232/3,HTE232/4))))</f>
        <v>481.1508</v>
      </c>
      <c r="HTG232" s="159">
        <f t="shared" si="8391"/>
        <v>3</v>
      </c>
      <c r="HTH232" s="159"/>
      <c r="HTI232" s="53" t="s">
        <v>162</v>
      </c>
      <c r="HTJ232" s="53">
        <f t="shared" ref="HTJ232" si="13788">(37.2)*10.764</f>
        <v>400.42079999999999</v>
      </c>
      <c r="HTK232" s="53">
        <f t="shared" ref="HTK232" si="13789">(2.45*1+1*(2.3+2.75))*10.764</f>
        <v>80.72999999999999</v>
      </c>
      <c r="HTL232" s="53">
        <f t="shared" si="2255"/>
        <v>481.1508</v>
      </c>
      <c r="HTM232" s="53">
        <v>0</v>
      </c>
      <c r="HTN232" s="53">
        <f>HTL232*(($H$268)+1)+(IF(HTM232&lt;101,HTM232,IF(HTM232&lt;201,HTM232/2,IF(HTM232&lt;=301,HTM232/3,HTM232/4))))</f>
        <v>481.1508</v>
      </c>
      <c r="HTO232" s="159">
        <f t="shared" si="8394"/>
        <v>3</v>
      </c>
      <c r="HTP232" s="159"/>
      <c r="HTQ232" s="53" t="s">
        <v>162</v>
      </c>
      <c r="HTR232" s="53">
        <f t="shared" ref="HTR232" si="13790">(37.2)*10.764</f>
        <v>400.42079999999999</v>
      </c>
      <c r="HTS232" s="53">
        <f t="shared" ref="HTS232" si="13791">(2.45*1+1*(2.3+2.75))*10.764</f>
        <v>80.72999999999999</v>
      </c>
      <c r="HTT232" s="53">
        <f t="shared" si="2258"/>
        <v>481.1508</v>
      </c>
      <c r="HTU232" s="53">
        <v>0</v>
      </c>
      <c r="HTV232" s="53">
        <f>HTT232*(($H$268)+1)+(IF(HTU232&lt;101,HTU232,IF(HTU232&lt;201,HTU232/2,IF(HTU232&lt;=301,HTU232/3,HTU232/4))))</f>
        <v>481.1508</v>
      </c>
      <c r="HTW232" s="159">
        <f t="shared" si="8397"/>
        <v>3</v>
      </c>
      <c r="HTX232" s="159"/>
      <c r="HTY232" s="53" t="s">
        <v>162</v>
      </c>
      <c r="HTZ232" s="53">
        <f t="shared" ref="HTZ232" si="13792">(37.2)*10.764</f>
        <v>400.42079999999999</v>
      </c>
      <c r="HUA232" s="53">
        <f t="shared" ref="HUA232" si="13793">(2.45*1+1*(2.3+2.75))*10.764</f>
        <v>80.72999999999999</v>
      </c>
      <c r="HUB232" s="53">
        <f t="shared" si="2261"/>
        <v>481.1508</v>
      </c>
      <c r="HUC232" s="53">
        <v>0</v>
      </c>
      <c r="HUD232" s="53">
        <f>HUB232*(($H$268)+1)+(IF(HUC232&lt;101,HUC232,IF(HUC232&lt;201,HUC232/2,IF(HUC232&lt;=301,HUC232/3,HUC232/4))))</f>
        <v>481.1508</v>
      </c>
      <c r="HUE232" s="159">
        <f t="shared" si="8400"/>
        <v>3</v>
      </c>
      <c r="HUF232" s="159"/>
      <c r="HUG232" s="53" t="s">
        <v>162</v>
      </c>
      <c r="HUH232" s="53">
        <f t="shared" ref="HUH232" si="13794">(37.2)*10.764</f>
        <v>400.42079999999999</v>
      </c>
      <c r="HUI232" s="53">
        <f t="shared" ref="HUI232" si="13795">(2.45*1+1*(2.3+2.75))*10.764</f>
        <v>80.72999999999999</v>
      </c>
      <c r="HUJ232" s="53">
        <f t="shared" si="2264"/>
        <v>481.1508</v>
      </c>
      <c r="HUK232" s="53">
        <v>0</v>
      </c>
      <c r="HUL232" s="53">
        <f>HUJ232*(($H$268)+1)+(IF(HUK232&lt;101,HUK232,IF(HUK232&lt;201,HUK232/2,IF(HUK232&lt;=301,HUK232/3,HUK232/4))))</f>
        <v>481.1508</v>
      </c>
      <c r="HUM232" s="159">
        <f t="shared" si="8403"/>
        <v>3</v>
      </c>
      <c r="HUN232" s="159"/>
      <c r="HUO232" s="53" t="s">
        <v>162</v>
      </c>
      <c r="HUP232" s="53">
        <f t="shared" ref="HUP232" si="13796">(37.2)*10.764</f>
        <v>400.42079999999999</v>
      </c>
      <c r="HUQ232" s="53">
        <f t="shared" ref="HUQ232" si="13797">(2.45*1+1*(2.3+2.75))*10.764</f>
        <v>80.72999999999999</v>
      </c>
      <c r="HUR232" s="53">
        <f t="shared" si="2267"/>
        <v>481.1508</v>
      </c>
      <c r="HUS232" s="53">
        <v>0</v>
      </c>
      <c r="HUT232" s="53">
        <f>HUR232*(($H$268)+1)+(IF(HUS232&lt;101,HUS232,IF(HUS232&lt;201,HUS232/2,IF(HUS232&lt;=301,HUS232/3,HUS232/4))))</f>
        <v>481.1508</v>
      </c>
      <c r="HUU232" s="159">
        <f t="shared" si="8406"/>
        <v>3</v>
      </c>
      <c r="HUV232" s="159"/>
      <c r="HUW232" s="53" t="s">
        <v>162</v>
      </c>
      <c r="HUX232" s="53">
        <f t="shared" ref="HUX232" si="13798">(37.2)*10.764</f>
        <v>400.42079999999999</v>
      </c>
      <c r="HUY232" s="53">
        <f t="shared" ref="HUY232" si="13799">(2.45*1+1*(2.3+2.75))*10.764</f>
        <v>80.72999999999999</v>
      </c>
      <c r="HUZ232" s="53">
        <f t="shared" si="2270"/>
        <v>481.1508</v>
      </c>
      <c r="HVA232" s="53">
        <v>0</v>
      </c>
      <c r="HVB232" s="53">
        <f>HUZ232*(($H$268)+1)+(IF(HVA232&lt;101,HVA232,IF(HVA232&lt;201,HVA232/2,IF(HVA232&lt;=301,HVA232/3,HVA232/4))))</f>
        <v>481.1508</v>
      </c>
      <c r="HVC232" s="159">
        <f t="shared" si="8409"/>
        <v>3</v>
      </c>
      <c r="HVD232" s="159"/>
      <c r="HVE232" s="53" t="s">
        <v>162</v>
      </c>
      <c r="HVF232" s="53">
        <f t="shared" ref="HVF232" si="13800">(37.2)*10.764</f>
        <v>400.42079999999999</v>
      </c>
      <c r="HVG232" s="53">
        <f t="shared" ref="HVG232" si="13801">(2.45*1+1*(2.3+2.75))*10.764</f>
        <v>80.72999999999999</v>
      </c>
      <c r="HVH232" s="53">
        <f t="shared" si="2273"/>
        <v>481.1508</v>
      </c>
      <c r="HVI232" s="53">
        <v>0</v>
      </c>
      <c r="HVJ232" s="53">
        <f>HVH232*(($H$268)+1)+(IF(HVI232&lt;101,HVI232,IF(HVI232&lt;201,HVI232/2,IF(HVI232&lt;=301,HVI232/3,HVI232/4))))</f>
        <v>481.1508</v>
      </c>
      <c r="HVK232" s="159">
        <f t="shared" si="8412"/>
        <v>3</v>
      </c>
      <c r="HVL232" s="159"/>
      <c r="HVM232" s="53" t="s">
        <v>162</v>
      </c>
      <c r="HVN232" s="53">
        <f t="shared" ref="HVN232" si="13802">(37.2)*10.764</f>
        <v>400.42079999999999</v>
      </c>
      <c r="HVO232" s="53">
        <f t="shared" ref="HVO232" si="13803">(2.45*1+1*(2.3+2.75))*10.764</f>
        <v>80.72999999999999</v>
      </c>
      <c r="HVP232" s="53">
        <f t="shared" si="2276"/>
        <v>481.1508</v>
      </c>
      <c r="HVQ232" s="53">
        <v>0</v>
      </c>
      <c r="HVR232" s="53">
        <f>HVP232*(($H$268)+1)+(IF(HVQ232&lt;101,HVQ232,IF(HVQ232&lt;201,HVQ232/2,IF(HVQ232&lt;=301,HVQ232/3,HVQ232/4))))</f>
        <v>481.1508</v>
      </c>
      <c r="HVS232" s="159">
        <f t="shared" si="8415"/>
        <v>3</v>
      </c>
      <c r="HVT232" s="159"/>
      <c r="HVU232" s="53" t="s">
        <v>162</v>
      </c>
      <c r="HVV232" s="53">
        <f t="shared" ref="HVV232" si="13804">(37.2)*10.764</f>
        <v>400.42079999999999</v>
      </c>
      <c r="HVW232" s="53">
        <f t="shared" ref="HVW232" si="13805">(2.45*1+1*(2.3+2.75))*10.764</f>
        <v>80.72999999999999</v>
      </c>
      <c r="HVX232" s="53">
        <f t="shared" si="2279"/>
        <v>481.1508</v>
      </c>
      <c r="HVY232" s="53">
        <v>0</v>
      </c>
      <c r="HVZ232" s="53">
        <f>HVX232*(($H$268)+1)+(IF(HVY232&lt;101,HVY232,IF(HVY232&lt;201,HVY232/2,IF(HVY232&lt;=301,HVY232/3,HVY232/4))))</f>
        <v>481.1508</v>
      </c>
      <c r="HWA232" s="159">
        <f t="shared" si="8418"/>
        <v>3</v>
      </c>
      <c r="HWB232" s="159"/>
      <c r="HWC232" s="53" t="s">
        <v>162</v>
      </c>
      <c r="HWD232" s="53">
        <f t="shared" ref="HWD232" si="13806">(37.2)*10.764</f>
        <v>400.42079999999999</v>
      </c>
      <c r="HWE232" s="53">
        <f t="shared" ref="HWE232" si="13807">(2.45*1+1*(2.3+2.75))*10.764</f>
        <v>80.72999999999999</v>
      </c>
      <c r="HWF232" s="53">
        <f t="shared" si="2282"/>
        <v>481.1508</v>
      </c>
      <c r="HWG232" s="53">
        <v>0</v>
      </c>
      <c r="HWH232" s="53">
        <f>HWF232*(($H$268)+1)+(IF(HWG232&lt;101,HWG232,IF(HWG232&lt;201,HWG232/2,IF(HWG232&lt;=301,HWG232/3,HWG232/4))))</f>
        <v>481.1508</v>
      </c>
      <c r="HWI232" s="159">
        <f t="shared" si="8421"/>
        <v>3</v>
      </c>
      <c r="HWJ232" s="159"/>
      <c r="HWK232" s="53" t="s">
        <v>162</v>
      </c>
      <c r="HWL232" s="53">
        <f t="shared" ref="HWL232" si="13808">(37.2)*10.764</f>
        <v>400.42079999999999</v>
      </c>
      <c r="HWM232" s="53">
        <f t="shared" ref="HWM232" si="13809">(2.45*1+1*(2.3+2.75))*10.764</f>
        <v>80.72999999999999</v>
      </c>
      <c r="HWN232" s="53">
        <f t="shared" si="2285"/>
        <v>481.1508</v>
      </c>
      <c r="HWO232" s="53">
        <v>0</v>
      </c>
      <c r="HWP232" s="53">
        <f>HWN232*(($H$268)+1)+(IF(HWO232&lt;101,HWO232,IF(HWO232&lt;201,HWO232/2,IF(HWO232&lt;=301,HWO232/3,HWO232/4))))</f>
        <v>481.1508</v>
      </c>
      <c r="HWQ232" s="159">
        <f t="shared" si="8424"/>
        <v>3</v>
      </c>
      <c r="HWR232" s="159"/>
      <c r="HWS232" s="53" t="s">
        <v>162</v>
      </c>
      <c r="HWT232" s="53">
        <f t="shared" ref="HWT232" si="13810">(37.2)*10.764</f>
        <v>400.42079999999999</v>
      </c>
      <c r="HWU232" s="53">
        <f t="shared" ref="HWU232" si="13811">(2.45*1+1*(2.3+2.75))*10.764</f>
        <v>80.72999999999999</v>
      </c>
      <c r="HWV232" s="53">
        <f t="shared" si="2288"/>
        <v>481.1508</v>
      </c>
      <c r="HWW232" s="53">
        <v>0</v>
      </c>
      <c r="HWX232" s="53">
        <f>HWV232*(($H$268)+1)+(IF(HWW232&lt;101,HWW232,IF(HWW232&lt;201,HWW232/2,IF(HWW232&lt;=301,HWW232/3,HWW232/4))))</f>
        <v>481.1508</v>
      </c>
      <c r="HWY232" s="159">
        <f t="shared" si="8427"/>
        <v>3</v>
      </c>
      <c r="HWZ232" s="159"/>
      <c r="HXA232" s="53" t="s">
        <v>162</v>
      </c>
      <c r="HXB232" s="53">
        <f t="shared" ref="HXB232" si="13812">(37.2)*10.764</f>
        <v>400.42079999999999</v>
      </c>
      <c r="HXC232" s="53">
        <f t="shared" ref="HXC232" si="13813">(2.45*1+1*(2.3+2.75))*10.764</f>
        <v>80.72999999999999</v>
      </c>
      <c r="HXD232" s="53">
        <f t="shared" si="2291"/>
        <v>481.1508</v>
      </c>
      <c r="HXE232" s="53">
        <v>0</v>
      </c>
      <c r="HXF232" s="53">
        <f>HXD232*(($H$268)+1)+(IF(HXE232&lt;101,HXE232,IF(HXE232&lt;201,HXE232/2,IF(HXE232&lt;=301,HXE232/3,HXE232/4))))</f>
        <v>481.1508</v>
      </c>
      <c r="HXG232" s="159">
        <f t="shared" si="8430"/>
        <v>3</v>
      </c>
      <c r="HXH232" s="159"/>
      <c r="HXI232" s="53" t="s">
        <v>162</v>
      </c>
      <c r="HXJ232" s="53">
        <f t="shared" ref="HXJ232" si="13814">(37.2)*10.764</f>
        <v>400.42079999999999</v>
      </c>
      <c r="HXK232" s="53">
        <f t="shared" ref="HXK232" si="13815">(2.45*1+1*(2.3+2.75))*10.764</f>
        <v>80.72999999999999</v>
      </c>
      <c r="HXL232" s="53">
        <f t="shared" si="2294"/>
        <v>481.1508</v>
      </c>
      <c r="HXM232" s="53">
        <v>0</v>
      </c>
      <c r="HXN232" s="53">
        <f>HXL232*(($H$268)+1)+(IF(HXM232&lt;101,HXM232,IF(HXM232&lt;201,HXM232/2,IF(HXM232&lt;=301,HXM232/3,HXM232/4))))</f>
        <v>481.1508</v>
      </c>
      <c r="HXO232" s="159">
        <f t="shared" si="8433"/>
        <v>3</v>
      </c>
      <c r="HXP232" s="159"/>
      <c r="HXQ232" s="53" t="s">
        <v>162</v>
      </c>
      <c r="HXR232" s="53">
        <f t="shared" ref="HXR232" si="13816">(37.2)*10.764</f>
        <v>400.42079999999999</v>
      </c>
      <c r="HXS232" s="53">
        <f t="shared" ref="HXS232" si="13817">(2.45*1+1*(2.3+2.75))*10.764</f>
        <v>80.72999999999999</v>
      </c>
      <c r="HXT232" s="53">
        <f t="shared" si="2297"/>
        <v>481.1508</v>
      </c>
      <c r="HXU232" s="53">
        <v>0</v>
      </c>
      <c r="HXV232" s="53">
        <f>HXT232*(($H$268)+1)+(IF(HXU232&lt;101,HXU232,IF(HXU232&lt;201,HXU232/2,IF(HXU232&lt;=301,HXU232/3,HXU232/4))))</f>
        <v>481.1508</v>
      </c>
      <c r="HXW232" s="159">
        <f t="shared" si="8436"/>
        <v>3</v>
      </c>
      <c r="HXX232" s="159"/>
      <c r="HXY232" s="53" t="s">
        <v>162</v>
      </c>
      <c r="HXZ232" s="53">
        <f t="shared" ref="HXZ232" si="13818">(37.2)*10.764</f>
        <v>400.42079999999999</v>
      </c>
      <c r="HYA232" s="53">
        <f t="shared" ref="HYA232" si="13819">(2.45*1+1*(2.3+2.75))*10.764</f>
        <v>80.72999999999999</v>
      </c>
      <c r="HYB232" s="53">
        <f t="shared" si="2300"/>
        <v>481.1508</v>
      </c>
      <c r="HYC232" s="53">
        <v>0</v>
      </c>
      <c r="HYD232" s="53">
        <f>HYB232*(($H$268)+1)+(IF(HYC232&lt;101,HYC232,IF(HYC232&lt;201,HYC232/2,IF(HYC232&lt;=301,HYC232/3,HYC232/4))))</f>
        <v>481.1508</v>
      </c>
      <c r="HYE232" s="159">
        <f t="shared" si="8439"/>
        <v>3</v>
      </c>
      <c r="HYF232" s="159"/>
      <c r="HYG232" s="53" t="s">
        <v>162</v>
      </c>
      <c r="HYH232" s="53">
        <f t="shared" ref="HYH232" si="13820">(37.2)*10.764</f>
        <v>400.42079999999999</v>
      </c>
      <c r="HYI232" s="53">
        <f t="shared" ref="HYI232" si="13821">(2.45*1+1*(2.3+2.75))*10.764</f>
        <v>80.72999999999999</v>
      </c>
      <c r="HYJ232" s="53">
        <f t="shared" si="2303"/>
        <v>481.1508</v>
      </c>
      <c r="HYK232" s="53">
        <v>0</v>
      </c>
      <c r="HYL232" s="53">
        <f>HYJ232*(($H$268)+1)+(IF(HYK232&lt;101,HYK232,IF(HYK232&lt;201,HYK232/2,IF(HYK232&lt;=301,HYK232/3,HYK232/4))))</f>
        <v>481.1508</v>
      </c>
      <c r="HYM232" s="159">
        <f t="shared" si="8442"/>
        <v>3</v>
      </c>
      <c r="HYN232" s="159"/>
      <c r="HYO232" s="53" t="s">
        <v>162</v>
      </c>
      <c r="HYP232" s="53">
        <f t="shared" ref="HYP232" si="13822">(37.2)*10.764</f>
        <v>400.42079999999999</v>
      </c>
      <c r="HYQ232" s="53">
        <f t="shared" ref="HYQ232" si="13823">(2.45*1+1*(2.3+2.75))*10.764</f>
        <v>80.72999999999999</v>
      </c>
      <c r="HYR232" s="53">
        <f t="shared" si="2306"/>
        <v>481.1508</v>
      </c>
      <c r="HYS232" s="53">
        <v>0</v>
      </c>
      <c r="HYT232" s="53">
        <f>HYR232*(($H$268)+1)+(IF(HYS232&lt;101,HYS232,IF(HYS232&lt;201,HYS232/2,IF(HYS232&lt;=301,HYS232/3,HYS232/4))))</f>
        <v>481.1508</v>
      </c>
      <c r="HYU232" s="159">
        <f t="shared" si="8445"/>
        <v>3</v>
      </c>
      <c r="HYV232" s="159"/>
      <c r="HYW232" s="53" t="s">
        <v>162</v>
      </c>
      <c r="HYX232" s="53">
        <f t="shared" ref="HYX232" si="13824">(37.2)*10.764</f>
        <v>400.42079999999999</v>
      </c>
      <c r="HYY232" s="53">
        <f t="shared" ref="HYY232" si="13825">(2.45*1+1*(2.3+2.75))*10.764</f>
        <v>80.72999999999999</v>
      </c>
      <c r="HYZ232" s="53">
        <f t="shared" si="2309"/>
        <v>481.1508</v>
      </c>
      <c r="HZA232" s="53">
        <v>0</v>
      </c>
      <c r="HZB232" s="53">
        <f>HYZ232*(($H$268)+1)+(IF(HZA232&lt;101,HZA232,IF(HZA232&lt;201,HZA232/2,IF(HZA232&lt;=301,HZA232/3,HZA232/4))))</f>
        <v>481.1508</v>
      </c>
      <c r="HZC232" s="159">
        <f t="shared" si="8448"/>
        <v>3</v>
      </c>
      <c r="HZD232" s="159"/>
      <c r="HZE232" s="53" t="s">
        <v>162</v>
      </c>
      <c r="HZF232" s="53">
        <f t="shared" ref="HZF232" si="13826">(37.2)*10.764</f>
        <v>400.42079999999999</v>
      </c>
      <c r="HZG232" s="53">
        <f t="shared" ref="HZG232" si="13827">(2.45*1+1*(2.3+2.75))*10.764</f>
        <v>80.72999999999999</v>
      </c>
      <c r="HZH232" s="53">
        <f t="shared" si="2312"/>
        <v>481.1508</v>
      </c>
      <c r="HZI232" s="53">
        <v>0</v>
      </c>
      <c r="HZJ232" s="53">
        <f>HZH232*(($H$268)+1)+(IF(HZI232&lt;101,HZI232,IF(HZI232&lt;201,HZI232/2,IF(HZI232&lt;=301,HZI232/3,HZI232/4))))</f>
        <v>481.1508</v>
      </c>
      <c r="HZK232" s="159">
        <f t="shared" si="8451"/>
        <v>3</v>
      </c>
      <c r="HZL232" s="159"/>
      <c r="HZM232" s="53" t="s">
        <v>162</v>
      </c>
      <c r="HZN232" s="53">
        <f t="shared" ref="HZN232" si="13828">(37.2)*10.764</f>
        <v>400.42079999999999</v>
      </c>
      <c r="HZO232" s="53">
        <f t="shared" ref="HZO232" si="13829">(2.45*1+1*(2.3+2.75))*10.764</f>
        <v>80.72999999999999</v>
      </c>
      <c r="HZP232" s="53">
        <f t="shared" si="2315"/>
        <v>481.1508</v>
      </c>
      <c r="HZQ232" s="53">
        <v>0</v>
      </c>
      <c r="HZR232" s="53">
        <f>HZP232*(($H$268)+1)+(IF(HZQ232&lt;101,HZQ232,IF(HZQ232&lt;201,HZQ232/2,IF(HZQ232&lt;=301,HZQ232/3,HZQ232/4))))</f>
        <v>481.1508</v>
      </c>
      <c r="HZS232" s="159">
        <f t="shared" si="8454"/>
        <v>3</v>
      </c>
      <c r="HZT232" s="159"/>
      <c r="HZU232" s="53" t="s">
        <v>162</v>
      </c>
      <c r="HZV232" s="53">
        <f t="shared" ref="HZV232" si="13830">(37.2)*10.764</f>
        <v>400.42079999999999</v>
      </c>
      <c r="HZW232" s="53">
        <f t="shared" ref="HZW232" si="13831">(2.45*1+1*(2.3+2.75))*10.764</f>
        <v>80.72999999999999</v>
      </c>
      <c r="HZX232" s="53">
        <f t="shared" si="2318"/>
        <v>481.1508</v>
      </c>
      <c r="HZY232" s="53">
        <v>0</v>
      </c>
      <c r="HZZ232" s="53">
        <f>HZX232*(($H$268)+1)+(IF(HZY232&lt;101,HZY232,IF(HZY232&lt;201,HZY232/2,IF(HZY232&lt;=301,HZY232/3,HZY232/4))))</f>
        <v>481.1508</v>
      </c>
      <c r="IAA232" s="159">
        <f t="shared" si="8457"/>
        <v>3</v>
      </c>
      <c r="IAB232" s="159"/>
      <c r="IAC232" s="53" t="s">
        <v>162</v>
      </c>
      <c r="IAD232" s="53">
        <f t="shared" ref="IAD232" si="13832">(37.2)*10.764</f>
        <v>400.42079999999999</v>
      </c>
      <c r="IAE232" s="53">
        <f t="shared" ref="IAE232" si="13833">(2.45*1+1*(2.3+2.75))*10.764</f>
        <v>80.72999999999999</v>
      </c>
      <c r="IAF232" s="53">
        <f t="shared" si="2321"/>
        <v>481.1508</v>
      </c>
      <c r="IAG232" s="53">
        <v>0</v>
      </c>
      <c r="IAH232" s="53">
        <f>IAF232*(($H$268)+1)+(IF(IAG232&lt;101,IAG232,IF(IAG232&lt;201,IAG232/2,IF(IAG232&lt;=301,IAG232/3,IAG232/4))))</f>
        <v>481.1508</v>
      </c>
      <c r="IAI232" s="159">
        <f t="shared" si="8460"/>
        <v>3</v>
      </c>
      <c r="IAJ232" s="159"/>
      <c r="IAK232" s="53" t="s">
        <v>162</v>
      </c>
      <c r="IAL232" s="53">
        <f t="shared" ref="IAL232" si="13834">(37.2)*10.764</f>
        <v>400.42079999999999</v>
      </c>
      <c r="IAM232" s="53">
        <f t="shared" ref="IAM232" si="13835">(2.45*1+1*(2.3+2.75))*10.764</f>
        <v>80.72999999999999</v>
      </c>
      <c r="IAN232" s="53">
        <f t="shared" si="2324"/>
        <v>481.1508</v>
      </c>
      <c r="IAO232" s="53">
        <v>0</v>
      </c>
      <c r="IAP232" s="53">
        <f>IAN232*(($H$268)+1)+(IF(IAO232&lt;101,IAO232,IF(IAO232&lt;201,IAO232/2,IF(IAO232&lt;=301,IAO232/3,IAO232/4))))</f>
        <v>481.1508</v>
      </c>
      <c r="IAQ232" s="159">
        <f t="shared" si="8463"/>
        <v>3</v>
      </c>
      <c r="IAR232" s="159"/>
      <c r="IAS232" s="53" t="s">
        <v>162</v>
      </c>
      <c r="IAT232" s="53">
        <f t="shared" ref="IAT232" si="13836">(37.2)*10.764</f>
        <v>400.42079999999999</v>
      </c>
      <c r="IAU232" s="53">
        <f t="shared" ref="IAU232" si="13837">(2.45*1+1*(2.3+2.75))*10.764</f>
        <v>80.72999999999999</v>
      </c>
      <c r="IAV232" s="53">
        <f t="shared" si="2327"/>
        <v>481.1508</v>
      </c>
      <c r="IAW232" s="53">
        <v>0</v>
      </c>
      <c r="IAX232" s="53">
        <f>IAV232*(($H$268)+1)+(IF(IAW232&lt;101,IAW232,IF(IAW232&lt;201,IAW232/2,IF(IAW232&lt;=301,IAW232/3,IAW232/4))))</f>
        <v>481.1508</v>
      </c>
      <c r="IAY232" s="159">
        <f t="shared" si="8466"/>
        <v>3</v>
      </c>
      <c r="IAZ232" s="159"/>
      <c r="IBA232" s="53" t="s">
        <v>162</v>
      </c>
      <c r="IBB232" s="53">
        <f t="shared" ref="IBB232" si="13838">(37.2)*10.764</f>
        <v>400.42079999999999</v>
      </c>
      <c r="IBC232" s="53">
        <f t="shared" ref="IBC232" si="13839">(2.45*1+1*(2.3+2.75))*10.764</f>
        <v>80.72999999999999</v>
      </c>
      <c r="IBD232" s="53">
        <f t="shared" si="2330"/>
        <v>481.1508</v>
      </c>
      <c r="IBE232" s="53">
        <v>0</v>
      </c>
      <c r="IBF232" s="53">
        <f>IBD232*(($H$268)+1)+(IF(IBE232&lt;101,IBE232,IF(IBE232&lt;201,IBE232/2,IF(IBE232&lt;=301,IBE232/3,IBE232/4))))</f>
        <v>481.1508</v>
      </c>
      <c r="IBG232" s="159">
        <f t="shared" si="8469"/>
        <v>3</v>
      </c>
      <c r="IBH232" s="159"/>
      <c r="IBI232" s="53" t="s">
        <v>162</v>
      </c>
      <c r="IBJ232" s="53">
        <f t="shared" ref="IBJ232" si="13840">(37.2)*10.764</f>
        <v>400.42079999999999</v>
      </c>
      <c r="IBK232" s="53">
        <f t="shared" ref="IBK232" si="13841">(2.45*1+1*(2.3+2.75))*10.764</f>
        <v>80.72999999999999</v>
      </c>
      <c r="IBL232" s="53">
        <f t="shared" si="2333"/>
        <v>481.1508</v>
      </c>
      <c r="IBM232" s="53">
        <v>0</v>
      </c>
      <c r="IBN232" s="53">
        <f>IBL232*(($H$268)+1)+(IF(IBM232&lt;101,IBM232,IF(IBM232&lt;201,IBM232/2,IF(IBM232&lt;=301,IBM232/3,IBM232/4))))</f>
        <v>481.1508</v>
      </c>
      <c r="IBO232" s="159">
        <f t="shared" si="8472"/>
        <v>3</v>
      </c>
      <c r="IBP232" s="159"/>
      <c r="IBQ232" s="53" t="s">
        <v>162</v>
      </c>
      <c r="IBR232" s="53">
        <f t="shared" ref="IBR232" si="13842">(37.2)*10.764</f>
        <v>400.42079999999999</v>
      </c>
      <c r="IBS232" s="53">
        <f t="shared" ref="IBS232" si="13843">(2.45*1+1*(2.3+2.75))*10.764</f>
        <v>80.72999999999999</v>
      </c>
      <c r="IBT232" s="53">
        <f t="shared" si="2336"/>
        <v>481.1508</v>
      </c>
      <c r="IBU232" s="53">
        <v>0</v>
      </c>
      <c r="IBV232" s="53">
        <f>IBT232*(($H$268)+1)+(IF(IBU232&lt;101,IBU232,IF(IBU232&lt;201,IBU232/2,IF(IBU232&lt;=301,IBU232/3,IBU232/4))))</f>
        <v>481.1508</v>
      </c>
      <c r="IBW232" s="159">
        <f t="shared" si="8475"/>
        <v>3</v>
      </c>
      <c r="IBX232" s="159"/>
      <c r="IBY232" s="53" t="s">
        <v>162</v>
      </c>
      <c r="IBZ232" s="53">
        <f t="shared" ref="IBZ232" si="13844">(37.2)*10.764</f>
        <v>400.42079999999999</v>
      </c>
      <c r="ICA232" s="53">
        <f t="shared" ref="ICA232" si="13845">(2.45*1+1*(2.3+2.75))*10.764</f>
        <v>80.72999999999999</v>
      </c>
      <c r="ICB232" s="53">
        <f t="shared" si="2339"/>
        <v>481.1508</v>
      </c>
      <c r="ICC232" s="53">
        <v>0</v>
      </c>
      <c r="ICD232" s="53">
        <f>ICB232*(($H$268)+1)+(IF(ICC232&lt;101,ICC232,IF(ICC232&lt;201,ICC232/2,IF(ICC232&lt;=301,ICC232/3,ICC232/4))))</f>
        <v>481.1508</v>
      </c>
      <c r="ICE232" s="159">
        <f t="shared" si="8478"/>
        <v>3</v>
      </c>
      <c r="ICF232" s="159"/>
      <c r="ICG232" s="53" t="s">
        <v>162</v>
      </c>
      <c r="ICH232" s="53">
        <f t="shared" ref="ICH232" si="13846">(37.2)*10.764</f>
        <v>400.42079999999999</v>
      </c>
      <c r="ICI232" s="53">
        <f t="shared" ref="ICI232" si="13847">(2.45*1+1*(2.3+2.75))*10.764</f>
        <v>80.72999999999999</v>
      </c>
      <c r="ICJ232" s="53">
        <f t="shared" si="2342"/>
        <v>481.1508</v>
      </c>
      <c r="ICK232" s="53">
        <v>0</v>
      </c>
      <c r="ICL232" s="53">
        <f>ICJ232*(($H$268)+1)+(IF(ICK232&lt;101,ICK232,IF(ICK232&lt;201,ICK232/2,IF(ICK232&lt;=301,ICK232/3,ICK232/4))))</f>
        <v>481.1508</v>
      </c>
      <c r="ICM232" s="159">
        <f t="shared" si="8481"/>
        <v>3</v>
      </c>
      <c r="ICN232" s="159"/>
      <c r="ICO232" s="53" t="s">
        <v>162</v>
      </c>
      <c r="ICP232" s="53">
        <f t="shared" ref="ICP232" si="13848">(37.2)*10.764</f>
        <v>400.42079999999999</v>
      </c>
      <c r="ICQ232" s="53">
        <f t="shared" ref="ICQ232" si="13849">(2.45*1+1*(2.3+2.75))*10.764</f>
        <v>80.72999999999999</v>
      </c>
      <c r="ICR232" s="53">
        <f t="shared" si="2345"/>
        <v>481.1508</v>
      </c>
      <c r="ICS232" s="53">
        <v>0</v>
      </c>
      <c r="ICT232" s="53">
        <f>ICR232*(($H$268)+1)+(IF(ICS232&lt;101,ICS232,IF(ICS232&lt;201,ICS232/2,IF(ICS232&lt;=301,ICS232/3,ICS232/4))))</f>
        <v>481.1508</v>
      </c>
      <c r="ICU232" s="159">
        <f t="shared" si="8484"/>
        <v>3</v>
      </c>
      <c r="ICV232" s="159"/>
      <c r="ICW232" s="53" t="s">
        <v>162</v>
      </c>
      <c r="ICX232" s="53">
        <f t="shared" ref="ICX232" si="13850">(37.2)*10.764</f>
        <v>400.42079999999999</v>
      </c>
      <c r="ICY232" s="53">
        <f t="shared" ref="ICY232" si="13851">(2.45*1+1*(2.3+2.75))*10.764</f>
        <v>80.72999999999999</v>
      </c>
      <c r="ICZ232" s="53">
        <f t="shared" si="2348"/>
        <v>481.1508</v>
      </c>
      <c r="IDA232" s="53">
        <v>0</v>
      </c>
      <c r="IDB232" s="53">
        <f>ICZ232*(($H$268)+1)+(IF(IDA232&lt;101,IDA232,IF(IDA232&lt;201,IDA232/2,IF(IDA232&lt;=301,IDA232/3,IDA232/4))))</f>
        <v>481.1508</v>
      </c>
      <c r="IDC232" s="159">
        <f t="shared" si="8487"/>
        <v>3</v>
      </c>
      <c r="IDD232" s="159"/>
      <c r="IDE232" s="53" t="s">
        <v>162</v>
      </c>
      <c r="IDF232" s="53">
        <f t="shared" ref="IDF232" si="13852">(37.2)*10.764</f>
        <v>400.42079999999999</v>
      </c>
      <c r="IDG232" s="53">
        <f t="shared" ref="IDG232" si="13853">(2.45*1+1*(2.3+2.75))*10.764</f>
        <v>80.72999999999999</v>
      </c>
      <c r="IDH232" s="53">
        <f t="shared" si="2351"/>
        <v>481.1508</v>
      </c>
      <c r="IDI232" s="53">
        <v>0</v>
      </c>
      <c r="IDJ232" s="53">
        <f>IDH232*(($H$268)+1)+(IF(IDI232&lt;101,IDI232,IF(IDI232&lt;201,IDI232/2,IF(IDI232&lt;=301,IDI232/3,IDI232/4))))</f>
        <v>481.1508</v>
      </c>
      <c r="IDK232" s="159">
        <f t="shared" si="8490"/>
        <v>3</v>
      </c>
      <c r="IDL232" s="159"/>
      <c r="IDM232" s="53" t="s">
        <v>162</v>
      </c>
      <c r="IDN232" s="53">
        <f t="shared" ref="IDN232" si="13854">(37.2)*10.764</f>
        <v>400.42079999999999</v>
      </c>
      <c r="IDO232" s="53">
        <f t="shared" ref="IDO232" si="13855">(2.45*1+1*(2.3+2.75))*10.764</f>
        <v>80.72999999999999</v>
      </c>
      <c r="IDP232" s="53">
        <f t="shared" si="2354"/>
        <v>481.1508</v>
      </c>
      <c r="IDQ232" s="53">
        <v>0</v>
      </c>
      <c r="IDR232" s="53">
        <f>IDP232*(($H$268)+1)+(IF(IDQ232&lt;101,IDQ232,IF(IDQ232&lt;201,IDQ232/2,IF(IDQ232&lt;=301,IDQ232/3,IDQ232/4))))</f>
        <v>481.1508</v>
      </c>
      <c r="IDS232" s="159">
        <f t="shared" si="8493"/>
        <v>3</v>
      </c>
      <c r="IDT232" s="159"/>
      <c r="IDU232" s="53" t="s">
        <v>162</v>
      </c>
      <c r="IDV232" s="53">
        <f t="shared" ref="IDV232" si="13856">(37.2)*10.764</f>
        <v>400.42079999999999</v>
      </c>
      <c r="IDW232" s="53">
        <f t="shared" ref="IDW232" si="13857">(2.45*1+1*(2.3+2.75))*10.764</f>
        <v>80.72999999999999</v>
      </c>
      <c r="IDX232" s="53">
        <f t="shared" si="2357"/>
        <v>481.1508</v>
      </c>
      <c r="IDY232" s="53">
        <v>0</v>
      </c>
      <c r="IDZ232" s="53">
        <f>IDX232*(($H$268)+1)+(IF(IDY232&lt;101,IDY232,IF(IDY232&lt;201,IDY232/2,IF(IDY232&lt;=301,IDY232/3,IDY232/4))))</f>
        <v>481.1508</v>
      </c>
      <c r="IEA232" s="159">
        <f t="shared" si="8496"/>
        <v>3</v>
      </c>
      <c r="IEB232" s="159"/>
      <c r="IEC232" s="53" t="s">
        <v>162</v>
      </c>
      <c r="IED232" s="53">
        <f t="shared" ref="IED232" si="13858">(37.2)*10.764</f>
        <v>400.42079999999999</v>
      </c>
      <c r="IEE232" s="53">
        <f t="shared" ref="IEE232" si="13859">(2.45*1+1*(2.3+2.75))*10.764</f>
        <v>80.72999999999999</v>
      </c>
      <c r="IEF232" s="53">
        <f t="shared" si="2360"/>
        <v>481.1508</v>
      </c>
      <c r="IEG232" s="53">
        <v>0</v>
      </c>
      <c r="IEH232" s="53">
        <f>IEF232*(($H$268)+1)+(IF(IEG232&lt;101,IEG232,IF(IEG232&lt;201,IEG232/2,IF(IEG232&lt;=301,IEG232/3,IEG232/4))))</f>
        <v>481.1508</v>
      </c>
      <c r="IEI232" s="159">
        <f t="shared" si="8499"/>
        <v>3</v>
      </c>
      <c r="IEJ232" s="159"/>
      <c r="IEK232" s="53" t="s">
        <v>162</v>
      </c>
      <c r="IEL232" s="53">
        <f t="shared" ref="IEL232" si="13860">(37.2)*10.764</f>
        <v>400.42079999999999</v>
      </c>
      <c r="IEM232" s="53">
        <f t="shared" ref="IEM232" si="13861">(2.45*1+1*(2.3+2.75))*10.764</f>
        <v>80.72999999999999</v>
      </c>
      <c r="IEN232" s="53">
        <f t="shared" si="2363"/>
        <v>481.1508</v>
      </c>
      <c r="IEO232" s="53">
        <v>0</v>
      </c>
      <c r="IEP232" s="53">
        <f>IEN232*(($H$268)+1)+(IF(IEO232&lt;101,IEO232,IF(IEO232&lt;201,IEO232/2,IF(IEO232&lt;=301,IEO232/3,IEO232/4))))</f>
        <v>481.1508</v>
      </c>
      <c r="IEQ232" s="159">
        <f t="shared" si="8502"/>
        <v>3</v>
      </c>
      <c r="IER232" s="159"/>
      <c r="IES232" s="53" t="s">
        <v>162</v>
      </c>
      <c r="IET232" s="53">
        <f t="shared" ref="IET232" si="13862">(37.2)*10.764</f>
        <v>400.42079999999999</v>
      </c>
      <c r="IEU232" s="53">
        <f t="shared" ref="IEU232" si="13863">(2.45*1+1*(2.3+2.75))*10.764</f>
        <v>80.72999999999999</v>
      </c>
      <c r="IEV232" s="53">
        <f t="shared" si="2366"/>
        <v>481.1508</v>
      </c>
      <c r="IEW232" s="53">
        <v>0</v>
      </c>
      <c r="IEX232" s="53">
        <f>IEV232*(($H$268)+1)+(IF(IEW232&lt;101,IEW232,IF(IEW232&lt;201,IEW232/2,IF(IEW232&lt;=301,IEW232/3,IEW232/4))))</f>
        <v>481.1508</v>
      </c>
      <c r="IEY232" s="159">
        <f t="shared" si="8505"/>
        <v>3</v>
      </c>
      <c r="IEZ232" s="159"/>
      <c r="IFA232" s="53" t="s">
        <v>162</v>
      </c>
      <c r="IFB232" s="53">
        <f t="shared" ref="IFB232" si="13864">(37.2)*10.764</f>
        <v>400.42079999999999</v>
      </c>
      <c r="IFC232" s="53">
        <f t="shared" ref="IFC232" si="13865">(2.45*1+1*(2.3+2.75))*10.764</f>
        <v>80.72999999999999</v>
      </c>
      <c r="IFD232" s="53">
        <f t="shared" si="2369"/>
        <v>481.1508</v>
      </c>
      <c r="IFE232" s="53">
        <v>0</v>
      </c>
      <c r="IFF232" s="53">
        <f>IFD232*(($H$268)+1)+(IF(IFE232&lt;101,IFE232,IF(IFE232&lt;201,IFE232/2,IF(IFE232&lt;=301,IFE232/3,IFE232/4))))</f>
        <v>481.1508</v>
      </c>
      <c r="IFG232" s="159">
        <f t="shared" si="8508"/>
        <v>3</v>
      </c>
      <c r="IFH232" s="159"/>
      <c r="IFI232" s="53" t="s">
        <v>162</v>
      </c>
      <c r="IFJ232" s="53">
        <f t="shared" ref="IFJ232" si="13866">(37.2)*10.764</f>
        <v>400.42079999999999</v>
      </c>
      <c r="IFK232" s="53">
        <f t="shared" ref="IFK232" si="13867">(2.45*1+1*(2.3+2.75))*10.764</f>
        <v>80.72999999999999</v>
      </c>
      <c r="IFL232" s="53">
        <f t="shared" si="2372"/>
        <v>481.1508</v>
      </c>
      <c r="IFM232" s="53">
        <v>0</v>
      </c>
      <c r="IFN232" s="53">
        <f>IFL232*(($H$268)+1)+(IF(IFM232&lt;101,IFM232,IF(IFM232&lt;201,IFM232/2,IF(IFM232&lt;=301,IFM232/3,IFM232/4))))</f>
        <v>481.1508</v>
      </c>
      <c r="IFO232" s="159">
        <f t="shared" si="8511"/>
        <v>3</v>
      </c>
      <c r="IFP232" s="159"/>
      <c r="IFQ232" s="53" t="s">
        <v>162</v>
      </c>
      <c r="IFR232" s="53">
        <f t="shared" ref="IFR232" si="13868">(37.2)*10.764</f>
        <v>400.42079999999999</v>
      </c>
      <c r="IFS232" s="53">
        <f t="shared" ref="IFS232" si="13869">(2.45*1+1*(2.3+2.75))*10.764</f>
        <v>80.72999999999999</v>
      </c>
      <c r="IFT232" s="53">
        <f t="shared" si="2375"/>
        <v>481.1508</v>
      </c>
      <c r="IFU232" s="53">
        <v>0</v>
      </c>
      <c r="IFV232" s="53">
        <f>IFT232*(($H$268)+1)+(IF(IFU232&lt;101,IFU232,IF(IFU232&lt;201,IFU232/2,IF(IFU232&lt;=301,IFU232/3,IFU232/4))))</f>
        <v>481.1508</v>
      </c>
      <c r="IFW232" s="159">
        <f t="shared" si="8514"/>
        <v>3</v>
      </c>
      <c r="IFX232" s="159"/>
      <c r="IFY232" s="53" t="s">
        <v>162</v>
      </c>
      <c r="IFZ232" s="53">
        <f t="shared" ref="IFZ232" si="13870">(37.2)*10.764</f>
        <v>400.42079999999999</v>
      </c>
      <c r="IGA232" s="53">
        <f t="shared" ref="IGA232" si="13871">(2.45*1+1*(2.3+2.75))*10.764</f>
        <v>80.72999999999999</v>
      </c>
      <c r="IGB232" s="53">
        <f t="shared" si="2378"/>
        <v>481.1508</v>
      </c>
      <c r="IGC232" s="53">
        <v>0</v>
      </c>
      <c r="IGD232" s="53">
        <f>IGB232*(($H$268)+1)+(IF(IGC232&lt;101,IGC232,IF(IGC232&lt;201,IGC232/2,IF(IGC232&lt;=301,IGC232/3,IGC232/4))))</f>
        <v>481.1508</v>
      </c>
      <c r="IGE232" s="159">
        <f t="shared" si="8517"/>
        <v>3</v>
      </c>
      <c r="IGF232" s="159"/>
      <c r="IGG232" s="53" t="s">
        <v>162</v>
      </c>
      <c r="IGH232" s="53">
        <f t="shared" ref="IGH232" si="13872">(37.2)*10.764</f>
        <v>400.42079999999999</v>
      </c>
      <c r="IGI232" s="53">
        <f t="shared" ref="IGI232" si="13873">(2.45*1+1*(2.3+2.75))*10.764</f>
        <v>80.72999999999999</v>
      </c>
      <c r="IGJ232" s="53">
        <f t="shared" si="2381"/>
        <v>481.1508</v>
      </c>
      <c r="IGK232" s="53">
        <v>0</v>
      </c>
      <c r="IGL232" s="53">
        <f>IGJ232*(($H$268)+1)+(IF(IGK232&lt;101,IGK232,IF(IGK232&lt;201,IGK232/2,IF(IGK232&lt;=301,IGK232/3,IGK232/4))))</f>
        <v>481.1508</v>
      </c>
      <c r="IGM232" s="159">
        <f t="shared" si="8520"/>
        <v>3</v>
      </c>
      <c r="IGN232" s="159"/>
      <c r="IGO232" s="53" t="s">
        <v>162</v>
      </c>
      <c r="IGP232" s="53">
        <f t="shared" ref="IGP232" si="13874">(37.2)*10.764</f>
        <v>400.42079999999999</v>
      </c>
      <c r="IGQ232" s="53">
        <f t="shared" ref="IGQ232" si="13875">(2.45*1+1*(2.3+2.75))*10.764</f>
        <v>80.72999999999999</v>
      </c>
      <c r="IGR232" s="53">
        <f t="shared" si="2384"/>
        <v>481.1508</v>
      </c>
      <c r="IGS232" s="53">
        <v>0</v>
      </c>
      <c r="IGT232" s="53">
        <f>IGR232*(($H$268)+1)+(IF(IGS232&lt;101,IGS232,IF(IGS232&lt;201,IGS232/2,IF(IGS232&lt;=301,IGS232/3,IGS232/4))))</f>
        <v>481.1508</v>
      </c>
      <c r="IGU232" s="159">
        <f t="shared" si="8523"/>
        <v>3</v>
      </c>
      <c r="IGV232" s="159"/>
      <c r="IGW232" s="53" t="s">
        <v>162</v>
      </c>
      <c r="IGX232" s="53">
        <f t="shared" ref="IGX232" si="13876">(37.2)*10.764</f>
        <v>400.42079999999999</v>
      </c>
      <c r="IGY232" s="53">
        <f t="shared" ref="IGY232" si="13877">(2.45*1+1*(2.3+2.75))*10.764</f>
        <v>80.72999999999999</v>
      </c>
      <c r="IGZ232" s="53">
        <f t="shared" si="2387"/>
        <v>481.1508</v>
      </c>
      <c r="IHA232" s="53">
        <v>0</v>
      </c>
      <c r="IHB232" s="53">
        <f>IGZ232*(($H$268)+1)+(IF(IHA232&lt;101,IHA232,IF(IHA232&lt;201,IHA232/2,IF(IHA232&lt;=301,IHA232/3,IHA232/4))))</f>
        <v>481.1508</v>
      </c>
      <c r="IHC232" s="159">
        <f t="shared" si="8526"/>
        <v>3</v>
      </c>
      <c r="IHD232" s="159"/>
      <c r="IHE232" s="53" t="s">
        <v>162</v>
      </c>
      <c r="IHF232" s="53">
        <f t="shared" ref="IHF232" si="13878">(37.2)*10.764</f>
        <v>400.42079999999999</v>
      </c>
      <c r="IHG232" s="53">
        <f t="shared" ref="IHG232" si="13879">(2.45*1+1*(2.3+2.75))*10.764</f>
        <v>80.72999999999999</v>
      </c>
      <c r="IHH232" s="53">
        <f t="shared" si="2390"/>
        <v>481.1508</v>
      </c>
      <c r="IHI232" s="53">
        <v>0</v>
      </c>
      <c r="IHJ232" s="53">
        <f>IHH232*(($H$268)+1)+(IF(IHI232&lt;101,IHI232,IF(IHI232&lt;201,IHI232/2,IF(IHI232&lt;=301,IHI232/3,IHI232/4))))</f>
        <v>481.1508</v>
      </c>
      <c r="IHK232" s="159">
        <f t="shared" si="8529"/>
        <v>3</v>
      </c>
      <c r="IHL232" s="159"/>
      <c r="IHM232" s="53" t="s">
        <v>162</v>
      </c>
      <c r="IHN232" s="53">
        <f t="shared" ref="IHN232" si="13880">(37.2)*10.764</f>
        <v>400.42079999999999</v>
      </c>
      <c r="IHO232" s="53">
        <f t="shared" ref="IHO232" si="13881">(2.45*1+1*(2.3+2.75))*10.764</f>
        <v>80.72999999999999</v>
      </c>
      <c r="IHP232" s="53">
        <f t="shared" si="2393"/>
        <v>481.1508</v>
      </c>
      <c r="IHQ232" s="53">
        <v>0</v>
      </c>
      <c r="IHR232" s="53">
        <f>IHP232*(($H$268)+1)+(IF(IHQ232&lt;101,IHQ232,IF(IHQ232&lt;201,IHQ232/2,IF(IHQ232&lt;=301,IHQ232/3,IHQ232/4))))</f>
        <v>481.1508</v>
      </c>
      <c r="IHS232" s="159">
        <f t="shared" si="8532"/>
        <v>3</v>
      </c>
      <c r="IHT232" s="159"/>
      <c r="IHU232" s="53" t="s">
        <v>162</v>
      </c>
      <c r="IHV232" s="53">
        <f t="shared" ref="IHV232" si="13882">(37.2)*10.764</f>
        <v>400.42079999999999</v>
      </c>
      <c r="IHW232" s="53">
        <f t="shared" ref="IHW232" si="13883">(2.45*1+1*(2.3+2.75))*10.764</f>
        <v>80.72999999999999</v>
      </c>
      <c r="IHX232" s="53">
        <f t="shared" si="2396"/>
        <v>481.1508</v>
      </c>
      <c r="IHY232" s="53">
        <v>0</v>
      </c>
      <c r="IHZ232" s="53">
        <f>IHX232*(($H$268)+1)+(IF(IHY232&lt;101,IHY232,IF(IHY232&lt;201,IHY232/2,IF(IHY232&lt;=301,IHY232/3,IHY232/4))))</f>
        <v>481.1508</v>
      </c>
      <c r="IIA232" s="159">
        <f t="shared" si="8535"/>
        <v>3</v>
      </c>
      <c r="IIB232" s="159"/>
      <c r="IIC232" s="53" t="s">
        <v>162</v>
      </c>
      <c r="IID232" s="53">
        <f t="shared" ref="IID232" si="13884">(37.2)*10.764</f>
        <v>400.42079999999999</v>
      </c>
      <c r="IIE232" s="53">
        <f t="shared" ref="IIE232" si="13885">(2.45*1+1*(2.3+2.75))*10.764</f>
        <v>80.72999999999999</v>
      </c>
      <c r="IIF232" s="53">
        <f t="shared" si="2399"/>
        <v>481.1508</v>
      </c>
      <c r="IIG232" s="53">
        <v>0</v>
      </c>
      <c r="IIH232" s="53">
        <f>IIF232*(($H$268)+1)+(IF(IIG232&lt;101,IIG232,IF(IIG232&lt;201,IIG232/2,IF(IIG232&lt;=301,IIG232/3,IIG232/4))))</f>
        <v>481.1508</v>
      </c>
      <c r="III232" s="159">
        <f t="shared" si="8538"/>
        <v>3</v>
      </c>
      <c r="IIJ232" s="159"/>
      <c r="IIK232" s="53" t="s">
        <v>162</v>
      </c>
      <c r="IIL232" s="53">
        <f t="shared" ref="IIL232" si="13886">(37.2)*10.764</f>
        <v>400.42079999999999</v>
      </c>
      <c r="IIM232" s="53">
        <f t="shared" ref="IIM232" si="13887">(2.45*1+1*(2.3+2.75))*10.764</f>
        <v>80.72999999999999</v>
      </c>
      <c r="IIN232" s="53">
        <f t="shared" si="2402"/>
        <v>481.1508</v>
      </c>
      <c r="IIO232" s="53">
        <v>0</v>
      </c>
      <c r="IIP232" s="53">
        <f>IIN232*(($H$268)+1)+(IF(IIO232&lt;101,IIO232,IF(IIO232&lt;201,IIO232/2,IF(IIO232&lt;=301,IIO232/3,IIO232/4))))</f>
        <v>481.1508</v>
      </c>
      <c r="IIQ232" s="159">
        <f t="shared" si="8541"/>
        <v>3</v>
      </c>
      <c r="IIR232" s="159"/>
      <c r="IIS232" s="53" t="s">
        <v>162</v>
      </c>
      <c r="IIT232" s="53">
        <f t="shared" ref="IIT232" si="13888">(37.2)*10.764</f>
        <v>400.42079999999999</v>
      </c>
      <c r="IIU232" s="53">
        <f t="shared" ref="IIU232" si="13889">(2.45*1+1*(2.3+2.75))*10.764</f>
        <v>80.72999999999999</v>
      </c>
      <c r="IIV232" s="53">
        <f t="shared" si="2405"/>
        <v>481.1508</v>
      </c>
      <c r="IIW232" s="53">
        <v>0</v>
      </c>
      <c r="IIX232" s="53">
        <f>IIV232*(($H$268)+1)+(IF(IIW232&lt;101,IIW232,IF(IIW232&lt;201,IIW232/2,IF(IIW232&lt;=301,IIW232/3,IIW232/4))))</f>
        <v>481.1508</v>
      </c>
      <c r="IIY232" s="159">
        <f t="shared" si="8544"/>
        <v>3</v>
      </c>
      <c r="IIZ232" s="159"/>
      <c r="IJA232" s="53" t="s">
        <v>162</v>
      </c>
      <c r="IJB232" s="53">
        <f t="shared" ref="IJB232" si="13890">(37.2)*10.764</f>
        <v>400.42079999999999</v>
      </c>
      <c r="IJC232" s="53">
        <f t="shared" ref="IJC232" si="13891">(2.45*1+1*(2.3+2.75))*10.764</f>
        <v>80.72999999999999</v>
      </c>
      <c r="IJD232" s="53">
        <f t="shared" si="2408"/>
        <v>481.1508</v>
      </c>
      <c r="IJE232" s="53">
        <v>0</v>
      </c>
      <c r="IJF232" s="53">
        <f>IJD232*(($H$268)+1)+(IF(IJE232&lt;101,IJE232,IF(IJE232&lt;201,IJE232/2,IF(IJE232&lt;=301,IJE232/3,IJE232/4))))</f>
        <v>481.1508</v>
      </c>
      <c r="IJG232" s="159">
        <f t="shared" si="8547"/>
        <v>3</v>
      </c>
      <c r="IJH232" s="159"/>
      <c r="IJI232" s="53" t="s">
        <v>162</v>
      </c>
      <c r="IJJ232" s="53">
        <f t="shared" ref="IJJ232" si="13892">(37.2)*10.764</f>
        <v>400.42079999999999</v>
      </c>
      <c r="IJK232" s="53">
        <f t="shared" ref="IJK232" si="13893">(2.45*1+1*(2.3+2.75))*10.764</f>
        <v>80.72999999999999</v>
      </c>
      <c r="IJL232" s="53">
        <f t="shared" si="2411"/>
        <v>481.1508</v>
      </c>
      <c r="IJM232" s="53">
        <v>0</v>
      </c>
      <c r="IJN232" s="53">
        <f>IJL232*(($H$268)+1)+(IF(IJM232&lt;101,IJM232,IF(IJM232&lt;201,IJM232/2,IF(IJM232&lt;=301,IJM232/3,IJM232/4))))</f>
        <v>481.1508</v>
      </c>
      <c r="IJO232" s="159">
        <f t="shared" si="8550"/>
        <v>3</v>
      </c>
      <c r="IJP232" s="159"/>
      <c r="IJQ232" s="53" t="s">
        <v>162</v>
      </c>
      <c r="IJR232" s="53">
        <f t="shared" ref="IJR232" si="13894">(37.2)*10.764</f>
        <v>400.42079999999999</v>
      </c>
      <c r="IJS232" s="53">
        <f t="shared" ref="IJS232" si="13895">(2.45*1+1*(2.3+2.75))*10.764</f>
        <v>80.72999999999999</v>
      </c>
      <c r="IJT232" s="53">
        <f t="shared" si="2414"/>
        <v>481.1508</v>
      </c>
      <c r="IJU232" s="53">
        <v>0</v>
      </c>
      <c r="IJV232" s="53">
        <f>IJT232*(($H$268)+1)+(IF(IJU232&lt;101,IJU232,IF(IJU232&lt;201,IJU232/2,IF(IJU232&lt;=301,IJU232/3,IJU232/4))))</f>
        <v>481.1508</v>
      </c>
      <c r="IJW232" s="159">
        <f t="shared" si="8553"/>
        <v>3</v>
      </c>
      <c r="IJX232" s="159"/>
      <c r="IJY232" s="53" t="s">
        <v>162</v>
      </c>
      <c r="IJZ232" s="53">
        <f t="shared" ref="IJZ232" si="13896">(37.2)*10.764</f>
        <v>400.42079999999999</v>
      </c>
      <c r="IKA232" s="53">
        <f t="shared" ref="IKA232" si="13897">(2.45*1+1*(2.3+2.75))*10.764</f>
        <v>80.72999999999999</v>
      </c>
      <c r="IKB232" s="53">
        <f t="shared" si="2417"/>
        <v>481.1508</v>
      </c>
      <c r="IKC232" s="53">
        <v>0</v>
      </c>
      <c r="IKD232" s="53">
        <f>IKB232*(($H$268)+1)+(IF(IKC232&lt;101,IKC232,IF(IKC232&lt;201,IKC232/2,IF(IKC232&lt;=301,IKC232/3,IKC232/4))))</f>
        <v>481.1508</v>
      </c>
      <c r="IKE232" s="159">
        <f t="shared" si="8556"/>
        <v>3</v>
      </c>
      <c r="IKF232" s="159"/>
      <c r="IKG232" s="53" t="s">
        <v>162</v>
      </c>
      <c r="IKH232" s="53">
        <f t="shared" ref="IKH232" si="13898">(37.2)*10.764</f>
        <v>400.42079999999999</v>
      </c>
      <c r="IKI232" s="53">
        <f t="shared" ref="IKI232" si="13899">(2.45*1+1*(2.3+2.75))*10.764</f>
        <v>80.72999999999999</v>
      </c>
      <c r="IKJ232" s="53">
        <f t="shared" si="2420"/>
        <v>481.1508</v>
      </c>
      <c r="IKK232" s="53">
        <v>0</v>
      </c>
      <c r="IKL232" s="53">
        <f>IKJ232*(($H$268)+1)+(IF(IKK232&lt;101,IKK232,IF(IKK232&lt;201,IKK232/2,IF(IKK232&lt;=301,IKK232/3,IKK232/4))))</f>
        <v>481.1508</v>
      </c>
      <c r="IKM232" s="159">
        <f t="shared" si="8559"/>
        <v>3</v>
      </c>
      <c r="IKN232" s="159"/>
      <c r="IKO232" s="53" t="s">
        <v>162</v>
      </c>
      <c r="IKP232" s="53">
        <f t="shared" ref="IKP232" si="13900">(37.2)*10.764</f>
        <v>400.42079999999999</v>
      </c>
      <c r="IKQ232" s="53">
        <f t="shared" ref="IKQ232" si="13901">(2.45*1+1*(2.3+2.75))*10.764</f>
        <v>80.72999999999999</v>
      </c>
      <c r="IKR232" s="53">
        <f t="shared" si="2423"/>
        <v>481.1508</v>
      </c>
      <c r="IKS232" s="53">
        <v>0</v>
      </c>
      <c r="IKT232" s="53">
        <f>IKR232*(($H$268)+1)+(IF(IKS232&lt;101,IKS232,IF(IKS232&lt;201,IKS232/2,IF(IKS232&lt;=301,IKS232/3,IKS232/4))))</f>
        <v>481.1508</v>
      </c>
      <c r="IKU232" s="159">
        <f t="shared" si="8562"/>
        <v>3</v>
      </c>
      <c r="IKV232" s="159"/>
      <c r="IKW232" s="53" t="s">
        <v>162</v>
      </c>
      <c r="IKX232" s="53">
        <f t="shared" ref="IKX232" si="13902">(37.2)*10.764</f>
        <v>400.42079999999999</v>
      </c>
      <c r="IKY232" s="53">
        <f t="shared" ref="IKY232" si="13903">(2.45*1+1*(2.3+2.75))*10.764</f>
        <v>80.72999999999999</v>
      </c>
      <c r="IKZ232" s="53">
        <f t="shared" si="2426"/>
        <v>481.1508</v>
      </c>
      <c r="ILA232" s="53">
        <v>0</v>
      </c>
      <c r="ILB232" s="53">
        <f>IKZ232*(($H$268)+1)+(IF(ILA232&lt;101,ILA232,IF(ILA232&lt;201,ILA232/2,IF(ILA232&lt;=301,ILA232/3,ILA232/4))))</f>
        <v>481.1508</v>
      </c>
      <c r="ILC232" s="159">
        <f t="shared" si="8565"/>
        <v>3</v>
      </c>
      <c r="ILD232" s="159"/>
      <c r="ILE232" s="53" t="s">
        <v>162</v>
      </c>
      <c r="ILF232" s="53">
        <f t="shared" ref="ILF232" si="13904">(37.2)*10.764</f>
        <v>400.42079999999999</v>
      </c>
      <c r="ILG232" s="53">
        <f t="shared" ref="ILG232" si="13905">(2.45*1+1*(2.3+2.75))*10.764</f>
        <v>80.72999999999999</v>
      </c>
      <c r="ILH232" s="53">
        <f t="shared" si="2429"/>
        <v>481.1508</v>
      </c>
      <c r="ILI232" s="53">
        <v>0</v>
      </c>
      <c r="ILJ232" s="53">
        <f>ILH232*(($H$268)+1)+(IF(ILI232&lt;101,ILI232,IF(ILI232&lt;201,ILI232/2,IF(ILI232&lt;=301,ILI232/3,ILI232/4))))</f>
        <v>481.1508</v>
      </c>
      <c r="ILK232" s="159">
        <f t="shared" si="8568"/>
        <v>3</v>
      </c>
      <c r="ILL232" s="159"/>
      <c r="ILM232" s="53" t="s">
        <v>162</v>
      </c>
      <c r="ILN232" s="53">
        <f t="shared" ref="ILN232" si="13906">(37.2)*10.764</f>
        <v>400.42079999999999</v>
      </c>
      <c r="ILO232" s="53">
        <f t="shared" ref="ILO232" si="13907">(2.45*1+1*(2.3+2.75))*10.764</f>
        <v>80.72999999999999</v>
      </c>
      <c r="ILP232" s="53">
        <f t="shared" si="2432"/>
        <v>481.1508</v>
      </c>
      <c r="ILQ232" s="53">
        <v>0</v>
      </c>
      <c r="ILR232" s="53">
        <f>ILP232*(($H$268)+1)+(IF(ILQ232&lt;101,ILQ232,IF(ILQ232&lt;201,ILQ232/2,IF(ILQ232&lt;=301,ILQ232/3,ILQ232/4))))</f>
        <v>481.1508</v>
      </c>
      <c r="ILS232" s="159">
        <f t="shared" si="8571"/>
        <v>3</v>
      </c>
      <c r="ILT232" s="159"/>
      <c r="ILU232" s="53" t="s">
        <v>162</v>
      </c>
      <c r="ILV232" s="53">
        <f t="shared" ref="ILV232" si="13908">(37.2)*10.764</f>
        <v>400.42079999999999</v>
      </c>
      <c r="ILW232" s="53">
        <f t="shared" ref="ILW232" si="13909">(2.45*1+1*(2.3+2.75))*10.764</f>
        <v>80.72999999999999</v>
      </c>
      <c r="ILX232" s="53">
        <f t="shared" si="2435"/>
        <v>481.1508</v>
      </c>
      <c r="ILY232" s="53">
        <v>0</v>
      </c>
      <c r="ILZ232" s="53">
        <f>ILX232*(($H$268)+1)+(IF(ILY232&lt;101,ILY232,IF(ILY232&lt;201,ILY232/2,IF(ILY232&lt;=301,ILY232/3,ILY232/4))))</f>
        <v>481.1508</v>
      </c>
      <c r="IMA232" s="159">
        <f t="shared" si="8574"/>
        <v>3</v>
      </c>
      <c r="IMB232" s="159"/>
      <c r="IMC232" s="53" t="s">
        <v>162</v>
      </c>
      <c r="IMD232" s="53">
        <f t="shared" ref="IMD232" si="13910">(37.2)*10.764</f>
        <v>400.42079999999999</v>
      </c>
      <c r="IME232" s="53">
        <f t="shared" ref="IME232" si="13911">(2.45*1+1*(2.3+2.75))*10.764</f>
        <v>80.72999999999999</v>
      </c>
      <c r="IMF232" s="53">
        <f t="shared" si="2438"/>
        <v>481.1508</v>
      </c>
      <c r="IMG232" s="53">
        <v>0</v>
      </c>
      <c r="IMH232" s="53">
        <f>IMF232*(($H$268)+1)+(IF(IMG232&lt;101,IMG232,IF(IMG232&lt;201,IMG232/2,IF(IMG232&lt;=301,IMG232/3,IMG232/4))))</f>
        <v>481.1508</v>
      </c>
      <c r="IMI232" s="159">
        <f t="shared" si="8577"/>
        <v>3</v>
      </c>
      <c r="IMJ232" s="159"/>
      <c r="IMK232" s="53" t="s">
        <v>162</v>
      </c>
      <c r="IML232" s="53">
        <f t="shared" ref="IML232" si="13912">(37.2)*10.764</f>
        <v>400.42079999999999</v>
      </c>
      <c r="IMM232" s="53">
        <f t="shared" ref="IMM232" si="13913">(2.45*1+1*(2.3+2.75))*10.764</f>
        <v>80.72999999999999</v>
      </c>
      <c r="IMN232" s="53">
        <f t="shared" si="2441"/>
        <v>481.1508</v>
      </c>
      <c r="IMO232" s="53">
        <v>0</v>
      </c>
      <c r="IMP232" s="53">
        <f>IMN232*(($H$268)+1)+(IF(IMO232&lt;101,IMO232,IF(IMO232&lt;201,IMO232/2,IF(IMO232&lt;=301,IMO232/3,IMO232/4))))</f>
        <v>481.1508</v>
      </c>
      <c r="IMQ232" s="159">
        <f t="shared" si="8580"/>
        <v>3</v>
      </c>
      <c r="IMR232" s="159"/>
      <c r="IMS232" s="53" t="s">
        <v>162</v>
      </c>
      <c r="IMT232" s="53">
        <f t="shared" ref="IMT232" si="13914">(37.2)*10.764</f>
        <v>400.42079999999999</v>
      </c>
      <c r="IMU232" s="53">
        <f t="shared" ref="IMU232" si="13915">(2.45*1+1*(2.3+2.75))*10.764</f>
        <v>80.72999999999999</v>
      </c>
      <c r="IMV232" s="53">
        <f t="shared" si="2444"/>
        <v>481.1508</v>
      </c>
      <c r="IMW232" s="53">
        <v>0</v>
      </c>
      <c r="IMX232" s="53">
        <f>IMV232*(($H$268)+1)+(IF(IMW232&lt;101,IMW232,IF(IMW232&lt;201,IMW232/2,IF(IMW232&lt;=301,IMW232/3,IMW232/4))))</f>
        <v>481.1508</v>
      </c>
      <c r="IMY232" s="159">
        <f t="shared" si="8583"/>
        <v>3</v>
      </c>
      <c r="IMZ232" s="159"/>
      <c r="INA232" s="53" t="s">
        <v>162</v>
      </c>
      <c r="INB232" s="53">
        <f t="shared" ref="INB232" si="13916">(37.2)*10.764</f>
        <v>400.42079999999999</v>
      </c>
      <c r="INC232" s="53">
        <f t="shared" ref="INC232" si="13917">(2.45*1+1*(2.3+2.75))*10.764</f>
        <v>80.72999999999999</v>
      </c>
      <c r="IND232" s="53">
        <f t="shared" si="2447"/>
        <v>481.1508</v>
      </c>
      <c r="INE232" s="53">
        <v>0</v>
      </c>
      <c r="INF232" s="53">
        <f>IND232*(($H$268)+1)+(IF(INE232&lt;101,INE232,IF(INE232&lt;201,INE232/2,IF(INE232&lt;=301,INE232/3,INE232/4))))</f>
        <v>481.1508</v>
      </c>
      <c r="ING232" s="159">
        <f t="shared" si="8586"/>
        <v>3</v>
      </c>
      <c r="INH232" s="159"/>
      <c r="INI232" s="53" t="s">
        <v>162</v>
      </c>
      <c r="INJ232" s="53">
        <f t="shared" ref="INJ232" si="13918">(37.2)*10.764</f>
        <v>400.42079999999999</v>
      </c>
      <c r="INK232" s="53">
        <f t="shared" ref="INK232" si="13919">(2.45*1+1*(2.3+2.75))*10.764</f>
        <v>80.72999999999999</v>
      </c>
      <c r="INL232" s="53">
        <f t="shared" si="2450"/>
        <v>481.1508</v>
      </c>
      <c r="INM232" s="53">
        <v>0</v>
      </c>
      <c r="INN232" s="53">
        <f>INL232*(($H$268)+1)+(IF(INM232&lt;101,INM232,IF(INM232&lt;201,INM232/2,IF(INM232&lt;=301,INM232/3,INM232/4))))</f>
        <v>481.1508</v>
      </c>
      <c r="INO232" s="159">
        <f t="shared" si="8589"/>
        <v>3</v>
      </c>
      <c r="INP232" s="159"/>
      <c r="INQ232" s="53" t="s">
        <v>162</v>
      </c>
      <c r="INR232" s="53">
        <f t="shared" ref="INR232" si="13920">(37.2)*10.764</f>
        <v>400.42079999999999</v>
      </c>
      <c r="INS232" s="53">
        <f t="shared" ref="INS232" si="13921">(2.45*1+1*(2.3+2.75))*10.764</f>
        <v>80.72999999999999</v>
      </c>
      <c r="INT232" s="53">
        <f t="shared" si="2453"/>
        <v>481.1508</v>
      </c>
      <c r="INU232" s="53">
        <v>0</v>
      </c>
      <c r="INV232" s="53">
        <f>INT232*(($H$268)+1)+(IF(INU232&lt;101,INU232,IF(INU232&lt;201,INU232/2,IF(INU232&lt;=301,INU232/3,INU232/4))))</f>
        <v>481.1508</v>
      </c>
      <c r="INW232" s="159">
        <f t="shared" si="8592"/>
        <v>3</v>
      </c>
      <c r="INX232" s="159"/>
      <c r="INY232" s="53" t="s">
        <v>162</v>
      </c>
      <c r="INZ232" s="53">
        <f t="shared" ref="INZ232" si="13922">(37.2)*10.764</f>
        <v>400.42079999999999</v>
      </c>
      <c r="IOA232" s="53">
        <f t="shared" ref="IOA232" si="13923">(2.45*1+1*(2.3+2.75))*10.764</f>
        <v>80.72999999999999</v>
      </c>
      <c r="IOB232" s="53">
        <f t="shared" si="2456"/>
        <v>481.1508</v>
      </c>
      <c r="IOC232" s="53">
        <v>0</v>
      </c>
      <c r="IOD232" s="53">
        <f>IOB232*(($H$268)+1)+(IF(IOC232&lt;101,IOC232,IF(IOC232&lt;201,IOC232/2,IF(IOC232&lt;=301,IOC232/3,IOC232/4))))</f>
        <v>481.1508</v>
      </c>
      <c r="IOE232" s="159">
        <f t="shared" si="8595"/>
        <v>3</v>
      </c>
      <c r="IOF232" s="159"/>
      <c r="IOG232" s="53" t="s">
        <v>162</v>
      </c>
      <c r="IOH232" s="53">
        <f t="shared" ref="IOH232" si="13924">(37.2)*10.764</f>
        <v>400.42079999999999</v>
      </c>
      <c r="IOI232" s="53">
        <f t="shared" ref="IOI232" si="13925">(2.45*1+1*(2.3+2.75))*10.764</f>
        <v>80.72999999999999</v>
      </c>
      <c r="IOJ232" s="53">
        <f t="shared" si="2459"/>
        <v>481.1508</v>
      </c>
      <c r="IOK232" s="53">
        <v>0</v>
      </c>
      <c r="IOL232" s="53">
        <f>IOJ232*(($H$268)+1)+(IF(IOK232&lt;101,IOK232,IF(IOK232&lt;201,IOK232/2,IF(IOK232&lt;=301,IOK232/3,IOK232/4))))</f>
        <v>481.1508</v>
      </c>
      <c r="IOM232" s="159">
        <f t="shared" si="8598"/>
        <v>3</v>
      </c>
      <c r="ION232" s="159"/>
      <c r="IOO232" s="53" t="s">
        <v>162</v>
      </c>
      <c r="IOP232" s="53">
        <f t="shared" ref="IOP232" si="13926">(37.2)*10.764</f>
        <v>400.42079999999999</v>
      </c>
      <c r="IOQ232" s="53">
        <f t="shared" ref="IOQ232" si="13927">(2.45*1+1*(2.3+2.75))*10.764</f>
        <v>80.72999999999999</v>
      </c>
      <c r="IOR232" s="53">
        <f t="shared" si="2462"/>
        <v>481.1508</v>
      </c>
      <c r="IOS232" s="53">
        <v>0</v>
      </c>
      <c r="IOT232" s="53">
        <f>IOR232*(($H$268)+1)+(IF(IOS232&lt;101,IOS232,IF(IOS232&lt;201,IOS232/2,IF(IOS232&lt;=301,IOS232/3,IOS232/4))))</f>
        <v>481.1508</v>
      </c>
      <c r="IOU232" s="159">
        <f t="shared" si="8601"/>
        <v>3</v>
      </c>
      <c r="IOV232" s="159"/>
      <c r="IOW232" s="53" t="s">
        <v>162</v>
      </c>
      <c r="IOX232" s="53">
        <f t="shared" ref="IOX232" si="13928">(37.2)*10.764</f>
        <v>400.42079999999999</v>
      </c>
      <c r="IOY232" s="53">
        <f t="shared" ref="IOY232" si="13929">(2.45*1+1*(2.3+2.75))*10.764</f>
        <v>80.72999999999999</v>
      </c>
      <c r="IOZ232" s="53">
        <f t="shared" si="2465"/>
        <v>481.1508</v>
      </c>
      <c r="IPA232" s="53">
        <v>0</v>
      </c>
      <c r="IPB232" s="53">
        <f>IOZ232*(($H$268)+1)+(IF(IPA232&lt;101,IPA232,IF(IPA232&lt;201,IPA232/2,IF(IPA232&lt;=301,IPA232/3,IPA232/4))))</f>
        <v>481.1508</v>
      </c>
      <c r="IPC232" s="159">
        <f t="shared" si="8604"/>
        <v>3</v>
      </c>
      <c r="IPD232" s="159"/>
      <c r="IPE232" s="53" t="s">
        <v>162</v>
      </c>
      <c r="IPF232" s="53">
        <f t="shared" ref="IPF232" si="13930">(37.2)*10.764</f>
        <v>400.42079999999999</v>
      </c>
      <c r="IPG232" s="53">
        <f t="shared" ref="IPG232" si="13931">(2.45*1+1*(2.3+2.75))*10.764</f>
        <v>80.72999999999999</v>
      </c>
      <c r="IPH232" s="53">
        <f t="shared" si="2468"/>
        <v>481.1508</v>
      </c>
      <c r="IPI232" s="53">
        <v>0</v>
      </c>
      <c r="IPJ232" s="53">
        <f>IPH232*(($H$268)+1)+(IF(IPI232&lt;101,IPI232,IF(IPI232&lt;201,IPI232/2,IF(IPI232&lt;=301,IPI232/3,IPI232/4))))</f>
        <v>481.1508</v>
      </c>
      <c r="IPK232" s="159">
        <f t="shared" si="8607"/>
        <v>3</v>
      </c>
      <c r="IPL232" s="159"/>
      <c r="IPM232" s="53" t="s">
        <v>162</v>
      </c>
      <c r="IPN232" s="53">
        <f t="shared" ref="IPN232" si="13932">(37.2)*10.764</f>
        <v>400.42079999999999</v>
      </c>
      <c r="IPO232" s="53">
        <f t="shared" ref="IPO232" si="13933">(2.45*1+1*(2.3+2.75))*10.764</f>
        <v>80.72999999999999</v>
      </c>
      <c r="IPP232" s="53">
        <f t="shared" si="2471"/>
        <v>481.1508</v>
      </c>
      <c r="IPQ232" s="53">
        <v>0</v>
      </c>
      <c r="IPR232" s="53">
        <f>IPP232*(($H$268)+1)+(IF(IPQ232&lt;101,IPQ232,IF(IPQ232&lt;201,IPQ232/2,IF(IPQ232&lt;=301,IPQ232/3,IPQ232/4))))</f>
        <v>481.1508</v>
      </c>
      <c r="IPS232" s="159">
        <f t="shared" si="8610"/>
        <v>3</v>
      </c>
      <c r="IPT232" s="159"/>
      <c r="IPU232" s="53" t="s">
        <v>162</v>
      </c>
      <c r="IPV232" s="53">
        <f t="shared" ref="IPV232" si="13934">(37.2)*10.764</f>
        <v>400.42079999999999</v>
      </c>
      <c r="IPW232" s="53">
        <f t="shared" ref="IPW232" si="13935">(2.45*1+1*(2.3+2.75))*10.764</f>
        <v>80.72999999999999</v>
      </c>
      <c r="IPX232" s="53">
        <f t="shared" si="2474"/>
        <v>481.1508</v>
      </c>
      <c r="IPY232" s="53">
        <v>0</v>
      </c>
      <c r="IPZ232" s="53">
        <f>IPX232*(($H$268)+1)+(IF(IPY232&lt;101,IPY232,IF(IPY232&lt;201,IPY232/2,IF(IPY232&lt;=301,IPY232/3,IPY232/4))))</f>
        <v>481.1508</v>
      </c>
      <c r="IQA232" s="159">
        <f t="shared" si="8613"/>
        <v>3</v>
      </c>
      <c r="IQB232" s="159"/>
      <c r="IQC232" s="53" t="s">
        <v>162</v>
      </c>
      <c r="IQD232" s="53">
        <f t="shared" ref="IQD232" si="13936">(37.2)*10.764</f>
        <v>400.42079999999999</v>
      </c>
      <c r="IQE232" s="53">
        <f t="shared" ref="IQE232" si="13937">(2.45*1+1*(2.3+2.75))*10.764</f>
        <v>80.72999999999999</v>
      </c>
      <c r="IQF232" s="53">
        <f t="shared" si="2477"/>
        <v>481.1508</v>
      </c>
      <c r="IQG232" s="53">
        <v>0</v>
      </c>
      <c r="IQH232" s="53">
        <f>IQF232*(($H$268)+1)+(IF(IQG232&lt;101,IQG232,IF(IQG232&lt;201,IQG232/2,IF(IQG232&lt;=301,IQG232/3,IQG232/4))))</f>
        <v>481.1508</v>
      </c>
      <c r="IQI232" s="159">
        <f t="shared" si="8616"/>
        <v>3</v>
      </c>
      <c r="IQJ232" s="159"/>
      <c r="IQK232" s="53" t="s">
        <v>162</v>
      </c>
      <c r="IQL232" s="53">
        <f t="shared" ref="IQL232" si="13938">(37.2)*10.764</f>
        <v>400.42079999999999</v>
      </c>
      <c r="IQM232" s="53">
        <f t="shared" ref="IQM232" si="13939">(2.45*1+1*(2.3+2.75))*10.764</f>
        <v>80.72999999999999</v>
      </c>
      <c r="IQN232" s="53">
        <f t="shared" si="2480"/>
        <v>481.1508</v>
      </c>
      <c r="IQO232" s="53">
        <v>0</v>
      </c>
      <c r="IQP232" s="53">
        <f>IQN232*(($H$268)+1)+(IF(IQO232&lt;101,IQO232,IF(IQO232&lt;201,IQO232/2,IF(IQO232&lt;=301,IQO232/3,IQO232/4))))</f>
        <v>481.1508</v>
      </c>
      <c r="IQQ232" s="159">
        <f t="shared" si="8619"/>
        <v>3</v>
      </c>
      <c r="IQR232" s="159"/>
      <c r="IQS232" s="53" t="s">
        <v>162</v>
      </c>
      <c r="IQT232" s="53">
        <f t="shared" ref="IQT232" si="13940">(37.2)*10.764</f>
        <v>400.42079999999999</v>
      </c>
      <c r="IQU232" s="53">
        <f t="shared" ref="IQU232" si="13941">(2.45*1+1*(2.3+2.75))*10.764</f>
        <v>80.72999999999999</v>
      </c>
      <c r="IQV232" s="53">
        <f t="shared" si="2483"/>
        <v>481.1508</v>
      </c>
      <c r="IQW232" s="53">
        <v>0</v>
      </c>
      <c r="IQX232" s="53">
        <f>IQV232*(($H$268)+1)+(IF(IQW232&lt;101,IQW232,IF(IQW232&lt;201,IQW232/2,IF(IQW232&lt;=301,IQW232/3,IQW232/4))))</f>
        <v>481.1508</v>
      </c>
      <c r="IQY232" s="159">
        <f t="shared" si="8622"/>
        <v>3</v>
      </c>
      <c r="IQZ232" s="159"/>
      <c r="IRA232" s="53" t="s">
        <v>162</v>
      </c>
      <c r="IRB232" s="53">
        <f t="shared" ref="IRB232" si="13942">(37.2)*10.764</f>
        <v>400.42079999999999</v>
      </c>
      <c r="IRC232" s="53">
        <f t="shared" ref="IRC232" si="13943">(2.45*1+1*(2.3+2.75))*10.764</f>
        <v>80.72999999999999</v>
      </c>
      <c r="IRD232" s="53">
        <f t="shared" si="2486"/>
        <v>481.1508</v>
      </c>
      <c r="IRE232" s="53">
        <v>0</v>
      </c>
      <c r="IRF232" s="53">
        <f>IRD232*(($H$268)+1)+(IF(IRE232&lt;101,IRE232,IF(IRE232&lt;201,IRE232/2,IF(IRE232&lt;=301,IRE232/3,IRE232/4))))</f>
        <v>481.1508</v>
      </c>
      <c r="IRG232" s="159">
        <f t="shared" si="8625"/>
        <v>3</v>
      </c>
      <c r="IRH232" s="159"/>
      <c r="IRI232" s="53" t="s">
        <v>162</v>
      </c>
      <c r="IRJ232" s="53">
        <f t="shared" ref="IRJ232" si="13944">(37.2)*10.764</f>
        <v>400.42079999999999</v>
      </c>
      <c r="IRK232" s="53">
        <f t="shared" ref="IRK232" si="13945">(2.45*1+1*(2.3+2.75))*10.764</f>
        <v>80.72999999999999</v>
      </c>
      <c r="IRL232" s="53">
        <f t="shared" si="2489"/>
        <v>481.1508</v>
      </c>
      <c r="IRM232" s="53">
        <v>0</v>
      </c>
      <c r="IRN232" s="53">
        <f>IRL232*(($H$268)+1)+(IF(IRM232&lt;101,IRM232,IF(IRM232&lt;201,IRM232/2,IF(IRM232&lt;=301,IRM232/3,IRM232/4))))</f>
        <v>481.1508</v>
      </c>
      <c r="IRO232" s="159">
        <f t="shared" si="8628"/>
        <v>3</v>
      </c>
      <c r="IRP232" s="159"/>
      <c r="IRQ232" s="53" t="s">
        <v>162</v>
      </c>
      <c r="IRR232" s="53">
        <f t="shared" ref="IRR232" si="13946">(37.2)*10.764</f>
        <v>400.42079999999999</v>
      </c>
      <c r="IRS232" s="53">
        <f t="shared" ref="IRS232" si="13947">(2.45*1+1*(2.3+2.75))*10.764</f>
        <v>80.72999999999999</v>
      </c>
      <c r="IRT232" s="53">
        <f t="shared" si="2492"/>
        <v>481.1508</v>
      </c>
      <c r="IRU232" s="53">
        <v>0</v>
      </c>
      <c r="IRV232" s="53">
        <f>IRT232*(($H$268)+1)+(IF(IRU232&lt;101,IRU232,IF(IRU232&lt;201,IRU232/2,IF(IRU232&lt;=301,IRU232/3,IRU232/4))))</f>
        <v>481.1508</v>
      </c>
      <c r="IRW232" s="159">
        <f t="shared" si="8631"/>
        <v>3</v>
      </c>
      <c r="IRX232" s="159"/>
      <c r="IRY232" s="53" t="s">
        <v>162</v>
      </c>
      <c r="IRZ232" s="53">
        <f t="shared" ref="IRZ232" si="13948">(37.2)*10.764</f>
        <v>400.42079999999999</v>
      </c>
      <c r="ISA232" s="53">
        <f t="shared" ref="ISA232" si="13949">(2.45*1+1*(2.3+2.75))*10.764</f>
        <v>80.72999999999999</v>
      </c>
      <c r="ISB232" s="53">
        <f t="shared" si="2495"/>
        <v>481.1508</v>
      </c>
      <c r="ISC232" s="53">
        <v>0</v>
      </c>
      <c r="ISD232" s="53">
        <f>ISB232*(($H$268)+1)+(IF(ISC232&lt;101,ISC232,IF(ISC232&lt;201,ISC232/2,IF(ISC232&lt;=301,ISC232/3,ISC232/4))))</f>
        <v>481.1508</v>
      </c>
      <c r="ISE232" s="159">
        <f t="shared" si="8634"/>
        <v>3</v>
      </c>
      <c r="ISF232" s="159"/>
      <c r="ISG232" s="53" t="s">
        <v>162</v>
      </c>
      <c r="ISH232" s="53">
        <f t="shared" ref="ISH232" si="13950">(37.2)*10.764</f>
        <v>400.42079999999999</v>
      </c>
      <c r="ISI232" s="53">
        <f t="shared" ref="ISI232" si="13951">(2.45*1+1*(2.3+2.75))*10.764</f>
        <v>80.72999999999999</v>
      </c>
      <c r="ISJ232" s="53">
        <f t="shared" si="2498"/>
        <v>481.1508</v>
      </c>
      <c r="ISK232" s="53">
        <v>0</v>
      </c>
      <c r="ISL232" s="53">
        <f>ISJ232*(($H$268)+1)+(IF(ISK232&lt;101,ISK232,IF(ISK232&lt;201,ISK232/2,IF(ISK232&lt;=301,ISK232/3,ISK232/4))))</f>
        <v>481.1508</v>
      </c>
      <c r="ISM232" s="159">
        <f t="shared" si="8637"/>
        <v>3</v>
      </c>
      <c r="ISN232" s="159"/>
      <c r="ISO232" s="53" t="s">
        <v>162</v>
      </c>
      <c r="ISP232" s="53">
        <f t="shared" ref="ISP232" si="13952">(37.2)*10.764</f>
        <v>400.42079999999999</v>
      </c>
      <c r="ISQ232" s="53">
        <f t="shared" ref="ISQ232" si="13953">(2.45*1+1*(2.3+2.75))*10.764</f>
        <v>80.72999999999999</v>
      </c>
      <c r="ISR232" s="53">
        <f t="shared" si="2501"/>
        <v>481.1508</v>
      </c>
      <c r="ISS232" s="53">
        <v>0</v>
      </c>
      <c r="IST232" s="53">
        <f>ISR232*(($H$268)+1)+(IF(ISS232&lt;101,ISS232,IF(ISS232&lt;201,ISS232/2,IF(ISS232&lt;=301,ISS232/3,ISS232/4))))</f>
        <v>481.1508</v>
      </c>
      <c r="ISU232" s="159">
        <f t="shared" si="8640"/>
        <v>3</v>
      </c>
      <c r="ISV232" s="159"/>
      <c r="ISW232" s="53" t="s">
        <v>162</v>
      </c>
      <c r="ISX232" s="53">
        <f t="shared" ref="ISX232" si="13954">(37.2)*10.764</f>
        <v>400.42079999999999</v>
      </c>
      <c r="ISY232" s="53">
        <f t="shared" ref="ISY232" si="13955">(2.45*1+1*(2.3+2.75))*10.764</f>
        <v>80.72999999999999</v>
      </c>
      <c r="ISZ232" s="53">
        <f t="shared" si="2504"/>
        <v>481.1508</v>
      </c>
      <c r="ITA232" s="53">
        <v>0</v>
      </c>
      <c r="ITB232" s="53">
        <f>ISZ232*(($H$268)+1)+(IF(ITA232&lt;101,ITA232,IF(ITA232&lt;201,ITA232/2,IF(ITA232&lt;=301,ITA232/3,ITA232/4))))</f>
        <v>481.1508</v>
      </c>
      <c r="ITC232" s="159">
        <f t="shared" si="8643"/>
        <v>3</v>
      </c>
      <c r="ITD232" s="159"/>
      <c r="ITE232" s="53" t="s">
        <v>162</v>
      </c>
      <c r="ITF232" s="53">
        <f t="shared" ref="ITF232" si="13956">(37.2)*10.764</f>
        <v>400.42079999999999</v>
      </c>
      <c r="ITG232" s="53">
        <f t="shared" ref="ITG232" si="13957">(2.45*1+1*(2.3+2.75))*10.764</f>
        <v>80.72999999999999</v>
      </c>
      <c r="ITH232" s="53">
        <f t="shared" si="2507"/>
        <v>481.1508</v>
      </c>
      <c r="ITI232" s="53">
        <v>0</v>
      </c>
      <c r="ITJ232" s="53">
        <f>ITH232*(($H$268)+1)+(IF(ITI232&lt;101,ITI232,IF(ITI232&lt;201,ITI232/2,IF(ITI232&lt;=301,ITI232/3,ITI232/4))))</f>
        <v>481.1508</v>
      </c>
      <c r="ITK232" s="159">
        <f t="shared" si="8646"/>
        <v>3</v>
      </c>
      <c r="ITL232" s="159"/>
      <c r="ITM232" s="53" t="s">
        <v>162</v>
      </c>
      <c r="ITN232" s="53">
        <f t="shared" ref="ITN232" si="13958">(37.2)*10.764</f>
        <v>400.42079999999999</v>
      </c>
      <c r="ITO232" s="53">
        <f t="shared" ref="ITO232" si="13959">(2.45*1+1*(2.3+2.75))*10.764</f>
        <v>80.72999999999999</v>
      </c>
      <c r="ITP232" s="53">
        <f t="shared" si="2510"/>
        <v>481.1508</v>
      </c>
      <c r="ITQ232" s="53">
        <v>0</v>
      </c>
      <c r="ITR232" s="53">
        <f>ITP232*(($H$268)+1)+(IF(ITQ232&lt;101,ITQ232,IF(ITQ232&lt;201,ITQ232/2,IF(ITQ232&lt;=301,ITQ232/3,ITQ232/4))))</f>
        <v>481.1508</v>
      </c>
      <c r="ITS232" s="159">
        <f t="shared" si="8649"/>
        <v>3</v>
      </c>
      <c r="ITT232" s="159"/>
      <c r="ITU232" s="53" t="s">
        <v>162</v>
      </c>
      <c r="ITV232" s="53">
        <f t="shared" ref="ITV232" si="13960">(37.2)*10.764</f>
        <v>400.42079999999999</v>
      </c>
      <c r="ITW232" s="53">
        <f t="shared" ref="ITW232" si="13961">(2.45*1+1*(2.3+2.75))*10.764</f>
        <v>80.72999999999999</v>
      </c>
      <c r="ITX232" s="53">
        <f t="shared" si="2513"/>
        <v>481.1508</v>
      </c>
      <c r="ITY232" s="53">
        <v>0</v>
      </c>
      <c r="ITZ232" s="53">
        <f>ITX232*(($H$268)+1)+(IF(ITY232&lt;101,ITY232,IF(ITY232&lt;201,ITY232/2,IF(ITY232&lt;=301,ITY232/3,ITY232/4))))</f>
        <v>481.1508</v>
      </c>
      <c r="IUA232" s="159">
        <f t="shared" si="8652"/>
        <v>3</v>
      </c>
      <c r="IUB232" s="159"/>
      <c r="IUC232" s="53" t="s">
        <v>162</v>
      </c>
      <c r="IUD232" s="53">
        <f t="shared" ref="IUD232" si="13962">(37.2)*10.764</f>
        <v>400.42079999999999</v>
      </c>
      <c r="IUE232" s="53">
        <f t="shared" ref="IUE232" si="13963">(2.45*1+1*(2.3+2.75))*10.764</f>
        <v>80.72999999999999</v>
      </c>
      <c r="IUF232" s="53">
        <f t="shared" si="2516"/>
        <v>481.1508</v>
      </c>
      <c r="IUG232" s="53">
        <v>0</v>
      </c>
      <c r="IUH232" s="53">
        <f>IUF232*(($H$268)+1)+(IF(IUG232&lt;101,IUG232,IF(IUG232&lt;201,IUG232/2,IF(IUG232&lt;=301,IUG232/3,IUG232/4))))</f>
        <v>481.1508</v>
      </c>
      <c r="IUI232" s="159">
        <f t="shared" si="8655"/>
        <v>3</v>
      </c>
      <c r="IUJ232" s="159"/>
      <c r="IUK232" s="53" t="s">
        <v>162</v>
      </c>
      <c r="IUL232" s="53">
        <f t="shared" ref="IUL232" si="13964">(37.2)*10.764</f>
        <v>400.42079999999999</v>
      </c>
      <c r="IUM232" s="53">
        <f t="shared" ref="IUM232" si="13965">(2.45*1+1*(2.3+2.75))*10.764</f>
        <v>80.72999999999999</v>
      </c>
      <c r="IUN232" s="53">
        <f t="shared" si="2519"/>
        <v>481.1508</v>
      </c>
      <c r="IUO232" s="53">
        <v>0</v>
      </c>
      <c r="IUP232" s="53">
        <f>IUN232*(($H$268)+1)+(IF(IUO232&lt;101,IUO232,IF(IUO232&lt;201,IUO232/2,IF(IUO232&lt;=301,IUO232/3,IUO232/4))))</f>
        <v>481.1508</v>
      </c>
      <c r="IUQ232" s="159">
        <f t="shared" si="8658"/>
        <v>3</v>
      </c>
      <c r="IUR232" s="159"/>
      <c r="IUS232" s="53" t="s">
        <v>162</v>
      </c>
      <c r="IUT232" s="53">
        <f t="shared" ref="IUT232" si="13966">(37.2)*10.764</f>
        <v>400.42079999999999</v>
      </c>
      <c r="IUU232" s="53">
        <f t="shared" ref="IUU232" si="13967">(2.45*1+1*(2.3+2.75))*10.764</f>
        <v>80.72999999999999</v>
      </c>
      <c r="IUV232" s="53">
        <f t="shared" si="2522"/>
        <v>481.1508</v>
      </c>
      <c r="IUW232" s="53">
        <v>0</v>
      </c>
      <c r="IUX232" s="53">
        <f>IUV232*(($H$268)+1)+(IF(IUW232&lt;101,IUW232,IF(IUW232&lt;201,IUW232/2,IF(IUW232&lt;=301,IUW232/3,IUW232/4))))</f>
        <v>481.1508</v>
      </c>
      <c r="IUY232" s="159">
        <f t="shared" si="8661"/>
        <v>3</v>
      </c>
      <c r="IUZ232" s="159"/>
      <c r="IVA232" s="53" t="s">
        <v>162</v>
      </c>
      <c r="IVB232" s="53">
        <f t="shared" ref="IVB232" si="13968">(37.2)*10.764</f>
        <v>400.42079999999999</v>
      </c>
      <c r="IVC232" s="53">
        <f t="shared" ref="IVC232" si="13969">(2.45*1+1*(2.3+2.75))*10.764</f>
        <v>80.72999999999999</v>
      </c>
      <c r="IVD232" s="53">
        <f t="shared" si="2525"/>
        <v>481.1508</v>
      </c>
      <c r="IVE232" s="53">
        <v>0</v>
      </c>
      <c r="IVF232" s="53">
        <f>IVD232*(($H$268)+1)+(IF(IVE232&lt;101,IVE232,IF(IVE232&lt;201,IVE232/2,IF(IVE232&lt;=301,IVE232/3,IVE232/4))))</f>
        <v>481.1508</v>
      </c>
      <c r="IVG232" s="159">
        <f t="shared" si="8664"/>
        <v>3</v>
      </c>
      <c r="IVH232" s="159"/>
      <c r="IVI232" s="53" t="s">
        <v>162</v>
      </c>
      <c r="IVJ232" s="53">
        <f t="shared" ref="IVJ232" si="13970">(37.2)*10.764</f>
        <v>400.42079999999999</v>
      </c>
      <c r="IVK232" s="53">
        <f t="shared" ref="IVK232" si="13971">(2.45*1+1*(2.3+2.75))*10.764</f>
        <v>80.72999999999999</v>
      </c>
      <c r="IVL232" s="53">
        <f t="shared" si="2528"/>
        <v>481.1508</v>
      </c>
      <c r="IVM232" s="53">
        <v>0</v>
      </c>
      <c r="IVN232" s="53">
        <f>IVL232*(($H$268)+1)+(IF(IVM232&lt;101,IVM232,IF(IVM232&lt;201,IVM232/2,IF(IVM232&lt;=301,IVM232/3,IVM232/4))))</f>
        <v>481.1508</v>
      </c>
      <c r="IVO232" s="159">
        <f t="shared" si="8667"/>
        <v>3</v>
      </c>
      <c r="IVP232" s="159"/>
      <c r="IVQ232" s="53" t="s">
        <v>162</v>
      </c>
      <c r="IVR232" s="53">
        <f t="shared" ref="IVR232" si="13972">(37.2)*10.764</f>
        <v>400.42079999999999</v>
      </c>
      <c r="IVS232" s="53">
        <f t="shared" ref="IVS232" si="13973">(2.45*1+1*(2.3+2.75))*10.764</f>
        <v>80.72999999999999</v>
      </c>
      <c r="IVT232" s="53">
        <f t="shared" si="2531"/>
        <v>481.1508</v>
      </c>
      <c r="IVU232" s="53">
        <v>0</v>
      </c>
      <c r="IVV232" s="53">
        <f>IVT232*(($H$268)+1)+(IF(IVU232&lt;101,IVU232,IF(IVU232&lt;201,IVU232/2,IF(IVU232&lt;=301,IVU232/3,IVU232/4))))</f>
        <v>481.1508</v>
      </c>
      <c r="IVW232" s="159">
        <f t="shared" si="8670"/>
        <v>3</v>
      </c>
      <c r="IVX232" s="159"/>
      <c r="IVY232" s="53" t="s">
        <v>162</v>
      </c>
      <c r="IVZ232" s="53">
        <f t="shared" ref="IVZ232" si="13974">(37.2)*10.764</f>
        <v>400.42079999999999</v>
      </c>
      <c r="IWA232" s="53">
        <f t="shared" ref="IWA232" si="13975">(2.45*1+1*(2.3+2.75))*10.764</f>
        <v>80.72999999999999</v>
      </c>
      <c r="IWB232" s="53">
        <f t="shared" si="2534"/>
        <v>481.1508</v>
      </c>
      <c r="IWC232" s="53">
        <v>0</v>
      </c>
      <c r="IWD232" s="53">
        <f>IWB232*(($H$268)+1)+(IF(IWC232&lt;101,IWC232,IF(IWC232&lt;201,IWC232/2,IF(IWC232&lt;=301,IWC232/3,IWC232/4))))</f>
        <v>481.1508</v>
      </c>
      <c r="IWE232" s="159">
        <f t="shared" si="8673"/>
        <v>3</v>
      </c>
      <c r="IWF232" s="159"/>
      <c r="IWG232" s="53" t="s">
        <v>162</v>
      </c>
      <c r="IWH232" s="53">
        <f t="shared" ref="IWH232" si="13976">(37.2)*10.764</f>
        <v>400.42079999999999</v>
      </c>
      <c r="IWI232" s="53">
        <f t="shared" ref="IWI232" si="13977">(2.45*1+1*(2.3+2.75))*10.764</f>
        <v>80.72999999999999</v>
      </c>
      <c r="IWJ232" s="53">
        <f t="shared" si="2537"/>
        <v>481.1508</v>
      </c>
      <c r="IWK232" s="53">
        <v>0</v>
      </c>
      <c r="IWL232" s="53">
        <f>IWJ232*(($H$268)+1)+(IF(IWK232&lt;101,IWK232,IF(IWK232&lt;201,IWK232/2,IF(IWK232&lt;=301,IWK232/3,IWK232/4))))</f>
        <v>481.1508</v>
      </c>
      <c r="IWM232" s="159">
        <f t="shared" si="8676"/>
        <v>3</v>
      </c>
      <c r="IWN232" s="159"/>
      <c r="IWO232" s="53" t="s">
        <v>162</v>
      </c>
      <c r="IWP232" s="53">
        <f t="shared" ref="IWP232" si="13978">(37.2)*10.764</f>
        <v>400.42079999999999</v>
      </c>
      <c r="IWQ232" s="53">
        <f t="shared" ref="IWQ232" si="13979">(2.45*1+1*(2.3+2.75))*10.764</f>
        <v>80.72999999999999</v>
      </c>
      <c r="IWR232" s="53">
        <f t="shared" si="2540"/>
        <v>481.1508</v>
      </c>
      <c r="IWS232" s="53">
        <v>0</v>
      </c>
      <c r="IWT232" s="53">
        <f>IWR232*(($H$268)+1)+(IF(IWS232&lt;101,IWS232,IF(IWS232&lt;201,IWS232/2,IF(IWS232&lt;=301,IWS232/3,IWS232/4))))</f>
        <v>481.1508</v>
      </c>
      <c r="IWU232" s="159">
        <f t="shared" si="8679"/>
        <v>3</v>
      </c>
      <c r="IWV232" s="159"/>
      <c r="IWW232" s="53" t="s">
        <v>162</v>
      </c>
      <c r="IWX232" s="53">
        <f t="shared" ref="IWX232" si="13980">(37.2)*10.764</f>
        <v>400.42079999999999</v>
      </c>
      <c r="IWY232" s="53">
        <f t="shared" ref="IWY232" si="13981">(2.45*1+1*(2.3+2.75))*10.764</f>
        <v>80.72999999999999</v>
      </c>
      <c r="IWZ232" s="53">
        <f t="shared" si="2543"/>
        <v>481.1508</v>
      </c>
      <c r="IXA232" s="53">
        <v>0</v>
      </c>
      <c r="IXB232" s="53">
        <f>IWZ232*(($H$268)+1)+(IF(IXA232&lt;101,IXA232,IF(IXA232&lt;201,IXA232/2,IF(IXA232&lt;=301,IXA232/3,IXA232/4))))</f>
        <v>481.1508</v>
      </c>
      <c r="IXC232" s="159">
        <f t="shared" si="8682"/>
        <v>3</v>
      </c>
      <c r="IXD232" s="159"/>
      <c r="IXE232" s="53" t="s">
        <v>162</v>
      </c>
      <c r="IXF232" s="53">
        <f t="shared" ref="IXF232" si="13982">(37.2)*10.764</f>
        <v>400.42079999999999</v>
      </c>
      <c r="IXG232" s="53">
        <f t="shared" ref="IXG232" si="13983">(2.45*1+1*(2.3+2.75))*10.764</f>
        <v>80.72999999999999</v>
      </c>
      <c r="IXH232" s="53">
        <f t="shared" si="2546"/>
        <v>481.1508</v>
      </c>
      <c r="IXI232" s="53">
        <v>0</v>
      </c>
      <c r="IXJ232" s="53">
        <f>IXH232*(($H$268)+1)+(IF(IXI232&lt;101,IXI232,IF(IXI232&lt;201,IXI232/2,IF(IXI232&lt;=301,IXI232/3,IXI232/4))))</f>
        <v>481.1508</v>
      </c>
      <c r="IXK232" s="159">
        <f t="shared" si="8685"/>
        <v>3</v>
      </c>
      <c r="IXL232" s="159"/>
      <c r="IXM232" s="53" t="s">
        <v>162</v>
      </c>
      <c r="IXN232" s="53">
        <f t="shared" ref="IXN232" si="13984">(37.2)*10.764</f>
        <v>400.42079999999999</v>
      </c>
      <c r="IXO232" s="53">
        <f t="shared" ref="IXO232" si="13985">(2.45*1+1*(2.3+2.75))*10.764</f>
        <v>80.72999999999999</v>
      </c>
      <c r="IXP232" s="53">
        <f t="shared" si="2549"/>
        <v>481.1508</v>
      </c>
      <c r="IXQ232" s="53">
        <v>0</v>
      </c>
      <c r="IXR232" s="53">
        <f>IXP232*(($H$268)+1)+(IF(IXQ232&lt;101,IXQ232,IF(IXQ232&lt;201,IXQ232/2,IF(IXQ232&lt;=301,IXQ232/3,IXQ232/4))))</f>
        <v>481.1508</v>
      </c>
      <c r="IXS232" s="159">
        <f t="shared" si="8688"/>
        <v>3</v>
      </c>
      <c r="IXT232" s="159"/>
      <c r="IXU232" s="53" t="s">
        <v>162</v>
      </c>
      <c r="IXV232" s="53">
        <f t="shared" ref="IXV232" si="13986">(37.2)*10.764</f>
        <v>400.42079999999999</v>
      </c>
      <c r="IXW232" s="53">
        <f t="shared" ref="IXW232" si="13987">(2.45*1+1*(2.3+2.75))*10.764</f>
        <v>80.72999999999999</v>
      </c>
      <c r="IXX232" s="53">
        <f t="shared" si="2552"/>
        <v>481.1508</v>
      </c>
      <c r="IXY232" s="53">
        <v>0</v>
      </c>
      <c r="IXZ232" s="53">
        <f>IXX232*(($H$268)+1)+(IF(IXY232&lt;101,IXY232,IF(IXY232&lt;201,IXY232/2,IF(IXY232&lt;=301,IXY232/3,IXY232/4))))</f>
        <v>481.1508</v>
      </c>
      <c r="IYA232" s="159">
        <f t="shared" si="8691"/>
        <v>3</v>
      </c>
      <c r="IYB232" s="159"/>
      <c r="IYC232" s="53" t="s">
        <v>162</v>
      </c>
      <c r="IYD232" s="53">
        <f t="shared" ref="IYD232" si="13988">(37.2)*10.764</f>
        <v>400.42079999999999</v>
      </c>
      <c r="IYE232" s="53">
        <f t="shared" ref="IYE232" si="13989">(2.45*1+1*(2.3+2.75))*10.764</f>
        <v>80.72999999999999</v>
      </c>
      <c r="IYF232" s="53">
        <f t="shared" si="2555"/>
        <v>481.1508</v>
      </c>
      <c r="IYG232" s="53">
        <v>0</v>
      </c>
      <c r="IYH232" s="53">
        <f>IYF232*(($H$268)+1)+(IF(IYG232&lt;101,IYG232,IF(IYG232&lt;201,IYG232/2,IF(IYG232&lt;=301,IYG232/3,IYG232/4))))</f>
        <v>481.1508</v>
      </c>
      <c r="IYI232" s="159">
        <f t="shared" si="8694"/>
        <v>3</v>
      </c>
      <c r="IYJ232" s="159"/>
      <c r="IYK232" s="53" t="s">
        <v>162</v>
      </c>
      <c r="IYL232" s="53">
        <f t="shared" ref="IYL232" si="13990">(37.2)*10.764</f>
        <v>400.42079999999999</v>
      </c>
      <c r="IYM232" s="53">
        <f t="shared" ref="IYM232" si="13991">(2.45*1+1*(2.3+2.75))*10.764</f>
        <v>80.72999999999999</v>
      </c>
      <c r="IYN232" s="53">
        <f t="shared" si="2558"/>
        <v>481.1508</v>
      </c>
      <c r="IYO232" s="53">
        <v>0</v>
      </c>
      <c r="IYP232" s="53">
        <f>IYN232*(($H$268)+1)+(IF(IYO232&lt;101,IYO232,IF(IYO232&lt;201,IYO232/2,IF(IYO232&lt;=301,IYO232/3,IYO232/4))))</f>
        <v>481.1508</v>
      </c>
      <c r="IYQ232" s="159">
        <f t="shared" si="8697"/>
        <v>3</v>
      </c>
      <c r="IYR232" s="159"/>
      <c r="IYS232" s="53" t="s">
        <v>162</v>
      </c>
      <c r="IYT232" s="53">
        <f t="shared" ref="IYT232" si="13992">(37.2)*10.764</f>
        <v>400.42079999999999</v>
      </c>
      <c r="IYU232" s="53">
        <f t="shared" ref="IYU232" si="13993">(2.45*1+1*(2.3+2.75))*10.764</f>
        <v>80.72999999999999</v>
      </c>
      <c r="IYV232" s="53">
        <f t="shared" si="2561"/>
        <v>481.1508</v>
      </c>
      <c r="IYW232" s="53">
        <v>0</v>
      </c>
      <c r="IYX232" s="53">
        <f>IYV232*(($H$268)+1)+(IF(IYW232&lt;101,IYW232,IF(IYW232&lt;201,IYW232/2,IF(IYW232&lt;=301,IYW232/3,IYW232/4))))</f>
        <v>481.1508</v>
      </c>
      <c r="IYY232" s="159">
        <f t="shared" si="8700"/>
        <v>3</v>
      </c>
      <c r="IYZ232" s="159"/>
      <c r="IZA232" s="53" t="s">
        <v>162</v>
      </c>
      <c r="IZB232" s="53">
        <f t="shared" ref="IZB232" si="13994">(37.2)*10.764</f>
        <v>400.42079999999999</v>
      </c>
      <c r="IZC232" s="53">
        <f t="shared" ref="IZC232" si="13995">(2.45*1+1*(2.3+2.75))*10.764</f>
        <v>80.72999999999999</v>
      </c>
      <c r="IZD232" s="53">
        <f t="shared" si="2564"/>
        <v>481.1508</v>
      </c>
      <c r="IZE232" s="53">
        <v>0</v>
      </c>
      <c r="IZF232" s="53">
        <f>IZD232*(($H$268)+1)+(IF(IZE232&lt;101,IZE232,IF(IZE232&lt;201,IZE232/2,IF(IZE232&lt;=301,IZE232/3,IZE232/4))))</f>
        <v>481.1508</v>
      </c>
      <c r="IZG232" s="159">
        <f t="shared" si="8703"/>
        <v>3</v>
      </c>
      <c r="IZH232" s="159"/>
      <c r="IZI232" s="53" t="s">
        <v>162</v>
      </c>
      <c r="IZJ232" s="53">
        <f t="shared" ref="IZJ232" si="13996">(37.2)*10.764</f>
        <v>400.42079999999999</v>
      </c>
      <c r="IZK232" s="53">
        <f t="shared" ref="IZK232" si="13997">(2.45*1+1*(2.3+2.75))*10.764</f>
        <v>80.72999999999999</v>
      </c>
      <c r="IZL232" s="53">
        <f t="shared" si="2567"/>
        <v>481.1508</v>
      </c>
      <c r="IZM232" s="53">
        <v>0</v>
      </c>
      <c r="IZN232" s="53">
        <f>IZL232*(($H$268)+1)+(IF(IZM232&lt;101,IZM232,IF(IZM232&lt;201,IZM232/2,IF(IZM232&lt;=301,IZM232/3,IZM232/4))))</f>
        <v>481.1508</v>
      </c>
      <c r="IZO232" s="159">
        <f t="shared" si="8706"/>
        <v>3</v>
      </c>
      <c r="IZP232" s="159"/>
      <c r="IZQ232" s="53" t="s">
        <v>162</v>
      </c>
      <c r="IZR232" s="53">
        <f t="shared" ref="IZR232" si="13998">(37.2)*10.764</f>
        <v>400.42079999999999</v>
      </c>
      <c r="IZS232" s="53">
        <f t="shared" ref="IZS232" si="13999">(2.45*1+1*(2.3+2.75))*10.764</f>
        <v>80.72999999999999</v>
      </c>
      <c r="IZT232" s="53">
        <f t="shared" si="2570"/>
        <v>481.1508</v>
      </c>
      <c r="IZU232" s="53">
        <v>0</v>
      </c>
      <c r="IZV232" s="53">
        <f>IZT232*(($H$268)+1)+(IF(IZU232&lt;101,IZU232,IF(IZU232&lt;201,IZU232/2,IF(IZU232&lt;=301,IZU232/3,IZU232/4))))</f>
        <v>481.1508</v>
      </c>
      <c r="IZW232" s="159">
        <f t="shared" si="8709"/>
        <v>3</v>
      </c>
      <c r="IZX232" s="159"/>
      <c r="IZY232" s="53" t="s">
        <v>162</v>
      </c>
      <c r="IZZ232" s="53">
        <f t="shared" ref="IZZ232" si="14000">(37.2)*10.764</f>
        <v>400.42079999999999</v>
      </c>
      <c r="JAA232" s="53">
        <f t="shared" ref="JAA232" si="14001">(2.45*1+1*(2.3+2.75))*10.764</f>
        <v>80.72999999999999</v>
      </c>
      <c r="JAB232" s="53">
        <f t="shared" si="2573"/>
        <v>481.1508</v>
      </c>
      <c r="JAC232" s="53">
        <v>0</v>
      </c>
      <c r="JAD232" s="53">
        <f>JAB232*(($H$268)+1)+(IF(JAC232&lt;101,JAC232,IF(JAC232&lt;201,JAC232/2,IF(JAC232&lt;=301,JAC232/3,JAC232/4))))</f>
        <v>481.1508</v>
      </c>
      <c r="JAE232" s="159">
        <f t="shared" si="8712"/>
        <v>3</v>
      </c>
      <c r="JAF232" s="159"/>
      <c r="JAG232" s="53" t="s">
        <v>162</v>
      </c>
      <c r="JAH232" s="53">
        <f t="shared" ref="JAH232" si="14002">(37.2)*10.764</f>
        <v>400.42079999999999</v>
      </c>
      <c r="JAI232" s="53">
        <f t="shared" ref="JAI232" si="14003">(2.45*1+1*(2.3+2.75))*10.764</f>
        <v>80.72999999999999</v>
      </c>
      <c r="JAJ232" s="53">
        <f t="shared" si="2576"/>
        <v>481.1508</v>
      </c>
      <c r="JAK232" s="53">
        <v>0</v>
      </c>
      <c r="JAL232" s="53">
        <f>JAJ232*(($H$268)+1)+(IF(JAK232&lt;101,JAK232,IF(JAK232&lt;201,JAK232/2,IF(JAK232&lt;=301,JAK232/3,JAK232/4))))</f>
        <v>481.1508</v>
      </c>
      <c r="JAM232" s="159">
        <f t="shared" si="8715"/>
        <v>3</v>
      </c>
      <c r="JAN232" s="159"/>
      <c r="JAO232" s="53" t="s">
        <v>162</v>
      </c>
      <c r="JAP232" s="53">
        <f t="shared" ref="JAP232" si="14004">(37.2)*10.764</f>
        <v>400.42079999999999</v>
      </c>
      <c r="JAQ232" s="53">
        <f t="shared" ref="JAQ232" si="14005">(2.45*1+1*(2.3+2.75))*10.764</f>
        <v>80.72999999999999</v>
      </c>
      <c r="JAR232" s="53">
        <f t="shared" si="2579"/>
        <v>481.1508</v>
      </c>
      <c r="JAS232" s="53">
        <v>0</v>
      </c>
      <c r="JAT232" s="53">
        <f>JAR232*(($H$268)+1)+(IF(JAS232&lt;101,JAS232,IF(JAS232&lt;201,JAS232/2,IF(JAS232&lt;=301,JAS232/3,JAS232/4))))</f>
        <v>481.1508</v>
      </c>
      <c r="JAU232" s="159">
        <f t="shared" si="8718"/>
        <v>3</v>
      </c>
      <c r="JAV232" s="159"/>
      <c r="JAW232" s="53" t="s">
        <v>162</v>
      </c>
      <c r="JAX232" s="53">
        <f t="shared" ref="JAX232" si="14006">(37.2)*10.764</f>
        <v>400.42079999999999</v>
      </c>
      <c r="JAY232" s="53">
        <f t="shared" ref="JAY232" si="14007">(2.45*1+1*(2.3+2.75))*10.764</f>
        <v>80.72999999999999</v>
      </c>
      <c r="JAZ232" s="53">
        <f t="shared" si="2582"/>
        <v>481.1508</v>
      </c>
      <c r="JBA232" s="53">
        <v>0</v>
      </c>
      <c r="JBB232" s="53">
        <f>JAZ232*(($H$268)+1)+(IF(JBA232&lt;101,JBA232,IF(JBA232&lt;201,JBA232/2,IF(JBA232&lt;=301,JBA232/3,JBA232/4))))</f>
        <v>481.1508</v>
      </c>
      <c r="JBC232" s="159">
        <f t="shared" si="8721"/>
        <v>3</v>
      </c>
      <c r="JBD232" s="159"/>
      <c r="JBE232" s="53" t="s">
        <v>162</v>
      </c>
      <c r="JBF232" s="53">
        <f t="shared" ref="JBF232" si="14008">(37.2)*10.764</f>
        <v>400.42079999999999</v>
      </c>
      <c r="JBG232" s="53">
        <f t="shared" ref="JBG232" si="14009">(2.45*1+1*(2.3+2.75))*10.764</f>
        <v>80.72999999999999</v>
      </c>
      <c r="JBH232" s="53">
        <f t="shared" si="2585"/>
        <v>481.1508</v>
      </c>
      <c r="JBI232" s="53">
        <v>0</v>
      </c>
      <c r="JBJ232" s="53">
        <f>JBH232*(($H$268)+1)+(IF(JBI232&lt;101,JBI232,IF(JBI232&lt;201,JBI232/2,IF(JBI232&lt;=301,JBI232/3,JBI232/4))))</f>
        <v>481.1508</v>
      </c>
      <c r="JBK232" s="159">
        <f t="shared" si="8724"/>
        <v>3</v>
      </c>
      <c r="JBL232" s="159"/>
      <c r="JBM232" s="53" t="s">
        <v>162</v>
      </c>
      <c r="JBN232" s="53">
        <f t="shared" ref="JBN232" si="14010">(37.2)*10.764</f>
        <v>400.42079999999999</v>
      </c>
      <c r="JBO232" s="53">
        <f t="shared" ref="JBO232" si="14011">(2.45*1+1*(2.3+2.75))*10.764</f>
        <v>80.72999999999999</v>
      </c>
      <c r="JBP232" s="53">
        <f t="shared" si="2588"/>
        <v>481.1508</v>
      </c>
      <c r="JBQ232" s="53">
        <v>0</v>
      </c>
      <c r="JBR232" s="53">
        <f>JBP232*(($H$268)+1)+(IF(JBQ232&lt;101,JBQ232,IF(JBQ232&lt;201,JBQ232/2,IF(JBQ232&lt;=301,JBQ232/3,JBQ232/4))))</f>
        <v>481.1508</v>
      </c>
      <c r="JBS232" s="159">
        <f t="shared" si="8727"/>
        <v>3</v>
      </c>
      <c r="JBT232" s="159"/>
      <c r="JBU232" s="53" t="s">
        <v>162</v>
      </c>
      <c r="JBV232" s="53">
        <f t="shared" ref="JBV232" si="14012">(37.2)*10.764</f>
        <v>400.42079999999999</v>
      </c>
      <c r="JBW232" s="53">
        <f t="shared" ref="JBW232" si="14013">(2.45*1+1*(2.3+2.75))*10.764</f>
        <v>80.72999999999999</v>
      </c>
      <c r="JBX232" s="53">
        <f t="shared" si="2591"/>
        <v>481.1508</v>
      </c>
      <c r="JBY232" s="53">
        <v>0</v>
      </c>
      <c r="JBZ232" s="53">
        <f>JBX232*(($H$268)+1)+(IF(JBY232&lt;101,JBY232,IF(JBY232&lt;201,JBY232/2,IF(JBY232&lt;=301,JBY232/3,JBY232/4))))</f>
        <v>481.1508</v>
      </c>
      <c r="JCA232" s="159">
        <f t="shared" si="8730"/>
        <v>3</v>
      </c>
      <c r="JCB232" s="159"/>
      <c r="JCC232" s="53" t="s">
        <v>162</v>
      </c>
      <c r="JCD232" s="53">
        <f t="shared" ref="JCD232" si="14014">(37.2)*10.764</f>
        <v>400.42079999999999</v>
      </c>
      <c r="JCE232" s="53">
        <f t="shared" ref="JCE232" si="14015">(2.45*1+1*(2.3+2.75))*10.764</f>
        <v>80.72999999999999</v>
      </c>
      <c r="JCF232" s="53">
        <f t="shared" si="2594"/>
        <v>481.1508</v>
      </c>
      <c r="JCG232" s="53">
        <v>0</v>
      </c>
      <c r="JCH232" s="53">
        <f>JCF232*(($H$268)+1)+(IF(JCG232&lt;101,JCG232,IF(JCG232&lt;201,JCG232/2,IF(JCG232&lt;=301,JCG232/3,JCG232/4))))</f>
        <v>481.1508</v>
      </c>
      <c r="JCI232" s="159">
        <f t="shared" si="8733"/>
        <v>3</v>
      </c>
      <c r="JCJ232" s="159"/>
      <c r="JCK232" s="53" t="s">
        <v>162</v>
      </c>
      <c r="JCL232" s="53">
        <f t="shared" ref="JCL232" si="14016">(37.2)*10.764</f>
        <v>400.42079999999999</v>
      </c>
      <c r="JCM232" s="53">
        <f t="shared" ref="JCM232" si="14017">(2.45*1+1*(2.3+2.75))*10.764</f>
        <v>80.72999999999999</v>
      </c>
      <c r="JCN232" s="53">
        <f t="shared" si="2597"/>
        <v>481.1508</v>
      </c>
      <c r="JCO232" s="53">
        <v>0</v>
      </c>
      <c r="JCP232" s="53">
        <f>JCN232*(($H$268)+1)+(IF(JCO232&lt;101,JCO232,IF(JCO232&lt;201,JCO232/2,IF(JCO232&lt;=301,JCO232/3,JCO232/4))))</f>
        <v>481.1508</v>
      </c>
      <c r="JCQ232" s="159">
        <f t="shared" si="8736"/>
        <v>3</v>
      </c>
      <c r="JCR232" s="159"/>
      <c r="JCS232" s="53" t="s">
        <v>162</v>
      </c>
      <c r="JCT232" s="53">
        <f t="shared" ref="JCT232" si="14018">(37.2)*10.764</f>
        <v>400.42079999999999</v>
      </c>
      <c r="JCU232" s="53">
        <f t="shared" ref="JCU232" si="14019">(2.45*1+1*(2.3+2.75))*10.764</f>
        <v>80.72999999999999</v>
      </c>
      <c r="JCV232" s="53">
        <f t="shared" si="2600"/>
        <v>481.1508</v>
      </c>
      <c r="JCW232" s="53">
        <v>0</v>
      </c>
      <c r="JCX232" s="53">
        <f>JCV232*(($H$268)+1)+(IF(JCW232&lt;101,JCW232,IF(JCW232&lt;201,JCW232/2,IF(JCW232&lt;=301,JCW232/3,JCW232/4))))</f>
        <v>481.1508</v>
      </c>
      <c r="JCY232" s="159">
        <f t="shared" si="8739"/>
        <v>3</v>
      </c>
      <c r="JCZ232" s="159"/>
      <c r="JDA232" s="53" t="s">
        <v>162</v>
      </c>
      <c r="JDB232" s="53">
        <f t="shared" ref="JDB232" si="14020">(37.2)*10.764</f>
        <v>400.42079999999999</v>
      </c>
      <c r="JDC232" s="53">
        <f t="shared" ref="JDC232" si="14021">(2.45*1+1*(2.3+2.75))*10.764</f>
        <v>80.72999999999999</v>
      </c>
      <c r="JDD232" s="53">
        <f t="shared" si="2603"/>
        <v>481.1508</v>
      </c>
      <c r="JDE232" s="53">
        <v>0</v>
      </c>
      <c r="JDF232" s="53">
        <f>JDD232*(($H$268)+1)+(IF(JDE232&lt;101,JDE232,IF(JDE232&lt;201,JDE232/2,IF(JDE232&lt;=301,JDE232/3,JDE232/4))))</f>
        <v>481.1508</v>
      </c>
      <c r="JDG232" s="159">
        <f t="shared" si="8742"/>
        <v>3</v>
      </c>
      <c r="JDH232" s="159"/>
      <c r="JDI232" s="53" t="s">
        <v>162</v>
      </c>
      <c r="JDJ232" s="53">
        <f t="shared" ref="JDJ232" si="14022">(37.2)*10.764</f>
        <v>400.42079999999999</v>
      </c>
      <c r="JDK232" s="53">
        <f t="shared" ref="JDK232" si="14023">(2.45*1+1*(2.3+2.75))*10.764</f>
        <v>80.72999999999999</v>
      </c>
      <c r="JDL232" s="53">
        <f t="shared" si="2606"/>
        <v>481.1508</v>
      </c>
      <c r="JDM232" s="53">
        <v>0</v>
      </c>
      <c r="JDN232" s="53">
        <f>JDL232*(($H$268)+1)+(IF(JDM232&lt;101,JDM232,IF(JDM232&lt;201,JDM232/2,IF(JDM232&lt;=301,JDM232/3,JDM232/4))))</f>
        <v>481.1508</v>
      </c>
      <c r="JDO232" s="159">
        <f t="shared" si="8745"/>
        <v>3</v>
      </c>
      <c r="JDP232" s="159"/>
      <c r="JDQ232" s="53" t="s">
        <v>162</v>
      </c>
      <c r="JDR232" s="53">
        <f t="shared" ref="JDR232" si="14024">(37.2)*10.764</f>
        <v>400.42079999999999</v>
      </c>
      <c r="JDS232" s="53">
        <f t="shared" ref="JDS232" si="14025">(2.45*1+1*(2.3+2.75))*10.764</f>
        <v>80.72999999999999</v>
      </c>
      <c r="JDT232" s="53">
        <f t="shared" si="2609"/>
        <v>481.1508</v>
      </c>
      <c r="JDU232" s="53">
        <v>0</v>
      </c>
      <c r="JDV232" s="53">
        <f>JDT232*(($H$268)+1)+(IF(JDU232&lt;101,JDU232,IF(JDU232&lt;201,JDU232/2,IF(JDU232&lt;=301,JDU232/3,JDU232/4))))</f>
        <v>481.1508</v>
      </c>
      <c r="JDW232" s="159">
        <f t="shared" si="8748"/>
        <v>3</v>
      </c>
      <c r="JDX232" s="159"/>
      <c r="JDY232" s="53" t="s">
        <v>162</v>
      </c>
      <c r="JDZ232" s="53">
        <f t="shared" ref="JDZ232" si="14026">(37.2)*10.764</f>
        <v>400.42079999999999</v>
      </c>
      <c r="JEA232" s="53">
        <f t="shared" ref="JEA232" si="14027">(2.45*1+1*(2.3+2.75))*10.764</f>
        <v>80.72999999999999</v>
      </c>
      <c r="JEB232" s="53">
        <f t="shared" si="2612"/>
        <v>481.1508</v>
      </c>
      <c r="JEC232" s="53">
        <v>0</v>
      </c>
      <c r="JED232" s="53">
        <f>JEB232*(($H$268)+1)+(IF(JEC232&lt;101,JEC232,IF(JEC232&lt;201,JEC232/2,IF(JEC232&lt;=301,JEC232/3,JEC232/4))))</f>
        <v>481.1508</v>
      </c>
      <c r="JEE232" s="159">
        <f t="shared" si="8751"/>
        <v>3</v>
      </c>
      <c r="JEF232" s="159"/>
      <c r="JEG232" s="53" t="s">
        <v>162</v>
      </c>
      <c r="JEH232" s="53">
        <f t="shared" ref="JEH232" si="14028">(37.2)*10.764</f>
        <v>400.42079999999999</v>
      </c>
      <c r="JEI232" s="53">
        <f t="shared" ref="JEI232" si="14029">(2.45*1+1*(2.3+2.75))*10.764</f>
        <v>80.72999999999999</v>
      </c>
      <c r="JEJ232" s="53">
        <f t="shared" si="2615"/>
        <v>481.1508</v>
      </c>
      <c r="JEK232" s="53">
        <v>0</v>
      </c>
      <c r="JEL232" s="53">
        <f>JEJ232*(($H$268)+1)+(IF(JEK232&lt;101,JEK232,IF(JEK232&lt;201,JEK232/2,IF(JEK232&lt;=301,JEK232/3,JEK232/4))))</f>
        <v>481.1508</v>
      </c>
      <c r="JEM232" s="159">
        <f t="shared" si="8754"/>
        <v>3</v>
      </c>
      <c r="JEN232" s="159"/>
      <c r="JEO232" s="53" t="s">
        <v>162</v>
      </c>
      <c r="JEP232" s="53">
        <f t="shared" ref="JEP232" si="14030">(37.2)*10.764</f>
        <v>400.42079999999999</v>
      </c>
      <c r="JEQ232" s="53">
        <f t="shared" ref="JEQ232" si="14031">(2.45*1+1*(2.3+2.75))*10.764</f>
        <v>80.72999999999999</v>
      </c>
      <c r="JER232" s="53">
        <f t="shared" si="2618"/>
        <v>481.1508</v>
      </c>
      <c r="JES232" s="53">
        <v>0</v>
      </c>
      <c r="JET232" s="53">
        <f>JER232*(($H$268)+1)+(IF(JES232&lt;101,JES232,IF(JES232&lt;201,JES232/2,IF(JES232&lt;=301,JES232/3,JES232/4))))</f>
        <v>481.1508</v>
      </c>
      <c r="JEU232" s="159">
        <f t="shared" si="8757"/>
        <v>3</v>
      </c>
      <c r="JEV232" s="159"/>
      <c r="JEW232" s="53" t="s">
        <v>162</v>
      </c>
      <c r="JEX232" s="53">
        <f t="shared" ref="JEX232" si="14032">(37.2)*10.764</f>
        <v>400.42079999999999</v>
      </c>
      <c r="JEY232" s="53">
        <f t="shared" ref="JEY232" si="14033">(2.45*1+1*(2.3+2.75))*10.764</f>
        <v>80.72999999999999</v>
      </c>
      <c r="JEZ232" s="53">
        <f t="shared" si="2621"/>
        <v>481.1508</v>
      </c>
      <c r="JFA232" s="53">
        <v>0</v>
      </c>
      <c r="JFB232" s="53">
        <f>JEZ232*(($H$268)+1)+(IF(JFA232&lt;101,JFA232,IF(JFA232&lt;201,JFA232/2,IF(JFA232&lt;=301,JFA232/3,JFA232/4))))</f>
        <v>481.1508</v>
      </c>
      <c r="JFC232" s="159">
        <f t="shared" si="8760"/>
        <v>3</v>
      </c>
      <c r="JFD232" s="159"/>
      <c r="JFE232" s="53" t="s">
        <v>162</v>
      </c>
      <c r="JFF232" s="53">
        <f t="shared" ref="JFF232" si="14034">(37.2)*10.764</f>
        <v>400.42079999999999</v>
      </c>
      <c r="JFG232" s="53">
        <f t="shared" ref="JFG232" si="14035">(2.45*1+1*(2.3+2.75))*10.764</f>
        <v>80.72999999999999</v>
      </c>
      <c r="JFH232" s="53">
        <f t="shared" si="2624"/>
        <v>481.1508</v>
      </c>
      <c r="JFI232" s="53">
        <v>0</v>
      </c>
      <c r="JFJ232" s="53">
        <f>JFH232*(($H$268)+1)+(IF(JFI232&lt;101,JFI232,IF(JFI232&lt;201,JFI232/2,IF(JFI232&lt;=301,JFI232/3,JFI232/4))))</f>
        <v>481.1508</v>
      </c>
      <c r="JFK232" s="159">
        <f t="shared" si="8763"/>
        <v>3</v>
      </c>
      <c r="JFL232" s="159"/>
      <c r="JFM232" s="53" t="s">
        <v>162</v>
      </c>
      <c r="JFN232" s="53">
        <f t="shared" ref="JFN232" si="14036">(37.2)*10.764</f>
        <v>400.42079999999999</v>
      </c>
      <c r="JFO232" s="53">
        <f t="shared" ref="JFO232" si="14037">(2.45*1+1*(2.3+2.75))*10.764</f>
        <v>80.72999999999999</v>
      </c>
      <c r="JFP232" s="53">
        <f t="shared" si="2627"/>
        <v>481.1508</v>
      </c>
      <c r="JFQ232" s="53">
        <v>0</v>
      </c>
      <c r="JFR232" s="53">
        <f>JFP232*(($H$268)+1)+(IF(JFQ232&lt;101,JFQ232,IF(JFQ232&lt;201,JFQ232/2,IF(JFQ232&lt;=301,JFQ232/3,JFQ232/4))))</f>
        <v>481.1508</v>
      </c>
      <c r="JFS232" s="159">
        <f t="shared" si="8766"/>
        <v>3</v>
      </c>
      <c r="JFT232" s="159"/>
      <c r="JFU232" s="53" t="s">
        <v>162</v>
      </c>
      <c r="JFV232" s="53">
        <f t="shared" ref="JFV232" si="14038">(37.2)*10.764</f>
        <v>400.42079999999999</v>
      </c>
      <c r="JFW232" s="53">
        <f t="shared" ref="JFW232" si="14039">(2.45*1+1*(2.3+2.75))*10.764</f>
        <v>80.72999999999999</v>
      </c>
      <c r="JFX232" s="53">
        <f t="shared" si="2630"/>
        <v>481.1508</v>
      </c>
      <c r="JFY232" s="53">
        <v>0</v>
      </c>
      <c r="JFZ232" s="53">
        <f>JFX232*(($H$268)+1)+(IF(JFY232&lt;101,JFY232,IF(JFY232&lt;201,JFY232/2,IF(JFY232&lt;=301,JFY232/3,JFY232/4))))</f>
        <v>481.1508</v>
      </c>
      <c r="JGA232" s="159">
        <f t="shared" si="8769"/>
        <v>3</v>
      </c>
      <c r="JGB232" s="159"/>
      <c r="JGC232" s="53" t="s">
        <v>162</v>
      </c>
      <c r="JGD232" s="53">
        <f t="shared" ref="JGD232" si="14040">(37.2)*10.764</f>
        <v>400.42079999999999</v>
      </c>
      <c r="JGE232" s="53">
        <f t="shared" ref="JGE232" si="14041">(2.45*1+1*(2.3+2.75))*10.764</f>
        <v>80.72999999999999</v>
      </c>
      <c r="JGF232" s="53">
        <f t="shared" si="2633"/>
        <v>481.1508</v>
      </c>
      <c r="JGG232" s="53">
        <v>0</v>
      </c>
      <c r="JGH232" s="53">
        <f>JGF232*(($H$268)+1)+(IF(JGG232&lt;101,JGG232,IF(JGG232&lt;201,JGG232/2,IF(JGG232&lt;=301,JGG232/3,JGG232/4))))</f>
        <v>481.1508</v>
      </c>
      <c r="JGI232" s="159">
        <f t="shared" si="8772"/>
        <v>3</v>
      </c>
      <c r="JGJ232" s="159"/>
      <c r="JGK232" s="53" t="s">
        <v>162</v>
      </c>
      <c r="JGL232" s="53">
        <f t="shared" ref="JGL232" si="14042">(37.2)*10.764</f>
        <v>400.42079999999999</v>
      </c>
      <c r="JGM232" s="53">
        <f t="shared" ref="JGM232" si="14043">(2.45*1+1*(2.3+2.75))*10.764</f>
        <v>80.72999999999999</v>
      </c>
      <c r="JGN232" s="53">
        <f t="shared" si="2636"/>
        <v>481.1508</v>
      </c>
      <c r="JGO232" s="53">
        <v>0</v>
      </c>
      <c r="JGP232" s="53">
        <f>JGN232*(($H$268)+1)+(IF(JGO232&lt;101,JGO232,IF(JGO232&lt;201,JGO232/2,IF(JGO232&lt;=301,JGO232/3,JGO232/4))))</f>
        <v>481.1508</v>
      </c>
      <c r="JGQ232" s="159">
        <f t="shared" si="8775"/>
        <v>3</v>
      </c>
      <c r="JGR232" s="159"/>
      <c r="JGS232" s="53" t="s">
        <v>162</v>
      </c>
      <c r="JGT232" s="53">
        <f t="shared" ref="JGT232" si="14044">(37.2)*10.764</f>
        <v>400.42079999999999</v>
      </c>
      <c r="JGU232" s="53">
        <f t="shared" ref="JGU232" si="14045">(2.45*1+1*(2.3+2.75))*10.764</f>
        <v>80.72999999999999</v>
      </c>
      <c r="JGV232" s="53">
        <f t="shared" si="2639"/>
        <v>481.1508</v>
      </c>
      <c r="JGW232" s="53">
        <v>0</v>
      </c>
      <c r="JGX232" s="53">
        <f>JGV232*(($H$268)+1)+(IF(JGW232&lt;101,JGW232,IF(JGW232&lt;201,JGW232/2,IF(JGW232&lt;=301,JGW232/3,JGW232/4))))</f>
        <v>481.1508</v>
      </c>
      <c r="JGY232" s="159">
        <f t="shared" si="8778"/>
        <v>3</v>
      </c>
      <c r="JGZ232" s="159"/>
      <c r="JHA232" s="53" t="s">
        <v>162</v>
      </c>
      <c r="JHB232" s="53">
        <f t="shared" ref="JHB232" si="14046">(37.2)*10.764</f>
        <v>400.42079999999999</v>
      </c>
      <c r="JHC232" s="53">
        <f t="shared" ref="JHC232" si="14047">(2.45*1+1*(2.3+2.75))*10.764</f>
        <v>80.72999999999999</v>
      </c>
      <c r="JHD232" s="53">
        <f t="shared" si="2642"/>
        <v>481.1508</v>
      </c>
      <c r="JHE232" s="53">
        <v>0</v>
      </c>
      <c r="JHF232" s="53">
        <f>JHD232*(($H$268)+1)+(IF(JHE232&lt;101,JHE232,IF(JHE232&lt;201,JHE232/2,IF(JHE232&lt;=301,JHE232/3,JHE232/4))))</f>
        <v>481.1508</v>
      </c>
      <c r="JHG232" s="159">
        <f t="shared" si="8781"/>
        <v>3</v>
      </c>
      <c r="JHH232" s="159"/>
      <c r="JHI232" s="53" t="s">
        <v>162</v>
      </c>
      <c r="JHJ232" s="53">
        <f t="shared" ref="JHJ232" si="14048">(37.2)*10.764</f>
        <v>400.42079999999999</v>
      </c>
      <c r="JHK232" s="53">
        <f t="shared" ref="JHK232" si="14049">(2.45*1+1*(2.3+2.75))*10.764</f>
        <v>80.72999999999999</v>
      </c>
      <c r="JHL232" s="53">
        <f t="shared" si="2645"/>
        <v>481.1508</v>
      </c>
      <c r="JHM232" s="53">
        <v>0</v>
      </c>
      <c r="JHN232" s="53">
        <f>JHL232*(($H$268)+1)+(IF(JHM232&lt;101,JHM232,IF(JHM232&lt;201,JHM232/2,IF(JHM232&lt;=301,JHM232/3,JHM232/4))))</f>
        <v>481.1508</v>
      </c>
      <c r="JHO232" s="159">
        <f t="shared" si="8784"/>
        <v>3</v>
      </c>
      <c r="JHP232" s="159"/>
      <c r="JHQ232" s="53" t="s">
        <v>162</v>
      </c>
      <c r="JHR232" s="53">
        <f t="shared" ref="JHR232" si="14050">(37.2)*10.764</f>
        <v>400.42079999999999</v>
      </c>
      <c r="JHS232" s="53">
        <f t="shared" ref="JHS232" si="14051">(2.45*1+1*(2.3+2.75))*10.764</f>
        <v>80.72999999999999</v>
      </c>
      <c r="JHT232" s="53">
        <f t="shared" si="2648"/>
        <v>481.1508</v>
      </c>
      <c r="JHU232" s="53">
        <v>0</v>
      </c>
      <c r="JHV232" s="53">
        <f>JHT232*(($H$268)+1)+(IF(JHU232&lt;101,JHU232,IF(JHU232&lt;201,JHU232/2,IF(JHU232&lt;=301,JHU232/3,JHU232/4))))</f>
        <v>481.1508</v>
      </c>
      <c r="JHW232" s="159">
        <f t="shared" si="8787"/>
        <v>3</v>
      </c>
      <c r="JHX232" s="159"/>
      <c r="JHY232" s="53" t="s">
        <v>162</v>
      </c>
      <c r="JHZ232" s="53">
        <f t="shared" ref="JHZ232" si="14052">(37.2)*10.764</f>
        <v>400.42079999999999</v>
      </c>
      <c r="JIA232" s="53">
        <f t="shared" ref="JIA232" si="14053">(2.45*1+1*(2.3+2.75))*10.764</f>
        <v>80.72999999999999</v>
      </c>
      <c r="JIB232" s="53">
        <f t="shared" si="2651"/>
        <v>481.1508</v>
      </c>
      <c r="JIC232" s="53">
        <v>0</v>
      </c>
      <c r="JID232" s="53">
        <f>JIB232*(($H$268)+1)+(IF(JIC232&lt;101,JIC232,IF(JIC232&lt;201,JIC232/2,IF(JIC232&lt;=301,JIC232/3,JIC232/4))))</f>
        <v>481.1508</v>
      </c>
      <c r="JIE232" s="159">
        <f t="shared" si="8790"/>
        <v>3</v>
      </c>
      <c r="JIF232" s="159"/>
      <c r="JIG232" s="53" t="s">
        <v>162</v>
      </c>
      <c r="JIH232" s="53">
        <f t="shared" ref="JIH232" si="14054">(37.2)*10.764</f>
        <v>400.42079999999999</v>
      </c>
      <c r="JII232" s="53">
        <f t="shared" ref="JII232" si="14055">(2.45*1+1*(2.3+2.75))*10.764</f>
        <v>80.72999999999999</v>
      </c>
      <c r="JIJ232" s="53">
        <f t="shared" si="2654"/>
        <v>481.1508</v>
      </c>
      <c r="JIK232" s="53">
        <v>0</v>
      </c>
      <c r="JIL232" s="53">
        <f>JIJ232*(($H$268)+1)+(IF(JIK232&lt;101,JIK232,IF(JIK232&lt;201,JIK232/2,IF(JIK232&lt;=301,JIK232/3,JIK232/4))))</f>
        <v>481.1508</v>
      </c>
      <c r="JIM232" s="159">
        <f t="shared" si="8793"/>
        <v>3</v>
      </c>
      <c r="JIN232" s="159"/>
      <c r="JIO232" s="53" t="s">
        <v>162</v>
      </c>
      <c r="JIP232" s="53">
        <f t="shared" ref="JIP232" si="14056">(37.2)*10.764</f>
        <v>400.42079999999999</v>
      </c>
      <c r="JIQ232" s="53">
        <f t="shared" ref="JIQ232" si="14057">(2.45*1+1*(2.3+2.75))*10.764</f>
        <v>80.72999999999999</v>
      </c>
      <c r="JIR232" s="53">
        <f t="shared" si="2657"/>
        <v>481.1508</v>
      </c>
      <c r="JIS232" s="53">
        <v>0</v>
      </c>
      <c r="JIT232" s="53">
        <f>JIR232*(($H$268)+1)+(IF(JIS232&lt;101,JIS232,IF(JIS232&lt;201,JIS232/2,IF(JIS232&lt;=301,JIS232/3,JIS232/4))))</f>
        <v>481.1508</v>
      </c>
      <c r="JIU232" s="159">
        <f t="shared" si="8796"/>
        <v>3</v>
      </c>
      <c r="JIV232" s="159"/>
      <c r="JIW232" s="53" t="s">
        <v>162</v>
      </c>
      <c r="JIX232" s="53">
        <f t="shared" ref="JIX232" si="14058">(37.2)*10.764</f>
        <v>400.42079999999999</v>
      </c>
      <c r="JIY232" s="53">
        <f t="shared" ref="JIY232" si="14059">(2.45*1+1*(2.3+2.75))*10.764</f>
        <v>80.72999999999999</v>
      </c>
      <c r="JIZ232" s="53">
        <f t="shared" si="2660"/>
        <v>481.1508</v>
      </c>
      <c r="JJA232" s="53">
        <v>0</v>
      </c>
      <c r="JJB232" s="53">
        <f>JIZ232*(($H$268)+1)+(IF(JJA232&lt;101,JJA232,IF(JJA232&lt;201,JJA232/2,IF(JJA232&lt;=301,JJA232/3,JJA232/4))))</f>
        <v>481.1508</v>
      </c>
      <c r="JJC232" s="159">
        <f t="shared" si="8799"/>
        <v>3</v>
      </c>
      <c r="JJD232" s="159"/>
      <c r="JJE232" s="53" t="s">
        <v>162</v>
      </c>
      <c r="JJF232" s="53">
        <f t="shared" ref="JJF232" si="14060">(37.2)*10.764</f>
        <v>400.42079999999999</v>
      </c>
      <c r="JJG232" s="53">
        <f t="shared" ref="JJG232" si="14061">(2.45*1+1*(2.3+2.75))*10.764</f>
        <v>80.72999999999999</v>
      </c>
      <c r="JJH232" s="53">
        <f t="shared" si="2663"/>
        <v>481.1508</v>
      </c>
      <c r="JJI232" s="53">
        <v>0</v>
      </c>
      <c r="JJJ232" s="53">
        <f>JJH232*(($H$268)+1)+(IF(JJI232&lt;101,JJI232,IF(JJI232&lt;201,JJI232/2,IF(JJI232&lt;=301,JJI232/3,JJI232/4))))</f>
        <v>481.1508</v>
      </c>
      <c r="JJK232" s="159">
        <f t="shared" si="8802"/>
        <v>3</v>
      </c>
      <c r="JJL232" s="159"/>
      <c r="JJM232" s="53" t="s">
        <v>162</v>
      </c>
      <c r="JJN232" s="53">
        <f t="shared" ref="JJN232" si="14062">(37.2)*10.764</f>
        <v>400.42079999999999</v>
      </c>
      <c r="JJO232" s="53">
        <f t="shared" ref="JJO232" si="14063">(2.45*1+1*(2.3+2.75))*10.764</f>
        <v>80.72999999999999</v>
      </c>
      <c r="JJP232" s="53">
        <f t="shared" si="2666"/>
        <v>481.1508</v>
      </c>
      <c r="JJQ232" s="53">
        <v>0</v>
      </c>
      <c r="JJR232" s="53">
        <f>JJP232*(($H$268)+1)+(IF(JJQ232&lt;101,JJQ232,IF(JJQ232&lt;201,JJQ232/2,IF(JJQ232&lt;=301,JJQ232/3,JJQ232/4))))</f>
        <v>481.1508</v>
      </c>
      <c r="JJS232" s="159">
        <f t="shared" si="8805"/>
        <v>3</v>
      </c>
      <c r="JJT232" s="159"/>
      <c r="JJU232" s="53" t="s">
        <v>162</v>
      </c>
      <c r="JJV232" s="53">
        <f t="shared" ref="JJV232" si="14064">(37.2)*10.764</f>
        <v>400.42079999999999</v>
      </c>
      <c r="JJW232" s="53">
        <f t="shared" ref="JJW232" si="14065">(2.45*1+1*(2.3+2.75))*10.764</f>
        <v>80.72999999999999</v>
      </c>
      <c r="JJX232" s="53">
        <f t="shared" si="2669"/>
        <v>481.1508</v>
      </c>
      <c r="JJY232" s="53">
        <v>0</v>
      </c>
      <c r="JJZ232" s="53">
        <f>JJX232*(($H$268)+1)+(IF(JJY232&lt;101,JJY232,IF(JJY232&lt;201,JJY232/2,IF(JJY232&lt;=301,JJY232/3,JJY232/4))))</f>
        <v>481.1508</v>
      </c>
      <c r="JKA232" s="159">
        <f t="shared" si="8808"/>
        <v>3</v>
      </c>
      <c r="JKB232" s="159"/>
      <c r="JKC232" s="53" t="s">
        <v>162</v>
      </c>
      <c r="JKD232" s="53">
        <f t="shared" ref="JKD232" si="14066">(37.2)*10.764</f>
        <v>400.42079999999999</v>
      </c>
      <c r="JKE232" s="53">
        <f t="shared" ref="JKE232" si="14067">(2.45*1+1*(2.3+2.75))*10.764</f>
        <v>80.72999999999999</v>
      </c>
      <c r="JKF232" s="53">
        <f t="shared" si="2672"/>
        <v>481.1508</v>
      </c>
      <c r="JKG232" s="53">
        <v>0</v>
      </c>
      <c r="JKH232" s="53">
        <f>JKF232*(($H$268)+1)+(IF(JKG232&lt;101,JKG232,IF(JKG232&lt;201,JKG232/2,IF(JKG232&lt;=301,JKG232/3,JKG232/4))))</f>
        <v>481.1508</v>
      </c>
      <c r="JKI232" s="159">
        <f t="shared" si="8811"/>
        <v>3</v>
      </c>
      <c r="JKJ232" s="159"/>
      <c r="JKK232" s="53" t="s">
        <v>162</v>
      </c>
      <c r="JKL232" s="53">
        <f t="shared" ref="JKL232" si="14068">(37.2)*10.764</f>
        <v>400.42079999999999</v>
      </c>
      <c r="JKM232" s="53">
        <f t="shared" ref="JKM232" si="14069">(2.45*1+1*(2.3+2.75))*10.764</f>
        <v>80.72999999999999</v>
      </c>
      <c r="JKN232" s="53">
        <f t="shared" si="2675"/>
        <v>481.1508</v>
      </c>
      <c r="JKO232" s="53">
        <v>0</v>
      </c>
      <c r="JKP232" s="53">
        <f>JKN232*(($H$268)+1)+(IF(JKO232&lt;101,JKO232,IF(JKO232&lt;201,JKO232/2,IF(JKO232&lt;=301,JKO232/3,JKO232/4))))</f>
        <v>481.1508</v>
      </c>
      <c r="JKQ232" s="159">
        <f t="shared" si="8814"/>
        <v>3</v>
      </c>
      <c r="JKR232" s="159"/>
      <c r="JKS232" s="53" t="s">
        <v>162</v>
      </c>
      <c r="JKT232" s="53">
        <f t="shared" ref="JKT232" si="14070">(37.2)*10.764</f>
        <v>400.42079999999999</v>
      </c>
      <c r="JKU232" s="53">
        <f t="shared" ref="JKU232" si="14071">(2.45*1+1*(2.3+2.75))*10.764</f>
        <v>80.72999999999999</v>
      </c>
      <c r="JKV232" s="53">
        <f t="shared" si="2678"/>
        <v>481.1508</v>
      </c>
      <c r="JKW232" s="53">
        <v>0</v>
      </c>
      <c r="JKX232" s="53">
        <f>JKV232*(($H$268)+1)+(IF(JKW232&lt;101,JKW232,IF(JKW232&lt;201,JKW232/2,IF(JKW232&lt;=301,JKW232/3,JKW232/4))))</f>
        <v>481.1508</v>
      </c>
      <c r="JKY232" s="159">
        <f t="shared" si="8817"/>
        <v>3</v>
      </c>
      <c r="JKZ232" s="159"/>
      <c r="JLA232" s="53" t="s">
        <v>162</v>
      </c>
      <c r="JLB232" s="53">
        <f t="shared" ref="JLB232" si="14072">(37.2)*10.764</f>
        <v>400.42079999999999</v>
      </c>
      <c r="JLC232" s="53">
        <f t="shared" ref="JLC232" si="14073">(2.45*1+1*(2.3+2.75))*10.764</f>
        <v>80.72999999999999</v>
      </c>
      <c r="JLD232" s="53">
        <f t="shared" si="2681"/>
        <v>481.1508</v>
      </c>
      <c r="JLE232" s="53">
        <v>0</v>
      </c>
      <c r="JLF232" s="53">
        <f>JLD232*(($H$268)+1)+(IF(JLE232&lt;101,JLE232,IF(JLE232&lt;201,JLE232/2,IF(JLE232&lt;=301,JLE232/3,JLE232/4))))</f>
        <v>481.1508</v>
      </c>
      <c r="JLG232" s="159">
        <f t="shared" si="8820"/>
        <v>3</v>
      </c>
      <c r="JLH232" s="159"/>
      <c r="JLI232" s="53" t="s">
        <v>162</v>
      </c>
      <c r="JLJ232" s="53">
        <f t="shared" ref="JLJ232" si="14074">(37.2)*10.764</f>
        <v>400.42079999999999</v>
      </c>
      <c r="JLK232" s="53">
        <f t="shared" ref="JLK232" si="14075">(2.45*1+1*(2.3+2.75))*10.764</f>
        <v>80.72999999999999</v>
      </c>
      <c r="JLL232" s="53">
        <f t="shared" si="2684"/>
        <v>481.1508</v>
      </c>
      <c r="JLM232" s="53">
        <v>0</v>
      </c>
      <c r="JLN232" s="53">
        <f>JLL232*(($H$268)+1)+(IF(JLM232&lt;101,JLM232,IF(JLM232&lt;201,JLM232/2,IF(JLM232&lt;=301,JLM232/3,JLM232/4))))</f>
        <v>481.1508</v>
      </c>
      <c r="JLO232" s="159">
        <f t="shared" si="8823"/>
        <v>3</v>
      </c>
      <c r="JLP232" s="159"/>
      <c r="JLQ232" s="53" t="s">
        <v>162</v>
      </c>
      <c r="JLR232" s="53">
        <f t="shared" ref="JLR232" si="14076">(37.2)*10.764</f>
        <v>400.42079999999999</v>
      </c>
      <c r="JLS232" s="53">
        <f t="shared" ref="JLS232" si="14077">(2.45*1+1*(2.3+2.75))*10.764</f>
        <v>80.72999999999999</v>
      </c>
      <c r="JLT232" s="53">
        <f t="shared" si="2687"/>
        <v>481.1508</v>
      </c>
      <c r="JLU232" s="53">
        <v>0</v>
      </c>
      <c r="JLV232" s="53">
        <f>JLT232*(($H$268)+1)+(IF(JLU232&lt;101,JLU232,IF(JLU232&lt;201,JLU232/2,IF(JLU232&lt;=301,JLU232/3,JLU232/4))))</f>
        <v>481.1508</v>
      </c>
      <c r="JLW232" s="159">
        <f t="shared" si="8826"/>
        <v>3</v>
      </c>
      <c r="JLX232" s="159"/>
      <c r="JLY232" s="53" t="s">
        <v>162</v>
      </c>
      <c r="JLZ232" s="53">
        <f t="shared" ref="JLZ232" si="14078">(37.2)*10.764</f>
        <v>400.42079999999999</v>
      </c>
      <c r="JMA232" s="53">
        <f t="shared" ref="JMA232" si="14079">(2.45*1+1*(2.3+2.75))*10.764</f>
        <v>80.72999999999999</v>
      </c>
      <c r="JMB232" s="53">
        <f t="shared" si="2690"/>
        <v>481.1508</v>
      </c>
      <c r="JMC232" s="53">
        <v>0</v>
      </c>
      <c r="JMD232" s="53">
        <f>JMB232*(($H$268)+1)+(IF(JMC232&lt;101,JMC232,IF(JMC232&lt;201,JMC232/2,IF(JMC232&lt;=301,JMC232/3,JMC232/4))))</f>
        <v>481.1508</v>
      </c>
      <c r="JME232" s="159">
        <f t="shared" si="8829"/>
        <v>3</v>
      </c>
      <c r="JMF232" s="159"/>
      <c r="JMG232" s="53" t="s">
        <v>162</v>
      </c>
      <c r="JMH232" s="53">
        <f t="shared" ref="JMH232" si="14080">(37.2)*10.764</f>
        <v>400.42079999999999</v>
      </c>
      <c r="JMI232" s="53">
        <f t="shared" ref="JMI232" si="14081">(2.45*1+1*(2.3+2.75))*10.764</f>
        <v>80.72999999999999</v>
      </c>
      <c r="JMJ232" s="53">
        <f t="shared" si="2693"/>
        <v>481.1508</v>
      </c>
      <c r="JMK232" s="53">
        <v>0</v>
      </c>
      <c r="JML232" s="53">
        <f>JMJ232*(($H$268)+1)+(IF(JMK232&lt;101,JMK232,IF(JMK232&lt;201,JMK232/2,IF(JMK232&lt;=301,JMK232/3,JMK232/4))))</f>
        <v>481.1508</v>
      </c>
      <c r="JMM232" s="159">
        <f t="shared" si="8832"/>
        <v>3</v>
      </c>
      <c r="JMN232" s="159"/>
      <c r="JMO232" s="53" t="s">
        <v>162</v>
      </c>
      <c r="JMP232" s="53">
        <f t="shared" ref="JMP232" si="14082">(37.2)*10.764</f>
        <v>400.42079999999999</v>
      </c>
      <c r="JMQ232" s="53">
        <f t="shared" ref="JMQ232" si="14083">(2.45*1+1*(2.3+2.75))*10.764</f>
        <v>80.72999999999999</v>
      </c>
      <c r="JMR232" s="53">
        <f t="shared" si="2696"/>
        <v>481.1508</v>
      </c>
      <c r="JMS232" s="53">
        <v>0</v>
      </c>
      <c r="JMT232" s="53">
        <f>JMR232*(($H$268)+1)+(IF(JMS232&lt;101,JMS232,IF(JMS232&lt;201,JMS232/2,IF(JMS232&lt;=301,JMS232/3,JMS232/4))))</f>
        <v>481.1508</v>
      </c>
      <c r="JMU232" s="159">
        <f t="shared" si="8835"/>
        <v>3</v>
      </c>
      <c r="JMV232" s="159"/>
      <c r="JMW232" s="53" t="s">
        <v>162</v>
      </c>
      <c r="JMX232" s="53">
        <f t="shared" ref="JMX232" si="14084">(37.2)*10.764</f>
        <v>400.42079999999999</v>
      </c>
      <c r="JMY232" s="53">
        <f t="shared" ref="JMY232" si="14085">(2.45*1+1*(2.3+2.75))*10.764</f>
        <v>80.72999999999999</v>
      </c>
      <c r="JMZ232" s="53">
        <f t="shared" si="2699"/>
        <v>481.1508</v>
      </c>
      <c r="JNA232" s="53">
        <v>0</v>
      </c>
      <c r="JNB232" s="53">
        <f>JMZ232*(($H$268)+1)+(IF(JNA232&lt;101,JNA232,IF(JNA232&lt;201,JNA232/2,IF(JNA232&lt;=301,JNA232/3,JNA232/4))))</f>
        <v>481.1508</v>
      </c>
      <c r="JNC232" s="159">
        <f t="shared" si="8838"/>
        <v>3</v>
      </c>
      <c r="JND232" s="159"/>
      <c r="JNE232" s="53" t="s">
        <v>162</v>
      </c>
      <c r="JNF232" s="53">
        <f t="shared" ref="JNF232" si="14086">(37.2)*10.764</f>
        <v>400.42079999999999</v>
      </c>
      <c r="JNG232" s="53">
        <f t="shared" ref="JNG232" si="14087">(2.45*1+1*(2.3+2.75))*10.764</f>
        <v>80.72999999999999</v>
      </c>
      <c r="JNH232" s="53">
        <f t="shared" si="2702"/>
        <v>481.1508</v>
      </c>
      <c r="JNI232" s="53">
        <v>0</v>
      </c>
      <c r="JNJ232" s="53">
        <f>JNH232*(($H$268)+1)+(IF(JNI232&lt;101,JNI232,IF(JNI232&lt;201,JNI232/2,IF(JNI232&lt;=301,JNI232/3,JNI232/4))))</f>
        <v>481.1508</v>
      </c>
      <c r="JNK232" s="159">
        <f t="shared" si="8841"/>
        <v>3</v>
      </c>
      <c r="JNL232" s="159"/>
      <c r="JNM232" s="53" t="s">
        <v>162</v>
      </c>
      <c r="JNN232" s="53">
        <f t="shared" ref="JNN232" si="14088">(37.2)*10.764</f>
        <v>400.42079999999999</v>
      </c>
      <c r="JNO232" s="53">
        <f t="shared" ref="JNO232" si="14089">(2.45*1+1*(2.3+2.75))*10.764</f>
        <v>80.72999999999999</v>
      </c>
      <c r="JNP232" s="53">
        <f t="shared" si="2705"/>
        <v>481.1508</v>
      </c>
      <c r="JNQ232" s="53">
        <v>0</v>
      </c>
      <c r="JNR232" s="53">
        <f>JNP232*(($H$268)+1)+(IF(JNQ232&lt;101,JNQ232,IF(JNQ232&lt;201,JNQ232/2,IF(JNQ232&lt;=301,JNQ232/3,JNQ232/4))))</f>
        <v>481.1508</v>
      </c>
      <c r="JNS232" s="159">
        <f t="shared" si="8844"/>
        <v>3</v>
      </c>
      <c r="JNT232" s="159"/>
      <c r="JNU232" s="53" t="s">
        <v>162</v>
      </c>
      <c r="JNV232" s="53">
        <f t="shared" ref="JNV232" si="14090">(37.2)*10.764</f>
        <v>400.42079999999999</v>
      </c>
      <c r="JNW232" s="53">
        <f t="shared" ref="JNW232" si="14091">(2.45*1+1*(2.3+2.75))*10.764</f>
        <v>80.72999999999999</v>
      </c>
      <c r="JNX232" s="53">
        <f t="shared" si="2708"/>
        <v>481.1508</v>
      </c>
      <c r="JNY232" s="53">
        <v>0</v>
      </c>
      <c r="JNZ232" s="53">
        <f>JNX232*(($H$268)+1)+(IF(JNY232&lt;101,JNY232,IF(JNY232&lt;201,JNY232/2,IF(JNY232&lt;=301,JNY232/3,JNY232/4))))</f>
        <v>481.1508</v>
      </c>
      <c r="JOA232" s="159">
        <f t="shared" si="8847"/>
        <v>3</v>
      </c>
      <c r="JOB232" s="159"/>
      <c r="JOC232" s="53" t="s">
        <v>162</v>
      </c>
      <c r="JOD232" s="53">
        <f t="shared" ref="JOD232" si="14092">(37.2)*10.764</f>
        <v>400.42079999999999</v>
      </c>
      <c r="JOE232" s="53">
        <f t="shared" ref="JOE232" si="14093">(2.45*1+1*(2.3+2.75))*10.764</f>
        <v>80.72999999999999</v>
      </c>
      <c r="JOF232" s="53">
        <f t="shared" si="2711"/>
        <v>481.1508</v>
      </c>
      <c r="JOG232" s="53">
        <v>0</v>
      </c>
      <c r="JOH232" s="53">
        <f>JOF232*(($H$268)+1)+(IF(JOG232&lt;101,JOG232,IF(JOG232&lt;201,JOG232/2,IF(JOG232&lt;=301,JOG232/3,JOG232/4))))</f>
        <v>481.1508</v>
      </c>
      <c r="JOI232" s="159">
        <f t="shared" si="8850"/>
        <v>3</v>
      </c>
      <c r="JOJ232" s="159"/>
      <c r="JOK232" s="53" t="s">
        <v>162</v>
      </c>
      <c r="JOL232" s="53">
        <f t="shared" ref="JOL232" si="14094">(37.2)*10.764</f>
        <v>400.42079999999999</v>
      </c>
      <c r="JOM232" s="53">
        <f t="shared" ref="JOM232" si="14095">(2.45*1+1*(2.3+2.75))*10.764</f>
        <v>80.72999999999999</v>
      </c>
      <c r="JON232" s="53">
        <f t="shared" si="2714"/>
        <v>481.1508</v>
      </c>
      <c r="JOO232" s="53">
        <v>0</v>
      </c>
      <c r="JOP232" s="53">
        <f>JON232*(($H$268)+1)+(IF(JOO232&lt;101,JOO232,IF(JOO232&lt;201,JOO232/2,IF(JOO232&lt;=301,JOO232/3,JOO232/4))))</f>
        <v>481.1508</v>
      </c>
      <c r="JOQ232" s="159">
        <f t="shared" si="8853"/>
        <v>3</v>
      </c>
      <c r="JOR232" s="159"/>
      <c r="JOS232" s="53" t="s">
        <v>162</v>
      </c>
      <c r="JOT232" s="53">
        <f t="shared" ref="JOT232" si="14096">(37.2)*10.764</f>
        <v>400.42079999999999</v>
      </c>
      <c r="JOU232" s="53">
        <f t="shared" ref="JOU232" si="14097">(2.45*1+1*(2.3+2.75))*10.764</f>
        <v>80.72999999999999</v>
      </c>
      <c r="JOV232" s="53">
        <f t="shared" si="2717"/>
        <v>481.1508</v>
      </c>
      <c r="JOW232" s="53">
        <v>0</v>
      </c>
      <c r="JOX232" s="53">
        <f>JOV232*(($H$268)+1)+(IF(JOW232&lt;101,JOW232,IF(JOW232&lt;201,JOW232/2,IF(JOW232&lt;=301,JOW232/3,JOW232/4))))</f>
        <v>481.1508</v>
      </c>
      <c r="JOY232" s="159">
        <f t="shared" si="8856"/>
        <v>3</v>
      </c>
      <c r="JOZ232" s="159"/>
      <c r="JPA232" s="53" t="s">
        <v>162</v>
      </c>
      <c r="JPB232" s="53">
        <f t="shared" ref="JPB232" si="14098">(37.2)*10.764</f>
        <v>400.42079999999999</v>
      </c>
      <c r="JPC232" s="53">
        <f t="shared" ref="JPC232" si="14099">(2.45*1+1*(2.3+2.75))*10.764</f>
        <v>80.72999999999999</v>
      </c>
      <c r="JPD232" s="53">
        <f t="shared" si="2720"/>
        <v>481.1508</v>
      </c>
      <c r="JPE232" s="53">
        <v>0</v>
      </c>
      <c r="JPF232" s="53">
        <f>JPD232*(($H$268)+1)+(IF(JPE232&lt;101,JPE232,IF(JPE232&lt;201,JPE232/2,IF(JPE232&lt;=301,JPE232/3,JPE232/4))))</f>
        <v>481.1508</v>
      </c>
      <c r="JPG232" s="159">
        <f t="shared" si="8859"/>
        <v>3</v>
      </c>
      <c r="JPH232" s="159"/>
      <c r="JPI232" s="53" t="s">
        <v>162</v>
      </c>
      <c r="JPJ232" s="53">
        <f t="shared" ref="JPJ232" si="14100">(37.2)*10.764</f>
        <v>400.42079999999999</v>
      </c>
      <c r="JPK232" s="53">
        <f t="shared" ref="JPK232" si="14101">(2.45*1+1*(2.3+2.75))*10.764</f>
        <v>80.72999999999999</v>
      </c>
      <c r="JPL232" s="53">
        <f t="shared" si="2723"/>
        <v>481.1508</v>
      </c>
      <c r="JPM232" s="53">
        <v>0</v>
      </c>
      <c r="JPN232" s="53">
        <f>JPL232*(($H$268)+1)+(IF(JPM232&lt;101,JPM232,IF(JPM232&lt;201,JPM232/2,IF(JPM232&lt;=301,JPM232/3,JPM232/4))))</f>
        <v>481.1508</v>
      </c>
      <c r="JPO232" s="159">
        <f t="shared" si="8862"/>
        <v>3</v>
      </c>
      <c r="JPP232" s="159"/>
      <c r="JPQ232" s="53" t="s">
        <v>162</v>
      </c>
      <c r="JPR232" s="53">
        <f t="shared" ref="JPR232" si="14102">(37.2)*10.764</f>
        <v>400.42079999999999</v>
      </c>
      <c r="JPS232" s="53">
        <f t="shared" ref="JPS232" si="14103">(2.45*1+1*(2.3+2.75))*10.764</f>
        <v>80.72999999999999</v>
      </c>
      <c r="JPT232" s="53">
        <f t="shared" si="2726"/>
        <v>481.1508</v>
      </c>
      <c r="JPU232" s="53">
        <v>0</v>
      </c>
      <c r="JPV232" s="53">
        <f>JPT232*(($H$268)+1)+(IF(JPU232&lt;101,JPU232,IF(JPU232&lt;201,JPU232/2,IF(JPU232&lt;=301,JPU232/3,JPU232/4))))</f>
        <v>481.1508</v>
      </c>
      <c r="JPW232" s="159">
        <f t="shared" si="8865"/>
        <v>3</v>
      </c>
      <c r="JPX232" s="159"/>
      <c r="JPY232" s="53" t="s">
        <v>162</v>
      </c>
      <c r="JPZ232" s="53">
        <f t="shared" ref="JPZ232" si="14104">(37.2)*10.764</f>
        <v>400.42079999999999</v>
      </c>
      <c r="JQA232" s="53">
        <f t="shared" ref="JQA232" si="14105">(2.45*1+1*(2.3+2.75))*10.764</f>
        <v>80.72999999999999</v>
      </c>
      <c r="JQB232" s="53">
        <f t="shared" si="2729"/>
        <v>481.1508</v>
      </c>
      <c r="JQC232" s="53">
        <v>0</v>
      </c>
      <c r="JQD232" s="53">
        <f>JQB232*(($H$268)+1)+(IF(JQC232&lt;101,JQC232,IF(JQC232&lt;201,JQC232/2,IF(JQC232&lt;=301,JQC232/3,JQC232/4))))</f>
        <v>481.1508</v>
      </c>
      <c r="JQE232" s="159">
        <f t="shared" si="8868"/>
        <v>3</v>
      </c>
      <c r="JQF232" s="159"/>
      <c r="JQG232" s="53" t="s">
        <v>162</v>
      </c>
      <c r="JQH232" s="53">
        <f t="shared" ref="JQH232" si="14106">(37.2)*10.764</f>
        <v>400.42079999999999</v>
      </c>
      <c r="JQI232" s="53">
        <f t="shared" ref="JQI232" si="14107">(2.45*1+1*(2.3+2.75))*10.764</f>
        <v>80.72999999999999</v>
      </c>
      <c r="JQJ232" s="53">
        <f t="shared" si="2732"/>
        <v>481.1508</v>
      </c>
      <c r="JQK232" s="53">
        <v>0</v>
      </c>
      <c r="JQL232" s="53">
        <f>JQJ232*(($H$268)+1)+(IF(JQK232&lt;101,JQK232,IF(JQK232&lt;201,JQK232/2,IF(JQK232&lt;=301,JQK232/3,JQK232/4))))</f>
        <v>481.1508</v>
      </c>
      <c r="JQM232" s="159">
        <f t="shared" si="8871"/>
        <v>3</v>
      </c>
      <c r="JQN232" s="159"/>
      <c r="JQO232" s="53" t="s">
        <v>162</v>
      </c>
      <c r="JQP232" s="53">
        <f t="shared" ref="JQP232" si="14108">(37.2)*10.764</f>
        <v>400.42079999999999</v>
      </c>
      <c r="JQQ232" s="53">
        <f t="shared" ref="JQQ232" si="14109">(2.45*1+1*(2.3+2.75))*10.764</f>
        <v>80.72999999999999</v>
      </c>
      <c r="JQR232" s="53">
        <f t="shared" si="2735"/>
        <v>481.1508</v>
      </c>
      <c r="JQS232" s="53">
        <v>0</v>
      </c>
      <c r="JQT232" s="53">
        <f>JQR232*(($H$268)+1)+(IF(JQS232&lt;101,JQS232,IF(JQS232&lt;201,JQS232/2,IF(JQS232&lt;=301,JQS232/3,JQS232/4))))</f>
        <v>481.1508</v>
      </c>
      <c r="JQU232" s="159">
        <f t="shared" si="8874"/>
        <v>3</v>
      </c>
      <c r="JQV232" s="159"/>
      <c r="JQW232" s="53" t="s">
        <v>162</v>
      </c>
      <c r="JQX232" s="53">
        <f t="shared" ref="JQX232" si="14110">(37.2)*10.764</f>
        <v>400.42079999999999</v>
      </c>
      <c r="JQY232" s="53">
        <f t="shared" ref="JQY232" si="14111">(2.45*1+1*(2.3+2.75))*10.764</f>
        <v>80.72999999999999</v>
      </c>
      <c r="JQZ232" s="53">
        <f t="shared" si="2738"/>
        <v>481.1508</v>
      </c>
      <c r="JRA232" s="53">
        <v>0</v>
      </c>
      <c r="JRB232" s="53">
        <f>JQZ232*(($H$268)+1)+(IF(JRA232&lt;101,JRA232,IF(JRA232&lt;201,JRA232/2,IF(JRA232&lt;=301,JRA232/3,JRA232/4))))</f>
        <v>481.1508</v>
      </c>
      <c r="JRC232" s="159">
        <f t="shared" si="8877"/>
        <v>3</v>
      </c>
      <c r="JRD232" s="159"/>
      <c r="JRE232" s="53" t="s">
        <v>162</v>
      </c>
      <c r="JRF232" s="53">
        <f t="shared" ref="JRF232" si="14112">(37.2)*10.764</f>
        <v>400.42079999999999</v>
      </c>
      <c r="JRG232" s="53">
        <f t="shared" ref="JRG232" si="14113">(2.45*1+1*(2.3+2.75))*10.764</f>
        <v>80.72999999999999</v>
      </c>
      <c r="JRH232" s="53">
        <f t="shared" si="2741"/>
        <v>481.1508</v>
      </c>
      <c r="JRI232" s="53">
        <v>0</v>
      </c>
      <c r="JRJ232" s="53">
        <f>JRH232*(($H$268)+1)+(IF(JRI232&lt;101,JRI232,IF(JRI232&lt;201,JRI232/2,IF(JRI232&lt;=301,JRI232/3,JRI232/4))))</f>
        <v>481.1508</v>
      </c>
      <c r="JRK232" s="159">
        <f t="shared" si="8880"/>
        <v>3</v>
      </c>
      <c r="JRL232" s="159"/>
      <c r="JRM232" s="53" t="s">
        <v>162</v>
      </c>
      <c r="JRN232" s="53">
        <f t="shared" ref="JRN232" si="14114">(37.2)*10.764</f>
        <v>400.42079999999999</v>
      </c>
      <c r="JRO232" s="53">
        <f t="shared" ref="JRO232" si="14115">(2.45*1+1*(2.3+2.75))*10.764</f>
        <v>80.72999999999999</v>
      </c>
      <c r="JRP232" s="53">
        <f t="shared" si="2744"/>
        <v>481.1508</v>
      </c>
      <c r="JRQ232" s="53">
        <v>0</v>
      </c>
      <c r="JRR232" s="53">
        <f>JRP232*(($H$268)+1)+(IF(JRQ232&lt;101,JRQ232,IF(JRQ232&lt;201,JRQ232/2,IF(JRQ232&lt;=301,JRQ232/3,JRQ232/4))))</f>
        <v>481.1508</v>
      </c>
      <c r="JRS232" s="159">
        <f t="shared" si="8883"/>
        <v>3</v>
      </c>
      <c r="JRT232" s="159"/>
      <c r="JRU232" s="53" t="s">
        <v>162</v>
      </c>
      <c r="JRV232" s="53">
        <f t="shared" ref="JRV232" si="14116">(37.2)*10.764</f>
        <v>400.42079999999999</v>
      </c>
      <c r="JRW232" s="53">
        <f t="shared" ref="JRW232" si="14117">(2.45*1+1*(2.3+2.75))*10.764</f>
        <v>80.72999999999999</v>
      </c>
      <c r="JRX232" s="53">
        <f t="shared" si="2747"/>
        <v>481.1508</v>
      </c>
      <c r="JRY232" s="53">
        <v>0</v>
      </c>
      <c r="JRZ232" s="53">
        <f>JRX232*(($H$268)+1)+(IF(JRY232&lt;101,JRY232,IF(JRY232&lt;201,JRY232/2,IF(JRY232&lt;=301,JRY232/3,JRY232/4))))</f>
        <v>481.1508</v>
      </c>
      <c r="JSA232" s="159">
        <f t="shared" si="8886"/>
        <v>3</v>
      </c>
      <c r="JSB232" s="159"/>
      <c r="JSC232" s="53" t="s">
        <v>162</v>
      </c>
      <c r="JSD232" s="53">
        <f t="shared" ref="JSD232" si="14118">(37.2)*10.764</f>
        <v>400.42079999999999</v>
      </c>
      <c r="JSE232" s="53">
        <f t="shared" ref="JSE232" si="14119">(2.45*1+1*(2.3+2.75))*10.764</f>
        <v>80.72999999999999</v>
      </c>
      <c r="JSF232" s="53">
        <f t="shared" si="2750"/>
        <v>481.1508</v>
      </c>
      <c r="JSG232" s="53">
        <v>0</v>
      </c>
      <c r="JSH232" s="53">
        <f>JSF232*(($H$268)+1)+(IF(JSG232&lt;101,JSG232,IF(JSG232&lt;201,JSG232/2,IF(JSG232&lt;=301,JSG232/3,JSG232/4))))</f>
        <v>481.1508</v>
      </c>
      <c r="JSI232" s="159">
        <f t="shared" si="8889"/>
        <v>3</v>
      </c>
      <c r="JSJ232" s="159"/>
      <c r="JSK232" s="53" t="s">
        <v>162</v>
      </c>
      <c r="JSL232" s="53">
        <f t="shared" ref="JSL232" si="14120">(37.2)*10.764</f>
        <v>400.42079999999999</v>
      </c>
      <c r="JSM232" s="53">
        <f t="shared" ref="JSM232" si="14121">(2.45*1+1*(2.3+2.75))*10.764</f>
        <v>80.72999999999999</v>
      </c>
      <c r="JSN232" s="53">
        <f t="shared" si="2753"/>
        <v>481.1508</v>
      </c>
      <c r="JSO232" s="53">
        <v>0</v>
      </c>
      <c r="JSP232" s="53">
        <f>JSN232*(($H$268)+1)+(IF(JSO232&lt;101,JSO232,IF(JSO232&lt;201,JSO232/2,IF(JSO232&lt;=301,JSO232/3,JSO232/4))))</f>
        <v>481.1508</v>
      </c>
      <c r="JSQ232" s="159">
        <f t="shared" si="8892"/>
        <v>3</v>
      </c>
      <c r="JSR232" s="159"/>
      <c r="JSS232" s="53" t="s">
        <v>162</v>
      </c>
      <c r="JST232" s="53">
        <f t="shared" ref="JST232" si="14122">(37.2)*10.764</f>
        <v>400.42079999999999</v>
      </c>
      <c r="JSU232" s="53">
        <f t="shared" ref="JSU232" si="14123">(2.45*1+1*(2.3+2.75))*10.764</f>
        <v>80.72999999999999</v>
      </c>
      <c r="JSV232" s="53">
        <f t="shared" si="2756"/>
        <v>481.1508</v>
      </c>
      <c r="JSW232" s="53">
        <v>0</v>
      </c>
      <c r="JSX232" s="53">
        <f>JSV232*(($H$268)+1)+(IF(JSW232&lt;101,JSW232,IF(JSW232&lt;201,JSW232/2,IF(JSW232&lt;=301,JSW232/3,JSW232/4))))</f>
        <v>481.1508</v>
      </c>
      <c r="JSY232" s="159">
        <f t="shared" si="8895"/>
        <v>3</v>
      </c>
      <c r="JSZ232" s="159"/>
      <c r="JTA232" s="53" t="s">
        <v>162</v>
      </c>
      <c r="JTB232" s="53">
        <f t="shared" ref="JTB232" si="14124">(37.2)*10.764</f>
        <v>400.42079999999999</v>
      </c>
      <c r="JTC232" s="53">
        <f t="shared" ref="JTC232" si="14125">(2.45*1+1*(2.3+2.75))*10.764</f>
        <v>80.72999999999999</v>
      </c>
      <c r="JTD232" s="53">
        <f t="shared" si="2759"/>
        <v>481.1508</v>
      </c>
      <c r="JTE232" s="53">
        <v>0</v>
      </c>
      <c r="JTF232" s="53">
        <f>JTD232*(($H$268)+1)+(IF(JTE232&lt;101,JTE232,IF(JTE232&lt;201,JTE232/2,IF(JTE232&lt;=301,JTE232/3,JTE232/4))))</f>
        <v>481.1508</v>
      </c>
      <c r="JTG232" s="159">
        <f t="shared" si="8898"/>
        <v>3</v>
      </c>
      <c r="JTH232" s="159"/>
      <c r="JTI232" s="53" t="s">
        <v>162</v>
      </c>
      <c r="JTJ232" s="53">
        <f t="shared" ref="JTJ232" si="14126">(37.2)*10.764</f>
        <v>400.42079999999999</v>
      </c>
      <c r="JTK232" s="53">
        <f t="shared" ref="JTK232" si="14127">(2.45*1+1*(2.3+2.75))*10.764</f>
        <v>80.72999999999999</v>
      </c>
      <c r="JTL232" s="53">
        <f t="shared" si="2762"/>
        <v>481.1508</v>
      </c>
      <c r="JTM232" s="53">
        <v>0</v>
      </c>
      <c r="JTN232" s="53">
        <f>JTL232*(($H$268)+1)+(IF(JTM232&lt;101,JTM232,IF(JTM232&lt;201,JTM232/2,IF(JTM232&lt;=301,JTM232/3,JTM232/4))))</f>
        <v>481.1508</v>
      </c>
      <c r="JTO232" s="159">
        <f t="shared" si="8901"/>
        <v>3</v>
      </c>
      <c r="JTP232" s="159"/>
      <c r="JTQ232" s="53" t="s">
        <v>162</v>
      </c>
      <c r="JTR232" s="53">
        <f t="shared" ref="JTR232" si="14128">(37.2)*10.764</f>
        <v>400.42079999999999</v>
      </c>
      <c r="JTS232" s="53">
        <f t="shared" ref="JTS232" si="14129">(2.45*1+1*(2.3+2.75))*10.764</f>
        <v>80.72999999999999</v>
      </c>
      <c r="JTT232" s="53">
        <f t="shared" si="2765"/>
        <v>481.1508</v>
      </c>
      <c r="JTU232" s="53">
        <v>0</v>
      </c>
      <c r="JTV232" s="53">
        <f>JTT232*(($H$268)+1)+(IF(JTU232&lt;101,JTU232,IF(JTU232&lt;201,JTU232/2,IF(JTU232&lt;=301,JTU232/3,JTU232/4))))</f>
        <v>481.1508</v>
      </c>
      <c r="JTW232" s="159">
        <f t="shared" si="8904"/>
        <v>3</v>
      </c>
      <c r="JTX232" s="159"/>
      <c r="JTY232" s="53" t="s">
        <v>162</v>
      </c>
      <c r="JTZ232" s="53">
        <f t="shared" ref="JTZ232" si="14130">(37.2)*10.764</f>
        <v>400.42079999999999</v>
      </c>
      <c r="JUA232" s="53">
        <f t="shared" ref="JUA232" si="14131">(2.45*1+1*(2.3+2.75))*10.764</f>
        <v>80.72999999999999</v>
      </c>
      <c r="JUB232" s="53">
        <f t="shared" si="2768"/>
        <v>481.1508</v>
      </c>
      <c r="JUC232" s="53">
        <v>0</v>
      </c>
      <c r="JUD232" s="53">
        <f>JUB232*(($H$268)+1)+(IF(JUC232&lt;101,JUC232,IF(JUC232&lt;201,JUC232/2,IF(JUC232&lt;=301,JUC232/3,JUC232/4))))</f>
        <v>481.1508</v>
      </c>
      <c r="JUE232" s="159">
        <f t="shared" si="8907"/>
        <v>3</v>
      </c>
      <c r="JUF232" s="159"/>
      <c r="JUG232" s="53" t="s">
        <v>162</v>
      </c>
      <c r="JUH232" s="53">
        <f t="shared" ref="JUH232" si="14132">(37.2)*10.764</f>
        <v>400.42079999999999</v>
      </c>
      <c r="JUI232" s="53">
        <f t="shared" ref="JUI232" si="14133">(2.45*1+1*(2.3+2.75))*10.764</f>
        <v>80.72999999999999</v>
      </c>
      <c r="JUJ232" s="53">
        <f t="shared" si="2771"/>
        <v>481.1508</v>
      </c>
      <c r="JUK232" s="53">
        <v>0</v>
      </c>
      <c r="JUL232" s="53">
        <f>JUJ232*(($H$268)+1)+(IF(JUK232&lt;101,JUK232,IF(JUK232&lt;201,JUK232/2,IF(JUK232&lt;=301,JUK232/3,JUK232/4))))</f>
        <v>481.1508</v>
      </c>
      <c r="JUM232" s="159">
        <f t="shared" si="8910"/>
        <v>3</v>
      </c>
      <c r="JUN232" s="159"/>
      <c r="JUO232" s="53" t="s">
        <v>162</v>
      </c>
      <c r="JUP232" s="53">
        <f t="shared" ref="JUP232" si="14134">(37.2)*10.764</f>
        <v>400.42079999999999</v>
      </c>
      <c r="JUQ232" s="53">
        <f t="shared" ref="JUQ232" si="14135">(2.45*1+1*(2.3+2.75))*10.764</f>
        <v>80.72999999999999</v>
      </c>
      <c r="JUR232" s="53">
        <f t="shared" si="2774"/>
        <v>481.1508</v>
      </c>
      <c r="JUS232" s="53">
        <v>0</v>
      </c>
      <c r="JUT232" s="53">
        <f>JUR232*(($H$268)+1)+(IF(JUS232&lt;101,JUS232,IF(JUS232&lt;201,JUS232/2,IF(JUS232&lt;=301,JUS232/3,JUS232/4))))</f>
        <v>481.1508</v>
      </c>
      <c r="JUU232" s="159">
        <f t="shared" si="8913"/>
        <v>3</v>
      </c>
      <c r="JUV232" s="159"/>
      <c r="JUW232" s="53" t="s">
        <v>162</v>
      </c>
      <c r="JUX232" s="53">
        <f t="shared" ref="JUX232" si="14136">(37.2)*10.764</f>
        <v>400.42079999999999</v>
      </c>
      <c r="JUY232" s="53">
        <f t="shared" ref="JUY232" si="14137">(2.45*1+1*(2.3+2.75))*10.764</f>
        <v>80.72999999999999</v>
      </c>
      <c r="JUZ232" s="53">
        <f t="shared" si="2777"/>
        <v>481.1508</v>
      </c>
      <c r="JVA232" s="53">
        <v>0</v>
      </c>
      <c r="JVB232" s="53">
        <f>JUZ232*(($H$268)+1)+(IF(JVA232&lt;101,JVA232,IF(JVA232&lt;201,JVA232/2,IF(JVA232&lt;=301,JVA232/3,JVA232/4))))</f>
        <v>481.1508</v>
      </c>
      <c r="JVC232" s="159">
        <f t="shared" si="8916"/>
        <v>3</v>
      </c>
      <c r="JVD232" s="159"/>
      <c r="JVE232" s="53" t="s">
        <v>162</v>
      </c>
      <c r="JVF232" s="53">
        <f t="shared" ref="JVF232" si="14138">(37.2)*10.764</f>
        <v>400.42079999999999</v>
      </c>
      <c r="JVG232" s="53">
        <f t="shared" ref="JVG232" si="14139">(2.45*1+1*(2.3+2.75))*10.764</f>
        <v>80.72999999999999</v>
      </c>
      <c r="JVH232" s="53">
        <f t="shared" si="2780"/>
        <v>481.1508</v>
      </c>
      <c r="JVI232" s="53">
        <v>0</v>
      </c>
      <c r="JVJ232" s="53">
        <f>JVH232*(($H$268)+1)+(IF(JVI232&lt;101,JVI232,IF(JVI232&lt;201,JVI232/2,IF(JVI232&lt;=301,JVI232/3,JVI232/4))))</f>
        <v>481.1508</v>
      </c>
      <c r="JVK232" s="159">
        <f t="shared" si="8919"/>
        <v>3</v>
      </c>
      <c r="JVL232" s="159"/>
      <c r="JVM232" s="53" t="s">
        <v>162</v>
      </c>
      <c r="JVN232" s="53">
        <f t="shared" ref="JVN232" si="14140">(37.2)*10.764</f>
        <v>400.42079999999999</v>
      </c>
      <c r="JVO232" s="53">
        <f t="shared" ref="JVO232" si="14141">(2.45*1+1*(2.3+2.75))*10.764</f>
        <v>80.72999999999999</v>
      </c>
      <c r="JVP232" s="53">
        <f t="shared" si="2783"/>
        <v>481.1508</v>
      </c>
      <c r="JVQ232" s="53">
        <v>0</v>
      </c>
      <c r="JVR232" s="53">
        <f>JVP232*(($H$268)+1)+(IF(JVQ232&lt;101,JVQ232,IF(JVQ232&lt;201,JVQ232/2,IF(JVQ232&lt;=301,JVQ232/3,JVQ232/4))))</f>
        <v>481.1508</v>
      </c>
      <c r="JVS232" s="159">
        <f t="shared" si="8922"/>
        <v>3</v>
      </c>
      <c r="JVT232" s="159"/>
      <c r="JVU232" s="53" t="s">
        <v>162</v>
      </c>
      <c r="JVV232" s="53">
        <f t="shared" ref="JVV232" si="14142">(37.2)*10.764</f>
        <v>400.42079999999999</v>
      </c>
      <c r="JVW232" s="53">
        <f t="shared" ref="JVW232" si="14143">(2.45*1+1*(2.3+2.75))*10.764</f>
        <v>80.72999999999999</v>
      </c>
      <c r="JVX232" s="53">
        <f t="shared" si="2786"/>
        <v>481.1508</v>
      </c>
      <c r="JVY232" s="53">
        <v>0</v>
      </c>
      <c r="JVZ232" s="53">
        <f>JVX232*(($H$268)+1)+(IF(JVY232&lt;101,JVY232,IF(JVY232&lt;201,JVY232/2,IF(JVY232&lt;=301,JVY232/3,JVY232/4))))</f>
        <v>481.1508</v>
      </c>
      <c r="JWA232" s="159">
        <f t="shared" si="8925"/>
        <v>3</v>
      </c>
      <c r="JWB232" s="159"/>
      <c r="JWC232" s="53" t="s">
        <v>162</v>
      </c>
      <c r="JWD232" s="53">
        <f t="shared" ref="JWD232" si="14144">(37.2)*10.764</f>
        <v>400.42079999999999</v>
      </c>
      <c r="JWE232" s="53">
        <f t="shared" ref="JWE232" si="14145">(2.45*1+1*(2.3+2.75))*10.764</f>
        <v>80.72999999999999</v>
      </c>
      <c r="JWF232" s="53">
        <f t="shared" si="2789"/>
        <v>481.1508</v>
      </c>
      <c r="JWG232" s="53">
        <v>0</v>
      </c>
      <c r="JWH232" s="53">
        <f>JWF232*(($H$268)+1)+(IF(JWG232&lt;101,JWG232,IF(JWG232&lt;201,JWG232/2,IF(JWG232&lt;=301,JWG232/3,JWG232/4))))</f>
        <v>481.1508</v>
      </c>
      <c r="JWI232" s="159">
        <f t="shared" si="8928"/>
        <v>3</v>
      </c>
      <c r="JWJ232" s="159"/>
      <c r="JWK232" s="53" t="s">
        <v>162</v>
      </c>
      <c r="JWL232" s="53">
        <f t="shared" ref="JWL232" si="14146">(37.2)*10.764</f>
        <v>400.42079999999999</v>
      </c>
      <c r="JWM232" s="53">
        <f t="shared" ref="JWM232" si="14147">(2.45*1+1*(2.3+2.75))*10.764</f>
        <v>80.72999999999999</v>
      </c>
      <c r="JWN232" s="53">
        <f t="shared" si="2792"/>
        <v>481.1508</v>
      </c>
      <c r="JWO232" s="53">
        <v>0</v>
      </c>
      <c r="JWP232" s="53">
        <f>JWN232*(($H$268)+1)+(IF(JWO232&lt;101,JWO232,IF(JWO232&lt;201,JWO232/2,IF(JWO232&lt;=301,JWO232/3,JWO232/4))))</f>
        <v>481.1508</v>
      </c>
      <c r="JWQ232" s="159">
        <f t="shared" si="8931"/>
        <v>3</v>
      </c>
      <c r="JWR232" s="159"/>
      <c r="JWS232" s="53" t="s">
        <v>162</v>
      </c>
      <c r="JWT232" s="53">
        <f t="shared" ref="JWT232" si="14148">(37.2)*10.764</f>
        <v>400.42079999999999</v>
      </c>
      <c r="JWU232" s="53">
        <f t="shared" ref="JWU232" si="14149">(2.45*1+1*(2.3+2.75))*10.764</f>
        <v>80.72999999999999</v>
      </c>
      <c r="JWV232" s="53">
        <f t="shared" si="2795"/>
        <v>481.1508</v>
      </c>
      <c r="JWW232" s="53">
        <v>0</v>
      </c>
      <c r="JWX232" s="53">
        <f>JWV232*(($H$268)+1)+(IF(JWW232&lt;101,JWW232,IF(JWW232&lt;201,JWW232/2,IF(JWW232&lt;=301,JWW232/3,JWW232/4))))</f>
        <v>481.1508</v>
      </c>
      <c r="JWY232" s="159">
        <f t="shared" si="8934"/>
        <v>3</v>
      </c>
      <c r="JWZ232" s="159"/>
      <c r="JXA232" s="53" t="s">
        <v>162</v>
      </c>
      <c r="JXB232" s="53">
        <f t="shared" ref="JXB232" si="14150">(37.2)*10.764</f>
        <v>400.42079999999999</v>
      </c>
      <c r="JXC232" s="53">
        <f t="shared" ref="JXC232" si="14151">(2.45*1+1*(2.3+2.75))*10.764</f>
        <v>80.72999999999999</v>
      </c>
      <c r="JXD232" s="53">
        <f t="shared" si="2798"/>
        <v>481.1508</v>
      </c>
      <c r="JXE232" s="53">
        <v>0</v>
      </c>
      <c r="JXF232" s="53">
        <f>JXD232*(($H$268)+1)+(IF(JXE232&lt;101,JXE232,IF(JXE232&lt;201,JXE232/2,IF(JXE232&lt;=301,JXE232/3,JXE232/4))))</f>
        <v>481.1508</v>
      </c>
      <c r="JXG232" s="159">
        <f t="shared" si="8937"/>
        <v>3</v>
      </c>
      <c r="JXH232" s="159"/>
      <c r="JXI232" s="53" t="s">
        <v>162</v>
      </c>
      <c r="JXJ232" s="53">
        <f t="shared" ref="JXJ232" si="14152">(37.2)*10.764</f>
        <v>400.42079999999999</v>
      </c>
      <c r="JXK232" s="53">
        <f t="shared" ref="JXK232" si="14153">(2.45*1+1*(2.3+2.75))*10.764</f>
        <v>80.72999999999999</v>
      </c>
      <c r="JXL232" s="53">
        <f t="shared" si="2801"/>
        <v>481.1508</v>
      </c>
      <c r="JXM232" s="53">
        <v>0</v>
      </c>
      <c r="JXN232" s="53">
        <f>JXL232*(($H$268)+1)+(IF(JXM232&lt;101,JXM232,IF(JXM232&lt;201,JXM232/2,IF(JXM232&lt;=301,JXM232/3,JXM232/4))))</f>
        <v>481.1508</v>
      </c>
      <c r="JXO232" s="159">
        <f t="shared" si="8940"/>
        <v>3</v>
      </c>
      <c r="JXP232" s="159"/>
      <c r="JXQ232" s="53" t="s">
        <v>162</v>
      </c>
      <c r="JXR232" s="53">
        <f t="shared" ref="JXR232" si="14154">(37.2)*10.764</f>
        <v>400.42079999999999</v>
      </c>
      <c r="JXS232" s="53">
        <f t="shared" ref="JXS232" si="14155">(2.45*1+1*(2.3+2.75))*10.764</f>
        <v>80.72999999999999</v>
      </c>
      <c r="JXT232" s="53">
        <f t="shared" si="2804"/>
        <v>481.1508</v>
      </c>
      <c r="JXU232" s="53">
        <v>0</v>
      </c>
      <c r="JXV232" s="53">
        <f>JXT232*(($H$268)+1)+(IF(JXU232&lt;101,JXU232,IF(JXU232&lt;201,JXU232/2,IF(JXU232&lt;=301,JXU232/3,JXU232/4))))</f>
        <v>481.1508</v>
      </c>
      <c r="JXW232" s="159">
        <f t="shared" si="8943"/>
        <v>3</v>
      </c>
      <c r="JXX232" s="159"/>
      <c r="JXY232" s="53" t="s">
        <v>162</v>
      </c>
      <c r="JXZ232" s="53">
        <f t="shared" ref="JXZ232" si="14156">(37.2)*10.764</f>
        <v>400.42079999999999</v>
      </c>
      <c r="JYA232" s="53">
        <f t="shared" ref="JYA232" si="14157">(2.45*1+1*(2.3+2.75))*10.764</f>
        <v>80.72999999999999</v>
      </c>
      <c r="JYB232" s="53">
        <f t="shared" si="2807"/>
        <v>481.1508</v>
      </c>
      <c r="JYC232" s="53">
        <v>0</v>
      </c>
      <c r="JYD232" s="53">
        <f>JYB232*(($H$268)+1)+(IF(JYC232&lt;101,JYC232,IF(JYC232&lt;201,JYC232/2,IF(JYC232&lt;=301,JYC232/3,JYC232/4))))</f>
        <v>481.1508</v>
      </c>
      <c r="JYE232" s="159">
        <f t="shared" si="8946"/>
        <v>3</v>
      </c>
      <c r="JYF232" s="159"/>
      <c r="JYG232" s="53" t="s">
        <v>162</v>
      </c>
      <c r="JYH232" s="53">
        <f t="shared" ref="JYH232" si="14158">(37.2)*10.764</f>
        <v>400.42079999999999</v>
      </c>
      <c r="JYI232" s="53">
        <f t="shared" ref="JYI232" si="14159">(2.45*1+1*(2.3+2.75))*10.764</f>
        <v>80.72999999999999</v>
      </c>
      <c r="JYJ232" s="53">
        <f t="shared" si="2810"/>
        <v>481.1508</v>
      </c>
      <c r="JYK232" s="53">
        <v>0</v>
      </c>
      <c r="JYL232" s="53">
        <f>JYJ232*(($H$268)+1)+(IF(JYK232&lt;101,JYK232,IF(JYK232&lt;201,JYK232/2,IF(JYK232&lt;=301,JYK232/3,JYK232/4))))</f>
        <v>481.1508</v>
      </c>
      <c r="JYM232" s="159">
        <f t="shared" si="8949"/>
        <v>3</v>
      </c>
      <c r="JYN232" s="159"/>
      <c r="JYO232" s="53" t="s">
        <v>162</v>
      </c>
      <c r="JYP232" s="53">
        <f t="shared" ref="JYP232" si="14160">(37.2)*10.764</f>
        <v>400.42079999999999</v>
      </c>
      <c r="JYQ232" s="53">
        <f t="shared" ref="JYQ232" si="14161">(2.45*1+1*(2.3+2.75))*10.764</f>
        <v>80.72999999999999</v>
      </c>
      <c r="JYR232" s="53">
        <f t="shared" si="2813"/>
        <v>481.1508</v>
      </c>
      <c r="JYS232" s="53">
        <v>0</v>
      </c>
      <c r="JYT232" s="53">
        <f>JYR232*(($H$268)+1)+(IF(JYS232&lt;101,JYS232,IF(JYS232&lt;201,JYS232/2,IF(JYS232&lt;=301,JYS232/3,JYS232/4))))</f>
        <v>481.1508</v>
      </c>
      <c r="JYU232" s="159">
        <f t="shared" si="8952"/>
        <v>3</v>
      </c>
      <c r="JYV232" s="159"/>
      <c r="JYW232" s="53" t="s">
        <v>162</v>
      </c>
      <c r="JYX232" s="53">
        <f t="shared" ref="JYX232" si="14162">(37.2)*10.764</f>
        <v>400.42079999999999</v>
      </c>
      <c r="JYY232" s="53">
        <f t="shared" ref="JYY232" si="14163">(2.45*1+1*(2.3+2.75))*10.764</f>
        <v>80.72999999999999</v>
      </c>
      <c r="JYZ232" s="53">
        <f t="shared" si="2816"/>
        <v>481.1508</v>
      </c>
      <c r="JZA232" s="53">
        <v>0</v>
      </c>
      <c r="JZB232" s="53">
        <f>JYZ232*(($H$268)+1)+(IF(JZA232&lt;101,JZA232,IF(JZA232&lt;201,JZA232/2,IF(JZA232&lt;=301,JZA232/3,JZA232/4))))</f>
        <v>481.1508</v>
      </c>
      <c r="JZC232" s="159">
        <f t="shared" si="8955"/>
        <v>3</v>
      </c>
      <c r="JZD232" s="159"/>
      <c r="JZE232" s="53" t="s">
        <v>162</v>
      </c>
      <c r="JZF232" s="53">
        <f t="shared" ref="JZF232" si="14164">(37.2)*10.764</f>
        <v>400.42079999999999</v>
      </c>
      <c r="JZG232" s="53">
        <f t="shared" ref="JZG232" si="14165">(2.45*1+1*(2.3+2.75))*10.764</f>
        <v>80.72999999999999</v>
      </c>
      <c r="JZH232" s="53">
        <f t="shared" si="2819"/>
        <v>481.1508</v>
      </c>
      <c r="JZI232" s="53">
        <v>0</v>
      </c>
      <c r="JZJ232" s="53">
        <f>JZH232*(($H$268)+1)+(IF(JZI232&lt;101,JZI232,IF(JZI232&lt;201,JZI232/2,IF(JZI232&lt;=301,JZI232/3,JZI232/4))))</f>
        <v>481.1508</v>
      </c>
      <c r="JZK232" s="159">
        <f t="shared" si="8958"/>
        <v>3</v>
      </c>
      <c r="JZL232" s="159"/>
      <c r="JZM232" s="53" t="s">
        <v>162</v>
      </c>
      <c r="JZN232" s="53">
        <f t="shared" ref="JZN232" si="14166">(37.2)*10.764</f>
        <v>400.42079999999999</v>
      </c>
      <c r="JZO232" s="53">
        <f t="shared" ref="JZO232" si="14167">(2.45*1+1*(2.3+2.75))*10.764</f>
        <v>80.72999999999999</v>
      </c>
      <c r="JZP232" s="53">
        <f t="shared" si="2822"/>
        <v>481.1508</v>
      </c>
      <c r="JZQ232" s="53">
        <v>0</v>
      </c>
      <c r="JZR232" s="53">
        <f>JZP232*(($H$268)+1)+(IF(JZQ232&lt;101,JZQ232,IF(JZQ232&lt;201,JZQ232/2,IF(JZQ232&lt;=301,JZQ232/3,JZQ232/4))))</f>
        <v>481.1508</v>
      </c>
      <c r="JZS232" s="159">
        <f t="shared" si="8961"/>
        <v>3</v>
      </c>
      <c r="JZT232" s="159"/>
      <c r="JZU232" s="53" t="s">
        <v>162</v>
      </c>
      <c r="JZV232" s="53">
        <f t="shared" ref="JZV232" si="14168">(37.2)*10.764</f>
        <v>400.42079999999999</v>
      </c>
      <c r="JZW232" s="53">
        <f t="shared" ref="JZW232" si="14169">(2.45*1+1*(2.3+2.75))*10.764</f>
        <v>80.72999999999999</v>
      </c>
      <c r="JZX232" s="53">
        <f t="shared" si="2825"/>
        <v>481.1508</v>
      </c>
      <c r="JZY232" s="53">
        <v>0</v>
      </c>
      <c r="JZZ232" s="53">
        <f>JZX232*(($H$268)+1)+(IF(JZY232&lt;101,JZY232,IF(JZY232&lt;201,JZY232/2,IF(JZY232&lt;=301,JZY232/3,JZY232/4))))</f>
        <v>481.1508</v>
      </c>
      <c r="KAA232" s="159">
        <f t="shared" si="8964"/>
        <v>3</v>
      </c>
      <c r="KAB232" s="159"/>
      <c r="KAC232" s="53" t="s">
        <v>162</v>
      </c>
      <c r="KAD232" s="53">
        <f t="shared" ref="KAD232" si="14170">(37.2)*10.764</f>
        <v>400.42079999999999</v>
      </c>
      <c r="KAE232" s="53">
        <f t="shared" ref="KAE232" si="14171">(2.45*1+1*(2.3+2.75))*10.764</f>
        <v>80.72999999999999</v>
      </c>
      <c r="KAF232" s="53">
        <f t="shared" si="2828"/>
        <v>481.1508</v>
      </c>
      <c r="KAG232" s="53">
        <v>0</v>
      </c>
      <c r="KAH232" s="53">
        <f>KAF232*(($H$268)+1)+(IF(KAG232&lt;101,KAG232,IF(KAG232&lt;201,KAG232/2,IF(KAG232&lt;=301,KAG232/3,KAG232/4))))</f>
        <v>481.1508</v>
      </c>
      <c r="KAI232" s="159">
        <f t="shared" si="8967"/>
        <v>3</v>
      </c>
      <c r="KAJ232" s="159"/>
      <c r="KAK232" s="53" t="s">
        <v>162</v>
      </c>
      <c r="KAL232" s="53">
        <f t="shared" ref="KAL232" si="14172">(37.2)*10.764</f>
        <v>400.42079999999999</v>
      </c>
      <c r="KAM232" s="53">
        <f t="shared" ref="KAM232" si="14173">(2.45*1+1*(2.3+2.75))*10.764</f>
        <v>80.72999999999999</v>
      </c>
      <c r="KAN232" s="53">
        <f t="shared" si="2831"/>
        <v>481.1508</v>
      </c>
      <c r="KAO232" s="53">
        <v>0</v>
      </c>
      <c r="KAP232" s="53">
        <f>KAN232*(($H$268)+1)+(IF(KAO232&lt;101,KAO232,IF(KAO232&lt;201,KAO232/2,IF(KAO232&lt;=301,KAO232/3,KAO232/4))))</f>
        <v>481.1508</v>
      </c>
      <c r="KAQ232" s="159">
        <f t="shared" si="8970"/>
        <v>3</v>
      </c>
      <c r="KAR232" s="159"/>
      <c r="KAS232" s="53" t="s">
        <v>162</v>
      </c>
      <c r="KAT232" s="53">
        <f t="shared" ref="KAT232" si="14174">(37.2)*10.764</f>
        <v>400.42079999999999</v>
      </c>
      <c r="KAU232" s="53">
        <f t="shared" ref="KAU232" si="14175">(2.45*1+1*(2.3+2.75))*10.764</f>
        <v>80.72999999999999</v>
      </c>
      <c r="KAV232" s="53">
        <f t="shared" si="2834"/>
        <v>481.1508</v>
      </c>
      <c r="KAW232" s="53">
        <v>0</v>
      </c>
      <c r="KAX232" s="53">
        <f>KAV232*(($H$268)+1)+(IF(KAW232&lt;101,KAW232,IF(KAW232&lt;201,KAW232/2,IF(KAW232&lt;=301,KAW232/3,KAW232/4))))</f>
        <v>481.1508</v>
      </c>
      <c r="KAY232" s="159">
        <f t="shared" si="8973"/>
        <v>3</v>
      </c>
      <c r="KAZ232" s="159"/>
      <c r="KBA232" s="53" t="s">
        <v>162</v>
      </c>
      <c r="KBB232" s="53">
        <f t="shared" ref="KBB232" si="14176">(37.2)*10.764</f>
        <v>400.42079999999999</v>
      </c>
      <c r="KBC232" s="53">
        <f t="shared" ref="KBC232" si="14177">(2.45*1+1*(2.3+2.75))*10.764</f>
        <v>80.72999999999999</v>
      </c>
      <c r="KBD232" s="53">
        <f t="shared" si="2837"/>
        <v>481.1508</v>
      </c>
      <c r="KBE232" s="53">
        <v>0</v>
      </c>
      <c r="KBF232" s="53">
        <f>KBD232*(($H$268)+1)+(IF(KBE232&lt;101,KBE232,IF(KBE232&lt;201,KBE232/2,IF(KBE232&lt;=301,KBE232/3,KBE232/4))))</f>
        <v>481.1508</v>
      </c>
      <c r="KBG232" s="159">
        <f t="shared" si="8976"/>
        <v>3</v>
      </c>
      <c r="KBH232" s="159"/>
      <c r="KBI232" s="53" t="s">
        <v>162</v>
      </c>
      <c r="KBJ232" s="53">
        <f t="shared" ref="KBJ232" si="14178">(37.2)*10.764</f>
        <v>400.42079999999999</v>
      </c>
      <c r="KBK232" s="53">
        <f t="shared" ref="KBK232" si="14179">(2.45*1+1*(2.3+2.75))*10.764</f>
        <v>80.72999999999999</v>
      </c>
      <c r="KBL232" s="53">
        <f t="shared" si="2840"/>
        <v>481.1508</v>
      </c>
      <c r="KBM232" s="53">
        <v>0</v>
      </c>
      <c r="KBN232" s="53">
        <f>KBL232*(($H$268)+1)+(IF(KBM232&lt;101,KBM232,IF(KBM232&lt;201,KBM232/2,IF(KBM232&lt;=301,KBM232/3,KBM232/4))))</f>
        <v>481.1508</v>
      </c>
      <c r="KBO232" s="159">
        <f t="shared" si="8979"/>
        <v>3</v>
      </c>
      <c r="KBP232" s="159"/>
      <c r="KBQ232" s="53" t="s">
        <v>162</v>
      </c>
      <c r="KBR232" s="53">
        <f t="shared" ref="KBR232" si="14180">(37.2)*10.764</f>
        <v>400.42079999999999</v>
      </c>
      <c r="KBS232" s="53">
        <f t="shared" ref="KBS232" si="14181">(2.45*1+1*(2.3+2.75))*10.764</f>
        <v>80.72999999999999</v>
      </c>
      <c r="KBT232" s="53">
        <f t="shared" si="2843"/>
        <v>481.1508</v>
      </c>
      <c r="KBU232" s="53">
        <v>0</v>
      </c>
      <c r="KBV232" s="53">
        <f>KBT232*(($H$268)+1)+(IF(KBU232&lt;101,KBU232,IF(KBU232&lt;201,KBU232/2,IF(KBU232&lt;=301,KBU232/3,KBU232/4))))</f>
        <v>481.1508</v>
      </c>
      <c r="KBW232" s="159">
        <f t="shared" si="8982"/>
        <v>3</v>
      </c>
      <c r="KBX232" s="159"/>
      <c r="KBY232" s="53" t="s">
        <v>162</v>
      </c>
      <c r="KBZ232" s="53">
        <f t="shared" ref="KBZ232" si="14182">(37.2)*10.764</f>
        <v>400.42079999999999</v>
      </c>
      <c r="KCA232" s="53">
        <f t="shared" ref="KCA232" si="14183">(2.45*1+1*(2.3+2.75))*10.764</f>
        <v>80.72999999999999</v>
      </c>
      <c r="KCB232" s="53">
        <f t="shared" si="2846"/>
        <v>481.1508</v>
      </c>
      <c r="KCC232" s="53">
        <v>0</v>
      </c>
      <c r="KCD232" s="53">
        <f>KCB232*(($H$268)+1)+(IF(KCC232&lt;101,KCC232,IF(KCC232&lt;201,KCC232/2,IF(KCC232&lt;=301,KCC232/3,KCC232/4))))</f>
        <v>481.1508</v>
      </c>
      <c r="KCE232" s="159">
        <f t="shared" si="8985"/>
        <v>3</v>
      </c>
      <c r="KCF232" s="159"/>
      <c r="KCG232" s="53" t="s">
        <v>162</v>
      </c>
      <c r="KCH232" s="53">
        <f t="shared" ref="KCH232" si="14184">(37.2)*10.764</f>
        <v>400.42079999999999</v>
      </c>
      <c r="KCI232" s="53">
        <f t="shared" ref="KCI232" si="14185">(2.45*1+1*(2.3+2.75))*10.764</f>
        <v>80.72999999999999</v>
      </c>
      <c r="KCJ232" s="53">
        <f t="shared" si="2849"/>
        <v>481.1508</v>
      </c>
      <c r="KCK232" s="53">
        <v>0</v>
      </c>
      <c r="KCL232" s="53">
        <f>KCJ232*(($H$268)+1)+(IF(KCK232&lt;101,KCK232,IF(KCK232&lt;201,KCK232/2,IF(KCK232&lt;=301,KCK232/3,KCK232/4))))</f>
        <v>481.1508</v>
      </c>
      <c r="KCM232" s="159">
        <f t="shared" si="8988"/>
        <v>3</v>
      </c>
      <c r="KCN232" s="159"/>
      <c r="KCO232" s="53" t="s">
        <v>162</v>
      </c>
      <c r="KCP232" s="53">
        <f t="shared" ref="KCP232" si="14186">(37.2)*10.764</f>
        <v>400.42079999999999</v>
      </c>
      <c r="KCQ232" s="53">
        <f t="shared" ref="KCQ232" si="14187">(2.45*1+1*(2.3+2.75))*10.764</f>
        <v>80.72999999999999</v>
      </c>
      <c r="KCR232" s="53">
        <f t="shared" si="2852"/>
        <v>481.1508</v>
      </c>
      <c r="KCS232" s="53">
        <v>0</v>
      </c>
      <c r="KCT232" s="53">
        <f>KCR232*(($H$268)+1)+(IF(KCS232&lt;101,KCS232,IF(KCS232&lt;201,KCS232/2,IF(KCS232&lt;=301,KCS232/3,KCS232/4))))</f>
        <v>481.1508</v>
      </c>
      <c r="KCU232" s="159">
        <f t="shared" si="8991"/>
        <v>3</v>
      </c>
      <c r="KCV232" s="159"/>
      <c r="KCW232" s="53" t="s">
        <v>162</v>
      </c>
      <c r="KCX232" s="53">
        <f t="shared" ref="KCX232" si="14188">(37.2)*10.764</f>
        <v>400.42079999999999</v>
      </c>
      <c r="KCY232" s="53">
        <f t="shared" ref="KCY232" si="14189">(2.45*1+1*(2.3+2.75))*10.764</f>
        <v>80.72999999999999</v>
      </c>
      <c r="KCZ232" s="53">
        <f t="shared" si="2855"/>
        <v>481.1508</v>
      </c>
      <c r="KDA232" s="53">
        <v>0</v>
      </c>
      <c r="KDB232" s="53">
        <f>KCZ232*(($H$268)+1)+(IF(KDA232&lt;101,KDA232,IF(KDA232&lt;201,KDA232/2,IF(KDA232&lt;=301,KDA232/3,KDA232/4))))</f>
        <v>481.1508</v>
      </c>
      <c r="KDC232" s="159">
        <f t="shared" si="8994"/>
        <v>3</v>
      </c>
      <c r="KDD232" s="159"/>
      <c r="KDE232" s="53" t="s">
        <v>162</v>
      </c>
      <c r="KDF232" s="53">
        <f t="shared" ref="KDF232" si="14190">(37.2)*10.764</f>
        <v>400.42079999999999</v>
      </c>
      <c r="KDG232" s="53">
        <f t="shared" ref="KDG232" si="14191">(2.45*1+1*(2.3+2.75))*10.764</f>
        <v>80.72999999999999</v>
      </c>
      <c r="KDH232" s="53">
        <f t="shared" si="2858"/>
        <v>481.1508</v>
      </c>
      <c r="KDI232" s="53">
        <v>0</v>
      </c>
      <c r="KDJ232" s="53">
        <f>KDH232*(($H$268)+1)+(IF(KDI232&lt;101,KDI232,IF(KDI232&lt;201,KDI232/2,IF(KDI232&lt;=301,KDI232/3,KDI232/4))))</f>
        <v>481.1508</v>
      </c>
      <c r="KDK232" s="159">
        <f t="shared" si="8997"/>
        <v>3</v>
      </c>
      <c r="KDL232" s="159"/>
      <c r="KDM232" s="53" t="s">
        <v>162</v>
      </c>
      <c r="KDN232" s="53">
        <f t="shared" ref="KDN232" si="14192">(37.2)*10.764</f>
        <v>400.42079999999999</v>
      </c>
      <c r="KDO232" s="53">
        <f t="shared" ref="KDO232" si="14193">(2.45*1+1*(2.3+2.75))*10.764</f>
        <v>80.72999999999999</v>
      </c>
      <c r="KDP232" s="53">
        <f t="shared" si="2861"/>
        <v>481.1508</v>
      </c>
      <c r="KDQ232" s="53">
        <v>0</v>
      </c>
      <c r="KDR232" s="53">
        <f>KDP232*(($H$268)+1)+(IF(KDQ232&lt;101,KDQ232,IF(KDQ232&lt;201,KDQ232/2,IF(KDQ232&lt;=301,KDQ232/3,KDQ232/4))))</f>
        <v>481.1508</v>
      </c>
      <c r="KDS232" s="159">
        <f t="shared" si="9000"/>
        <v>3</v>
      </c>
      <c r="KDT232" s="159"/>
      <c r="KDU232" s="53" t="s">
        <v>162</v>
      </c>
      <c r="KDV232" s="53">
        <f t="shared" ref="KDV232" si="14194">(37.2)*10.764</f>
        <v>400.42079999999999</v>
      </c>
      <c r="KDW232" s="53">
        <f t="shared" ref="KDW232" si="14195">(2.45*1+1*(2.3+2.75))*10.764</f>
        <v>80.72999999999999</v>
      </c>
      <c r="KDX232" s="53">
        <f t="shared" si="2864"/>
        <v>481.1508</v>
      </c>
      <c r="KDY232" s="53">
        <v>0</v>
      </c>
      <c r="KDZ232" s="53">
        <f>KDX232*(($H$268)+1)+(IF(KDY232&lt;101,KDY232,IF(KDY232&lt;201,KDY232/2,IF(KDY232&lt;=301,KDY232/3,KDY232/4))))</f>
        <v>481.1508</v>
      </c>
      <c r="KEA232" s="159">
        <f t="shared" si="9003"/>
        <v>3</v>
      </c>
      <c r="KEB232" s="159"/>
      <c r="KEC232" s="53" t="s">
        <v>162</v>
      </c>
      <c r="KED232" s="53">
        <f t="shared" ref="KED232" si="14196">(37.2)*10.764</f>
        <v>400.42079999999999</v>
      </c>
      <c r="KEE232" s="53">
        <f t="shared" ref="KEE232" si="14197">(2.45*1+1*(2.3+2.75))*10.764</f>
        <v>80.72999999999999</v>
      </c>
      <c r="KEF232" s="53">
        <f t="shared" si="2867"/>
        <v>481.1508</v>
      </c>
      <c r="KEG232" s="53">
        <v>0</v>
      </c>
      <c r="KEH232" s="53">
        <f>KEF232*(($H$268)+1)+(IF(KEG232&lt;101,KEG232,IF(KEG232&lt;201,KEG232/2,IF(KEG232&lt;=301,KEG232/3,KEG232/4))))</f>
        <v>481.1508</v>
      </c>
      <c r="KEI232" s="159">
        <f t="shared" si="9006"/>
        <v>3</v>
      </c>
      <c r="KEJ232" s="159"/>
      <c r="KEK232" s="53" t="s">
        <v>162</v>
      </c>
      <c r="KEL232" s="53">
        <f t="shared" ref="KEL232" si="14198">(37.2)*10.764</f>
        <v>400.42079999999999</v>
      </c>
      <c r="KEM232" s="53">
        <f t="shared" ref="KEM232" si="14199">(2.45*1+1*(2.3+2.75))*10.764</f>
        <v>80.72999999999999</v>
      </c>
      <c r="KEN232" s="53">
        <f t="shared" si="2870"/>
        <v>481.1508</v>
      </c>
      <c r="KEO232" s="53">
        <v>0</v>
      </c>
      <c r="KEP232" s="53">
        <f>KEN232*(($H$268)+1)+(IF(KEO232&lt;101,KEO232,IF(KEO232&lt;201,KEO232/2,IF(KEO232&lt;=301,KEO232/3,KEO232/4))))</f>
        <v>481.1508</v>
      </c>
      <c r="KEQ232" s="159">
        <f t="shared" si="9009"/>
        <v>3</v>
      </c>
      <c r="KER232" s="159"/>
      <c r="KES232" s="53" t="s">
        <v>162</v>
      </c>
      <c r="KET232" s="53">
        <f t="shared" ref="KET232" si="14200">(37.2)*10.764</f>
        <v>400.42079999999999</v>
      </c>
      <c r="KEU232" s="53">
        <f t="shared" ref="KEU232" si="14201">(2.45*1+1*(2.3+2.75))*10.764</f>
        <v>80.72999999999999</v>
      </c>
      <c r="KEV232" s="53">
        <f t="shared" si="2873"/>
        <v>481.1508</v>
      </c>
      <c r="KEW232" s="53">
        <v>0</v>
      </c>
      <c r="KEX232" s="53">
        <f>KEV232*(($H$268)+1)+(IF(KEW232&lt;101,KEW232,IF(KEW232&lt;201,KEW232/2,IF(KEW232&lt;=301,KEW232/3,KEW232/4))))</f>
        <v>481.1508</v>
      </c>
      <c r="KEY232" s="159">
        <f t="shared" si="9012"/>
        <v>3</v>
      </c>
      <c r="KEZ232" s="159"/>
      <c r="KFA232" s="53" t="s">
        <v>162</v>
      </c>
      <c r="KFB232" s="53">
        <f t="shared" ref="KFB232" si="14202">(37.2)*10.764</f>
        <v>400.42079999999999</v>
      </c>
      <c r="KFC232" s="53">
        <f t="shared" ref="KFC232" si="14203">(2.45*1+1*(2.3+2.75))*10.764</f>
        <v>80.72999999999999</v>
      </c>
      <c r="KFD232" s="53">
        <f t="shared" si="2876"/>
        <v>481.1508</v>
      </c>
      <c r="KFE232" s="53">
        <v>0</v>
      </c>
      <c r="KFF232" s="53">
        <f>KFD232*(($H$268)+1)+(IF(KFE232&lt;101,KFE232,IF(KFE232&lt;201,KFE232/2,IF(KFE232&lt;=301,KFE232/3,KFE232/4))))</f>
        <v>481.1508</v>
      </c>
      <c r="KFG232" s="159">
        <f t="shared" si="9015"/>
        <v>3</v>
      </c>
      <c r="KFH232" s="159"/>
      <c r="KFI232" s="53" t="s">
        <v>162</v>
      </c>
      <c r="KFJ232" s="53">
        <f t="shared" ref="KFJ232" si="14204">(37.2)*10.764</f>
        <v>400.42079999999999</v>
      </c>
      <c r="KFK232" s="53">
        <f t="shared" ref="KFK232" si="14205">(2.45*1+1*(2.3+2.75))*10.764</f>
        <v>80.72999999999999</v>
      </c>
      <c r="KFL232" s="53">
        <f t="shared" si="2879"/>
        <v>481.1508</v>
      </c>
      <c r="KFM232" s="53">
        <v>0</v>
      </c>
      <c r="KFN232" s="53">
        <f>KFL232*(($H$268)+1)+(IF(KFM232&lt;101,KFM232,IF(KFM232&lt;201,KFM232/2,IF(KFM232&lt;=301,KFM232/3,KFM232/4))))</f>
        <v>481.1508</v>
      </c>
      <c r="KFO232" s="159">
        <f t="shared" si="9018"/>
        <v>3</v>
      </c>
      <c r="KFP232" s="159"/>
      <c r="KFQ232" s="53" t="s">
        <v>162</v>
      </c>
      <c r="KFR232" s="53">
        <f t="shared" ref="KFR232" si="14206">(37.2)*10.764</f>
        <v>400.42079999999999</v>
      </c>
      <c r="KFS232" s="53">
        <f t="shared" ref="KFS232" si="14207">(2.45*1+1*(2.3+2.75))*10.764</f>
        <v>80.72999999999999</v>
      </c>
      <c r="KFT232" s="53">
        <f t="shared" si="2882"/>
        <v>481.1508</v>
      </c>
      <c r="KFU232" s="53">
        <v>0</v>
      </c>
      <c r="KFV232" s="53">
        <f>KFT232*(($H$268)+1)+(IF(KFU232&lt;101,KFU232,IF(KFU232&lt;201,KFU232/2,IF(KFU232&lt;=301,KFU232/3,KFU232/4))))</f>
        <v>481.1508</v>
      </c>
      <c r="KFW232" s="159">
        <f t="shared" si="9021"/>
        <v>3</v>
      </c>
      <c r="KFX232" s="159"/>
      <c r="KFY232" s="53" t="s">
        <v>162</v>
      </c>
      <c r="KFZ232" s="53">
        <f t="shared" ref="KFZ232" si="14208">(37.2)*10.764</f>
        <v>400.42079999999999</v>
      </c>
      <c r="KGA232" s="53">
        <f t="shared" ref="KGA232" si="14209">(2.45*1+1*(2.3+2.75))*10.764</f>
        <v>80.72999999999999</v>
      </c>
      <c r="KGB232" s="53">
        <f t="shared" si="2885"/>
        <v>481.1508</v>
      </c>
      <c r="KGC232" s="53">
        <v>0</v>
      </c>
      <c r="KGD232" s="53">
        <f>KGB232*(($H$268)+1)+(IF(KGC232&lt;101,KGC232,IF(KGC232&lt;201,KGC232/2,IF(KGC232&lt;=301,KGC232/3,KGC232/4))))</f>
        <v>481.1508</v>
      </c>
      <c r="KGE232" s="159">
        <f t="shared" si="9024"/>
        <v>3</v>
      </c>
      <c r="KGF232" s="159"/>
      <c r="KGG232" s="53" t="s">
        <v>162</v>
      </c>
      <c r="KGH232" s="53">
        <f t="shared" ref="KGH232" si="14210">(37.2)*10.764</f>
        <v>400.42079999999999</v>
      </c>
      <c r="KGI232" s="53">
        <f t="shared" ref="KGI232" si="14211">(2.45*1+1*(2.3+2.75))*10.764</f>
        <v>80.72999999999999</v>
      </c>
      <c r="KGJ232" s="53">
        <f t="shared" si="2888"/>
        <v>481.1508</v>
      </c>
      <c r="KGK232" s="53">
        <v>0</v>
      </c>
      <c r="KGL232" s="53">
        <f>KGJ232*(($H$268)+1)+(IF(KGK232&lt;101,KGK232,IF(KGK232&lt;201,KGK232/2,IF(KGK232&lt;=301,KGK232/3,KGK232/4))))</f>
        <v>481.1508</v>
      </c>
      <c r="KGM232" s="159">
        <f t="shared" si="9027"/>
        <v>3</v>
      </c>
      <c r="KGN232" s="159"/>
      <c r="KGO232" s="53" t="s">
        <v>162</v>
      </c>
      <c r="KGP232" s="53">
        <f t="shared" ref="KGP232" si="14212">(37.2)*10.764</f>
        <v>400.42079999999999</v>
      </c>
      <c r="KGQ232" s="53">
        <f t="shared" ref="KGQ232" si="14213">(2.45*1+1*(2.3+2.75))*10.764</f>
        <v>80.72999999999999</v>
      </c>
      <c r="KGR232" s="53">
        <f t="shared" si="2891"/>
        <v>481.1508</v>
      </c>
      <c r="KGS232" s="53">
        <v>0</v>
      </c>
      <c r="KGT232" s="53">
        <f>KGR232*(($H$268)+1)+(IF(KGS232&lt;101,KGS232,IF(KGS232&lt;201,KGS232/2,IF(KGS232&lt;=301,KGS232/3,KGS232/4))))</f>
        <v>481.1508</v>
      </c>
      <c r="KGU232" s="159">
        <f t="shared" si="9030"/>
        <v>3</v>
      </c>
      <c r="KGV232" s="159"/>
      <c r="KGW232" s="53" t="s">
        <v>162</v>
      </c>
      <c r="KGX232" s="53">
        <f t="shared" ref="KGX232" si="14214">(37.2)*10.764</f>
        <v>400.42079999999999</v>
      </c>
      <c r="KGY232" s="53">
        <f t="shared" ref="KGY232" si="14215">(2.45*1+1*(2.3+2.75))*10.764</f>
        <v>80.72999999999999</v>
      </c>
      <c r="KGZ232" s="53">
        <f t="shared" si="2894"/>
        <v>481.1508</v>
      </c>
      <c r="KHA232" s="53">
        <v>0</v>
      </c>
      <c r="KHB232" s="53">
        <f>KGZ232*(($H$268)+1)+(IF(KHA232&lt;101,KHA232,IF(KHA232&lt;201,KHA232/2,IF(KHA232&lt;=301,KHA232/3,KHA232/4))))</f>
        <v>481.1508</v>
      </c>
      <c r="KHC232" s="159">
        <f t="shared" si="9033"/>
        <v>3</v>
      </c>
      <c r="KHD232" s="159"/>
      <c r="KHE232" s="53" t="s">
        <v>162</v>
      </c>
      <c r="KHF232" s="53">
        <f t="shared" ref="KHF232" si="14216">(37.2)*10.764</f>
        <v>400.42079999999999</v>
      </c>
      <c r="KHG232" s="53">
        <f t="shared" ref="KHG232" si="14217">(2.45*1+1*(2.3+2.75))*10.764</f>
        <v>80.72999999999999</v>
      </c>
      <c r="KHH232" s="53">
        <f t="shared" si="2897"/>
        <v>481.1508</v>
      </c>
      <c r="KHI232" s="53">
        <v>0</v>
      </c>
      <c r="KHJ232" s="53">
        <f>KHH232*(($H$268)+1)+(IF(KHI232&lt;101,KHI232,IF(KHI232&lt;201,KHI232/2,IF(KHI232&lt;=301,KHI232/3,KHI232/4))))</f>
        <v>481.1508</v>
      </c>
      <c r="KHK232" s="159">
        <f t="shared" si="9036"/>
        <v>3</v>
      </c>
      <c r="KHL232" s="159"/>
      <c r="KHM232" s="53" t="s">
        <v>162</v>
      </c>
      <c r="KHN232" s="53">
        <f t="shared" ref="KHN232" si="14218">(37.2)*10.764</f>
        <v>400.42079999999999</v>
      </c>
      <c r="KHO232" s="53">
        <f t="shared" ref="KHO232" si="14219">(2.45*1+1*(2.3+2.75))*10.764</f>
        <v>80.72999999999999</v>
      </c>
      <c r="KHP232" s="53">
        <f t="shared" si="2900"/>
        <v>481.1508</v>
      </c>
      <c r="KHQ232" s="53">
        <v>0</v>
      </c>
      <c r="KHR232" s="53">
        <f>KHP232*(($H$268)+1)+(IF(KHQ232&lt;101,KHQ232,IF(KHQ232&lt;201,KHQ232/2,IF(KHQ232&lt;=301,KHQ232/3,KHQ232/4))))</f>
        <v>481.1508</v>
      </c>
      <c r="KHS232" s="159">
        <f t="shared" si="9039"/>
        <v>3</v>
      </c>
      <c r="KHT232" s="159"/>
      <c r="KHU232" s="53" t="s">
        <v>162</v>
      </c>
      <c r="KHV232" s="53">
        <f t="shared" ref="KHV232" si="14220">(37.2)*10.764</f>
        <v>400.42079999999999</v>
      </c>
      <c r="KHW232" s="53">
        <f t="shared" ref="KHW232" si="14221">(2.45*1+1*(2.3+2.75))*10.764</f>
        <v>80.72999999999999</v>
      </c>
      <c r="KHX232" s="53">
        <f t="shared" si="2903"/>
        <v>481.1508</v>
      </c>
      <c r="KHY232" s="53">
        <v>0</v>
      </c>
      <c r="KHZ232" s="53">
        <f>KHX232*(($H$268)+1)+(IF(KHY232&lt;101,KHY232,IF(KHY232&lt;201,KHY232/2,IF(KHY232&lt;=301,KHY232/3,KHY232/4))))</f>
        <v>481.1508</v>
      </c>
      <c r="KIA232" s="159">
        <f t="shared" si="9042"/>
        <v>3</v>
      </c>
      <c r="KIB232" s="159"/>
      <c r="KIC232" s="53" t="s">
        <v>162</v>
      </c>
      <c r="KID232" s="53">
        <f t="shared" ref="KID232" si="14222">(37.2)*10.764</f>
        <v>400.42079999999999</v>
      </c>
      <c r="KIE232" s="53">
        <f t="shared" ref="KIE232" si="14223">(2.45*1+1*(2.3+2.75))*10.764</f>
        <v>80.72999999999999</v>
      </c>
      <c r="KIF232" s="53">
        <f t="shared" si="2906"/>
        <v>481.1508</v>
      </c>
      <c r="KIG232" s="53">
        <v>0</v>
      </c>
      <c r="KIH232" s="53">
        <f>KIF232*(($H$268)+1)+(IF(KIG232&lt;101,KIG232,IF(KIG232&lt;201,KIG232/2,IF(KIG232&lt;=301,KIG232/3,KIG232/4))))</f>
        <v>481.1508</v>
      </c>
      <c r="KII232" s="159">
        <f t="shared" si="9045"/>
        <v>3</v>
      </c>
      <c r="KIJ232" s="159"/>
      <c r="KIK232" s="53" t="s">
        <v>162</v>
      </c>
      <c r="KIL232" s="53">
        <f t="shared" ref="KIL232" si="14224">(37.2)*10.764</f>
        <v>400.42079999999999</v>
      </c>
      <c r="KIM232" s="53">
        <f t="shared" ref="KIM232" si="14225">(2.45*1+1*(2.3+2.75))*10.764</f>
        <v>80.72999999999999</v>
      </c>
      <c r="KIN232" s="53">
        <f t="shared" si="2909"/>
        <v>481.1508</v>
      </c>
      <c r="KIO232" s="53">
        <v>0</v>
      </c>
      <c r="KIP232" s="53">
        <f>KIN232*(($H$268)+1)+(IF(KIO232&lt;101,KIO232,IF(KIO232&lt;201,KIO232/2,IF(KIO232&lt;=301,KIO232/3,KIO232/4))))</f>
        <v>481.1508</v>
      </c>
      <c r="KIQ232" s="159">
        <f t="shared" si="9048"/>
        <v>3</v>
      </c>
      <c r="KIR232" s="159"/>
      <c r="KIS232" s="53" t="s">
        <v>162</v>
      </c>
      <c r="KIT232" s="53">
        <f t="shared" ref="KIT232" si="14226">(37.2)*10.764</f>
        <v>400.42079999999999</v>
      </c>
      <c r="KIU232" s="53">
        <f t="shared" ref="KIU232" si="14227">(2.45*1+1*(2.3+2.75))*10.764</f>
        <v>80.72999999999999</v>
      </c>
      <c r="KIV232" s="53">
        <f t="shared" si="2912"/>
        <v>481.1508</v>
      </c>
      <c r="KIW232" s="53">
        <v>0</v>
      </c>
      <c r="KIX232" s="53">
        <f>KIV232*(($H$268)+1)+(IF(KIW232&lt;101,KIW232,IF(KIW232&lt;201,KIW232/2,IF(KIW232&lt;=301,KIW232/3,KIW232/4))))</f>
        <v>481.1508</v>
      </c>
      <c r="KIY232" s="159">
        <f t="shared" si="9051"/>
        <v>3</v>
      </c>
      <c r="KIZ232" s="159"/>
      <c r="KJA232" s="53" t="s">
        <v>162</v>
      </c>
      <c r="KJB232" s="53">
        <f t="shared" ref="KJB232" si="14228">(37.2)*10.764</f>
        <v>400.42079999999999</v>
      </c>
      <c r="KJC232" s="53">
        <f t="shared" ref="KJC232" si="14229">(2.45*1+1*(2.3+2.75))*10.764</f>
        <v>80.72999999999999</v>
      </c>
      <c r="KJD232" s="53">
        <f t="shared" si="2915"/>
        <v>481.1508</v>
      </c>
      <c r="KJE232" s="53">
        <v>0</v>
      </c>
      <c r="KJF232" s="53">
        <f>KJD232*(($H$268)+1)+(IF(KJE232&lt;101,KJE232,IF(KJE232&lt;201,KJE232/2,IF(KJE232&lt;=301,KJE232/3,KJE232/4))))</f>
        <v>481.1508</v>
      </c>
      <c r="KJG232" s="159">
        <f t="shared" si="9054"/>
        <v>3</v>
      </c>
      <c r="KJH232" s="159"/>
      <c r="KJI232" s="53" t="s">
        <v>162</v>
      </c>
      <c r="KJJ232" s="53">
        <f t="shared" ref="KJJ232" si="14230">(37.2)*10.764</f>
        <v>400.42079999999999</v>
      </c>
      <c r="KJK232" s="53">
        <f t="shared" ref="KJK232" si="14231">(2.45*1+1*(2.3+2.75))*10.764</f>
        <v>80.72999999999999</v>
      </c>
      <c r="KJL232" s="53">
        <f t="shared" si="2918"/>
        <v>481.1508</v>
      </c>
      <c r="KJM232" s="53">
        <v>0</v>
      </c>
      <c r="KJN232" s="53">
        <f>KJL232*(($H$268)+1)+(IF(KJM232&lt;101,KJM232,IF(KJM232&lt;201,KJM232/2,IF(KJM232&lt;=301,KJM232/3,KJM232/4))))</f>
        <v>481.1508</v>
      </c>
      <c r="KJO232" s="159">
        <f t="shared" si="9057"/>
        <v>3</v>
      </c>
      <c r="KJP232" s="159"/>
      <c r="KJQ232" s="53" t="s">
        <v>162</v>
      </c>
      <c r="KJR232" s="53">
        <f t="shared" ref="KJR232" si="14232">(37.2)*10.764</f>
        <v>400.42079999999999</v>
      </c>
      <c r="KJS232" s="53">
        <f t="shared" ref="KJS232" si="14233">(2.45*1+1*(2.3+2.75))*10.764</f>
        <v>80.72999999999999</v>
      </c>
      <c r="KJT232" s="53">
        <f t="shared" si="2921"/>
        <v>481.1508</v>
      </c>
      <c r="KJU232" s="53">
        <v>0</v>
      </c>
      <c r="KJV232" s="53">
        <f>KJT232*(($H$268)+1)+(IF(KJU232&lt;101,KJU232,IF(KJU232&lt;201,KJU232/2,IF(KJU232&lt;=301,KJU232/3,KJU232/4))))</f>
        <v>481.1508</v>
      </c>
      <c r="KJW232" s="159">
        <f t="shared" si="9060"/>
        <v>3</v>
      </c>
      <c r="KJX232" s="159"/>
      <c r="KJY232" s="53" t="s">
        <v>162</v>
      </c>
      <c r="KJZ232" s="53">
        <f t="shared" ref="KJZ232" si="14234">(37.2)*10.764</f>
        <v>400.42079999999999</v>
      </c>
      <c r="KKA232" s="53">
        <f t="shared" ref="KKA232" si="14235">(2.45*1+1*(2.3+2.75))*10.764</f>
        <v>80.72999999999999</v>
      </c>
      <c r="KKB232" s="53">
        <f t="shared" si="2924"/>
        <v>481.1508</v>
      </c>
      <c r="KKC232" s="53">
        <v>0</v>
      </c>
      <c r="KKD232" s="53">
        <f>KKB232*(($H$268)+1)+(IF(KKC232&lt;101,KKC232,IF(KKC232&lt;201,KKC232/2,IF(KKC232&lt;=301,KKC232/3,KKC232/4))))</f>
        <v>481.1508</v>
      </c>
      <c r="KKE232" s="159">
        <f t="shared" si="9063"/>
        <v>3</v>
      </c>
      <c r="KKF232" s="159"/>
      <c r="KKG232" s="53" t="s">
        <v>162</v>
      </c>
      <c r="KKH232" s="53">
        <f t="shared" ref="KKH232" si="14236">(37.2)*10.764</f>
        <v>400.42079999999999</v>
      </c>
      <c r="KKI232" s="53">
        <f t="shared" ref="KKI232" si="14237">(2.45*1+1*(2.3+2.75))*10.764</f>
        <v>80.72999999999999</v>
      </c>
      <c r="KKJ232" s="53">
        <f t="shared" si="2927"/>
        <v>481.1508</v>
      </c>
      <c r="KKK232" s="53">
        <v>0</v>
      </c>
      <c r="KKL232" s="53">
        <f>KKJ232*(($H$268)+1)+(IF(KKK232&lt;101,KKK232,IF(KKK232&lt;201,KKK232/2,IF(KKK232&lt;=301,KKK232/3,KKK232/4))))</f>
        <v>481.1508</v>
      </c>
      <c r="KKM232" s="159">
        <f t="shared" si="9066"/>
        <v>3</v>
      </c>
      <c r="KKN232" s="159"/>
      <c r="KKO232" s="53" t="s">
        <v>162</v>
      </c>
      <c r="KKP232" s="53">
        <f t="shared" ref="KKP232" si="14238">(37.2)*10.764</f>
        <v>400.42079999999999</v>
      </c>
      <c r="KKQ232" s="53">
        <f t="shared" ref="KKQ232" si="14239">(2.45*1+1*(2.3+2.75))*10.764</f>
        <v>80.72999999999999</v>
      </c>
      <c r="KKR232" s="53">
        <f t="shared" si="2930"/>
        <v>481.1508</v>
      </c>
      <c r="KKS232" s="53">
        <v>0</v>
      </c>
      <c r="KKT232" s="53">
        <f>KKR232*(($H$268)+1)+(IF(KKS232&lt;101,KKS232,IF(KKS232&lt;201,KKS232/2,IF(KKS232&lt;=301,KKS232/3,KKS232/4))))</f>
        <v>481.1508</v>
      </c>
      <c r="KKU232" s="159">
        <f t="shared" si="9069"/>
        <v>3</v>
      </c>
      <c r="KKV232" s="159"/>
      <c r="KKW232" s="53" t="s">
        <v>162</v>
      </c>
      <c r="KKX232" s="53">
        <f t="shared" ref="KKX232" si="14240">(37.2)*10.764</f>
        <v>400.42079999999999</v>
      </c>
      <c r="KKY232" s="53">
        <f t="shared" ref="KKY232" si="14241">(2.45*1+1*(2.3+2.75))*10.764</f>
        <v>80.72999999999999</v>
      </c>
      <c r="KKZ232" s="53">
        <f t="shared" si="2933"/>
        <v>481.1508</v>
      </c>
      <c r="KLA232" s="53">
        <v>0</v>
      </c>
      <c r="KLB232" s="53">
        <f>KKZ232*(($H$268)+1)+(IF(KLA232&lt;101,KLA232,IF(KLA232&lt;201,KLA232/2,IF(KLA232&lt;=301,KLA232/3,KLA232/4))))</f>
        <v>481.1508</v>
      </c>
      <c r="KLC232" s="159">
        <f t="shared" si="9072"/>
        <v>3</v>
      </c>
      <c r="KLD232" s="159"/>
      <c r="KLE232" s="53" t="s">
        <v>162</v>
      </c>
      <c r="KLF232" s="53">
        <f t="shared" ref="KLF232" si="14242">(37.2)*10.764</f>
        <v>400.42079999999999</v>
      </c>
      <c r="KLG232" s="53">
        <f t="shared" ref="KLG232" si="14243">(2.45*1+1*(2.3+2.75))*10.764</f>
        <v>80.72999999999999</v>
      </c>
      <c r="KLH232" s="53">
        <f t="shared" si="2936"/>
        <v>481.1508</v>
      </c>
      <c r="KLI232" s="53">
        <v>0</v>
      </c>
      <c r="KLJ232" s="53">
        <f>KLH232*(($H$268)+1)+(IF(KLI232&lt;101,KLI232,IF(KLI232&lt;201,KLI232/2,IF(KLI232&lt;=301,KLI232/3,KLI232/4))))</f>
        <v>481.1508</v>
      </c>
      <c r="KLK232" s="159">
        <f t="shared" si="9075"/>
        <v>3</v>
      </c>
      <c r="KLL232" s="159"/>
      <c r="KLM232" s="53" t="s">
        <v>162</v>
      </c>
      <c r="KLN232" s="53">
        <f t="shared" ref="KLN232" si="14244">(37.2)*10.764</f>
        <v>400.42079999999999</v>
      </c>
      <c r="KLO232" s="53">
        <f t="shared" ref="KLO232" si="14245">(2.45*1+1*(2.3+2.75))*10.764</f>
        <v>80.72999999999999</v>
      </c>
      <c r="KLP232" s="53">
        <f t="shared" si="2939"/>
        <v>481.1508</v>
      </c>
      <c r="KLQ232" s="53">
        <v>0</v>
      </c>
      <c r="KLR232" s="53">
        <f>KLP232*(($H$268)+1)+(IF(KLQ232&lt;101,KLQ232,IF(KLQ232&lt;201,KLQ232/2,IF(KLQ232&lt;=301,KLQ232/3,KLQ232/4))))</f>
        <v>481.1508</v>
      </c>
      <c r="KLS232" s="159">
        <f t="shared" si="9078"/>
        <v>3</v>
      </c>
      <c r="KLT232" s="159"/>
      <c r="KLU232" s="53" t="s">
        <v>162</v>
      </c>
      <c r="KLV232" s="53">
        <f t="shared" ref="KLV232" si="14246">(37.2)*10.764</f>
        <v>400.42079999999999</v>
      </c>
      <c r="KLW232" s="53">
        <f t="shared" ref="KLW232" si="14247">(2.45*1+1*(2.3+2.75))*10.764</f>
        <v>80.72999999999999</v>
      </c>
      <c r="KLX232" s="53">
        <f t="shared" si="2942"/>
        <v>481.1508</v>
      </c>
      <c r="KLY232" s="53">
        <v>0</v>
      </c>
      <c r="KLZ232" s="53">
        <f>KLX232*(($H$268)+1)+(IF(KLY232&lt;101,KLY232,IF(KLY232&lt;201,KLY232/2,IF(KLY232&lt;=301,KLY232/3,KLY232/4))))</f>
        <v>481.1508</v>
      </c>
      <c r="KMA232" s="159">
        <f t="shared" si="9081"/>
        <v>3</v>
      </c>
      <c r="KMB232" s="159"/>
      <c r="KMC232" s="53" t="s">
        <v>162</v>
      </c>
      <c r="KMD232" s="53">
        <f t="shared" ref="KMD232" si="14248">(37.2)*10.764</f>
        <v>400.42079999999999</v>
      </c>
      <c r="KME232" s="53">
        <f t="shared" ref="KME232" si="14249">(2.45*1+1*(2.3+2.75))*10.764</f>
        <v>80.72999999999999</v>
      </c>
      <c r="KMF232" s="53">
        <f t="shared" si="2945"/>
        <v>481.1508</v>
      </c>
      <c r="KMG232" s="53">
        <v>0</v>
      </c>
      <c r="KMH232" s="53">
        <f>KMF232*(($H$268)+1)+(IF(KMG232&lt;101,KMG232,IF(KMG232&lt;201,KMG232/2,IF(KMG232&lt;=301,KMG232/3,KMG232/4))))</f>
        <v>481.1508</v>
      </c>
      <c r="KMI232" s="159">
        <f t="shared" si="9084"/>
        <v>3</v>
      </c>
      <c r="KMJ232" s="159"/>
      <c r="KMK232" s="53" t="s">
        <v>162</v>
      </c>
      <c r="KML232" s="53">
        <f t="shared" ref="KML232" si="14250">(37.2)*10.764</f>
        <v>400.42079999999999</v>
      </c>
      <c r="KMM232" s="53">
        <f t="shared" ref="KMM232" si="14251">(2.45*1+1*(2.3+2.75))*10.764</f>
        <v>80.72999999999999</v>
      </c>
      <c r="KMN232" s="53">
        <f t="shared" si="2948"/>
        <v>481.1508</v>
      </c>
      <c r="KMO232" s="53">
        <v>0</v>
      </c>
      <c r="KMP232" s="53">
        <f>KMN232*(($H$268)+1)+(IF(KMO232&lt;101,KMO232,IF(KMO232&lt;201,KMO232/2,IF(KMO232&lt;=301,KMO232/3,KMO232/4))))</f>
        <v>481.1508</v>
      </c>
      <c r="KMQ232" s="159">
        <f t="shared" si="9087"/>
        <v>3</v>
      </c>
      <c r="KMR232" s="159"/>
      <c r="KMS232" s="53" t="s">
        <v>162</v>
      </c>
      <c r="KMT232" s="53">
        <f t="shared" ref="KMT232" si="14252">(37.2)*10.764</f>
        <v>400.42079999999999</v>
      </c>
      <c r="KMU232" s="53">
        <f t="shared" ref="KMU232" si="14253">(2.45*1+1*(2.3+2.75))*10.764</f>
        <v>80.72999999999999</v>
      </c>
      <c r="KMV232" s="53">
        <f t="shared" si="2951"/>
        <v>481.1508</v>
      </c>
      <c r="KMW232" s="53">
        <v>0</v>
      </c>
      <c r="KMX232" s="53">
        <f>KMV232*(($H$268)+1)+(IF(KMW232&lt;101,KMW232,IF(KMW232&lt;201,KMW232/2,IF(KMW232&lt;=301,KMW232/3,KMW232/4))))</f>
        <v>481.1508</v>
      </c>
      <c r="KMY232" s="159">
        <f t="shared" si="9090"/>
        <v>3</v>
      </c>
      <c r="KMZ232" s="159"/>
      <c r="KNA232" s="53" t="s">
        <v>162</v>
      </c>
      <c r="KNB232" s="53">
        <f t="shared" ref="KNB232" si="14254">(37.2)*10.764</f>
        <v>400.42079999999999</v>
      </c>
      <c r="KNC232" s="53">
        <f t="shared" ref="KNC232" si="14255">(2.45*1+1*(2.3+2.75))*10.764</f>
        <v>80.72999999999999</v>
      </c>
      <c r="KND232" s="53">
        <f t="shared" si="2954"/>
        <v>481.1508</v>
      </c>
      <c r="KNE232" s="53">
        <v>0</v>
      </c>
      <c r="KNF232" s="53">
        <f>KND232*(($H$268)+1)+(IF(KNE232&lt;101,KNE232,IF(KNE232&lt;201,KNE232/2,IF(KNE232&lt;=301,KNE232/3,KNE232/4))))</f>
        <v>481.1508</v>
      </c>
      <c r="KNG232" s="159">
        <f t="shared" si="9093"/>
        <v>3</v>
      </c>
      <c r="KNH232" s="159"/>
      <c r="KNI232" s="53" t="s">
        <v>162</v>
      </c>
      <c r="KNJ232" s="53">
        <f t="shared" ref="KNJ232" si="14256">(37.2)*10.764</f>
        <v>400.42079999999999</v>
      </c>
      <c r="KNK232" s="53">
        <f t="shared" ref="KNK232" si="14257">(2.45*1+1*(2.3+2.75))*10.764</f>
        <v>80.72999999999999</v>
      </c>
      <c r="KNL232" s="53">
        <f t="shared" si="2957"/>
        <v>481.1508</v>
      </c>
      <c r="KNM232" s="53">
        <v>0</v>
      </c>
      <c r="KNN232" s="53">
        <f>KNL232*(($H$268)+1)+(IF(KNM232&lt;101,KNM232,IF(KNM232&lt;201,KNM232/2,IF(KNM232&lt;=301,KNM232/3,KNM232/4))))</f>
        <v>481.1508</v>
      </c>
      <c r="KNO232" s="159">
        <f t="shared" si="9096"/>
        <v>3</v>
      </c>
      <c r="KNP232" s="159"/>
      <c r="KNQ232" s="53" t="s">
        <v>162</v>
      </c>
      <c r="KNR232" s="53">
        <f t="shared" ref="KNR232" si="14258">(37.2)*10.764</f>
        <v>400.42079999999999</v>
      </c>
      <c r="KNS232" s="53">
        <f t="shared" ref="KNS232" si="14259">(2.45*1+1*(2.3+2.75))*10.764</f>
        <v>80.72999999999999</v>
      </c>
      <c r="KNT232" s="53">
        <f t="shared" si="2960"/>
        <v>481.1508</v>
      </c>
      <c r="KNU232" s="53">
        <v>0</v>
      </c>
      <c r="KNV232" s="53">
        <f>KNT232*(($H$268)+1)+(IF(KNU232&lt;101,KNU232,IF(KNU232&lt;201,KNU232/2,IF(KNU232&lt;=301,KNU232/3,KNU232/4))))</f>
        <v>481.1508</v>
      </c>
      <c r="KNW232" s="159">
        <f t="shared" si="9099"/>
        <v>3</v>
      </c>
      <c r="KNX232" s="159"/>
      <c r="KNY232" s="53" t="s">
        <v>162</v>
      </c>
      <c r="KNZ232" s="53">
        <f t="shared" ref="KNZ232" si="14260">(37.2)*10.764</f>
        <v>400.42079999999999</v>
      </c>
      <c r="KOA232" s="53">
        <f t="shared" ref="KOA232" si="14261">(2.45*1+1*(2.3+2.75))*10.764</f>
        <v>80.72999999999999</v>
      </c>
      <c r="KOB232" s="53">
        <f t="shared" si="2963"/>
        <v>481.1508</v>
      </c>
      <c r="KOC232" s="53">
        <v>0</v>
      </c>
      <c r="KOD232" s="53">
        <f>KOB232*(($H$268)+1)+(IF(KOC232&lt;101,KOC232,IF(KOC232&lt;201,KOC232/2,IF(KOC232&lt;=301,KOC232/3,KOC232/4))))</f>
        <v>481.1508</v>
      </c>
      <c r="KOE232" s="159">
        <f t="shared" si="9102"/>
        <v>3</v>
      </c>
      <c r="KOF232" s="159"/>
      <c r="KOG232" s="53" t="s">
        <v>162</v>
      </c>
      <c r="KOH232" s="53">
        <f t="shared" ref="KOH232" si="14262">(37.2)*10.764</f>
        <v>400.42079999999999</v>
      </c>
      <c r="KOI232" s="53">
        <f t="shared" ref="KOI232" si="14263">(2.45*1+1*(2.3+2.75))*10.764</f>
        <v>80.72999999999999</v>
      </c>
      <c r="KOJ232" s="53">
        <f t="shared" si="2966"/>
        <v>481.1508</v>
      </c>
      <c r="KOK232" s="53">
        <v>0</v>
      </c>
      <c r="KOL232" s="53">
        <f>KOJ232*(($H$268)+1)+(IF(KOK232&lt;101,KOK232,IF(KOK232&lt;201,KOK232/2,IF(KOK232&lt;=301,KOK232/3,KOK232/4))))</f>
        <v>481.1508</v>
      </c>
      <c r="KOM232" s="159">
        <f t="shared" si="9105"/>
        <v>3</v>
      </c>
      <c r="KON232" s="159"/>
      <c r="KOO232" s="53" t="s">
        <v>162</v>
      </c>
      <c r="KOP232" s="53">
        <f t="shared" ref="KOP232" si="14264">(37.2)*10.764</f>
        <v>400.42079999999999</v>
      </c>
      <c r="KOQ232" s="53">
        <f t="shared" ref="KOQ232" si="14265">(2.45*1+1*(2.3+2.75))*10.764</f>
        <v>80.72999999999999</v>
      </c>
      <c r="KOR232" s="53">
        <f t="shared" si="2969"/>
        <v>481.1508</v>
      </c>
      <c r="KOS232" s="53">
        <v>0</v>
      </c>
      <c r="KOT232" s="53">
        <f>KOR232*(($H$268)+1)+(IF(KOS232&lt;101,KOS232,IF(KOS232&lt;201,KOS232/2,IF(KOS232&lt;=301,KOS232/3,KOS232/4))))</f>
        <v>481.1508</v>
      </c>
      <c r="KOU232" s="159">
        <f t="shared" si="9108"/>
        <v>3</v>
      </c>
      <c r="KOV232" s="159"/>
      <c r="KOW232" s="53" t="s">
        <v>162</v>
      </c>
      <c r="KOX232" s="53">
        <f t="shared" ref="KOX232" si="14266">(37.2)*10.764</f>
        <v>400.42079999999999</v>
      </c>
      <c r="KOY232" s="53">
        <f t="shared" ref="KOY232" si="14267">(2.45*1+1*(2.3+2.75))*10.764</f>
        <v>80.72999999999999</v>
      </c>
      <c r="KOZ232" s="53">
        <f t="shared" si="2972"/>
        <v>481.1508</v>
      </c>
      <c r="KPA232" s="53">
        <v>0</v>
      </c>
      <c r="KPB232" s="53">
        <f>KOZ232*(($H$268)+1)+(IF(KPA232&lt;101,KPA232,IF(KPA232&lt;201,KPA232/2,IF(KPA232&lt;=301,KPA232/3,KPA232/4))))</f>
        <v>481.1508</v>
      </c>
      <c r="KPC232" s="159">
        <f t="shared" si="9111"/>
        <v>3</v>
      </c>
      <c r="KPD232" s="159"/>
      <c r="KPE232" s="53" t="s">
        <v>162</v>
      </c>
      <c r="KPF232" s="53">
        <f t="shared" ref="KPF232" si="14268">(37.2)*10.764</f>
        <v>400.42079999999999</v>
      </c>
      <c r="KPG232" s="53">
        <f t="shared" ref="KPG232" si="14269">(2.45*1+1*(2.3+2.75))*10.764</f>
        <v>80.72999999999999</v>
      </c>
      <c r="KPH232" s="53">
        <f t="shared" si="2975"/>
        <v>481.1508</v>
      </c>
      <c r="KPI232" s="53">
        <v>0</v>
      </c>
      <c r="KPJ232" s="53">
        <f>KPH232*(($H$268)+1)+(IF(KPI232&lt;101,KPI232,IF(KPI232&lt;201,KPI232/2,IF(KPI232&lt;=301,KPI232/3,KPI232/4))))</f>
        <v>481.1508</v>
      </c>
      <c r="KPK232" s="159">
        <f t="shared" si="9114"/>
        <v>3</v>
      </c>
      <c r="KPL232" s="159"/>
      <c r="KPM232" s="53" t="s">
        <v>162</v>
      </c>
      <c r="KPN232" s="53">
        <f t="shared" ref="KPN232" si="14270">(37.2)*10.764</f>
        <v>400.42079999999999</v>
      </c>
      <c r="KPO232" s="53">
        <f t="shared" ref="KPO232" si="14271">(2.45*1+1*(2.3+2.75))*10.764</f>
        <v>80.72999999999999</v>
      </c>
      <c r="KPP232" s="53">
        <f t="shared" si="2978"/>
        <v>481.1508</v>
      </c>
      <c r="KPQ232" s="53">
        <v>0</v>
      </c>
      <c r="KPR232" s="53">
        <f>KPP232*(($H$268)+1)+(IF(KPQ232&lt;101,KPQ232,IF(KPQ232&lt;201,KPQ232/2,IF(KPQ232&lt;=301,KPQ232/3,KPQ232/4))))</f>
        <v>481.1508</v>
      </c>
      <c r="KPS232" s="159">
        <f t="shared" si="9117"/>
        <v>3</v>
      </c>
      <c r="KPT232" s="159"/>
      <c r="KPU232" s="53" t="s">
        <v>162</v>
      </c>
      <c r="KPV232" s="53">
        <f t="shared" ref="KPV232" si="14272">(37.2)*10.764</f>
        <v>400.42079999999999</v>
      </c>
      <c r="KPW232" s="53">
        <f t="shared" ref="KPW232" si="14273">(2.45*1+1*(2.3+2.75))*10.764</f>
        <v>80.72999999999999</v>
      </c>
      <c r="KPX232" s="53">
        <f t="shared" si="2981"/>
        <v>481.1508</v>
      </c>
      <c r="KPY232" s="53">
        <v>0</v>
      </c>
      <c r="KPZ232" s="53">
        <f>KPX232*(($H$268)+1)+(IF(KPY232&lt;101,KPY232,IF(KPY232&lt;201,KPY232/2,IF(KPY232&lt;=301,KPY232/3,KPY232/4))))</f>
        <v>481.1508</v>
      </c>
      <c r="KQA232" s="159">
        <f t="shared" si="9120"/>
        <v>3</v>
      </c>
      <c r="KQB232" s="159"/>
      <c r="KQC232" s="53" t="s">
        <v>162</v>
      </c>
      <c r="KQD232" s="53">
        <f t="shared" ref="KQD232" si="14274">(37.2)*10.764</f>
        <v>400.42079999999999</v>
      </c>
      <c r="KQE232" s="53">
        <f t="shared" ref="KQE232" si="14275">(2.45*1+1*(2.3+2.75))*10.764</f>
        <v>80.72999999999999</v>
      </c>
      <c r="KQF232" s="53">
        <f t="shared" si="2984"/>
        <v>481.1508</v>
      </c>
      <c r="KQG232" s="53">
        <v>0</v>
      </c>
      <c r="KQH232" s="53">
        <f>KQF232*(($H$268)+1)+(IF(KQG232&lt;101,KQG232,IF(KQG232&lt;201,KQG232/2,IF(KQG232&lt;=301,KQG232/3,KQG232/4))))</f>
        <v>481.1508</v>
      </c>
      <c r="KQI232" s="159">
        <f t="shared" si="9123"/>
        <v>3</v>
      </c>
      <c r="KQJ232" s="159"/>
      <c r="KQK232" s="53" t="s">
        <v>162</v>
      </c>
      <c r="KQL232" s="53">
        <f t="shared" ref="KQL232" si="14276">(37.2)*10.764</f>
        <v>400.42079999999999</v>
      </c>
      <c r="KQM232" s="53">
        <f t="shared" ref="KQM232" si="14277">(2.45*1+1*(2.3+2.75))*10.764</f>
        <v>80.72999999999999</v>
      </c>
      <c r="KQN232" s="53">
        <f t="shared" si="2987"/>
        <v>481.1508</v>
      </c>
      <c r="KQO232" s="53">
        <v>0</v>
      </c>
      <c r="KQP232" s="53">
        <f>KQN232*(($H$268)+1)+(IF(KQO232&lt;101,KQO232,IF(KQO232&lt;201,KQO232/2,IF(KQO232&lt;=301,KQO232/3,KQO232/4))))</f>
        <v>481.1508</v>
      </c>
      <c r="KQQ232" s="159">
        <f t="shared" si="9126"/>
        <v>3</v>
      </c>
      <c r="KQR232" s="159"/>
      <c r="KQS232" s="53" t="s">
        <v>162</v>
      </c>
      <c r="KQT232" s="53">
        <f t="shared" ref="KQT232" si="14278">(37.2)*10.764</f>
        <v>400.42079999999999</v>
      </c>
      <c r="KQU232" s="53">
        <f t="shared" ref="KQU232" si="14279">(2.45*1+1*(2.3+2.75))*10.764</f>
        <v>80.72999999999999</v>
      </c>
      <c r="KQV232" s="53">
        <f t="shared" si="2990"/>
        <v>481.1508</v>
      </c>
      <c r="KQW232" s="53">
        <v>0</v>
      </c>
      <c r="KQX232" s="53">
        <f>KQV232*(($H$268)+1)+(IF(KQW232&lt;101,KQW232,IF(KQW232&lt;201,KQW232/2,IF(KQW232&lt;=301,KQW232/3,KQW232/4))))</f>
        <v>481.1508</v>
      </c>
      <c r="KQY232" s="159">
        <f t="shared" si="9129"/>
        <v>3</v>
      </c>
      <c r="KQZ232" s="159"/>
      <c r="KRA232" s="53" t="s">
        <v>162</v>
      </c>
      <c r="KRB232" s="53">
        <f t="shared" ref="KRB232" si="14280">(37.2)*10.764</f>
        <v>400.42079999999999</v>
      </c>
      <c r="KRC232" s="53">
        <f t="shared" ref="KRC232" si="14281">(2.45*1+1*(2.3+2.75))*10.764</f>
        <v>80.72999999999999</v>
      </c>
      <c r="KRD232" s="53">
        <f t="shared" si="2993"/>
        <v>481.1508</v>
      </c>
      <c r="KRE232" s="53">
        <v>0</v>
      </c>
      <c r="KRF232" s="53">
        <f>KRD232*(($H$268)+1)+(IF(KRE232&lt;101,KRE232,IF(KRE232&lt;201,KRE232/2,IF(KRE232&lt;=301,KRE232/3,KRE232/4))))</f>
        <v>481.1508</v>
      </c>
      <c r="KRG232" s="159">
        <f t="shared" si="9132"/>
        <v>3</v>
      </c>
      <c r="KRH232" s="159"/>
      <c r="KRI232" s="53" t="s">
        <v>162</v>
      </c>
      <c r="KRJ232" s="53">
        <f t="shared" ref="KRJ232" si="14282">(37.2)*10.764</f>
        <v>400.42079999999999</v>
      </c>
      <c r="KRK232" s="53">
        <f t="shared" ref="KRK232" si="14283">(2.45*1+1*(2.3+2.75))*10.764</f>
        <v>80.72999999999999</v>
      </c>
      <c r="KRL232" s="53">
        <f t="shared" si="2996"/>
        <v>481.1508</v>
      </c>
      <c r="KRM232" s="53">
        <v>0</v>
      </c>
      <c r="KRN232" s="53">
        <f>KRL232*(($H$268)+1)+(IF(KRM232&lt;101,KRM232,IF(KRM232&lt;201,KRM232/2,IF(KRM232&lt;=301,KRM232/3,KRM232/4))))</f>
        <v>481.1508</v>
      </c>
      <c r="KRO232" s="159">
        <f t="shared" si="9135"/>
        <v>3</v>
      </c>
      <c r="KRP232" s="159"/>
      <c r="KRQ232" s="53" t="s">
        <v>162</v>
      </c>
      <c r="KRR232" s="53">
        <f t="shared" ref="KRR232" si="14284">(37.2)*10.764</f>
        <v>400.42079999999999</v>
      </c>
      <c r="KRS232" s="53">
        <f t="shared" ref="KRS232" si="14285">(2.45*1+1*(2.3+2.75))*10.764</f>
        <v>80.72999999999999</v>
      </c>
      <c r="KRT232" s="53">
        <f t="shared" si="2999"/>
        <v>481.1508</v>
      </c>
      <c r="KRU232" s="53">
        <v>0</v>
      </c>
      <c r="KRV232" s="53">
        <f>KRT232*(($H$268)+1)+(IF(KRU232&lt;101,KRU232,IF(KRU232&lt;201,KRU232/2,IF(KRU232&lt;=301,KRU232/3,KRU232/4))))</f>
        <v>481.1508</v>
      </c>
      <c r="KRW232" s="159">
        <f t="shared" si="9138"/>
        <v>3</v>
      </c>
      <c r="KRX232" s="159"/>
      <c r="KRY232" s="53" t="s">
        <v>162</v>
      </c>
      <c r="KRZ232" s="53">
        <f t="shared" ref="KRZ232" si="14286">(37.2)*10.764</f>
        <v>400.42079999999999</v>
      </c>
      <c r="KSA232" s="53">
        <f t="shared" ref="KSA232" si="14287">(2.45*1+1*(2.3+2.75))*10.764</f>
        <v>80.72999999999999</v>
      </c>
      <c r="KSB232" s="53">
        <f t="shared" si="3002"/>
        <v>481.1508</v>
      </c>
      <c r="KSC232" s="53">
        <v>0</v>
      </c>
      <c r="KSD232" s="53">
        <f>KSB232*(($H$268)+1)+(IF(KSC232&lt;101,KSC232,IF(KSC232&lt;201,KSC232/2,IF(KSC232&lt;=301,KSC232/3,KSC232/4))))</f>
        <v>481.1508</v>
      </c>
      <c r="KSE232" s="159">
        <f t="shared" si="9141"/>
        <v>3</v>
      </c>
      <c r="KSF232" s="159"/>
      <c r="KSG232" s="53" t="s">
        <v>162</v>
      </c>
      <c r="KSH232" s="53">
        <f t="shared" ref="KSH232" si="14288">(37.2)*10.764</f>
        <v>400.42079999999999</v>
      </c>
      <c r="KSI232" s="53">
        <f t="shared" ref="KSI232" si="14289">(2.45*1+1*(2.3+2.75))*10.764</f>
        <v>80.72999999999999</v>
      </c>
      <c r="KSJ232" s="53">
        <f t="shared" si="3005"/>
        <v>481.1508</v>
      </c>
      <c r="KSK232" s="53">
        <v>0</v>
      </c>
      <c r="KSL232" s="53">
        <f>KSJ232*(($H$268)+1)+(IF(KSK232&lt;101,KSK232,IF(KSK232&lt;201,KSK232/2,IF(KSK232&lt;=301,KSK232/3,KSK232/4))))</f>
        <v>481.1508</v>
      </c>
      <c r="KSM232" s="159">
        <f t="shared" si="9144"/>
        <v>3</v>
      </c>
      <c r="KSN232" s="159"/>
      <c r="KSO232" s="53" t="s">
        <v>162</v>
      </c>
      <c r="KSP232" s="53">
        <f t="shared" ref="KSP232" si="14290">(37.2)*10.764</f>
        <v>400.42079999999999</v>
      </c>
      <c r="KSQ232" s="53">
        <f t="shared" ref="KSQ232" si="14291">(2.45*1+1*(2.3+2.75))*10.764</f>
        <v>80.72999999999999</v>
      </c>
      <c r="KSR232" s="53">
        <f t="shared" si="3008"/>
        <v>481.1508</v>
      </c>
      <c r="KSS232" s="53">
        <v>0</v>
      </c>
      <c r="KST232" s="53">
        <f>KSR232*(($H$268)+1)+(IF(KSS232&lt;101,KSS232,IF(KSS232&lt;201,KSS232/2,IF(KSS232&lt;=301,KSS232/3,KSS232/4))))</f>
        <v>481.1508</v>
      </c>
      <c r="KSU232" s="159">
        <f t="shared" si="9147"/>
        <v>3</v>
      </c>
      <c r="KSV232" s="159"/>
      <c r="KSW232" s="53" t="s">
        <v>162</v>
      </c>
      <c r="KSX232" s="53">
        <f t="shared" ref="KSX232" si="14292">(37.2)*10.764</f>
        <v>400.42079999999999</v>
      </c>
      <c r="KSY232" s="53">
        <f t="shared" ref="KSY232" si="14293">(2.45*1+1*(2.3+2.75))*10.764</f>
        <v>80.72999999999999</v>
      </c>
      <c r="KSZ232" s="53">
        <f t="shared" si="3011"/>
        <v>481.1508</v>
      </c>
      <c r="KTA232" s="53">
        <v>0</v>
      </c>
      <c r="KTB232" s="53">
        <f>KSZ232*(($H$268)+1)+(IF(KTA232&lt;101,KTA232,IF(KTA232&lt;201,KTA232/2,IF(KTA232&lt;=301,KTA232/3,KTA232/4))))</f>
        <v>481.1508</v>
      </c>
      <c r="KTC232" s="159">
        <f t="shared" si="9150"/>
        <v>3</v>
      </c>
      <c r="KTD232" s="159"/>
      <c r="KTE232" s="53" t="s">
        <v>162</v>
      </c>
      <c r="KTF232" s="53">
        <f t="shared" ref="KTF232" si="14294">(37.2)*10.764</f>
        <v>400.42079999999999</v>
      </c>
      <c r="KTG232" s="53">
        <f t="shared" ref="KTG232" si="14295">(2.45*1+1*(2.3+2.75))*10.764</f>
        <v>80.72999999999999</v>
      </c>
      <c r="KTH232" s="53">
        <f t="shared" si="3014"/>
        <v>481.1508</v>
      </c>
      <c r="KTI232" s="53">
        <v>0</v>
      </c>
      <c r="KTJ232" s="53">
        <f>KTH232*(($H$268)+1)+(IF(KTI232&lt;101,KTI232,IF(KTI232&lt;201,KTI232/2,IF(KTI232&lt;=301,KTI232/3,KTI232/4))))</f>
        <v>481.1508</v>
      </c>
      <c r="KTK232" s="159">
        <f t="shared" si="9153"/>
        <v>3</v>
      </c>
      <c r="KTL232" s="159"/>
      <c r="KTM232" s="53" t="s">
        <v>162</v>
      </c>
      <c r="KTN232" s="53">
        <f t="shared" ref="KTN232" si="14296">(37.2)*10.764</f>
        <v>400.42079999999999</v>
      </c>
      <c r="KTO232" s="53">
        <f t="shared" ref="KTO232" si="14297">(2.45*1+1*(2.3+2.75))*10.764</f>
        <v>80.72999999999999</v>
      </c>
      <c r="KTP232" s="53">
        <f t="shared" si="3017"/>
        <v>481.1508</v>
      </c>
      <c r="KTQ232" s="53">
        <v>0</v>
      </c>
      <c r="KTR232" s="53">
        <f>KTP232*(($H$268)+1)+(IF(KTQ232&lt;101,KTQ232,IF(KTQ232&lt;201,KTQ232/2,IF(KTQ232&lt;=301,KTQ232/3,KTQ232/4))))</f>
        <v>481.1508</v>
      </c>
      <c r="KTS232" s="159">
        <f t="shared" si="9156"/>
        <v>3</v>
      </c>
      <c r="KTT232" s="159"/>
      <c r="KTU232" s="53" t="s">
        <v>162</v>
      </c>
      <c r="KTV232" s="53">
        <f t="shared" ref="KTV232" si="14298">(37.2)*10.764</f>
        <v>400.42079999999999</v>
      </c>
      <c r="KTW232" s="53">
        <f t="shared" ref="KTW232" si="14299">(2.45*1+1*(2.3+2.75))*10.764</f>
        <v>80.72999999999999</v>
      </c>
      <c r="KTX232" s="53">
        <f t="shared" si="3020"/>
        <v>481.1508</v>
      </c>
      <c r="KTY232" s="53">
        <v>0</v>
      </c>
      <c r="KTZ232" s="53">
        <f>KTX232*(($H$268)+1)+(IF(KTY232&lt;101,KTY232,IF(KTY232&lt;201,KTY232/2,IF(KTY232&lt;=301,KTY232/3,KTY232/4))))</f>
        <v>481.1508</v>
      </c>
      <c r="KUA232" s="159">
        <f t="shared" si="9159"/>
        <v>3</v>
      </c>
      <c r="KUB232" s="159"/>
      <c r="KUC232" s="53" t="s">
        <v>162</v>
      </c>
      <c r="KUD232" s="53">
        <f t="shared" ref="KUD232" si="14300">(37.2)*10.764</f>
        <v>400.42079999999999</v>
      </c>
      <c r="KUE232" s="53">
        <f t="shared" ref="KUE232" si="14301">(2.45*1+1*(2.3+2.75))*10.764</f>
        <v>80.72999999999999</v>
      </c>
      <c r="KUF232" s="53">
        <f t="shared" si="3023"/>
        <v>481.1508</v>
      </c>
      <c r="KUG232" s="53">
        <v>0</v>
      </c>
      <c r="KUH232" s="53">
        <f>KUF232*(($H$268)+1)+(IF(KUG232&lt;101,KUG232,IF(KUG232&lt;201,KUG232/2,IF(KUG232&lt;=301,KUG232/3,KUG232/4))))</f>
        <v>481.1508</v>
      </c>
      <c r="KUI232" s="159">
        <f t="shared" si="9162"/>
        <v>3</v>
      </c>
      <c r="KUJ232" s="159"/>
      <c r="KUK232" s="53" t="s">
        <v>162</v>
      </c>
      <c r="KUL232" s="53">
        <f t="shared" ref="KUL232" si="14302">(37.2)*10.764</f>
        <v>400.42079999999999</v>
      </c>
      <c r="KUM232" s="53">
        <f t="shared" ref="KUM232" si="14303">(2.45*1+1*(2.3+2.75))*10.764</f>
        <v>80.72999999999999</v>
      </c>
      <c r="KUN232" s="53">
        <f t="shared" si="3026"/>
        <v>481.1508</v>
      </c>
      <c r="KUO232" s="53">
        <v>0</v>
      </c>
      <c r="KUP232" s="53">
        <f>KUN232*(($H$268)+1)+(IF(KUO232&lt;101,KUO232,IF(KUO232&lt;201,KUO232/2,IF(KUO232&lt;=301,KUO232/3,KUO232/4))))</f>
        <v>481.1508</v>
      </c>
      <c r="KUQ232" s="159">
        <f t="shared" si="9165"/>
        <v>3</v>
      </c>
      <c r="KUR232" s="159"/>
      <c r="KUS232" s="53" t="s">
        <v>162</v>
      </c>
      <c r="KUT232" s="53">
        <f t="shared" ref="KUT232" si="14304">(37.2)*10.764</f>
        <v>400.42079999999999</v>
      </c>
      <c r="KUU232" s="53">
        <f t="shared" ref="KUU232" si="14305">(2.45*1+1*(2.3+2.75))*10.764</f>
        <v>80.72999999999999</v>
      </c>
      <c r="KUV232" s="53">
        <f t="shared" si="3029"/>
        <v>481.1508</v>
      </c>
      <c r="KUW232" s="53">
        <v>0</v>
      </c>
      <c r="KUX232" s="53">
        <f>KUV232*(($H$268)+1)+(IF(KUW232&lt;101,KUW232,IF(KUW232&lt;201,KUW232/2,IF(KUW232&lt;=301,KUW232/3,KUW232/4))))</f>
        <v>481.1508</v>
      </c>
      <c r="KUY232" s="159">
        <f t="shared" si="9168"/>
        <v>3</v>
      </c>
      <c r="KUZ232" s="159"/>
      <c r="KVA232" s="53" t="s">
        <v>162</v>
      </c>
      <c r="KVB232" s="53">
        <f t="shared" ref="KVB232" si="14306">(37.2)*10.764</f>
        <v>400.42079999999999</v>
      </c>
      <c r="KVC232" s="53">
        <f t="shared" ref="KVC232" si="14307">(2.45*1+1*(2.3+2.75))*10.764</f>
        <v>80.72999999999999</v>
      </c>
      <c r="KVD232" s="53">
        <f t="shared" si="3032"/>
        <v>481.1508</v>
      </c>
      <c r="KVE232" s="53">
        <v>0</v>
      </c>
      <c r="KVF232" s="53">
        <f>KVD232*(($H$268)+1)+(IF(KVE232&lt;101,KVE232,IF(KVE232&lt;201,KVE232/2,IF(KVE232&lt;=301,KVE232/3,KVE232/4))))</f>
        <v>481.1508</v>
      </c>
      <c r="KVG232" s="159">
        <f t="shared" si="9171"/>
        <v>3</v>
      </c>
      <c r="KVH232" s="159"/>
      <c r="KVI232" s="53" t="s">
        <v>162</v>
      </c>
      <c r="KVJ232" s="53">
        <f t="shared" ref="KVJ232" si="14308">(37.2)*10.764</f>
        <v>400.42079999999999</v>
      </c>
      <c r="KVK232" s="53">
        <f t="shared" ref="KVK232" si="14309">(2.45*1+1*(2.3+2.75))*10.764</f>
        <v>80.72999999999999</v>
      </c>
      <c r="KVL232" s="53">
        <f t="shared" si="3035"/>
        <v>481.1508</v>
      </c>
      <c r="KVM232" s="53">
        <v>0</v>
      </c>
      <c r="KVN232" s="53">
        <f>KVL232*(($H$268)+1)+(IF(KVM232&lt;101,KVM232,IF(KVM232&lt;201,KVM232/2,IF(KVM232&lt;=301,KVM232/3,KVM232/4))))</f>
        <v>481.1508</v>
      </c>
      <c r="KVO232" s="159">
        <f t="shared" si="9174"/>
        <v>3</v>
      </c>
      <c r="KVP232" s="159"/>
      <c r="KVQ232" s="53" t="s">
        <v>162</v>
      </c>
      <c r="KVR232" s="53">
        <f t="shared" ref="KVR232" si="14310">(37.2)*10.764</f>
        <v>400.42079999999999</v>
      </c>
      <c r="KVS232" s="53">
        <f t="shared" ref="KVS232" si="14311">(2.45*1+1*(2.3+2.75))*10.764</f>
        <v>80.72999999999999</v>
      </c>
      <c r="KVT232" s="53">
        <f t="shared" si="3038"/>
        <v>481.1508</v>
      </c>
      <c r="KVU232" s="53">
        <v>0</v>
      </c>
      <c r="KVV232" s="53">
        <f>KVT232*(($H$268)+1)+(IF(KVU232&lt;101,KVU232,IF(KVU232&lt;201,KVU232/2,IF(KVU232&lt;=301,KVU232/3,KVU232/4))))</f>
        <v>481.1508</v>
      </c>
      <c r="KVW232" s="159">
        <f t="shared" si="9177"/>
        <v>3</v>
      </c>
      <c r="KVX232" s="159"/>
      <c r="KVY232" s="53" t="s">
        <v>162</v>
      </c>
      <c r="KVZ232" s="53">
        <f t="shared" ref="KVZ232" si="14312">(37.2)*10.764</f>
        <v>400.42079999999999</v>
      </c>
      <c r="KWA232" s="53">
        <f t="shared" ref="KWA232" si="14313">(2.45*1+1*(2.3+2.75))*10.764</f>
        <v>80.72999999999999</v>
      </c>
      <c r="KWB232" s="53">
        <f t="shared" si="3041"/>
        <v>481.1508</v>
      </c>
      <c r="KWC232" s="53">
        <v>0</v>
      </c>
      <c r="KWD232" s="53">
        <f>KWB232*(($H$268)+1)+(IF(KWC232&lt;101,KWC232,IF(KWC232&lt;201,KWC232/2,IF(KWC232&lt;=301,KWC232/3,KWC232/4))))</f>
        <v>481.1508</v>
      </c>
      <c r="KWE232" s="159">
        <f t="shared" si="9180"/>
        <v>3</v>
      </c>
      <c r="KWF232" s="159"/>
      <c r="KWG232" s="53" t="s">
        <v>162</v>
      </c>
      <c r="KWH232" s="53">
        <f t="shared" ref="KWH232" si="14314">(37.2)*10.764</f>
        <v>400.42079999999999</v>
      </c>
      <c r="KWI232" s="53">
        <f t="shared" ref="KWI232" si="14315">(2.45*1+1*(2.3+2.75))*10.764</f>
        <v>80.72999999999999</v>
      </c>
      <c r="KWJ232" s="53">
        <f t="shared" si="3044"/>
        <v>481.1508</v>
      </c>
      <c r="KWK232" s="53">
        <v>0</v>
      </c>
      <c r="KWL232" s="53">
        <f>KWJ232*(($H$268)+1)+(IF(KWK232&lt;101,KWK232,IF(KWK232&lt;201,KWK232/2,IF(KWK232&lt;=301,KWK232/3,KWK232/4))))</f>
        <v>481.1508</v>
      </c>
      <c r="KWM232" s="159">
        <f t="shared" si="9183"/>
        <v>3</v>
      </c>
      <c r="KWN232" s="159"/>
      <c r="KWO232" s="53" t="s">
        <v>162</v>
      </c>
      <c r="KWP232" s="53">
        <f t="shared" ref="KWP232" si="14316">(37.2)*10.764</f>
        <v>400.42079999999999</v>
      </c>
      <c r="KWQ232" s="53">
        <f t="shared" ref="KWQ232" si="14317">(2.45*1+1*(2.3+2.75))*10.764</f>
        <v>80.72999999999999</v>
      </c>
      <c r="KWR232" s="53">
        <f t="shared" si="3047"/>
        <v>481.1508</v>
      </c>
      <c r="KWS232" s="53">
        <v>0</v>
      </c>
      <c r="KWT232" s="53">
        <f>KWR232*(($H$268)+1)+(IF(KWS232&lt;101,KWS232,IF(KWS232&lt;201,KWS232/2,IF(KWS232&lt;=301,KWS232/3,KWS232/4))))</f>
        <v>481.1508</v>
      </c>
      <c r="KWU232" s="159">
        <f t="shared" si="9186"/>
        <v>3</v>
      </c>
      <c r="KWV232" s="159"/>
      <c r="KWW232" s="53" t="s">
        <v>162</v>
      </c>
      <c r="KWX232" s="53">
        <f t="shared" ref="KWX232" si="14318">(37.2)*10.764</f>
        <v>400.42079999999999</v>
      </c>
      <c r="KWY232" s="53">
        <f t="shared" ref="KWY232" si="14319">(2.45*1+1*(2.3+2.75))*10.764</f>
        <v>80.72999999999999</v>
      </c>
      <c r="KWZ232" s="53">
        <f t="shared" si="3050"/>
        <v>481.1508</v>
      </c>
      <c r="KXA232" s="53">
        <v>0</v>
      </c>
      <c r="KXB232" s="53">
        <f>KWZ232*(($H$268)+1)+(IF(KXA232&lt;101,KXA232,IF(KXA232&lt;201,KXA232/2,IF(KXA232&lt;=301,KXA232/3,KXA232/4))))</f>
        <v>481.1508</v>
      </c>
      <c r="KXC232" s="159">
        <f t="shared" si="9189"/>
        <v>3</v>
      </c>
      <c r="KXD232" s="159"/>
      <c r="KXE232" s="53" t="s">
        <v>162</v>
      </c>
      <c r="KXF232" s="53">
        <f t="shared" ref="KXF232" si="14320">(37.2)*10.764</f>
        <v>400.42079999999999</v>
      </c>
      <c r="KXG232" s="53">
        <f t="shared" ref="KXG232" si="14321">(2.45*1+1*(2.3+2.75))*10.764</f>
        <v>80.72999999999999</v>
      </c>
      <c r="KXH232" s="53">
        <f t="shared" si="3053"/>
        <v>481.1508</v>
      </c>
      <c r="KXI232" s="53">
        <v>0</v>
      </c>
      <c r="KXJ232" s="53">
        <f>KXH232*(($H$268)+1)+(IF(KXI232&lt;101,KXI232,IF(KXI232&lt;201,KXI232/2,IF(KXI232&lt;=301,KXI232/3,KXI232/4))))</f>
        <v>481.1508</v>
      </c>
      <c r="KXK232" s="159">
        <f t="shared" si="9192"/>
        <v>3</v>
      </c>
      <c r="KXL232" s="159"/>
      <c r="KXM232" s="53" t="s">
        <v>162</v>
      </c>
      <c r="KXN232" s="53">
        <f t="shared" ref="KXN232" si="14322">(37.2)*10.764</f>
        <v>400.42079999999999</v>
      </c>
      <c r="KXO232" s="53">
        <f t="shared" ref="KXO232" si="14323">(2.45*1+1*(2.3+2.75))*10.764</f>
        <v>80.72999999999999</v>
      </c>
      <c r="KXP232" s="53">
        <f t="shared" si="3056"/>
        <v>481.1508</v>
      </c>
      <c r="KXQ232" s="53">
        <v>0</v>
      </c>
      <c r="KXR232" s="53">
        <f>KXP232*(($H$268)+1)+(IF(KXQ232&lt;101,KXQ232,IF(KXQ232&lt;201,KXQ232/2,IF(KXQ232&lt;=301,KXQ232/3,KXQ232/4))))</f>
        <v>481.1508</v>
      </c>
      <c r="KXS232" s="159">
        <f t="shared" si="9195"/>
        <v>3</v>
      </c>
      <c r="KXT232" s="159"/>
      <c r="KXU232" s="53" t="s">
        <v>162</v>
      </c>
      <c r="KXV232" s="53">
        <f t="shared" ref="KXV232" si="14324">(37.2)*10.764</f>
        <v>400.42079999999999</v>
      </c>
      <c r="KXW232" s="53">
        <f t="shared" ref="KXW232" si="14325">(2.45*1+1*(2.3+2.75))*10.764</f>
        <v>80.72999999999999</v>
      </c>
      <c r="KXX232" s="53">
        <f t="shared" si="3059"/>
        <v>481.1508</v>
      </c>
      <c r="KXY232" s="53">
        <v>0</v>
      </c>
      <c r="KXZ232" s="53">
        <f>KXX232*(($H$268)+1)+(IF(KXY232&lt;101,KXY232,IF(KXY232&lt;201,KXY232/2,IF(KXY232&lt;=301,KXY232/3,KXY232/4))))</f>
        <v>481.1508</v>
      </c>
      <c r="KYA232" s="159">
        <f t="shared" si="9198"/>
        <v>3</v>
      </c>
      <c r="KYB232" s="159"/>
      <c r="KYC232" s="53" t="s">
        <v>162</v>
      </c>
      <c r="KYD232" s="53">
        <f t="shared" ref="KYD232" si="14326">(37.2)*10.764</f>
        <v>400.42079999999999</v>
      </c>
      <c r="KYE232" s="53">
        <f t="shared" ref="KYE232" si="14327">(2.45*1+1*(2.3+2.75))*10.764</f>
        <v>80.72999999999999</v>
      </c>
      <c r="KYF232" s="53">
        <f t="shared" si="3062"/>
        <v>481.1508</v>
      </c>
      <c r="KYG232" s="53">
        <v>0</v>
      </c>
      <c r="KYH232" s="53">
        <f>KYF232*(($H$268)+1)+(IF(KYG232&lt;101,KYG232,IF(KYG232&lt;201,KYG232/2,IF(KYG232&lt;=301,KYG232/3,KYG232/4))))</f>
        <v>481.1508</v>
      </c>
      <c r="KYI232" s="159">
        <f t="shared" si="9201"/>
        <v>3</v>
      </c>
      <c r="KYJ232" s="159"/>
      <c r="KYK232" s="53" t="s">
        <v>162</v>
      </c>
      <c r="KYL232" s="53">
        <f t="shared" ref="KYL232" si="14328">(37.2)*10.764</f>
        <v>400.42079999999999</v>
      </c>
      <c r="KYM232" s="53">
        <f t="shared" ref="KYM232" si="14329">(2.45*1+1*(2.3+2.75))*10.764</f>
        <v>80.72999999999999</v>
      </c>
      <c r="KYN232" s="53">
        <f t="shared" si="3065"/>
        <v>481.1508</v>
      </c>
      <c r="KYO232" s="53">
        <v>0</v>
      </c>
      <c r="KYP232" s="53">
        <f>KYN232*(($H$268)+1)+(IF(KYO232&lt;101,KYO232,IF(KYO232&lt;201,KYO232/2,IF(KYO232&lt;=301,KYO232/3,KYO232/4))))</f>
        <v>481.1508</v>
      </c>
      <c r="KYQ232" s="159">
        <f t="shared" si="9204"/>
        <v>3</v>
      </c>
      <c r="KYR232" s="159"/>
      <c r="KYS232" s="53" t="s">
        <v>162</v>
      </c>
      <c r="KYT232" s="53">
        <f t="shared" ref="KYT232" si="14330">(37.2)*10.764</f>
        <v>400.42079999999999</v>
      </c>
      <c r="KYU232" s="53">
        <f t="shared" ref="KYU232" si="14331">(2.45*1+1*(2.3+2.75))*10.764</f>
        <v>80.72999999999999</v>
      </c>
      <c r="KYV232" s="53">
        <f t="shared" si="3068"/>
        <v>481.1508</v>
      </c>
      <c r="KYW232" s="53">
        <v>0</v>
      </c>
      <c r="KYX232" s="53">
        <f>KYV232*(($H$268)+1)+(IF(KYW232&lt;101,KYW232,IF(KYW232&lt;201,KYW232/2,IF(KYW232&lt;=301,KYW232/3,KYW232/4))))</f>
        <v>481.1508</v>
      </c>
      <c r="KYY232" s="159">
        <f t="shared" si="9207"/>
        <v>3</v>
      </c>
      <c r="KYZ232" s="159"/>
      <c r="KZA232" s="53" t="s">
        <v>162</v>
      </c>
      <c r="KZB232" s="53">
        <f t="shared" ref="KZB232" si="14332">(37.2)*10.764</f>
        <v>400.42079999999999</v>
      </c>
      <c r="KZC232" s="53">
        <f t="shared" ref="KZC232" si="14333">(2.45*1+1*(2.3+2.75))*10.764</f>
        <v>80.72999999999999</v>
      </c>
      <c r="KZD232" s="53">
        <f t="shared" si="3071"/>
        <v>481.1508</v>
      </c>
      <c r="KZE232" s="53">
        <v>0</v>
      </c>
      <c r="KZF232" s="53">
        <f>KZD232*(($H$268)+1)+(IF(KZE232&lt;101,KZE232,IF(KZE232&lt;201,KZE232/2,IF(KZE232&lt;=301,KZE232/3,KZE232/4))))</f>
        <v>481.1508</v>
      </c>
      <c r="KZG232" s="159">
        <f t="shared" si="9210"/>
        <v>3</v>
      </c>
      <c r="KZH232" s="159"/>
      <c r="KZI232" s="53" t="s">
        <v>162</v>
      </c>
      <c r="KZJ232" s="53">
        <f t="shared" ref="KZJ232" si="14334">(37.2)*10.764</f>
        <v>400.42079999999999</v>
      </c>
      <c r="KZK232" s="53">
        <f t="shared" ref="KZK232" si="14335">(2.45*1+1*(2.3+2.75))*10.764</f>
        <v>80.72999999999999</v>
      </c>
      <c r="KZL232" s="53">
        <f t="shared" si="3074"/>
        <v>481.1508</v>
      </c>
      <c r="KZM232" s="53">
        <v>0</v>
      </c>
      <c r="KZN232" s="53">
        <f>KZL232*(($H$268)+1)+(IF(KZM232&lt;101,KZM232,IF(KZM232&lt;201,KZM232/2,IF(KZM232&lt;=301,KZM232/3,KZM232/4))))</f>
        <v>481.1508</v>
      </c>
      <c r="KZO232" s="159">
        <f t="shared" si="9213"/>
        <v>3</v>
      </c>
      <c r="KZP232" s="159"/>
      <c r="KZQ232" s="53" t="s">
        <v>162</v>
      </c>
      <c r="KZR232" s="53">
        <f t="shared" ref="KZR232" si="14336">(37.2)*10.764</f>
        <v>400.42079999999999</v>
      </c>
      <c r="KZS232" s="53">
        <f t="shared" ref="KZS232" si="14337">(2.45*1+1*(2.3+2.75))*10.764</f>
        <v>80.72999999999999</v>
      </c>
      <c r="KZT232" s="53">
        <f t="shared" si="3077"/>
        <v>481.1508</v>
      </c>
      <c r="KZU232" s="53">
        <v>0</v>
      </c>
      <c r="KZV232" s="53">
        <f>KZT232*(($H$268)+1)+(IF(KZU232&lt;101,KZU232,IF(KZU232&lt;201,KZU232/2,IF(KZU232&lt;=301,KZU232/3,KZU232/4))))</f>
        <v>481.1508</v>
      </c>
      <c r="KZW232" s="159">
        <f t="shared" si="9216"/>
        <v>3</v>
      </c>
      <c r="KZX232" s="159"/>
      <c r="KZY232" s="53" t="s">
        <v>162</v>
      </c>
      <c r="KZZ232" s="53">
        <f t="shared" ref="KZZ232" si="14338">(37.2)*10.764</f>
        <v>400.42079999999999</v>
      </c>
      <c r="LAA232" s="53">
        <f t="shared" ref="LAA232" si="14339">(2.45*1+1*(2.3+2.75))*10.764</f>
        <v>80.72999999999999</v>
      </c>
      <c r="LAB232" s="53">
        <f t="shared" si="3080"/>
        <v>481.1508</v>
      </c>
      <c r="LAC232" s="53">
        <v>0</v>
      </c>
      <c r="LAD232" s="53">
        <f>LAB232*(($H$268)+1)+(IF(LAC232&lt;101,LAC232,IF(LAC232&lt;201,LAC232/2,IF(LAC232&lt;=301,LAC232/3,LAC232/4))))</f>
        <v>481.1508</v>
      </c>
      <c r="LAE232" s="159">
        <f t="shared" si="9219"/>
        <v>3</v>
      </c>
      <c r="LAF232" s="159"/>
      <c r="LAG232" s="53" t="s">
        <v>162</v>
      </c>
      <c r="LAH232" s="53">
        <f t="shared" ref="LAH232" si="14340">(37.2)*10.764</f>
        <v>400.42079999999999</v>
      </c>
      <c r="LAI232" s="53">
        <f t="shared" ref="LAI232" si="14341">(2.45*1+1*(2.3+2.75))*10.764</f>
        <v>80.72999999999999</v>
      </c>
      <c r="LAJ232" s="53">
        <f t="shared" si="3083"/>
        <v>481.1508</v>
      </c>
      <c r="LAK232" s="53">
        <v>0</v>
      </c>
      <c r="LAL232" s="53">
        <f>LAJ232*(($H$268)+1)+(IF(LAK232&lt;101,LAK232,IF(LAK232&lt;201,LAK232/2,IF(LAK232&lt;=301,LAK232/3,LAK232/4))))</f>
        <v>481.1508</v>
      </c>
      <c r="LAM232" s="159">
        <f t="shared" si="9222"/>
        <v>3</v>
      </c>
      <c r="LAN232" s="159"/>
      <c r="LAO232" s="53" t="s">
        <v>162</v>
      </c>
      <c r="LAP232" s="53">
        <f t="shared" ref="LAP232" si="14342">(37.2)*10.764</f>
        <v>400.42079999999999</v>
      </c>
      <c r="LAQ232" s="53">
        <f t="shared" ref="LAQ232" si="14343">(2.45*1+1*(2.3+2.75))*10.764</f>
        <v>80.72999999999999</v>
      </c>
      <c r="LAR232" s="53">
        <f t="shared" si="3086"/>
        <v>481.1508</v>
      </c>
      <c r="LAS232" s="53">
        <v>0</v>
      </c>
      <c r="LAT232" s="53">
        <f>LAR232*(($H$268)+1)+(IF(LAS232&lt;101,LAS232,IF(LAS232&lt;201,LAS232/2,IF(LAS232&lt;=301,LAS232/3,LAS232/4))))</f>
        <v>481.1508</v>
      </c>
      <c r="LAU232" s="159">
        <f t="shared" si="9225"/>
        <v>3</v>
      </c>
      <c r="LAV232" s="159"/>
      <c r="LAW232" s="53" t="s">
        <v>162</v>
      </c>
      <c r="LAX232" s="53">
        <f t="shared" ref="LAX232" si="14344">(37.2)*10.764</f>
        <v>400.42079999999999</v>
      </c>
      <c r="LAY232" s="53">
        <f t="shared" ref="LAY232" si="14345">(2.45*1+1*(2.3+2.75))*10.764</f>
        <v>80.72999999999999</v>
      </c>
      <c r="LAZ232" s="53">
        <f t="shared" si="3089"/>
        <v>481.1508</v>
      </c>
      <c r="LBA232" s="53">
        <v>0</v>
      </c>
      <c r="LBB232" s="53">
        <f>LAZ232*(($H$268)+1)+(IF(LBA232&lt;101,LBA232,IF(LBA232&lt;201,LBA232/2,IF(LBA232&lt;=301,LBA232/3,LBA232/4))))</f>
        <v>481.1508</v>
      </c>
      <c r="LBC232" s="159">
        <f t="shared" si="9228"/>
        <v>3</v>
      </c>
      <c r="LBD232" s="159"/>
      <c r="LBE232" s="53" t="s">
        <v>162</v>
      </c>
      <c r="LBF232" s="53">
        <f t="shared" ref="LBF232" si="14346">(37.2)*10.764</f>
        <v>400.42079999999999</v>
      </c>
      <c r="LBG232" s="53">
        <f t="shared" ref="LBG232" si="14347">(2.45*1+1*(2.3+2.75))*10.764</f>
        <v>80.72999999999999</v>
      </c>
      <c r="LBH232" s="53">
        <f t="shared" si="3092"/>
        <v>481.1508</v>
      </c>
      <c r="LBI232" s="53">
        <v>0</v>
      </c>
      <c r="LBJ232" s="53">
        <f>LBH232*(($H$268)+1)+(IF(LBI232&lt;101,LBI232,IF(LBI232&lt;201,LBI232/2,IF(LBI232&lt;=301,LBI232/3,LBI232/4))))</f>
        <v>481.1508</v>
      </c>
      <c r="LBK232" s="159">
        <f t="shared" si="9231"/>
        <v>3</v>
      </c>
      <c r="LBL232" s="159"/>
      <c r="LBM232" s="53" t="s">
        <v>162</v>
      </c>
      <c r="LBN232" s="53">
        <f t="shared" ref="LBN232" si="14348">(37.2)*10.764</f>
        <v>400.42079999999999</v>
      </c>
      <c r="LBO232" s="53">
        <f t="shared" ref="LBO232" si="14349">(2.45*1+1*(2.3+2.75))*10.764</f>
        <v>80.72999999999999</v>
      </c>
      <c r="LBP232" s="53">
        <f t="shared" si="3095"/>
        <v>481.1508</v>
      </c>
      <c r="LBQ232" s="53">
        <v>0</v>
      </c>
      <c r="LBR232" s="53">
        <f>LBP232*(($H$268)+1)+(IF(LBQ232&lt;101,LBQ232,IF(LBQ232&lt;201,LBQ232/2,IF(LBQ232&lt;=301,LBQ232/3,LBQ232/4))))</f>
        <v>481.1508</v>
      </c>
      <c r="LBS232" s="159">
        <f t="shared" si="9234"/>
        <v>3</v>
      </c>
      <c r="LBT232" s="159"/>
      <c r="LBU232" s="53" t="s">
        <v>162</v>
      </c>
      <c r="LBV232" s="53">
        <f t="shared" ref="LBV232" si="14350">(37.2)*10.764</f>
        <v>400.42079999999999</v>
      </c>
      <c r="LBW232" s="53">
        <f t="shared" ref="LBW232" si="14351">(2.45*1+1*(2.3+2.75))*10.764</f>
        <v>80.72999999999999</v>
      </c>
      <c r="LBX232" s="53">
        <f t="shared" si="3098"/>
        <v>481.1508</v>
      </c>
      <c r="LBY232" s="53">
        <v>0</v>
      </c>
      <c r="LBZ232" s="53">
        <f>LBX232*(($H$268)+1)+(IF(LBY232&lt;101,LBY232,IF(LBY232&lt;201,LBY232/2,IF(LBY232&lt;=301,LBY232/3,LBY232/4))))</f>
        <v>481.1508</v>
      </c>
      <c r="LCA232" s="159">
        <f t="shared" si="9237"/>
        <v>3</v>
      </c>
      <c r="LCB232" s="159"/>
      <c r="LCC232" s="53" t="s">
        <v>162</v>
      </c>
      <c r="LCD232" s="53">
        <f t="shared" ref="LCD232" si="14352">(37.2)*10.764</f>
        <v>400.42079999999999</v>
      </c>
      <c r="LCE232" s="53">
        <f t="shared" ref="LCE232" si="14353">(2.45*1+1*(2.3+2.75))*10.764</f>
        <v>80.72999999999999</v>
      </c>
      <c r="LCF232" s="53">
        <f t="shared" si="3101"/>
        <v>481.1508</v>
      </c>
      <c r="LCG232" s="53">
        <v>0</v>
      </c>
      <c r="LCH232" s="53">
        <f>LCF232*(($H$268)+1)+(IF(LCG232&lt;101,LCG232,IF(LCG232&lt;201,LCG232/2,IF(LCG232&lt;=301,LCG232/3,LCG232/4))))</f>
        <v>481.1508</v>
      </c>
      <c r="LCI232" s="159">
        <f t="shared" si="9240"/>
        <v>3</v>
      </c>
      <c r="LCJ232" s="159"/>
      <c r="LCK232" s="53" t="s">
        <v>162</v>
      </c>
      <c r="LCL232" s="53">
        <f t="shared" ref="LCL232" si="14354">(37.2)*10.764</f>
        <v>400.42079999999999</v>
      </c>
      <c r="LCM232" s="53">
        <f t="shared" ref="LCM232" si="14355">(2.45*1+1*(2.3+2.75))*10.764</f>
        <v>80.72999999999999</v>
      </c>
      <c r="LCN232" s="53">
        <f t="shared" si="3104"/>
        <v>481.1508</v>
      </c>
      <c r="LCO232" s="53">
        <v>0</v>
      </c>
      <c r="LCP232" s="53">
        <f>LCN232*(($H$268)+1)+(IF(LCO232&lt;101,LCO232,IF(LCO232&lt;201,LCO232/2,IF(LCO232&lt;=301,LCO232/3,LCO232/4))))</f>
        <v>481.1508</v>
      </c>
      <c r="LCQ232" s="159">
        <f t="shared" si="9243"/>
        <v>3</v>
      </c>
      <c r="LCR232" s="159"/>
      <c r="LCS232" s="53" t="s">
        <v>162</v>
      </c>
      <c r="LCT232" s="53">
        <f t="shared" ref="LCT232" si="14356">(37.2)*10.764</f>
        <v>400.42079999999999</v>
      </c>
      <c r="LCU232" s="53">
        <f t="shared" ref="LCU232" si="14357">(2.45*1+1*(2.3+2.75))*10.764</f>
        <v>80.72999999999999</v>
      </c>
      <c r="LCV232" s="53">
        <f t="shared" si="3107"/>
        <v>481.1508</v>
      </c>
      <c r="LCW232" s="53">
        <v>0</v>
      </c>
      <c r="LCX232" s="53">
        <f>LCV232*(($H$268)+1)+(IF(LCW232&lt;101,LCW232,IF(LCW232&lt;201,LCW232/2,IF(LCW232&lt;=301,LCW232/3,LCW232/4))))</f>
        <v>481.1508</v>
      </c>
      <c r="LCY232" s="159">
        <f t="shared" si="9246"/>
        <v>3</v>
      </c>
      <c r="LCZ232" s="159"/>
      <c r="LDA232" s="53" t="s">
        <v>162</v>
      </c>
      <c r="LDB232" s="53">
        <f t="shared" ref="LDB232" si="14358">(37.2)*10.764</f>
        <v>400.42079999999999</v>
      </c>
      <c r="LDC232" s="53">
        <f t="shared" ref="LDC232" si="14359">(2.45*1+1*(2.3+2.75))*10.764</f>
        <v>80.72999999999999</v>
      </c>
      <c r="LDD232" s="53">
        <f t="shared" si="3110"/>
        <v>481.1508</v>
      </c>
      <c r="LDE232" s="53">
        <v>0</v>
      </c>
      <c r="LDF232" s="53">
        <f>LDD232*(($H$268)+1)+(IF(LDE232&lt;101,LDE232,IF(LDE232&lt;201,LDE232/2,IF(LDE232&lt;=301,LDE232/3,LDE232/4))))</f>
        <v>481.1508</v>
      </c>
      <c r="LDG232" s="159">
        <f t="shared" si="9249"/>
        <v>3</v>
      </c>
      <c r="LDH232" s="159"/>
      <c r="LDI232" s="53" t="s">
        <v>162</v>
      </c>
      <c r="LDJ232" s="53">
        <f t="shared" ref="LDJ232" si="14360">(37.2)*10.764</f>
        <v>400.42079999999999</v>
      </c>
      <c r="LDK232" s="53">
        <f t="shared" ref="LDK232" si="14361">(2.45*1+1*(2.3+2.75))*10.764</f>
        <v>80.72999999999999</v>
      </c>
      <c r="LDL232" s="53">
        <f t="shared" si="3113"/>
        <v>481.1508</v>
      </c>
      <c r="LDM232" s="53">
        <v>0</v>
      </c>
      <c r="LDN232" s="53">
        <f>LDL232*(($H$268)+1)+(IF(LDM232&lt;101,LDM232,IF(LDM232&lt;201,LDM232/2,IF(LDM232&lt;=301,LDM232/3,LDM232/4))))</f>
        <v>481.1508</v>
      </c>
      <c r="LDO232" s="159">
        <f t="shared" si="9252"/>
        <v>3</v>
      </c>
      <c r="LDP232" s="159"/>
      <c r="LDQ232" s="53" t="s">
        <v>162</v>
      </c>
      <c r="LDR232" s="53">
        <f t="shared" ref="LDR232" si="14362">(37.2)*10.764</f>
        <v>400.42079999999999</v>
      </c>
      <c r="LDS232" s="53">
        <f t="shared" ref="LDS232" si="14363">(2.45*1+1*(2.3+2.75))*10.764</f>
        <v>80.72999999999999</v>
      </c>
      <c r="LDT232" s="53">
        <f t="shared" si="3116"/>
        <v>481.1508</v>
      </c>
      <c r="LDU232" s="53">
        <v>0</v>
      </c>
      <c r="LDV232" s="53">
        <f>LDT232*(($H$268)+1)+(IF(LDU232&lt;101,LDU232,IF(LDU232&lt;201,LDU232/2,IF(LDU232&lt;=301,LDU232/3,LDU232/4))))</f>
        <v>481.1508</v>
      </c>
      <c r="LDW232" s="159">
        <f t="shared" si="9255"/>
        <v>3</v>
      </c>
      <c r="LDX232" s="159"/>
      <c r="LDY232" s="53" t="s">
        <v>162</v>
      </c>
      <c r="LDZ232" s="53">
        <f t="shared" ref="LDZ232" si="14364">(37.2)*10.764</f>
        <v>400.42079999999999</v>
      </c>
      <c r="LEA232" s="53">
        <f t="shared" ref="LEA232" si="14365">(2.45*1+1*(2.3+2.75))*10.764</f>
        <v>80.72999999999999</v>
      </c>
      <c r="LEB232" s="53">
        <f t="shared" si="3119"/>
        <v>481.1508</v>
      </c>
      <c r="LEC232" s="53">
        <v>0</v>
      </c>
      <c r="LED232" s="53">
        <f>LEB232*(($H$268)+1)+(IF(LEC232&lt;101,LEC232,IF(LEC232&lt;201,LEC232/2,IF(LEC232&lt;=301,LEC232/3,LEC232/4))))</f>
        <v>481.1508</v>
      </c>
      <c r="LEE232" s="159">
        <f t="shared" si="9258"/>
        <v>3</v>
      </c>
      <c r="LEF232" s="159"/>
      <c r="LEG232" s="53" t="s">
        <v>162</v>
      </c>
      <c r="LEH232" s="53">
        <f t="shared" ref="LEH232" si="14366">(37.2)*10.764</f>
        <v>400.42079999999999</v>
      </c>
      <c r="LEI232" s="53">
        <f t="shared" ref="LEI232" si="14367">(2.45*1+1*(2.3+2.75))*10.764</f>
        <v>80.72999999999999</v>
      </c>
      <c r="LEJ232" s="53">
        <f t="shared" si="3122"/>
        <v>481.1508</v>
      </c>
      <c r="LEK232" s="53">
        <v>0</v>
      </c>
      <c r="LEL232" s="53">
        <f>LEJ232*(($H$268)+1)+(IF(LEK232&lt;101,LEK232,IF(LEK232&lt;201,LEK232/2,IF(LEK232&lt;=301,LEK232/3,LEK232/4))))</f>
        <v>481.1508</v>
      </c>
      <c r="LEM232" s="159">
        <f t="shared" si="9261"/>
        <v>3</v>
      </c>
      <c r="LEN232" s="159"/>
      <c r="LEO232" s="53" t="s">
        <v>162</v>
      </c>
      <c r="LEP232" s="53">
        <f t="shared" ref="LEP232" si="14368">(37.2)*10.764</f>
        <v>400.42079999999999</v>
      </c>
      <c r="LEQ232" s="53">
        <f t="shared" ref="LEQ232" si="14369">(2.45*1+1*(2.3+2.75))*10.764</f>
        <v>80.72999999999999</v>
      </c>
      <c r="LER232" s="53">
        <f t="shared" si="3125"/>
        <v>481.1508</v>
      </c>
      <c r="LES232" s="53">
        <v>0</v>
      </c>
      <c r="LET232" s="53">
        <f>LER232*(($H$268)+1)+(IF(LES232&lt;101,LES232,IF(LES232&lt;201,LES232/2,IF(LES232&lt;=301,LES232/3,LES232/4))))</f>
        <v>481.1508</v>
      </c>
      <c r="LEU232" s="159">
        <f t="shared" si="9264"/>
        <v>3</v>
      </c>
      <c r="LEV232" s="159"/>
      <c r="LEW232" s="53" t="s">
        <v>162</v>
      </c>
      <c r="LEX232" s="53">
        <f t="shared" ref="LEX232" si="14370">(37.2)*10.764</f>
        <v>400.42079999999999</v>
      </c>
      <c r="LEY232" s="53">
        <f t="shared" ref="LEY232" si="14371">(2.45*1+1*(2.3+2.75))*10.764</f>
        <v>80.72999999999999</v>
      </c>
      <c r="LEZ232" s="53">
        <f t="shared" si="3128"/>
        <v>481.1508</v>
      </c>
      <c r="LFA232" s="53">
        <v>0</v>
      </c>
      <c r="LFB232" s="53">
        <f>LEZ232*(($H$268)+1)+(IF(LFA232&lt;101,LFA232,IF(LFA232&lt;201,LFA232/2,IF(LFA232&lt;=301,LFA232/3,LFA232/4))))</f>
        <v>481.1508</v>
      </c>
      <c r="LFC232" s="159">
        <f t="shared" si="9267"/>
        <v>3</v>
      </c>
      <c r="LFD232" s="159"/>
      <c r="LFE232" s="53" t="s">
        <v>162</v>
      </c>
      <c r="LFF232" s="53">
        <f t="shared" ref="LFF232" si="14372">(37.2)*10.764</f>
        <v>400.42079999999999</v>
      </c>
      <c r="LFG232" s="53">
        <f t="shared" ref="LFG232" si="14373">(2.45*1+1*(2.3+2.75))*10.764</f>
        <v>80.72999999999999</v>
      </c>
      <c r="LFH232" s="53">
        <f t="shared" si="3131"/>
        <v>481.1508</v>
      </c>
      <c r="LFI232" s="53">
        <v>0</v>
      </c>
      <c r="LFJ232" s="53">
        <f>LFH232*(($H$268)+1)+(IF(LFI232&lt;101,LFI232,IF(LFI232&lt;201,LFI232/2,IF(LFI232&lt;=301,LFI232/3,LFI232/4))))</f>
        <v>481.1508</v>
      </c>
      <c r="LFK232" s="159">
        <f t="shared" si="9270"/>
        <v>3</v>
      </c>
      <c r="LFL232" s="159"/>
      <c r="LFM232" s="53" t="s">
        <v>162</v>
      </c>
      <c r="LFN232" s="53">
        <f t="shared" ref="LFN232" si="14374">(37.2)*10.764</f>
        <v>400.42079999999999</v>
      </c>
      <c r="LFO232" s="53">
        <f t="shared" ref="LFO232" si="14375">(2.45*1+1*(2.3+2.75))*10.764</f>
        <v>80.72999999999999</v>
      </c>
      <c r="LFP232" s="53">
        <f t="shared" si="3134"/>
        <v>481.1508</v>
      </c>
      <c r="LFQ232" s="53">
        <v>0</v>
      </c>
      <c r="LFR232" s="53">
        <f>LFP232*(($H$268)+1)+(IF(LFQ232&lt;101,LFQ232,IF(LFQ232&lt;201,LFQ232/2,IF(LFQ232&lt;=301,LFQ232/3,LFQ232/4))))</f>
        <v>481.1508</v>
      </c>
      <c r="LFS232" s="159">
        <f t="shared" si="9273"/>
        <v>3</v>
      </c>
      <c r="LFT232" s="159"/>
      <c r="LFU232" s="53" t="s">
        <v>162</v>
      </c>
      <c r="LFV232" s="53">
        <f t="shared" ref="LFV232" si="14376">(37.2)*10.764</f>
        <v>400.42079999999999</v>
      </c>
      <c r="LFW232" s="53">
        <f t="shared" ref="LFW232" si="14377">(2.45*1+1*(2.3+2.75))*10.764</f>
        <v>80.72999999999999</v>
      </c>
      <c r="LFX232" s="53">
        <f t="shared" si="3137"/>
        <v>481.1508</v>
      </c>
      <c r="LFY232" s="53">
        <v>0</v>
      </c>
      <c r="LFZ232" s="53">
        <f>LFX232*(($H$268)+1)+(IF(LFY232&lt;101,LFY232,IF(LFY232&lt;201,LFY232/2,IF(LFY232&lt;=301,LFY232/3,LFY232/4))))</f>
        <v>481.1508</v>
      </c>
      <c r="LGA232" s="159">
        <f t="shared" si="9276"/>
        <v>3</v>
      </c>
      <c r="LGB232" s="159"/>
      <c r="LGC232" s="53" t="s">
        <v>162</v>
      </c>
      <c r="LGD232" s="53">
        <f t="shared" ref="LGD232" si="14378">(37.2)*10.764</f>
        <v>400.42079999999999</v>
      </c>
      <c r="LGE232" s="53">
        <f t="shared" ref="LGE232" si="14379">(2.45*1+1*(2.3+2.75))*10.764</f>
        <v>80.72999999999999</v>
      </c>
      <c r="LGF232" s="53">
        <f t="shared" si="3140"/>
        <v>481.1508</v>
      </c>
      <c r="LGG232" s="53">
        <v>0</v>
      </c>
      <c r="LGH232" s="53">
        <f>LGF232*(($H$268)+1)+(IF(LGG232&lt;101,LGG232,IF(LGG232&lt;201,LGG232/2,IF(LGG232&lt;=301,LGG232/3,LGG232/4))))</f>
        <v>481.1508</v>
      </c>
      <c r="LGI232" s="159">
        <f t="shared" si="9279"/>
        <v>3</v>
      </c>
      <c r="LGJ232" s="159"/>
      <c r="LGK232" s="53" t="s">
        <v>162</v>
      </c>
      <c r="LGL232" s="53">
        <f t="shared" ref="LGL232" si="14380">(37.2)*10.764</f>
        <v>400.42079999999999</v>
      </c>
      <c r="LGM232" s="53">
        <f t="shared" ref="LGM232" si="14381">(2.45*1+1*(2.3+2.75))*10.764</f>
        <v>80.72999999999999</v>
      </c>
      <c r="LGN232" s="53">
        <f t="shared" si="3143"/>
        <v>481.1508</v>
      </c>
      <c r="LGO232" s="53">
        <v>0</v>
      </c>
      <c r="LGP232" s="53">
        <f>LGN232*(($H$268)+1)+(IF(LGO232&lt;101,LGO232,IF(LGO232&lt;201,LGO232/2,IF(LGO232&lt;=301,LGO232/3,LGO232/4))))</f>
        <v>481.1508</v>
      </c>
      <c r="LGQ232" s="159">
        <f t="shared" si="9282"/>
        <v>3</v>
      </c>
      <c r="LGR232" s="159"/>
      <c r="LGS232" s="53" t="s">
        <v>162</v>
      </c>
      <c r="LGT232" s="53">
        <f t="shared" ref="LGT232" si="14382">(37.2)*10.764</f>
        <v>400.42079999999999</v>
      </c>
      <c r="LGU232" s="53">
        <f t="shared" ref="LGU232" si="14383">(2.45*1+1*(2.3+2.75))*10.764</f>
        <v>80.72999999999999</v>
      </c>
      <c r="LGV232" s="53">
        <f t="shared" si="3146"/>
        <v>481.1508</v>
      </c>
      <c r="LGW232" s="53">
        <v>0</v>
      </c>
      <c r="LGX232" s="53">
        <f>LGV232*(($H$268)+1)+(IF(LGW232&lt;101,LGW232,IF(LGW232&lt;201,LGW232/2,IF(LGW232&lt;=301,LGW232/3,LGW232/4))))</f>
        <v>481.1508</v>
      </c>
      <c r="LGY232" s="159">
        <f t="shared" si="9285"/>
        <v>3</v>
      </c>
      <c r="LGZ232" s="159"/>
      <c r="LHA232" s="53" t="s">
        <v>162</v>
      </c>
      <c r="LHB232" s="53">
        <f t="shared" ref="LHB232" si="14384">(37.2)*10.764</f>
        <v>400.42079999999999</v>
      </c>
      <c r="LHC232" s="53">
        <f t="shared" ref="LHC232" si="14385">(2.45*1+1*(2.3+2.75))*10.764</f>
        <v>80.72999999999999</v>
      </c>
      <c r="LHD232" s="53">
        <f t="shared" si="3149"/>
        <v>481.1508</v>
      </c>
      <c r="LHE232" s="53">
        <v>0</v>
      </c>
      <c r="LHF232" s="53">
        <f>LHD232*(($H$268)+1)+(IF(LHE232&lt;101,LHE232,IF(LHE232&lt;201,LHE232/2,IF(LHE232&lt;=301,LHE232/3,LHE232/4))))</f>
        <v>481.1508</v>
      </c>
      <c r="LHG232" s="159">
        <f t="shared" si="9288"/>
        <v>3</v>
      </c>
      <c r="LHH232" s="159"/>
      <c r="LHI232" s="53" t="s">
        <v>162</v>
      </c>
      <c r="LHJ232" s="53">
        <f t="shared" ref="LHJ232" si="14386">(37.2)*10.764</f>
        <v>400.42079999999999</v>
      </c>
      <c r="LHK232" s="53">
        <f t="shared" ref="LHK232" si="14387">(2.45*1+1*(2.3+2.75))*10.764</f>
        <v>80.72999999999999</v>
      </c>
      <c r="LHL232" s="53">
        <f t="shared" si="3152"/>
        <v>481.1508</v>
      </c>
      <c r="LHM232" s="53">
        <v>0</v>
      </c>
      <c r="LHN232" s="53">
        <f>LHL232*(($H$268)+1)+(IF(LHM232&lt;101,LHM232,IF(LHM232&lt;201,LHM232/2,IF(LHM232&lt;=301,LHM232/3,LHM232/4))))</f>
        <v>481.1508</v>
      </c>
      <c r="LHO232" s="159">
        <f t="shared" si="9291"/>
        <v>3</v>
      </c>
      <c r="LHP232" s="159"/>
      <c r="LHQ232" s="53" t="s">
        <v>162</v>
      </c>
      <c r="LHR232" s="53">
        <f t="shared" ref="LHR232" si="14388">(37.2)*10.764</f>
        <v>400.42079999999999</v>
      </c>
      <c r="LHS232" s="53">
        <f t="shared" ref="LHS232" si="14389">(2.45*1+1*(2.3+2.75))*10.764</f>
        <v>80.72999999999999</v>
      </c>
      <c r="LHT232" s="53">
        <f t="shared" si="3155"/>
        <v>481.1508</v>
      </c>
      <c r="LHU232" s="53">
        <v>0</v>
      </c>
      <c r="LHV232" s="53">
        <f>LHT232*(($H$268)+1)+(IF(LHU232&lt;101,LHU232,IF(LHU232&lt;201,LHU232/2,IF(LHU232&lt;=301,LHU232/3,LHU232/4))))</f>
        <v>481.1508</v>
      </c>
      <c r="LHW232" s="159">
        <f t="shared" si="9294"/>
        <v>3</v>
      </c>
      <c r="LHX232" s="159"/>
      <c r="LHY232" s="53" t="s">
        <v>162</v>
      </c>
      <c r="LHZ232" s="53">
        <f t="shared" ref="LHZ232" si="14390">(37.2)*10.764</f>
        <v>400.42079999999999</v>
      </c>
      <c r="LIA232" s="53">
        <f t="shared" ref="LIA232" si="14391">(2.45*1+1*(2.3+2.75))*10.764</f>
        <v>80.72999999999999</v>
      </c>
      <c r="LIB232" s="53">
        <f t="shared" si="3158"/>
        <v>481.1508</v>
      </c>
      <c r="LIC232" s="53">
        <v>0</v>
      </c>
      <c r="LID232" s="53">
        <f>LIB232*(($H$268)+1)+(IF(LIC232&lt;101,LIC232,IF(LIC232&lt;201,LIC232/2,IF(LIC232&lt;=301,LIC232/3,LIC232/4))))</f>
        <v>481.1508</v>
      </c>
      <c r="LIE232" s="159">
        <f t="shared" si="9297"/>
        <v>3</v>
      </c>
      <c r="LIF232" s="159"/>
      <c r="LIG232" s="53" t="s">
        <v>162</v>
      </c>
      <c r="LIH232" s="53">
        <f t="shared" ref="LIH232" si="14392">(37.2)*10.764</f>
        <v>400.42079999999999</v>
      </c>
      <c r="LII232" s="53">
        <f t="shared" ref="LII232" si="14393">(2.45*1+1*(2.3+2.75))*10.764</f>
        <v>80.72999999999999</v>
      </c>
      <c r="LIJ232" s="53">
        <f t="shared" si="3161"/>
        <v>481.1508</v>
      </c>
      <c r="LIK232" s="53">
        <v>0</v>
      </c>
      <c r="LIL232" s="53">
        <f>LIJ232*(($H$268)+1)+(IF(LIK232&lt;101,LIK232,IF(LIK232&lt;201,LIK232/2,IF(LIK232&lt;=301,LIK232/3,LIK232/4))))</f>
        <v>481.1508</v>
      </c>
      <c r="LIM232" s="159">
        <f t="shared" si="9300"/>
        <v>3</v>
      </c>
      <c r="LIN232" s="159"/>
      <c r="LIO232" s="53" t="s">
        <v>162</v>
      </c>
      <c r="LIP232" s="53">
        <f t="shared" ref="LIP232" si="14394">(37.2)*10.764</f>
        <v>400.42079999999999</v>
      </c>
      <c r="LIQ232" s="53">
        <f t="shared" ref="LIQ232" si="14395">(2.45*1+1*(2.3+2.75))*10.764</f>
        <v>80.72999999999999</v>
      </c>
      <c r="LIR232" s="53">
        <f t="shared" si="3164"/>
        <v>481.1508</v>
      </c>
      <c r="LIS232" s="53">
        <v>0</v>
      </c>
      <c r="LIT232" s="53">
        <f>LIR232*(($H$268)+1)+(IF(LIS232&lt;101,LIS232,IF(LIS232&lt;201,LIS232/2,IF(LIS232&lt;=301,LIS232/3,LIS232/4))))</f>
        <v>481.1508</v>
      </c>
      <c r="LIU232" s="159">
        <f t="shared" si="9303"/>
        <v>3</v>
      </c>
      <c r="LIV232" s="159"/>
      <c r="LIW232" s="53" t="s">
        <v>162</v>
      </c>
      <c r="LIX232" s="53">
        <f t="shared" ref="LIX232" si="14396">(37.2)*10.764</f>
        <v>400.42079999999999</v>
      </c>
      <c r="LIY232" s="53">
        <f t="shared" ref="LIY232" si="14397">(2.45*1+1*(2.3+2.75))*10.764</f>
        <v>80.72999999999999</v>
      </c>
      <c r="LIZ232" s="53">
        <f t="shared" si="3167"/>
        <v>481.1508</v>
      </c>
      <c r="LJA232" s="53">
        <v>0</v>
      </c>
      <c r="LJB232" s="53">
        <f>LIZ232*(($H$268)+1)+(IF(LJA232&lt;101,LJA232,IF(LJA232&lt;201,LJA232/2,IF(LJA232&lt;=301,LJA232/3,LJA232/4))))</f>
        <v>481.1508</v>
      </c>
      <c r="LJC232" s="159">
        <f t="shared" si="9306"/>
        <v>3</v>
      </c>
      <c r="LJD232" s="159"/>
      <c r="LJE232" s="53" t="s">
        <v>162</v>
      </c>
      <c r="LJF232" s="53">
        <f t="shared" ref="LJF232" si="14398">(37.2)*10.764</f>
        <v>400.42079999999999</v>
      </c>
      <c r="LJG232" s="53">
        <f t="shared" ref="LJG232" si="14399">(2.45*1+1*(2.3+2.75))*10.764</f>
        <v>80.72999999999999</v>
      </c>
      <c r="LJH232" s="53">
        <f t="shared" si="3170"/>
        <v>481.1508</v>
      </c>
      <c r="LJI232" s="53">
        <v>0</v>
      </c>
      <c r="LJJ232" s="53">
        <f>LJH232*(($H$268)+1)+(IF(LJI232&lt;101,LJI232,IF(LJI232&lt;201,LJI232/2,IF(LJI232&lt;=301,LJI232/3,LJI232/4))))</f>
        <v>481.1508</v>
      </c>
      <c r="LJK232" s="159">
        <f t="shared" si="9309"/>
        <v>3</v>
      </c>
      <c r="LJL232" s="159"/>
      <c r="LJM232" s="53" t="s">
        <v>162</v>
      </c>
      <c r="LJN232" s="53">
        <f t="shared" ref="LJN232" si="14400">(37.2)*10.764</f>
        <v>400.42079999999999</v>
      </c>
      <c r="LJO232" s="53">
        <f t="shared" ref="LJO232" si="14401">(2.45*1+1*(2.3+2.75))*10.764</f>
        <v>80.72999999999999</v>
      </c>
      <c r="LJP232" s="53">
        <f t="shared" si="3173"/>
        <v>481.1508</v>
      </c>
      <c r="LJQ232" s="53">
        <v>0</v>
      </c>
      <c r="LJR232" s="53">
        <f>LJP232*(($H$268)+1)+(IF(LJQ232&lt;101,LJQ232,IF(LJQ232&lt;201,LJQ232/2,IF(LJQ232&lt;=301,LJQ232/3,LJQ232/4))))</f>
        <v>481.1508</v>
      </c>
      <c r="LJS232" s="159">
        <f t="shared" si="9312"/>
        <v>3</v>
      </c>
      <c r="LJT232" s="159"/>
      <c r="LJU232" s="53" t="s">
        <v>162</v>
      </c>
      <c r="LJV232" s="53">
        <f t="shared" ref="LJV232" si="14402">(37.2)*10.764</f>
        <v>400.42079999999999</v>
      </c>
      <c r="LJW232" s="53">
        <f t="shared" ref="LJW232" si="14403">(2.45*1+1*(2.3+2.75))*10.764</f>
        <v>80.72999999999999</v>
      </c>
      <c r="LJX232" s="53">
        <f t="shared" si="3176"/>
        <v>481.1508</v>
      </c>
      <c r="LJY232" s="53">
        <v>0</v>
      </c>
      <c r="LJZ232" s="53">
        <f>LJX232*(($H$268)+1)+(IF(LJY232&lt;101,LJY232,IF(LJY232&lt;201,LJY232/2,IF(LJY232&lt;=301,LJY232/3,LJY232/4))))</f>
        <v>481.1508</v>
      </c>
      <c r="LKA232" s="159">
        <f t="shared" si="9315"/>
        <v>3</v>
      </c>
      <c r="LKB232" s="159"/>
      <c r="LKC232" s="53" t="s">
        <v>162</v>
      </c>
      <c r="LKD232" s="53">
        <f t="shared" ref="LKD232" si="14404">(37.2)*10.764</f>
        <v>400.42079999999999</v>
      </c>
      <c r="LKE232" s="53">
        <f t="shared" ref="LKE232" si="14405">(2.45*1+1*(2.3+2.75))*10.764</f>
        <v>80.72999999999999</v>
      </c>
      <c r="LKF232" s="53">
        <f t="shared" si="3179"/>
        <v>481.1508</v>
      </c>
      <c r="LKG232" s="53">
        <v>0</v>
      </c>
      <c r="LKH232" s="53">
        <f>LKF232*(($H$268)+1)+(IF(LKG232&lt;101,LKG232,IF(LKG232&lt;201,LKG232/2,IF(LKG232&lt;=301,LKG232/3,LKG232/4))))</f>
        <v>481.1508</v>
      </c>
      <c r="LKI232" s="159">
        <f t="shared" si="9318"/>
        <v>3</v>
      </c>
      <c r="LKJ232" s="159"/>
      <c r="LKK232" s="53" t="s">
        <v>162</v>
      </c>
      <c r="LKL232" s="53">
        <f t="shared" ref="LKL232" si="14406">(37.2)*10.764</f>
        <v>400.42079999999999</v>
      </c>
      <c r="LKM232" s="53">
        <f t="shared" ref="LKM232" si="14407">(2.45*1+1*(2.3+2.75))*10.764</f>
        <v>80.72999999999999</v>
      </c>
      <c r="LKN232" s="53">
        <f t="shared" si="3182"/>
        <v>481.1508</v>
      </c>
      <c r="LKO232" s="53">
        <v>0</v>
      </c>
      <c r="LKP232" s="53">
        <f>LKN232*(($H$268)+1)+(IF(LKO232&lt;101,LKO232,IF(LKO232&lt;201,LKO232/2,IF(LKO232&lt;=301,LKO232/3,LKO232/4))))</f>
        <v>481.1508</v>
      </c>
      <c r="LKQ232" s="159">
        <f t="shared" si="9321"/>
        <v>3</v>
      </c>
      <c r="LKR232" s="159"/>
      <c r="LKS232" s="53" t="s">
        <v>162</v>
      </c>
      <c r="LKT232" s="53">
        <f t="shared" ref="LKT232" si="14408">(37.2)*10.764</f>
        <v>400.42079999999999</v>
      </c>
      <c r="LKU232" s="53">
        <f t="shared" ref="LKU232" si="14409">(2.45*1+1*(2.3+2.75))*10.764</f>
        <v>80.72999999999999</v>
      </c>
      <c r="LKV232" s="53">
        <f t="shared" si="3185"/>
        <v>481.1508</v>
      </c>
      <c r="LKW232" s="53">
        <v>0</v>
      </c>
      <c r="LKX232" s="53">
        <f>LKV232*(($H$268)+1)+(IF(LKW232&lt;101,LKW232,IF(LKW232&lt;201,LKW232/2,IF(LKW232&lt;=301,LKW232/3,LKW232/4))))</f>
        <v>481.1508</v>
      </c>
      <c r="LKY232" s="159">
        <f t="shared" si="9324"/>
        <v>3</v>
      </c>
      <c r="LKZ232" s="159"/>
      <c r="LLA232" s="53" t="s">
        <v>162</v>
      </c>
      <c r="LLB232" s="53">
        <f t="shared" ref="LLB232" si="14410">(37.2)*10.764</f>
        <v>400.42079999999999</v>
      </c>
      <c r="LLC232" s="53">
        <f t="shared" ref="LLC232" si="14411">(2.45*1+1*(2.3+2.75))*10.764</f>
        <v>80.72999999999999</v>
      </c>
      <c r="LLD232" s="53">
        <f t="shared" si="3188"/>
        <v>481.1508</v>
      </c>
      <c r="LLE232" s="53">
        <v>0</v>
      </c>
      <c r="LLF232" s="53">
        <f>LLD232*(($H$268)+1)+(IF(LLE232&lt;101,LLE232,IF(LLE232&lt;201,LLE232/2,IF(LLE232&lt;=301,LLE232/3,LLE232/4))))</f>
        <v>481.1508</v>
      </c>
      <c r="LLG232" s="159">
        <f t="shared" si="9327"/>
        <v>3</v>
      </c>
      <c r="LLH232" s="159"/>
      <c r="LLI232" s="53" t="s">
        <v>162</v>
      </c>
      <c r="LLJ232" s="53">
        <f t="shared" ref="LLJ232" si="14412">(37.2)*10.764</f>
        <v>400.42079999999999</v>
      </c>
      <c r="LLK232" s="53">
        <f t="shared" ref="LLK232" si="14413">(2.45*1+1*(2.3+2.75))*10.764</f>
        <v>80.72999999999999</v>
      </c>
      <c r="LLL232" s="53">
        <f t="shared" si="3191"/>
        <v>481.1508</v>
      </c>
      <c r="LLM232" s="53">
        <v>0</v>
      </c>
      <c r="LLN232" s="53">
        <f>LLL232*(($H$268)+1)+(IF(LLM232&lt;101,LLM232,IF(LLM232&lt;201,LLM232/2,IF(LLM232&lt;=301,LLM232/3,LLM232/4))))</f>
        <v>481.1508</v>
      </c>
      <c r="LLO232" s="159">
        <f t="shared" si="9330"/>
        <v>3</v>
      </c>
      <c r="LLP232" s="159"/>
      <c r="LLQ232" s="53" t="s">
        <v>162</v>
      </c>
      <c r="LLR232" s="53">
        <f t="shared" ref="LLR232" si="14414">(37.2)*10.764</f>
        <v>400.42079999999999</v>
      </c>
      <c r="LLS232" s="53">
        <f t="shared" ref="LLS232" si="14415">(2.45*1+1*(2.3+2.75))*10.764</f>
        <v>80.72999999999999</v>
      </c>
      <c r="LLT232" s="53">
        <f t="shared" si="3194"/>
        <v>481.1508</v>
      </c>
      <c r="LLU232" s="53">
        <v>0</v>
      </c>
      <c r="LLV232" s="53">
        <f>LLT232*(($H$268)+1)+(IF(LLU232&lt;101,LLU232,IF(LLU232&lt;201,LLU232/2,IF(LLU232&lt;=301,LLU232/3,LLU232/4))))</f>
        <v>481.1508</v>
      </c>
      <c r="LLW232" s="159">
        <f t="shared" si="9333"/>
        <v>3</v>
      </c>
      <c r="LLX232" s="159"/>
      <c r="LLY232" s="53" t="s">
        <v>162</v>
      </c>
      <c r="LLZ232" s="53">
        <f t="shared" ref="LLZ232" si="14416">(37.2)*10.764</f>
        <v>400.42079999999999</v>
      </c>
      <c r="LMA232" s="53">
        <f t="shared" ref="LMA232" si="14417">(2.45*1+1*(2.3+2.75))*10.764</f>
        <v>80.72999999999999</v>
      </c>
      <c r="LMB232" s="53">
        <f t="shared" si="3197"/>
        <v>481.1508</v>
      </c>
      <c r="LMC232" s="53">
        <v>0</v>
      </c>
      <c r="LMD232" s="53">
        <f>LMB232*(($H$268)+1)+(IF(LMC232&lt;101,LMC232,IF(LMC232&lt;201,LMC232/2,IF(LMC232&lt;=301,LMC232/3,LMC232/4))))</f>
        <v>481.1508</v>
      </c>
      <c r="LME232" s="159">
        <f t="shared" si="9336"/>
        <v>3</v>
      </c>
      <c r="LMF232" s="159"/>
      <c r="LMG232" s="53" t="s">
        <v>162</v>
      </c>
      <c r="LMH232" s="53">
        <f t="shared" ref="LMH232" si="14418">(37.2)*10.764</f>
        <v>400.42079999999999</v>
      </c>
      <c r="LMI232" s="53">
        <f t="shared" ref="LMI232" si="14419">(2.45*1+1*(2.3+2.75))*10.764</f>
        <v>80.72999999999999</v>
      </c>
      <c r="LMJ232" s="53">
        <f t="shared" si="3200"/>
        <v>481.1508</v>
      </c>
      <c r="LMK232" s="53">
        <v>0</v>
      </c>
      <c r="LML232" s="53">
        <f>LMJ232*(($H$268)+1)+(IF(LMK232&lt;101,LMK232,IF(LMK232&lt;201,LMK232/2,IF(LMK232&lt;=301,LMK232/3,LMK232/4))))</f>
        <v>481.1508</v>
      </c>
      <c r="LMM232" s="159">
        <f t="shared" si="9339"/>
        <v>3</v>
      </c>
      <c r="LMN232" s="159"/>
      <c r="LMO232" s="53" t="s">
        <v>162</v>
      </c>
      <c r="LMP232" s="53">
        <f t="shared" ref="LMP232" si="14420">(37.2)*10.764</f>
        <v>400.42079999999999</v>
      </c>
      <c r="LMQ232" s="53">
        <f t="shared" ref="LMQ232" si="14421">(2.45*1+1*(2.3+2.75))*10.764</f>
        <v>80.72999999999999</v>
      </c>
      <c r="LMR232" s="53">
        <f t="shared" si="3203"/>
        <v>481.1508</v>
      </c>
      <c r="LMS232" s="53">
        <v>0</v>
      </c>
      <c r="LMT232" s="53">
        <f>LMR232*(($H$268)+1)+(IF(LMS232&lt;101,LMS232,IF(LMS232&lt;201,LMS232/2,IF(LMS232&lt;=301,LMS232/3,LMS232/4))))</f>
        <v>481.1508</v>
      </c>
      <c r="LMU232" s="159">
        <f t="shared" si="9342"/>
        <v>3</v>
      </c>
      <c r="LMV232" s="159"/>
      <c r="LMW232" s="53" t="s">
        <v>162</v>
      </c>
      <c r="LMX232" s="53">
        <f t="shared" ref="LMX232" si="14422">(37.2)*10.764</f>
        <v>400.42079999999999</v>
      </c>
      <c r="LMY232" s="53">
        <f t="shared" ref="LMY232" si="14423">(2.45*1+1*(2.3+2.75))*10.764</f>
        <v>80.72999999999999</v>
      </c>
      <c r="LMZ232" s="53">
        <f t="shared" si="3206"/>
        <v>481.1508</v>
      </c>
      <c r="LNA232" s="53">
        <v>0</v>
      </c>
      <c r="LNB232" s="53">
        <f>LMZ232*(($H$268)+1)+(IF(LNA232&lt;101,LNA232,IF(LNA232&lt;201,LNA232/2,IF(LNA232&lt;=301,LNA232/3,LNA232/4))))</f>
        <v>481.1508</v>
      </c>
      <c r="LNC232" s="159">
        <f t="shared" si="9345"/>
        <v>3</v>
      </c>
      <c r="LND232" s="159"/>
      <c r="LNE232" s="53" t="s">
        <v>162</v>
      </c>
      <c r="LNF232" s="53">
        <f t="shared" ref="LNF232" si="14424">(37.2)*10.764</f>
        <v>400.42079999999999</v>
      </c>
      <c r="LNG232" s="53">
        <f t="shared" ref="LNG232" si="14425">(2.45*1+1*(2.3+2.75))*10.764</f>
        <v>80.72999999999999</v>
      </c>
      <c r="LNH232" s="53">
        <f t="shared" si="3209"/>
        <v>481.1508</v>
      </c>
      <c r="LNI232" s="53">
        <v>0</v>
      </c>
      <c r="LNJ232" s="53">
        <f>LNH232*(($H$268)+1)+(IF(LNI232&lt;101,LNI232,IF(LNI232&lt;201,LNI232/2,IF(LNI232&lt;=301,LNI232/3,LNI232/4))))</f>
        <v>481.1508</v>
      </c>
      <c r="LNK232" s="159">
        <f t="shared" si="9348"/>
        <v>3</v>
      </c>
      <c r="LNL232" s="159"/>
      <c r="LNM232" s="53" t="s">
        <v>162</v>
      </c>
      <c r="LNN232" s="53">
        <f t="shared" ref="LNN232" si="14426">(37.2)*10.764</f>
        <v>400.42079999999999</v>
      </c>
      <c r="LNO232" s="53">
        <f t="shared" ref="LNO232" si="14427">(2.45*1+1*(2.3+2.75))*10.764</f>
        <v>80.72999999999999</v>
      </c>
      <c r="LNP232" s="53">
        <f t="shared" si="3212"/>
        <v>481.1508</v>
      </c>
      <c r="LNQ232" s="53">
        <v>0</v>
      </c>
      <c r="LNR232" s="53">
        <f>LNP232*(($H$268)+1)+(IF(LNQ232&lt;101,LNQ232,IF(LNQ232&lt;201,LNQ232/2,IF(LNQ232&lt;=301,LNQ232/3,LNQ232/4))))</f>
        <v>481.1508</v>
      </c>
      <c r="LNS232" s="159">
        <f t="shared" si="9351"/>
        <v>3</v>
      </c>
      <c r="LNT232" s="159"/>
      <c r="LNU232" s="53" t="s">
        <v>162</v>
      </c>
      <c r="LNV232" s="53">
        <f t="shared" ref="LNV232" si="14428">(37.2)*10.764</f>
        <v>400.42079999999999</v>
      </c>
      <c r="LNW232" s="53">
        <f t="shared" ref="LNW232" si="14429">(2.45*1+1*(2.3+2.75))*10.764</f>
        <v>80.72999999999999</v>
      </c>
      <c r="LNX232" s="53">
        <f t="shared" si="3215"/>
        <v>481.1508</v>
      </c>
      <c r="LNY232" s="53">
        <v>0</v>
      </c>
      <c r="LNZ232" s="53">
        <f>LNX232*(($H$268)+1)+(IF(LNY232&lt;101,LNY232,IF(LNY232&lt;201,LNY232/2,IF(LNY232&lt;=301,LNY232/3,LNY232/4))))</f>
        <v>481.1508</v>
      </c>
      <c r="LOA232" s="159">
        <f t="shared" si="9354"/>
        <v>3</v>
      </c>
      <c r="LOB232" s="159"/>
      <c r="LOC232" s="53" t="s">
        <v>162</v>
      </c>
      <c r="LOD232" s="53">
        <f t="shared" ref="LOD232" si="14430">(37.2)*10.764</f>
        <v>400.42079999999999</v>
      </c>
      <c r="LOE232" s="53">
        <f t="shared" ref="LOE232" si="14431">(2.45*1+1*(2.3+2.75))*10.764</f>
        <v>80.72999999999999</v>
      </c>
      <c r="LOF232" s="53">
        <f t="shared" si="3218"/>
        <v>481.1508</v>
      </c>
      <c r="LOG232" s="53">
        <v>0</v>
      </c>
      <c r="LOH232" s="53">
        <f>LOF232*(($H$268)+1)+(IF(LOG232&lt;101,LOG232,IF(LOG232&lt;201,LOG232/2,IF(LOG232&lt;=301,LOG232/3,LOG232/4))))</f>
        <v>481.1508</v>
      </c>
      <c r="LOI232" s="159">
        <f t="shared" si="9357"/>
        <v>3</v>
      </c>
      <c r="LOJ232" s="159"/>
      <c r="LOK232" s="53" t="s">
        <v>162</v>
      </c>
      <c r="LOL232" s="53">
        <f t="shared" ref="LOL232" si="14432">(37.2)*10.764</f>
        <v>400.42079999999999</v>
      </c>
      <c r="LOM232" s="53">
        <f t="shared" ref="LOM232" si="14433">(2.45*1+1*(2.3+2.75))*10.764</f>
        <v>80.72999999999999</v>
      </c>
      <c r="LON232" s="53">
        <f t="shared" si="3221"/>
        <v>481.1508</v>
      </c>
      <c r="LOO232" s="53">
        <v>0</v>
      </c>
      <c r="LOP232" s="53">
        <f>LON232*(($H$268)+1)+(IF(LOO232&lt;101,LOO232,IF(LOO232&lt;201,LOO232/2,IF(LOO232&lt;=301,LOO232/3,LOO232/4))))</f>
        <v>481.1508</v>
      </c>
      <c r="LOQ232" s="159">
        <f t="shared" si="9360"/>
        <v>3</v>
      </c>
      <c r="LOR232" s="159"/>
      <c r="LOS232" s="53" t="s">
        <v>162</v>
      </c>
      <c r="LOT232" s="53">
        <f t="shared" ref="LOT232" si="14434">(37.2)*10.764</f>
        <v>400.42079999999999</v>
      </c>
      <c r="LOU232" s="53">
        <f t="shared" ref="LOU232" si="14435">(2.45*1+1*(2.3+2.75))*10.764</f>
        <v>80.72999999999999</v>
      </c>
      <c r="LOV232" s="53">
        <f t="shared" si="3224"/>
        <v>481.1508</v>
      </c>
      <c r="LOW232" s="53">
        <v>0</v>
      </c>
      <c r="LOX232" s="53">
        <f>LOV232*(($H$268)+1)+(IF(LOW232&lt;101,LOW232,IF(LOW232&lt;201,LOW232/2,IF(LOW232&lt;=301,LOW232/3,LOW232/4))))</f>
        <v>481.1508</v>
      </c>
      <c r="LOY232" s="159">
        <f t="shared" si="9363"/>
        <v>3</v>
      </c>
      <c r="LOZ232" s="159"/>
      <c r="LPA232" s="53" t="s">
        <v>162</v>
      </c>
      <c r="LPB232" s="53">
        <f t="shared" ref="LPB232" si="14436">(37.2)*10.764</f>
        <v>400.42079999999999</v>
      </c>
      <c r="LPC232" s="53">
        <f t="shared" ref="LPC232" si="14437">(2.45*1+1*(2.3+2.75))*10.764</f>
        <v>80.72999999999999</v>
      </c>
      <c r="LPD232" s="53">
        <f t="shared" si="3227"/>
        <v>481.1508</v>
      </c>
      <c r="LPE232" s="53">
        <v>0</v>
      </c>
      <c r="LPF232" s="53">
        <f>LPD232*(($H$268)+1)+(IF(LPE232&lt;101,LPE232,IF(LPE232&lt;201,LPE232/2,IF(LPE232&lt;=301,LPE232/3,LPE232/4))))</f>
        <v>481.1508</v>
      </c>
      <c r="LPG232" s="159">
        <f t="shared" si="9366"/>
        <v>3</v>
      </c>
      <c r="LPH232" s="159"/>
      <c r="LPI232" s="53" t="s">
        <v>162</v>
      </c>
      <c r="LPJ232" s="53">
        <f t="shared" ref="LPJ232" si="14438">(37.2)*10.764</f>
        <v>400.42079999999999</v>
      </c>
      <c r="LPK232" s="53">
        <f t="shared" ref="LPK232" si="14439">(2.45*1+1*(2.3+2.75))*10.764</f>
        <v>80.72999999999999</v>
      </c>
      <c r="LPL232" s="53">
        <f t="shared" si="3230"/>
        <v>481.1508</v>
      </c>
      <c r="LPM232" s="53">
        <v>0</v>
      </c>
      <c r="LPN232" s="53">
        <f>LPL232*(($H$268)+1)+(IF(LPM232&lt;101,LPM232,IF(LPM232&lt;201,LPM232/2,IF(LPM232&lt;=301,LPM232/3,LPM232/4))))</f>
        <v>481.1508</v>
      </c>
      <c r="LPO232" s="159">
        <f t="shared" si="9369"/>
        <v>3</v>
      </c>
      <c r="LPP232" s="159"/>
      <c r="LPQ232" s="53" t="s">
        <v>162</v>
      </c>
      <c r="LPR232" s="53">
        <f t="shared" ref="LPR232" si="14440">(37.2)*10.764</f>
        <v>400.42079999999999</v>
      </c>
      <c r="LPS232" s="53">
        <f t="shared" ref="LPS232" si="14441">(2.45*1+1*(2.3+2.75))*10.764</f>
        <v>80.72999999999999</v>
      </c>
      <c r="LPT232" s="53">
        <f t="shared" si="3233"/>
        <v>481.1508</v>
      </c>
      <c r="LPU232" s="53">
        <v>0</v>
      </c>
      <c r="LPV232" s="53">
        <f>LPT232*(($H$268)+1)+(IF(LPU232&lt;101,LPU232,IF(LPU232&lt;201,LPU232/2,IF(LPU232&lt;=301,LPU232/3,LPU232/4))))</f>
        <v>481.1508</v>
      </c>
      <c r="LPW232" s="159">
        <f t="shared" si="9372"/>
        <v>3</v>
      </c>
      <c r="LPX232" s="159"/>
      <c r="LPY232" s="53" t="s">
        <v>162</v>
      </c>
      <c r="LPZ232" s="53">
        <f t="shared" ref="LPZ232" si="14442">(37.2)*10.764</f>
        <v>400.42079999999999</v>
      </c>
      <c r="LQA232" s="53">
        <f t="shared" ref="LQA232" si="14443">(2.45*1+1*(2.3+2.75))*10.764</f>
        <v>80.72999999999999</v>
      </c>
      <c r="LQB232" s="53">
        <f t="shared" si="3236"/>
        <v>481.1508</v>
      </c>
      <c r="LQC232" s="53">
        <v>0</v>
      </c>
      <c r="LQD232" s="53">
        <f>LQB232*(($H$268)+1)+(IF(LQC232&lt;101,LQC232,IF(LQC232&lt;201,LQC232/2,IF(LQC232&lt;=301,LQC232/3,LQC232/4))))</f>
        <v>481.1508</v>
      </c>
      <c r="LQE232" s="159">
        <f t="shared" si="9375"/>
        <v>3</v>
      </c>
      <c r="LQF232" s="159"/>
      <c r="LQG232" s="53" t="s">
        <v>162</v>
      </c>
      <c r="LQH232" s="53">
        <f t="shared" ref="LQH232" si="14444">(37.2)*10.764</f>
        <v>400.42079999999999</v>
      </c>
      <c r="LQI232" s="53">
        <f t="shared" ref="LQI232" si="14445">(2.45*1+1*(2.3+2.75))*10.764</f>
        <v>80.72999999999999</v>
      </c>
      <c r="LQJ232" s="53">
        <f t="shared" si="3239"/>
        <v>481.1508</v>
      </c>
      <c r="LQK232" s="53">
        <v>0</v>
      </c>
      <c r="LQL232" s="53">
        <f>LQJ232*(($H$268)+1)+(IF(LQK232&lt;101,LQK232,IF(LQK232&lt;201,LQK232/2,IF(LQK232&lt;=301,LQK232/3,LQK232/4))))</f>
        <v>481.1508</v>
      </c>
      <c r="LQM232" s="159">
        <f t="shared" si="9378"/>
        <v>3</v>
      </c>
      <c r="LQN232" s="159"/>
      <c r="LQO232" s="53" t="s">
        <v>162</v>
      </c>
      <c r="LQP232" s="53">
        <f t="shared" ref="LQP232" si="14446">(37.2)*10.764</f>
        <v>400.42079999999999</v>
      </c>
      <c r="LQQ232" s="53">
        <f t="shared" ref="LQQ232" si="14447">(2.45*1+1*(2.3+2.75))*10.764</f>
        <v>80.72999999999999</v>
      </c>
      <c r="LQR232" s="53">
        <f t="shared" si="3242"/>
        <v>481.1508</v>
      </c>
      <c r="LQS232" s="53">
        <v>0</v>
      </c>
      <c r="LQT232" s="53">
        <f>LQR232*(($H$268)+1)+(IF(LQS232&lt;101,LQS232,IF(LQS232&lt;201,LQS232/2,IF(LQS232&lt;=301,LQS232/3,LQS232/4))))</f>
        <v>481.1508</v>
      </c>
      <c r="LQU232" s="159">
        <f t="shared" si="9381"/>
        <v>3</v>
      </c>
      <c r="LQV232" s="159"/>
      <c r="LQW232" s="53" t="s">
        <v>162</v>
      </c>
      <c r="LQX232" s="53">
        <f t="shared" ref="LQX232" si="14448">(37.2)*10.764</f>
        <v>400.42079999999999</v>
      </c>
      <c r="LQY232" s="53">
        <f t="shared" ref="LQY232" si="14449">(2.45*1+1*(2.3+2.75))*10.764</f>
        <v>80.72999999999999</v>
      </c>
      <c r="LQZ232" s="53">
        <f t="shared" si="3245"/>
        <v>481.1508</v>
      </c>
      <c r="LRA232" s="53">
        <v>0</v>
      </c>
      <c r="LRB232" s="53">
        <f>LQZ232*(($H$268)+1)+(IF(LRA232&lt;101,LRA232,IF(LRA232&lt;201,LRA232/2,IF(LRA232&lt;=301,LRA232/3,LRA232/4))))</f>
        <v>481.1508</v>
      </c>
      <c r="LRC232" s="159">
        <f t="shared" si="9384"/>
        <v>3</v>
      </c>
      <c r="LRD232" s="159"/>
      <c r="LRE232" s="53" t="s">
        <v>162</v>
      </c>
      <c r="LRF232" s="53">
        <f t="shared" ref="LRF232" si="14450">(37.2)*10.764</f>
        <v>400.42079999999999</v>
      </c>
      <c r="LRG232" s="53">
        <f t="shared" ref="LRG232" si="14451">(2.45*1+1*(2.3+2.75))*10.764</f>
        <v>80.72999999999999</v>
      </c>
      <c r="LRH232" s="53">
        <f t="shared" si="3248"/>
        <v>481.1508</v>
      </c>
      <c r="LRI232" s="53">
        <v>0</v>
      </c>
      <c r="LRJ232" s="53">
        <f>LRH232*(($H$268)+1)+(IF(LRI232&lt;101,LRI232,IF(LRI232&lt;201,LRI232/2,IF(LRI232&lt;=301,LRI232/3,LRI232/4))))</f>
        <v>481.1508</v>
      </c>
      <c r="LRK232" s="159">
        <f t="shared" si="9387"/>
        <v>3</v>
      </c>
      <c r="LRL232" s="159"/>
      <c r="LRM232" s="53" t="s">
        <v>162</v>
      </c>
      <c r="LRN232" s="53">
        <f t="shared" ref="LRN232" si="14452">(37.2)*10.764</f>
        <v>400.42079999999999</v>
      </c>
      <c r="LRO232" s="53">
        <f t="shared" ref="LRO232" si="14453">(2.45*1+1*(2.3+2.75))*10.764</f>
        <v>80.72999999999999</v>
      </c>
      <c r="LRP232" s="53">
        <f t="shared" si="3251"/>
        <v>481.1508</v>
      </c>
      <c r="LRQ232" s="53">
        <v>0</v>
      </c>
      <c r="LRR232" s="53">
        <f>LRP232*(($H$268)+1)+(IF(LRQ232&lt;101,LRQ232,IF(LRQ232&lt;201,LRQ232/2,IF(LRQ232&lt;=301,LRQ232/3,LRQ232/4))))</f>
        <v>481.1508</v>
      </c>
      <c r="LRS232" s="159">
        <f t="shared" si="9390"/>
        <v>3</v>
      </c>
      <c r="LRT232" s="159"/>
      <c r="LRU232" s="53" t="s">
        <v>162</v>
      </c>
      <c r="LRV232" s="53">
        <f t="shared" ref="LRV232" si="14454">(37.2)*10.764</f>
        <v>400.42079999999999</v>
      </c>
      <c r="LRW232" s="53">
        <f t="shared" ref="LRW232" si="14455">(2.45*1+1*(2.3+2.75))*10.764</f>
        <v>80.72999999999999</v>
      </c>
      <c r="LRX232" s="53">
        <f t="shared" si="3254"/>
        <v>481.1508</v>
      </c>
      <c r="LRY232" s="53">
        <v>0</v>
      </c>
      <c r="LRZ232" s="53">
        <f>LRX232*(($H$268)+1)+(IF(LRY232&lt;101,LRY232,IF(LRY232&lt;201,LRY232/2,IF(LRY232&lt;=301,LRY232/3,LRY232/4))))</f>
        <v>481.1508</v>
      </c>
      <c r="LSA232" s="159">
        <f t="shared" si="9393"/>
        <v>3</v>
      </c>
      <c r="LSB232" s="159"/>
      <c r="LSC232" s="53" t="s">
        <v>162</v>
      </c>
      <c r="LSD232" s="53">
        <f t="shared" ref="LSD232" si="14456">(37.2)*10.764</f>
        <v>400.42079999999999</v>
      </c>
      <c r="LSE232" s="53">
        <f t="shared" ref="LSE232" si="14457">(2.45*1+1*(2.3+2.75))*10.764</f>
        <v>80.72999999999999</v>
      </c>
      <c r="LSF232" s="53">
        <f t="shared" si="3257"/>
        <v>481.1508</v>
      </c>
      <c r="LSG232" s="53">
        <v>0</v>
      </c>
      <c r="LSH232" s="53">
        <f>LSF232*(($H$268)+1)+(IF(LSG232&lt;101,LSG232,IF(LSG232&lt;201,LSG232/2,IF(LSG232&lt;=301,LSG232/3,LSG232/4))))</f>
        <v>481.1508</v>
      </c>
      <c r="LSI232" s="159">
        <f t="shared" si="9396"/>
        <v>3</v>
      </c>
      <c r="LSJ232" s="159"/>
      <c r="LSK232" s="53" t="s">
        <v>162</v>
      </c>
      <c r="LSL232" s="53">
        <f t="shared" ref="LSL232" si="14458">(37.2)*10.764</f>
        <v>400.42079999999999</v>
      </c>
      <c r="LSM232" s="53">
        <f t="shared" ref="LSM232" si="14459">(2.45*1+1*(2.3+2.75))*10.764</f>
        <v>80.72999999999999</v>
      </c>
      <c r="LSN232" s="53">
        <f t="shared" si="3260"/>
        <v>481.1508</v>
      </c>
      <c r="LSO232" s="53">
        <v>0</v>
      </c>
      <c r="LSP232" s="53">
        <f>LSN232*(($H$268)+1)+(IF(LSO232&lt;101,LSO232,IF(LSO232&lt;201,LSO232/2,IF(LSO232&lt;=301,LSO232/3,LSO232/4))))</f>
        <v>481.1508</v>
      </c>
      <c r="LSQ232" s="159">
        <f t="shared" si="9399"/>
        <v>3</v>
      </c>
      <c r="LSR232" s="159"/>
      <c r="LSS232" s="53" t="s">
        <v>162</v>
      </c>
      <c r="LST232" s="53">
        <f t="shared" ref="LST232" si="14460">(37.2)*10.764</f>
        <v>400.42079999999999</v>
      </c>
      <c r="LSU232" s="53">
        <f t="shared" ref="LSU232" si="14461">(2.45*1+1*(2.3+2.75))*10.764</f>
        <v>80.72999999999999</v>
      </c>
      <c r="LSV232" s="53">
        <f t="shared" si="3263"/>
        <v>481.1508</v>
      </c>
      <c r="LSW232" s="53">
        <v>0</v>
      </c>
      <c r="LSX232" s="53">
        <f>LSV232*(($H$268)+1)+(IF(LSW232&lt;101,LSW232,IF(LSW232&lt;201,LSW232/2,IF(LSW232&lt;=301,LSW232/3,LSW232/4))))</f>
        <v>481.1508</v>
      </c>
      <c r="LSY232" s="159">
        <f t="shared" si="9402"/>
        <v>3</v>
      </c>
      <c r="LSZ232" s="159"/>
      <c r="LTA232" s="53" t="s">
        <v>162</v>
      </c>
      <c r="LTB232" s="53">
        <f t="shared" ref="LTB232" si="14462">(37.2)*10.764</f>
        <v>400.42079999999999</v>
      </c>
      <c r="LTC232" s="53">
        <f t="shared" ref="LTC232" si="14463">(2.45*1+1*(2.3+2.75))*10.764</f>
        <v>80.72999999999999</v>
      </c>
      <c r="LTD232" s="53">
        <f t="shared" si="3266"/>
        <v>481.1508</v>
      </c>
      <c r="LTE232" s="53">
        <v>0</v>
      </c>
      <c r="LTF232" s="53">
        <f>LTD232*(($H$268)+1)+(IF(LTE232&lt;101,LTE232,IF(LTE232&lt;201,LTE232/2,IF(LTE232&lt;=301,LTE232/3,LTE232/4))))</f>
        <v>481.1508</v>
      </c>
      <c r="LTG232" s="159">
        <f t="shared" si="9405"/>
        <v>3</v>
      </c>
      <c r="LTH232" s="159"/>
      <c r="LTI232" s="53" t="s">
        <v>162</v>
      </c>
      <c r="LTJ232" s="53">
        <f t="shared" ref="LTJ232" si="14464">(37.2)*10.764</f>
        <v>400.42079999999999</v>
      </c>
      <c r="LTK232" s="53">
        <f t="shared" ref="LTK232" si="14465">(2.45*1+1*(2.3+2.75))*10.764</f>
        <v>80.72999999999999</v>
      </c>
      <c r="LTL232" s="53">
        <f t="shared" si="3269"/>
        <v>481.1508</v>
      </c>
      <c r="LTM232" s="53">
        <v>0</v>
      </c>
      <c r="LTN232" s="53">
        <f>LTL232*(($H$268)+1)+(IF(LTM232&lt;101,LTM232,IF(LTM232&lt;201,LTM232/2,IF(LTM232&lt;=301,LTM232/3,LTM232/4))))</f>
        <v>481.1508</v>
      </c>
      <c r="LTO232" s="159">
        <f t="shared" si="9408"/>
        <v>3</v>
      </c>
      <c r="LTP232" s="159"/>
      <c r="LTQ232" s="53" t="s">
        <v>162</v>
      </c>
      <c r="LTR232" s="53">
        <f t="shared" ref="LTR232" si="14466">(37.2)*10.764</f>
        <v>400.42079999999999</v>
      </c>
      <c r="LTS232" s="53">
        <f t="shared" ref="LTS232" si="14467">(2.45*1+1*(2.3+2.75))*10.764</f>
        <v>80.72999999999999</v>
      </c>
      <c r="LTT232" s="53">
        <f t="shared" si="3272"/>
        <v>481.1508</v>
      </c>
      <c r="LTU232" s="53">
        <v>0</v>
      </c>
      <c r="LTV232" s="53">
        <f>LTT232*(($H$268)+1)+(IF(LTU232&lt;101,LTU232,IF(LTU232&lt;201,LTU232/2,IF(LTU232&lt;=301,LTU232/3,LTU232/4))))</f>
        <v>481.1508</v>
      </c>
      <c r="LTW232" s="159">
        <f t="shared" si="9411"/>
        <v>3</v>
      </c>
      <c r="LTX232" s="159"/>
      <c r="LTY232" s="53" t="s">
        <v>162</v>
      </c>
      <c r="LTZ232" s="53">
        <f t="shared" ref="LTZ232" si="14468">(37.2)*10.764</f>
        <v>400.42079999999999</v>
      </c>
      <c r="LUA232" s="53">
        <f t="shared" ref="LUA232" si="14469">(2.45*1+1*(2.3+2.75))*10.764</f>
        <v>80.72999999999999</v>
      </c>
      <c r="LUB232" s="53">
        <f t="shared" si="3275"/>
        <v>481.1508</v>
      </c>
      <c r="LUC232" s="53">
        <v>0</v>
      </c>
      <c r="LUD232" s="53">
        <f>LUB232*(($H$268)+1)+(IF(LUC232&lt;101,LUC232,IF(LUC232&lt;201,LUC232/2,IF(LUC232&lt;=301,LUC232/3,LUC232/4))))</f>
        <v>481.1508</v>
      </c>
      <c r="LUE232" s="159">
        <f t="shared" si="9414"/>
        <v>3</v>
      </c>
      <c r="LUF232" s="159"/>
      <c r="LUG232" s="53" t="s">
        <v>162</v>
      </c>
      <c r="LUH232" s="53">
        <f t="shared" ref="LUH232" si="14470">(37.2)*10.764</f>
        <v>400.42079999999999</v>
      </c>
      <c r="LUI232" s="53">
        <f t="shared" ref="LUI232" si="14471">(2.45*1+1*(2.3+2.75))*10.764</f>
        <v>80.72999999999999</v>
      </c>
      <c r="LUJ232" s="53">
        <f t="shared" si="3278"/>
        <v>481.1508</v>
      </c>
      <c r="LUK232" s="53">
        <v>0</v>
      </c>
      <c r="LUL232" s="53">
        <f>LUJ232*(($H$268)+1)+(IF(LUK232&lt;101,LUK232,IF(LUK232&lt;201,LUK232/2,IF(LUK232&lt;=301,LUK232/3,LUK232/4))))</f>
        <v>481.1508</v>
      </c>
      <c r="LUM232" s="159">
        <f t="shared" si="9417"/>
        <v>3</v>
      </c>
      <c r="LUN232" s="159"/>
      <c r="LUO232" s="53" t="s">
        <v>162</v>
      </c>
      <c r="LUP232" s="53">
        <f t="shared" ref="LUP232" si="14472">(37.2)*10.764</f>
        <v>400.42079999999999</v>
      </c>
      <c r="LUQ232" s="53">
        <f t="shared" ref="LUQ232" si="14473">(2.45*1+1*(2.3+2.75))*10.764</f>
        <v>80.72999999999999</v>
      </c>
      <c r="LUR232" s="53">
        <f t="shared" si="3281"/>
        <v>481.1508</v>
      </c>
      <c r="LUS232" s="53">
        <v>0</v>
      </c>
      <c r="LUT232" s="53">
        <f>LUR232*(($H$268)+1)+(IF(LUS232&lt;101,LUS232,IF(LUS232&lt;201,LUS232/2,IF(LUS232&lt;=301,LUS232/3,LUS232/4))))</f>
        <v>481.1508</v>
      </c>
      <c r="LUU232" s="159">
        <f t="shared" si="9420"/>
        <v>3</v>
      </c>
      <c r="LUV232" s="159"/>
      <c r="LUW232" s="53" t="s">
        <v>162</v>
      </c>
      <c r="LUX232" s="53">
        <f t="shared" ref="LUX232" si="14474">(37.2)*10.764</f>
        <v>400.42079999999999</v>
      </c>
      <c r="LUY232" s="53">
        <f t="shared" ref="LUY232" si="14475">(2.45*1+1*(2.3+2.75))*10.764</f>
        <v>80.72999999999999</v>
      </c>
      <c r="LUZ232" s="53">
        <f t="shared" si="3284"/>
        <v>481.1508</v>
      </c>
      <c r="LVA232" s="53">
        <v>0</v>
      </c>
      <c r="LVB232" s="53">
        <f>LUZ232*(($H$268)+1)+(IF(LVA232&lt;101,LVA232,IF(LVA232&lt;201,LVA232/2,IF(LVA232&lt;=301,LVA232/3,LVA232/4))))</f>
        <v>481.1508</v>
      </c>
      <c r="LVC232" s="159">
        <f t="shared" si="9423"/>
        <v>3</v>
      </c>
      <c r="LVD232" s="159"/>
      <c r="LVE232" s="53" t="s">
        <v>162</v>
      </c>
      <c r="LVF232" s="53">
        <f t="shared" ref="LVF232" si="14476">(37.2)*10.764</f>
        <v>400.42079999999999</v>
      </c>
      <c r="LVG232" s="53">
        <f t="shared" ref="LVG232" si="14477">(2.45*1+1*(2.3+2.75))*10.764</f>
        <v>80.72999999999999</v>
      </c>
      <c r="LVH232" s="53">
        <f t="shared" si="3287"/>
        <v>481.1508</v>
      </c>
      <c r="LVI232" s="53">
        <v>0</v>
      </c>
      <c r="LVJ232" s="53">
        <f>LVH232*(($H$268)+1)+(IF(LVI232&lt;101,LVI232,IF(LVI232&lt;201,LVI232/2,IF(LVI232&lt;=301,LVI232/3,LVI232/4))))</f>
        <v>481.1508</v>
      </c>
      <c r="LVK232" s="159">
        <f t="shared" si="9426"/>
        <v>3</v>
      </c>
      <c r="LVL232" s="159"/>
      <c r="LVM232" s="53" t="s">
        <v>162</v>
      </c>
      <c r="LVN232" s="53">
        <f t="shared" ref="LVN232" si="14478">(37.2)*10.764</f>
        <v>400.42079999999999</v>
      </c>
      <c r="LVO232" s="53">
        <f t="shared" ref="LVO232" si="14479">(2.45*1+1*(2.3+2.75))*10.764</f>
        <v>80.72999999999999</v>
      </c>
      <c r="LVP232" s="53">
        <f t="shared" si="3290"/>
        <v>481.1508</v>
      </c>
      <c r="LVQ232" s="53">
        <v>0</v>
      </c>
      <c r="LVR232" s="53">
        <f>LVP232*(($H$268)+1)+(IF(LVQ232&lt;101,LVQ232,IF(LVQ232&lt;201,LVQ232/2,IF(LVQ232&lt;=301,LVQ232/3,LVQ232/4))))</f>
        <v>481.1508</v>
      </c>
      <c r="LVS232" s="159">
        <f t="shared" si="9429"/>
        <v>3</v>
      </c>
      <c r="LVT232" s="159"/>
      <c r="LVU232" s="53" t="s">
        <v>162</v>
      </c>
      <c r="LVV232" s="53">
        <f t="shared" ref="LVV232" si="14480">(37.2)*10.764</f>
        <v>400.42079999999999</v>
      </c>
      <c r="LVW232" s="53">
        <f t="shared" ref="LVW232" si="14481">(2.45*1+1*(2.3+2.75))*10.764</f>
        <v>80.72999999999999</v>
      </c>
      <c r="LVX232" s="53">
        <f t="shared" si="3293"/>
        <v>481.1508</v>
      </c>
      <c r="LVY232" s="53">
        <v>0</v>
      </c>
      <c r="LVZ232" s="53">
        <f>LVX232*(($H$268)+1)+(IF(LVY232&lt;101,LVY232,IF(LVY232&lt;201,LVY232/2,IF(LVY232&lt;=301,LVY232/3,LVY232/4))))</f>
        <v>481.1508</v>
      </c>
      <c r="LWA232" s="159">
        <f t="shared" si="9432"/>
        <v>3</v>
      </c>
      <c r="LWB232" s="159"/>
      <c r="LWC232" s="53" t="s">
        <v>162</v>
      </c>
      <c r="LWD232" s="53">
        <f t="shared" ref="LWD232" si="14482">(37.2)*10.764</f>
        <v>400.42079999999999</v>
      </c>
      <c r="LWE232" s="53">
        <f t="shared" ref="LWE232" si="14483">(2.45*1+1*(2.3+2.75))*10.764</f>
        <v>80.72999999999999</v>
      </c>
      <c r="LWF232" s="53">
        <f t="shared" si="3296"/>
        <v>481.1508</v>
      </c>
      <c r="LWG232" s="53">
        <v>0</v>
      </c>
      <c r="LWH232" s="53">
        <f>LWF232*(($H$268)+1)+(IF(LWG232&lt;101,LWG232,IF(LWG232&lt;201,LWG232/2,IF(LWG232&lt;=301,LWG232/3,LWG232/4))))</f>
        <v>481.1508</v>
      </c>
      <c r="LWI232" s="159">
        <f t="shared" si="9435"/>
        <v>3</v>
      </c>
      <c r="LWJ232" s="159"/>
      <c r="LWK232" s="53" t="s">
        <v>162</v>
      </c>
      <c r="LWL232" s="53">
        <f t="shared" ref="LWL232" si="14484">(37.2)*10.764</f>
        <v>400.42079999999999</v>
      </c>
      <c r="LWM232" s="53">
        <f t="shared" ref="LWM232" si="14485">(2.45*1+1*(2.3+2.75))*10.764</f>
        <v>80.72999999999999</v>
      </c>
      <c r="LWN232" s="53">
        <f t="shared" si="3299"/>
        <v>481.1508</v>
      </c>
      <c r="LWO232" s="53">
        <v>0</v>
      </c>
      <c r="LWP232" s="53">
        <f>LWN232*(($H$268)+1)+(IF(LWO232&lt;101,LWO232,IF(LWO232&lt;201,LWO232/2,IF(LWO232&lt;=301,LWO232/3,LWO232/4))))</f>
        <v>481.1508</v>
      </c>
      <c r="LWQ232" s="159">
        <f t="shared" si="9438"/>
        <v>3</v>
      </c>
      <c r="LWR232" s="159"/>
      <c r="LWS232" s="53" t="s">
        <v>162</v>
      </c>
      <c r="LWT232" s="53">
        <f t="shared" ref="LWT232" si="14486">(37.2)*10.764</f>
        <v>400.42079999999999</v>
      </c>
      <c r="LWU232" s="53">
        <f t="shared" ref="LWU232" si="14487">(2.45*1+1*(2.3+2.75))*10.764</f>
        <v>80.72999999999999</v>
      </c>
      <c r="LWV232" s="53">
        <f t="shared" si="3302"/>
        <v>481.1508</v>
      </c>
      <c r="LWW232" s="53">
        <v>0</v>
      </c>
      <c r="LWX232" s="53">
        <f>LWV232*(($H$268)+1)+(IF(LWW232&lt;101,LWW232,IF(LWW232&lt;201,LWW232/2,IF(LWW232&lt;=301,LWW232/3,LWW232/4))))</f>
        <v>481.1508</v>
      </c>
      <c r="LWY232" s="159">
        <f t="shared" si="9441"/>
        <v>3</v>
      </c>
      <c r="LWZ232" s="159"/>
      <c r="LXA232" s="53" t="s">
        <v>162</v>
      </c>
      <c r="LXB232" s="53">
        <f t="shared" ref="LXB232" si="14488">(37.2)*10.764</f>
        <v>400.42079999999999</v>
      </c>
      <c r="LXC232" s="53">
        <f t="shared" ref="LXC232" si="14489">(2.45*1+1*(2.3+2.75))*10.764</f>
        <v>80.72999999999999</v>
      </c>
      <c r="LXD232" s="53">
        <f t="shared" si="3305"/>
        <v>481.1508</v>
      </c>
      <c r="LXE232" s="53">
        <v>0</v>
      </c>
      <c r="LXF232" s="53">
        <f>LXD232*(($H$268)+1)+(IF(LXE232&lt;101,LXE232,IF(LXE232&lt;201,LXE232/2,IF(LXE232&lt;=301,LXE232/3,LXE232/4))))</f>
        <v>481.1508</v>
      </c>
      <c r="LXG232" s="159">
        <f t="shared" si="9444"/>
        <v>3</v>
      </c>
      <c r="LXH232" s="159"/>
      <c r="LXI232" s="53" t="s">
        <v>162</v>
      </c>
      <c r="LXJ232" s="53">
        <f t="shared" ref="LXJ232" si="14490">(37.2)*10.764</f>
        <v>400.42079999999999</v>
      </c>
      <c r="LXK232" s="53">
        <f t="shared" ref="LXK232" si="14491">(2.45*1+1*(2.3+2.75))*10.764</f>
        <v>80.72999999999999</v>
      </c>
      <c r="LXL232" s="53">
        <f t="shared" si="3308"/>
        <v>481.1508</v>
      </c>
      <c r="LXM232" s="53">
        <v>0</v>
      </c>
      <c r="LXN232" s="53">
        <f>LXL232*(($H$268)+1)+(IF(LXM232&lt;101,LXM232,IF(LXM232&lt;201,LXM232/2,IF(LXM232&lt;=301,LXM232/3,LXM232/4))))</f>
        <v>481.1508</v>
      </c>
      <c r="LXO232" s="159">
        <f t="shared" si="9447"/>
        <v>3</v>
      </c>
      <c r="LXP232" s="159"/>
      <c r="LXQ232" s="53" t="s">
        <v>162</v>
      </c>
      <c r="LXR232" s="53">
        <f t="shared" ref="LXR232" si="14492">(37.2)*10.764</f>
        <v>400.42079999999999</v>
      </c>
      <c r="LXS232" s="53">
        <f t="shared" ref="LXS232" si="14493">(2.45*1+1*(2.3+2.75))*10.764</f>
        <v>80.72999999999999</v>
      </c>
      <c r="LXT232" s="53">
        <f t="shared" si="3311"/>
        <v>481.1508</v>
      </c>
      <c r="LXU232" s="53">
        <v>0</v>
      </c>
      <c r="LXV232" s="53">
        <f>LXT232*(($H$268)+1)+(IF(LXU232&lt;101,LXU232,IF(LXU232&lt;201,LXU232/2,IF(LXU232&lt;=301,LXU232/3,LXU232/4))))</f>
        <v>481.1508</v>
      </c>
      <c r="LXW232" s="159">
        <f t="shared" si="9450"/>
        <v>3</v>
      </c>
      <c r="LXX232" s="159"/>
      <c r="LXY232" s="53" t="s">
        <v>162</v>
      </c>
      <c r="LXZ232" s="53">
        <f t="shared" ref="LXZ232" si="14494">(37.2)*10.764</f>
        <v>400.42079999999999</v>
      </c>
      <c r="LYA232" s="53">
        <f t="shared" ref="LYA232" si="14495">(2.45*1+1*(2.3+2.75))*10.764</f>
        <v>80.72999999999999</v>
      </c>
      <c r="LYB232" s="53">
        <f t="shared" si="3314"/>
        <v>481.1508</v>
      </c>
      <c r="LYC232" s="53">
        <v>0</v>
      </c>
      <c r="LYD232" s="53">
        <f>LYB232*(($H$268)+1)+(IF(LYC232&lt;101,LYC232,IF(LYC232&lt;201,LYC232/2,IF(LYC232&lt;=301,LYC232/3,LYC232/4))))</f>
        <v>481.1508</v>
      </c>
      <c r="LYE232" s="159">
        <f t="shared" si="9453"/>
        <v>3</v>
      </c>
      <c r="LYF232" s="159"/>
      <c r="LYG232" s="53" t="s">
        <v>162</v>
      </c>
      <c r="LYH232" s="53">
        <f t="shared" ref="LYH232" si="14496">(37.2)*10.764</f>
        <v>400.42079999999999</v>
      </c>
      <c r="LYI232" s="53">
        <f t="shared" ref="LYI232" si="14497">(2.45*1+1*(2.3+2.75))*10.764</f>
        <v>80.72999999999999</v>
      </c>
      <c r="LYJ232" s="53">
        <f t="shared" si="3317"/>
        <v>481.1508</v>
      </c>
      <c r="LYK232" s="53">
        <v>0</v>
      </c>
      <c r="LYL232" s="53">
        <f>LYJ232*(($H$268)+1)+(IF(LYK232&lt;101,LYK232,IF(LYK232&lt;201,LYK232/2,IF(LYK232&lt;=301,LYK232/3,LYK232/4))))</f>
        <v>481.1508</v>
      </c>
      <c r="LYM232" s="159">
        <f t="shared" si="9456"/>
        <v>3</v>
      </c>
      <c r="LYN232" s="159"/>
      <c r="LYO232" s="53" t="s">
        <v>162</v>
      </c>
      <c r="LYP232" s="53">
        <f t="shared" ref="LYP232" si="14498">(37.2)*10.764</f>
        <v>400.42079999999999</v>
      </c>
      <c r="LYQ232" s="53">
        <f t="shared" ref="LYQ232" si="14499">(2.45*1+1*(2.3+2.75))*10.764</f>
        <v>80.72999999999999</v>
      </c>
      <c r="LYR232" s="53">
        <f t="shared" si="3320"/>
        <v>481.1508</v>
      </c>
      <c r="LYS232" s="53">
        <v>0</v>
      </c>
      <c r="LYT232" s="53">
        <f>LYR232*(($H$268)+1)+(IF(LYS232&lt;101,LYS232,IF(LYS232&lt;201,LYS232/2,IF(LYS232&lt;=301,LYS232/3,LYS232/4))))</f>
        <v>481.1508</v>
      </c>
      <c r="LYU232" s="159">
        <f t="shared" si="9459"/>
        <v>3</v>
      </c>
      <c r="LYV232" s="159"/>
      <c r="LYW232" s="53" t="s">
        <v>162</v>
      </c>
      <c r="LYX232" s="53">
        <f t="shared" ref="LYX232" si="14500">(37.2)*10.764</f>
        <v>400.42079999999999</v>
      </c>
      <c r="LYY232" s="53">
        <f t="shared" ref="LYY232" si="14501">(2.45*1+1*(2.3+2.75))*10.764</f>
        <v>80.72999999999999</v>
      </c>
      <c r="LYZ232" s="53">
        <f t="shared" si="3323"/>
        <v>481.1508</v>
      </c>
      <c r="LZA232" s="53">
        <v>0</v>
      </c>
      <c r="LZB232" s="53">
        <f>LYZ232*(($H$268)+1)+(IF(LZA232&lt;101,LZA232,IF(LZA232&lt;201,LZA232/2,IF(LZA232&lt;=301,LZA232/3,LZA232/4))))</f>
        <v>481.1508</v>
      </c>
      <c r="LZC232" s="159">
        <f t="shared" si="9462"/>
        <v>3</v>
      </c>
      <c r="LZD232" s="159"/>
      <c r="LZE232" s="53" t="s">
        <v>162</v>
      </c>
      <c r="LZF232" s="53">
        <f t="shared" ref="LZF232" si="14502">(37.2)*10.764</f>
        <v>400.42079999999999</v>
      </c>
      <c r="LZG232" s="53">
        <f t="shared" ref="LZG232" si="14503">(2.45*1+1*(2.3+2.75))*10.764</f>
        <v>80.72999999999999</v>
      </c>
      <c r="LZH232" s="53">
        <f t="shared" si="3326"/>
        <v>481.1508</v>
      </c>
      <c r="LZI232" s="53">
        <v>0</v>
      </c>
      <c r="LZJ232" s="53">
        <f>LZH232*(($H$268)+1)+(IF(LZI232&lt;101,LZI232,IF(LZI232&lt;201,LZI232/2,IF(LZI232&lt;=301,LZI232/3,LZI232/4))))</f>
        <v>481.1508</v>
      </c>
      <c r="LZK232" s="159">
        <f t="shared" si="9465"/>
        <v>3</v>
      </c>
      <c r="LZL232" s="159"/>
      <c r="LZM232" s="53" t="s">
        <v>162</v>
      </c>
      <c r="LZN232" s="53">
        <f t="shared" ref="LZN232" si="14504">(37.2)*10.764</f>
        <v>400.42079999999999</v>
      </c>
      <c r="LZO232" s="53">
        <f t="shared" ref="LZO232" si="14505">(2.45*1+1*(2.3+2.75))*10.764</f>
        <v>80.72999999999999</v>
      </c>
      <c r="LZP232" s="53">
        <f t="shared" si="3329"/>
        <v>481.1508</v>
      </c>
      <c r="LZQ232" s="53">
        <v>0</v>
      </c>
      <c r="LZR232" s="53">
        <f>LZP232*(($H$268)+1)+(IF(LZQ232&lt;101,LZQ232,IF(LZQ232&lt;201,LZQ232/2,IF(LZQ232&lt;=301,LZQ232/3,LZQ232/4))))</f>
        <v>481.1508</v>
      </c>
      <c r="LZS232" s="159">
        <f t="shared" si="9468"/>
        <v>3</v>
      </c>
      <c r="LZT232" s="159"/>
      <c r="LZU232" s="53" t="s">
        <v>162</v>
      </c>
      <c r="LZV232" s="53">
        <f t="shared" ref="LZV232" si="14506">(37.2)*10.764</f>
        <v>400.42079999999999</v>
      </c>
      <c r="LZW232" s="53">
        <f t="shared" ref="LZW232" si="14507">(2.45*1+1*(2.3+2.75))*10.764</f>
        <v>80.72999999999999</v>
      </c>
      <c r="LZX232" s="53">
        <f t="shared" si="3332"/>
        <v>481.1508</v>
      </c>
      <c r="LZY232" s="53">
        <v>0</v>
      </c>
      <c r="LZZ232" s="53">
        <f>LZX232*(($H$268)+1)+(IF(LZY232&lt;101,LZY232,IF(LZY232&lt;201,LZY232/2,IF(LZY232&lt;=301,LZY232/3,LZY232/4))))</f>
        <v>481.1508</v>
      </c>
      <c r="MAA232" s="159">
        <f t="shared" si="9471"/>
        <v>3</v>
      </c>
      <c r="MAB232" s="159"/>
      <c r="MAC232" s="53" t="s">
        <v>162</v>
      </c>
      <c r="MAD232" s="53">
        <f t="shared" ref="MAD232" si="14508">(37.2)*10.764</f>
        <v>400.42079999999999</v>
      </c>
      <c r="MAE232" s="53">
        <f t="shared" ref="MAE232" si="14509">(2.45*1+1*(2.3+2.75))*10.764</f>
        <v>80.72999999999999</v>
      </c>
      <c r="MAF232" s="53">
        <f t="shared" si="3335"/>
        <v>481.1508</v>
      </c>
      <c r="MAG232" s="53">
        <v>0</v>
      </c>
      <c r="MAH232" s="53">
        <f>MAF232*(($H$268)+1)+(IF(MAG232&lt;101,MAG232,IF(MAG232&lt;201,MAG232/2,IF(MAG232&lt;=301,MAG232/3,MAG232/4))))</f>
        <v>481.1508</v>
      </c>
      <c r="MAI232" s="159">
        <f t="shared" si="9474"/>
        <v>3</v>
      </c>
      <c r="MAJ232" s="159"/>
      <c r="MAK232" s="53" t="s">
        <v>162</v>
      </c>
      <c r="MAL232" s="53">
        <f t="shared" ref="MAL232" si="14510">(37.2)*10.764</f>
        <v>400.42079999999999</v>
      </c>
      <c r="MAM232" s="53">
        <f t="shared" ref="MAM232" si="14511">(2.45*1+1*(2.3+2.75))*10.764</f>
        <v>80.72999999999999</v>
      </c>
      <c r="MAN232" s="53">
        <f t="shared" si="3338"/>
        <v>481.1508</v>
      </c>
      <c r="MAO232" s="53">
        <v>0</v>
      </c>
      <c r="MAP232" s="53">
        <f>MAN232*(($H$268)+1)+(IF(MAO232&lt;101,MAO232,IF(MAO232&lt;201,MAO232/2,IF(MAO232&lt;=301,MAO232/3,MAO232/4))))</f>
        <v>481.1508</v>
      </c>
      <c r="MAQ232" s="159">
        <f t="shared" si="9477"/>
        <v>3</v>
      </c>
      <c r="MAR232" s="159"/>
      <c r="MAS232" s="53" t="s">
        <v>162</v>
      </c>
      <c r="MAT232" s="53">
        <f t="shared" ref="MAT232" si="14512">(37.2)*10.764</f>
        <v>400.42079999999999</v>
      </c>
      <c r="MAU232" s="53">
        <f t="shared" ref="MAU232" si="14513">(2.45*1+1*(2.3+2.75))*10.764</f>
        <v>80.72999999999999</v>
      </c>
      <c r="MAV232" s="53">
        <f t="shared" si="3341"/>
        <v>481.1508</v>
      </c>
      <c r="MAW232" s="53">
        <v>0</v>
      </c>
      <c r="MAX232" s="53">
        <f>MAV232*(($H$268)+1)+(IF(MAW232&lt;101,MAW232,IF(MAW232&lt;201,MAW232/2,IF(MAW232&lt;=301,MAW232/3,MAW232/4))))</f>
        <v>481.1508</v>
      </c>
      <c r="MAY232" s="159">
        <f t="shared" si="9480"/>
        <v>3</v>
      </c>
      <c r="MAZ232" s="159"/>
      <c r="MBA232" s="53" t="s">
        <v>162</v>
      </c>
      <c r="MBB232" s="53">
        <f t="shared" ref="MBB232" si="14514">(37.2)*10.764</f>
        <v>400.42079999999999</v>
      </c>
      <c r="MBC232" s="53">
        <f t="shared" ref="MBC232" si="14515">(2.45*1+1*(2.3+2.75))*10.764</f>
        <v>80.72999999999999</v>
      </c>
      <c r="MBD232" s="53">
        <f t="shared" si="3344"/>
        <v>481.1508</v>
      </c>
      <c r="MBE232" s="53">
        <v>0</v>
      </c>
      <c r="MBF232" s="53">
        <f>MBD232*(($H$268)+1)+(IF(MBE232&lt;101,MBE232,IF(MBE232&lt;201,MBE232/2,IF(MBE232&lt;=301,MBE232/3,MBE232/4))))</f>
        <v>481.1508</v>
      </c>
      <c r="MBG232" s="159">
        <f t="shared" si="9483"/>
        <v>3</v>
      </c>
      <c r="MBH232" s="159"/>
      <c r="MBI232" s="53" t="s">
        <v>162</v>
      </c>
      <c r="MBJ232" s="53">
        <f t="shared" ref="MBJ232" si="14516">(37.2)*10.764</f>
        <v>400.42079999999999</v>
      </c>
      <c r="MBK232" s="53">
        <f t="shared" ref="MBK232" si="14517">(2.45*1+1*(2.3+2.75))*10.764</f>
        <v>80.72999999999999</v>
      </c>
      <c r="MBL232" s="53">
        <f t="shared" si="3347"/>
        <v>481.1508</v>
      </c>
      <c r="MBM232" s="53">
        <v>0</v>
      </c>
      <c r="MBN232" s="53">
        <f>MBL232*(($H$268)+1)+(IF(MBM232&lt;101,MBM232,IF(MBM232&lt;201,MBM232/2,IF(MBM232&lt;=301,MBM232/3,MBM232/4))))</f>
        <v>481.1508</v>
      </c>
      <c r="MBO232" s="159">
        <f t="shared" si="9486"/>
        <v>3</v>
      </c>
      <c r="MBP232" s="159"/>
      <c r="MBQ232" s="53" t="s">
        <v>162</v>
      </c>
      <c r="MBR232" s="53">
        <f t="shared" ref="MBR232" si="14518">(37.2)*10.764</f>
        <v>400.42079999999999</v>
      </c>
      <c r="MBS232" s="53">
        <f t="shared" ref="MBS232" si="14519">(2.45*1+1*(2.3+2.75))*10.764</f>
        <v>80.72999999999999</v>
      </c>
      <c r="MBT232" s="53">
        <f t="shared" si="3350"/>
        <v>481.1508</v>
      </c>
      <c r="MBU232" s="53">
        <v>0</v>
      </c>
      <c r="MBV232" s="53">
        <f>MBT232*(($H$268)+1)+(IF(MBU232&lt;101,MBU232,IF(MBU232&lt;201,MBU232/2,IF(MBU232&lt;=301,MBU232/3,MBU232/4))))</f>
        <v>481.1508</v>
      </c>
      <c r="MBW232" s="159">
        <f t="shared" si="9489"/>
        <v>3</v>
      </c>
      <c r="MBX232" s="159"/>
      <c r="MBY232" s="53" t="s">
        <v>162</v>
      </c>
      <c r="MBZ232" s="53">
        <f t="shared" ref="MBZ232" si="14520">(37.2)*10.764</f>
        <v>400.42079999999999</v>
      </c>
      <c r="MCA232" s="53">
        <f t="shared" ref="MCA232" si="14521">(2.45*1+1*(2.3+2.75))*10.764</f>
        <v>80.72999999999999</v>
      </c>
      <c r="MCB232" s="53">
        <f t="shared" si="3353"/>
        <v>481.1508</v>
      </c>
      <c r="MCC232" s="53">
        <v>0</v>
      </c>
      <c r="MCD232" s="53">
        <f>MCB232*(($H$268)+1)+(IF(MCC232&lt;101,MCC232,IF(MCC232&lt;201,MCC232/2,IF(MCC232&lt;=301,MCC232/3,MCC232/4))))</f>
        <v>481.1508</v>
      </c>
      <c r="MCE232" s="159">
        <f t="shared" si="9492"/>
        <v>3</v>
      </c>
      <c r="MCF232" s="159"/>
      <c r="MCG232" s="53" t="s">
        <v>162</v>
      </c>
      <c r="MCH232" s="53">
        <f t="shared" ref="MCH232" si="14522">(37.2)*10.764</f>
        <v>400.42079999999999</v>
      </c>
      <c r="MCI232" s="53">
        <f t="shared" ref="MCI232" si="14523">(2.45*1+1*(2.3+2.75))*10.764</f>
        <v>80.72999999999999</v>
      </c>
      <c r="MCJ232" s="53">
        <f t="shared" si="3356"/>
        <v>481.1508</v>
      </c>
      <c r="MCK232" s="53">
        <v>0</v>
      </c>
      <c r="MCL232" s="53">
        <f>MCJ232*(($H$268)+1)+(IF(MCK232&lt;101,MCK232,IF(MCK232&lt;201,MCK232/2,IF(MCK232&lt;=301,MCK232/3,MCK232/4))))</f>
        <v>481.1508</v>
      </c>
      <c r="MCM232" s="159">
        <f t="shared" si="9495"/>
        <v>3</v>
      </c>
      <c r="MCN232" s="159"/>
      <c r="MCO232" s="53" t="s">
        <v>162</v>
      </c>
      <c r="MCP232" s="53">
        <f t="shared" ref="MCP232" si="14524">(37.2)*10.764</f>
        <v>400.42079999999999</v>
      </c>
      <c r="MCQ232" s="53">
        <f t="shared" ref="MCQ232" si="14525">(2.45*1+1*(2.3+2.75))*10.764</f>
        <v>80.72999999999999</v>
      </c>
      <c r="MCR232" s="53">
        <f t="shared" si="3359"/>
        <v>481.1508</v>
      </c>
      <c r="MCS232" s="53">
        <v>0</v>
      </c>
      <c r="MCT232" s="53">
        <f>MCR232*(($H$268)+1)+(IF(MCS232&lt;101,MCS232,IF(MCS232&lt;201,MCS232/2,IF(MCS232&lt;=301,MCS232/3,MCS232/4))))</f>
        <v>481.1508</v>
      </c>
      <c r="MCU232" s="159">
        <f t="shared" si="9498"/>
        <v>3</v>
      </c>
      <c r="MCV232" s="159"/>
      <c r="MCW232" s="53" t="s">
        <v>162</v>
      </c>
      <c r="MCX232" s="53">
        <f t="shared" ref="MCX232" si="14526">(37.2)*10.764</f>
        <v>400.42079999999999</v>
      </c>
      <c r="MCY232" s="53">
        <f t="shared" ref="MCY232" si="14527">(2.45*1+1*(2.3+2.75))*10.764</f>
        <v>80.72999999999999</v>
      </c>
      <c r="MCZ232" s="53">
        <f t="shared" si="3362"/>
        <v>481.1508</v>
      </c>
      <c r="MDA232" s="53">
        <v>0</v>
      </c>
      <c r="MDB232" s="53">
        <f>MCZ232*(($H$268)+1)+(IF(MDA232&lt;101,MDA232,IF(MDA232&lt;201,MDA232/2,IF(MDA232&lt;=301,MDA232/3,MDA232/4))))</f>
        <v>481.1508</v>
      </c>
      <c r="MDC232" s="159">
        <f t="shared" si="9501"/>
        <v>3</v>
      </c>
      <c r="MDD232" s="159"/>
      <c r="MDE232" s="53" t="s">
        <v>162</v>
      </c>
      <c r="MDF232" s="53">
        <f t="shared" ref="MDF232" si="14528">(37.2)*10.764</f>
        <v>400.42079999999999</v>
      </c>
      <c r="MDG232" s="53">
        <f t="shared" ref="MDG232" si="14529">(2.45*1+1*(2.3+2.75))*10.764</f>
        <v>80.72999999999999</v>
      </c>
      <c r="MDH232" s="53">
        <f t="shared" si="3365"/>
        <v>481.1508</v>
      </c>
      <c r="MDI232" s="53">
        <v>0</v>
      </c>
      <c r="MDJ232" s="53">
        <f>MDH232*(($H$268)+1)+(IF(MDI232&lt;101,MDI232,IF(MDI232&lt;201,MDI232/2,IF(MDI232&lt;=301,MDI232/3,MDI232/4))))</f>
        <v>481.1508</v>
      </c>
      <c r="MDK232" s="159">
        <f t="shared" si="9504"/>
        <v>3</v>
      </c>
      <c r="MDL232" s="159"/>
      <c r="MDM232" s="53" t="s">
        <v>162</v>
      </c>
      <c r="MDN232" s="53">
        <f t="shared" ref="MDN232" si="14530">(37.2)*10.764</f>
        <v>400.42079999999999</v>
      </c>
      <c r="MDO232" s="53">
        <f t="shared" ref="MDO232" si="14531">(2.45*1+1*(2.3+2.75))*10.764</f>
        <v>80.72999999999999</v>
      </c>
      <c r="MDP232" s="53">
        <f t="shared" si="3368"/>
        <v>481.1508</v>
      </c>
      <c r="MDQ232" s="53">
        <v>0</v>
      </c>
      <c r="MDR232" s="53">
        <f>MDP232*(($H$268)+1)+(IF(MDQ232&lt;101,MDQ232,IF(MDQ232&lt;201,MDQ232/2,IF(MDQ232&lt;=301,MDQ232/3,MDQ232/4))))</f>
        <v>481.1508</v>
      </c>
      <c r="MDS232" s="159">
        <f t="shared" si="9507"/>
        <v>3</v>
      </c>
      <c r="MDT232" s="159"/>
      <c r="MDU232" s="53" t="s">
        <v>162</v>
      </c>
      <c r="MDV232" s="53">
        <f t="shared" ref="MDV232" si="14532">(37.2)*10.764</f>
        <v>400.42079999999999</v>
      </c>
      <c r="MDW232" s="53">
        <f t="shared" ref="MDW232" si="14533">(2.45*1+1*(2.3+2.75))*10.764</f>
        <v>80.72999999999999</v>
      </c>
      <c r="MDX232" s="53">
        <f t="shared" si="3371"/>
        <v>481.1508</v>
      </c>
      <c r="MDY232" s="53">
        <v>0</v>
      </c>
      <c r="MDZ232" s="53">
        <f>MDX232*(($H$268)+1)+(IF(MDY232&lt;101,MDY232,IF(MDY232&lt;201,MDY232/2,IF(MDY232&lt;=301,MDY232/3,MDY232/4))))</f>
        <v>481.1508</v>
      </c>
      <c r="MEA232" s="159">
        <f t="shared" si="9510"/>
        <v>3</v>
      </c>
      <c r="MEB232" s="159"/>
      <c r="MEC232" s="53" t="s">
        <v>162</v>
      </c>
      <c r="MED232" s="53">
        <f t="shared" ref="MED232" si="14534">(37.2)*10.764</f>
        <v>400.42079999999999</v>
      </c>
      <c r="MEE232" s="53">
        <f t="shared" ref="MEE232" si="14535">(2.45*1+1*(2.3+2.75))*10.764</f>
        <v>80.72999999999999</v>
      </c>
      <c r="MEF232" s="53">
        <f t="shared" si="3374"/>
        <v>481.1508</v>
      </c>
      <c r="MEG232" s="53">
        <v>0</v>
      </c>
      <c r="MEH232" s="53">
        <f>MEF232*(($H$268)+1)+(IF(MEG232&lt;101,MEG232,IF(MEG232&lt;201,MEG232/2,IF(MEG232&lt;=301,MEG232/3,MEG232/4))))</f>
        <v>481.1508</v>
      </c>
      <c r="MEI232" s="159">
        <f t="shared" si="9513"/>
        <v>3</v>
      </c>
      <c r="MEJ232" s="159"/>
      <c r="MEK232" s="53" t="s">
        <v>162</v>
      </c>
      <c r="MEL232" s="53">
        <f t="shared" ref="MEL232" si="14536">(37.2)*10.764</f>
        <v>400.42079999999999</v>
      </c>
      <c r="MEM232" s="53">
        <f t="shared" ref="MEM232" si="14537">(2.45*1+1*(2.3+2.75))*10.764</f>
        <v>80.72999999999999</v>
      </c>
      <c r="MEN232" s="53">
        <f t="shared" si="3377"/>
        <v>481.1508</v>
      </c>
      <c r="MEO232" s="53">
        <v>0</v>
      </c>
      <c r="MEP232" s="53">
        <f>MEN232*(($H$268)+1)+(IF(MEO232&lt;101,MEO232,IF(MEO232&lt;201,MEO232/2,IF(MEO232&lt;=301,MEO232/3,MEO232/4))))</f>
        <v>481.1508</v>
      </c>
      <c r="MEQ232" s="159">
        <f t="shared" si="9516"/>
        <v>3</v>
      </c>
      <c r="MER232" s="159"/>
      <c r="MES232" s="53" t="s">
        <v>162</v>
      </c>
      <c r="MET232" s="53">
        <f t="shared" ref="MET232" si="14538">(37.2)*10.764</f>
        <v>400.42079999999999</v>
      </c>
      <c r="MEU232" s="53">
        <f t="shared" ref="MEU232" si="14539">(2.45*1+1*(2.3+2.75))*10.764</f>
        <v>80.72999999999999</v>
      </c>
      <c r="MEV232" s="53">
        <f t="shared" si="3380"/>
        <v>481.1508</v>
      </c>
      <c r="MEW232" s="53">
        <v>0</v>
      </c>
      <c r="MEX232" s="53">
        <f>MEV232*(($H$268)+1)+(IF(MEW232&lt;101,MEW232,IF(MEW232&lt;201,MEW232/2,IF(MEW232&lt;=301,MEW232/3,MEW232/4))))</f>
        <v>481.1508</v>
      </c>
      <c r="MEY232" s="159">
        <f t="shared" si="9519"/>
        <v>3</v>
      </c>
      <c r="MEZ232" s="159"/>
      <c r="MFA232" s="53" t="s">
        <v>162</v>
      </c>
      <c r="MFB232" s="53">
        <f t="shared" ref="MFB232" si="14540">(37.2)*10.764</f>
        <v>400.42079999999999</v>
      </c>
      <c r="MFC232" s="53">
        <f t="shared" ref="MFC232" si="14541">(2.45*1+1*(2.3+2.75))*10.764</f>
        <v>80.72999999999999</v>
      </c>
      <c r="MFD232" s="53">
        <f t="shared" si="3383"/>
        <v>481.1508</v>
      </c>
      <c r="MFE232" s="53">
        <v>0</v>
      </c>
      <c r="MFF232" s="53">
        <f>MFD232*(($H$268)+1)+(IF(MFE232&lt;101,MFE232,IF(MFE232&lt;201,MFE232/2,IF(MFE232&lt;=301,MFE232/3,MFE232/4))))</f>
        <v>481.1508</v>
      </c>
      <c r="MFG232" s="159">
        <f t="shared" si="9522"/>
        <v>3</v>
      </c>
      <c r="MFH232" s="159"/>
      <c r="MFI232" s="53" t="s">
        <v>162</v>
      </c>
      <c r="MFJ232" s="53">
        <f t="shared" ref="MFJ232" si="14542">(37.2)*10.764</f>
        <v>400.42079999999999</v>
      </c>
      <c r="MFK232" s="53">
        <f t="shared" ref="MFK232" si="14543">(2.45*1+1*(2.3+2.75))*10.764</f>
        <v>80.72999999999999</v>
      </c>
      <c r="MFL232" s="53">
        <f t="shared" si="3386"/>
        <v>481.1508</v>
      </c>
      <c r="MFM232" s="53">
        <v>0</v>
      </c>
      <c r="MFN232" s="53">
        <f>MFL232*(($H$268)+1)+(IF(MFM232&lt;101,MFM232,IF(MFM232&lt;201,MFM232/2,IF(MFM232&lt;=301,MFM232/3,MFM232/4))))</f>
        <v>481.1508</v>
      </c>
      <c r="MFO232" s="159">
        <f t="shared" si="9525"/>
        <v>3</v>
      </c>
      <c r="MFP232" s="159"/>
      <c r="MFQ232" s="53" t="s">
        <v>162</v>
      </c>
      <c r="MFR232" s="53">
        <f t="shared" ref="MFR232" si="14544">(37.2)*10.764</f>
        <v>400.42079999999999</v>
      </c>
      <c r="MFS232" s="53">
        <f t="shared" ref="MFS232" si="14545">(2.45*1+1*(2.3+2.75))*10.764</f>
        <v>80.72999999999999</v>
      </c>
      <c r="MFT232" s="53">
        <f t="shared" si="3389"/>
        <v>481.1508</v>
      </c>
      <c r="MFU232" s="53">
        <v>0</v>
      </c>
      <c r="MFV232" s="53">
        <f>MFT232*(($H$268)+1)+(IF(MFU232&lt;101,MFU232,IF(MFU232&lt;201,MFU232/2,IF(MFU232&lt;=301,MFU232/3,MFU232/4))))</f>
        <v>481.1508</v>
      </c>
      <c r="MFW232" s="159">
        <f t="shared" si="9528"/>
        <v>3</v>
      </c>
      <c r="MFX232" s="159"/>
      <c r="MFY232" s="53" t="s">
        <v>162</v>
      </c>
      <c r="MFZ232" s="53">
        <f t="shared" ref="MFZ232" si="14546">(37.2)*10.764</f>
        <v>400.42079999999999</v>
      </c>
      <c r="MGA232" s="53">
        <f t="shared" ref="MGA232" si="14547">(2.45*1+1*(2.3+2.75))*10.764</f>
        <v>80.72999999999999</v>
      </c>
      <c r="MGB232" s="53">
        <f t="shared" si="3392"/>
        <v>481.1508</v>
      </c>
      <c r="MGC232" s="53">
        <v>0</v>
      </c>
      <c r="MGD232" s="53">
        <f>MGB232*(($H$268)+1)+(IF(MGC232&lt;101,MGC232,IF(MGC232&lt;201,MGC232/2,IF(MGC232&lt;=301,MGC232/3,MGC232/4))))</f>
        <v>481.1508</v>
      </c>
      <c r="MGE232" s="159">
        <f t="shared" si="9531"/>
        <v>3</v>
      </c>
      <c r="MGF232" s="159"/>
      <c r="MGG232" s="53" t="s">
        <v>162</v>
      </c>
      <c r="MGH232" s="53">
        <f t="shared" ref="MGH232" si="14548">(37.2)*10.764</f>
        <v>400.42079999999999</v>
      </c>
      <c r="MGI232" s="53">
        <f t="shared" ref="MGI232" si="14549">(2.45*1+1*(2.3+2.75))*10.764</f>
        <v>80.72999999999999</v>
      </c>
      <c r="MGJ232" s="53">
        <f t="shared" si="3395"/>
        <v>481.1508</v>
      </c>
      <c r="MGK232" s="53">
        <v>0</v>
      </c>
      <c r="MGL232" s="53">
        <f>MGJ232*(($H$268)+1)+(IF(MGK232&lt;101,MGK232,IF(MGK232&lt;201,MGK232/2,IF(MGK232&lt;=301,MGK232/3,MGK232/4))))</f>
        <v>481.1508</v>
      </c>
      <c r="MGM232" s="159">
        <f t="shared" si="9534"/>
        <v>3</v>
      </c>
      <c r="MGN232" s="159"/>
      <c r="MGO232" s="53" t="s">
        <v>162</v>
      </c>
      <c r="MGP232" s="53">
        <f t="shared" ref="MGP232" si="14550">(37.2)*10.764</f>
        <v>400.42079999999999</v>
      </c>
      <c r="MGQ232" s="53">
        <f t="shared" ref="MGQ232" si="14551">(2.45*1+1*(2.3+2.75))*10.764</f>
        <v>80.72999999999999</v>
      </c>
      <c r="MGR232" s="53">
        <f t="shared" si="3398"/>
        <v>481.1508</v>
      </c>
      <c r="MGS232" s="53">
        <v>0</v>
      </c>
      <c r="MGT232" s="53">
        <f>MGR232*(($H$268)+1)+(IF(MGS232&lt;101,MGS232,IF(MGS232&lt;201,MGS232/2,IF(MGS232&lt;=301,MGS232/3,MGS232/4))))</f>
        <v>481.1508</v>
      </c>
      <c r="MGU232" s="159">
        <f t="shared" si="9537"/>
        <v>3</v>
      </c>
      <c r="MGV232" s="159"/>
      <c r="MGW232" s="53" t="s">
        <v>162</v>
      </c>
      <c r="MGX232" s="53">
        <f t="shared" ref="MGX232" si="14552">(37.2)*10.764</f>
        <v>400.42079999999999</v>
      </c>
      <c r="MGY232" s="53">
        <f t="shared" ref="MGY232" si="14553">(2.45*1+1*(2.3+2.75))*10.764</f>
        <v>80.72999999999999</v>
      </c>
      <c r="MGZ232" s="53">
        <f t="shared" si="3401"/>
        <v>481.1508</v>
      </c>
      <c r="MHA232" s="53">
        <v>0</v>
      </c>
      <c r="MHB232" s="53">
        <f>MGZ232*(($H$268)+1)+(IF(MHA232&lt;101,MHA232,IF(MHA232&lt;201,MHA232/2,IF(MHA232&lt;=301,MHA232/3,MHA232/4))))</f>
        <v>481.1508</v>
      </c>
      <c r="MHC232" s="159">
        <f t="shared" si="9540"/>
        <v>3</v>
      </c>
      <c r="MHD232" s="159"/>
      <c r="MHE232" s="53" t="s">
        <v>162</v>
      </c>
      <c r="MHF232" s="53">
        <f t="shared" ref="MHF232" si="14554">(37.2)*10.764</f>
        <v>400.42079999999999</v>
      </c>
      <c r="MHG232" s="53">
        <f t="shared" ref="MHG232" si="14555">(2.45*1+1*(2.3+2.75))*10.764</f>
        <v>80.72999999999999</v>
      </c>
      <c r="MHH232" s="53">
        <f t="shared" si="3404"/>
        <v>481.1508</v>
      </c>
      <c r="MHI232" s="53">
        <v>0</v>
      </c>
      <c r="MHJ232" s="53">
        <f>MHH232*(($H$268)+1)+(IF(MHI232&lt;101,MHI232,IF(MHI232&lt;201,MHI232/2,IF(MHI232&lt;=301,MHI232/3,MHI232/4))))</f>
        <v>481.1508</v>
      </c>
      <c r="MHK232" s="159">
        <f t="shared" si="9543"/>
        <v>3</v>
      </c>
      <c r="MHL232" s="159"/>
      <c r="MHM232" s="53" t="s">
        <v>162</v>
      </c>
      <c r="MHN232" s="53">
        <f t="shared" ref="MHN232" si="14556">(37.2)*10.764</f>
        <v>400.42079999999999</v>
      </c>
      <c r="MHO232" s="53">
        <f t="shared" ref="MHO232" si="14557">(2.45*1+1*(2.3+2.75))*10.764</f>
        <v>80.72999999999999</v>
      </c>
      <c r="MHP232" s="53">
        <f t="shared" si="3407"/>
        <v>481.1508</v>
      </c>
      <c r="MHQ232" s="53">
        <v>0</v>
      </c>
      <c r="MHR232" s="53">
        <f>MHP232*(($H$268)+1)+(IF(MHQ232&lt;101,MHQ232,IF(MHQ232&lt;201,MHQ232/2,IF(MHQ232&lt;=301,MHQ232/3,MHQ232/4))))</f>
        <v>481.1508</v>
      </c>
      <c r="MHS232" s="159">
        <f t="shared" si="9546"/>
        <v>3</v>
      </c>
      <c r="MHT232" s="159"/>
      <c r="MHU232" s="53" t="s">
        <v>162</v>
      </c>
      <c r="MHV232" s="53">
        <f t="shared" ref="MHV232" si="14558">(37.2)*10.764</f>
        <v>400.42079999999999</v>
      </c>
      <c r="MHW232" s="53">
        <f t="shared" ref="MHW232" si="14559">(2.45*1+1*(2.3+2.75))*10.764</f>
        <v>80.72999999999999</v>
      </c>
      <c r="MHX232" s="53">
        <f t="shared" si="3410"/>
        <v>481.1508</v>
      </c>
      <c r="MHY232" s="53">
        <v>0</v>
      </c>
      <c r="MHZ232" s="53">
        <f>MHX232*(($H$268)+1)+(IF(MHY232&lt;101,MHY232,IF(MHY232&lt;201,MHY232/2,IF(MHY232&lt;=301,MHY232/3,MHY232/4))))</f>
        <v>481.1508</v>
      </c>
      <c r="MIA232" s="159">
        <f t="shared" si="9549"/>
        <v>3</v>
      </c>
      <c r="MIB232" s="159"/>
      <c r="MIC232" s="53" t="s">
        <v>162</v>
      </c>
      <c r="MID232" s="53">
        <f t="shared" ref="MID232" si="14560">(37.2)*10.764</f>
        <v>400.42079999999999</v>
      </c>
      <c r="MIE232" s="53">
        <f t="shared" ref="MIE232" si="14561">(2.45*1+1*(2.3+2.75))*10.764</f>
        <v>80.72999999999999</v>
      </c>
      <c r="MIF232" s="53">
        <f t="shared" si="3413"/>
        <v>481.1508</v>
      </c>
      <c r="MIG232" s="53">
        <v>0</v>
      </c>
      <c r="MIH232" s="53">
        <f>MIF232*(($H$268)+1)+(IF(MIG232&lt;101,MIG232,IF(MIG232&lt;201,MIG232/2,IF(MIG232&lt;=301,MIG232/3,MIG232/4))))</f>
        <v>481.1508</v>
      </c>
      <c r="MII232" s="159">
        <f t="shared" si="9552"/>
        <v>3</v>
      </c>
      <c r="MIJ232" s="159"/>
      <c r="MIK232" s="53" t="s">
        <v>162</v>
      </c>
      <c r="MIL232" s="53">
        <f t="shared" ref="MIL232" si="14562">(37.2)*10.764</f>
        <v>400.42079999999999</v>
      </c>
      <c r="MIM232" s="53">
        <f t="shared" ref="MIM232" si="14563">(2.45*1+1*(2.3+2.75))*10.764</f>
        <v>80.72999999999999</v>
      </c>
      <c r="MIN232" s="53">
        <f t="shared" si="3416"/>
        <v>481.1508</v>
      </c>
      <c r="MIO232" s="53">
        <v>0</v>
      </c>
      <c r="MIP232" s="53">
        <f>MIN232*(($H$268)+1)+(IF(MIO232&lt;101,MIO232,IF(MIO232&lt;201,MIO232/2,IF(MIO232&lt;=301,MIO232/3,MIO232/4))))</f>
        <v>481.1508</v>
      </c>
      <c r="MIQ232" s="159">
        <f t="shared" si="9555"/>
        <v>3</v>
      </c>
      <c r="MIR232" s="159"/>
      <c r="MIS232" s="53" t="s">
        <v>162</v>
      </c>
      <c r="MIT232" s="53">
        <f t="shared" ref="MIT232" si="14564">(37.2)*10.764</f>
        <v>400.42079999999999</v>
      </c>
      <c r="MIU232" s="53">
        <f t="shared" ref="MIU232" si="14565">(2.45*1+1*(2.3+2.75))*10.764</f>
        <v>80.72999999999999</v>
      </c>
      <c r="MIV232" s="53">
        <f t="shared" si="3419"/>
        <v>481.1508</v>
      </c>
      <c r="MIW232" s="53">
        <v>0</v>
      </c>
      <c r="MIX232" s="53">
        <f>MIV232*(($H$268)+1)+(IF(MIW232&lt;101,MIW232,IF(MIW232&lt;201,MIW232/2,IF(MIW232&lt;=301,MIW232/3,MIW232/4))))</f>
        <v>481.1508</v>
      </c>
      <c r="MIY232" s="159">
        <f t="shared" si="9558"/>
        <v>3</v>
      </c>
      <c r="MIZ232" s="159"/>
      <c r="MJA232" s="53" t="s">
        <v>162</v>
      </c>
      <c r="MJB232" s="53">
        <f t="shared" ref="MJB232" si="14566">(37.2)*10.764</f>
        <v>400.42079999999999</v>
      </c>
      <c r="MJC232" s="53">
        <f t="shared" ref="MJC232" si="14567">(2.45*1+1*(2.3+2.75))*10.764</f>
        <v>80.72999999999999</v>
      </c>
      <c r="MJD232" s="53">
        <f t="shared" si="3422"/>
        <v>481.1508</v>
      </c>
      <c r="MJE232" s="53">
        <v>0</v>
      </c>
      <c r="MJF232" s="53">
        <f>MJD232*(($H$268)+1)+(IF(MJE232&lt;101,MJE232,IF(MJE232&lt;201,MJE232/2,IF(MJE232&lt;=301,MJE232/3,MJE232/4))))</f>
        <v>481.1508</v>
      </c>
      <c r="MJG232" s="159">
        <f t="shared" si="9561"/>
        <v>3</v>
      </c>
      <c r="MJH232" s="159"/>
      <c r="MJI232" s="53" t="s">
        <v>162</v>
      </c>
      <c r="MJJ232" s="53">
        <f t="shared" ref="MJJ232" si="14568">(37.2)*10.764</f>
        <v>400.42079999999999</v>
      </c>
      <c r="MJK232" s="53">
        <f t="shared" ref="MJK232" si="14569">(2.45*1+1*(2.3+2.75))*10.764</f>
        <v>80.72999999999999</v>
      </c>
      <c r="MJL232" s="53">
        <f t="shared" si="3425"/>
        <v>481.1508</v>
      </c>
      <c r="MJM232" s="53">
        <v>0</v>
      </c>
      <c r="MJN232" s="53">
        <f>MJL232*(($H$268)+1)+(IF(MJM232&lt;101,MJM232,IF(MJM232&lt;201,MJM232/2,IF(MJM232&lt;=301,MJM232/3,MJM232/4))))</f>
        <v>481.1508</v>
      </c>
      <c r="MJO232" s="159">
        <f t="shared" si="9564"/>
        <v>3</v>
      </c>
      <c r="MJP232" s="159"/>
      <c r="MJQ232" s="53" t="s">
        <v>162</v>
      </c>
      <c r="MJR232" s="53">
        <f t="shared" ref="MJR232" si="14570">(37.2)*10.764</f>
        <v>400.42079999999999</v>
      </c>
      <c r="MJS232" s="53">
        <f t="shared" ref="MJS232" si="14571">(2.45*1+1*(2.3+2.75))*10.764</f>
        <v>80.72999999999999</v>
      </c>
      <c r="MJT232" s="53">
        <f t="shared" si="3428"/>
        <v>481.1508</v>
      </c>
      <c r="MJU232" s="53">
        <v>0</v>
      </c>
      <c r="MJV232" s="53">
        <f>MJT232*(($H$268)+1)+(IF(MJU232&lt;101,MJU232,IF(MJU232&lt;201,MJU232/2,IF(MJU232&lt;=301,MJU232/3,MJU232/4))))</f>
        <v>481.1508</v>
      </c>
      <c r="MJW232" s="159">
        <f t="shared" si="9567"/>
        <v>3</v>
      </c>
      <c r="MJX232" s="159"/>
      <c r="MJY232" s="53" t="s">
        <v>162</v>
      </c>
      <c r="MJZ232" s="53">
        <f t="shared" ref="MJZ232" si="14572">(37.2)*10.764</f>
        <v>400.42079999999999</v>
      </c>
      <c r="MKA232" s="53">
        <f t="shared" ref="MKA232" si="14573">(2.45*1+1*(2.3+2.75))*10.764</f>
        <v>80.72999999999999</v>
      </c>
      <c r="MKB232" s="53">
        <f t="shared" si="3431"/>
        <v>481.1508</v>
      </c>
      <c r="MKC232" s="53">
        <v>0</v>
      </c>
      <c r="MKD232" s="53">
        <f>MKB232*(($H$268)+1)+(IF(MKC232&lt;101,MKC232,IF(MKC232&lt;201,MKC232/2,IF(MKC232&lt;=301,MKC232/3,MKC232/4))))</f>
        <v>481.1508</v>
      </c>
      <c r="MKE232" s="159">
        <f t="shared" si="9570"/>
        <v>3</v>
      </c>
      <c r="MKF232" s="159"/>
      <c r="MKG232" s="53" t="s">
        <v>162</v>
      </c>
      <c r="MKH232" s="53">
        <f t="shared" ref="MKH232" si="14574">(37.2)*10.764</f>
        <v>400.42079999999999</v>
      </c>
      <c r="MKI232" s="53">
        <f t="shared" ref="MKI232" si="14575">(2.45*1+1*(2.3+2.75))*10.764</f>
        <v>80.72999999999999</v>
      </c>
      <c r="MKJ232" s="53">
        <f t="shared" si="3434"/>
        <v>481.1508</v>
      </c>
      <c r="MKK232" s="53">
        <v>0</v>
      </c>
      <c r="MKL232" s="53">
        <f>MKJ232*(($H$268)+1)+(IF(MKK232&lt;101,MKK232,IF(MKK232&lt;201,MKK232/2,IF(MKK232&lt;=301,MKK232/3,MKK232/4))))</f>
        <v>481.1508</v>
      </c>
      <c r="MKM232" s="159">
        <f t="shared" si="9573"/>
        <v>3</v>
      </c>
      <c r="MKN232" s="159"/>
      <c r="MKO232" s="53" t="s">
        <v>162</v>
      </c>
      <c r="MKP232" s="53">
        <f t="shared" ref="MKP232" si="14576">(37.2)*10.764</f>
        <v>400.42079999999999</v>
      </c>
      <c r="MKQ232" s="53">
        <f t="shared" ref="MKQ232" si="14577">(2.45*1+1*(2.3+2.75))*10.764</f>
        <v>80.72999999999999</v>
      </c>
      <c r="MKR232" s="53">
        <f t="shared" si="3437"/>
        <v>481.1508</v>
      </c>
      <c r="MKS232" s="53">
        <v>0</v>
      </c>
      <c r="MKT232" s="53">
        <f>MKR232*(($H$268)+1)+(IF(MKS232&lt;101,MKS232,IF(MKS232&lt;201,MKS232/2,IF(MKS232&lt;=301,MKS232/3,MKS232/4))))</f>
        <v>481.1508</v>
      </c>
      <c r="MKU232" s="159">
        <f t="shared" si="9576"/>
        <v>3</v>
      </c>
      <c r="MKV232" s="159"/>
      <c r="MKW232" s="53" t="s">
        <v>162</v>
      </c>
      <c r="MKX232" s="53">
        <f t="shared" ref="MKX232" si="14578">(37.2)*10.764</f>
        <v>400.42079999999999</v>
      </c>
      <c r="MKY232" s="53">
        <f t="shared" ref="MKY232" si="14579">(2.45*1+1*(2.3+2.75))*10.764</f>
        <v>80.72999999999999</v>
      </c>
      <c r="MKZ232" s="53">
        <f t="shared" si="3440"/>
        <v>481.1508</v>
      </c>
      <c r="MLA232" s="53">
        <v>0</v>
      </c>
      <c r="MLB232" s="53">
        <f>MKZ232*(($H$268)+1)+(IF(MLA232&lt;101,MLA232,IF(MLA232&lt;201,MLA232/2,IF(MLA232&lt;=301,MLA232/3,MLA232/4))))</f>
        <v>481.1508</v>
      </c>
      <c r="MLC232" s="159">
        <f t="shared" si="9579"/>
        <v>3</v>
      </c>
      <c r="MLD232" s="159"/>
      <c r="MLE232" s="53" t="s">
        <v>162</v>
      </c>
      <c r="MLF232" s="53">
        <f t="shared" ref="MLF232" si="14580">(37.2)*10.764</f>
        <v>400.42079999999999</v>
      </c>
      <c r="MLG232" s="53">
        <f t="shared" ref="MLG232" si="14581">(2.45*1+1*(2.3+2.75))*10.764</f>
        <v>80.72999999999999</v>
      </c>
      <c r="MLH232" s="53">
        <f t="shared" si="3443"/>
        <v>481.1508</v>
      </c>
      <c r="MLI232" s="53">
        <v>0</v>
      </c>
      <c r="MLJ232" s="53">
        <f>MLH232*(($H$268)+1)+(IF(MLI232&lt;101,MLI232,IF(MLI232&lt;201,MLI232/2,IF(MLI232&lt;=301,MLI232/3,MLI232/4))))</f>
        <v>481.1508</v>
      </c>
      <c r="MLK232" s="159">
        <f t="shared" si="9582"/>
        <v>3</v>
      </c>
      <c r="MLL232" s="159"/>
      <c r="MLM232" s="53" t="s">
        <v>162</v>
      </c>
      <c r="MLN232" s="53">
        <f t="shared" ref="MLN232" si="14582">(37.2)*10.764</f>
        <v>400.42079999999999</v>
      </c>
      <c r="MLO232" s="53">
        <f t="shared" ref="MLO232" si="14583">(2.45*1+1*(2.3+2.75))*10.764</f>
        <v>80.72999999999999</v>
      </c>
      <c r="MLP232" s="53">
        <f t="shared" si="3446"/>
        <v>481.1508</v>
      </c>
      <c r="MLQ232" s="53">
        <v>0</v>
      </c>
      <c r="MLR232" s="53">
        <f>MLP232*(($H$268)+1)+(IF(MLQ232&lt;101,MLQ232,IF(MLQ232&lt;201,MLQ232/2,IF(MLQ232&lt;=301,MLQ232/3,MLQ232/4))))</f>
        <v>481.1508</v>
      </c>
      <c r="MLS232" s="159">
        <f t="shared" si="9585"/>
        <v>3</v>
      </c>
      <c r="MLT232" s="159"/>
      <c r="MLU232" s="53" t="s">
        <v>162</v>
      </c>
      <c r="MLV232" s="53">
        <f t="shared" ref="MLV232" si="14584">(37.2)*10.764</f>
        <v>400.42079999999999</v>
      </c>
      <c r="MLW232" s="53">
        <f t="shared" ref="MLW232" si="14585">(2.45*1+1*(2.3+2.75))*10.764</f>
        <v>80.72999999999999</v>
      </c>
      <c r="MLX232" s="53">
        <f t="shared" si="3449"/>
        <v>481.1508</v>
      </c>
      <c r="MLY232" s="53">
        <v>0</v>
      </c>
      <c r="MLZ232" s="53">
        <f>MLX232*(($H$268)+1)+(IF(MLY232&lt;101,MLY232,IF(MLY232&lt;201,MLY232/2,IF(MLY232&lt;=301,MLY232/3,MLY232/4))))</f>
        <v>481.1508</v>
      </c>
      <c r="MMA232" s="159">
        <f t="shared" si="9588"/>
        <v>3</v>
      </c>
      <c r="MMB232" s="159"/>
      <c r="MMC232" s="53" t="s">
        <v>162</v>
      </c>
      <c r="MMD232" s="53">
        <f t="shared" ref="MMD232" si="14586">(37.2)*10.764</f>
        <v>400.42079999999999</v>
      </c>
      <c r="MME232" s="53">
        <f t="shared" ref="MME232" si="14587">(2.45*1+1*(2.3+2.75))*10.764</f>
        <v>80.72999999999999</v>
      </c>
      <c r="MMF232" s="53">
        <f t="shared" si="3452"/>
        <v>481.1508</v>
      </c>
      <c r="MMG232" s="53">
        <v>0</v>
      </c>
      <c r="MMH232" s="53">
        <f>MMF232*(($H$268)+1)+(IF(MMG232&lt;101,MMG232,IF(MMG232&lt;201,MMG232/2,IF(MMG232&lt;=301,MMG232/3,MMG232/4))))</f>
        <v>481.1508</v>
      </c>
      <c r="MMI232" s="159">
        <f t="shared" si="9591"/>
        <v>3</v>
      </c>
      <c r="MMJ232" s="159"/>
      <c r="MMK232" s="53" t="s">
        <v>162</v>
      </c>
      <c r="MML232" s="53">
        <f t="shared" ref="MML232" si="14588">(37.2)*10.764</f>
        <v>400.42079999999999</v>
      </c>
      <c r="MMM232" s="53">
        <f t="shared" ref="MMM232" si="14589">(2.45*1+1*(2.3+2.75))*10.764</f>
        <v>80.72999999999999</v>
      </c>
      <c r="MMN232" s="53">
        <f t="shared" si="3455"/>
        <v>481.1508</v>
      </c>
      <c r="MMO232" s="53">
        <v>0</v>
      </c>
      <c r="MMP232" s="53">
        <f>MMN232*(($H$268)+1)+(IF(MMO232&lt;101,MMO232,IF(MMO232&lt;201,MMO232/2,IF(MMO232&lt;=301,MMO232/3,MMO232/4))))</f>
        <v>481.1508</v>
      </c>
      <c r="MMQ232" s="159">
        <f t="shared" si="9594"/>
        <v>3</v>
      </c>
      <c r="MMR232" s="159"/>
      <c r="MMS232" s="53" t="s">
        <v>162</v>
      </c>
      <c r="MMT232" s="53">
        <f t="shared" ref="MMT232" si="14590">(37.2)*10.764</f>
        <v>400.42079999999999</v>
      </c>
      <c r="MMU232" s="53">
        <f t="shared" ref="MMU232" si="14591">(2.45*1+1*(2.3+2.75))*10.764</f>
        <v>80.72999999999999</v>
      </c>
      <c r="MMV232" s="53">
        <f t="shared" si="3458"/>
        <v>481.1508</v>
      </c>
      <c r="MMW232" s="53">
        <v>0</v>
      </c>
      <c r="MMX232" s="53">
        <f>MMV232*(($H$268)+1)+(IF(MMW232&lt;101,MMW232,IF(MMW232&lt;201,MMW232/2,IF(MMW232&lt;=301,MMW232/3,MMW232/4))))</f>
        <v>481.1508</v>
      </c>
      <c r="MMY232" s="159">
        <f t="shared" si="9597"/>
        <v>3</v>
      </c>
      <c r="MMZ232" s="159"/>
      <c r="MNA232" s="53" t="s">
        <v>162</v>
      </c>
      <c r="MNB232" s="53">
        <f t="shared" ref="MNB232" si="14592">(37.2)*10.764</f>
        <v>400.42079999999999</v>
      </c>
      <c r="MNC232" s="53">
        <f t="shared" ref="MNC232" si="14593">(2.45*1+1*(2.3+2.75))*10.764</f>
        <v>80.72999999999999</v>
      </c>
      <c r="MND232" s="53">
        <f t="shared" si="3461"/>
        <v>481.1508</v>
      </c>
      <c r="MNE232" s="53">
        <v>0</v>
      </c>
      <c r="MNF232" s="53">
        <f>MND232*(($H$268)+1)+(IF(MNE232&lt;101,MNE232,IF(MNE232&lt;201,MNE232/2,IF(MNE232&lt;=301,MNE232/3,MNE232/4))))</f>
        <v>481.1508</v>
      </c>
      <c r="MNG232" s="159">
        <f t="shared" si="9600"/>
        <v>3</v>
      </c>
      <c r="MNH232" s="159"/>
      <c r="MNI232" s="53" t="s">
        <v>162</v>
      </c>
      <c r="MNJ232" s="53">
        <f t="shared" ref="MNJ232" si="14594">(37.2)*10.764</f>
        <v>400.42079999999999</v>
      </c>
      <c r="MNK232" s="53">
        <f t="shared" ref="MNK232" si="14595">(2.45*1+1*(2.3+2.75))*10.764</f>
        <v>80.72999999999999</v>
      </c>
      <c r="MNL232" s="53">
        <f t="shared" si="3464"/>
        <v>481.1508</v>
      </c>
      <c r="MNM232" s="53">
        <v>0</v>
      </c>
      <c r="MNN232" s="53">
        <f>MNL232*(($H$268)+1)+(IF(MNM232&lt;101,MNM232,IF(MNM232&lt;201,MNM232/2,IF(MNM232&lt;=301,MNM232/3,MNM232/4))))</f>
        <v>481.1508</v>
      </c>
      <c r="MNO232" s="159">
        <f t="shared" si="9603"/>
        <v>3</v>
      </c>
      <c r="MNP232" s="159"/>
      <c r="MNQ232" s="53" t="s">
        <v>162</v>
      </c>
      <c r="MNR232" s="53">
        <f t="shared" ref="MNR232" si="14596">(37.2)*10.764</f>
        <v>400.42079999999999</v>
      </c>
      <c r="MNS232" s="53">
        <f t="shared" ref="MNS232" si="14597">(2.45*1+1*(2.3+2.75))*10.764</f>
        <v>80.72999999999999</v>
      </c>
      <c r="MNT232" s="53">
        <f t="shared" si="3467"/>
        <v>481.1508</v>
      </c>
      <c r="MNU232" s="53">
        <v>0</v>
      </c>
      <c r="MNV232" s="53">
        <f>MNT232*(($H$268)+1)+(IF(MNU232&lt;101,MNU232,IF(MNU232&lt;201,MNU232/2,IF(MNU232&lt;=301,MNU232/3,MNU232/4))))</f>
        <v>481.1508</v>
      </c>
      <c r="MNW232" s="159">
        <f t="shared" si="9606"/>
        <v>3</v>
      </c>
      <c r="MNX232" s="159"/>
      <c r="MNY232" s="53" t="s">
        <v>162</v>
      </c>
      <c r="MNZ232" s="53">
        <f t="shared" ref="MNZ232" si="14598">(37.2)*10.764</f>
        <v>400.42079999999999</v>
      </c>
      <c r="MOA232" s="53">
        <f t="shared" ref="MOA232" si="14599">(2.45*1+1*(2.3+2.75))*10.764</f>
        <v>80.72999999999999</v>
      </c>
      <c r="MOB232" s="53">
        <f t="shared" si="3470"/>
        <v>481.1508</v>
      </c>
      <c r="MOC232" s="53">
        <v>0</v>
      </c>
      <c r="MOD232" s="53">
        <f>MOB232*(($H$268)+1)+(IF(MOC232&lt;101,MOC232,IF(MOC232&lt;201,MOC232/2,IF(MOC232&lt;=301,MOC232/3,MOC232/4))))</f>
        <v>481.1508</v>
      </c>
      <c r="MOE232" s="159">
        <f t="shared" si="9609"/>
        <v>3</v>
      </c>
      <c r="MOF232" s="159"/>
      <c r="MOG232" s="53" t="s">
        <v>162</v>
      </c>
      <c r="MOH232" s="53">
        <f t="shared" ref="MOH232" si="14600">(37.2)*10.764</f>
        <v>400.42079999999999</v>
      </c>
      <c r="MOI232" s="53">
        <f t="shared" ref="MOI232" si="14601">(2.45*1+1*(2.3+2.75))*10.764</f>
        <v>80.72999999999999</v>
      </c>
      <c r="MOJ232" s="53">
        <f t="shared" si="3473"/>
        <v>481.1508</v>
      </c>
      <c r="MOK232" s="53">
        <v>0</v>
      </c>
      <c r="MOL232" s="53">
        <f>MOJ232*(($H$268)+1)+(IF(MOK232&lt;101,MOK232,IF(MOK232&lt;201,MOK232/2,IF(MOK232&lt;=301,MOK232/3,MOK232/4))))</f>
        <v>481.1508</v>
      </c>
      <c r="MOM232" s="159">
        <f t="shared" si="9612"/>
        <v>3</v>
      </c>
      <c r="MON232" s="159"/>
      <c r="MOO232" s="53" t="s">
        <v>162</v>
      </c>
      <c r="MOP232" s="53">
        <f t="shared" ref="MOP232" si="14602">(37.2)*10.764</f>
        <v>400.42079999999999</v>
      </c>
      <c r="MOQ232" s="53">
        <f t="shared" ref="MOQ232" si="14603">(2.45*1+1*(2.3+2.75))*10.764</f>
        <v>80.72999999999999</v>
      </c>
      <c r="MOR232" s="53">
        <f t="shared" si="3476"/>
        <v>481.1508</v>
      </c>
      <c r="MOS232" s="53">
        <v>0</v>
      </c>
      <c r="MOT232" s="53">
        <f>MOR232*(($H$268)+1)+(IF(MOS232&lt;101,MOS232,IF(MOS232&lt;201,MOS232/2,IF(MOS232&lt;=301,MOS232/3,MOS232/4))))</f>
        <v>481.1508</v>
      </c>
      <c r="MOU232" s="159">
        <f t="shared" si="9615"/>
        <v>3</v>
      </c>
      <c r="MOV232" s="159"/>
      <c r="MOW232" s="53" t="s">
        <v>162</v>
      </c>
      <c r="MOX232" s="53">
        <f t="shared" ref="MOX232" si="14604">(37.2)*10.764</f>
        <v>400.42079999999999</v>
      </c>
      <c r="MOY232" s="53">
        <f t="shared" ref="MOY232" si="14605">(2.45*1+1*(2.3+2.75))*10.764</f>
        <v>80.72999999999999</v>
      </c>
      <c r="MOZ232" s="53">
        <f t="shared" si="3479"/>
        <v>481.1508</v>
      </c>
      <c r="MPA232" s="53">
        <v>0</v>
      </c>
      <c r="MPB232" s="53">
        <f>MOZ232*(($H$268)+1)+(IF(MPA232&lt;101,MPA232,IF(MPA232&lt;201,MPA232/2,IF(MPA232&lt;=301,MPA232/3,MPA232/4))))</f>
        <v>481.1508</v>
      </c>
      <c r="MPC232" s="159">
        <f t="shared" si="9618"/>
        <v>3</v>
      </c>
      <c r="MPD232" s="159"/>
      <c r="MPE232" s="53" t="s">
        <v>162</v>
      </c>
      <c r="MPF232" s="53">
        <f t="shared" ref="MPF232" si="14606">(37.2)*10.764</f>
        <v>400.42079999999999</v>
      </c>
      <c r="MPG232" s="53">
        <f t="shared" ref="MPG232" si="14607">(2.45*1+1*(2.3+2.75))*10.764</f>
        <v>80.72999999999999</v>
      </c>
      <c r="MPH232" s="53">
        <f t="shared" si="3482"/>
        <v>481.1508</v>
      </c>
      <c r="MPI232" s="53">
        <v>0</v>
      </c>
      <c r="MPJ232" s="53">
        <f>MPH232*(($H$268)+1)+(IF(MPI232&lt;101,MPI232,IF(MPI232&lt;201,MPI232/2,IF(MPI232&lt;=301,MPI232/3,MPI232/4))))</f>
        <v>481.1508</v>
      </c>
      <c r="MPK232" s="159">
        <f t="shared" si="9621"/>
        <v>3</v>
      </c>
      <c r="MPL232" s="159"/>
      <c r="MPM232" s="53" t="s">
        <v>162</v>
      </c>
      <c r="MPN232" s="53">
        <f t="shared" ref="MPN232" si="14608">(37.2)*10.764</f>
        <v>400.42079999999999</v>
      </c>
      <c r="MPO232" s="53">
        <f t="shared" ref="MPO232" si="14609">(2.45*1+1*(2.3+2.75))*10.764</f>
        <v>80.72999999999999</v>
      </c>
      <c r="MPP232" s="53">
        <f t="shared" si="3485"/>
        <v>481.1508</v>
      </c>
      <c r="MPQ232" s="53">
        <v>0</v>
      </c>
      <c r="MPR232" s="53">
        <f>MPP232*(($H$268)+1)+(IF(MPQ232&lt;101,MPQ232,IF(MPQ232&lt;201,MPQ232/2,IF(MPQ232&lt;=301,MPQ232/3,MPQ232/4))))</f>
        <v>481.1508</v>
      </c>
      <c r="MPS232" s="159">
        <f t="shared" si="9624"/>
        <v>3</v>
      </c>
      <c r="MPT232" s="159"/>
      <c r="MPU232" s="53" t="s">
        <v>162</v>
      </c>
      <c r="MPV232" s="53">
        <f t="shared" ref="MPV232" si="14610">(37.2)*10.764</f>
        <v>400.42079999999999</v>
      </c>
      <c r="MPW232" s="53">
        <f t="shared" ref="MPW232" si="14611">(2.45*1+1*(2.3+2.75))*10.764</f>
        <v>80.72999999999999</v>
      </c>
      <c r="MPX232" s="53">
        <f t="shared" si="3488"/>
        <v>481.1508</v>
      </c>
      <c r="MPY232" s="53">
        <v>0</v>
      </c>
      <c r="MPZ232" s="53">
        <f>MPX232*(($H$268)+1)+(IF(MPY232&lt;101,MPY232,IF(MPY232&lt;201,MPY232/2,IF(MPY232&lt;=301,MPY232/3,MPY232/4))))</f>
        <v>481.1508</v>
      </c>
      <c r="MQA232" s="159">
        <f t="shared" si="9627"/>
        <v>3</v>
      </c>
      <c r="MQB232" s="159"/>
      <c r="MQC232" s="53" t="s">
        <v>162</v>
      </c>
      <c r="MQD232" s="53">
        <f t="shared" ref="MQD232" si="14612">(37.2)*10.764</f>
        <v>400.42079999999999</v>
      </c>
      <c r="MQE232" s="53">
        <f t="shared" ref="MQE232" si="14613">(2.45*1+1*(2.3+2.75))*10.764</f>
        <v>80.72999999999999</v>
      </c>
      <c r="MQF232" s="53">
        <f t="shared" si="3491"/>
        <v>481.1508</v>
      </c>
      <c r="MQG232" s="53">
        <v>0</v>
      </c>
      <c r="MQH232" s="53">
        <f>MQF232*(($H$268)+1)+(IF(MQG232&lt;101,MQG232,IF(MQG232&lt;201,MQG232/2,IF(MQG232&lt;=301,MQG232/3,MQG232/4))))</f>
        <v>481.1508</v>
      </c>
      <c r="MQI232" s="159">
        <f t="shared" si="9630"/>
        <v>3</v>
      </c>
      <c r="MQJ232" s="159"/>
      <c r="MQK232" s="53" t="s">
        <v>162</v>
      </c>
      <c r="MQL232" s="53">
        <f t="shared" ref="MQL232" si="14614">(37.2)*10.764</f>
        <v>400.42079999999999</v>
      </c>
      <c r="MQM232" s="53">
        <f t="shared" ref="MQM232" si="14615">(2.45*1+1*(2.3+2.75))*10.764</f>
        <v>80.72999999999999</v>
      </c>
      <c r="MQN232" s="53">
        <f t="shared" si="3494"/>
        <v>481.1508</v>
      </c>
      <c r="MQO232" s="53">
        <v>0</v>
      </c>
      <c r="MQP232" s="53">
        <f>MQN232*(($H$268)+1)+(IF(MQO232&lt;101,MQO232,IF(MQO232&lt;201,MQO232/2,IF(MQO232&lt;=301,MQO232/3,MQO232/4))))</f>
        <v>481.1508</v>
      </c>
      <c r="MQQ232" s="159">
        <f t="shared" si="9633"/>
        <v>3</v>
      </c>
      <c r="MQR232" s="159"/>
      <c r="MQS232" s="53" t="s">
        <v>162</v>
      </c>
      <c r="MQT232" s="53">
        <f t="shared" ref="MQT232" si="14616">(37.2)*10.764</f>
        <v>400.42079999999999</v>
      </c>
      <c r="MQU232" s="53">
        <f t="shared" ref="MQU232" si="14617">(2.45*1+1*(2.3+2.75))*10.764</f>
        <v>80.72999999999999</v>
      </c>
      <c r="MQV232" s="53">
        <f t="shared" si="3497"/>
        <v>481.1508</v>
      </c>
      <c r="MQW232" s="53">
        <v>0</v>
      </c>
      <c r="MQX232" s="53">
        <f>MQV232*(($H$268)+1)+(IF(MQW232&lt;101,MQW232,IF(MQW232&lt;201,MQW232/2,IF(MQW232&lt;=301,MQW232/3,MQW232/4))))</f>
        <v>481.1508</v>
      </c>
      <c r="MQY232" s="159">
        <f t="shared" si="9636"/>
        <v>3</v>
      </c>
      <c r="MQZ232" s="159"/>
      <c r="MRA232" s="53" t="s">
        <v>162</v>
      </c>
      <c r="MRB232" s="53">
        <f t="shared" ref="MRB232" si="14618">(37.2)*10.764</f>
        <v>400.42079999999999</v>
      </c>
      <c r="MRC232" s="53">
        <f t="shared" ref="MRC232" si="14619">(2.45*1+1*(2.3+2.75))*10.764</f>
        <v>80.72999999999999</v>
      </c>
      <c r="MRD232" s="53">
        <f t="shared" si="3500"/>
        <v>481.1508</v>
      </c>
      <c r="MRE232" s="53">
        <v>0</v>
      </c>
      <c r="MRF232" s="53">
        <f>MRD232*(($H$268)+1)+(IF(MRE232&lt;101,MRE232,IF(MRE232&lt;201,MRE232/2,IF(MRE232&lt;=301,MRE232/3,MRE232/4))))</f>
        <v>481.1508</v>
      </c>
      <c r="MRG232" s="159">
        <f t="shared" si="9639"/>
        <v>3</v>
      </c>
      <c r="MRH232" s="159"/>
      <c r="MRI232" s="53" t="s">
        <v>162</v>
      </c>
      <c r="MRJ232" s="53">
        <f t="shared" ref="MRJ232" si="14620">(37.2)*10.764</f>
        <v>400.42079999999999</v>
      </c>
      <c r="MRK232" s="53">
        <f t="shared" ref="MRK232" si="14621">(2.45*1+1*(2.3+2.75))*10.764</f>
        <v>80.72999999999999</v>
      </c>
      <c r="MRL232" s="53">
        <f t="shared" si="3503"/>
        <v>481.1508</v>
      </c>
      <c r="MRM232" s="53">
        <v>0</v>
      </c>
      <c r="MRN232" s="53">
        <f>MRL232*(($H$268)+1)+(IF(MRM232&lt;101,MRM232,IF(MRM232&lt;201,MRM232/2,IF(MRM232&lt;=301,MRM232/3,MRM232/4))))</f>
        <v>481.1508</v>
      </c>
      <c r="MRO232" s="159">
        <f t="shared" si="9642"/>
        <v>3</v>
      </c>
      <c r="MRP232" s="159"/>
      <c r="MRQ232" s="53" t="s">
        <v>162</v>
      </c>
      <c r="MRR232" s="53">
        <f t="shared" ref="MRR232" si="14622">(37.2)*10.764</f>
        <v>400.42079999999999</v>
      </c>
      <c r="MRS232" s="53">
        <f t="shared" ref="MRS232" si="14623">(2.45*1+1*(2.3+2.75))*10.764</f>
        <v>80.72999999999999</v>
      </c>
      <c r="MRT232" s="53">
        <f t="shared" si="3506"/>
        <v>481.1508</v>
      </c>
      <c r="MRU232" s="53">
        <v>0</v>
      </c>
      <c r="MRV232" s="53">
        <f>MRT232*(($H$268)+1)+(IF(MRU232&lt;101,MRU232,IF(MRU232&lt;201,MRU232/2,IF(MRU232&lt;=301,MRU232/3,MRU232/4))))</f>
        <v>481.1508</v>
      </c>
      <c r="MRW232" s="159">
        <f t="shared" si="9645"/>
        <v>3</v>
      </c>
      <c r="MRX232" s="159"/>
      <c r="MRY232" s="53" t="s">
        <v>162</v>
      </c>
      <c r="MRZ232" s="53">
        <f t="shared" ref="MRZ232" si="14624">(37.2)*10.764</f>
        <v>400.42079999999999</v>
      </c>
      <c r="MSA232" s="53">
        <f t="shared" ref="MSA232" si="14625">(2.45*1+1*(2.3+2.75))*10.764</f>
        <v>80.72999999999999</v>
      </c>
      <c r="MSB232" s="53">
        <f t="shared" si="3509"/>
        <v>481.1508</v>
      </c>
      <c r="MSC232" s="53">
        <v>0</v>
      </c>
      <c r="MSD232" s="53">
        <f>MSB232*(($H$268)+1)+(IF(MSC232&lt;101,MSC232,IF(MSC232&lt;201,MSC232/2,IF(MSC232&lt;=301,MSC232/3,MSC232/4))))</f>
        <v>481.1508</v>
      </c>
      <c r="MSE232" s="159">
        <f t="shared" si="9648"/>
        <v>3</v>
      </c>
      <c r="MSF232" s="159"/>
      <c r="MSG232" s="53" t="s">
        <v>162</v>
      </c>
      <c r="MSH232" s="53">
        <f t="shared" ref="MSH232" si="14626">(37.2)*10.764</f>
        <v>400.42079999999999</v>
      </c>
      <c r="MSI232" s="53">
        <f t="shared" ref="MSI232" si="14627">(2.45*1+1*(2.3+2.75))*10.764</f>
        <v>80.72999999999999</v>
      </c>
      <c r="MSJ232" s="53">
        <f t="shared" si="3512"/>
        <v>481.1508</v>
      </c>
      <c r="MSK232" s="53">
        <v>0</v>
      </c>
      <c r="MSL232" s="53">
        <f>MSJ232*(($H$268)+1)+(IF(MSK232&lt;101,MSK232,IF(MSK232&lt;201,MSK232/2,IF(MSK232&lt;=301,MSK232/3,MSK232/4))))</f>
        <v>481.1508</v>
      </c>
      <c r="MSM232" s="159">
        <f t="shared" si="9651"/>
        <v>3</v>
      </c>
      <c r="MSN232" s="159"/>
      <c r="MSO232" s="53" t="s">
        <v>162</v>
      </c>
      <c r="MSP232" s="53">
        <f t="shared" ref="MSP232" si="14628">(37.2)*10.764</f>
        <v>400.42079999999999</v>
      </c>
      <c r="MSQ232" s="53">
        <f t="shared" ref="MSQ232" si="14629">(2.45*1+1*(2.3+2.75))*10.764</f>
        <v>80.72999999999999</v>
      </c>
      <c r="MSR232" s="53">
        <f t="shared" si="3515"/>
        <v>481.1508</v>
      </c>
      <c r="MSS232" s="53">
        <v>0</v>
      </c>
      <c r="MST232" s="53">
        <f>MSR232*(($H$268)+1)+(IF(MSS232&lt;101,MSS232,IF(MSS232&lt;201,MSS232/2,IF(MSS232&lt;=301,MSS232/3,MSS232/4))))</f>
        <v>481.1508</v>
      </c>
      <c r="MSU232" s="159">
        <f t="shared" si="9654"/>
        <v>3</v>
      </c>
      <c r="MSV232" s="159"/>
      <c r="MSW232" s="53" t="s">
        <v>162</v>
      </c>
      <c r="MSX232" s="53">
        <f t="shared" ref="MSX232" si="14630">(37.2)*10.764</f>
        <v>400.42079999999999</v>
      </c>
      <c r="MSY232" s="53">
        <f t="shared" ref="MSY232" si="14631">(2.45*1+1*(2.3+2.75))*10.764</f>
        <v>80.72999999999999</v>
      </c>
      <c r="MSZ232" s="53">
        <f t="shared" si="3518"/>
        <v>481.1508</v>
      </c>
      <c r="MTA232" s="53">
        <v>0</v>
      </c>
      <c r="MTB232" s="53">
        <f>MSZ232*(($H$268)+1)+(IF(MTA232&lt;101,MTA232,IF(MTA232&lt;201,MTA232/2,IF(MTA232&lt;=301,MTA232/3,MTA232/4))))</f>
        <v>481.1508</v>
      </c>
      <c r="MTC232" s="159">
        <f t="shared" si="9657"/>
        <v>3</v>
      </c>
      <c r="MTD232" s="159"/>
      <c r="MTE232" s="53" t="s">
        <v>162</v>
      </c>
      <c r="MTF232" s="53">
        <f t="shared" ref="MTF232" si="14632">(37.2)*10.764</f>
        <v>400.42079999999999</v>
      </c>
      <c r="MTG232" s="53">
        <f t="shared" ref="MTG232" si="14633">(2.45*1+1*(2.3+2.75))*10.764</f>
        <v>80.72999999999999</v>
      </c>
      <c r="MTH232" s="53">
        <f t="shared" si="3521"/>
        <v>481.1508</v>
      </c>
      <c r="MTI232" s="53">
        <v>0</v>
      </c>
      <c r="MTJ232" s="53">
        <f>MTH232*(($H$268)+1)+(IF(MTI232&lt;101,MTI232,IF(MTI232&lt;201,MTI232/2,IF(MTI232&lt;=301,MTI232/3,MTI232/4))))</f>
        <v>481.1508</v>
      </c>
      <c r="MTK232" s="159">
        <f t="shared" si="9660"/>
        <v>3</v>
      </c>
      <c r="MTL232" s="159"/>
      <c r="MTM232" s="53" t="s">
        <v>162</v>
      </c>
      <c r="MTN232" s="53">
        <f t="shared" ref="MTN232" si="14634">(37.2)*10.764</f>
        <v>400.42079999999999</v>
      </c>
      <c r="MTO232" s="53">
        <f t="shared" ref="MTO232" si="14635">(2.45*1+1*(2.3+2.75))*10.764</f>
        <v>80.72999999999999</v>
      </c>
      <c r="MTP232" s="53">
        <f t="shared" si="3524"/>
        <v>481.1508</v>
      </c>
      <c r="MTQ232" s="53">
        <v>0</v>
      </c>
      <c r="MTR232" s="53">
        <f>MTP232*(($H$268)+1)+(IF(MTQ232&lt;101,MTQ232,IF(MTQ232&lt;201,MTQ232/2,IF(MTQ232&lt;=301,MTQ232/3,MTQ232/4))))</f>
        <v>481.1508</v>
      </c>
      <c r="MTS232" s="159">
        <f t="shared" si="9663"/>
        <v>3</v>
      </c>
      <c r="MTT232" s="159"/>
      <c r="MTU232" s="53" t="s">
        <v>162</v>
      </c>
      <c r="MTV232" s="53">
        <f t="shared" ref="MTV232" si="14636">(37.2)*10.764</f>
        <v>400.42079999999999</v>
      </c>
      <c r="MTW232" s="53">
        <f t="shared" ref="MTW232" si="14637">(2.45*1+1*(2.3+2.75))*10.764</f>
        <v>80.72999999999999</v>
      </c>
      <c r="MTX232" s="53">
        <f t="shared" si="3527"/>
        <v>481.1508</v>
      </c>
      <c r="MTY232" s="53">
        <v>0</v>
      </c>
      <c r="MTZ232" s="53">
        <f>MTX232*(($H$268)+1)+(IF(MTY232&lt;101,MTY232,IF(MTY232&lt;201,MTY232/2,IF(MTY232&lt;=301,MTY232/3,MTY232/4))))</f>
        <v>481.1508</v>
      </c>
      <c r="MUA232" s="159">
        <f t="shared" si="9666"/>
        <v>3</v>
      </c>
      <c r="MUB232" s="159"/>
      <c r="MUC232" s="53" t="s">
        <v>162</v>
      </c>
      <c r="MUD232" s="53">
        <f t="shared" ref="MUD232" si="14638">(37.2)*10.764</f>
        <v>400.42079999999999</v>
      </c>
      <c r="MUE232" s="53">
        <f t="shared" ref="MUE232" si="14639">(2.45*1+1*(2.3+2.75))*10.764</f>
        <v>80.72999999999999</v>
      </c>
      <c r="MUF232" s="53">
        <f t="shared" si="3530"/>
        <v>481.1508</v>
      </c>
      <c r="MUG232" s="53">
        <v>0</v>
      </c>
      <c r="MUH232" s="53">
        <f>MUF232*(($H$268)+1)+(IF(MUG232&lt;101,MUG232,IF(MUG232&lt;201,MUG232/2,IF(MUG232&lt;=301,MUG232/3,MUG232/4))))</f>
        <v>481.1508</v>
      </c>
      <c r="MUI232" s="159">
        <f t="shared" si="9669"/>
        <v>3</v>
      </c>
      <c r="MUJ232" s="159"/>
      <c r="MUK232" s="53" t="s">
        <v>162</v>
      </c>
      <c r="MUL232" s="53">
        <f t="shared" ref="MUL232" si="14640">(37.2)*10.764</f>
        <v>400.42079999999999</v>
      </c>
      <c r="MUM232" s="53">
        <f t="shared" ref="MUM232" si="14641">(2.45*1+1*(2.3+2.75))*10.764</f>
        <v>80.72999999999999</v>
      </c>
      <c r="MUN232" s="53">
        <f t="shared" si="3533"/>
        <v>481.1508</v>
      </c>
      <c r="MUO232" s="53">
        <v>0</v>
      </c>
      <c r="MUP232" s="53">
        <f>MUN232*(($H$268)+1)+(IF(MUO232&lt;101,MUO232,IF(MUO232&lt;201,MUO232/2,IF(MUO232&lt;=301,MUO232/3,MUO232/4))))</f>
        <v>481.1508</v>
      </c>
      <c r="MUQ232" s="159">
        <f t="shared" si="9672"/>
        <v>3</v>
      </c>
      <c r="MUR232" s="159"/>
      <c r="MUS232" s="53" t="s">
        <v>162</v>
      </c>
      <c r="MUT232" s="53">
        <f t="shared" ref="MUT232" si="14642">(37.2)*10.764</f>
        <v>400.42079999999999</v>
      </c>
      <c r="MUU232" s="53">
        <f t="shared" ref="MUU232" si="14643">(2.45*1+1*(2.3+2.75))*10.764</f>
        <v>80.72999999999999</v>
      </c>
      <c r="MUV232" s="53">
        <f t="shared" si="3536"/>
        <v>481.1508</v>
      </c>
      <c r="MUW232" s="53">
        <v>0</v>
      </c>
      <c r="MUX232" s="53">
        <f>MUV232*(($H$268)+1)+(IF(MUW232&lt;101,MUW232,IF(MUW232&lt;201,MUW232/2,IF(MUW232&lt;=301,MUW232/3,MUW232/4))))</f>
        <v>481.1508</v>
      </c>
      <c r="MUY232" s="159">
        <f t="shared" si="9675"/>
        <v>3</v>
      </c>
      <c r="MUZ232" s="159"/>
      <c r="MVA232" s="53" t="s">
        <v>162</v>
      </c>
      <c r="MVB232" s="53">
        <f t="shared" ref="MVB232" si="14644">(37.2)*10.764</f>
        <v>400.42079999999999</v>
      </c>
      <c r="MVC232" s="53">
        <f t="shared" ref="MVC232" si="14645">(2.45*1+1*(2.3+2.75))*10.764</f>
        <v>80.72999999999999</v>
      </c>
      <c r="MVD232" s="53">
        <f t="shared" si="3539"/>
        <v>481.1508</v>
      </c>
      <c r="MVE232" s="53">
        <v>0</v>
      </c>
      <c r="MVF232" s="53">
        <f>MVD232*(($H$268)+1)+(IF(MVE232&lt;101,MVE232,IF(MVE232&lt;201,MVE232/2,IF(MVE232&lt;=301,MVE232/3,MVE232/4))))</f>
        <v>481.1508</v>
      </c>
      <c r="MVG232" s="159">
        <f t="shared" si="9678"/>
        <v>3</v>
      </c>
      <c r="MVH232" s="159"/>
      <c r="MVI232" s="53" t="s">
        <v>162</v>
      </c>
      <c r="MVJ232" s="53">
        <f t="shared" ref="MVJ232" si="14646">(37.2)*10.764</f>
        <v>400.42079999999999</v>
      </c>
      <c r="MVK232" s="53">
        <f t="shared" ref="MVK232" si="14647">(2.45*1+1*(2.3+2.75))*10.764</f>
        <v>80.72999999999999</v>
      </c>
      <c r="MVL232" s="53">
        <f t="shared" si="3542"/>
        <v>481.1508</v>
      </c>
      <c r="MVM232" s="53">
        <v>0</v>
      </c>
      <c r="MVN232" s="53">
        <f>MVL232*(($H$268)+1)+(IF(MVM232&lt;101,MVM232,IF(MVM232&lt;201,MVM232/2,IF(MVM232&lt;=301,MVM232/3,MVM232/4))))</f>
        <v>481.1508</v>
      </c>
      <c r="MVO232" s="159">
        <f t="shared" si="9681"/>
        <v>3</v>
      </c>
      <c r="MVP232" s="159"/>
      <c r="MVQ232" s="53" t="s">
        <v>162</v>
      </c>
      <c r="MVR232" s="53">
        <f t="shared" ref="MVR232" si="14648">(37.2)*10.764</f>
        <v>400.42079999999999</v>
      </c>
      <c r="MVS232" s="53">
        <f t="shared" ref="MVS232" si="14649">(2.45*1+1*(2.3+2.75))*10.764</f>
        <v>80.72999999999999</v>
      </c>
      <c r="MVT232" s="53">
        <f t="shared" si="3545"/>
        <v>481.1508</v>
      </c>
      <c r="MVU232" s="53">
        <v>0</v>
      </c>
      <c r="MVV232" s="53">
        <f>MVT232*(($H$268)+1)+(IF(MVU232&lt;101,MVU232,IF(MVU232&lt;201,MVU232/2,IF(MVU232&lt;=301,MVU232/3,MVU232/4))))</f>
        <v>481.1508</v>
      </c>
      <c r="MVW232" s="159">
        <f t="shared" si="9684"/>
        <v>3</v>
      </c>
      <c r="MVX232" s="159"/>
      <c r="MVY232" s="53" t="s">
        <v>162</v>
      </c>
      <c r="MVZ232" s="53">
        <f t="shared" ref="MVZ232" si="14650">(37.2)*10.764</f>
        <v>400.42079999999999</v>
      </c>
      <c r="MWA232" s="53">
        <f t="shared" ref="MWA232" si="14651">(2.45*1+1*(2.3+2.75))*10.764</f>
        <v>80.72999999999999</v>
      </c>
      <c r="MWB232" s="53">
        <f t="shared" si="3548"/>
        <v>481.1508</v>
      </c>
      <c r="MWC232" s="53">
        <v>0</v>
      </c>
      <c r="MWD232" s="53">
        <f>MWB232*(($H$268)+1)+(IF(MWC232&lt;101,MWC232,IF(MWC232&lt;201,MWC232/2,IF(MWC232&lt;=301,MWC232/3,MWC232/4))))</f>
        <v>481.1508</v>
      </c>
      <c r="MWE232" s="159">
        <f t="shared" si="9687"/>
        <v>3</v>
      </c>
      <c r="MWF232" s="159"/>
      <c r="MWG232" s="53" t="s">
        <v>162</v>
      </c>
      <c r="MWH232" s="53">
        <f t="shared" ref="MWH232" si="14652">(37.2)*10.764</f>
        <v>400.42079999999999</v>
      </c>
      <c r="MWI232" s="53">
        <f t="shared" ref="MWI232" si="14653">(2.45*1+1*(2.3+2.75))*10.764</f>
        <v>80.72999999999999</v>
      </c>
      <c r="MWJ232" s="53">
        <f t="shared" si="3551"/>
        <v>481.1508</v>
      </c>
      <c r="MWK232" s="53">
        <v>0</v>
      </c>
      <c r="MWL232" s="53">
        <f>MWJ232*(($H$268)+1)+(IF(MWK232&lt;101,MWK232,IF(MWK232&lt;201,MWK232/2,IF(MWK232&lt;=301,MWK232/3,MWK232/4))))</f>
        <v>481.1508</v>
      </c>
      <c r="MWM232" s="159">
        <f t="shared" si="9690"/>
        <v>3</v>
      </c>
      <c r="MWN232" s="159"/>
      <c r="MWO232" s="53" t="s">
        <v>162</v>
      </c>
      <c r="MWP232" s="53">
        <f t="shared" ref="MWP232" si="14654">(37.2)*10.764</f>
        <v>400.42079999999999</v>
      </c>
      <c r="MWQ232" s="53">
        <f t="shared" ref="MWQ232" si="14655">(2.45*1+1*(2.3+2.75))*10.764</f>
        <v>80.72999999999999</v>
      </c>
      <c r="MWR232" s="53">
        <f t="shared" si="3554"/>
        <v>481.1508</v>
      </c>
      <c r="MWS232" s="53">
        <v>0</v>
      </c>
      <c r="MWT232" s="53">
        <f>MWR232*(($H$268)+1)+(IF(MWS232&lt;101,MWS232,IF(MWS232&lt;201,MWS232/2,IF(MWS232&lt;=301,MWS232/3,MWS232/4))))</f>
        <v>481.1508</v>
      </c>
      <c r="MWU232" s="159">
        <f t="shared" si="9693"/>
        <v>3</v>
      </c>
      <c r="MWV232" s="159"/>
      <c r="MWW232" s="53" t="s">
        <v>162</v>
      </c>
      <c r="MWX232" s="53">
        <f t="shared" ref="MWX232" si="14656">(37.2)*10.764</f>
        <v>400.42079999999999</v>
      </c>
      <c r="MWY232" s="53">
        <f t="shared" ref="MWY232" si="14657">(2.45*1+1*(2.3+2.75))*10.764</f>
        <v>80.72999999999999</v>
      </c>
      <c r="MWZ232" s="53">
        <f t="shared" si="3557"/>
        <v>481.1508</v>
      </c>
      <c r="MXA232" s="53">
        <v>0</v>
      </c>
      <c r="MXB232" s="53">
        <f>MWZ232*(($H$268)+1)+(IF(MXA232&lt;101,MXA232,IF(MXA232&lt;201,MXA232/2,IF(MXA232&lt;=301,MXA232/3,MXA232/4))))</f>
        <v>481.1508</v>
      </c>
      <c r="MXC232" s="159">
        <f t="shared" si="9696"/>
        <v>3</v>
      </c>
      <c r="MXD232" s="159"/>
      <c r="MXE232" s="53" t="s">
        <v>162</v>
      </c>
      <c r="MXF232" s="53">
        <f t="shared" ref="MXF232" si="14658">(37.2)*10.764</f>
        <v>400.42079999999999</v>
      </c>
      <c r="MXG232" s="53">
        <f t="shared" ref="MXG232" si="14659">(2.45*1+1*(2.3+2.75))*10.764</f>
        <v>80.72999999999999</v>
      </c>
      <c r="MXH232" s="53">
        <f t="shared" si="3560"/>
        <v>481.1508</v>
      </c>
      <c r="MXI232" s="53">
        <v>0</v>
      </c>
      <c r="MXJ232" s="53">
        <f>MXH232*(($H$268)+1)+(IF(MXI232&lt;101,MXI232,IF(MXI232&lt;201,MXI232/2,IF(MXI232&lt;=301,MXI232/3,MXI232/4))))</f>
        <v>481.1508</v>
      </c>
      <c r="MXK232" s="159">
        <f t="shared" si="9699"/>
        <v>3</v>
      </c>
      <c r="MXL232" s="159"/>
      <c r="MXM232" s="53" t="s">
        <v>162</v>
      </c>
      <c r="MXN232" s="53">
        <f t="shared" ref="MXN232" si="14660">(37.2)*10.764</f>
        <v>400.42079999999999</v>
      </c>
      <c r="MXO232" s="53">
        <f t="shared" ref="MXO232" si="14661">(2.45*1+1*(2.3+2.75))*10.764</f>
        <v>80.72999999999999</v>
      </c>
      <c r="MXP232" s="53">
        <f t="shared" si="3563"/>
        <v>481.1508</v>
      </c>
      <c r="MXQ232" s="53">
        <v>0</v>
      </c>
      <c r="MXR232" s="53">
        <f>MXP232*(($H$268)+1)+(IF(MXQ232&lt;101,MXQ232,IF(MXQ232&lt;201,MXQ232/2,IF(MXQ232&lt;=301,MXQ232/3,MXQ232/4))))</f>
        <v>481.1508</v>
      </c>
      <c r="MXS232" s="159">
        <f t="shared" si="9702"/>
        <v>3</v>
      </c>
      <c r="MXT232" s="159"/>
      <c r="MXU232" s="53" t="s">
        <v>162</v>
      </c>
      <c r="MXV232" s="53">
        <f t="shared" ref="MXV232" si="14662">(37.2)*10.764</f>
        <v>400.42079999999999</v>
      </c>
      <c r="MXW232" s="53">
        <f t="shared" ref="MXW232" si="14663">(2.45*1+1*(2.3+2.75))*10.764</f>
        <v>80.72999999999999</v>
      </c>
      <c r="MXX232" s="53">
        <f t="shared" si="3566"/>
        <v>481.1508</v>
      </c>
      <c r="MXY232" s="53">
        <v>0</v>
      </c>
      <c r="MXZ232" s="53">
        <f>MXX232*(($H$268)+1)+(IF(MXY232&lt;101,MXY232,IF(MXY232&lt;201,MXY232/2,IF(MXY232&lt;=301,MXY232/3,MXY232/4))))</f>
        <v>481.1508</v>
      </c>
      <c r="MYA232" s="159">
        <f t="shared" si="9705"/>
        <v>3</v>
      </c>
      <c r="MYB232" s="159"/>
      <c r="MYC232" s="53" t="s">
        <v>162</v>
      </c>
      <c r="MYD232" s="53">
        <f t="shared" ref="MYD232" si="14664">(37.2)*10.764</f>
        <v>400.42079999999999</v>
      </c>
      <c r="MYE232" s="53">
        <f t="shared" ref="MYE232" si="14665">(2.45*1+1*(2.3+2.75))*10.764</f>
        <v>80.72999999999999</v>
      </c>
      <c r="MYF232" s="53">
        <f t="shared" si="3569"/>
        <v>481.1508</v>
      </c>
      <c r="MYG232" s="53">
        <v>0</v>
      </c>
      <c r="MYH232" s="53">
        <f>MYF232*(($H$268)+1)+(IF(MYG232&lt;101,MYG232,IF(MYG232&lt;201,MYG232/2,IF(MYG232&lt;=301,MYG232/3,MYG232/4))))</f>
        <v>481.1508</v>
      </c>
      <c r="MYI232" s="159">
        <f t="shared" si="9708"/>
        <v>3</v>
      </c>
      <c r="MYJ232" s="159"/>
      <c r="MYK232" s="53" t="s">
        <v>162</v>
      </c>
      <c r="MYL232" s="53">
        <f t="shared" ref="MYL232" si="14666">(37.2)*10.764</f>
        <v>400.42079999999999</v>
      </c>
      <c r="MYM232" s="53">
        <f t="shared" ref="MYM232" si="14667">(2.45*1+1*(2.3+2.75))*10.764</f>
        <v>80.72999999999999</v>
      </c>
      <c r="MYN232" s="53">
        <f t="shared" si="3572"/>
        <v>481.1508</v>
      </c>
      <c r="MYO232" s="53">
        <v>0</v>
      </c>
      <c r="MYP232" s="53">
        <f>MYN232*(($H$268)+1)+(IF(MYO232&lt;101,MYO232,IF(MYO232&lt;201,MYO232/2,IF(MYO232&lt;=301,MYO232/3,MYO232/4))))</f>
        <v>481.1508</v>
      </c>
      <c r="MYQ232" s="159">
        <f t="shared" si="9711"/>
        <v>3</v>
      </c>
      <c r="MYR232" s="159"/>
      <c r="MYS232" s="53" t="s">
        <v>162</v>
      </c>
      <c r="MYT232" s="53">
        <f t="shared" ref="MYT232" si="14668">(37.2)*10.764</f>
        <v>400.42079999999999</v>
      </c>
      <c r="MYU232" s="53">
        <f t="shared" ref="MYU232" si="14669">(2.45*1+1*(2.3+2.75))*10.764</f>
        <v>80.72999999999999</v>
      </c>
      <c r="MYV232" s="53">
        <f t="shared" si="3575"/>
        <v>481.1508</v>
      </c>
      <c r="MYW232" s="53">
        <v>0</v>
      </c>
      <c r="MYX232" s="53">
        <f>MYV232*(($H$268)+1)+(IF(MYW232&lt;101,MYW232,IF(MYW232&lt;201,MYW232/2,IF(MYW232&lt;=301,MYW232/3,MYW232/4))))</f>
        <v>481.1508</v>
      </c>
      <c r="MYY232" s="159">
        <f t="shared" si="9714"/>
        <v>3</v>
      </c>
      <c r="MYZ232" s="159"/>
      <c r="MZA232" s="53" t="s">
        <v>162</v>
      </c>
      <c r="MZB232" s="53">
        <f t="shared" ref="MZB232" si="14670">(37.2)*10.764</f>
        <v>400.42079999999999</v>
      </c>
      <c r="MZC232" s="53">
        <f t="shared" ref="MZC232" si="14671">(2.45*1+1*(2.3+2.75))*10.764</f>
        <v>80.72999999999999</v>
      </c>
      <c r="MZD232" s="53">
        <f t="shared" si="3578"/>
        <v>481.1508</v>
      </c>
      <c r="MZE232" s="53">
        <v>0</v>
      </c>
      <c r="MZF232" s="53">
        <f>MZD232*(($H$268)+1)+(IF(MZE232&lt;101,MZE232,IF(MZE232&lt;201,MZE232/2,IF(MZE232&lt;=301,MZE232/3,MZE232/4))))</f>
        <v>481.1508</v>
      </c>
      <c r="MZG232" s="159">
        <f t="shared" si="9717"/>
        <v>3</v>
      </c>
      <c r="MZH232" s="159"/>
      <c r="MZI232" s="53" t="s">
        <v>162</v>
      </c>
      <c r="MZJ232" s="53">
        <f t="shared" ref="MZJ232" si="14672">(37.2)*10.764</f>
        <v>400.42079999999999</v>
      </c>
      <c r="MZK232" s="53">
        <f t="shared" ref="MZK232" si="14673">(2.45*1+1*(2.3+2.75))*10.764</f>
        <v>80.72999999999999</v>
      </c>
      <c r="MZL232" s="53">
        <f t="shared" si="3581"/>
        <v>481.1508</v>
      </c>
      <c r="MZM232" s="53">
        <v>0</v>
      </c>
      <c r="MZN232" s="53">
        <f>MZL232*(($H$268)+1)+(IF(MZM232&lt;101,MZM232,IF(MZM232&lt;201,MZM232/2,IF(MZM232&lt;=301,MZM232/3,MZM232/4))))</f>
        <v>481.1508</v>
      </c>
      <c r="MZO232" s="159">
        <f t="shared" si="9720"/>
        <v>3</v>
      </c>
      <c r="MZP232" s="159"/>
      <c r="MZQ232" s="53" t="s">
        <v>162</v>
      </c>
      <c r="MZR232" s="53">
        <f t="shared" ref="MZR232" si="14674">(37.2)*10.764</f>
        <v>400.42079999999999</v>
      </c>
      <c r="MZS232" s="53">
        <f t="shared" ref="MZS232" si="14675">(2.45*1+1*(2.3+2.75))*10.764</f>
        <v>80.72999999999999</v>
      </c>
      <c r="MZT232" s="53">
        <f t="shared" si="3584"/>
        <v>481.1508</v>
      </c>
      <c r="MZU232" s="53">
        <v>0</v>
      </c>
      <c r="MZV232" s="53">
        <f>MZT232*(($H$268)+1)+(IF(MZU232&lt;101,MZU232,IF(MZU232&lt;201,MZU232/2,IF(MZU232&lt;=301,MZU232/3,MZU232/4))))</f>
        <v>481.1508</v>
      </c>
      <c r="MZW232" s="159">
        <f t="shared" si="9723"/>
        <v>3</v>
      </c>
      <c r="MZX232" s="159"/>
      <c r="MZY232" s="53" t="s">
        <v>162</v>
      </c>
      <c r="MZZ232" s="53">
        <f t="shared" ref="MZZ232" si="14676">(37.2)*10.764</f>
        <v>400.42079999999999</v>
      </c>
      <c r="NAA232" s="53">
        <f t="shared" ref="NAA232" si="14677">(2.45*1+1*(2.3+2.75))*10.764</f>
        <v>80.72999999999999</v>
      </c>
      <c r="NAB232" s="53">
        <f t="shared" si="3587"/>
        <v>481.1508</v>
      </c>
      <c r="NAC232" s="53">
        <v>0</v>
      </c>
      <c r="NAD232" s="53">
        <f>NAB232*(($H$268)+1)+(IF(NAC232&lt;101,NAC232,IF(NAC232&lt;201,NAC232/2,IF(NAC232&lt;=301,NAC232/3,NAC232/4))))</f>
        <v>481.1508</v>
      </c>
      <c r="NAE232" s="159">
        <f t="shared" si="9726"/>
        <v>3</v>
      </c>
      <c r="NAF232" s="159"/>
      <c r="NAG232" s="53" t="s">
        <v>162</v>
      </c>
      <c r="NAH232" s="53">
        <f t="shared" ref="NAH232" si="14678">(37.2)*10.764</f>
        <v>400.42079999999999</v>
      </c>
      <c r="NAI232" s="53">
        <f t="shared" ref="NAI232" si="14679">(2.45*1+1*(2.3+2.75))*10.764</f>
        <v>80.72999999999999</v>
      </c>
      <c r="NAJ232" s="53">
        <f t="shared" si="3590"/>
        <v>481.1508</v>
      </c>
      <c r="NAK232" s="53">
        <v>0</v>
      </c>
      <c r="NAL232" s="53">
        <f>NAJ232*(($H$268)+1)+(IF(NAK232&lt;101,NAK232,IF(NAK232&lt;201,NAK232/2,IF(NAK232&lt;=301,NAK232/3,NAK232/4))))</f>
        <v>481.1508</v>
      </c>
      <c r="NAM232" s="159">
        <f t="shared" si="9729"/>
        <v>3</v>
      </c>
      <c r="NAN232" s="159"/>
      <c r="NAO232" s="53" t="s">
        <v>162</v>
      </c>
      <c r="NAP232" s="53">
        <f t="shared" ref="NAP232" si="14680">(37.2)*10.764</f>
        <v>400.42079999999999</v>
      </c>
      <c r="NAQ232" s="53">
        <f t="shared" ref="NAQ232" si="14681">(2.45*1+1*(2.3+2.75))*10.764</f>
        <v>80.72999999999999</v>
      </c>
      <c r="NAR232" s="53">
        <f t="shared" si="3593"/>
        <v>481.1508</v>
      </c>
      <c r="NAS232" s="53">
        <v>0</v>
      </c>
      <c r="NAT232" s="53">
        <f>NAR232*(($H$268)+1)+(IF(NAS232&lt;101,NAS232,IF(NAS232&lt;201,NAS232/2,IF(NAS232&lt;=301,NAS232/3,NAS232/4))))</f>
        <v>481.1508</v>
      </c>
      <c r="NAU232" s="159">
        <f t="shared" si="9732"/>
        <v>3</v>
      </c>
      <c r="NAV232" s="159"/>
      <c r="NAW232" s="53" t="s">
        <v>162</v>
      </c>
      <c r="NAX232" s="53">
        <f t="shared" ref="NAX232" si="14682">(37.2)*10.764</f>
        <v>400.42079999999999</v>
      </c>
      <c r="NAY232" s="53">
        <f t="shared" ref="NAY232" si="14683">(2.45*1+1*(2.3+2.75))*10.764</f>
        <v>80.72999999999999</v>
      </c>
      <c r="NAZ232" s="53">
        <f t="shared" si="3596"/>
        <v>481.1508</v>
      </c>
      <c r="NBA232" s="53">
        <v>0</v>
      </c>
      <c r="NBB232" s="53">
        <f>NAZ232*(($H$268)+1)+(IF(NBA232&lt;101,NBA232,IF(NBA232&lt;201,NBA232/2,IF(NBA232&lt;=301,NBA232/3,NBA232/4))))</f>
        <v>481.1508</v>
      </c>
      <c r="NBC232" s="159">
        <f t="shared" si="9735"/>
        <v>3</v>
      </c>
      <c r="NBD232" s="159"/>
      <c r="NBE232" s="53" t="s">
        <v>162</v>
      </c>
      <c r="NBF232" s="53">
        <f t="shared" ref="NBF232" si="14684">(37.2)*10.764</f>
        <v>400.42079999999999</v>
      </c>
      <c r="NBG232" s="53">
        <f t="shared" ref="NBG232" si="14685">(2.45*1+1*(2.3+2.75))*10.764</f>
        <v>80.72999999999999</v>
      </c>
      <c r="NBH232" s="53">
        <f t="shared" si="3599"/>
        <v>481.1508</v>
      </c>
      <c r="NBI232" s="53">
        <v>0</v>
      </c>
      <c r="NBJ232" s="53">
        <f>NBH232*(($H$268)+1)+(IF(NBI232&lt;101,NBI232,IF(NBI232&lt;201,NBI232/2,IF(NBI232&lt;=301,NBI232/3,NBI232/4))))</f>
        <v>481.1508</v>
      </c>
      <c r="NBK232" s="159">
        <f t="shared" si="9738"/>
        <v>3</v>
      </c>
      <c r="NBL232" s="159"/>
      <c r="NBM232" s="53" t="s">
        <v>162</v>
      </c>
      <c r="NBN232" s="53">
        <f t="shared" ref="NBN232" si="14686">(37.2)*10.764</f>
        <v>400.42079999999999</v>
      </c>
      <c r="NBO232" s="53">
        <f t="shared" ref="NBO232" si="14687">(2.45*1+1*(2.3+2.75))*10.764</f>
        <v>80.72999999999999</v>
      </c>
      <c r="NBP232" s="53">
        <f t="shared" si="3602"/>
        <v>481.1508</v>
      </c>
      <c r="NBQ232" s="53">
        <v>0</v>
      </c>
      <c r="NBR232" s="53">
        <f>NBP232*(($H$268)+1)+(IF(NBQ232&lt;101,NBQ232,IF(NBQ232&lt;201,NBQ232/2,IF(NBQ232&lt;=301,NBQ232/3,NBQ232/4))))</f>
        <v>481.1508</v>
      </c>
      <c r="NBS232" s="159">
        <f t="shared" si="9741"/>
        <v>3</v>
      </c>
      <c r="NBT232" s="159"/>
      <c r="NBU232" s="53" t="s">
        <v>162</v>
      </c>
      <c r="NBV232" s="53">
        <f t="shared" ref="NBV232" si="14688">(37.2)*10.764</f>
        <v>400.42079999999999</v>
      </c>
      <c r="NBW232" s="53">
        <f t="shared" ref="NBW232" si="14689">(2.45*1+1*(2.3+2.75))*10.764</f>
        <v>80.72999999999999</v>
      </c>
      <c r="NBX232" s="53">
        <f t="shared" si="3605"/>
        <v>481.1508</v>
      </c>
      <c r="NBY232" s="53">
        <v>0</v>
      </c>
      <c r="NBZ232" s="53">
        <f>NBX232*(($H$268)+1)+(IF(NBY232&lt;101,NBY232,IF(NBY232&lt;201,NBY232/2,IF(NBY232&lt;=301,NBY232/3,NBY232/4))))</f>
        <v>481.1508</v>
      </c>
      <c r="NCA232" s="159">
        <f t="shared" si="9744"/>
        <v>3</v>
      </c>
      <c r="NCB232" s="159"/>
      <c r="NCC232" s="53" t="s">
        <v>162</v>
      </c>
      <c r="NCD232" s="53">
        <f t="shared" ref="NCD232" si="14690">(37.2)*10.764</f>
        <v>400.42079999999999</v>
      </c>
      <c r="NCE232" s="53">
        <f t="shared" ref="NCE232" si="14691">(2.45*1+1*(2.3+2.75))*10.764</f>
        <v>80.72999999999999</v>
      </c>
      <c r="NCF232" s="53">
        <f t="shared" si="3608"/>
        <v>481.1508</v>
      </c>
      <c r="NCG232" s="53">
        <v>0</v>
      </c>
      <c r="NCH232" s="53">
        <f>NCF232*(($H$268)+1)+(IF(NCG232&lt;101,NCG232,IF(NCG232&lt;201,NCG232/2,IF(NCG232&lt;=301,NCG232/3,NCG232/4))))</f>
        <v>481.1508</v>
      </c>
      <c r="NCI232" s="159">
        <f t="shared" si="9747"/>
        <v>3</v>
      </c>
      <c r="NCJ232" s="159"/>
      <c r="NCK232" s="53" t="s">
        <v>162</v>
      </c>
      <c r="NCL232" s="53">
        <f t="shared" ref="NCL232" si="14692">(37.2)*10.764</f>
        <v>400.42079999999999</v>
      </c>
      <c r="NCM232" s="53">
        <f t="shared" ref="NCM232" si="14693">(2.45*1+1*(2.3+2.75))*10.764</f>
        <v>80.72999999999999</v>
      </c>
      <c r="NCN232" s="53">
        <f t="shared" si="3611"/>
        <v>481.1508</v>
      </c>
      <c r="NCO232" s="53">
        <v>0</v>
      </c>
      <c r="NCP232" s="53">
        <f>NCN232*(($H$268)+1)+(IF(NCO232&lt;101,NCO232,IF(NCO232&lt;201,NCO232/2,IF(NCO232&lt;=301,NCO232/3,NCO232/4))))</f>
        <v>481.1508</v>
      </c>
      <c r="NCQ232" s="159">
        <f t="shared" si="9750"/>
        <v>3</v>
      </c>
      <c r="NCR232" s="159"/>
      <c r="NCS232" s="53" t="s">
        <v>162</v>
      </c>
      <c r="NCT232" s="53">
        <f t="shared" ref="NCT232" si="14694">(37.2)*10.764</f>
        <v>400.42079999999999</v>
      </c>
      <c r="NCU232" s="53">
        <f t="shared" ref="NCU232" si="14695">(2.45*1+1*(2.3+2.75))*10.764</f>
        <v>80.72999999999999</v>
      </c>
      <c r="NCV232" s="53">
        <f t="shared" si="3614"/>
        <v>481.1508</v>
      </c>
      <c r="NCW232" s="53">
        <v>0</v>
      </c>
      <c r="NCX232" s="53">
        <f>NCV232*(($H$268)+1)+(IF(NCW232&lt;101,NCW232,IF(NCW232&lt;201,NCW232/2,IF(NCW232&lt;=301,NCW232/3,NCW232/4))))</f>
        <v>481.1508</v>
      </c>
      <c r="NCY232" s="159">
        <f t="shared" si="9753"/>
        <v>3</v>
      </c>
      <c r="NCZ232" s="159"/>
      <c r="NDA232" s="53" t="s">
        <v>162</v>
      </c>
      <c r="NDB232" s="53">
        <f t="shared" ref="NDB232" si="14696">(37.2)*10.764</f>
        <v>400.42079999999999</v>
      </c>
      <c r="NDC232" s="53">
        <f t="shared" ref="NDC232" si="14697">(2.45*1+1*(2.3+2.75))*10.764</f>
        <v>80.72999999999999</v>
      </c>
      <c r="NDD232" s="53">
        <f t="shared" si="3617"/>
        <v>481.1508</v>
      </c>
      <c r="NDE232" s="53">
        <v>0</v>
      </c>
      <c r="NDF232" s="53">
        <f>NDD232*(($H$268)+1)+(IF(NDE232&lt;101,NDE232,IF(NDE232&lt;201,NDE232/2,IF(NDE232&lt;=301,NDE232/3,NDE232/4))))</f>
        <v>481.1508</v>
      </c>
      <c r="NDG232" s="159">
        <f t="shared" si="9756"/>
        <v>3</v>
      </c>
      <c r="NDH232" s="159"/>
      <c r="NDI232" s="53" t="s">
        <v>162</v>
      </c>
      <c r="NDJ232" s="53">
        <f t="shared" ref="NDJ232" si="14698">(37.2)*10.764</f>
        <v>400.42079999999999</v>
      </c>
      <c r="NDK232" s="53">
        <f t="shared" ref="NDK232" si="14699">(2.45*1+1*(2.3+2.75))*10.764</f>
        <v>80.72999999999999</v>
      </c>
      <c r="NDL232" s="53">
        <f t="shared" si="3620"/>
        <v>481.1508</v>
      </c>
      <c r="NDM232" s="53">
        <v>0</v>
      </c>
      <c r="NDN232" s="53">
        <f>NDL232*(($H$268)+1)+(IF(NDM232&lt;101,NDM232,IF(NDM232&lt;201,NDM232/2,IF(NDM232&lt;=301,NDM232/3,NDM232/4))))</f>
        <v>481.1508</v>
      </c>
      <c r="NDO232" s="159">
        <f t="shared" si="9759"/>
        <v>3</v>
      </c>
      <c r="NDP232" s="159"/>
      <c r="NDQ232" s="53" t="s">
        <v>162</v>
      </c>
      <c r="NDR232" s="53">
        <f t="shared" ref="NDR232" si="14700">(37.2)*10.764</f>
        <v>400.42079999999999</v>
      </c>
      <c r="NDS232" s="53">
        <f t="shared" ref="NDS232" si="14701">(2.45*1+1*(2.3+2.75))*10.764</f>
        <v>80.72999999999999</v>
      </c>
      <c r="NDT232" s="53">
        <f t="shared" si="3623"/>
        <v>481.1508</v>
      </c>
      <c r="NDU232" s="53">
        <v>0</v>
      </c>
      <c r="NDV232" s="53">
        <f>NDT232*(($H$268)+1)+(IF(NDU232&lt;101,NDU232,IF(NDU232&lt;201,NDU232/2,IF(NDU232&lt;=301,NDU232/3,NDU232/4))))</f>
        <v>481.1508</v>
      </c>
      <c r="NDW232" s="159">
        <f t="shared" si="9762"/>
        <v>3</v>
      </c>
      <c r="NDX232" s="159"/>
      <c r="NDY232" s="53" t="s">
        <v>162</v>
      </c>
      <c r="NDZ232" s="53">
        <f t="shared" ref="NDZ232" si="14702">(37.2)*10.764</f>
        <v>400.42079999999999</v>
      </c>
      <c r="NEA232" s="53">
        <f t="shared" ref="NEA232" si="14703">(2.45*1+1*(2.3+2.75))*10.764</f>
        <v>80.72999999999999</v>
      </c>
      <c r="NEB232" s="53">
        <f t="shared" si="3626"/>
        <v>481.1508</v>
      </c>
      <c r="NEC232" s="53">
        <v>0</v>
      </c>
      <c r="NED232" s="53">
        <f>NEB232*(($H$268)+1)+(IF(NEC232&lt;101,NEC232,IF(NEC232&lt;201,NEC232/2,IF(NEC232&lt;=301,NEC232/3,NEC232/4))))</f>
        <v>481.1508</v>
      </c>
      <c r="NEE232" s="159">
        <f t="shared" si="9765"/>
        <v>3</v>
      </c>
      <c r="NEF232" s="159"/>
      <c r="NEG232" s="53" t="s">
        <v>162</v>
      </c>
      <c r="NEH232" s="53">
        <f t="shared" ref="NEH232" si="14704">(37.2)*10.764</f>
        <v>400.42079999999999</v>
      </c>
      <c r="NEI232" s="53">
        <f t="shared" ref="NEI232" si="14705">(2.45*1+1*(2.3+2.75))*10.764</f>
        <v>80.72999999999999</v>
      </c>
      <c r="NEJ232" s="53">
        <f t="shared" si="3629"/>
        <v>481.1508</v>
      </c>
      <c r="NEK232" s="53">
        <v>0</v>
      </c>
      <c r="NEL232" s="53">
        <f>NEJ232*(($H$268)+1)+(IF(NEK232&lt;101,NEK232,IF(NEK232&lt;201,NEK232/2,IF(NEK232&lt;=301,NEK232/3,NEK232/4))))</f>
        <v>481.1508</v>
      </c>
      <c r="NEM232" s="159">
        <f t="shared" si="9768"/>
        <v>3</v>
      </c>
      <c r="NEN232" s="159"/>
      <c r="NEO232" s="53" t="s">
        <v>162</v>
      </c>
      <c r="NEP232" s="53">
        <f t="shared" ref="NEP232" si="14706">(37.2)*10.764</f>
        <v>400.42079999999999</v>
      </c>
      <c r="NEQ232" s="53">
        <f t="shared" ref="NEQ232" si="14707">(2.45*1+1*(2.3+2.75))*10.764</f>
        <v>80.72999999999999</v>
      </c>
      <c r="NER232" s="53">
        <f t="shared" si="3632"/>
        <v>481.1508</v>
      </c>
      <c r="NES232" s="53">
        <v>0</v>
      </c>
      <c r="NET232" s="53">
        <f>NER232*(($H$268)+1)+(IF(NES232&lt;101,NES232,IF(NES232&lt;201,NES232/2,IF(NES232&lt;=301,NES232/3,NES232/4))))</f>
        <v>481.1508</v>
      </c>
      <c r="NEU232" s="159">
        <f t="shared" si="9771"/>
        <v>3</v>
      </c>
      <c r="NEV232" s="159"/>
      <c r="NEW232" s="53" t="s">
        <v>162</v>
      </c>
      <c r="NEX232" s="53">
        <f t="shared" ref="NEX232" si="14708">(37.2)*10.764</f>
        <v>400.42079999999999</v>
      </c>
      <c r="NEY232" s="53">
        <f t="shared" ref="NEY232" si="14709">(2.45*1+1*(2.3+2.75))*10.764</f>
        <v>80.72999999999999</v>
      </c>
      <c r="NEZ232" s="53">
        <f t="shared" si="3635"/>
        <v>481.1508</v>
      </c>
      <c r="NFA232" s="53">
        <v>0</v>
      </c>
      <c r="NFB232" s="53">
        <f>NEZ232*(($H$268)+1)+(IF(NFA232&lt;101,NFA232,IF(NFA232&lt;201,NFA232/2,IF(NFA232&lt;=301,NFA232/3,NFA232/4))))</f>
        <v>481.1508</v>
      </c>
      <c r="NFC232" s="159">
        <f t="shared" si="9774"/>
        <v>3</v>
      </c>
      <c r="NFD232" s="159"/>
      <c r="NFE232" s="53" t="s">
        <v>162</v>
      </c>
      <c r="NFF232" s="53">
        <f t="shared" ref="NFF232" si="14710">(37.2)*10.764</f>
        <v>400.42079999999999</v>
      </c>
      <c r="NFG232" s="53">
        <f t="shared" ref="NFG232" si="14711">(2.45*1+1*(2.3+2.75))*10.764</f>
        <v>80.72999999999999</v>
      </c>
      <c r="NFH232" s="53">
        <f t="shared" si="3638"/>
        <v>481.1508</v>
      </c>
      <c r="NFI232" s="53">
        <v>0</v>
      </c>
      <c r="NFJ232" s="53">
        <f>NFH232*(($H$268)+1)+(IF(NFI232&lt;101,NFI232,IF(NFI232&lt;201,NFI232/2,IF(NFI232&lt;=301,NFI232/3,NFI232/4))))</f>
        <v>481.1508</v>
      </c>
      <c r="NFK232" s="159">
        <f t="shared" si="9777"/>
        <v>3</v>
      </c>
      <c r="NFL232" s="159"/>
      <c r="NFM232" s="53" t="s">
        <v>162</v>
      </c>
      <c r="NFN232" s="53">
        <f t="shared" ref="NFN232" si="14712">(37.2)*10.764</f>
        <v>400.42079999999999</v>
      </c>
      <c r="NFO232" s="53">
        <f t="shared" ref="NFO232" si="14713">(2.45*1+1*(2.3+2.75))*10.764</f>
        <v>80.72999999999999</v>
      </c>
      <c r="NFP232" s="53">
        <f t="shared" si="3641"/>
        <v>481.1508</v>
      </c>
      <c r="NFQ232" s="53">
        <v>0</v>
      </c>
      <c r="NFR232" s="53">
        <f>NFP232*(($H$268)+1)+(IF(NFQ232&lt;101,NFQ232,IF(NFQ232&lt;201,NFQ232/2,IF(NFQ232&lt;=301,NFQ232/3,NFQ232/4))))</f>
        <v>481.1508</v>
      </c>
      <c r="NFS232" s="159">
        <f t="shared" si="9780"/>
        <v>3</v>
      </c>
      <c r="NFT232" s="159"/>
      <c r="NFU232" s="53" t="s">
        <v>162</v>
      </c>
      <c r="NFV232" s="53">
        <f t="shared" ref="NFV232" si="14714">(37.2)*10.764</f>
        <v>400.42079999999999</v>
      </c>
      <c r="NFW232" s="53">
        <f t="shared" ref="NFW232" si="14715">(2.45*1+1*(2.3+2.75))*10.764</f>
        <v>80.72999999999999</v>
      </c>
      <c r="NFX232" s="53">
        <f t="shared" si="3644"/>
        <v>481.1508</v>
      </c>
      <c r="NFY232" s="53">
        <v>0</v>
      </c>
      <c r="NFZ232" s="53">
        <f>NFX232*(($H$268)+1)+(IF(NFY232&lt;101,NFY232,IF(NFY232&lt;201,NFY232/2,IF(NFY232&lt;=301,NFY232/3,NFY232/4))))</f>
        <v>481.1508</v>
      </c>
      <c r="NGA232" s="159">
        <f t="shared" si="9783"/>
        <v>3</v>
      </c>
      <c r="NGB232" s="159"/>
      <c r="NGC232" s="53" t="s">
        <v>162</v>
      </c>
      <c r="NGD232" s="53">
        <f t="shared" ref="NGD232" si="14716">(37.2)*10.764</f>
        <v>400.42079999999999</v>
      </c>
      <c r="NGE232" s="53">
        <f t="shared" ref="NGE232" si="14717">(2.45*1+1*(2.3+2.75))*10.764</f>
        <v>80.72999999999999</v>
      </c>
      <c r="NGF232" s="53">
        <f t="shared" si="3647"/>
        <v>481.1508</v>
      </c>
      <c r="NGG232" s="53">
        <v>0</v>
      </c>
      <c r="NGH232" s="53">
        <f>NGF232*(($H$268)+1)+(IF(NGG232&lt;101,NGG232,IF(NGG232&lt;201,NGG232/2,IF(NGG232&lt;=301,NGG232/3,NGG232/4))))</f>
        <v>481.1508</v>
      </c>
      <c r="NGI232" s="159">
        <f t="shared" si="9786"/>
        <v>3</v>
      </c>
      <c r="NGJ232" s="159"/>
      <c r="NGK232" s="53" t="s">
        <v>162</v>
      </c>
      <c r="NGL232" s="53">
        <f t="shared" ref="NGL232" si="14718">(37.2)*10.764</f>
        <v>400.42079999999999</v>
      </c>
      <c r="NGM232" s="53">
        <f t="shared" ref="NGM232" si="14719">(2.45*1+1*(2.3+2.75))*10.764</f>
        <v>80.72999999999999</v>
      </c>
      <c r="NGN232" s="53">
        <f t="shared" si="3650"/>
        <v>481.1508</v>
      </c>
      <c r="NGO232" s="53">
        <v>0</v>
      </c>
      <c r="NGP232" s="53">
        <f>NGN232*(($H$268)+1)+(IF(NGO232&lt;101,NGO232,IF(NGO232&lt;201,NGO232/2,IF(NGO232&lt;=301,NGO232/3,NGO232/4))))</f>
        <v>481.1508</v>
      </c>
      <c r="NGQ232" s="159">
        <f t="shared" si="9789"/>
        <v>3</v>
      </c>
      <c r="NGR232" s="159"/>
      <c r="NGS232" s="53" t="s">
        <v>162</v>
      </c>
      <c r="NGT232" s="53">
        <f t="shared" ref="NGT232" si="14720">(37.2)*10.764</f>
        <v>400.42079999999999</v>
      </c>
      <c r="NGU232" s="53">
        <f t="shared" ref="NGU232" si="14721">(2.45*1+1*(2.3+2.75))*10.764</f>
        <v>80.72999999999999</v>
      </c>
      <c r="NGV232" s="53">
        <f t="shared" si="3653"/>
        <v>481.1508</v>
      </c>
      <c r="NGW232" s="53">
        <v>0</v>
      </c>
      <c r="NGX232" s="53">
        <f>NGV232*(($H$268)+1)+(IF(NGW232&lt;101,NGW232,IF(NGW232&lt;201,NGW232/2,IF(NGW232&lt;=301,NGW232/3,NGW232/4))))</f>
        <v>481.1508</v>
      </c>
      <c r="NGY232" s="159">
        <f t="shared" si="9792"/>
        <v>3</v>
      </c>
      <c r="NGZ232" s="159"/>
      <c r="NHA232" s="53" t="s">
        <v>162</v>
      </c>
      <c r="NHB232" s="53">
        <f t="shared" ref="NHB232" si="14722">(37.2)*10.764</f>
        <v>400.42079999999999</v>
      </c>
      <c r="NHC232" s="53">
        <f t="shared" ref="NHC232" si="14723">(2.45*1+1*(2.3+2.75))*10.764</f>
        <v>80.72999999999999</v>
      </c>
      <c r="NHD232" s="53">
        <f t="shared" si="3656"/>
        <v>481.1508</v>
      </c>
      <c r="NHE232" s="53">
        <v>0</v>
      </c>
      <c r="NHF232" s="53">
        <f>NHD232*(($H$268)+1)+(IF(NHE232&lt;101,NHE232,IF(NHE232&lt;201,NHE232/2,IF(NHE232&lt;=301,NHE232/3,NHE232/4))))</f>
        <v>481.1508</v>
      </c>
      <c r="NHG232" s="159">
        <f t="shared" si="9795"/>
        <v>3</v>
      </c>
      <c r="NHH232" s="159"/>
      <c r="NHI232" s="53" t="s">
        <v>162</v>
      </c>
      <c r="NHJ232" s="53">
        <f t="shared" ref="NHJ232" si="14724">(37.2)*10.764</f>
        <v>400.42079999999999</v>
      </c>
      <c r="NHK232" s="53">
        <f t="shared" ref="NHK232" si="14725">(2.45*1+1*(2.3+2.75))*10.764</f>
        <v>80.72999999999999</v>
      </c>
      <c r="NHL232" s="53">
        <f t="shared" si="3659"/>
        <v>481.1508</v>
      </c>
      <c r="NHM232" s="53">
        <v>0</v>
      </c>
      <c r="NHN232" s="53">
        <f>NHL232*(($H$268)+1)+(IF(NHM232&lt;101,NHM232,IF(NHM232&lt;201,NHM232/2,IF(NHM232&lt;=301,NHM232/3,NHM232/4))))</f>
        <v>481.1508</v>
      </c>
      <c r="NHO232" s="159">
        <f t="shared" si="9798"/>
        <v>3</v>
      </c>
      <c r="NHP232" s="159"/>
      <c r="NHQ232" s="53" t="s">
        <v>162</v>
      </c>
      <c r="NHR232" s="53">
        <f t="shared" ref="NHR232" si="14726">(37.2)*10.764</f>
        <v>400.42079999999999</v>
      </c>
      <c r="NHS232" s="53">
        <f t="shared" ref="NHS232" si="14727">(2.45*1+1*(2.3+2.75))*10.764</f>
        <v>80.72999999999999</v>
      </c>
      <c r="NHT232" s="53">
        <f t="shared" si="3662"/>
        <v>481.1508</v>
      </c>
      <c r="NHU232" s="53">
        <v>0</v>
      </c>
      <c r="NHV232" s="53">
        <f>NHT232*(($H$268)+1)+(IF(NHU232&lt;101,NHU232,IF(NHU232&lt;201,NHU232/2,IF(NHU232&lt;=301,NHU232/3,NHU232/4))))</f>
        <v>481.1508</v>
      </c>
      <c r="NHW232" s="159">
        <f t="shared" si="9801"/>
        <v>3</v>
      </c>
      <c r="NHX232" s="159"/>
      <c r="NHY232" s="53" t="s">
        <v>162</v>
      </c>
      <c r="NHZ232" s="53">
        <f t="shared" ref="NHZ232" si="14728">(37.2)*10.764</f>
        <v>400.42079999999999</v>
      </c>
      <c r="NIA232" s="53">
        <f t="shared" ref="NIA232" si="14729">(2.45*1+1*(2.3+2.75))*10.764</f>
        <v>80.72999999999999</v>
      </c>
      <c r="NIB232" s="53">
        <f t="shared" si="3665"/>
        <v>481.1508</v>
      </c>
      <c r="NIC232" s="53">
        <v>0</v>
      </c>
      <c r="NID232" s="53">
        <f>NIB232*(($H$268)+1)+(IF(NIC232&lt;101,NIC232,IF(NIC232&lt;201,NIC232/2,IF(NIC232&lt;=301,NIC232/3,NIC232/4))))</f>
        <v>481.1508</v>
      </c>
      <c r="NIE232" s="159">
        <f t="shared" si="9804"/>
        <v>3</v>
      </c>
      <c r="NIF232" s="159"/>
      <c r="NIG232" s="53" t="s">
        <v>162</v>
      </c>
      <c r="NIH232" s="53">
        <f t="shared" ref="NIH232" si="14730">(37.2)*10.764</f>
        <v>400.42079999999999</v>
      </c>
      <c r="NII232" s="53">
        <f t="shared" ref="NII232" si="14731">(2.45*1+1*(2.3+2.75))*10.764</f>
        <v>80.72999999999999</v>
      </c>
      <c r="NIJ232" s="53">
        <f t="shared" si="3668"/>
        <v>481.1508</v>
      </c>
      <c r="NIK232" s="53">
        <v>0</v>
      </c>
      <c r="NIL232" s="53">
        <f>NIJ232*(($H$268)+1)+(IF(NIK232&lt;101,NIK232,IF(NIK232&lt;201,NIK232/2,IF(NIK232&lt;=301,NIK232/3,NIK232/4))))</f>
        <v>481.1508</v>
      </c>
      <c r="NIM232" s="159">
        <f t="shared" si="9807"/>
        <v>3</v>
      </c>
      <c r="NIN232" s="159"/>
      <c r="NIO232" s="53" t="s">
        <v>162</v>
      </c>
      <c r="NIP232" s="53">
        <f t="shared" ref="NIP232" si="14732">(37.2)*10.764</f>
        <v>400.42079999999999</v>
      </c>
      <c r="NIQ232" s="53">
        <f t="shared" ref="NIQ232" si="14733">(2.45*1+1*(2.3+2.75))*10.764</f>
        <v>80.72999999999999</v>
      </c>
      <c r="NIR232" s="53">
        <f t="shared" si="3671"/>
        <v>481.1508</v>
      </c>
      <c r="NIS232" s="53">
        <v>0</v>
      </c>
      <c r="NIT232" s="53">
        <f>NIR232*(($H$268)+1)+(IF(NIS232&lt;101,NIS232,IF(NIS232&lt;201,NIS232/2,IF(NIS232&lt;=301,NIS232/3,NIS232/4))))</f>
        <v>481.1508</v>
      </c>
      <c r="NIU232" s="159">
        <f t="shared" si="9810"/>
        <v>3</v>
      </c>
      <c r="NIV232" s="159"/>
      <c r="NIW232" s="53" t="s">
        <v>162</v>
      </c>
      <c r="NIX232" s="53">
        <f t="shared" ref="NIX232" si="14734">(37.2)*10.764</f>
        <v>400.42079999999999</v>
      </c>
      <c r="NIY232" s="53">
        <f t="shared" ref="NIY232" si="14735">(2.45*1+1*(2.3+2.75))*10.764</f>
        <v>80.72999999999999</v>
      </c>
      <c r="NIZ232" s="53">
        <f t="shared" si="3674"/>
        <v>481.1508</v>
      </c>
      <c r="NJA232" s="53">
        <v>0</v>
      </c>
      <c r="NJB232" s="53">
        <f>NIZ232*(($H$268)+1)+(IF(NJA232&lt;101,NJA232,IF(NJA232&lt;201,NJA232/2,IF(NJA232&lt;=301,NJA232/3,NJA232/4))))</f>
        <v>481.1508</v>
      </c>
      <c r="NJC232" s="159">
        <f t="shared" si="9813"/>
        <v>3</v>
      </c>
      <c r="NJD232" s="159"/>
      <c r="NJE232" s="53" t="s">
        <v>162</v>
      </c>
      <c r="NJF232" s="53">
        <f t="shared" ref="NJF232" si="14736">(37.2)*10.764</f>
        <v>400.42079999999999</v>
      </c>
      <c r="NJG232" s="53">
        <f t="shared" ref="NJG232" si="14737">(2.45*1+1*(2.3+2.75))*10.764</f>
        <v>80.72999999999999</v>
      </c>
      <c r="NJH232" s="53">
        <f t="shared" si="3677"/>
        <v>481.1508</v>
      </c>
      <c r="NJI232" s="53">
        <v>0</v>
      </c>
      <c r="NJJ232" s="53">
        <f>NJH232*(($H$268)+1)+(IF(NJI232&lt;101,NJI232,IF(NJI232&lt;201,NJI232/2,IF(NJI232&lt;=301,NJI232/3,NJI232/4))))</f>
        <v>481.1508</v>
      </c>
      <c r="NJK232" s="159">
        <f t="shared" si="9816"/>
        <v>3</v>
      </c>
      <c r="NJL232" s="159"/>
      <c r="NJM232" s="53" t="s">
        <v>162</v>
      </c>
      <c r="NJN232" s="53">
        <f t="shared" ref="NJN232" si="14738">(37.2)*10.764</f>
        <v>400.42079999999999</v>
      </c>
      <c r="NJO232" s="53">
        <f t="shared" ref="NJO232" si="14739">(2.45*1+1*(2.3+2.75))*10.764</f>
        <v>80.72999999999999</v>
      </c>
      <c r="NJP232" s="53">
        <f t="shared" si="3680"/>
        <v>481.1508</v>
      </c>
      <c r="NJQ232" s="53">
        <v>0</v>
      </c>
      <c r="NJR232" s="53">
        <f>NJP232*(($H$268)+1)+(IF(NJQ232&lt;101,NJQ232,IF(NJQ232&lt;201,NJQ232/2,IF(NJQ232&lt;=301,NJQ232/3,NJQ232/4))))</f>
        <v>481.1508</v>
      </c>
      <c r="NJS232" s="159">
        <f t="shared" si="9819"/>
        <v>3</v>
      </c>
      <c r="NJT232" s="159"/>
      <c r="NJU232" s="53" t="s">
        <v>162</v>
      </c>
      <c r="NJV232" s="53">
        <f t="shared" ref="NJV232" si="14740">(37.2)*10.764</f>
        <v>400.42079999999999</v>
      </c>
      <c r="NJW232" s="53">
        <f t="shared" ref="NJW232" si="14741">(2.45*1+1*(2.3+2.75))*10.764</f>
        <v>80.72999999999999</v>
      </c>
      <c r="NJX232" s="53">
        <f t="shared" si="3683"/>
        <v>481.1508</v>
      </c>
      <c r="NJY232" s="53">
        <v>0</v>
      </c>
      <c r="NJZ232" s="53">
        <f>NJX232*(($H$268)+1)+(IF(NJY232&lt;101,NJY232,IF(NJY232&lt;201,NJY232/2,IF(NJY232&lt;=301,NJY232/3,NJY232/4))))</f>
        <v>481.1508</v>
      </c>
      <c r="NKA232" s="159">
        <f t="shared" si="9822"/>
        <v>3</v>
      </c>
      <c r="NKB232" s="159"/>
      <c r="NKC232" s="53" t="s">
        <v>162</v>
      </c>
      <c r="NKD232" s="53">
        <f t="shared" ref="NKD232" si="14742">(37.2)*10.764</f>
        <v>400.42079999999999</v>
      </c>
      <c r="NKE232" s="53">
        <f t="shared" ref="NKE232" si="14743">(2.45*1+1*(2.3+2.75))*10.764</f>
        <v>80.72999999999999</v>
      </c>
      <c r="NKF232" s="53">
        <f t="shared" si="3686"/>
        <v>481.1508</v>
      </c>
      <c r="NKG232" s="53">
        <v>0</v>
      </c>
      <c r="NKH232" s="53">
        <f>NKF232*(($H$268)+1)+(IF(NKG232&lt;101,NKG232,IF(NKG232&lt;201,NKG232/2,IF(NKG232&lt;=301,NKG232/3,NKG232/4))))</f>
        <v>481.1508</v>
      </c>
      <c r="NKI232" s="159">
        <f t="shared" si="9825"/>
        <v>3</v>
      </c>
      <c r="NKJ232" s="159"/>
      <c r="NKK232" s="53" t="s">
        <v>162</v>
      </c>
      <c r="NKL232" s="53">
        <f t="shared" ref="NKL232" si="14744">(37.2)*10.764</f>
        <v>400.42079999999999</v>
      </c>
      <c r="NKM232" s="53">
        <f t="shared" ref="NKM232" si="14745">(2.45*1+1*(2.3+2.75))*10.764</f>
        <v>80.72999999999999</v>
      </c>
      <c r="NKN232" s="53">
        <f t="shared" si="3689"/>
        <v>481.1508</v>
      </c>
      <c r="NKO232" s="53">
        <v>0</v>
      </c>
      <c r="NKP232" s="53">
        <f>NKN232*(($H$268)+1)+(IF(NKO232&lt;101,NKO232,IF(NKO232&lt;201,NKO232/2,IF(NKO232&lt;=301,NKO232/3,NKO232/4))))</f>
        <v>481.1508</v>
      </c>
      <c r="NKQ232" s="159">
        <f t="shared" si="9828"/>
        <v>3</v>
      </c>
      <c r="NKR232" s="159"/>
      <c r="NKS232" s="53" t="s">
        <v>162</v>
      </c>
      <c r="NKT232" s="53">
        <f t="shared" ref="NKT232" si="14746">(37.2)*10.764</f>
        <v>400.42079999999999</v>
      </c>
      <c r="NKU232" s="53">
        <f t="shared" ref="NKU232" si="14747">(2.45*1+1*(2.3+2.75))*10.764</f>
        <v>80.72999999999999</v>
      </c>
      <c r="NKV232" s="53">
        <f t="shared" si="3692"/>
        <v>481.1508</v>
      </c>
      <c r="NKW232" s="53">
        <v>0</v>
      </c>
      <c r="NKX232" s="53">
        <f>NKV232*(($H$268)+1)+(IF(NKW232&lt;101,NKW232,IF(NKW232&lt;201,NKW232/2,IF(NKW232&lt;=301,NKW232/3,NKW232/4))))</f>
        <v>481.1508</v>
      </c>
      <c r="NKY232" s="159">
        <f t="shared" si="9831"/>
        <v>3</v>
      </c>
      <c r="NKZ232" s="159"/>
      <c r="NLA232" s="53" t="s">
        <v>162</v>
      </c>
      <c r="NLB232" s="53">
        <f t="shared" ref="NLB232" si="14748">(37.2)*10.764</f>
        <v>400.42079999999999</v>
      </c>
      <c r="NLC232" s="53">
        <f t="shared" ref="NLC232" si="14749">(2.45*1+1*(2.3+2.75))*10.764</f>
        <v>80.72999999999999</v>
      </c>
      <c r="NLD232" s="53">
        <f t="shared" si="3695"/>
        <v>481.1508</v>
      </c>
      <c r="NLE232" s="53">
        <v>0</v>
      </c>
      <c r="NLF232" s="53">
        <f>NLD232*(($H$268)+1)+(IF(NLE232&lt;101,NLE232,IF(NLE232&lt;201,NLE232/2,IF(NLE232&lt;=301,NLE232/3,NLE232/4))))</f>
        <v>481.1508</v>
      </c>
      <c r="NLG232" s="159">
        <f t="shared" si="9834"/>
        <v>3</v>
      </c>
      <c r="NLH232" s="159"/>
      <c r="NLI232" s="53" t="s">
        <v>162</v>
      </c>
      <c r="NLJ232" s="53">
        <f t="shared" ref="NLJ232" si="14750">(37.2)*10.764</f>
        <v>400.42079999999999</v>
      </c>
      <c r="NLK232" s="53">
        <f t="shared" ref="NLK232" si="14751">(2.45*1+1*(2.3+2.75))*10.764</f>
        <v>80.72999999999999</v>
      </c>
      <c r="NLL232" s="53">
        <f t="shared" si="3698"/>
        <v>481.1508</v>
      </c>
      <c r="NLM232" s="53">
        <v>0</v>
      </c>
      <c r="NLN232" s="53">
        <f>NLL232*(($H$268)+1)+(IF(NLM232&lt;101,NLM232,IF(NLM232&lt;201,NLM232/2,IF(NLM232&lt;=301,NLM232/3,NLM232/4))))</f>
        <v>481.1508</v>
      </c>
      <c r="NLO232" s="159">
        <f t="shared" si="9837"/>
        <v>3</v>
      </c>
      <c r="NLP232" s="159"/>
      <c r="NLQ232" s="53" t="s">
        <v>162</v>
      </c>
      <c r="NLR232" s="53">
        <f t="shared" ref="NLR232" si="14752">(37.2)*10.764</f>
        <v>400.42079999999999</v>
      </c>
      <c r="NLS232" s="53">
        <f t="shared" ref="NLS232" si="14753">(2.45*1+1*(2.3+2.75))*10.764</f>
        <v>80.72999999999999</v>
      </c>
      <c r="NLT232" s="53">
        <f t="shared" si="3701"/>
        <v>481.1508</v>
      </c>
      <c r="NLU232" s="53">
        <v>0</v>
      </c>
      <c r="NLV232" s="53">
        <f>NLT232*(($H$268)+1)+(IF(NLU232&lt;101,NLU232,IF(NLU232&lt;201,NLU232/2,IF(NLU232&lt;=301,NLU232/3,NLU232/4))))</f>
        <v>481.1508</v>
      </c>
      <c r="NLW232" s="159">
        <f t="shared" si="9840"/>
        <v>3</v>
      </c>
      <c r="NLX232" s="159"/>
      <c r="NLY232" s="53" t="s">
        <v>162</v>
      </c>
      <c r="NLZ232" s="53">
        <f t="shared" ref="NLZ232" si="14754">(37.2)*10.764</f>
        <v>400.42079999999999</v>
      </c>
      <c r="NMA232" s="53">
        <f t="shared" ref="NMA232" si="14755">(2.45*1+1*(2.3+2.75))*10.764</f>
        <v>80.72999999999999</v>
      </c>
      <c r="NMB232" s="53">
        <f t="shared" si="3704"/>
        <v>481.1508</v>
      </c>
      <c r="NMC232" s="53">
        <v>0</v>
      </c>
      <c r="NMD232" s="53">
        <f>NMB232*(($H$268)+1)+(IF(NMC232&lt;101,NMC232,IF(NMC232&lt;201,NMC232/2,IF(NMC232&lt;=301,NMC232/3,NMC232/4))))</f>
        <v>481.1508</v>
      </c>
      <c r="NME232" s="159">
        <f t="shared" si="9843"/>
        <v>3</v>
      </c>
      <c r="NMF232" s="159"/>
      <c r="NMG232" s="53" t="s">
        <v>162</v>
      </c>
      <c r="NMH232" s="53">
        <f t="shared" ref="NMH232" si="14756">(37.2)*10.764</f>
        <v>400.42079999999999</v>
      </c>
      <c r="NMI232" s="53">
        <f t="shared" ref="NMI232" si="14757">(2.45*1+1*(2.3+2.75))*10.764</f>
        <v>80.72999999999999</v>
      </c>
      <c r="NMJ232" s="53">
        <f t="shared" si="3707"/>
        <v>481.1508</v>
      </c>
      <c r="NMK232" s="53">
        <v>0</v>
      </c>
      <c r="NML232" s="53">
        <f>NMJ232*(($H$268)+1)+(IF(NMK232&lt;101,NMK232,IF(NMK232&lt;201,NMK232/2,IF(NMK232&lt;=301,NMK232/3,NMK232/4))))</f>
        <v>481.1508</v>
      </c>
      <c r="NMM232" s="159">
        <f t="shared" si="9846"/>
        <v>3</v>
      </c>
      <c r="NMN232" s="159"/>
      <c r="NMO232" s="53" t="s">
        <v>162</v>
      </c>
      <c r="NMP232" s="53">
        <f t="shared" ref="NMP232" si="14758">(37.2)*10.764</f>
        <v>400.42079999999999</v>
      </c>
      <c r="NMQ232" s="53">
        <f t="shared" ref="NMQ232" si="14759">(2.45*1+1*(2.3+2.75))*10.764</f>
        <v>80.72999999999999</v>
      </c>
      <c r="NMR232" s="53">
        <f t="shared" si="3710"/>
        <v>481.1508</v>
      </c>
      <c r="NMS232" s="53">
        <v>0</v>
      </c>
      <c r="NMT232" s="53">
        <f>NMR232*(($H$268)+1)+(IF(NMS232&lt;101,NMS232,IF(NMS232&lt;201,NMS232/2,IF(NMS232&lt;=301,NMS232/3,NMS232/4))))</f>
        <v>481.1508</v>
      </c>
      <c r="NMU232" s="159">
        <f t="shared" si="9849"/>
        <v>3</v>
      </c>
      <c r="NMV232" s="159"/>
      <c r="NMW232" s="53" t="s">
        <v>162</v>
      </c>
      <c r="NMX232" s="53">
        <f t="shared" ref="NMX232" si="14760">(37.2)*10.764</f>
        <v>400.42079999999999</v>
      </c>
      <c r="NMY232" s="53">
        <f t="shared" ref="NMY232" si="14761">(2.45*1+1*(2.3+2.75))*10.764</f>
        <v>80.72999999999999</v>
      </c>
      <c r="NMZ232" s="53">
        <f t="shared" si="3713"/>
        <v>481.1508</v>
      </c>
      <c r="NNA232" s="53">
        <v>0</v>
      </c>
      <c r="NNB232" s="53">
        <f>NMZ232*(($H$268)+1)+(IF(NNA232&lt;101,NNA232,IF(NNA232&lt;201,NNA232/2,IF(NNA232&lt;=301,NNA232/3,NNA232/4))))</f>
        <v>481.1508</v>
      </c>
      <c r="NNC232" s="159">
        <f t="shared" si="9852"/>
        <v>3</v>
      </c>
      <c r="NND232" s="159"/>
      <c r="NNE232" s="53" t="s">
        <v>162</v>
      </c>
      <c r="NNF232" s="53">
        <f t="shared" ref="NNF232" si="14762">(37.2)*10.764</f>
        <v>400.42079999999999</v>
      </c>
      <c r="NNG232" s="53">
        <f t="shared" ref="NNG232" si="14763">(2.45*1+1*(2.3+2.75))*10.764</f>
        <v>80.72999999999999</v>
      </c>
      <c r="NNH232" s="53">
        <f t="shared" si="3716"/>
        <v>481.1508</v>
      </c>
      <c r="NNI232" s="53">
        <v>0</v>
      </c>
      <c r="NNJ232" s="53">
        <f>NNH232*(($H$268)+1)+(IF(NNI232&lt;101,NNI232,IF(NNI232&lt;201,NNI232/2,IF(NNI232&lt;=301,NNI232/3,NNI232/4))))</f>
        <v>481.1508</v>
      </c>
      <c r="NNK232" s="159">
        <f t="shared" si="9855"/>
        <v>3</v>
      </c>
      <c r="NNL232" s="159"/>
      <c r="NNM232" s="53" t="s">
        <v>162</v>
      </c>
      <c r="NNN232" s="53">
        <f t="shared" ref="NNN232" si="14764">(37.2)*10.764</f>
        <v>400.42079999999999</v>
      </c>
      <c r="NNO232" s="53">
        <f t="shared" ref="NNO232" si="14765">(2.45*1+1*(2.3+2.75))*10.764</f>
        <v>80.72999999999999</v>
      </c>
      <c r="NNP232" s="53">
        <f t="shared" si="3719"/>
        <v>481.1508</v>
      </c>
      <c r="NNQ232" s="53">
        <v>0</v>
      </c>
      <c r="NNR232" s="53">
        <f>NNP232*(($H$268)+1)+(IF(NNQ232&lt;101,NNQ232,IF(NNQ232&lt;201,NNQ232/2,IF(NNQ232&lt;=301,NNQ232/3,NNQ232/4))))</f>
        <v>481.1508</v>
      </c>
      <c r="NNS232" s="159">
        <f t="shared" si="9858"/>
        <v>3</v>
      </c>
      <c r="NNT232" s="159"/>
      <c r="NNU232" s="53" t="s">
        <v>162</v>
      </c>
      <c r="NNV232" s="53">
        <f t="shared" ref="NNV232" si="14766">(37.2)*10.764</f>
        <v>400.42079999999999</v>
      </c>
      <c r="NNW232" s="53">
        <f t="shared" ref="NNW232" si="14767">(2.45*1+1*(2.3+2.75))*10.764</f>
        <v>80.72999999999999</v>
      </c>
      <c r="NNX232" s="53">
        <f t="shared" si="3722"/>
        <v>481.1508</v>
      </c>
      <c r="NNY232" s="53">
        <v>0</v>
      </c>
      <c r="NNZ232" s="53">
        <f>NNX232*(($H$268)+1)+(IF(NNY232&lt;101,NNY232,IF(NNY232&lt;201,NNY232/2,IF(NNY232&lt;=301,NNY232/3,NNY232/4))))</f>
        <v>481.1508</v>
      </c>
      <c r="NOA232" s="159">
        <f t="shared" si="9861"/>
        <v>3</v>
      </c>
      <c r="NOB232" s="159"/>
      <c r="NOC232" s="53" t="s">
        <v>162</v>
      </c>
      <c r="NOD232" s="53">
        <f t="shared" ref="NOD232" si="14768">(37.2)*10.764</f>
        <v>400.42079999999999</v>
      </c>
      <c r="NOE232" s="53">
        <f t="shared" ref="NOE232" si="14769">(2.45*1+1*(2.3+2.75))*10.764</f>
        <v>80.72999999999999</v>
      </c>
      <c r="NOF232" s="53">
        <f t="shared" si="3725"/>
        <v>481.1508</v>
      </c>
      <c r="NOG232" s="53">
        <v>0</v>
      </c>
      <c r="NOH232" s="53">
        <f>NOF232*(($H$268)+1)+(IF(NOG232&lt;101,NOG232,IF(NOG232&lt;201,NOG232/2,IF(NOG232&lt;=301,NOG232/3,NOG232/4))))</f>
        <v>481.1508</v>
      </c>
      <c r="NOI232" s="159">
        <f t="shared" si="9864"/>
        <v>3</v>
      </c>
      <c r="NOJ232" s="159"/>
      <c r="NOK232" s="53" t="s">
        <v>162</v>
      </c>
      <c r="NOL232" s="53">
        <f t="shared" ref="NOL232" si="14770">(37.2)*10.764</f>
        <v>400.42079999999999</v>
      </c>
      <c r="NOM232" s="53">
        <f t="shared" ref="NOM232" si="14771">(2.45*1+1*(2.3+2.75))*10.764</f>
        <v>80.72999999999999</v>
      </c>
      <c r="NON232" s="53">
        <f t="shared" si="3728"/>
        <v>481.1508</v>
      </c>
      <c r="NOO232" s="53">
        <v>0</v>
      </c>
      <c r="NOP232" s="53">
        <f>NON232*(($H$268)+1)+(IF(NOO232&lt;101,NOO232,IF(NOO232&lt;201,NOO232/2,IF(NOO232&lt;=301,NOO232/3,NOO232/4))))</f>
        <v>481.1508</v>
      </c>
      <c r="NOQ232" s="159">
        <f t="shared" si="9867"/>
        <v>3</v>
      </c>
      <c r="NOR232" s="159"/>
      <c r="NOS232" s="53" t="s">
        <v>162</v>
      </c>
      <c r="NOT232" s="53">
        <f t="shared" ref="NOT232" si="14772">(37.2)*10.764</f>
        <v>400.42079999999999</v>
      </c>
      <c r="NOU232" s="53">
        <f t="shared" ref="NOU232" si="14773">(2.45*1+1*(2.3+2.75))*10.764</f>
        <v>80.72999999999999</v>
      </c>
      <c r="NOV232" s="53">
        <f t="shared" si="3731"/>
        <v>481.1508</v>
      </c>
      <c r="NOW232" s="53">
        <v>0</v>
      </c>
      <c r="NOX232" s="53">
        <f>NOV232*(($H$268)+1)+(IF(NOW232&lt;101,NOW232,IF(NOW232&lt;201,NOW232/2,IF(NOW232&lt;=301,NOW232/3,NOW232/4))))</f>
        <v>481.1508</v>
      </c>
      <c r="NOY232" s="159">
        <f t="shared" si="9870"/>
        <v>3</v>
      </c>
      <c r="NOZ232" s="159"/>
      <c r="NPA232" s="53" t="s">
        <v>162</v>
      </c>
      <c r="NPB232" s="53">
        <f t="shared" ref="NPB232" si="14774">(37.2)*10.764</f>
        <v>400.42079999999999</v>
      </c>
      <c r="NPC232" s="53">
        <f t="shared" ref="NPC232" si="14775">(2.45*1+1*(2.3+2.75))*10.764</f>
        <v>80.72999999999999</v>
      </c>
      <c r="NPD232" s="53">
        <f t="shared" si="3734"/>
        <v>481.1508</v>
      </c>
      <c r="NPE232" s="53">
        <v>0</v>
      </c>
      <c r="NPF232" s="53">
        <f>NPD232*(($H$268)+1)+(IF(NPE232&lt;101,NPE232,IF(NPE232&lt;201,NPE232/2,IF(NPE232&lt;=301,NPE232/3,NPE232/4))))</f>
        <v>481.1508</v>
      </c>
      <c r="NPG232" s="159">
        <f t="shared" si="9873"/>
        <v>3</v>
      </c>
      <c r="NPH232" s="159"/>
      <c r="NPI232" s="53" t="s">
        <v>162</v>
      </c>
      <c r="NPJ232" s="53">
        <f t="shared" ref="NPJ232" si="14776">(37.2)*10.764</f>
        <v>400.42079999999999</v>
      </c>
      <c r="NPK232" s="53">
        <f t="shared" ref="NPK232" si="14777">(2.45*1+1*(2.3+2.75))*10.764</f>
        <v>80.72999999999999</v>
      </c>
      <c r="NPL232" s="53">
        <f t="shared" si="3737"/>
        <v>481.1508</v>
      </c>
      <c r="NPM232" s="53">
        <v>0</v>
      </c>
      <c r="NPN232" s="53">
        <f>NPL232*(($H$268)+1)+(IF(NPM232&lt;101,NPM232,IF(NPM232&lt;201,NPM232/2,IF(NPM232&lt;=301,NPM232/3,NPM232/4))))</f>
        <v>481.1508</v>
      </c>
      <c r="NPO232" s="159">
        <f t="shared" si="9876"/>
        <v>3</v>
      </c>
      <c r="NPP232" s="159"/>
      <c r="NPQ232" s="53" t="s">
        <v>162</v>
      </c>
      <c r="NPR232" s="53">
        <f t="shared" ref="NPR232" si="14778">(37.2)*10.764</f>
        <v>400.42079999999999</v>
      </c>
      <c r="NPS232" s="53">
        <f t="shared" ref="NPS232" si="14779">(2.45*1+1*(2.3+2.75))*10.764</f>
        <v>80.72999999999999</v>
      </c>
      <c r="NPT232" s="53">
        <f t="shared" si="3740"/>
        <v>481.1508</v>
      </c>
      <c r="NPU232" s="53">
        <v>0</v>
      </c>
      <c r="NPV232" s="53">
        <f>NPT232*(($H$268)+1)+(IF(NPU232&lt;101,NPU232,IF(NPU232&lt;201,NPU232/2,IF(NPU232&lt;=301,NPU232/3,NPU232/4))))</f>
        <v>481.1508</v>
      </c>
      <c r="NPW232" s="159">
        <f t="shared" si="9879"/>
        <v>3</v>
      </c>
      <c r="NPX232" s="159"/>
      <c r="NPY232" s="53" t="s">
        <v>162</v>
      </c>
      <c r="NPZ232" s="53">
        <f t="shared" ref="NPZ232" si="14780">(37.2)*10.764</f>
        <v>400.42079999999999</v>
      </c>
      <c r="NQA232" s="53">
        <f t="shared" ref="NQA232" si="14781">(2.45*1+1*(2.3+2.75))*10.764</f>
        <v>80.72999999999999</v>
      </c>
      <c r="NQB232" s="53">
        <f t="shared" si="3743"/>
        <v>481.1508</v>
      </c>
      <c r="NQC232" s="53">
        <v>0</v>
      </c>
      <c r="NQD232" s="53">
        <f>NQB232*(($H$268)+1)+(IF(NQC232&lt;101,NQC232,IF(NQC232&lt;201,NQC232/2,IF(NQC232&lt;=301,NQC232/3,NQC232/4))))</f>
        <v>481.1508</v>
      </c>
      <c r="NQE232" s="159">
        <f t="shared" si="9882"/>
        <v>3</v>
      </c>
      <c r="NQF232" s="159"/>
      <c r="NQG232" s="53" t="s">
        <v>162</v>
      </c>
      <c r="NQH232" s="53">
        <f t="shared" ref="NQH232" si="14782">(37.2)*10.764</f>
        <v>400.42079999999999</v>
      </c>
      <c r="NQI232" s="53">
        <f t="shared" ref="NQI232" si="14783">(2.45*1+1*(2.3+2.75))*10.764</f>
        <v>80.72999999999999</v>
      </c>
      <c r="NQJ232" s="53">
        <f t="shared" si="3746"/>
        <v>481.1508</v>
      </c>
      <c r="NQK232" s="53">
        <v>0</v>
      </c>
      <c r="NQL232" s="53">
        <f>NQJ232*(($H$268)+1)+(IF(NQK232&lt;101,NQK232,IF(NQK232&lt;201,NQK232/2,IF(NQK232&lt;=301,NQK232/3,NQK232/4))))</f>
        <v>481.1508</v>
      </c>
      <c r="NQM232" s="159">
        <f t="shared" si="9885"/>
        <v>3</v>
      </c>
      <c r="NQN232" s="159"/>
      <c r="NQO232" s="53" t="s">
        <v>162</v>
      </c>
      <c r="NQP232" s="53">
        <f t="shared" ref="NQP232" si="14784">(37.2)*10.764</f>
        <v>400.42079999999999</v>
      </c>
      <c r="NQQ232" s="53">
        <f t="shared" ref="NQQ232" si="14785">(2.45*1+1*(2.3+2.75))*10.764</f>
        <v>80.72999999999999</v>
      </c>
      <c r="NQR232" s="53">
        <f t="shared" si="3749"/>
        <v>481.1508</v>
      </c>
      <c r="NQS232" s="53">
        <v>0</v>
      </c>
      <c r="NQT232" s="53">
        <f>NQR232*(($H$268)+1)+(IF(NQS232&lt;101,NQS232,IF(NQS232&lt;201,NQS232/2,IF(NQS232&lt;=301,NQS232/3,NQS232/4))))</f>
        <v>481.1508</v>
      </c>
      <c r="NQU232" s="159">
        <f t="shared" si="9888"/>
        <v>3</v>
      </c>
      <c r="NQV232" s="159"/>
      <c r="NQW232" s="53" t="s">
        <v>162</v>
      </c>
      <c r="NQX232" s="53">
        <f t="shared" ref="NQX232" si="14786">(37.2)*10.764</f>
        <v>400.42079999999999</v>
      </c>
      <c r="NQY232" s="53">
        <f t="shared" ref="NQY232" si="14787">(2.45*1+1*(2.3+2.75))*10.764</f>
        <v>80.72999999999999</v>
      </c>
      <c r="NQZ232" s="53">
        <f t="shared" si="3752"/>
        <v>481.1508</v>
      </c>
      <c r="NRA232" s="53">
        <v>0</v>
      </c>
      <c r="NRB232" s="53">
        <f>NQZ232*(($H$268)+1)+(IF(NRA232&lt;101,NRA232,IF(NRA232&lt;201,NRA232/2,IF(NRA232&lt;=301,NRA232/3,NRA232/4))))</f>
        <v>481.1508</v>
      </c>
      <c r="NRC232" s="159">
        <f t="shared" si="9891"/>
        <v>3</v>
      </c>
      <c r="NRD232" s="159"/>
      <c r="NRE232" s="53" t="s">
        <v>162</v>
      </c>
      <c r="NRF232" s="53">
        <f t="shared" ref="NRF232" si="14788">(37.2)*10.764</f>
        <v>400.42079999999999</v>
      </c>
      <c r="NRG232" s="53">
        <f t="shared" ref="NRG232" si="14789">(2.45*1+1*(2.3+2.75))*10.764</f>
        <v>80.72999999999999</v>
      </c>
      <c r="NRH232" s="53">
        <f t="shared" si="3755"/>
        <v>481.1508</v>
      </c>
      <c r="NRI232" s="53">
        <v>0</v>
      </c>
      <c r="NRJ232" s="53">
        <f>NRH232*(($H$268)+1)+(IF(NRI232&lt;101,NRI232,IF(NRI232&lt;201,NRI232/2,IF(NRI232&lt;=301,NRI232/3,NRI232/4))))</f>
        <v>481.1508</v>
      </c>
      <c r="NRK232" s="159">
        <f t="shared" si="9894"/>
        <v>3</v>
      </c>
      <c r="NRL232" s="159"/>
      <c r="NRM232" s="53" t="s">
        <v>162</v>
      </c>
      <c r="NRN232" s="53">
        <f t="shared" ref="NRN232" si="14790">(37.2)*10.764</f>
        <v>400.42079999999999</v>
      </c>
      <c r="NRO232" s="53">
        <f t="shared" ref="NRO232" si="14791">(2.45*1+1*(2.3+2.75))*10.764</f>
        <v>80.72999999999999</v>
      </c>
      <c r="NRP232" s="53">
        <f t="shared" si="3758"/>
        <v>481.1508</v>
      </c>
      <c r="NRQ232" s="53">
        <v>0</v>
      </c>
      <c r="NRR232" s="53">
        <f>NRP232*(($H$268)+1)+(IF(NRQ232&lt;101,NRQ232,IF(NRQ232&lt;201,NRQ232/2,IF(NRQ232&lt;=301,NRQ232/3,NRQ232/4))))</f>
        <v>481.1508</v>
      </c>
      <c r="NRS232" s="159">
        <f t="shared" si="9897"/>
        <v>3</v>
      </c>
      <c r="NRT232" s="159"/>
      <c r="NRU232" s="53" t="s">
        <v>162</v>
      </c>
      <c r="NRV232" s="53">
        <f t="shared" ref="NRV232" si="14792">(37.2)*10.764</f>
        <v>400.42079999999999</v>
      </c>
      <c r="NRW232" s="53">
        <f t="shared" ref="NRW232" si="14793">(2.45*1+1*(2.3+2.75))*10.764</f>
        <v>80.72999999999999</v>
      </c>
      <c r="NRX232" s="53">
        <f t="shared" si="3761"/>
        <v>481.1508</v>
      </c>
      <c r="NRY232" s="53">
        <v>0</v>
      </c>
      <c r="NRZ232" s="53">
        <f>NRX232*(($H$268)+1)+(IF(NRY232&lt;101,NRY232,IF(NRY232&lt;201,NRY232/2,IF(NRY232&lt;=301,NRY232/3,NRY232/4))))</f>
        <v>481.1508</v>
      </c>
      <c r="NSA232" s="159">
        <f t="shared" si="9900"/>
        <v>3</v>
      </c>
      <c r="NSB232" s="159"/>
      <c r="NSC232" s="53" t="s">
        <v>162</v>
      </c>
      <c r="NSD232" s="53">
        <f t="shared" ref="NSD232" si="14794">(37.2)*10.764</f>
        <v>400.42079999999999</v>
      </c>
      <c r="NSE232" s="53">
        <f t="shared" ref="NSE232" si="14795">(2.45*1+1*(2.3+2.75))*10.764</f>
        <v>80.72999999999999</v>
      </c>
      <c r="NSF232" s="53">
        <f t="shared" si="3764"/>
        <v>481.1508</v>
      </c>
      <c r="NSG232" s="53">
        <v>0</v>
      </c>
      <c r="NSH232" s="53">
        <f>NSF232*(($H$268)+1)+(IF(NSG232&lt;101,NSG232,IF(NSG232&lt;201,NSG232/2,IF(NSG232&lt;=301,NSG232/3,NSG232/4))))</f>
        <v>481.1508</v>
      </c>
      <c r="NSI232" s="159">
        <f t="shared" si="9903"/>
        <v>3</v>
      </c>
      <c r="NSJ232" s="159"/>
      <c r="NSK232" s="53" t="s">
        <v>162</v>
      </c>
      <c r="NSL232" s="53">
        <f t="shared" ref="NSL232" si="14796">(37.2)*10.764</f>
        <v>400.42079999999999</v>
      </c>
      <c r="NSM232" s="53">
        <f t="shared" ref="NSM232" si="14797">(2.45*1+1*(2.3+2.75))*10.764</f>
        <v>80.72999999999999</v>
      </c>
      <c r="NSN232" s="53">
        <f t="shared" si="3767"/>
        <v>481.1508</v>
      </c>
      <c r="NSO232" s="53">
        <v>0</v>
      </c>
      <c r="NSP232" s="53">
        <f>NSN232*(($H$268)+1)+(IF(NSO232&lt;101,NSO232,IF(NSO232&lt;201,NSO232/2,IF(NSO232&lt;=301,NSO232/3,NSO232/4))))</f>
        <v>481.1508</v>
      </c>
      <c r="NSQ232" s="159">
        <f t="shared" si="9906"/>
        <v>3</v>
      </c>
      <c r="NSR232" s="159"/>
      <c r="NSS232" s="53" t="s">
        <v>162</v>
      </c>
      <c r="NST232" s="53">
        <f t="shared" ref="NST232" si="14798">(37.2)*10.764</f>
        <v>400.42079999999999</v>
      </c>
      <c r="NSU232" s="53">
        <f t="shared" ref="NSU232" si="14799">(2.45*1+1*(2.3+2.75))*10.764</f>
        <v>80.72999999999999</v>
      </c>
      <c r="NSV232" s="53">
        <f t="shared" si="3770"/>
        <v>481.1508</v>
      </c>
      <c r="NSW232" s="53">
        <v>0</v>
      </c>
      <c r="NSX232" s="53">
        <f>NSV232*(($H$268)+1)+(IF(NSW232&lt;101,NSW232,IF(NSW232&lt;201,NSW232/2,IF(NSW232&lt;=301,NSW232/3,NSW232/4))))</f>
        <v>481.1508</v>
      </c>
      <c r="NSY232" s="159">
        <f t="shared" si="9909"/>
        <v>3</v>
      </c>
      <c r="NSZ232" s="159"/>
      <c r="NTA232" s="53" t="s">
        <v>162</v>
      </c>
      <c r="NTB232" s="53">
        <f t="shared" ref="NTB232" si="14800">(37.2)*10.764</f>
        <v>400.42079999999999</v>
      </c>
      <c r="NTC232" s="53">
        <f t="shared" ref="NTC232" si="14801">(2.45*1+1*(2.3+2.75))*10.764</f>
        <v>80.72999999999999</v>
      </c>
      <c r="NTD232" s="53">
        <f t="shared" si="3773"/>
        <v>481.1508</v>
      </c>
      <c r="NTE232" s="53">
        <v>0</v>
      </c>
      <c r="NTF232" s="53">
        <f>NTD232*(($H$268)+1)+(IF(NTE232&lt;101,NTE232,IF(NTE232&lt;201,NTE232/2,IF(NTE232&lt;=301,NTE232/3,NTE232/4))))</f>
        <v>481.1508</v>
      </c>
      <c r="NTG232" s="159">
        <f t="shared" si="9912"/>
        <v>3</v>
      </c>
      <c r="NTH232" s="159"/>
      <c r="NTI232" s="53" t="s">
        <v>162</v>
      </c>
      <c r="NTJ232" s="53">
        <f t="shared" ref="NTJ232" si="14802">(37.2)*10.764</f>
        <v>400.42079999999999</v>
      </c>
      <c r="NTK232" s="53">
        <f t="shared" ref="NTK232" si="14803">(2.45*1+1*(2.3+2.75))*10.764</f>
        <v>80.72999999999999</v>
      </c>
      <c r="NTL232" s="53">
        <f t="shared" si="3776"/>
        <v>481.1508</v>
      </c>
      <c r="NTM232" s="53">
        <v>0</v>
      </c>
      <c r="NTN232" s="53">
        <f>NTL232*(($H$268)+1)+(IF(NTM232&lt;101,NTM232,IF(NTM232&lt;201,NTM232/2,IF(NTM232&lt;=301,NTM232/3,NTM232/4))))</f>
        <v>481.1508</v>
      </c>
      <c r="NTO232" s="159">
        <f t="shared" si="9915"/>
        <v>3</v>
      </c>
      <c r="NTP232" s="159"/>
      <c r="NTQ232" s="53" t="s">
        <v>162</v>
      </c>
      <c r="NTR232" s="53">
        <f t="shared" ref="NTR232" si="14804">(37.2)*10.764</f>
        <v>400.42079999999999</v>
      </c>
      <c r="NTS232" s="53">
        <f t="shared" ref="NTS232" si="14805">(2.45*1+1*(2.3+2.75))*10.764</f>
        <v>80.72999999999999</v>
      </c>
      <c r="NTT232" s="53">
        <f t="shared" si="3779"/>
        <v>481.1508</v>
      </c>
      <c r="NTU232" s="53">
        <v>0</v>
      </c>
      <c r="NTV232" s="53">
        <f>NTT232*(($H$268)+1)+(IF(NTU232&lt;101,NTU232,IF(NTU232&lt;201,NTU232/2,IF(NTU232&lt;=301,NTU232/3,NTU232/4))))</f>
        <v>481.1508</v>
      </c>
      <c r="NTW232" s="159">
        <f t="shared" si="9918"/>
        <v>3</v>
      </c>
      <c r="NTX232" s="159"/>
      <c r="NTY232" s="53" t="s">
        <v>162</v>
      </c>
      <c r="NTZ232" s="53">
        <f t="shared" ref="NTZ232" si="14806">(37.2)*10.764</f>
        <v>400.42079999999999</v>
      </c>
      <c r="NUA232" s="53">
        <f t="shared" ref="NUA232" si="14807">(2.45*1+1*(2.3+2.75))*10.764</f>
        <v>80.72999999999999</v>
      </c>
      <c r="NUB232" s="53">
        <f t="shared" si="3782"/>
        <v>481.1508</v>
      </c>
      <c r="NUC232" s="53">
        <v>0</v>
      </c>
      <c r="NUD232" s="53">
        <f>NUB232*(($H$268)+1)+(IF(NUC232&lt;101,NUC232,IF(NUC232&lt;201,NUC232/2,IF(NUC232&lt;=301,NUC232/3,NUC232/4))))</f>
        <v>481.1508</v>
      </c>
      <c r="NUE232" s="159">
        <f t="shared" si="9921"/>
        <v>3</v>
      </c>
      <c r="NUF232" s="159"/>
      <c r="NUG232" s="53" t="s">
        <v>162</v>
      </c>
      <c r="NUH232" s="53">
        <f t="shared" ref="NUH232" si="14808">(37.2)*10.764</f>
        <v>400.42079999999999</v>
      </c>
      <c r="NUI232" s="53">
        <f t="shared" ref="NUI232" si="14809">(2.45*1+1*(2.3+2.75))*10.764</f>
        <v>80.72999999999999</v>
      </c>
      <c r="NUJ232" s="53">
        <f t="shared" si="3785"/>
        <v>481.1508</v>
      </c>
      <c r="NUK232" s="53">
        <v>0</v>
      </c>
      <c r="NUL232" s="53">
        <f>NUJ232*(($H$268)+1)+(IF(NUK232&lt;101,NUK232,IF(NUK232&lt;201,NUK232/2,IF(NUK232&lt;=301,NUK232/3,NUK232/4))))</f>
        <v>481.1508</v>
      </c>
      <c r="NUM232" s="159">
        <f t="shared" si="9924"/>
        <v>3</v>
      </c>
      <c r="NUN232" s="159"/>
      <c r="NUO232" s="53" t="s">
        <v>162</v>
      </c>
      <c r="NUP232" s="53">
        <f t="shared" ref="NUP232" si="14810">(37.2)*10.764</f>
        <v>400.42079999999999</v>
      </c>
      <c r="NUQ232" s="53">
        <f t="shared" ref="NUQ232" si="14811">(2.45*1+1*(2.3+2.75))*10.764</f>
        <v>80.72999999999999</v>
      </c>
      <c r="NUR232" s="53">
        <f t="shared" si="3788"/>
        <v>481.1508</v>
      </c>
      <c r="NUS232" s="53">
        <v>0</v>
      </c>
      <c r="NUT232" s="53">
        <f>NUR232*(($H$268)+1)+(IF(NUS232&lt;101,NUS232,IF(NUS232&lt;201,NUS232/2,IF(NUS232&lt;=301,NUS232/3,NUS232/4))))</f>
        <v>481.1508</v>
      </c>
      <c r="NUU232" s="159">
        <f t="shared" si="9927"/>
        <v>3</v>
      </c>
      <c r="NUV232" s="159"/>
      <c r="NUW232" s="53" t="s">
        <v>162</v>
      </c>
      <c r="NUX232" s="53">
        <f t="shared" ref="NUX232" si="14812">(37.2)*10.764</f>
        <v>400.42079999999999</v>
      </c>
      <c r="NUY232" s="53">
        <f t="shared" ref="NUY232" si="14813">(2.45*1+1*(2.3+2.75))*10.764</f>
        <v>80.72999999999999</v>
      </c>
      <c r="NUZ232" s="53">
        <f t="shared" si="3791"/>
        <v>481.1508</v>
      </c>
      <c r="NVA232" s="53">
        <v>0</v>
      </c>
      <c r="NVB232" s="53">
        <f>NUZ232*(($H$268)+1)+(IF(NVA232&lt;101,NVA232,IF(NVA232&lt;201,NVA232/2,IF(NVA232&lt;=301,NVA232/3,NVA232/4))))</f>
        <v>481.1508</v>
      </c>
      <c r="NVC232" s="159">
        <f t="shared" si="9930"/>
        <v>3</v>
      </c>
      <c r="NVD232" s="159"/>
      <c r="NVE232" s="53" t="s">
        <v>162</v>
      </c>
      <c r="NVF232" s="53">
        <f t="shared" ref="NVF232" si="14814">(37.2)*10.764</f>
        <v>400.42079999999999</v>
      </c>
      <c r="NVG232" s="53">
        <f t="shared" ref="NVG232" si="14815">(2.45*1+1*(2.3+2.75))*10.764</f>
        <v>80.72999999999999</v>
      </c>
      <c r="NVH232" s="53">
        <f t="shared" si="3794"/>
        <v>481.1508</v>
      </c>
      <c r="NVI232" s="53">
        <v>0</v>
      </c>
      <c r="NVJ232" s="53">
        <f>NVH232*(($H$268)+1)+(IF(NVI232&lt;101,NVI232,IF(NVI232&lt;201,NVI232/2,IF(NVI232&lt;=301,NVI232/3,NVI232/4))))</f>
        <v>481.1508</v>
      </c>
      <c r="NVK232" s="159">
        <f t="shared" si="9933"/>
        <v>3</v>
      </c>
      <c r="NVL232" s="159"/>
      <c r="NVM232" s="53" t="s">
        <v>162</v>
      </c>
      <c r="NVN232" s="53">
        <f t="shared" ref="NVN232" si="14816">(37.2)*10.764</f>
        <v>400.42079999999999</v>
      </c>
      <c r="NVO232" s="53">
        <f t="shared" ref="NVO232" si="14817">(2.45*1+1*(2.3+2.75))*10.764</f>
        <v>80.72999999999999</v>
      </c>
      <c r="NVP232" s="53">
        <f t="shared" si="3797"/>
        <v>481.1508</v>
      </c>
      <c r="NVQ232" s="53">
        <v>0</v>
      </c>
      <c r="NVR232" s="53">
        <f>NVP232*(($H$268)+1)+(IF(NVQ232&lt;101,NVQ232,IF(NVQ232&lt;201,NVQ232/2,IF(NVQ232&lt;=301,NVQ232/3,NVQ232/4))))</f>
        <v>481.1508</v>
      </c>
      <c r="NVS232" s="159">
        <f t="shared" si="9936"/>
        <v>3</v>
      </c>
      <c r="NVT232" s="159"/>
      <c r="NVU232" s="53" t="s">
        <v>162</v>
      </c>
      <c r="NVV232" s="53">
        <f t="shared" ref="NVV232" si="14818">(37.2)*10.764</f>
        <v>400.42079999999999</v>
      </c>
      <c r="NVW232" s="53">
        <f t="shared" ref="NVW232" si="14819">(2.45*1+1*(2.3+2.75))*10.764</f>
        <v>80.72999999999999</v>
      </c>
      <c r="NVX232" s="53">
        <f t="shared" si="3800"/>
        <v>481.1508</v>
      </c>
      <c r="NVY232" s="53">
        <v>0</v>
      </c>
      <c r="NVZ232" s="53">
        <f>NVX232*(($H$268)+1)+(IF(NVY232&lt;101,NVY232,IF(NVY232&lt;201,NVY232/2,IF(NVY232&lt;=301,NVY232/3,NVY232/4))))</f>
        <v>481.1508</v>
      </c>
      <c r="NWA232" s="159">
        <f t="shared" si="9939"/>
        <v>3</v>
      </c>
      <c r="NWB232" s="159"/>
      <c r="NWC232" s="53" t="s">
        <v>162</v>
      </c>
      <c r="NWD232" s="53">
        <f t="shared" ref="NWD232" si="14820">(37.2)*10.764</f>
        <v>400.42079999999999</v>
      </c>
      <c r="NWE232" s="53">
        <f t="shared" ref="NWE232" si="14821">(2.45*1+1*(2.3+2.75))*10.764</f>
        <v>80.72999999999999</v>
      </c>
      <c r="NWF232" s="53">
        <f t="shared" si="3803"/>
        <v>481.1508</v>
      </c>
      <c r="NWG232" s="53">
        <v>0</v>
      </c>
      <c r="NWH232" s="53">
        <f>NWF232*(($H$268)+1)+(IF(NWG232&lt;101,NWG232,IF(NWG232&lt;201,NWG232/2,IF(NWG232&lt;=301,NWG232/3,NWG232/4))))</f>
        <v>481.1508</v>
      </c>
      <c r="NWI232" s="159">
        <f t="shared" si="9942"/>
        <v>3</v>
      </c>
      <c r="NWJ232" s="159"/>
      <c r="NWK232" s="53" t="s">
        <v>162</v>
      </c>
      <c r="NWL232" s="53">
        <f t="shared" ref="NWL232" si="14822">(37.2)*10.764</f>
        <v>400.42079999999999</v>
      </c>
      <c r="NWM232" s="53">
        <f t="shared" ref="NWM232" si="14823">(2.45*1+1*(2.3+2.75))*10.764</f>
        <v>80.72999999999999</v>
      </c>
      <c r="NWN232" s="53">
        <f t="shared" si="3806"/>
        <v>481.1508</v>
      </c>
      <c r="NWO232" s="53">
        <v>0</v>
      </c>
      <c r="NWP232" s="53">
        <f>NWN232*(($H$268)+1)+(IF(NWO232&lt;101,NWO232,IF(NWO232&lt;201,NWO232/2,IF(NWO232&lt;=301,NWO232/3,NWO232/4))))</f>
        <v>481.1508</v>
      </c>
      <c r="NWQ232" s="159">
        <f t="shared" si="9945"/>
        <v>3</v>
      </c>
      <c r="NWR232" s="159"/>
      <c r="NWS232" s="53" t="s">
        <v>162</v>
      </c>
      <c r="NWT232" s="53">
        <f t="shared" ref="NWT232" si="14824">(37.2)*10.764</f>
        <v>400.42079999999999</v>
      </c>
      <c r="NWU232" s="53">
        <f t="shared" ref="NWU232" si="14825">(2.45*1+1*(2.3+2.75))*10.764</f>
        <v>80.72999999999999</v>
      </c>
      <c r="NWV232" s="53">
        <f t="shared" si="3809"/>
        <v>481.1508</v>
      </c>
      <c r="NWW232" s="53">
        <v>0</v>
      </c>
      <c r="NWX232" s="53">
        <f>NWV232*(($H$268)+1)+(IF(NWW232&lt;101,NWW232,IF(NWW232&lt;201,NWW232/2,IF(NWW232&lt;=301,NWW232/3,NWW232/4))))</f>
        <v>481.1508</v>
      </c>
      <c r="NWY232" s="159">
        <f t="shared" si="9948"/>
        <v>3</v>
      </c>
      <c r="NWZ232" s="159"/>
      <c r="NXA232" s="53" t="s">
        <v>162</v>
      </c>
      <c r="NXB232" s="53">
        <f t="shared" ref="NXB232" si="14826">(37.2)*10.764</f>
        <v>400.42079999999999</v>
      </c>
      <c r="NXC232" s="53">
        <f t="shared" ref="NXC232" si="14827">(2.45*1+1*(2.3+2.75))*10.764</f>
        <v>80.72999999999999</v>
      </c>
      <c r="NXD232" s="53">
        <f t="shared" si="3812"/>
        <v>481.1508</v>
      </c>
      <c r="NXE232" s="53">
        <v>0</v>
      </c>
      <c r="NXF232" s="53">
        <f>NXD232*(($H$268)+1)+(IF(NXE232&lt;101,NXE232,IF(NXE232&lt;201,NXE232/2,IF(NXE232&lt;=301,NXE232/3,NXE232/4))))</f>
        <v>481.1508</v>
      </c>
      <c r="NXG232" s="159">
        <f t="shared" si="9951"/>
        <v>3</v>
      </c>
      <c r="NXH232" s="159"/>
      <c r="NXI232" s="53" t="s">
        <v>162</v>
      </c>
      <c r="NXJ232" s="53">
        <f t="shared" ref="NXJ232" si="14828">(37.2)*10.764</f>
        <v>400.42079999999999</v>
      </c>
      <c r="NXK232" s="53">
        <f t="shared" ref="NXK232" si="14829">(2.45*1+1*(2.3+2.75))*10.764</f>
        <v>80.72999999999999</v>
      </c>
      <c r="NXL232" s="53">
        <f t="shared" si="3815"/>
        <v>481.1508</v>
      </c>
      <c r="NXM232" s="53">
        <v>0</v>
      </c>
      <c r="NXN232" s="53">
        <f>NXL232*(($H$268)+1)+(IF(NXM232&lt;101,NXM232,IF(NXM232&lt;201,NXM232/2,IF(NXM232&lt;=301,NXM232/3,NXM232/4))))</f>
        <v>481.1508</v>
      </c>
      <c r="NXO232" s="159">
        <f t="shared" si="9954"/>
        <v>3</v>
      </c>
      <c r="NXP232" s="159"/>
      <c r="NXQ232" s="53" t="s">
        <v>162</v>
      </c>
      <c r="NXR232" s="53">
        <f t="shared" ref="NXR232" si="14830">(37.2)*10.764</f>
        <v>400.42079999999999</v>
      </c>
      <c r="NXS232" s="53">
        <f t="shared" ref="NXS232" si="14831">(2.45*1+1*(2.3+2.75))*10.764</f>
        <v>80.72999999999999</v>
      </c>
      <c r="NXT232" s="53">
        <f t="shared" si="3818"/>
        <v>481.1508</v>
      </c>
      <c r="NXU232" s="53">
        <v>0</v>
      </c>
      <c r="NXV232" s="53">
        <f>NXT232*(($H$268)+1)+(IF(NXU232&lt;101,NXU232,IF(NXU232&lt;201,NXU232/2,IF(NXU232&lt;=301,NXU232/3,NXU232/4))))</f>
        <v>481.1508</v>
      </c>
      <c r="NXW232" s="159">
        <f t="shared" si="9957"/>
        <v>3</v>
      </c>
      <c r="NXX232" s="159"/>
      <c r="NXY232" s="53" t="s">
        <v>162</v>
      </c>
      <c r="NXZ232" s="53">
        <f t="shared" ref="NXZ232" si="14832">(37.2)*10.764</f>
        <v>400.42079999999999</v>
      </c>
      <c r="NYA232" s="53">
        <f t="shared" ref="NYA232" si="14833">(2.45*1+1*(2.3+2.75))*10.764</f>
        <v>80.72999999999999</v>
      </c>
      <c r="NYB232" s="53">
        <f t="shared" si="3821"/>
        <v>481.1508</v>
      </c>
      <c r="NYC232" s="53">
        <v>0</v>
      </c>
      <c r="NYD232" s="53">
        <f>NYB232*(($H$268)+1)+(IF(NYC232&lt;101,NYC232,IF(NYC232&lt;201,NYC232/2,IF(NYC232&lt;=301,NYC232/3,NYC232/4))))</f>
        <v>481.1508</v>
      </c>
      <c r="NYE232" s="159">
        <f t="shared" si="9960"/>
        <v>3</v>
      </c>
      <c r="NYF232" s="159"/>
      <c r="NYG232" s="53" t="s">
        <v>162</v>
      </c>
      <c r="NYH232" s="53">
        <f t="shared" ref="NYH232" si="14834">(37.2)*10.764</f>
        <v>400.42079999999999</v>
      </c>
      <c r="NYI232" s="53">
        <f t="shared" ref="NYI232" si="14835">(2.45*1+1*(2.3+2.75))*10.764</f>
        <v>80.72999999999999</v>
      </c>
      <c r="NYJ232" s="53">
        <f t="shared" si="3824"/>
        <v>481.1508</v>
      </c>
      <c r="NYK232" s="53">
        <v>0</v>
      </c>
      <c r="NYL232" s="53">
        <f>NYJ232*(($H$268)+1)+(IF(NYK232&lt;101,NYK232,IF(NYK232&lt;201,NYK232/2,IF(NYK232&lt;=301,NYK232/3,NYK232/4))))</f>
        <v>481.1508</v>
      </c>
      <c r="NYM232" s="159">
        <f t="shared" si="9963"/>
        <v>3</v>
      </c>
      <c r="NYN232" s="159"/>
      <c r="NYO232" s="53" t="s">
        <v>162</v>
      </c>
      <c r="NYP232" s="53">
        <f t="shared" ref="NYP232" si="14836">(37.2)*10.764</f>
        <v>400.42079999999999</v>
      </c>
      <c r="NYQ232" s="53">
        <f t="shared" ref="NYQ232" si="14837">(2.45*1+1*(2.3+2.75))*10.764</f>
        <v>80.72999999999999</v>
      </c>
      <c r="NYR232" s="53">
        <f t="shared" si="3827"/>
        <v>481.1508</v>
      </c>
      <c r="NYS232" s="53">
        <v>0</v>
      </c>
      <c r="NYT232" s="53">
        <f>NYR232*(($H$268)+1)+(IF(NYS232&lt;101,NYS232,IF(NYS232&lt;201,NYS232/2,IF(NYS232&lt;=301,NYS232/3,NYS232/4))))</f>
        <v>481.1508</v>
      </c>
      <c r="NYU232" s="159">
        <f t="shared" si="9966"/>
        <v>3</v>
      </c>
      <c r="NYV232" s="159"/>
      <c r="NYW232" s="53" t="s">
        <v>162</v>
      </c>
      <c r="NYX232" s="53">
        <f t="shared" ref="NYX232" si="14838">(37.2)*10.764</f>
        <v>400.42079999999999</v>
      </c>
      <c r="NYY232" s="53">
        <f t="shared" ref="NYY232" si="14839">(2.45*1+1*(2.3+2.75))*10.764</f>
        <v>80.72999999999999</v>
      </c>
      <c r="NYZ232" s="53">
        <f t="shared" si="3830"/>
        <v>481.1508</v>
      </c>
      <c r="NZA232" s="53">
        <v>0</v>
      </c>
      <c r="NZB232" s="53">
        <f>NYZ232*(($H$268)+1)+(IF(NZA232&lt;101,NZA232,IF(NZA232&lt;201,NZA232/2,IF(NZA232&lt;=301,NZA232/3,NZA232/4))))</f>
        <v>481.1508</v>
      </c>
      <c r="NZC232" s="159">
        <f t="shared" si="9969"/>
        <v>3</v>
      </c>
      <c r="NZD232" s="159"/>
      <c r="NZE232" s="53" t="s">
        <v>162</v>
      </c>
      <c r="NZF232" s="53">
        <f t="shared" ref="NZF232" si="14840">(37.2)*10.764</f>
        <v>400.42079999999999</v>
      </c>
      <c r="NZG232" s="53">
        <f t="shared" ref="NZG232" si="14841">(2.45*1+1*(2.3+2.75))*10.764</f>
        <v>80.72999999999999</v>
      </c>
      <c r="NZH232" s="53">
        <f t="shared" si="3833"/>
        <v>481.1508</v>
      </c>
      <c r="NZI232" s="53">
        <v>0</v>
      </c>
      <c r="NZJ232" s="53">
        <f>NZH232*(($H$268)+1)+(IF(NZI232&lt;101,NZI232,IF(NZI232&lt;201,NZI232/2,IF(NZI232&lt;=301,NZI232/3,NZI232/4))))</f>
        <v>481.1508</v>
      </c>
      <c r="NZK232" s="159">
        <f t="shared" si="9972"/>
        <v>3</v>
      </c>
      <c r="NZL232" s="159"/>
      <c r="NZM232" s="53" t="s">
        <v>162</v>
      </c>
      <c r="NZN232" s="53">
        <f t="shared" ref="NZN232" si="14842">(37.2)*10.764</f>
        <v>400.42079999999999</v>
      </c>
      <c r="NZO232" s="53">
        <f t="shared" ref="NZO232" si="14843">(2.45*1+1*(2.3+2.75))*10.764</f>
        <v>80.72999999999999</v>
      </c>
      <c r="NZP232" s="53">
        <f t="shared" si="3836"/>
        <v>481.1508</v>
      </c>
      <c r="NZQ232" s="53">
        <v>0</v>
      </c>
      <c r="NZR232" s="53">
        <f>NZP232*(($H$268)+1)+(IF(NZQ232&lt;101,NZQ232,IF(NZQ232&lt;201,NZQ232/2,IF(NZQ232&lt;=301,NZQ232/3,NZQ232/4))))</f>
        <v>481.1508</v>
      </c>
      <c r="NZS232" s="159">
        <f t="shared" si="9975"/>
        <v>3</v>
      </c>
      <c r="NZT232" s="159"/>
      <c r="NZU232" s="53" t="s">
        <v>162</v>
      </c>
      <c r="NZV232" s="53">
        <f t="shared" ref="NZV232" si="14844">(37.2)*10.764</f>
        <v>400.42079999999999</v>
      </c>
      <c r="NZW232" s="53">
        <f t="shared" ref="NZW232" si="14845">(2.45*1+1*(2.3+2.75))*10.764</f>
        <v>80.72999999999999</v>
      </c>
      <c r="NZX232" s="53">
        <f t="shared" si="3839"/>
        <v>481.1508</v>
      </c>
      <c r="NZY232" s="53">
        <v>0</v>
      </c>
      <c r="NZZ232" s="53">
        <f>NZX232*(($H$268)+1)+(IF(NZY232&lt;101,NZY232,IF(NZY232&lt;201,NZY232/2,IF(NZY232&lt;=301,NZY232/3,NZY232/4))))</f>
        <v>481.1508</v>
      </c>
      <c r="OAA232" s="159">
        <f t="shared" si="9978"/>
        <v>3</v>
      </c>
      <c r="OAB232" s="159"/>
      <c r="OAC232" s="53" t="s">
        <v>162</v>
      </c>
      <c r="OAD232" s="53">
        <f t="shared" ref="OAD232" si="14846">(37.2)*10.764</f>
        <v>400.42079999999999</v>
      </c>
      <c r="OAE232" s="53">
        <f t="shared" ref="OAE232" si="14847">(2.45*1+1*(2.3+2.75))*10.764</f>
        <v>80.72999999999999</v>
      </c>
      <c r="OAF232" s="53">
        <f t="shared" si="3842"/>
        <v>481.1508</v>
      </c>
      <c r="OAG232" s="53">
        <v>0</v>
      </c>
      <c r="OAH232" s="53">
        <f>OAF232*(($H$268)+1)+(IF(OAG232&lt;101,OAG232,IF(OAG232&lt;201,OAG232/2,IF(OAG232&lt;=301,OAG232/3,OAG232/4))))</f>
        <v>481.1508</v>
      </c>
      <c r="OAI232" s="159">
        <f t="shared" si="9981"/>
        <v>3</v>
      </c>
      <c r="OAJ232" s="159"/>
      <c r="OAK232" s="53" t="s">
        <v>162</v>
      </c>
      <c r="OAL232" s="53">
        <f t="shared" ref="OAL232" si="14848">(37.2)*10.764</f>
        <v>400.42079999999999</v>
      </c>
      <c r="OAM232" s="53">
        <f t="shared" ref="OAM232" si="14849">(2.45*1+1*(2.3+2.75))*10.764</f>
        <v>80.72999999999999</v>
      </c>
      <c r="OAN232" s="53">
        <f t="shared" si="3845"/>
        <v>481.1508</v>
      </c>
      <c r="OAO232" s="53">
        <v>0</v>
      </c>
      <c r="OAP232" s="53">
        <f>OAN232*(($H$268)+1)+(IF(OAO232&lt;101,OAO232,IF(OAO232&lt;201,OAO232/2,IF(OAO232&lt;=301,OAO232/3,OAO232/4))))</f>
        <v>481.1508</v>
      </c>
      <c r="OAQ232" s="159">
        <f t="shared" si="9984"/>
        <v>3</v>
      </c>
      <c r="OAR232" s="159"/>
      <c r="OAS232" s="53" t="s">
        <v>162</v>
      </c>
      <c r="OAT232" s="53">
        <f t="shared" ref="OAT232" si="14850">(37.2)*10.764</f>
        <v>400.42079999999999</v>
      </c>
      <c r="OAU232" s="53">
        <f t="shared" ref="OAU232" si="14851">(2.45*1+1*(2.3+2.75))*10.764</f>
        <v>80.72999999999999</v>
      </c>
      <c r="OAV232" s="53">
        <f t="shared" si="3848"/>
        <v>481.1508</v>
      </c>
      <c r="OAW232" s="53">
        <v>0</v>
      </c>
      <c r="OAX232" s="53">
        <f>OAV232*(($H$268)+1)+(IF(OAW232&lt;101,OAW232,IF(OAW232&lt;201,OAW232/2,IF(OAW232&lt;=301,OAW232/3,OAW232/4))))</f>
        <v>481.1508</v>
      </c>
      <c r="OAY232" s="159">
        <f t="shared" si="9987"/>
        <v>3</v>
      </c>
      <c r="OAZ232" s="159"/>
      <c r="OBA232" s="53" t="s">
        <v>162</v>
      </c>
      <c r="OBB232" s="53">
        <f t="shared" ref="OBB232" si="14852">(37.2)*10.764</f>
        <v>400.42079999999999</v>
      </c>
      <c r="OBC232" s="53">
        <f t="shared" ref="OBC232" si="14853">(2.45*1+1*(2.3+2.75))*10.764</f>
        <v>80.72999999999999</v>
      </c>
      <c r="OBD232" s="53">
        <f t="shared" si="3851"/>
        <v>481.1508</v>
      </c>
      <c r="OBE232" s="53">
        <v>0</v>
      </c>
      <c r="OBF232" s="53">
        <f>OBD232*(($H$268)+1)+(IF(OBE232&lt;101,OBE232,IF(OBE232&lt;201,OBE232/2,IF(OBE232&lt;=301,OBE232/3,OBE232/4))))</f>
        <v>481.1508</v>
      </c>
      <c r="OBG232" s="159">
        <f t="shared" si="9990"/>
        <v>3</v>
      </c>
      <c r="OBH232" s="159"/>
      <c r="OBI232" s="53" t="s">
        <v>162</v>
      </c>
      <c r="OBJ232" s="53">
        <f t="shared" ref="OBJ232" si="14854">(37.2)*10.764</f>
        <v>400.42079999999999</v>
      </c>
      <c r="OBK232" s="53">
        <f t="shared" ref="OBK232" si="14855">(2.45*1+1*(2.3+2.75))*10.764</f>
        <v>80.72999999999999</v>
      </c>
      <c r="OBL232" s="53">
        <f t="shared" si="3854"/>
        <v>481.1508</v>
      </c>
      <c r="OBM232" s="53">
        <v>0</v>
      </c>
      <c r="OBN232" s="53">
        <f>OBL232*(($H$268)+1)+(IF(OBM232&lt;101,OBM232,IF(OBM232&lt;201,OBM232/2,IF(OBM232&lt;=301,OBM232/3,OBM232/4))))</f>
        <v>481.1508</v>
      </c>
      <c r="OBO232" s="159">
        <f t="shared" si="9993"/>
        <v>3</v>
      </c>
      <c r="OBP232" s="159"/>
      <c r="OBQ232" s="53" t="s">
        <v>162</v>
      </c>
      <c r="OBR232" s="53">
        <f t="shared" ref="OBR232" si="14856">(37.2)*10.764</f>
        <v>400.42079999999999</v>
      </c>
      <c r="OBS232" s="53">
        <f t="shared" ref="OBS232" si="14857">(2.45*1+1*(2.3+2.75))*10.764</f>
        <v>80.72999999999999</v>
      </c>
      <c r="OBT232" s="53">
        <f t="shared" si="3857"/>
        <v>481.1508</v>
      </c>
      <c r="OBU232" s="53">
        <v>0</v>
      </c>
      <c r="OBV232" s="53">
        <f>OBT232*(($H$268)+1)+(IF(OBU232&lt;101,OBU232,IF(OBU232&lt;201,OBU232/2,IF(OBU232&lt;=301,OBU232/3,OBU232/4))))</f>
        <v>481.1508</v>
      </c>
      <c r="OBW232" s="159">
        <f t="shared" si="9996"/>
        <v>3</v>
      </c>
      <c r="OBX232" s="159"/>
      <c r="OBY232" s="53" t="s">
        <v>162</v>
      </c>
      <c r="OBZ232" s="53">
        <f t="shared" ref="OBZ232" si="14858">(37.2)*10.764</f>
        <v>400.42079999999999</v>
      </c>
      <c r="OCA232" s="53">
        <f t="shared" ref="OCA232" si="14859">(2.45*1+1*(2.3+2.75))*10.764</f>
        <v>80.72999999999999</v>
      </c>
      <c r="OCB232" s="53">
        <f t="shared" si="3860"/>
        <v>481.1508</v>
      </c>
      <c r="OCC232" s="53">
        <v>0</v>
      </c>
      <c r="OCD232" s="53">
        <f>OCB232*(($H$268)+1)+(IF(OCC232&lt;101,OCC232,IF(OCC232&lt;201,OCC232/2,IF(OCC232&lt;=301,OCC232/3,OCC232/4))))</f>
        <v>481.1508</v>
      </c>
      <c r="OCE232" s="159">
        <f t="shared" si="9999"/>
        <v>3</v>
      </c>
      <c r="OCF232" s="159"/>
      <c r="OCG232" s="53" t="s">
        <v>162</v>
      </c>
      <c r="OCH232" s="53">
        <f t="shared" ref="OCH232" si="14860">(37.2)*10.764</f>
        <v>400.42079999999999</v>
      </c>
      <c r="OCI232" s="53">
        <f t="shared" ref="OCI232" si="14861">(2.45*1+1*(2.3+2.75))*10.764</f>
        <v>80.72999999999999</v>
      </c>
      <c r="OCJ232" s="53">
        <f t="shared" si="3863"/>
        <v>481.1508</v>
      </c>
      <c r="OCK232" s="53">
        <v>0</v>
      </c>
      <c r="OCL232" s="53">
        <f>OCJ232*(($H$268)+1)+(IF(OCK232&lt;101,OCK232,IF(OCK232&lt;201,OCK232/2,IF(OCK232&lt;=301,OCK232/3,OCK232/4))))</f>
        <v>481.1508</v>
      </c>
      <c r="OCM232" s="159">
        <f t="shared" si="10002"/>
        <v>3</v>
      </c>
      <c r="OCN232" s="159"/>
      <c r="OCO232" s="53" t="s">
        <v>162</v>
      </c>
      <c r="OCP232" s="53">
        <f t="shared" ref="OCP232" si="14862">(37.2)*10.764</f>
        <v>400.42079999999999</v>
      </c>
      <c r="OCQ232" s="53">
        <f t="shared" ref="OCQ232" si="14863">(2.45*1+1*(2.3+2.75))*10.764</f>
        <v>80.72999999999999</v>
      </c>
      <c r="OCR232" s="53">
        <f t="shared" si="3866"/>
        <v>481.1508</v>
      </c>
      <c r="OCS232" s="53">
        <v>0</v>
      </c>
      <c r="OCT232" s="53">
        <f>OCR232*(($H$268)+1)+(IF(OCS232&lt;101,OCS232,IF(OCS232&lt;201,OCS232/2,IF(OCS232&lt;=301,OCS232/3,OCS232/4))))</f>
        <v>481.1508</v>
      </c>
      <c r="OCU232" s="159">
        <f t="shared" si="10005"/>
        <v>3</v>
      </c>
      <c r="OCV232" s="159"/>
      <c r="OCW232" s="53" t="s">
        <v>162</v>
      </c>
      <c r="OCX232" s="53">
        <f t="shared" ref="OCX232" si="14864">(37.2)*10.764</f>
        <v>400.42079999999999</v>
      </c>
      <c r="OCY232" s="53">
        <f t="shared" ref="OCY232" si="14865">(2.45*1+1*(2.3+2.75))*10.764</f>
        <v>80.72999999999999</v>
      </c>
      <c r="OCZ232" s="53">
        <f t="shared" si="3869"/>
        <v>481.1508</v>
      </c>
      <c r="ODA232" s="53">
        <v>0</v>
      </c>
      <c r="ODB232" s="53">
        <f>OCZ232*(($H$268)+1)+(IF(ODA232&lt;101,ODA232,IF(ODA232&lt;201,ODA232/2,IF(ODA232&lt;=301,ODA232/3,ODA232/4))))</f>
        <v>481.1508</v>
      </c>
      <c r="ODC232" s="159">
        <f t="shared" si="10008"/>
        <v>3</v>
      </c>
      <c r="ODD232" s="159"/>
      <c r="ODE232" s="53" t="s">
        <v>162</v>
      </c>
      <c r="ODF232" s="53">
        <f t="shared" ref="ODF232" si="14866">(37.2)*10.764</f>
        <v>400.42079999999999</v>
      </c>
      <c r="ODG232" s="53">
        <f t="shared" ref="ODG232" si="14867">(2.45*1+1*(2.3+2.75))*10.764</f>
        <v>80.72999999999999</v>
      </c>
      <c r="ODH232" s="53">
        <f t="shared" si="3872"/>
        <v>481.1508</v>
      </c>
      <c r="ODI232" s="53">
        <v>0</v>
      </c>
      <c r="ODJ232" s="53">
        <f>ODH232*(($H$268)+1)+(IF(ODI232&lt;101,ODI232,IF(ODI232&lt;201,ODI232/2,IF(ODI232&lt;=301,ODI232/3,ODI232/4))))</f>
        <v>481.1508</v>
      </c>
      <c r="ODK232" s="159">
        <f t="shared" si="10011"/>
        <v>3</v>
      </c>
      <c r="ODL232" s="159"/>
      <c r="ODM232" s="53" t="s">
        <v>162</v>
      </c>
      <c r="ODN232" s="53">
        <f t="shared" ref="ODN232" si="14868">(37.2)*10.764</f>
        <v>400.42079999999999</v>
      </c>
      <c r="ODO232" s="53">
        <f t="shared" ref="ODO232" si="14869">(2.45*1+1*(2.3+2.75))*10.764</f>
        <v>80.72999999999999</v>
      </c>
      <c r="ODP232" s="53">
        <f t="shared" si="3875"/>
        <v>481.1508</v>
      </c>
      <c r="ODQ232" s="53">
        <v>0</v>
      </c>
      <c r="ODR232" s="53">
        <f>ODP232*(($H$268)+1)+(IF(ODQ232&lt;101,ODQ232,IF(ODQ232&lt;201,ODQ232/2,IF(ODQ232&lt;=301,ODQ232/3,ODQ232/4))))</f>
        <v>481.1508</v>
      </c>
      <c r="ODS232" s="159">
        <f t="shared" si="10014"/>
        <v>3</v>
      </c>
      <c r="ODT232" s="159"/>
      <c r="ODU232" s="53" t="s">
        <v>162</v>
      </c>
      <c r="ODV232" s="53">
        <f t="shared" ref="ODV232" si="14870">(37.2)*10.764</f>
        <v>400.42079999999999</v>
      </c>
      <c r="ODW232" s="53">
        <f t="shared" ref="ODW232" si="14871">(2.45*1+1*(2.3+2.75))*10.764</f>
        <v>80.72999999999999</v>
      </c>
      <c r="ODX232" s="53">
        <f t="shared" si="3878"/>
        <v>481.1508</v>
      </c>
      <c r="ODY232" s="53">
        <v>0</v>
      </c>
      <c r="ODZ232" s="53">
        <f>ODX232*(($H$268)+1)+(IF(ODY232&lt;101,ODY232,IF(ODY232&lt;201,ODY232/2,IF(ODY232&lt;=301,ODY232/3,ODY232/4))))</f>
        <v>481.1508</v>
      </c>
      <c r="OEA232" s="159">
        <f t="shared" si="10017"/>
        <v>3</v>
      </c>
      <c r="OEB232" s="159"/>
      <c r="OEC232" s="53" t="s">
        <v>162</v>
      </c>
      <c r="OED232" s="53">
        <f t="shared" ref="OED232" si="14872">(37.2)*10.764</f>
        <v>400.42079999999999</v>
      </c>
      <c r="OEE232" s="53">
        <f t="shared" ref="OEE232" si="14873">(2.45*1+1*(2.3+2.75))*10.764</f>
        <v>80.72999999999999</v>
      </c>
      <c r="OEF232" s="53">
        <f t="shared" si="3881"/>
        <v>481.1508</v>
      </c>
      <c r="OEG232" s="53">
        <v>0</v>
      </c>
      <c r="OEH232" s="53">
        <f>OEF232*(($H$268)+1)+(IF(OEG232&lt;101,OEG232,IF(OEG232&lt;201,OEG232/2,IF(OEG232&lt;=301,OEG232/3,OEG232/4))))</f>
        <v>481.1508</v>
      </c>
      <c r="OEI232" s="159">
        <f t="shared" si="10020"/>
        <v>3</v>
      </c>
      <c r="OEJ232" s="159"/>
      <c r="OEK232" s="53" t="s">
        <v>162</v>
      </c>
      <c r="OEL232" s="53">
        <f t="shared" ref="OEL232" si="14874">(37.2)*10.764</f>
        <v>400.42079999999999</v>
      </c>
      <c r="OEM232" s="53">
        <f t="shared" ref="OEM232" si="14875">(2.45*1+1*(2.3+2.75))*10.764</f>
        <v>80.72999999999999</v>
      </c>
      <c r="OEN232" s="53">
        <f t="shared" si="3884"/>
        <v>481.1508</v>
      </c>
      <c r="OEO232" s="53">
        <v>0</v>
      </c>
      <c r="OEP232" s="53">
        <f>OEN232*(($H$268)+1)+(IF(OEO232&lt;101,OEO232,IF(OEO232&lt;201,OEO232/2,IF(OEO232&lt;=301,OEO232/3,OEO232/4))))</f>
        <v>481.1508</v>
      </c>
      <c r="OEQ232" s="159">
        <f t="shared" si="10023"/>
        <v>3</v>
      </c>
      <c r="OER232" s="159"/>
      <c r="OES232" s="53" t="s">
        <v>162</v>
      </c>
      <c r="OET232" s="53">
        <f t="shared" ref="OET232" si="14876">(37.2)*10.764</f>
        <v>400.42079999999999</v>
      </c>
      <c r="OEU232" s="53">
        <f t="shared" ref="OEU232" si="14877">(2.45*1+1*(2.3+2.75))*10.764</f>
        <v>80.72999999999999</v>
      </c>
      <c r="OEV232" s="53">
        <f t="shared" si="3887"/>
        <v>481.1508</v>
      </c>
      <c r="OEW232" s="53">
        <v>0</v>
      </c>
      <c r="OEX232" s="53">
        <f>OEV232*(($H$268)+1)+(IF(OEW232&lt;101,OEW232,IF(OEW232&lt;201,OEW232/2,IF(OEW232&lt;=301,OEW232/3,OEW232/4))))</f>
        <v>481.1508</v>
      </c>
      <c r="OEY232" s="159">
        <f t="shared" si="10026"/>
        <v>3</v>
      </c>
      <c r="OEZ232" s="159"/>
      <c r="OFA232" s="53" t="s">
        <v>162</v>
      </c>
      <c r="OFB232" s="53">
        <f t="shared" ref="OFB232" si="14878">(37.2)*10.764</f>
        <v>400.42079999999999</v>
      </c>
      <c r="OFC232" s="53">
        <f t="shared" ref="OFC232" si="14879">(2.45*1+1*(2.3+2.75))*10.764</f>
        <v>80.72999999999999</v>
      </c>
      <c r="OFD232" s="53">
        <f t="shared" si="3890"/>
        <v>481.1508</v>
      </c>
      <c r="OFE232" s="53">
        <v>0</v>
      </c>
      <c r="OFF232" s="53">
        <f>OFD232*(($H$268)+1)+(IF(OFE232&lt;101,OFE232,IF(OFE232&lt;201,OFE232/2,IF(OFE232&lt;=301,OFE232/3,OFE232/4))))</f>
        <v>481.1508</v>
      </c>
      <c r="OFG232" s="159">
        <f t="shared" si="10029"/>
        <v>3</v>
      </c>
      <c r="OFH232" s="159"/>
      <c r="OFI232" s="53" t="s">
        <v>162</v>
      </c>
      <c r="OFJ232" s="53">
        <f t="shared" ref="OFJ232" si="14880">(37.2)*10.764</f>
        <v>400.42079999999999</v>
      </c>
      <c r="OFK232" s="53">
        <f t="shared" ref="OFK232" si="14881">(2.45*1+1*(2.3+2.75))*10.764</f>
        <v>80.72999999999999</v>
      </c>
      <c r="OFL232" s="53">
        <f t="shared" si="3893"/>
        <v>481.1508</v>
      </c>
      <c r="OFM232" s="53">
        <v>0</v>
      </c>
      <c r="OFN232" s="53">
        <f>OFL232*(($H$268)+1)+(IF(OFM232&lt;101,OFM232,IF(OFM232&lt;201,OFM232/2,IF(OFM232&lt;=301,OFM232/3,OFM232/4))))</f>
        <v>481.1508</v>
      </c>
      <c r="OFO232" s="159">
        <f t="shared" si="10032"/>
        <v>3</v>
      </c>
      <c r="OFP232" s="159"/>
      <c r="OFQ232" s="53" t="s">
        <v>162</v>
      </c>
      <c r="OFR232" s="53">
        <f t="shared" ref="OFR232" si="14882">(37.2)*10.764</f>
        <v>400.42079999999999</v>
      </c>
      <c r="OFS232" s="53">
        <f t="shared" ref="OFS232" si="14883">(2.45*1+1*(2.3+2.75))*10.764</f>
        <v>80.72999999999999</v>
      </c>
      <c r="OFT232" s="53">
        <f t="shared" si="3896"/>
        <v>481.1508</v>
      </c>
      <c r="OFU232" s="53">
        <v>0</v>
      </c>
      <c r="OFV232" s="53">
        <f>OFT232*(($H$268)+1)+(IF(OFU232&lt;101,OFU232,IF(OFU232&lt;201,OFU232/2,IF(OFU232&lt;=301,OFU232/3,OFU232/4))))</f>
        <v>481.1508</v>
      </c>
      <c r="OFW232" s="159">
        <f t="shared" si="10035"/>
        <v>3</v>
      </c>
      <c r="OFX232" s="159"/>
      <c r="OFY232" s="53" t="s">
        <v>162</v>
      </c>
      <c r="OFZ232" s="53">
        <f t="shared" ref="OFZ232" si="14884">(37.2)*10.764</f>
        <v>400.42079999999999</v>
      </c>
      <c r="OGA232" s="53">
        <f t="shared" ref="OGA232" si="14885">(2.45*1+1*(2.3+2.75))*10.764</f>
        <v>80.72999999999999</v>
      </c>
      <c r="OGB232" s="53">
        <f t="shared" si="3899"/>
        <v>481.1508</v>
      </c>
      <c r="OGC232" s="53">
        <v>0</v>
      </c>
      <c r="OGD232" s="53">
        <f>OGB232*(($H$268)+1)+(IF(OGC232&lt;101,OGC232,IF(OGC232&lt;201,OGC232/2,IF(OGC232&lt;=301,OGC232/3,OGC232/4))))</f>
        <v>481.1508</v>
      </c>
      <c r="OGE232" s="159">
        <f t="shared" si="10038"/>
        <v>3</v>
      </c>
      <c r="OGF232" s="159"/>
      <c r="OGG232" s="53" t="s">
        <v>162</v>
      </c>
      <c r="OGH232" s="53">
        <f t="shared" ref="OGH232" si="14886">(37.2)*10.764</f>
        <v>400.42079999999999</v>
      </c>
      <c r="OGI232" s="53">
        <f t="shared" ref="OGI232" si="14887">(2.45*1+1*(2.3+2.75))*10.764</f>
        <v>80.72999999999999</v>
      </c>
      <c r="OGJ232" s="53">
        <f t="shared" si="3902"/>
        <v>481.1508</v>
      </c>
      <c r="OGK232" s="53">
        <v>0</v>
      </c>
      <c r="OGL232" s="53">
        <f>OGJ232*(($H$268)+1)+(IF(OGK232&lt;101,OGK232,IF(OGK232&lt;201,OGK232/2,IF(OGK232&lt;=301,OGK232/3,OGK232/4))))</f>
        <v>481.1508</v>
      </c>
      <c r="OGM232" s="159">
        <f t="shared" si="10041"/>
        <v>3</v>
      </c>
      <c r="OGN232" s="159"/>
      <c r="OGO232" s="53" t="s">
        <v>162</v>
      </c>
      <c r="OGP232" s="53">
        <f t="shared" ref="OGP232" si="14888">(37.2)*10.764</f>
        <v>400.42079999999999</v>
      </c>
      <c r="OGQ232" s="53">
        <f t="shared" ref="OGQ232" si="14889">(2.45*1+1*(2.3+2.75))*10.764</f>
        <v>80.72999999999999</v>
      </c>
      <c r="OGR232" s="53">
        <f t="shared" si="3905"/>
        <v>481.1508</v>
      </c>
      <c r="OGS232" s="53">
        <v>0</v>
      </c>
      <c r="OGT232" s="53">
        <f>OGR232*(($H$268)+1)+(IF(OGS232&lt;101,OGS232,IF(OGS232&lt;201,OGS232/2,IF(OGS232&lt;=301,OGS232/3,OGS232/4))))</f>
        <v>481.1508</v>
      </c>
      <c r="OGU232" s="159">
        <f t="shared" si="10044"/>
        <v>3</v>
      </c>
      <c r="OGV232" s="159"/>
      <c r="OGW232" s="53" t="s">
        <v>162</v>
      </c>
      <c r="OGX232" s="53">
        <f t="shared" ref="OGX232" si="14890">(37.2)*10.764</f>
        <v>400.42079999999999</v>
      </c>
      <c r="OGY232" s="53">
        <f t="shared" ref="OGY232" si="14891">(2.45*1+1*(2.3+2.75))*10.764</f>
        <v>80.72999999999999</v>
      </c>
      <c r="OGZ232" s="53">
        <f t="shared" si="3908"/>
        <v>481.1508</v>
      </c>
      <c r="OHA232" s="53">
        <v>0</v>
      </c>
      <c r="OHB232" s="53">
        <f>OGZ232*(($H$268)+1)+(IF(OHA232&lt;101,OHA232,IF(OHA232&lt;201,OHA232/2,IF(OHA232&lt;=301,OHA232/3,OHA232/4))))</f>
        <v>481.1508</v>
      </c>
      <c r="OHC232" s="159">
        <f t="shared" si="10047"/>
        <v>3</v>
      </c>
      <c r="OHD232" s="159"/>
      <c r="OHE232" s="53" t="s">
        <v>162</v>
      </c>
      <c r="OHF232" s="53">
        <f t="shared" ref="OHF232" si="14892">(37.2)*10.764</f>
        <v>400.42079999999999</v>
      </c>
      <c r="OHG232" s="53">
        <f t="shared" ref="OHG232" si="14893">(2.45*1+1*(2.3+2.75))*10.764</f>
        <v>80.72999999999999</v>
      </c>
      <c r="OHH232" s="53">
        <f t="shared" si="3911"/>
        <v>481.1508</v>
      </c>
      <c r="OHI232" s="53">
        <v>0</v>
      </c>
      <c r="OHJ232" s="53">
        <f>OHH232*(($H$268)+1)+(IF(OHI232&lt;101,OHI232,IF(OHI232&lt;201,OHI232/2,IF(OHI232&lt;=301,OHI232/3,OHI232/4))))</f>
        <v>481.1508</v>
      </c>
      <c r="OHK232" s="159">
        <f t="shared" si="10050"/>
        <v>3</v>
      </c>
      <c r="OHL232" s="159"/>
      <c r="OHM232" s="53" t="s">
        <v>162</v>
      </c>
      <c r="OHN232" s="53">
        <f t="shared" ref="OHN232" si="14894">(37.2)*10.764</f>
        <v>400.42079999999999</v>
      </c>
      <c r="OHO232" s="53">
        <f t="shared" ref="OHO232" si="14895">(2.45*1+1*(2.3+2.75))*10.764</f>
        <v>80.72999999999999</v>
      </c>
      <c r="OHP232" s="53">
        <f t="shared" si="3914"/>
        <v>481.1508</v>
      </c>
      <c r="OHQ232" s="53">
        <v>0</v>
      </c>
      <c r="OHR232" s="53">
        <f>OHP232*(($H$268)+1)+(IF(OHQ232&lt;101,OHQ232,IF(OHQ232&lt;201,OHQ232/2,IF(OHQ232&lt;=301,OHQ232/3,OHQ232/4))))</f>
        <v>481.1508</v>
      </c>
      <c r="OHS232" s="159">
        <f t="shared" si="10053"/>
        <v>3</v>
      </c>
      <c r="OHT232" s="159"/>
      <c r="OHU232" s="53" t="s">
        <v>162</v>
      </c>
      <c r="OHV232" s="53">
        <f t="shared" ref="OHV232" si="14896">(37.2)*10.764</f>
        <v>400.42079999999999</v>
      </c>
      <c r="OHW232" s="53">
        <f t="shared" ref="OHW232" si="14897">(2.45*1+1*(2.3+2.75))*10.764</f>
        <v>80.72999999999999</v>
      </c>
      <c r="OHX232" s="53">
        <f t="shared" si="3917"/>
        <v>481.1508</v>
      </c>
      <c r="OHY232" s="53">
        <v>0</v>
      </c>
      <c r="OHZ232" s="53">
        <f>OHX232*(($H$268)+1)+(IF(OHY232&lt;101,OHY232,IF(OHY232&lt;201,OHY232/2,IF(OHY232&lt;=301,OHY232/3,OHY232/4))))</f>
        <v>481.1508</v>
      </c>
      <c r="OIA232" s="159">
        <f t="shared" si="10056"/>
        <v>3</v>
      </c>
      <c r="OIB232" s="159"/>
      <c r="OIC232" s="53" t="s">
        <v>162</v>
      </c>
      <c r="OID232" s="53">
        <f t="shared" ref="OID232" si="14898">(37.2)*10.764</f>
        <v>400.42079999999999</v>
      </c>
      <c r="OIE232" s="53">
        <f t="shared" ref="OIE232" si="14899">(2.45*1+1*(2.3+2.75))*10.764</f>
        <v>80.72999999999999</v>
      </c>
      <c r="OIF232" s="53">
        <f t="shared" si="3920"/>
        <v>481.1508</v>
      </c>
      <c r="OIG232" s="53">
        <v>0</v>
      </c>
      <c r="OIH232" s="53">
        <f>OIF232*(($H$268)+1)+(IF(OIG232&lt;101,OIG232,IF(OIG232&lt;201,OIG232/2,IF(OIG232&lt;=301,OIG232/3,OIG232/4))))</f>
        <v>481.1508</v>
      </c>
      <c r="OII232" s="159">
        <f t="shared" si="10059"/>
        <v>3</v>
      </c>
      <c r="OIJ232" s="159"/>
      <c r="OIK232" s="53" t="s">
        <v>162</v>
      </c>
      <c r="OIL232" s="53">
        <f t="shared" ref="OIL232" si="14900">(37.2)*10.764</f>
        <v>400.42079999999999</v>
      </c>
      <c r="OIM232" s="53">
        <f t="shared" ref="OIM232" si="14901">(2.45*1+1*(2.3+2.75))*10.764</f>
        <v>80.72999999999999</v>
      </c>
      <c r="OIN232" s="53">
        <f t="shared" si="3923"/>
        <v>481.1508</v>
      </c>
      <c r="OIO232" s="53">
        <v>0</v>
      </c>
      <c r="OIP232" s="53">
        <f>OIN232*(($H$268)+1)+(IF(OIO232&lt;101,OIO232,IF(OIO232&lt;201,OIO232/2,IF(OIO232&lt;=301,OIO232/3,OIO232/4))))</f>
        <v>481.1508</v>
      </c>
      <c r="OIQ232" s="159">
        <f t="shared" si="10062"/>
        <v>3</v>
      </c>
      <c r="OIR232" s="159"/>
      <c r="OIS232" s="53" t="s">
        <v>162</v>
      </c>
      <c r="OIT232" s="53">
        <f t="shared" ref="OIT232" si="14902">(37.2)*10.764</f>
        <v>400.42079999999999</v>
      </c>
      <c r="OIU232" s="53">
        <f t="shared" ref="OIU232" si="14903">(2.45*1+1*(2.3+2.75))*10.764</f>
        <v>80.72999999999999</v>
      </c>
      <c r="OIV232" s="53">
        <f t="shared" si="3926"/>
        <v>481.1508</v>
      </c>
      <c r="OIW232" s="53">
        <v>0</v>
      </c>
      <c r="OIX232" s="53">
        <f>OIV232*(($H$268)+1)+(IF(OIW232&lt;101,OIW232,IF(OIW232&lt;201,OIW232/2,IF(OIW232&lt;=301,OIW232/3,OIW232/4))))</f>
        <v>481.1508</v>
      </c>
      <c r="OIY232" s="159">
        <f t="shared" si="10065"/>
        <v>3</v>
      </c>
      <c r="OIZ232" s="159"/>
      <c r="OJA232" s="53" t="s">
        <v>162</v>
      </c>
      <c r="OJB232" s="53">
        <f t="shared" ref="OJB232" si="14904">(37.2)*10.764</f>
        <v>400.42079999999999</v>
      </c>
      <c r="OJC232" s="53">
        <f t="shared" ref="OJC232" si="14905">(2.45*1+1*(2.3+2.75))*10.764</f>
        <v>80.72999999999999</v>
      </c>
      <c r="OJD232" s="53">
        <f t="shared" si="3929"/>
        <v>481.1508</v>
      </c>
      <c r="OJE232" s="53">
        <v>0</v>
      </c>
      <c r="OJF232" s="53">
        <f>OJD232*(($H$268)+1)+(IF(OJE232&lt;101,OJE232,IF(OJE232&lt;201,OJE232/2,IF(OJE232&lt;=301,OJE232/3,OJE232/4))))</f>
        <v>481.1508</v>
      </c>
      <c r="OJG232" s="159">
        <f t="shared" si="10068"/>
        <v>3</v>
      </c>
      <c r="OJH232" s="159"/>
      <c r="OJI232" s="53" t="s">
        <v>162</v>
      </c>
      <c r="OJJ232" s="53">
        <f t="shared" ref="OJJ232" si="14906">(37.2)*10.764</f>
        <v>400.42079999999999</v>
      </c>
      <c r="OJK232" s="53">
        <f t="shared" ref="OJK232" si="14907">(2.45*1+1*(2.3+2.75))*10.764</f>
        <v>80.72999999999999</v>
      </c>
      <c r="OJL232" s="53">
        <f t="shared" si="3932"/>
        <v>481.1508</v>
      </c>
      <c r="OJM232" s="53">
        <v>0</v>
      </c>
      <c r="OJN232" s="53">
        <f>OJL232*(($H$268)+1)+(IF(OJM232&lt;101,OJM232,IF(OJM232&lt;201,OJM232/2,IF(OJM232&lt;=301,OJM232/3,OJM232/4))))</f>
        <v>481.1508</v>
      </c>
      <c r="OJO232" s="159">
        <f t="shared" si="10071"/>
        <v>3</v>
      </c>
      <c r="OJP232" s="159"/>
      <c r="OJQ232" s="53" t="s">
        <v>162</v>
      </c>
      <c r="OJR232" s="53">
        <f t="shared" ref="OJR232" si="14908">(37.2)*10.764</f>
        <v>400.42079999999999</v>
      </c>
      <c r="OJS232" s="53">
        <f t="shared" ref="OJS232" si="14909">(2.45*1+1*(2.3+2.75))*10.764</f>
        <v>80.72999999999999</v>
      </c>
      <c r="OJT232" s="53">
        <f t="shared" si="3935"/>
        <v>481.1508</v>
      </c>
      <c r="OJU232" s="53">
        <v>0</v>
      </c>
      <c r="OJV232" s="53">
        <f>OJT232*(($H$268)+1)+(IF(OJU232&lt;101,OJU232,IF(OJU232&lt;201,OJU232/2,IF(OJU232&lt;=301,OJU232/3,OJU232/4))))</f>
        <v>481.1508</v>
      </c>
      <c r="OJW232" s="159">
        <f t="shared" si="10074"/>
        <v>3</v>
      </c>
      <c r="OJX232" s="159"/>
      <c r="OJY232" s="53" t="s">
        <v>162</v>
      </c>
      <c r="OJZ232" s="53">
        <f t="shared" ref="OJZ232" si="14910">(37.2)*10.764</f>
        <v>400.42079999999999</v>
      </c>
      <c r="OKA232" s="53">
        <f t="shared" ref="OKA232" si="14911">(2.45*1+1*(2.3+2.75))*10.764</f>
        <v>80.72999999999999</v>
      </c>
      <c r="OKB232" s="53">
        <f t="shared" si="3938"/>
        <v>481.1508</v>
      </c>
      <c r="OKC232" s="53">
        <v>0</v>
      </c>
      <c r="OKD232" s="53">
        <f>OKB232*(($H$268)+1)+(IF(OKC232&lt;101,OKC232,IF(OKC232&lt;201,OKC232/2,IF(OKC232&lt;=301,OKC232/3,OKC232/4))))</f>
        <v>481.1508</v>
      </c>
      <c r="OKE232" s="159">
        <f t="shared" si="10077"/>
        <v>3</v>
      </c>
      <c r="OKF232" s="159"/>
      <c r="OKG232" s="53" t="s">
        <v>162</v>
      </c>
      <c r="OKH232" s="53">
        <f t="shared" ref="OKH232" si="14912">(37.2)*10.764</f>
        <v>400.42079999999999</v>
      </c>
      <c r="OKI232" s="53">
        <f t="shared" ref="OKI232" si="14913">(2.45*1+1*(2.3+2.75))*10.764</f>
        <v>80.72999999999999</v>
      </c>
      <c r="OKJ232" s="53">
        <f t="shared" si="3941"/>
        <v>481.1508</v>
      </c>
      <c r="OKK232" s="53">
        <v>0</v>
      </c>
      <c r="OKL232" s="53">
        <f>OKJ232*(($H$268)+1)+(IF(OKK232&lt;101,OKK232,IF(OKK232&lt;201,OKK232/2,IF(OKK232&lt;=301,OKK232/3,OKK232/4))))</f>
        <v>481.1508</v>
      </c>
      <c r="OKM232" s="159">
        <f t="shared" si="10080"/>
        <v>3</v>
      </c>
      <c r="OKN232" s="159"/>
      <c r="OKO232" s="53" t="s">
        <v>162</v>
      </c>
      <c r="OKP232" s="53">
        <f t="shared" ref="OKP232" si="14914">(37.2)*10.764</f>
        <v>400.42079999999999</v>
      </c>
      <c r="OKQ232" s="53">
        <f t="shared" ref="OKQ232" si="14915">(2.45*1+1*(2.3+2.75))*10.764</f>
        <v>80.72999999999999</v>
      </c>
      <c r="OKR232" s="53">
        <f t="shared" si="3944"/>
        <v>481.1508</v>
      </c>
      <c r="OKS232" s="53">
        <v>0</v>
      </c>
      <c r="OKT232" s="53">
        <f>OKR232*(($H$268)+1)+(IF(OKS232&lt;101,OKS232,IF(OKS232&lt;201,OKS232/2,IF(OKS232&lt;=301,OKS232/3,OKS232/4))))</f>
        <v>481.1508</v>
      </c>
      <c r="OKU232" s="159">
        <f t="shared" si="10083"/>
        <v>3</v>
      </c>
      <c r="OKV232" s="159"/>
      <c r="OKW232" s="53" t="s">
        <v>162</v>
      </c>
      <c r="OKX232" s="53">
        <f t="shared" ref="OKX232" si="14916">(37.2)*10.764</f>
        <v>400.42079999999999</v>
      </c>
      <c r="OKY232" s="53">
        <f t="shared" ref="OKY232" si="14917">(2.45*1+1*(2.3+2.75))*10.764</f>
        <v>80.72999999999999</v>
      </c>
      <c r="OKZ232" s="53">
        <f t="shared" si="3947"/>
        <v>481.1508</v>
      </c>
      <c r="OLA232" s="53">
        <v>0</v>
      </c>
      <c r="OLB232" s="53">
        <f>OKZ232*(($H$268)+1)+(IF(OLA232&lt;101,OLA232,IF(OLA232&lt;201,OLA232/2,IF(OLA232&lt;=301,OLA232/3,OLA232/4))))</f>
        <v>481.1508</v>
      </c>
      <c r="OLC232" s="159">
        <f t="shared" si="10086"/>
        <v>3</v>
      </c>
      <c r="OLD232" s="159"/>
      <c r="OLE232" s="53" t="s">
        <v>162</v>
      </c>
      <c r="OLF232" s="53">
        <f t="shared" ref="OLF232" si="14918">(37.2)*10.764</f>
        <v>400.42079999999999</v>
      </c>
      <c r="OLG232" s="53">
        <f t="shared" ref="OLG232" si="14919">(2.45*1+1*(2.3+2.75))*10.764</f>
        <v>80.72999999999999</v>
      </c>
      <c r="OLH232" s="53">
        <f t="shared" si="3950"/>
        <v>481.1508</v>
      </c>
      <c r="OLI232" s="53">
        <v>0</v>
      </c>
      <c r="OLJ232" s="53">
        <f>OLH232*(($H$268)+1)+(IF(OLI232&lt;101,OLI232,IF(OLI232&lt;201,OLI232/2,IF(OLI232&lt;=301,OLI232/3,OLI232/4))))</f>
        <v>481.1508</v>
      </c>
      <c r="OLK232" s="159">
        <f t="shared" si="10089"/>
        <v>3</v>
      </c>
      <c r="OLL232" s="159"/>
      <c r="OLM232" s="53" t="s">
        <v>162</v>
      </c>
      <c r="OLN232" s="53">
        <f t="shared" ref="OLN232" si="14920">(37.2)*10.764</f>
        <v>400.42079999999999</v>
      </c>
      <c r="OLO232" s="53">
        <f t="shared" ref="OLO232" si="14921">(2.45*1+1*(2.3+2.75))*10.764</f>
        <v>80.72999999999999</v>
      </c>
      <c r="OLP232" s="53">
        <f t="shared" si="3953"/>
        <v>481.1508</v>
      </c>
      <c r="OLQ232" s="53">
        <v>0</v>
      </c>
      <c r="OLR232" s="53">
        <f>OLP232*(($H$268)+1)+(IF(OLQ232&lt;101,OLQ232,IF(OLQ232&lt;201,OLQ232/2,IF(OLQ232&lt;=301,OLQ232/3,OLQ232/4))))</f>
        <v>481.1508</v>
      </c>
      <c r="OLS232" s="159">
        <f t="shared" si="10092"/>
        <v>3</v>
      </c>
      <c r="OLT232" s="159"/>
      <c r="OLU232" s="53" t="s">
        <v>162</v>
      </c>
      <c r="OLV232" s="53">
        <f t="shared" ref="OLV232" si="14922">(37.2)*10.764</f>
        <v>400.42079999999999</v>
      </c>
      <c r="OLW232" s="53">
        <f t="shared" ref="OLW232" si="14923">(2.45*1+1*(2.3+2.75))*10.764</f>
        <v>80.72999999999999</v>
      </c>
      <c r="OLX232" s="53">
        <f t="shared" si="3956"/>
        <v>481.1508</v>
      </c>
      <c r="OLY232" s="53">
        <v>0</v>
      </c>
      <c r="OLZ232" s="53">
        <f>OLX232*(($H$268)+1)+(IF(OLY232&lt;101,OLY232,IF(OLY232&lt;201,OLY232/2,IF(OLY232&lt;=301,OLY232/3,OLY232/4))))</f>
        <v>481.1508</v>
      </c>
      <c r="OMA232" s="159">
        <f t="shared" si="10095"/>
        <v>3</v>
      </c>
      <c r="OMB232" s="159"/>
      <c r="OMC232" s="53" t="s">
        <v>162</v>
      </c>
      <c r="OMD232" s="53">
        <f t="shared" ref="OMD232" si="14924">(37.2)*10.764</f>
        <v>400.42079999999999</v>
      </c>
      <c r="OME232" s="53">
        <f t="shared" ref="OME232" si="14925">(2.45*1+1*(2.3+2.75))*10.764</f>
        <v>80.72999999999999</v>
      </c>
      <c r="OMF232" s="53">
        <f t="shared" si="3959"/>
        <v>481.1508</v>
      </c>
      <c r="OMG232" s="53">
        <v>0</v>
      </c>
      <c r="OMH232" s="53">
        <f>OMF232*(($H$268)+1)+(IF(OMG232&lt;101,OMG232,IF(OMG232&lt;201,OMG232/2,IF(OMG232&lt;=301,OMG232/3,OMG232/4))))</f>
        <v>481.1508</v>
      </c>
      <c r="OMI232" s="159">
        <f t="shared" si="10098"/>
        <v>3</v>
      </c>
      <c r="OMJ232" s="159"/>
      <c r="OMK232" s="53" t="s">
        <v>162</v>
      </c>
      <c r="OML232" s="53">
        <f t="shared" ref="OML232" si="14926">(37.2)*10.764</f>
        <v>400.42079999999999</v>
      </c>
      <c r="OMM232" s="53">
        <f t="shared" ref="OMM232" si="14927">(2.45*1+1*(2.3+2.75))*10.764</f>
        <v>80.72999999999999</v>
      </c>
      <c r="OMN232" s="53">
        <f t="shared" si="3962"/>
        <v>481.1508</v>
      </c>
      <c r="OMO232" s="53">
        <v>0</v>
      </c>
      <c r="OMP232" s="53">
        <f>OMN232*(($H$268)+1)+(IF(OMO232&lt;101,OMO232,IF(OMO232&lt;201,OMO232/2,IF(OMO232&lt;=301,OMO232/3,OMO232/4))))</f>
        <v>481.1508</v>
      </c>
      <c r="OMQ232" s="159">
        <f t="shared" si="10101"/>
        <v>3</v>
      </c>
      <c r="OMR232" s="159"/>
      <c r="OMS232" s="53" t="s">
        <v>162</v>
      </c>
      <c r="OMT232" s="53">
        <f t="shared" ref="OMT232" si="14928">(37.2)*10.764</f>
        <v>400.42079999999999</v>
      </c>
      <c r="OMU232" s="53">
        <f t="shared" ref="OMU232" si="14929">(2.45*1+1*(2.3+2.75))*10.764</f>
        <v>80.72999999999999</v>
      </c>
      <c r="OMV232" s="53">
        <f t="shared" si="3965"/>
        <v>481.1508</v>
      </c>
      <c r="OMW232" s="53">
        <v>0</v>
      </c>
      <c r="OMX232" s="53">
        <f>OMV232*(($H$268)+1)+(IF(OMW232&lt;101,OMW232,IF(OMW232&lt;201,OMW232/2,IF(OMW232&lt;=301,OMW232/3,OMW232/4))))</f>
        <v>481.1508</v>
      </c>
      <c r="OMY232" s="159">
        <f t="shared" si="10104"/>
        <v>3</v>
      </c>
      <c r="OMZ232" s="159"/>
      <c r="ONA232" s="53" t="s">
        <v>162</v>
      </c>
      <c r="ONB232" s="53">
        <f t="shared" ref="ONB232" si="14930">(37.2)*10.764</f>
        <v>400.42079999999999</v>
      </c>
      <c r="ONC232" s="53">
        <f t="shared" ref="ONC232" si="14931">(2.45*1+1*(2.3+2.75))*10.764</f>
        <v>80.72999999999999</v>
      </c>
      <c r="OND232" s="53">
        <f t="shared" si="3968"/>
        <v>481.1508</v>
      </c>
      <c r="ONE232" s="53">
        <v>0</v>
      </c>
      <c r="ONF232" s="53">
        <f>OND232*(($H$268)+1)+(IF(ONE232&lt;101,ONE232,IF(ONE232&lt;201,ONE232/2,IF(ONE232&lt;=301,ONE232/3,ONE232/4))))</f>
        <v>481.1508</v>
      </c>
      <c r="ONG232" s="159">
        <f t="shared" si="10107"/>
        <v>3</v>
      </c>
      <c r="ONH232" s="159"/>
      <c r="ONI232" s="53" t="s">
        <v>162</v>
      </c>
      <c r="ONJ232" s="53">
        <f t="shared" ref="ONJ232" si="14932">(37.2)*10.764</f>
        <v>400.42079999999999</v>
      </c>
      <c r="ONK232" s="53">
        <f t="shared" ref="ONK232" si="14933">(2.45*1+1*(2.3+2.75))*10.764</f>
        <v>80.72999999999999</v>
      </c>
      <c r="ONL232" s="53">
        <f t="shared" si="3971"/>
        <v>481.1508</v>
      </c>
      <c r="ONM232" s="53">
        <v>0</v>
      </c>
      <c r="ONN232" s="53">
        <f>ONL232*(($H$268)+1)+(IF(ONM232&lt;101,ONM232,IF(ONM232&lt;201,ONM232/2,IF(ONM232&lt;=301,ONM232/3,ONM232/4))))</f>
        <v>481.1508</v>
      </c>
      <c r="ONO232" s="159">
        <f t="shared" si="10110"/>
        <v>3</v>
      </c>
      <c r="ONP232" s="159"/>
      <c r="ONQ232" s="53" t="s">
        <v>162</v>
      </c>
      <c r="ONR232" s="53">
        <f t="shared" ref="ONR232" si="14934">(37.2)*10.764</f>
        <v>400.42079999999999</v>
      </c>
      <c r="ONS232" s="53">
        <f t="shared" ref="ONS232" si="14935">(2.45*1+1*(2.3+2.75))*10.764</f>
        <v>80.72999999999999</v>
      </c>
      <c r="ONT232" s="53">
        <f t="shared" si="3974"/>
        <v>481.1508</v>
      </c>
      <c r="ONU232" s="53">
        <v>0</v>
      </c>
      <c r="ONV232" s="53">
        <f>ONT232*(($H$268)+1)+(IF(ONU232&lt;101,ONU232,IF(ONU232&lt;201,ONU232/2,IF(ONU232&lt;=301,ONU232/3,ONU232/4))))</f>
        <v>481.1508</v>
      </c>
      <c r="ONW232" s="159">
        <f t="shared" si="10113"/>
        <v>3</v>
      </c>
      <c r="ONX232" s="159"/>
      <c r="ONY232" s="53" t="s">
        <v>162</v>
      </c>
      <c r="ONZ232" s="53">
        <f t="shared" ref="ONZ232" si="14936">(37.2)*10.764</f>
        <v>400.42079999999999</v>
      </c>
      <c r="OOA232" s="53">
        <f t="shared" ref="OOA232" si="14937">(2.45*1+1*(2.3+2.75))*10.764</f>
        <v>80.72999999999999</v>
      </c>
      <c r="OOB232" s="53">
        <f t="shared" si="3977"/>
        <v>481.1508</v>
      </c>
      <c r="OOC232" s="53">
        <v>0</v>
      </c>
      <c r="OOD232" s="53">
        <f>OOB232*(($H$268)+1)+(IF(OOC232&lt;101,OOC232,IF(OOC232&lt;201,OOC232/2,IF(OOC232&lt;=301,OOC232/3,OOC232/4))))</f>
        <v>481.1508</v>
      </c>
      <c r="OOE232" s="159">
        <f t="shared" si="10116"/>
        <v>3</v>
      </c>
      <c r="OOF232" s="159"/>
      <c r="OOG232" s="53" t="s">
        <v>162</v>
      </c>
      <c r="OOH232" s="53">
        <f t="shared" ref="OOH232" si="14938">(37.2)*10.764</f>
        <v>400.42079999999999</v>
      </c>
      <c r="OOI232" s="53">
        <f t="shared" ref="OOI232" si="14939">(2.45*1+1*(2.3+2.75))*10.764</f>
        <v>80.72999999999999</v>
      </c>
      <c r="OOJ232" s="53">
        <f t="shared" si="3980"/>
        <v>481.1508</v>
      </c>
      <c r="OOK232" s="53">
        <v>0</v>
      </c>
      <c r="OOL232" s="53">
        <f>OOJ232*(($H$268)+1)+(IF(OOK232&lt;101,OOK232,IF(OOK232&lt;201,OOK232/2,IF(OOK232&lt;=301,OOK232/3,OOK232/4))))</f>
        <v>481.1508</v>
      </c>
      <c r="OOM232" s="159">
        <f t="shared" si="10119"/>
        <v>3</v>
      </c>
      <c r="OON232" s="159"/>
      <c r="OOO232" s="53" t="s">
        <v>162</v>
      </c>
      <c r="OOP232" s="53">
        <f t="shared" ref="OOP232" si="14940">(37.2)*10.764</f>
        <v>400.42079999999999</v>
      </c>
      <c r="OOQ232" s="53">
        <f t="shared" ref="OOQ232" si="14941">(2.45*1+1*(2.3+2.75))*10.764</f>
        <v>80.72999999999999</v>
      </c>
      <c r="OOR232" s="53">
        <f t="shared" si="3983"/>
        <v>481.1508</v>
      </c>
      <c r="OOS232" s="53">
        <v>0</v>
      </c>
      <c r="OOT232" s="53">
        <f>OOR232*(($H$268)+1)+(IF(OOS232&lt;101,OOS232,IF(OOS232&lt;201,OOS232/2,IF(OOS232&lt;=301,OOS232/3,OOS232/4))))</f>
        <v>481.1508</v>
      </c>
      <c r="OOU232" s="159">
        <f t="shared" si="10122"/>
        <v>3</v>
      </c>
      <c r="OOV232" s="159"/>
      <c r="OOW232" s="53" t="s">
        <v>162</v>
      </c>
      <c r="OOX232" s="53">
        <f t="shared" ref="OOX232" si="14942">(37.2)*10.764</f>
        <v>400.42079999999999</v>
      </c>
      <c r="OOY232" s="53">
        <f t="shared" ref="OOY232" si="14943">(2.45*1+1*(2.3+2.75))*10.764</f>
        <v>80.72999999999999</v>
      </c>
      <c r="OOZ232" s="53">
        <f t="shared" si="3986"/>
        <v>481.1508</v>
      </c>
      <c r="OPA232" s="53">
        <v>0</v>
      </c>
      <c r="OPB232" s="53">
        <f>OOZ232*(($H$268)+1)+(IF(OPA232&lt;101,OPA232,IF(OPA232&lt;201,OPA232/2,IF(OPA232&lt;=301,OPA232/3,OPA232/4))))</f>
        <v>481.1508</v>
      </c>
      <c r="OPC232" s="159">
        <f t="shared" si="10125"/>
        <v>3</v>
      </c>
      <c r="OPD232" s="159"/>
      <c r="OPE232" s="53" t="s">
        <v>162</v>
      </c>
      <c r="OPF232" s="53">
        <f t="shared" ref="OPF232" si="14944">(37.2)*10.764</f>
        <v>400.42079999999999</v>
      </c>
      <c r="OPG232" s="53">
        <f t="shared" ref="OPG232" si="14945">(2.45*1+1*(2.3+2.75))*10.764</f>
        <v>80.72999999999999</v>
      </c>
      <c r="OPH232" s="53">
        <f t="shared" si="3989"/>
        <v>481.1508</v>
      </c>
      <c r="OPI232" s="53">
        <v>0</v>
      </c>
      <c r="OPJ232" s="53">
        <f>OPH232*(($H$268)+1)+(IF(OPI232&lt;101,OPI232,IF(OPI232&lt;201,OPI232/2,IF(OPI232&lt;=301,OPI232/3,OPI232/4))))</f>
        <v>481.1508</v>
      </c>
      <c r="OPK232" s="159">
        <f t="shared" si="10128"/>
        <v>3</v>
      </c>
      <c r="OPL232" s="159"/>
      <c r="OPM232" s="53" t="s">
        <v>162</v>
      </c>
      <c r="OPN232" s="53">
        <f t="shared" ref="OPN232" si="14946">(37.2)*10.764</f>
        <v>400.42079999999999</v>
      </c>
      <c r="OPO232" s="53">
        <f t="shared" ref="OPO232" si="14947">(2.45*1+1*(2.3+2.75))*10.764</f>
        <v>80.72999999999999</v>
      </c>
      <c r="OPP232" s="53">
        <f t="shared" si="3992"/>
        <v>481.1508</v>
      </c>
      <c r="OPQ232" s="53">
        <v>0</v>
      </c>
      <c r="OPR232" s="53">
        <f>OPP232*(($H$268)+1)+(IF(OPQ232&lt;101,OPQ232,IF(OPQ232&lt;201,OPQ232/2,IF(OPQ232&lt;=301,OPQ232/3,OPQ232/4))))</f>
        <v>481.1508</v>
      </c>
      <c r="OPS232" s="159">
        <f t="shared" si="10131"/>
        <v>3</v>
      </c>
      <c r="OPT232" s="159"/>
      <c r="OPU232" s="53" t="s">
        <v>162</v>
      </c>
      <c r="OPV232" s="53">
        <f t="shared" ref="OPV232" si="14948">(37.2)*10.764</f>
        <v>400.42079999999999</v>
      </c>
      <c r="OPW232" s="53">
        <f t="shared" ref="OPW232" si="14949">(2.45*1+1*(2.3+2.75))*10.764</f>
        <v>80.72999999999999</v>
      </c>
      <c r="OPX232" s="53">
        <f t="shared" si="3995"/>
        <v>481.1508</v>
      </c>
      <c r="OPY232" s="53">
        <v>0</v>
      </c>
      <c r="OPZ232" s="53">
        <f>OPX232*(($H$268)+1)+(IF(OPY232&lt;101,OPY232,IF(OPY232&lt;201,OPY232/2,IF(OPY232&lt;=301,OPY232/3,OPY232/4))))</f>
        <v>481.1508</v>
      </c>
      <c r="OQA232" s="159">
        <f t="shared" si="10134"/>
        <v>3</v>
      </c>
      <c r="OQB232" s="159"/>
      <c r="OQC232" s="53" t="s">
        <v>162</v>
      </c>
      <c r="OQD232" s="53">
        <f t="shared" ref="OQD232" si="14950">(37.2)*10.764</f>
        <v>400.42079999999999</v>
      </c>
      <c r="OQE232" s="53">
        <f t="shared" ref="OQE232" si="14951">(2.45*1+1*(2.3+2.75))*10.764</f>
        <v>80.72999999999999</v>
      </c>
      <c r="OQF232" s="53">
        <f t="shared" si="3998"/>
        <v>481.1508</v>
      </c>
      <c r="OQG232" s="53">
        <v>0</v>
      </c>
      <c r="OQH232" s="53">
        <f>OQF232*(($H$268)+1)+(IF(OQG232&lt;101,OQG232,IF(OQG232&lt;201,OQG232/2,IF(OQG232&lt;=301,OQG232/3,OQG232/4))))</f>
        <v>481.1508</v>
      </c>
      <c r="OQI232" s="159">
        <f t="shared" si="10137"/>
        <v>3</v>
      </c>
      <c r="OQJ232" s="159"/>
      <c r="OQK232" s="53" t="s">
        <v>162</v>
      </c>
      <c r="OQL232" s="53">
        <f t="shared" ref="OQL232" si="14952">(37.2)*10.764</f>
        <v>400.42079999999999</v>
      </c>
      <c r="OQM232" s="53">
        <f t="shared" ref="OQM232" si="14953">(2.45*1+1*(2.3+2.75))*10.764</f>
        <v>80.72999999999999</v>
      </c>
      <c r="OQN232" s="53">
        <f t="shared" si="4001"/>
        <v>481.1508</v>
      </c>
      <c r="OQO232" s="53">
        <v>0</v>
      </c>
      <c r="OQP232" s="53">
        <f>OQN232*(($H$268)+1)+(IF(OQO232&lt;101,OQO232,IF(OQO232&lt;201,OQO232/2,IF(OQO232&lt;=301,OQO232/3,OQO232/4))))</f>
        <v>481.1508</v>
      </c>
      <c r="OQQ232" s="159">
        <f t="shared" si="10140"/>
        <v>3</v>
      </c>
      <c r="OQR232" s="159"/>
      <c r="OQS232" s="53" t="s">
        <v>162</v>
      </c>
      <c r="OQT232" s="53">
        <f t="shared" ref="OQT232" si="14954">(37.2)*10.764</f>
        <v>400.42079999999999</v>
      </c>
      <c r="OQU232" s="53">
        <f t="shared" ref="OQU232" si="14955">(2.45*1+1*(2.3+2.75))*10.764</f>
        <v>80.72999999999999</v>
      </c>
      <c r="OQV232" s="53">
        <f t="shared" si="4004"/>
        <v>481.1508</v>
      </c>
      <c r="OQW232" s="53">
        <v>0</v>
      </c>
      <c r="OQX232" s="53">
        <f>OQV232*(($H$268)+1)+(IF(OQW232&lt;101,OQW232,IF(OQW232&lt;201,OQW232/2,IF(OQW232&lt;=301,OQW232/3,OQW232/4))))</f>
        <v>481.1508</v>
      </c>
      <c r="OQY232" s="159">
        <f t="shared" si="10143"/>
        <v>3</v>
      </c>
      <c r="OQZ232" s="159"/>
      <c r="ORA232" s="53" t="s">
        <v>162</v>
      </c>
      <c r="ORB232" s="53">
        <f t="shared" ref="ORB232" si="14956">(37.2)*10.764</f>
        <v>400.42079999999999</v>
      </c>
      <c r="ORC232" s="53">
        <f t="shared" ref="ORC232" si="14957">(2.45*1+1*(2.3+2.75))*10.764</f>
        <v>80.72999999999999</v>
      </c>
      <c r="ORD232" s="53">
        <f t="shared" si="4007"/>
        <v>481.1508</v>
      </c>
      <c r="ORE232" s="53">
        <v>0</v>
      </c>
      <c r="ORF232" s="53">
        <f>ORD232*(($H$268)+1)+(IF(ORE232&lt;101,ORE232,IF(ORE232&lt;201,ORE232/2,IF(ORE232&lt;=301,ORE232/3,ORE232/4))))</f>
        <v>481.1508</v>
      </c>
      <c r="ORG232" s="159">
        <f t="shared" si="10146"/>
        <v>3</v>
      </c>
      <c r="ORH232" s="159"/>
      <c r="ORI232" s="53" t="s">
        <v>162</v>
      </c>
      <c r="ORJ232" s="53">
        <f t="shared" ref="ORJ232" si="14958">(37.2)*10.764</f>
        <v>400.42079999999999</v>
      </c>
      <c r="ORK232" s="53">
        <f t="shared" ref="ORK232" si="14959">(2.45*1+1*(2.3+2.75))*10.764</f>
        <v>80.72999999999999</v>
      </c>
      <c r="ORL232" s="53">
        <f t="shared" si="4010"/>
        <v>481.1508</v>
      </c>
      <c r="ORM232" s="53">
        <v>0</v>
      </c>
      <c r="ORN232" s="53">
        <f>ORL232*(($H$268)+1)+(IF(ORM232&lt;101,ORM232,IF(ORM232&lt;201,ORM232/2,IF(ORM232&lt;=301,ORM232/3,ORM232/4))))</f>
        <v>481.1508</v>
      </c>
      <c r="ORO232" s="159">
        <f t="shared" si="10149"/>
        <v>3</v>
      </c>
      <c r="ORP232" s="159"/>
      <c r="ORQ232" s="53" t="s">
        <v>162</v>
      </c>
      <c r="ORR232" s="53">
        <f t="shared" ref="ORR232" si="14960">(37.2)*10.764</f>
        <v>400.42079999999999</v>
      </c>
      <c r="ORS232" s="53">
        <f t="shared" ref="ORS232" si="14961">(2.45*1+1*(2.3+2.75))*10.764</f>
        <v>80.72999999999999</v>
      </c>
      <c r="ORT232" s="53">
        <f t="shared" si="4013"/>
        <v>481.1508</v>
      </c>
      <c r="ORU232" s="53">
        <v>0</v>
      </c>
      <c r="ORV232" s="53">
        <f>ORT232*(($H$268)+1)+(IF(ORU232&lt;101,ORU232,IF(ORU232&lt;201,ORU232/2,IF(ORU232&lt;=301,ORU232/3,ORU232/4))))</f>
        <v>481.1508</v>
      </c>
      <c r="ORW232" s="159">
        <f t="shared" si="10152"/>
        <v>3</v>
      </c>
      <c r="ORX232" s="159"/>
      <c r="ORY232" s="53" t="s">
        <v>162</v>
      </c>
      <c r="ORZ232" s="53">
        <f t="shared" ref="ORZ232" si="14962">(37.2)*10.764</f>
        <v>400.42079999999999</v>
      </c>
      <c r="OSA232" s="53">
        <f t="shared" ref="OSA232" si="14963">(2.45*1+1*(2.3+2.75))*10.764</f>
        <v>80.72999999999999</v>
      </c>
      <c r="OSB232" s="53">
        <f t="shared" si="4016"/>
        <v>481.1508</v>
      </c>
      <c r="OSC232" s="53">
        <v>0</v>
      </c>
      <c r="OSD232" s="53">
        <f>OSB232*(($H$268)+1)+(IF(OSC232&lt;101,OSC232,IF(OSC232&lt;201,OSC232/2,IF(OSC232&lt;=301,OSC232/3,OSC232/4))))</f>
        <v>481.1508</v>
      </c>
      <c r="OSE232" s="159">
        <f t="shared" si="10155"/>
        <v>3</v>
      </c>
      <c r="OSF232" s="159"/>
      <c r="OSG232" s="53" t="s">
        <v>162</v>
      </c>
      <c r="OSH232" s="53">
        <f t="shared" ref="OSH232" si="14964">(37.2)*10.764</f>
        <v>400.42079999999999</v>
      </c>
      <c r="OSI232" s="53">
        <f t="shared" ref="OSI232" si="14965">(2.45*1+1*(2.3+2.75))*10.764</f>
        <v>80.72999999999999</v>
      </c>
      <c r="OSJ232" s="53">
        <f t="shared" si="4019"/>
        <v>481.1508</v>
      </c>
      <c r="OSK232" s="53">
        <v>0</v>
      </c>
      <c r="OSL232" s="53">
        <f>OSJ232*(($H$268)+1)+(IF(OSK232&lt;101,OSK232,IF(OSK232&lt;201,OSK232/2,IF(OSK232&lt;=301,OSK232/3,OSK232/4))))</f>
        <v>481.1508</v>
      </c>
      <c r="OSM232" s="159">
        <f t="shared" si="10158"/>
        <v>3</v>
      </c>
      <c r="OSN232" s="159"/>
      <c r="OSO232" s="53" t="s">
        <v>162</v>
      </c>
      <c r="OSP232" s="53">
        <f t="shared" ref="OSP232" si="14966">(37.2)*10.764</f>
        <v>400.42079999999999</v>
      </c>
      <c r="OSQ232" s="53">
        <f t="shared" ref="OSQ232" si="14967">(2.45*1+1*(2.3+2.75))*10.764</f>
        <v>80.72999999999999</v>
      </c>
      <c r="OSR232" s="53">
        <f t="shared" si="4022"/>
        <v>481.1508</v>
      </c>
      <c r="OSS232" s="53">
        <v>0</v>
      </c>
      <c r="OST232" s="53">
        <f>OSR232*(($H$268)+1)+(IF(OSS232&lt;101,OSS232,IF(OSS232&lt;201,OSS232/2,IF(OSS232&lt;=301,OSS232/3,OSS232/4))))</f>
        <v>481.1508</v>
      </c>
      <c r="OSU232" s="159">
        <f t="shared" si="10161"/>
        <v>3</v>
      </c>
      <c r="OSV232" s="159"/>
      <c r="OSW232" s="53" t="s">
        <v>162</v>
      </c>
      <c r="OSX232" s="53">
        <f t="shared" ref="OSX232" si="14968">(37.2)*10.764</f>
        <v>400.42079999999999</v>
      </c>
      <c r="OSY232" s="53">
        <f t="shared" ref="OSY232" si="14969">(2.45*1+1*(2.3+2.75))*10.764</f>
        <v>80.72999999999999</v>
      </c>
      <c r="OSZ232" s="53">
        <f t="shared" si="4025"/>
        <v>481.1508</v>
      </c>
      <c r="OTA232" s="53">
        <v>0</v>
      </c>
      <c r="OTB232" s="53">
        <f>OSZ232*(($H$268)+1)+(IF(OTA232&lt;101,OTA232,IF(OTA232&lt;201,OTA232/2,IF(OTA232&lt;=301,OTA232/3,OTA232/4))))</f>
        <v>481.1508</v>
      </c>
      <c r="OTC232" s="159">
        <f t="shared" si="10164"/>
        <v>3</v>
      </c>
      <c r="OTD232" s="159"/>
      <c r="OTE232" s="53" t="s">
        <v>162</v>
      </c>
      <c r="OTF232" s="53">
        <f t="shared" ref="OTF232" si="14970">(37.2)*10.764</f>
        <v>400.42079999999999</v>
      </c>
      <c r="OTG232" s="53">
        <f t="shared" ref="OTG232" si="14971">(2.45*1+1*(2.3+2.75))*10.764</f>
        <v>80.72999999999999</v>
      </c>
      <c r="OTH232" s="53">
        <f t="shared" si="4028"/>
        <v>481.1508</v>
      </c>
      <c r="OTI232" s="53">
        <v>0</v>
      </c>
      <c r="OTJ232" s="53">
        <f>OTH232*(($H$268)+1)+(IF(OTI232&lt;101,OTI232,IF(OTI232&lt;201,OTI232/2,IF(OTI232&lt;=301,OTI232/3,OTI232/4))))</f>
        <v>481.1508</v>
      </c>
      <c r="OTK232" s="159">
        <f t="shared" si="10167"/>
        <v>3</v>
      </c>
      <c r="OTL232" s="159"/>
      <c r="OTM232" s="53" t="s">
        <v>162</v>
      </c>
      <c r="OTN232" s="53">
        <f t="shared" ref="OTN232" si="14972">(37.2)*10.764</f>
        <v>400.42079999999999</v>
      </c>
      <c r="OTO232" s="53">
        <f t="shared" ref="OTO232" si="14973">(2.45*1+1*(2.3+2.75))*10.764</f>
        <v>80.72999999999999</v>
      </c>
      <c r="OTP232" s="53">
        <f t="shared" si="4031"/>
        <v>481.1508</v>
      </c>
      <c r="OTQ232" s="53">
        <v>0</v>
      </c>
      <c r="OTR232" s="53">
        <f>OTP232*(($H$268)+1)+(IF(OTQ232&lt;101,OTQ232,IF(OTQ232&lt;201,OTQ232/2,IF(OTQ232&lt;=301,OTQ232/3,OTQ232/4))))</f>
        <v>481.1508</v>
      </c>
      <c r="OTS232" s="159">
        <f t="shared" si="10170"/>
        <v>3</v>
      </c>
      <c r="OTT232" s="159"/>
      <c r="OTU232" s="53" t="s">
        <v>162</v>
      </c>
      <c r="OTV232" s="53">
        <f t="shared" ref="OTV232" si="14974">(37.2)*10.764</f>
        <v>400.42079999999999</v>
      </c>
      <c r="OTW232" s="53">
        <f t="shared" ref="OTW232" si="14975">(2.45*1+1*(2.3+2.75))*10.764</f>
        <v>80.72999999999999</v>
      </c>
      <c r="OTX232" s="53">
        <f t="shared" si="4034"/>
        <v>481.1508</v>
      </c>
      <c r="OTY232" s="53">
        <v>0</v>
      </c>
      <c r="OTZ232" s="53">
        <f>OTX232*(($H$268)+1)+(IF(OTY232&lt;101,OTY232,IF(OTY232&lt;201,OTY232/2,IF(OTY232&lt;=301,OTY232/3,OTY232/4))))</f>
        <v>481.1508</v>
      </c>
      <c r="OUA232" s="159">
        <f t="shared" si="10173"/>
        <v>3</v>
      </c>
      <c r="OUB232" s="159"/>
      <c r="OUC232" s="53" t="s">
        <v>162</v>
      </c>
      <c r="OUD232" s="53">
        <f t="shared" ref="OUD232" si="14976">(37.2)*10.764</f>
        <v>400.42079999999999</v>
      </c>
      <c r="OUE232" s="53">
        <f t="shared" ref="OUE232" si="14977">(2.45*1+1*(2.3+2.75))*10.764</f>
        <v>80.72999999999999</v>
      </c>
      <c r="OUF232" s="53">
        <f t="shared" si="4037"/>
        <v>481.1508</v>
      </c>
      <c r="OUG232" s="53">
        <v>0</v>
      </c>
      <c r="OUH232" s="53">
        <f>OUF232*(($H$268)+1)+(IF(OUG232&lt;101,OUG232,IF(OUG232&lt;201,OUG232/2,IF(OUG232&lt;=301,OUG232/3,OUG232/4))))</f>
        <v>481.1508</v>
      </c>
      <c r="OUI232" s="159">
        <f t="shared" si="10176"/>
        <v>3</v>
      </c>
      <c r="OUJ232" s="159"/>
      <c r="OUK232" s="53" t="s">
        <v>162</v>
      </c>
      <c r="OUL232" s="53">
        <f t="shared" ref="OUL232" si="14978">(37.2)*10.764</f>
        <v>400.42079999999999</v>
      </c>
      <c r="OUM232" s="53">
        <f t="shared" ref="OUM232" si="14979">(2.45*1+1*(2.3+2.75))*10.764</f>
        <v>80.72999999999999</v>
      </c>
      <c r="OUN232" s="53">
        <f t="shared" si="4040"/>
        <v>481.1508</v>
      </c>
      <c r="OUO232" s="53">
        <v>0</v>
      </c>
      <c r="OUP232" s="53">
        <f>OUN232*(($H$268)+1)+(IF(OUO232&lt;101,OUO232,IF(OUO232&lt;201,OUO232/2,IF(OUO232&lt;=301,OUO232/3,OUO232/4))))</f>
        <v>481.1508</v>
      </c>
      <c r="OUQ232" s="159">
        <f t="shared" si="10179"/>
        <v>3</v>
      </c>
      <c r="OUR232" s="159"/>
      <c r="OUS232" s="53" t="s">
        <v>162</v>
      </c>
      <c r="OUT232" s="53">
        <f t="shared" ref="OUT232" si="14980">(37.2)*10.764</f>
        <v>400.42079999999999</v>
      </c>
      <c r="OUU232" s="53">
        <f t="shared" ref="OUU232" si="14981">(2.45*1+1*(2.3+2.75))*10.764</f>
        <v>80.72999999999999</v>
      </c>
      <c r="OUV232" s="53">
        <f t="shared" si="4043"/>
        <v>481.1508</v>
      </c>
      <c r="OUW232" s="53">
        <v>0</v>
      </c>
      <c r="OUX232" s="53">
        <f>OUV232*(($H$268)+1)+(IF(OUW232&lt;101,OUW232,IF(OUW232&lt;201,OUW232/2,IF(OUW232&lt;=301,OUW232/3,OUW232/4))))</f>
        <v>481.1508</v>
      </c>
      <c r="OUY232" s="159">
        <f t="shared" si="10182"/>
        <v>3</v>
      </c>
      <c r="OUZ232" s="159"/>
      <c r="OVA232" s="53" t="s">
        <v>162</v>
      </c>
      <c r="OVB232" s="53">
        <f t="shared" ref="OVB232" si="14982">(37.2)*10.764</f>
        <v>400.42079999999999</v>
      </c>
      <c r="OVC232" s="53">
        <f t="shared" ref="OVC232" si="14983">(2.45*1+1*(2.3+2.75))*10.764</f>
        <v>80.72999999999999</v>
      </c>
      <c r="OVD232" s="53">
        <f t="shared" si="4046"/>
        <v>481.1508</v>
      </c>
      <c r="OVE232" s="53">
        <v>0</v>
      </c>
      <c r="OVF232" s="53">
        <f>OVD232*(($H$268)+1)+(IF(OVE232&lt;101,OVE232,IF(OVE232&lt;201,OVE232/2,IF(OVE232&lt;=301,OVE232/3,OVE232/4))))</f>
        <v>481.1508</v>
      </c>
      <c r="OVG232" s="159">
        <f t="shared" si="10185"/>
        <v>3</v>
      </c>
      <c r="OVH232" s="159"/>
      <c r="OVI232" s="53" t="s">
        <v>162</v>
      </c>
      <c r="OVJ232" s="53">
        <f t="shared" ref="OVJ232" si="14984">(37.2)*10.764</f>
        <v>400.42079999999999</v>
      </c>
      <c r="OVK232" s="53">
        <f t="shared" ref="OVK232" si="14985">(2.45*1+1*(2.3+2.75))*10.764</f>
        <v>80.72999999999999</v>
      </c>
      <c r="OVL232" s="53">
        <f t="shared" si="4049"/>
        <v>481.1508</v>
      </c>
      <c r="OVM232" s="53">
        <v>0</v>
      </c>
      <c r="OVN232" s="53">
        <f>OVL232*(($H$268)+1)+(IF(OVM232&lt;101,OVM232,IF(OVM232&lt;201,OVM232/2,IF(OVM232&lt;=301,OVM232/3,OVM232/4))))</f>
        <v>481.1508</v>
      </c>
      <c r="OVO232" s="159">
        <f t="shared" si="10188"/>
        <v>3</v>
      </c>
      <c r="OVP232" s="159"/>
      <c r="OVQ232" s="53" t="s">
        <v>162</v>
      </c>
      <c r="OVR232" s="53">
        <f t="shared" ref="OVR232" si="14986">(37.2)*10.764</f>
        <v>400.42079999999999</v>
      </c>
      <c r="OVS232" s="53">
        <f t="shared" ref="OVS232" si="14987">(2.45*1+1*(2.3+2.75))*10.764</f>
        <v>80.72999999999999</v>
      </c>
      <c r="OVT232" s="53">
        <f t="shared" si="4052"/>
        <v>481.1508</v>
      </c>
      <c r="OVU232" s="53">
        <v>0</v>
      </c>
      <c r="OVV232" s="53">
        <f>OVT232*(($H$268)+1)+(IF(OVU232&lt;101,OVU232,IF(OVU232&lt;201,OVU232/2,IF(OVU232&lt;=301,OVU232/3,OVU232/4))))</f>
        <v>481.1508</v>
      </c>
      <c r="OVW232" s="159">
        <f t="shared" si="10191"/>
        <v>3</v>
      </c>
      <c r="OVX232" s="159"/>
      <c r="OVY232" s="53" t="s">
        <v>162</v>
      </c>
      <c r="OVZ232" s="53">
        <f t="shared" ref="OVZ232" si="14988">(37.2)*10.764</f>
        <v>400.42079999999999</v>
      </c>
      <c r="OWA232" s="53">
        <f t="shared" ref="OWA232" si="14989">(2.45*1+1*(2.3+2.75))*10.764</f>
        <v>80.72999999999999</v>
      </c>
      <c r="OWB232" s="53">
        <f t="shared" si="4055"/>
        <v>481.1508</v>
      </c>
      <c r="OWC232" s="53">
        <v>0</v>
      </c>
      <c r="OWD232" s="53">
        <f>OWB232*(($H$268)+1)+(IF(OWC232&lt;101,OWC232,IF(OWC232&lt;201,OWC232/2,IF(OWC232&lt;=301,OWC232/3,OWC232/4))))</f>
        <v>481.1508</v>
      </c>
      <c r="OWE232" s="159">
        <f t="shared" si="10194"/>
        <v>3</v>
      </c>
      <c r="OWF232" s="159"/>
      <c r="OWG232" s="53" t="s">
        <v>162</v>
      </c>
      <c r="OWH232" s="53">
        <f t="shared" ref="OWH232" si="14990">(37.2)*10.764</f>
        <v>400.42079999999999</v>
      </c>
      <c r="OWI232" s="53">
        <f t="shared" ref="OWI232" si="14991">(2.45*1+1*(2.3+2.75))*10.764</f>
        <v>80.72999999999999</v>
      </c>
      <c r="OWJ232" s="53">
        <f t="shared" si="4058"/>
        <v>481.1508</v>
      </c>
      <c r="OWK232" s="53">
        <v>0</v>
      </c>
      <c r="OWL232" s="53">
        <f>OWJ232*(($H$268)+1)+(IF(OWK232&lt;101,OWK232,IF(OWK232&lt;201,OWK232/2,IF(OWK232&lt;=301,OWK232/3,OWK232/4))))</f>
        <v>481.1508</v>
      </c>
      <c r="OWM232" s="159">
        <f t="shared" si="10197"/>
        <v>3</v>
      </c>
      <c r="OWN232" s="159"/>
      <c r="OWO232" s="53" t="s">
        <v>162</v>
      </c>
      <c r="OWP232" s="53">
        <f t="shared" ref="OWP232" si="14992">(37.2)*10.764</f>
        <v>400.42079999999999</v>
      </c>
      <c r="OWQ232" s="53">
        <f t="shared" ref="OWQ232" si="14993">(2.45*1+1*(2.3+2.75))*10.764</f>
        <v>80.72999999999999</v>
      </c>
      <c r="OWR232" s="53">
        <f t="shared" si="4061"/>
        <v>481.1508</v>
      </c>
      <c r="OWS232" s="53">
        <v>0</v>
      </c>
      <c r="OWT232" s="53">
        <f>OWR232*(($H$268)+1)+(IF(OWS232&lt;101,OWS232,IF(OWS232&lt;201,OWS232/2,IF(OWS232&lt;=301,OWS232/3,OWS232/4))))</f>
        <v>481.1508</v>
      </c>
      <c r="OWU232" s="159">
        <f t="shared" si="10200"/>
        <v>3</v>
      </c>
      <c r="OWV232" s="159"/>
      <c r="OWW232" s="53" t="s">
        <v>162</v>
      </c>
      <c r="OWX232" s="53">
        <f t="shared" ref="OWX232" si="14994">(37.2)*10.764</f>
        <v>400.42079999999999</v>
      </c>
      <c r="OWY232" s="53">
        <f t="shared" ref="OWY232" si="14995">(2.45*1+1*(2.3+2.75))*10.764</f>
        <v>80.72999999999999</v>
      </c>
      <c r="OWZ232" s="53">
        <f t="shared" si="4064"/>
        <v>481.1508</v>
      </c>
      <c r="OXA232" s="53">
        <v>0</v>
      </c>
      <c r="OXB232" s="53">
        <f>OWZ232*(($H$268)+1)+(IF(OXA232&lt;101,OXA232,IF(OXA232&lt;201,OXA232/2,IF(OXA232&lt;=301,OXA232/3,OXA232/4))))</f>
        <v>481.1508</v>
      </c>
      <c r="OXC232" s="159">
        <f t="shared" si="10203"/>
        <v>3</v>
      </c>
      <c r="OXD232" s="159"/>
      <c r="OXE232" s="53" t="s">
        <v>162</v>
      </c>
      <c r="OXF232" s="53">
        <f t="shared" ref="OXF232" si="14996">(37.2)*10.764</f>
        <v>400.42079999999999</v>
      </c>
      <c r="OXG232" s="53">
        <f t="shared" ref="OXG232" si="14997">(2.45*1+1*(2.3+2.75))*10.764</f>
        <v>80.72999999999999</v>
      </c>
      <c r="OXH232" s="53">
        <f t="shared" si="4067"/>
        <v>481.1508</v>
      </c>
      <c r="OXI232" s="53">
        <v>0</v>
      </c>
      <c r="OXJ232" s="53">
        <f>OXH232*(($H$268)+1)+(IF(OXI232&lt;101,OXI232,IF(OXI232&lt;201,OXI232/2,IF(OXI232&lt;=301,OXI232/3,OXI232/4))))</f>
        <v>481.1508</v>
      </c>
      <c r="OXK232" s="159">
        <f t="shared" si="10206"/>
        <v>3</v>
      </c>
      <c r="OXL232" s="159"/>
      <c r="OXM232" s="53" t="s">
        <v>162</v>
      </c>
      <c r="OXN232" s="53">
        <f t="shared" ref="OXN232" si="14998">(37.2)*10.764</f>
        <v>400.42079999999999</v>
      </c>
      <c r="OXO232" s="53">
        <f t="shared" ref="OXO232" si="14999">(2.45*1+1*(2.3+2.75))*10.764</f>
        <v>80.72999999999999</v>
      </c>
      <c r="OXP232" s="53">
        <f t="shared" si="4070"/>
        <v>481.1508</v>
      </c>
      <c r="OXQ232" s="53">
        <v>0</v>
      </c>
      <c r="OXR232" s="53">
        <f>OXP232*(($H$268)+1)+(IF(OXQ232&lt;101,OXQ232,IF(OXQ232&lt;201,OXQ232/2,IF(OXQ232&lt;=301,OXQ232/3,OXQ232/4))))</f>
        <v>481.1508</v>
      </c>
      <c r="OXS232" s="159">
        <f t="shared" si="10209"/>
        <v>3</v>
      </c>
      <c r="OXT232" s="159"/>
      <c r="OXU232" s="53" t="s">
        <v>162</v>
      </c>
      <c r="OXV232" s="53">
        <f t="shared" ref="OXV232" si="15000">(37.2)*10.764</f>
        <v>400.42079999999999</v>
      </c>
      <c r="OXW232" s="53">
        <f t="shared" ref="OXW232" si="15001">(2.45*1+1*(2.3+2.75))*10.764</f>
        <v>80.72999999999999</v>
      </c>
      <c r="OXX232" s="53">
        <f t="shared" si="4073"/>
        <v>481.1508</v>
      </c>
      <c r="OXY232" s="53">
        <v>0</v>
      </c>
      <c r="OXZ232" s="53">
        <f>OXX232*(($H$268)+1)+(IF(OXY232&lt;101,OXY232,IF(OXY232&lt;201,OXY232/2,IF(OXY232&lt;=301,OXY232/3,OXY232/4))))</f>
        <v>481.1508</v>
      </c>
      <c r="OYA232" s="159">
        <f t="shared" si="10212"/>
        <v>3</v>
      </c>
      <c r="OYB232" s="159"/>
      <c r="OYC232" s="53" t="s">
        <v>162</v>
      </c>
      <c r="OYD232" s="53">
        <f t="shared" ref="OYD232" si="15002">(37.2)*10.764</f>
        <v>400.42079999999999</v>
      </c>
      <c r="OYE232" s="53">
        <f t="shared" ref="OYE232" si="15003">(2.45*1+1*(2.3+2.75))*10.764</f>
        <v>80.72999999999999</v>
      </c>
      <c r="OYF232" s="53">
        <f t="shared" si="4076"/>
        <v>481.1508</v>
      </c>
      <c r="OYG232" s="53">
        <v>0</v>
      </c>
      <c r="OYH232" s="53">
        <f>OYF232*(($H$268)+1)+(IF(OYG232&lt;101,OYG232,IF(OYG232&lt;201,OYG232/2,IF(OYG232&lt;=301,OYG232/3,OYG232/4))))</f>
        <v>481.1508</v>
      </c>
      <c r="OYI232" s="159">
        <f t="shared" si="10215"/>
        <v>3</v>
      </c>
      <c r="OYJ232" s="159"/>
      <c r="OYK232" s="53" t="s">
        <v>162</v>
      </c>
      <c r="OYL232" s="53">
        <f t="shared" ref="OYL232" si="15004">(37.2)*10.764</f>
        <v>400.42079999999999</v>
      </c>
      <c r="OYM232" s="53">
        <f t="shared" ref="OYM232" si="15005">(2.45*1+1*(2.3+2.75))*10.764</f>
        <v>80.72999999999999</v>
      </c>
      <c r="OYN232" s="53">
        <f t="shared" si="4079"/>
        <v>481.1508</v>
      </c>
      <c r="OYO232" s="53">
        <v>0</v>
      </c>
      <c r="OYP232" s="53">
        <f>OYN232*(($H$268)+1)+(IF(OYO232&lt;101,OYO232,IF(OYO232&lt;201,OYO232/2,IF(OYO232&lt;=301,OYO232/3,OYO232/4))))</f>
        <v>481.1508</v>
      </c>
      <c r="OYQ232" s="159">
        <f t="shared" si="10218"/>
        <v>3</v>
      </c>
      <c r="OYR232" s="159"/>
      <c r="OYS232" s="53" t="s">
        <v>162</v>
      </c>
      <c r="OYT232" s="53">
        <f t="shared" ref="OYT232" si="15006">(37.2)*10.764</f>
        <v>400.42079999999999</v>
      </c>
      <c r="OYU232" s="53">
        <f t="shared" ref="OYU232" si="15007">(2.45*1+1*(2.3+2.75))*10.764</f>
        <v>80.72999999999999</v>
      </c>
      <c r="OYV232" s="53">
        <f t="shared" si="4082"/>
        <v>481.1508</v>
      </c>
      <c r="OYW232" s="53">
        <v>0</v>
      </c>
      <c r="OYX232" s="53">
        <f>OYV232*(($H$268)+1)+(IF(OYW232&lt;101,OYW232,IF(OYW232&lt;201,OYW232/2,IF(OYW232&lt;=301,OYW232/3,OYW232/4))))</f>
        <v>481.1508</v>
      </c>
      <c r="OYY232" s="159">
        <f t="shared" si="10221"/>
        <v>3</v>
      </c>
      <c r="OYZ232" s="159"/>
      <c r="OZA232" s="53" t="s">
        <v>162</v>
      </c>
      <c r="OZB232" s="53">
        <f t="shared" ref="OZB232" si="15008">(37.2)*10.764</f>
        <v>400.42079999999999</v>
      </c>
      <c r="OZC232" s="53">
        <f t="shared" ref="OZC232" si="15009">(2.45*1+1*(2.3+2.75))*10.764</f>
        <v>80.72999999999999</v>
      </c>
      <c r="OZD232" s="53">
        <f t="shared" si="4085"/>
        <v>481.1508</v>
      </c>
      <c r="OZE232" s="53">
        <v>0</v>
      </c>
      <c r="OZF232" s="53">
        <f>OZD232*(($H$268)+1)+(IF(OZE232&lt;101,OZE232,IF(OZE232&lt;201,OZE232/2,IF(OZE232&lt;=301,OZE232/3,OZE232/4))))</f>
        <v>481.1508</v>
      </c>
      <c r="OZG232" s="159">
        <f t="shared" si="10224"/>
        <v>3</v>
      </c>
      <c r="OZH232" s="159"/>
      <c r="OZI232" s="53" t="s">
        <v>162</v>
      </c>
      <c r="OZJ232" s="53">
        <f t="shared" ref="OZJ232" si="15010">(37.2)*10.764</f>
        <v>400.42079999999999</v>
      </c>
      <c r="OZK232" s="53">
        <f t="shared" ref="OZK232" si="15011">(2.45*1+1*(2.3+2.75))*10.764</f>
        <v>80.72999999999999</v>
      </c>
      <c r="OZL232" s="53">
        <f t="shared" si="4088"/>
        <v>481.1508</v>
      </c>
      <c r="OZM232" s="53">
        <v>0</v>
      </c>
      <c r="OZN232" s="53">
        <f>OZL232*(($H$268)+1)+(IF(OZM232&lt;101,OZM232,IF(OZM232&lt;201,OZM232/2,IF(OZM232&lt;=301,OZM232/3,OZM232/4))))</f>
        <v>481.1508</v>
      </c>
      <c r="OZO232" s="159">
        <f t="shared" si="10227"/>
        <v>3</v>
      </c>
      <c r="OZP232" s="159"/>
      <c r="OZQ232" s="53" t="s">
        <v>162</v>
      </c>
      <c r="OZR232" s="53">
        <f t="shared" ref="OZR232" si="15012">(37.2)*10.764</f>
        <v>400.42079999999999</v>
      </c>
      <c r="OZS232" s="53">
        <f t="shared" ref="OZS232" si="15013">(2.45*1+1*(2.3+2.75))*10.764</f>
        <v>80.72999999999999</v>
      </c>
      <c r="OZT232" s="53">
        <f t="shared" si="4091"/>
        <v>481.1508</v>
      </c>
      <c r="OZU232" s="53">
        <v>0</v>
      </c>
      <c r="OZV232" s="53">
        <f>OZT232*(($H$268)+1)+(IF(OZU232&lt;101,OZU232,IF(OZU232&lt;201,OZU232/2,IF(OZU232&lt;=301,OZU232/3,OZU232/4))))</f>
        <v>481.1508</v>
      </c>
      <c r="OZW232" s="159">
        <f t="shared" si="10230"/>
        <v>3</v>
      </c>
      <c r="OZX232" s="159"/>
      <c r="OZY232" s="53" t="s">
        <v>162</v>
      </c>
      <c r="OZZ232" s="53">
        <f t="shared" ref="OZZ232" si="15014">(37.2)*10.764</f>
        <v>400.42079999999999</v>
      </c>
      <c r="PAA232" s="53">
        <f t="shared" ref="PAA232" si="15015">(2.45*1+1*(2.3+2.75))*10.764</f>
        <v>80.72999999999999</v>
      </c>
      <c r="PAB232" s="53">
        <f t="shared" si="4094"/>
        <v>481.1508</v>
      </c>
      <c r="PAC232" s="53">
        <v>0</v>
      </c>
      <c r="PAD232" s="53">
        <f>PAB232*(($H$268)+1)+(IF(PAC232&lt;101,PAC232,IF(PAC232&lt;201,PAC232/2,IF(PAC232&lt;=301,PAC232/3,PAC232/4))))</f>
        <v>481.1508</v>
      </c>
      <c r="PAE232" s="159">
        <f t="shared" si="10233"/>
        <v>3</v>
      </c>
      <c r="PAF232" s="159"/>
      <c r="PAG232" s="53" t="s">
        <v>162</v>
      </c>
      <c r="PAH232" s="53">
        <f t="shared" ref="PAH232" si="15016">(37.2)*10.764</f>
        <v>400.42079999999999</v>
      </c>
      <c r="PAI232" s="53">
        <f t="shared" ref="PAI232" si="15017">(2.45*1+1*(2.3+2.75))*10.764</f>
        <v>80.72999999999999</v>
      </c>
      <c r="PAJ232" s="53">
        <f t="shared" si="4097"/>
        <v>481.1508</v>
      </c>
      <c r="PAK232" s="53">
        <v>0</v>
      </c>
      <c r="PAL232" s="53">
        <f>PAJ232*(($H$268)+1)+(IF(PAK232&lt;101,PAK232,IF(PAK232&lt;201,PAK232/2,IF(PAK232&lt;=301,PAK232/3,PAK232/4))))</f>
        <v>481.1508</v>
      </c>
      <c r="PAM232" s="159">
        <f t="shared" si="10236"/>
        <v>3</v>
      </c>
      <c r="PAN232" s="159"/>
      <c r="PAO232" s="53" t="s">
        <v>162</v>
      </c>
      <c r="PAP232" s="53">
        <f t="shared" ref="PAP232" si="15018">(37.2)*10.764</f>
        <v>400.42079999999999</v>
      </c>
      <c r="PAQ232" s="53">
        <f t="shared" ref="PAQ232" si="15019">(2.45*1+1*(2.3+2.75))*10.764</f>
        <v>80.72999999999999</v>
      </c>
      <c r="PAR232" s="53">
        <f t="shared" si="4100"/>
        <v>481.1508</v>
      </c>
      <c r="PAS232" s="53">
        <v>0</v>
      </c>
      <c r="PAT232" s="53">
        <f>PAR232*(($H$268)+1)+(IF(PAS232&lt;101,PAS232,IF(PAS232&lt;201,PAS232/2,IF(PAS232&lt;=301,PAS232/3,PAS232/4))))</f>
        <v>481.1508</v>
      </c>
      <c r="PAU232" s="159">
        <f t="shared" si="10239"/>
        <v>3</v>
      </c>
      <c r="PAV232" s="159"/>
      <c r="PAW232" s="53" t="s">
        <v>162</v>
      </c>
      <c r="PAX232" s="53">
        <f t="shared" ref="PAX232" si="15020">(37.2)*10.764</f>
        <v>400.42079999999999</v>
      </c>
      <c r="PAY232" s="53">
        <f t="shared" ref="PAY232" si="15021">(2.45*1+1*(2.3+2.75))*10.764</f>
        <v>80.72999999999999</v>
      </c>
      <c r="PAZ232" s="53">
        <f t="shared" si="4103"/>
        <v>481.1508</v>
      </c>
      <c r="PBA232" s="53">
        <v>0</v>
      </c>
      <c r="PBB232" s="53">
        <f>PAZ232*(($H$268)+1)+(IF(PBA232&lt;101,PBA232,IF(PBA232&lt;201,PBA232/2,IF(PBA232&lt;=301,PBA232/3,PBA232/4))))</f>
        <v>481.1508</v>
      </c>
      <c r="PBC232" s="159">
        <f t="shared" si="10242"/>
        <v>3</v>
      </c>
      <c r="PBD232" s="159"/>
      <c r="PBE232" s="53" t="s">
        <v>162</v>
      </c>
      <c r="PBF232" s="53">
        <f t="shared" ref="PBF232" si="15022">(37.2)*10.764</f>
        <v>400.42079999999999</v>
      </c>
      <c r="PBG232" s="53">
        <f t="shared" ref="PBG232" si="15023">(2.45*1+1*(2.3+2.75))*10.764</f>
        <v>80.72999999999999</v>
      </c>
      <c r="PBH232" s="53">
        <f t="shared" si="4106"/>
        <v>481.1508</v>
      </c>
      <c r="PBI232" s="53">
        <v>0</v>
      </c>
      <c r="PBJ232" s="53">
        <f>PBH232*(($H$268)+1)+(IF(PBI232&lt;101,PBI232,IF(PBI232&lt;201,PBI232/2,IF(PBI232&lt;=301,PBI232/3,PBI232/4))))</f>
        <v>481.1508</v>
      </c>
      <c r="PBK232" s="159">
        <f t="shared" si="10245"/>
        <v>3</v>
      </c>
      <c r="PBL232" s="159"/>
      <c r="PBM232" s="53" t="s">
        <v>162</v>
      </c>
      <c r="PBN232" s="53">
        <f t="shared" ref="PBN232" si="15024">(37.2)*10.764</f>
        <v>400.42079999999999</v>
      </c>
      <c r="PBO232" s="53">
        <f t="shared" ref="PBO232" si="15025">(2.45*1+1*(2.3+2.75))*10.764</f>
        <v>80.72999999999999</v>
      </c>
      <c r="PBP232" s="53">
        <f t="shared" si="4109"/>
        <v>481.1508</v>
      </c>
      <c r="PBQ232" s="53">
        <v>0</v>
      </c>
      <c r="PBR232" s="53">
        <f>PBP232*(($H$268)+1)+(IF(PBQ232&lt;101,PBQ232,IF(PBQ232&lt;201,PBQ232/2,IF(PBQ232&lt;=301,PBQ232/3,PBQ232/4))))</f>
        <v>481.1508</v>
      </c>
      <c r="PBS232" s="159">
        <f t="shared" si="10248"/>
        <v>3</v>
      </c>
      <c r="PBT232" s="159"/>
      <c r="PBU232" s="53" t="s">
        <v>162</v>
      </c>
      <c r="PBV232" s="53">
        <f t="shared" ref="PBV232" si="15026">(37.2)*10.764</f>
        <v>400.42079999999999</v>
      </c>
      <c r="PBW232" s="53">
        <f t="shared" ref="PBW232" si="15027">(2.45*1+1*(2.3+2.75))*10.764</f>
        <v>80.72999999999999</v>
      </c>
      <c r="PBX232" s="53">
        <f t="shared" si="4112"/>
        <v>481.1508</v>
      </c>
      <c r="PBY232" s="53">
        <v>0</v>
      </c>
      <c r="PBZ232" s="53">
        <f>PBX232*(($H$268)+1)+(IF(PBY232&lt;101,PBY232,IF(PBY232&lt;201,PBY232/2,IF(PBY232&lt;=301,PBY232/3,PBY232/4))))</f>
        <v>481.1508</v>
      </c>
      <c r="PCA232" s="159">
        <f t="shared" si="10251"/>
        <v>3</v>
      </c>
      <c r="PCB232" s="159"/>
      <c r="PCC232" s="53" t="s">
        <v>162</v>
      </c>
      <c r="PCD232" s="53">
        <f t="shared" ref="PCD232" si="15028">(37.2)*10.764</f>
        <v>400.42079999999999</v>
      </c>
      <c r="PCE232" s="53">
        <f t="shared" ref="PCE232" si="15029">(2.45*1+1*(2.3+2.75))*10.764</f>
        <v>80.72999999999999</v>
      </c>
      <c r="PCF232" s="53">
        <f t="shared" si="4115"/>
        <v>481.1508</v>
      </c>
      <c r="PCG232" s="53">
        <v>0</v>
      </c>
      <c r="PCH232" s="53">
        <f>PCF232*(($H$268)+1)+(IF(PCG232&lt;101,PCG232,IF(PCG232&lt;201,PCG232/2,IF(PCG232&lt;=301,PCG232/3,PCG232/4))))</f>
        <v>481.1508</v>
      </c>
      <c r="PCI232" s="159">
        <f t="shared" si="10254"/>
        <v>3</v>
      </c>
      <c r="PCJ232" s="159"/>
      <c r="PCK232" s="53" t="s">
        <v>162</v>
      </c>
      <c r="PCL232" s="53">
        <f t="shared" ref="PCL232" si="15030">(37.2)*10.764</f>
        <v>400.42079999999999</v>
      </c>
      <c r="PCM232" s="53">
        <f t="shared" ref="PCM232" si="15031">(2.45*1+1*(2.3+2.75))*10.764</f>
        <v>80.72999999999999</v>
      </c>
      <c r="PCN232" s="53">
        <f t="shared" si="4118"/>
        <v>481.1508</v>
      </c>
      <c r="PCO232" s="53">
        <v>0</v>
      </c>
      <c r="PCP232" s="53">
        <f>PCN232*(($H$268)+1)+(IF(PCO232&lt;101,PCO232,IF(PCO232&lt;201,PCO232/2,IF(PCO232&lt;=301,PCO232/3,PCO232/4))))</f>
        <v>481.1508</v>
      </c>
      <c r="PCQ232" s="159">
        <f t="shared" si="10257"/>
        <v>3</v>
      </c>
      <c r="PCR232" s="159"/>
      <c r="PCS232" s="53" t="s">
        <v>162</v>
      </c>
      <c r="PCT232" s="53">
        <f t="shared" ref="PCT232" si="15032">(37.2)*10.764</f>
        <v>400.42079999999999</v>
      </c>
      <c r="PCU232" s="53">
        <f t="shared" ref="PCU232" si="15033">(2.45*1+1*(2.3+2.75))*10.764</f>
        <v>80.72999999999999</v>
      </c>
      <c r="PCV232" s="53">
        <f t="shared" si="4121"/>
        <v>481.1508</v>
      </c>
      <c r="PCW232" s="53">
        <v>0</v>
      </c>
      <c r="PCX232" s="53">
        <f>PCV232*(($H$268)+1)+(IF(PCW232&lt;101,PCW232,IF(PCW232&lt;201,PCW232/2,IF(PCW232&lt;=301,PCW232/3,PCW232/4))))</f>
        <v>481.1508</v>
      </c>
      <c r="PCY232" s="159">
        <f t="shared" si="10260"/>
        <v>3</v>
      </c>
      <c r="PCZ232" s="159"/>
      <c r="PDA232" s="53" t="s">
        <v>162</v>
      </c>
      <c r="PDB232" s="53">
        <f t="shared" ref="PDB232" si="15034">(37.2)*10.764</f>
        <v>400.42079999999999</v>
      </c>
      <c r="PDC232" s="53">
        <f t="shared" ref="PDC232" si="15035">(2.45*1+1*(2.3+2.75))*10.764</f>
        <v>80.72999999999999</v>
      </c>
      <c r="PDD232" s="53">
        <f t="shared" si="4124"/>
        <v>481.1508</v>
      </c>
      <c r="PDE232" s="53">
        <v>0</v>
      </c>
      <c r="PDF232" s="53">
        <f>PDD232*(($H$268)+1)+(IF(PDE232&lt;101,PDE232,IF(PDE232&lt;201,PDE232/2,IF(PDE232&lt;=301,PDE232/3,PDE232/4))))</f>
        <v>481.1508</v>
      </c>
      <c r="PDG232" s="159">
        <f t="shared" si="10263"/>
        <v>3</v>
      </c>
      <c r="PDH232" s="159"/>
      <c r="PDI232" s="53" t="s">
        <v>162</v>
      </c>
      <c r="PDJ232" s="53">
        <f t="shared" ref="PDJ232" si="15036">(37.2)*10.764</f>
        <v>400.42079999999999</v>
      </c>
      <c r="PDK232" s="53">
        <f t="shared" ref="PDK232" si="15037">(2.45*1+1*(2.3+2.75))*10.764</f>
        <v>80.72999999999999</v>
      </c>
      <c r="PDL232" s="53">
        <f t="shared" si="4127"/>
        <v>481.1508</v>
      </c>
      <c r="PDM232" s="53">
        <v>0</v>
      </c>
      <c r="PDN232" s="53">
        <f>PDL232*(($H$268)+1)+(IF(PDM232&lt;101,PDM232,IF(PDM232&lt;201,PDM232/2,IF(PDM232&lt;=301,PDM232/3,PDM232/4))))</f>
        <v>481.1508</v>
      </c>
      <c r="PDO232" s="159">
        <f t="shared" si="10266"/>
        <v>3</v>
      </c>
      <c r="PDP232" s="159"/>
      <c r="PDQ232" s="53" t="s">
        <v>162</v>
      </c>
      <c r="PDR232" s="53">
        <f t="shared" ref="PDR232" si="15038">(37.2)*10.764</f>
        <v>400.42079999999999</v>
      </c>
      <c r="PDS232" s="53">
        <f t="shared" ref="PDS232" si="15039">(2.45*1+1*(2.3+2.75))*10.764</f>
        <v>80.72999999999999</v>
      </c>
      <c r="PDT232" s="53">
        <f t="shared" si="4130"/>
        <v>481.1508</v>
      </c>
      <c r="PDU232" s="53">
        <v>0</v>
      </c>
      <c r="PDV232" s="53">
        <f>PDT232*(($H$268)+1)+(IF(PDU232&lt;101,PDU232,IF(PDU232&lt;201,PDU232/2,IF(PDU232&lt;=301,PDU232/3,PDU232/4))))</f>
        <v>481.1508</v>
      </c>
      <c r="PDW232" s="159">
        <f t="shared" si="10269"/>
        <v>3</v>
      </c>
      <c r="PDX232" s="159"/>
      <c r="PDY232" s="53" t="s">
        <v>162</v>
      </c>
      <c r="PDZ232" s="53">
        <f t="shared" ref="PDZ232" si="15040">(37.2)*10.764</f>
        <v>400.42079999999999</v>
      </c>
      <c r="PEA232" s="53">
        <f t="shared" ref="PEA232" si="15041">(2.45*1+1*(2.3+2.75))*10.764</f>
        <v>80.72999999999999</v>
      </c>
      <c r="PEB232" s="53">
        <f t="shared" si="4133"/>
        <v>481.1508</v>
      </c>
      <c r="PEC232" s="53">
        <v>0</v>
      </c>
      <c r="PED232" s="53">
        <f>PEB232*(($H$268)+1)+(IF(PEC232&lt;101,PEC232,IF(PEC232&lt;201,PEC232/2,IF(PEC232&lt;=301,PEC232/3,PEC232/4))))</f>
        <v>481.1508</v>
      </c>
      <c r="PEE232" s="159">
        <f t="shared" si="10272"/>
        <v>3</v>
      </c>
      <c r="PEF232" s="159"/>
      <c r="PEG232" s="53" t="s">
        <v>162</v>
      </c>
      <c r="PEH232" s="53">
        <f t="shared" ref="PEH232" si="15042">(37.2)*10.764</f>
        <v>400.42079999999999</v>
      </c>
      <c r="PEI232" s="53">
        <f t="shared" ref="PEI232" si="15043">(2.45*1+1*(2.3+2.75))*10.764</f>
        <v>80.72999999999999</v>
      </c>
      <c r="PEJ232" s="53">
        <f t="shared" si="4136"/>
        <v>481.1508</v>
      </c>
      <c r="PEK232" s="53">
        <v>0</v>
      </c>
      <c r="PEL232" s="53">
        <f>PEJ232*(($H$268)+1)+(IF(PEK232&lt;101,PEK232,IF(PEK232&lt;201,PEK232/2,IF(PEK232&lt;=301,PEK232/3,PEK232/4))))</f>
        <v>481.1508</v>
      </c>
      <c r="PEM232" s="159">
        <f t="shared" si="10275"/>
        <v>3</v>
      </c>
      <c r="PEN232" s="159"/>
      <c r="PEO232" s="53" t="s">
        <v>162</v>
      </c>
      <c r="PEP232" s="53">
        <f t="shared" ref="PEP232" si="15044">(37.2)*10.764</f>
        <v>400.42079999999999</v>
      </c>
      <c r="PEQ232" s="53">
        <f t="shared" ref="PEQ232" si="15045">(2.45*1+1*(2.3+2.75))*10.764</f>
        <v>80.72999999999999</v>
      </c>
      <c r="PER232" s="53">
        <f t="shared" si="4139"/>
        <v>481.1508</v>
      </c>
      <c r="PES232" s="53">
        <v>0</v>
      </c>
      <c r="PET232" s="53">
        <f>PER232*(($H$268)+1)+(IF(PES232&lt;101,PES232,IF(PES232&lt;201,PES232/2,IF(PES232&lt;=301,PES232/3,PES232/4))))</f>
        <v>481.1508</v>
      </c>
      <c r="PEU232" s="159">
        <f t="shared" si="10278"/>
        <v>3</v>
      </c>
      <c r="PEV232" s="159"/>
      <c r="PEW232" s="53" t="s">
        <v>162</v>
      </c>
      <c r="PEX232" s="53">
        <f t="shared" ref="PEX232" si="15046">(37.2)*10.764</f>
        <v>400.42079999999999</v>
      </c>
      <c r="PEY232" s="53">
        <f t="shared" ref="PEY232" si="15047">(2.45*1+1*(2.3+2.75))*10.764</f>
        <v>80.72999999999999</v>
      </c>
      <c r="PEZ232" s="53">
        <f t="shared" si="4142"/>
        <v>481.1508</v>
      </c>
      <c r="PFA232" s="53">
        <v>0</v>
      </c>
      <c r="PFB232" s="53">
        <f>PEZ232*(($H$268)+1)+(IF(PFA232&lt;101,PFA232,IF(PFA232&lt;201,PFA232/2,IF(PFA232&lt;=301,PFA232/3,PFA232/4))))</f>
        <v>481.1508</v>
      </c>
      <c r="PFC232" s="159">
        <f t="shared" si="10281"/>
        <v>3</v>
      </c>
      <c r="PFD232" s="159"/>
      <c r="PFE232" s="53" t="s">
        <v>162</v>
      </c>
      <c r="PFF232" s="53">
        <f t="shared" ref="PFF232" si="15048">(37.2)*10.764</f>
        <v>400.42079999999999</v>
      </c>
      <c r="PFG232" s="53">
        <f t="shared" ref="PFG232" si="15049">(2.45*1+1*(2.3+2.75))*10.764</f>
        <v>80.72999999999999</v>
      </c>
      <c r="PFH232" s="53">
        <f t="shared" si="4145"/>
        <v>481.1508</v>
      </c>
      <c r="PFI232" s="53">
        <v>0</v>
      </c>
      <c r="PFJ232" s="53">
        <f>PFH232*(($H$268)+1)+(IF(PFI232&lt;101,PFI232,IF(PFI232&lt;201,PFI232/2,IF(PFI232&lt;=301,PFI232/3,PFI232/4))))</f>
        <v>481.1508</v>
      </c>
      <c r="PFK232" s="159">
        <f t="shared" si="10284"/>
        <v>3</v>
      </c>
      <c r="PFL232" s="159"/>
      <c r="PFM232" s="53" t="s">
        <v>162</v>
      </c>
      <c r="PFN232" s="53">
        <f t="shared" ref="PFN232" si="15050">(37.2)*10.764</f>
        <v>400.42079999999999</v>
      </c>
      <c r="PFO232" s="53">
        <f t="shared" ref="PFO232" si="15051">(2.45*1+1*(2.3+2.75))*10.764</f>
        <v>80.72999999999999</v>
      </c>
      <c r="PFP232" s="53">
        <f t="shared" si="4148"/>
        <v>481.1508</v>
      </c>
      <c r="PFQ232" s="53">
        <v>0</v>
      </c>
      <c r="PFR232" s="53">
        <f>PFP232*(($H$268)+1)+(IF(PFQ232&lt;101,PFQ232,IF(PFQ232&lt;201,PFQ232/2,IF(PFQ232&lt;=301,PFQ232/3,PFQ232/4))))</f>
        <v>481.1508</v>
      </c>
      <c r="PFS232" s="159">
        <f t="shared" si="10287"/>
        <v>3</v>
      </c>
      <c r="PFT232" s="159"/>
      <c r="PFU232" s="53" t="s">
        <v>162</v>
      </c>
      <c r="PFV232" s="53">
        <f t="shared" ref="PFV232" si="15052">(37.2)*10.764</f>
        <v>400.42079999999999</v>
      </c>
      <c r="PFW232" s="53">
        <f t="shared" ref="PFW232" si="15053">(2.45*1+1*(2.3+2.75))*10.764</f>
        <v>80.72999999999999</v>
      </c>
      <c r="PFX232" s="53">
        <f t="shared" si="4151"/>
        <v>481.1508</v>
      </c>
      <c r="PFY232" s="53">
        <v>0</v>
      </c>
      <c r="PFZ232" s="53">
        <f>PFX232*(($H$268)+1)+(IF(PFY232&lt;101,PFY232,IF(PFY232&lt;201,PFY232/2,IF(PFY232&lt;=301,PFY232/3,PFY232/4))))</f>
        <v>481.1508</v>
      </c>
      <c r="PGA232" s="159">
        <f t="shared" si="10290"/>
        <v>3</v>
      </c>
      <c r="PGB232" s="159"/>
      <c r="PGC232" s="53" t="s">
        <v>162</v>
      </c>
      <c r="PGD232" s="53">
        <f t="shared" ref="PGD232" si="15054">(37.2)*10.764</f>
        <v>400.42079999999999</v>
      </c>
      <c r="PGE232" s="53">
        <f t="shared" ref="PGE232" si="15055">(2.45*1+1*(2.3+2.75))*10.764</f>
        <v>80.72999999999999</v>
      </c>
      <c r="PGF232" s="53">
        <f t="shared" si="4154"/>
        <v>481.1508</v>
      </c>
      <c r="PGG232" s="53">
        <v>0</v>
      </c>
      <c r="PGH232" s="53">
        <f>PGF232*(($H$268)+1)+(IF(PGG232&lt;101,PGG232,IF(PGG232&lt;201,PGG232/2,IF(PGG232&lt;=301,PGG232/3,PGG232/4))))</f>
        <v>481.1508</v>
      </c>
      <c r="PGI232" s="159">
        <f t="shared" si="10293"/>
        <v>3</v>
      </c>
      <c r="PGJ232" s="159"/>
      <c r="PGK232" s="53" t="s">
        <v>162</v>
      </c>
      <c r="PGL232" s="53">
        <f t="shared" ref="PGL232" si="15056">(37.2)*10.764</f>
        <v>400.42079999999999</v>
      </c>
      <c r="PGM232" s="53">
        <f t="shared" ref="PGM232" si="15057">(2.45*1+1*(2.3+2.75))*10.764</f>
        <v>80.72999999999999</v>
      </c>
      <c r="PGN232" s="53">
        <f t="shared" si="4157"/>
        <v>481.1508</v>
      </c>
      <c r="PGO232" s="53">
        <v>0</v>
      </c>
      <c r="PGP232" s="53">
        <f>PGN232*(($H$268)+1)+(IF(PGO232&lt;101,PGO232,IF(PGO232&lt;201,PGO232/2,IF(PGO232&lt;=301,PGO232/3,PGO232/4))))</f>
        <v>481.1508</v>
      </c>
      <c r="PGQ232" s="159">
        <f t="shared" si="10296"/>
        <v>3</v>
      </c>
      <c r="PGR232" s="159"/>
      <c r="PGS232" s="53" t="s">
        <v>162</v>
      </c>
      <c r="PGT232" s="53">
        <f t="shared" ref="PGT232" si="15058">(37.2)*10.764</f>
        <v>400.42079999999999</v>
      </c>
      <c r="PGU232" s="53">
        <f t="shared" ref="PGU232" si="15059">(2.45*1+1*(2.3+2.75))*10.764</f>
        <v>80.72999999999999</v>
      </c>
      <c r="PGV232" s="53">
        <f t="shared" si="4160"/>
        <v>481.1508</v>
      </c>
      <c r="PGW232" s="53">
        <v>0</v>
      </c>
      <c r="PGX232" s="53">
        <f>PGV232*(($H$268)+1)+(IF(PGW232&lt;101,PGW232,IF(PGW232&lt;201,PGW232/2,IF(PGW232&lt;=301,PGW232/3,PGW232/4))))</f>
        <v>481.1508</v>
      </c>
      <c r="PGY232" s="159">
        <f t="shared" si="10299"/>
        <v>3</v>
      </c>
      <c r="PGZ232" s="159"/>
      <c r="PHA232" s="53" t="s">
        <v>162</v>
      </c>
      <c r="PHB232" s="53">
        <f t="shared" ref="PHB232" si="15060">(37.2)*10.764</f>
        <v>400.42079999999999</v>
      </c>
      <c r="PHC232" s="53">
        <f t="shared" ref="PHC232" si="15061">(2.45*1+1*(2.3+2.75))*10.764</f>
        <v>80.72999999999999</v>
      </c>
      <c r="PHD232" s="53">
        <f t="shared" si="4163"/>
        <v>481.1508</v>
      </c>
      <c r="PHE232" s="53">
        <v>0</v>
      </c>
      <c r="PHF232" s="53">
        <f>PHD232*(($H$268)+1)+(IF(PHE232&lt;101,PHE232,IF(PHE232&lt;201,PHE232/2,IF(PHE232&lt;=301,PHE232/3,PHE232/4))))</f>
        <v>481.1508</v>
      </c>
      <c r="PHG232" s="159">
        <f t="shared" si="10302"/>
        <v>3</v>
      </c>
      <c r="PHH232" s="159"/>
      <c r="PHI232" s="53" t="s">
        <v>162</v>
      </c>
      <c r="PHJ232" s="53">
        <f t="shared" ref="PHJ232" si="15062">(37.2)*10.764</f>
        <v>400.42079999999999</v>
      </c>
      <c r="PHK232" s="53">
        <f t="shared" ref="PHK232" si="15063">(2.45*1+1*(2.3+2.75))*10.764</f>
        <v>80.72999999999999</v>
      </c>
      <c r="PHL232" s="53">
        <f t="shared" si="4166"/>
        <v>481.1508</v>
      </c>
      <c r="PHM232" s="53">
        <v>0</v>
      </c>
      <c r="PHN232" s="53">
        <f>PHL232*(($H$268)+1)+(IF(PHM232&lt;101,PHM232,IF(PHM232&lt;201,PHM232/2,IF(PHM232&lt;=301,PHM232/3,PHM232/4))))</f>
        <v>481.1508</v>
      </c>
      <c r="PHO232" s="159">
        <f t="shared" si="10305"/>
        <v>3</v>
      </c>
      <c r="PHP232" s="159"/>
      <c r="PHQ232" s="53" t="s">
        <v>162</v>
      </c>
      <c r="PHR232" s="53">
        <f t="shared" ref="PHR232" si="15064">(37.2)*10.764</f>
        <v>400.42079999999999</v>
      </c>
      <c r="PHS232" s="53">
        <f t="shared" ref="PHS232" si="15065">(2.45*1+1*(2.3+2.75))*10.764</f>
        <v>80.72999999999999</v>
      </c>
      <c r="PHT232" s="53">
        <f t="shared" si="4169"/>
        <v>481.1508</v>
      </c>
      <c r="PHU232" s="53">
        <v>0</v>
      </c>
      <c r="PHV232" s="53">
        <f>PHT232*(($H$268)+1)+(IF(PHU232&lt;101,PHU232,IF(PHU232&lt;201,PHU232/2,IF(PHU232&lt;=301,PHU232/3,PHU232/4))))</f>
        <v>481.1508</v>
      </c>
      <c r="PHW232" s="159">
        <f t="shared" si="10308"/>
        <v>3</v>
      </c>
      <c r="PHX232" s="159"/>
      <c r="PHY232" s="53" t="s">
        <v>162</v>
      </c>
      <c r="PHZ232" s="53">
        <f t="shared" ref="PHZ232" si="15066">(37.2)*10.764</f>
        <v>400.42079999999999</v>
      </c>
      <c r="PIA232" s="53">
        <f t="shared" ref="PIA232" si="15067">(2.45*1+1*(2.3+2.75))*10.764</f>
        <v>80.72999999999999</v>
      </c>
      <c r="PIB232" s="53">
        <f t="shared" si="4172"/>
        <v>481.1508</v>
      </c>
      <c r="PIC232" s="53">
        <v>0</v>
      </c>
      <c r="PID232" s="53">
        <f>PIB232*(($H$268)+1)+(IF(PIC232&lt;101,PIC232,IF(PIC232&lt;201,PIC232/2,IF(PIC232&lt;=301,PIC232/3,PIC232/4))))</f>
        <v>481.1508</v>
      </c>
      <c r="PIE232" s="159">
        <f t="shared" si="10311"/>
        <v>3</v>
      </c>
      <c r="PIF232" s="159"/>
      <c r="PIG232" s="53" t="s">
        <v>162</v>
      </c>
      <c r="PIH232" s="53">
        <f t="shared" ref="PIH232" si="15068">(37.2)*10.764</f>
        <v>400.42079999999999</v>
      </c>
      <c r="PII232" s="53">
        <f t="shared" ref="PII232" si="15069">(2.45*1+1*(2.3+2.75))*10.764</f>
        <v>80.72999999999999</v>
      </c>
      <c r="PIJ232" s="53">
        <f t="shared" si="4175"/>
        <v>481.1508</v>
      </c>
      <c r="PIK232" s="53">
        <v>0</v>
      </c>
      <c r="PIL232" s="53">
        <f>PIJ232*(($H$268)+1)+(IF(PIK232&lt;101,PIK232,IF(PIK232&lt;201,PIK232/2,IF(PIK232&lt;=301,PIK232/3,PIK232/4))))</f>
        <v>481.1508</v>
      </c>
      <c r="PIM232" s="159">
        <f t="shared" si="10314"/>
        <v>3</v>
      </c>
      <c r="PIN232" s="159"/>
      <c r="PIO232" s="53" t="s">
        <v>162</v>
      </c>
      <c r="PIP232" s="53">
        <f t="shared" ref="PIP232" si="15070">(37.2)*10.764</f>
        <v>400.42079999999999</v>
      </c>
      <c r="PIQ232" s="53">
        <f t="shared" ref="PIQ232" si="15071">(2.45*1+1*(2.3+2.75))*10.764</f>
        <v>80.72999999999999</v>
      </c>
      <c r="PIR232" s="53">
        <f t="shared" si="4178"/>
        <v>481.1508</v>
      </c>
      <c r="PIS232" s="53">
        <v>0</v>
      </c>
      <c r="PIT232" s="53">
        <f>PIR232*(($H$268)+1)+(IF(PIS232&lt;101,PIS232,IF(PIS232&lt;201,PIS232/2,IF(PIS232&lt;=301,PIS232/3,PIS232/4))))</f>
        <v>481.1508</v>
      </c>
      <c r="PIU232" s="159">
        <f t="shared" si="10317"/>
        <v>3</v>
      </c>
      <c r="PIV232" s="159"/>
      <c r="PIW232" s="53" t="s">
        <v>162</v>
      </c>
      <c r="PIX232" s="53">
        <f t="shared" ref="PIX232" si="15072">(37.2)*10.764</f>
        <v>400.42079999999999</v>
      </c>
      <c r="PIY232" s="53">
        <f t="shared" ref="PIY232" si="15073">(2.45*1+1*(2.3+2.75))*10.764</f>
        <v>80.72999999999999</v>
      </c>
      <c r="PIZ232" s="53">
        <f t="shared" si="4181"/>
        <v>481.1508</v>
      </c>
      <c r="PJA232" s="53">
        <v>0</v>
      </c>
      <c r="PJB232" s="53">
        <f>PIZ232*(($H$268)+1)+(IF(PJA232&lt;101,PJA232,IF(PJA232&lt;201,PJA232/2,IF(PJA232&lt;=301,PJA232/3,PJA232/4))))</f>
        <v>481.1508</v>
      </c>
      <c r="PJC232" s="159">
        <f t="shared" si="10320"/>
        <v>3</v>
      </c>
      <c r="PJD232" s="159"/>
      <c r="PJE232" s="53" t="s">
        <v>162</v>
      </c>
      <c r="PJF232" s="53">
        <f t="shared" ref="PJF232" si="15074">(37.2)*10.764</f>
        <v>400.42079999999999</v>
      </c>
      <c r="PJG232" s="53">
        <f t="shared" ref="PJG232" si="15075">(2.45*1+1*(2.3+2.75))*10.764</f>
        <v>80.72999999999999</v>
      </c>
      <c r="PJH232" s="53">
        <f t="shared" si="4184"/>
        <v>481.1508</v>
      </c>
      <c r="PJI232" s="53">
        <v>0</v>
      </c>
      <c r="PJJ232" s="53">
        <f>PJH232*(($H$268)+1)+(IF(PJI232&lt;101,PJI232,IF(PJI232&lt;201,PJI232/2,IF(PJI232&lt;=301,PJI232/3,PJI232/4))))</f>
        <v>481.1508</v>
      </c>
      <c r="PJK232" s="159">
        <f t="shared" si="10323"/>
        <v>3</v>
      </c>
      <c r="PJL232" s="159"/>
      <c r="PJM232" s="53" t="s">
        <v>162</v>
      </c>
      <c r="PJN232" s="53">
        <f t="shared" ref="PJN232" si="15076">(37.2)*10.764</f>
        <v>400.42079999999999</v>
      </c>
      <c r="PJO232" s="53">
        <f t="shared" ref="PJO232" si="15077">(2.45*1+1*(2.3+2.75))*10.764</f>
        <v>80.72999999999999</v>
      </c>
      <c r="PJP232" s="53">
        <f t="shared" si="4187"/>
        <v>481.1508</v>
      </c>
      <c r="PJQ232" s="53">
        <v>0</v>
      </c>
      <c r="PJR232" s="53">
        <f>PJP232*(($H$268)+1)+(IF(PJQ232&lt;101,PJQ232,IF(PJQ232&lt;201,PJQ232/2,IF(PJQ232&lt;=301,PJQ232/3,PJQ232/4))))</f>
        <v>481.1508</v>
      </c>
      <c r="PJS232" s="159">
        <f t="shared" si="10326"/>
        <v>3</v>
      </c>
      <c r="PJT232" s="159"/>
      <c r="PJU232" s="53" t="s">
        <v>162</v>
      </c>
      <c r="PJV232" s="53">
        <f t="shared" ref="PJV232" si="15078">(37.2)*10.764</f>
        <v>400.42079999999999</v>
      </c>
      <c r="PJW232" s="53">
        <f t="shared" ref="PJW232" si="15079">(2.45*1+1*(2.3+2.75))*10.764</f>
        <v>80.72999999999999</v>
      </c>
      <c r="PJX232" s="53">
        <f t="shared" si="4190"/>
        <v>481.1508</v>
      </c>
      <c r="PJY232" s="53">
        <v>0</v>
      </c>
      <c r="PJZ232" s="53">
        <f>PJX232*(($H$268)+1)+(IF(PJY232&lt;101,PJY232,IF(PJY232&lt;201,PJY232/2,IF(PJY232&lt;=301,PJY232/3,PJY232/4))))</f>
        <v>481.1508</v>
      </c>
      <c r="PKA232" s="159">
        <f t="shared" si="10329"/>
        <v>3</v>
      </c>
      <c r="PKB232" s="159"/>
      <c r="PKC232" s="53" t="s">
        <v>162</v>
      </c>
      <c r="PKD232" s="53">
        <f t="shared" ref="PKD232" si="15080">(37.2)*10.764</f>
        <v>400.42079999999999</v>
      </c>
      <c r="PKE232" s="53">
        <f t="shared" ref="PKE232" si="15081">(2.45*1+1*(2.3+2.75))*10.764</f>
        <v>80.72999999999999</v>
      </c>
      <c r="PKF232" s="53">
        <f t="shared" si="4193"/>
        <v>481.1508</v>
      </c>
      <c r="PKG232" s="53">
        <v>0</v>
      </c>
      <c r="PKH232" s="53">
        <f>PKF232*(($H$268)+1)+(IF(PKG232&lt;101,PKG232,IF(PKG232&lt;201,PKG232/2,IF(PKG232&lt;=301,PKG232/3,PKG232/4))))</f>
        <v>481.1508</v>
      </c>
      <c r="PKI232" s="159">
        <f t="shared" si="10332"/>
        <v>3</v>
      </c>
      <c r="PKJ232" s="159"/>
      <c r="PKK232" s="53" t="s">
        <v>162</v>
      </c>
      <c r="PKL232" s="53">
        <f t="shared" ref="PKL232" si="15082">(37.2)*10.764</f>
        <v>400.42079999999999</v>
      </c>
      <c r="PKM232" s="53">
        <f t="shared" ref="PKM232" si="15083">(2.45*1+1*(2.3+2.75))*10.764</f>
        <v>80.72999999999999</v>
      </c>
      <c r="PKN232" s="53">
        <f t="shared" si="4196"/>
        <v>481.1508</v>
      </c>
      <c r="PKO232" s="53">
        <v>0</v>
      </c>
      <c r="PKP232" s="53">
        <f>PKN232*(($H$268)+1)+(IF(PKO232&lt;101,PKO232,IF(PKO232&lt;201,PKO232/2,IF(PKO232&lt;=301,PKO232/3,PKO232/4))))</f>
        <v>481.1508</v>
      </c>
      <c r="PKQ232" s="159">
        <f t="shared" si="10335"/>
        <v>3</v>
      </c>
      <c r="PKR232" s="159"/>
      <c r="PKS232" s="53" t="s">
        <v>162</v>
      </c>
      <c r="PKT232" s="53">
        <f t="shared" ref="PKT232" si="15084">(37.2)*10.764</f>
        <v>400.42079999999999</v>
      </c>
      <c r="PKU232" s="53">
        <f t="shared" ref="PKU232" si="15085">(2.45*1+1*(2.3+2.75))*10.764</f>
        <v>80.72999999999999</v>
      </c>
      <c r="PKV232" s="53">
        <f t="shared" si="4199"/>
        <v>481.1508</v>
      </c>
      <c r="PKW232" s="53">
        <v>0</v>
      </c>
      <c r="PKX232" s="53">
        <f>PKV232*(($H$268)+1)+(IF(PKW232&lt;101,PKW232,IF(PKW232&lt;201,PKW232/2,IF(PKW232&lt;=301,PKW232/3,PKW232/4))))</f>
        <v>481.1508</v>
      </c>
      <c r="PKY232" s="159">
        <f t="shared" si="10338"/>
        <v>3</v>
      </c>
      <c r="PKZ232" s="159"/>
      <c r="PLA232" s="53" t="s">
        <v>162</v>
      </c>
      <c r="PLB232" s="53">
        <f t="shared" ref="PLB232" si="15086">(37.2)*10.764</f>
        <v>400.42079999999999</v>
      </c>
      <c r="PLC232" s="53">
        <f t="shared" ref="PLC232" si="15087">(2.45*1+1*(2.3+2.75))*10.764</f>
        <v>80.72999999999999</v>
      </c>
      <c r="PLD232" s="53">
        <f t="shared" si="4202"/>
        <v>481.1508</v>
      </c>
      <c r="PLE232" s="53">
        <v>0</v>
      </c>
      <c r="PLF232" s="53">
        <f>PLD232*(($H$268)+1)+(IF(PLE232&lt;101,PLE232,IF(PLE232&lt;201,PLE232/2,IF(PLE232&lt;=301,PLE232/3,PLE232/4))))</f>
        <v>481.1508</v>
      </c>
      <c r="PLG232" s="159">
        <f t="shared" si="10341"/>
        <v>3</v>
      </c>
      <c r="PLH232" s="159"/>
      <c r="PLI232" s="53" t="s">
        <v>162</v>
      </c>
      <c r="PLJ232" s="53">
        <f t="shared" ref="PLJ232" si="15088">(37.2)*10.764</f>
        <v>400.42079999999999</v>
      </c>
      <c r="PLK232" s="53">
        <f t="shared" ref="PLK232" si="15089">(2.45*1+1*(2.3+2.75))*10.764</f>
        <v>80.72999999999999</v>
      </c>
      <c r="PLL232" s="53">
        <f t="shared" si="4205"/>
        <v>481.1508</v>
      </c>
      <c r="PLM232" s="53">
        <v>0</v>
      </c>
      <c r="PLN232" s="53">
        <f>PLL232*(($H$268)+1)+(IF(PLM232&lt;101,PLM232,IF(PLM232&lt;201,PLM232/2,IF(PLM232&lt;=301,PLM232/3,PLM232/4))))</f>
        <v>481.1508</v>
      </c>
      <c r="PLO232" s="159">
        <f t="shared" si="10344"/>
        <v>3</v>
      </c>
      <c r="PLP232" s="159"/>
      <c r="PLQ232" s="53" t="s">
        <v>162</v>
      </c>
      <c r="PLR232" s="53">
        <f t="shared" ref="PLR232" si="15090">(37.2)*10.764</f>
        <v>400.42079999999999</v>
      </c>
      <c r="PLS232" s="53">
        <f t="shared" ref="PLS232" si="15091">(2.45*1+1*(2.3+2.75))*10.764</f>
        <v>80.72999999999999</v>
      </c>
      <c r="PLT232" s="53">
        <f t="shared" si="4208"/>
        <v>481.1508</v>
      </c>
      <c r="PLU232" s="53">
        <v>0</v>
      </c>
      <c r="PLV232" s="53">
        <f>PLT232*(($H$268)+1)+(IF(PLU232&lt;101,PLU232,IF(PLU232&lt;201,PLU232/2,IF(PLU232&lt;=301,PLU232/3,PLU232/4))))</f>
        <v>481.1508</v>
      </c>
      <c r="PLW232" s="159">
        <f t="shared" si="10347"/>
        <v>3</v>
      </c>
      <c r="PLX232" s="159"/>
      <c r="PLY232" s="53" t="s">
        <v>162</v>
      </c>
      <c r="PLZ232" s="53">
        <f t="shared" ref="PLZ232" si="15092">(37.2)*10.764</f>
        <v>400.42079999999999</v>
      </c>
      <c r="PMA232" s="53">
        <f t="shared" ref="PMA232" si="15093">(2.45*1+1*(2.3+2.75))*10.764</f>
        <v>80.72999999999999</v>
      </c>
      <c r="PMB232" s="53">
        <f t="shared" si="4211"/>
        <v>481.1508</v>
      </c>
      <c r="PMC232" s="53">
        <v>0</v>
      </c>
      <c r="PMD232" s="53">
        <f>PMB232*(($H$268)+1)+(IF(PMC232&lt;101,PMC232,IF(PMC232&lt;201,PMC232/2,IF(PMC232&lt;=301,PMC232/3,PMC232/4))))</f>
        <v>481.1508</v>
      </c>
      <c r="PME232" s="159">
        <f t="shared" si="10350"/>
        <v>3</v>
      </c>
      <c r="PMF232" s="159"/>
      <c r="PMG232" s="53" t="s">
        <v>162</v>
      </c>
      <c r="PMH232" s="53">
        <f t="shared" ref="PMH232" si="15094">(37.2)*10.764</f>
        <v>400.42079999999999</v>
      </c>
      <c r="PMI232" s="53">
        <f t="shared" ref="PMI232" si="15095">(2.45*1+1*(2.3+2.75))*10.764</f>
        <v>80.72999999999999</v>
      </c>
      <c r="PMJ232" s="53">
        <f t="shared" si="4214"/>
        <v>481.1508</v>
      </c>
      <c r="PMK232" s="53">
        <v>0</v>
      </c>
      <c r="PML232" s="53">
        <f>PMJ232*(($H$268)+1)+(IF(PMK232&lt;101,PMK232,IF(PMK232&lt;201,PMK232/2,IF(PMK232&lt;=301,PMK232/3,PMK232/4))))</f>
        <v>481.1508</v>
      </c>
      <c r="PMM232" s="159">
        <f t="shared" si="10353"/>
        <v>3</v>
      </c>
      <c r="PMN232" s="159"/>
      <c r="PMO232" s="53" t="s">
        <v>162</v>
      </c>
      <c r="PMP232" s="53">
        <f t="shared" ref="PMP232" si="15096">(37.2)*10.764</f>
        <v>400.42079999999999</v>
      </c>
      <c r="PMQ232" s="53">
        <f t="shared" ref="PMQ232" si="15097">(2.45*1+1*(2.3+2.75))*10.764</f>
        <v>80.72999999999999</v>
      </c>
      <c r="PMR232" s="53">
        <f t="shared" si="4217"/>
        <v>481.1508</v>
      </c>
      <c r="PMS232" s="53">
        <v>0</v>
      </c>
      <c r="PMT232" s="53">
        <f>PMR232*(($H$268)+1)+(IF(PMS232&lt;101,PMS232,IF(PMS232&lt;201,PMS232/2,IF(PMS232&lt;=301,PMS232/3,PMS232/4))))</f>
        <v>481.1508</v>
      </c>
      <c r="PMU232" s="159">
        <f t="shared" si="10356"/>
        <v>3</v>
      </c>
      <c r="PMV232" s="159"/>
      <c r="PMW232" s="53" t="s">
        <v>162</v>
      </c>
      <c r="PMX232" s="53">
        <f t="shared" ref="PMX232" si="15098">(37.2)*10.764</f>
        <v>400.42079999999999</v>
      </c>
      <c r="PMY232" s="53">
        <f t="shared" ref="PMY232" si="15099">(2.45*1+1*(2.3+2.75))*10.764</f>
        <v>80.72999999999999</v>
      </c>
      <c r="PMZ232" s="53">
        <f t="shared" si="4220"/>
        <v>481.1508</v>
      </c>
      <c r="PNA232" s="53">
        <v>0</v>
      </c>
      <c r="PNB232" s="53">
        <f>PMZ232*(($H$268)+1)+(IF(PNA232&lt;101,PNA232,IF(PNA232&lt;201,PNA232/2,IF(PNA232&lt;=301,PNA232/3,PNA232/4))))</f>
        <v>481.1508</v>
      </c>
      <c r="PNC232" s="159">
        <f t="shared" si="10359"/>
        <v>3</v>
      </c>
      <c r="PND232" s="159"/>
      <c r="PNE232" s="53" t="s">
        <v>162</v>
      </c>
      <c r="PNF232" s="53">
        <f t="shared" ref="PNF232" si="15100">(37.2)*10.764</f>
        <v>400.42079999999999</v>
      </c>
      <c r="PNG232" s="53">
        <f t="shared" ref="PNG232" si="15101">(2.45*1+1*(2.3+2.75))*10.764</f>
        <v>80.72999999999999</v>
      </c>
      <c r="PNH232" s="53">
        <f t="shared" si="4223"/>
        <v>481.1508</v>
      </c>
      <c r="PNI232" s="53">
        <v>0</v>
      </c>
      <c r="PNJ232" s="53">
        <f>PNH232*(($H$268)+1)+(IF(PNI232&lt;101,PNI232,IF(PNI232&lt;201,PNI232/2,IF(PNI232&lt;=301,PNI232/3,PNI232/4))))</f>
        <v>481.1508</v>
      </c>
      <c r="PNK232" s="159">
        <f t="shared" si="10362"/>
        <v>3</v>
      </c>
      <c r="PNL232" s="159"/>
      <c r="PNM232" s="53" t="s">
        <v>162</v>
      </c>
      <c r="PNN232" s="53">
        <f t="shared" ref="PNN232" si="15102">(37.2)*10.764</f>
        <v>400.42079999999999</v>
      </c>
      <c r="PNO232" s="53">
        <f t="shared" ref="PNO232" si="15103">(2.45*1+1*(2.3+2.75))*10.764</f>
        <v>80.72999999999999</v>
      </c>
      <c r="PNP232" s="53">
        <f t="shared" si="4226"/>
        <v>481.1508</v>
      </c>
      <c r="PNQ232" s="53">
        <v>0</v>
      </c>
      <c r="PNR232" s="53">
        <f>PNP232*(($H$268)+1)+(IF(PNQ232&lt;101,PNQ232,IF(PNQ232&lt;201,PNQ232/2,IF(PNQ232&lt;=301,PNQ232/3,PNQ232/4))))</f>
        <v>481.1508</v>
      </c>
      <c r="PNS232" s="159">
        <f t="shared" si="10365"/>
        <v>3</v>
      </c>
      <c r="PNT232" s="159"/>
      <c r="PNU232" s="53" t="s">
        <v>162</v>
      </c>
      <c r="PNV232" s="53">
        <f t="shared" ref="PNV232" si="15104">(37.2)*10.764</f>
        <v>400.42079999999999</v>
      </c>
      <c r="PNW232" s="53">
        <f t="shared" ref="PNW232" si="15105">(2.45*1+1*(2.3+2.75))*10.764</f>
        <v>80.72999999999999</v>
      </c>
      <c r="PNX232" s="53">
        <f t="shared" si="4229"/>
        <v>481.1508</v>
      </c>
      <c r="PNY232" s="53">
        <v>0</v>
      </c>
      <c r="PNZ232" s="53">
        <f>PNX232*(($H$268)+1)+(IF(PNY232&lt;101,PNY232,IF(PNY232&lt;201,PNY232/2,IF(PNY232&lt;=301,PNY232/3,PNY232/4))))</f>
        <v>481.1508</v>
      </c>
      <c r="POA232" s="159">
        <f t="shared" si="10368"/>
        <v>3</v>
      </c>
      <c r="POB232" s="159"/>
      <c r="POC232" s="53" t="s">
        <v>162</v>
      </c>
      <c r="POD232" s="53">
        <f t="shared" ref="POD232" si="15106">(37.2)*10.764</f>
        <v>400.42079999999999</v>
      </c>
      <c r="POE232" s="53">
        <f t="shared" ref="POE232" si="15107">(2.45*1+1*(2.3+2.75))*10.764</f>
        <v>80.72999999999999</v>
      </c>
      <c r="POF232" s="53">
        <f t="shared" si="4232"/>
        <v>481.1508</v>
      </c>
      <c r="POG232" s="53">
        <v>0</v>
      </c>
      <c r="POH232" s="53">
        <f>POF232*(($H$268)+1)+(IF(POG232&lt;101,POG232,IF(POG232&lt;201,POG232/2,IF(POG232&lt;=301,POG232/3,POG232/4))))</f>
        <v>481.1508</v>
      </c>
      <c r="POI232" s="159">
        <f t="shared" si="10371"/>
        <v>3</v>
      </c>
      <c r="POJ232" s="159"/>
      <c r="POK232" s="53" t="s">
        <v>162</v>
      </c>
      <c r="POL232" s="53">
        <f t="shared" ref="POL232" si="15108">(37.2)*10.764</f>
        <v>400.42079999999999</v>
      </c>
      <c r="POM232" s="53">
        <f t="shared" ref="POM232" si="15109">(2.45*1+1*(2.3+2.75))*10.764</f>
        <v>80.72999999999999</v>
      </c>
      <c r="PON232" s="53">
        <f t="shared" si="4235"/>
        <v>481.1508</v>
      </c>
      <c r="POO232" s="53">
        <v>0</v>
      </c>
      <c r="POP232" s="53">
        <f>PON232*(($H$268)+1)+(IF(POO232&lt;101,POO232,IF(POO232&lt;201,POO232/2,IF(POO232&lt;=301,POO232/3,POO232/4))))</f>
        <v>481.1508</v>
      </c>
      <c r="POQ232" s="159">
        <f t="shared" si="10374"/>
        <v>3</v>
      </c>
      <c r="POR232" s="159"/>
      <c r="POS232" s="53" t="s">
        <v>162</v>
      </c>
      <c r="POT232" s="53">
        <f t="shared" ref="POT232" si="15110">(37.2)*10.764</f>
        <v>400.42079999999999</v>
      </c>
      <c r="POU232" s="53">
        <f t="shared" ref="POU232" si="15111">(2.45*1+1*(2.3+2.75))*10.764</f>
        <v>80.72999999999999</v>
      </c>
      <c r="POV232" s="53">
        <f t="shared" si="4238"/>
        <v>481.1508</v>
      </c>
      <c r="POW232" s="53">
        <v>0</v>
      </c>
      <c r="POX232" s="53">
        <f>POV232*(($H$268)+1)+(IF(POW232&lt;101,POW232,IF(POW232&lt;201,POW232/2,IF(POW232&lt;=301,POW232/3,POW232/4))))</f>
        <v>481.1508</v>
      </c>
      <c r="POY232" s="159">
        <f t="shared" si="10377"/>
        <v>3</v>
      </c>
      <c r="POZ232" s="159"/>
      <c r="PPA232" s="53" t="s">
        <v>162</v>
      </c>
      <c r="PPB232" s="53">
        <f t="shared" ref="PPB232" si="15112">(37.2)*10.764</f>
        <v>400.42079999999999</v>
      </c>
      <c r="PPC232" s="53">
        <f t="shared" ref="PPC232" si="15113">(2.45*1+1*(2.3+2.75))*10.764</f>
        <v>80.72999999999999</v>
      </c>
      <c r="PPD232" s="53">
        <f t="shared" si="4241"/>
        <v>481.1508</v>
      </c>
      <c r="PPE232" s="53">
        <v>0</v>
      </c>
      <c r="PPF232" s="53">
        <f>PPD232*(($H$268)+1)+(IF(PPE232&lt;101,PPE232,IF(PPE232&lt;201,PPE232/2,IF(PPE232&lt;=301,PPE232/3,PPE232/4))))</f>
        <v>481.1508</v>
      </c>
      <c r="PPG232" s="159">
        <f t="shared" si="10380"/>
        <v>3</v>
      </c>
      <c r="PPH232" s="159"/>
      <c r="PPI232" s="53" t="s">
        <v>162</v>
      </c>
      <c r="PPJ232" s="53">
        <f t="shared" ref="PPJ232" si="15114">(37.2)*10.764</f>
        <v>400.42079999999999</v>
      </c>
      <c r="PPK232" s="53">
        <f t="shared" ref="PPK232" si="15115">(2.45*1+1*(2.3+2.75))*10.764</f>
        <v>80.72999999999999</v>
      </c>
      <c r="PPL232" s="53">
        <f t="shared" si="4244"/>
        <v>481.1508</v>
      </c>
      <c r="PPM232" s="53">
        <v>0</v>
      </c>
      <c r="PPN232" s="53">
        <f>PPL232*(($H$268)+1)+(IF(PPM232&lt;101,PPM232,IF(PPM232&lt;201,PPM232/2,IF(PPM232&lt;=301,PPM232/3,PPM232/4))))</f>
        <v>481.1508</v>
      </c>
      <c r="PPO232" s="159">
        <f t="shared" si="10383"/>
        <v>3</v>
      </c>
      <c r="PPP232" s="159"/>
      <c r="PPQ232" s="53" t="s">
        <v>162</v>
      </c>
      <c r="PPR232" s="53">
        <f t="shared" ref="PPR232" si="15116">(37.2)*10.764</f>
        <v>400.42079999999999</v>
      </c>
      <c r="PPS232" s="53">
        <f t="shared" ref="PPS232" si="15117">(2.45*1+1*(2.3+2.75))*10.764</f>
        <v>80.72999999999999</v>
      </c>
      <c r="PPT232" s="53">
        <f t="shared" si="4247"/>
        <v>481.1508</v>
      </c>
      <c r="PPU232" s="53">
        <v>0</v>
      </c>
      <c r="PPV232" s="53">
        <f>PPT232*(($H$268)+1)+(IF(PPU232&lt;101,PPU232,IF(PPU232&lt;201,PPU232/2,IF(PPU232&lt;=301,PPU232/3,PPU232/4))))</f>
        <v>481.1508</v>
      </c>
      <c r="PPW232" s="159">
        <f t="shared" si="10386"/>
        <v>3</v>
      </c>
      <c r="PPX232" s="159"/>
      <c r="PPY232" s="53" t="s">
        <v>162</v>
      </c>
      <c r="PPZ232" s="53">
        <f t="shared" ref="PPZ232" si="15118">(37.2)*10.764</f>
        <v>400.42079999999999</v>
      </c>
      <c r="PQA232" s="53">
        <f t="shared" ref="PQA232" si="15119">(2.45*1+1*(2.3+2.75))*10.764</f>
        <v>80.72999999999999</v>
      </c>
      <c r="PQB232" s="53">
        <f t="shared" si="4250"/>
        <v>481.1508</v>
      </c>
      <c r="PQC232" s="53">
        <v>0</v>
      </c>
      <c r="PQD232" s="53">
        <f>PQB232*(($H$268)+1)+(IF(PQC232&lt;101,PQC232,IF(PQC232&lt;201,PQC232/2,IF(PQC232&lt;=301,PQC232/3,PQC232/4))))</f>
        <v>481.1508</v>
      </c>
      <c r="PQE232" s="159">
        <f t="shared" si="10389"/>
        <v>3</v>
      </c>
      <c r="PQF232" s="159"/>
      <c r="PQG232" s="53" t="s">
        <v>162</v>
      </c>
      <c r="PQH232" s="53">
        <f t="shared" ref="PQH232" si="15120">(37.2)*10.764</f>
        <v>400.42079999999999</v>
      </c>
      <c r="PQI232" s="53">
        <f t="shared" ref="PQI232" si="15121">(2.45*1+1*(2.3+2.75))*10.764</f>
        <v>80.72999999999999</v>
      </c>
      <c r="PQJ232" s="53">
        <f t="shared" si="4253"/>
        <v>481.1508</v>
      </c>
      <c r="PQK232" s="53">
        <v>0</v>
      </c>
      <c r="PQL232" s="53">
        <f>PQJ232*(($H$268)+1)+(IF(PQK232&lt;101,PQK232,IF(PQK232&lt;201,PQK232/2,IF(PQK232&lt;=301,PQK232/3,PQK232/4))))</f>
        <v>481.1508</v>
      </c>
      <c r="PQM232" s="159">
        <f t="shared" si="10392"/>
        <v>3</v>
      </c>
      <c r="PQN232" s="159"/>
      <c r="PQO232" s="53" t="s">
        <v>162</v>
      </c>
      <c r="PQP232" s="53">
        <f t="shared" ref="PQP232" si="15122">(37.2)*10.764</f>
        <v>400.42079999999999</v>
      </c>
      <c r="PQQ232" s="53">
        <f t="shared" ref="PQQ232" si="15123">(2.45*1+1*(2.3+2.75))*10.764</f>
        <v>80.72999999999999</v>
      </c>
      <c r="PQR232" s="53">
        <f t="shared" si="4256"/>
        <v>481.1508</v>
      </c>
      <c r="PQS232" s="53">
        <v>0</v>
      </c>
      <c r="PQT232" s="53">
        <f>PQR232*(($H$268)+1)+(IF(PQS232&lt;101,PQS232,IF(PQS232&lt;201,PQS232/2,IF(PQS232&lt;=301,PQS232/3,PQS232/4))))</f>
        <v>481.1508</v>
      </c>
      <c r="PQU232" s="159">
        <f t="shared" si="10395"/>
        <v>3</v>
      </c>
      <c r="PQV232" s="159"/>
      <c r="PQW232" s="53" t="s">
        <v>162</v>
      </c>
      <c r="PQX232" s="53">
        <f t="shared" ref="PQX232" si="15124">(37.2)*10.764</f>
        <v>400.42079999999999</v>
      </c>
      <c r="PQY232" s="53">
        <f t="shared" ref="PQY232" si="15125">(2.45*1+1*(2.3+2.75))*10.764</f>
        <v>80.72999999999999</v>
      </c>
      <c r="PQZ232" s="53">
        <f t="shared" si="4259"/>
        <v>481.1508</v>
      </c>
      <c r="PRA232" s="53">
        <v>0</v>
      </c>
      <c r="PRB232" s="53">
        <f>PQZ232*(($H$268)+1)+(IF(PRA232&lt;101,PRA232,IF(PRA232&lt;201,PRA232/2,IF(PRA232&lt;=301,PRA232/3,PRA232/4))))</f>
        <v>481.1508</v>
      </c>
      <c r="PRC232" s="159">
        <f t="shared" si="10398"/>
        <v>3</v>
      </c>
      <c r="PRD232" s="159"/>
      <c r="PRE232" s="53" t="s">
        <v>162</v>
      </c>
      <c r="PRF232" s="53">
        <f t="shared" ref="PRF232" si="15126">(37.2)*10.764</f>
        <v>400.42079999999999</v>
      </c>
      <c r="PRG232" s="53">
        <f t="shared" ref="PRG232" si="15127">(2.45*1+1*(2.3+2.75))*10.764</f>
        <v>80.72999999999999</v>
      </c>
      <c r="PRH232" s="53">
        <f t="shared" si="4262"/>
        <v>481.1508</v>
      </c>
      <c r="PRI232" s="53">
        <v>0</v>
      </c>
      <c r="PRJ232" s="53">
        <f>PRH232*(($H$268)+1)+(IF(PRI232&lt;101,PRI232,IF(PRI232&lt;201,PRI232/2,IF(PRI232&lt;=301,PRI232/3,PRI232/4))))</f>
        <v>481.1508</v>
      </c>
      <c r="PRK232" s="159">
        <f t="shared" si="10401"/>
        <v>3</v>
      </c>
      <c r="PRL232" s="159"/>
      <c r="PRM232" s="53" t="s">
        <v>162</v>
      </c>
      <c r="PRN232" s="53">
        <f t="shared" ref="PRN232" si="15128">(37.2)*10.764</f>
        <v>400.42079999999999</v>
      </c>
      <c r="PRO232" s="53">
        <f t="shared" ref="PRO232" si="15129">(2.45*1+1*(2.3+2.75))*10.764</f>
        <v>80.72999999999999</v>
      </c>
      <c r="PRP232" s="53">
        <f t="shared" si="4265"/>
        <v>481.1508</v>
      </c>
      <c r="PRQ232" s="53">
        <v>0</v>
      </c>
      <c r="PRR232" s="53">
        <f>PRP232*(($H$268)+1)+(IF(PRQ232&lt;101,PRQ232,IF(PRQ232&lt;201,PRQ232/2,IF(PRQ232&lt;=301,PRQ232/3,PRQ232/4))))</f>
        <v>481.1508</v>
      </c>
      <c r="PRS232" s="159">
        <f t="shared" si="10404"/>
        <v>3</v>
      </c>
      <c r="PRT232" s="159"/>
      <c r="PRU232" s="53" t="s">
        <v>162</v>
      </c>
      <c r="PRV232" s="53">
        <f t="shared" ref="PRV232" si="15130">(37.2)*10.764</f>
        <v>400.42079999999999</v>
      </c>
      <c r="PRW232" s="53">
        <f t="shared" ref="PRW232" si="15131">(2.45*1+1*(2.3+2.75))*10.764</f>
        <v>80.72999999999999</v>
      </c>
      <c r="PRX232" s="53">
        <f t="shared" si="4268"/>
        <v>481.1508</v>
      </c>
      <c r="PRY232" s="53">
        <v>0</v>
      </c>
      <c r="PRZ232" s="53">
        <f>PRX232*(($H$268)+1)+(IF(PRY232&lt;101,PRY232,IF(PRY232&lt;201,PRY232/2,IF(PRY232&lt;=301,PRY232/3,PRY232/4))))</f>
        <v>481.1508</v>
      </c>
      <c r="PSA232" s="159">
        <f t="shared" si="10407"/>
        <v>3</v>
      </c>
      <c r="PSB232" s="159"/>
      <c r="PSC232" s="53" t="s">
        <v>162</v>
      </c>
      <c r="PSD232" s="53">
        <f t="shared" ref="PSD232" si="15132">(37.2)*10.764</f>
        <v>400.42079999999999</v>
      </c>
      <c r="PSE232" s="53">
        <f t="shared" ref="PSE232" si="15133">(2.45*1+1*(2.3+2.75))*10.764</f>
        <v>80.72999999999999</v>
      </c>
      <c r="PSF232" s="53">
        <f t="shared" si="4271"/>
        <v>481.1508</v>
      </c>
      <c r="PSG232" s="53">
        <v>0</v>
      </c>
      <c r="PSH232" s="53">
        <f>PSF232*(($H$268)+1)+(IF(PSG232&lt;101,PSG232,IF(PSG232&lt;201,PSG232/2,IF(PSG232&lt;=301,PSG232/3,PSG232/4))))</f>
        <v>481.1508</v>
      </c>
      <c r="PSI232" s="159">
        <f t="shared" si="10410"/>
        <v>3</v>
      </c>
      <c r="PSJ232" s="159"/>
      <c r="PSK232" s="53" t="s">
        <v>162</v>
      </c>
      <c r="PSL232" s="53">
        <f t="shared" ref="PSL232" si="15134">(37.2)*10.764</f>
        <v>400.42079999999999</v>
      </c>
      <c r="PSM232" s="53">
        <f t="shared" ref="PSM232" si="15135">(2.45*1+1*(2.3+2.75))*10.764</f>
        <v>80.72999999999999</v>
      </c>
      <c r="PSN232" s="53">
        <f t="shared" si="4274"/>
        <v>481.1508</v>
      </c>
      <c r="PSO232" s="53">
        <v>0</v>
      </c>
      <c r="PSP232" s="53">
        <f>PSN232*(($H$268)+1)+(IF(PSO232&lt;101,PSO232,IF(PSO232&lt;201,PSO232/2,IF(PSO232&lt;=301,PSO232/3,PSO232/4))))</f>
        <v>481.1508</v>
      </c>
      <c r="PSQ232" s="159">
        <f t="shared" si="10413"/>
        <v>3</v>
      </c>
      <c r="PSR232" s="159"/>
      <c r="PSS232" s="53" t="s">
        <v>162</v>
      </c>
      <c r="PST232" s="53">
        <f t="shared" ref="PST232" si="15136">(37.2)*10.764</f>
        <v>400.42079999999999</v>
      </c>
      <c r="PSU232" s="53">
        <f t="shared" ref="PSU232" si="15137">(2.45*1+1*(2.3+2.75))*10.764</f>
        <v>80.72999999999999</v>
      </c>
      <c r="PSV232" s="53">
        <f t="shared" si="4277"/>
        <v>481.1508</v>
      </c>
      <c r="PSW232" s="53">
        <v>0</v>
      </c>
      <c r="PSX232" s="53">
        <f>PSV232*(($H$268)+1)+(IF(PSW232&lt;101,PSW232,IF(PSW232&lt;201,PSW232/2,IF(PSW232&lt;=301,PSW232/3,PSW232/4))))</f>
        <v>481.1508</v>
      </c>
      <c r="PSY232" s="159">
        <f t="shared" si="10416"/>
        <v>3</v>
      </c>
      <c r="PSZ232" s="159"/>
      <c r="PTA232" s="53" t="s">
        <v>162</v>
      </c>
      <c r="PTB232" s="53">
        <f t="shared" ref="PTB232" si="15138">(37.2)*10.764</f>
        <v>400.42079999999999</v>
      </c>
      <c r="PTC232" s="53">
        <f t="shared" ref="PTC232" si="15139">(2.45*1+1*(2.3+2.75))*10.764</f>
        <v>80.72999999999999</v>
      </c>
      <c r="PTD232" s="53">
        <f t="shared" si="4280"/>
        <v>481.1508</v>
      </c>
      <c r="PTE232" s="53">
        <v>0</v>
      </c>
      <c r="PTF232" s="53">
        <f>PTD232*(($H$268)+1)+(IF(PTE232&lt;101,PTE232,IF(PTE232&lt;201,PTE232/2,IF(PTE232&lt;=301,PTE232/3,PTE232/4))))</f>
        <v>481.1508</v>
      </c>
      <c r="PTG232" s="159">
        <f t="shared" si="10419"/>
        <v>3</v>
      </c>
      <c r="PTH232" s="159"/>
      <c r="PTI232" s="53" t="s">
        <v>162</v>
      </c>
      <c r="PTJ232" s="53">
        <f t="shared" ref="PTJ232" si="15140">(37.2)*10.764</f>
        <v>400.42079999999999</v>
      </c>
      <c r="PTK232" s="53">
        <f t="shared" ref="PTK232" si="15141">(2.45*1+1*(2.3+2.75))*10.764</f>
        <v>80.72999999999999</v>
      </c>
      <c r="PTL232" s="53">
        <f t="shared" si="4283"/>
        <v>481.1508</v>
      </c>
      <c r="PTM232" s="53">
        <v>0</v>
      </c>
      <c r="PTN232" s="53">
        <f>PTL232*(($H$268)+1)+(IF(PTM232&lt;101,PTM232,IF(PTM232&lt;201,PTM232/2,IF(PTM232&lt;=301,PTM232/3,PTM232/4))))</f>
        <v>481.1508</v>
      </c>
      <c r="PTO232" s="159">
        <f t="shared" si="10422"/>
        <v>3</v>
      </c>
      <c r="PTP232" s="159"/>
      <c r="PTQ232" s="53" t="s">
        <v>162</v>
      </c>
      <c r="PTR232" s="53">
        <f t="shared" ref="PTR232" si="15142">(37.2)*10.764</f>
        <v>400.42079999999999</v>
      </c>
      <c r="PTS232" s="53">
        <f t="shared" ref="PTS232" si="15143">(2.45*1+1*(2.3+2.75))*10.764</f>
        <v>80.72999999999999</v>
      </c>
      <c r="PTT232" s="53">
        <f t="shared" si="4286"/>
        <v>481.1508</v>
      </c>
      <c r="PTU232" s="53">
        <v>0</v>
      </c>
      <c r="PTV232" s="53">
        <f>PTT232*(($H$268)+1)+(IF(PTU232&lt;101,PTU232,IF(PTU232&lt;201,PTU232/2,IF(PTU232&lt;=301,PTU232/3,PTU232/4))))</f>
        <v>481.1508</v>
      </c>
      <c r="PTW232" s="159">
        <f t="shared" si="10425"/>
        <v>3</v>
      </c>
      <c r="PTX232" s="159"/>
      <c r="PTY232" s="53" t="s">
        <v>162</v>
      </c>
      <c r="PTZ232" s="53">
        <f t="shared" ref="PTZ232" si="15144">(37.2)*10.764</f>
        <v>400.42079999999999</v>
      </c>
      <c r="PUA232" s="53">
        <f t="shared" ref="PUA232" si="15145">(2.45*1+1*(2.3+2.75))*10.764</f>
        <v>80.72999999999999</v>
      </c>
      <c r="PUB232" s="53">
        <f t="shared" si="4289"/>
        <v>481.1508</v>
      </c>
      <c r="PUC232" s="53">
        <v>0</v>
      </c>
      <c r="PUD232" s="53">
        <f>PUB232*(($H$268)+1)+(IF(PUC232&lt;101,PUC232,IF(PUC232&lt;201,PUC232/2,IF(PUC232&lt;=301,PUC232/3,PUC232/4))))</f>
        <v>481.1508</v>
      </c>
      <c r="PUE232" s="159">
        <f t="shared" si="10428"/>
        <v>3</v>
      </c>
      <c r="PUF232" s="159"/>
      <c r="PUG232" s="53" t="s">
        <v>162</v>
      </c>
      <c r="PUH232" s="53">
        <f t="shared" ref="PUH232" si="15146">(37.2)*10.764</f>
        <v>400.42079999999999</v>
      </c>
      <c r="PUI232" s="53">
        <f t="shared" ref="PUI232" si="15147">(2.45*1+1*(2.3+2.75))*10.764</f>
        <v>80.72999999999999</v>
      </c>
      <c r="PUJ232" s="53">
        <f t="shared" si="4292"/>
        <v>481.1508</v>
      </c>
      <c r="PUK232" s="53">
        <v>0</v>
      </c>
      <c r="PUL232" s="53">
        <f>PUJ232*(($H$268)+1)+(IF(PUK232&lt;101,PUK232,IF(PUK232&lt;201,PUK232/2,IF(PUK232&lt;=301,PUK232/3,PUK232/4))))</f>
        <v>481.1508</v>
      </c>
      <c r="PUM232" s="159">
        <f t="shared" si="10431"/>
        <v>3</v>
      </c>
      <c r="PUN232" s="159"/>
      <c r="PUO232" s="53" t="s">
        <v>162</v>
      </c>
      <c r="PUP232" s="53">
        <f t="shared" ref="PUP232" si="15148">(37.2)*10.764</f>
        <v>400.42079999999999</v>
      </c>
      <c r="PUQ232" s="53">
        <f t="shared" ref="PUQ232" si="15149">(2.45*1+1*(2.3+2.75))*10.764</f>
        <v>80.72999999999999</v>
      </c>
      <c r="PUR232" s="53">
        <f t="shared" si="4295"/>
        <v>481.1508</v>
      </c>
      <c r="PUS232" s="53">
        <v>0</v>
      </c>
      <c r="PUT232" s="53">
        <f>PUR232*(($H$268)+1)+(IF(PUS232&lt;101,PUS232,IF(PUS232&lt;201,PUS232/2,IF(PUS232&lt;=301,PUS232/3,PUS232/4))))</f>
        <v>481.1508</v>
      </c>
      <c r="PUU232" s="159">
        <f t="shared" si="10434"/>
        <v>3</v>
      </c>
      <c r="PUV232" s="159"/>
      <c r="PUW232" s="53" t="s">
        <v>162</v>
      </c>
      <c r="PUX232" s="53">
        <f t="shared" ref="PUX232" si="15150">(37.2)*10.764</f>
        <v>400.42079999999999</v>
      </c>
      <c r="PUY232" s="53">
        <f t="shared" ref="PUY232" si="15151">(2.45*1+1*(2.3+2.75))*10.764</f>
        <v>80.72999999999999</v>
      </c>
      <c r="PUZ232" s="53">
        <f t="shared" si="4298"/>
        <v>481.1508</v>
      </c>
      <c r="PVA232" s="53">
        <v>0</v>
      </c>
      <c r="PVB232" s="53">
        <f>PUZ232*(($H$268)+1)+(IF(PVA232&lt;101,PVA232,IF(PVA232&lt;201,PVA232/2,IF(PVA232&lt;=301,PVA232/3,PVA232/4))))</f>
        <v>481.1508</v>
      </c>
      <c r="PVC232" s="159">
        <f t="shared" si="10437"/>
        <v>3</v>
      </c>
      <c r="PVD232" s="159"/>
      <c r="PVE232" s="53" t="s">
        <v>162</v>
      </c>
      <c r="PVF232" s="53">
        <f t="shared" ref="PVF232" si="15152">(37.2)*10.764</f>
        <v>400.42079999999999</v>
      </c>
      <c r="PVG232" s="53">
        <f t="shared" ref="PVG232" si="15153">(2.45*1+1*(2.3+2.75))*10.764</f>
        <v>80.72999999999999</v>
      </c>
      <c r="PVH232" s="53">
        <f t="shared" si="4301"/>
        <v>481.1508</v>
      </c>
      <c r="PVI232" s="53">
        <v>0</v>
      </c>
      <c r="PVJ232" s="53">
        <f>PVH232*(($H$268)+1)+(IF(PVI232&lt;101,PVI232,IF(PVI232&lt;201,PVI232/2,IF(PVI232&lt;=301,PVI232/3,PVI232/4))))</f>
        <v>481.1508</v>
      </c>
      <c r="PVK232" s="159">
        <f t="shared" si="10440"/>
        <v>3</v>
      </c>
      <c r="PVL232" s="159"/>
      <c r="PVM232" s="53" t="s">
        <v>162</v>
      </c>
      <c r="PVN232" s="53">
        <f t="shared" ref="PVN232" si="15154">(37.2)*10.764</f>
        <v>400.42079999999999</v>
      </c>
      <c r="PVO232" s="53">
        <f t="shared" ref="PVO232" si="15155">(2.45*1+1*(2.3+2.75))*10.764</f>
        <v>80.72999999999999</v>
      </c>
      <c r="PVP232" s="53">
        <f t="shared" si="4304"/>
        <v>481.1508</v>
      </c>
      <c r="PVQ232" s="53">
        <v>0</v>
      </c>
      <c r="PVR232" s="53">
        <f>PVP232*(($H$268)+1)+(IF(PVQ232&lt;101,PVQ232,IF(PVQ232&lt;201,PVQ232/2,IF(PVQ232&lt;=301,PVQ232/3,PVQ232/4))))</f>
        <v>481.1508</v>
      </c>
      <c r="PVS232" s="159">
        <f t="shared" si="10443"/>
        <v>3</v>
      </c>
      <c r="PVT232" s="159"/>
      <c r="PVU232" s="53" t="s">
        <v>162</v>
      </c>
      <c r="PVV232" s="53">
        <f t="shared" ref="PVV232" si="15156">(37.2)*10.764</f>
        <v>400.42079999999999</v>
      </c>
      <c r="PVW232" s="53">
        <f t="shared" ref="PVW232" si="15157">(2.45*1+1*(2.3+2.75))*10.764</f>
        <v>80.72999999999999</v>
      </c>
      <c r="PVX232" s="53">
        <f t="shared" si="4307"/>
        <v>481.1508</v>
      </c>
      <c r="PVY232" s="53">
        <v>0</v>
      </c>
      <c r="PVZ232" s="53">
        <f>PVX232*(($H$268)+1)+(IF(PVY232&lt;101,PVY232,IF(PVY232&lt;201,PVY232/2,IF(PVY232&lt;=301,PVY232/3,PVY232/4))))</f>
        <v>481.1508</v>
      </c>
      <c r="PWA232" s="159">
        <f t="shared" si="10446"/>
        <v>3</v>
      </c>
      <c r="PWB232" s="159"/>
      <c r="PWC232" s="53" t="s">
        <v>162</v>
      </c>
      <c r="PWD232" s="53">
        <f t="shared" ref="PWD232" si="15158">(37.2)*10.764</f>
        <v>400.42079999999999</v>
      </c>
      <c r="PWE232" s="53">
        <f t="shared" ref="PWE232" si="15159">(2.45*1+1*(2.3+2.75))*10.764</f>
        <v>80.72999999999999</v>
      </c>
      <c r="PWF232" s="53">
        <f t="shared" si="4310"/>
        <v>481.1508</v>
      </c>
      <c r="PWG232" s="53">
        <v>0</v>
      </c>
      <c r="PWH232" s="53">
        <f>PWF232*(($H$268)+1)+(IF(PWG232&lt;101,PWG232,IF(PWG232&lt;201,PWG232/2,IF(PWG232&lt;=301,PWG232/3,PWG232/4))))</f>
        <v>481.1508</v>
      </c>
      <c r="PWI232" s="159">
        <f t="shared" si="10449"/>
        <v>3</v>
      </c>
      <c r="PWJ232" s="159"/>
      <c r="PWK232" s="53" t="s">
        <v>162</v>
      </c>
      <c r="PWL232" s="53">
        <f t="shared" ref="PWL232" si="15160">(37.2)*10.764</f>
        <v>400.42079999999999</v>
      </c>
      <c r="PWM232" s="53">
        <f t="shared" ref="PWM232" si="15161">(2.45*1+1*(2.3+2.75))*10.764</f>
        <v>80.72999999999999</v>
      </c>
      <c r="PWN232" s="53">
        <f t="shared" si="4313"/>
        <v>481.1508</v>
      </c>
      <c r="PWO232" s="53">
        <v>0</v>
      </c>
      <c r="PWP232" s="53">
        <f>PWN232*(($H$268)+1)+(IF(PWO232&lt;101,PWO232,IF(PWO232&lt;201,PWO232/2,IF(PWO232&lt;=301,PWO232/3,PWO232/4))))</f>
        <v>481.1508</v>
      </c>
      <c r="PWQ232" s="159">
        <f t="shared" si="10452"/>
        <v>3</v>
      </c>
      <c r="PWR232" s="159"/>
      <c r="PWS232" s="53" t="s">
        <v>162</v>
      </c>
      <c r="PWT232" s="53">
        <f t="shared" ref="PWT232" si="15162">(37.2)*10.764</f>
        <v>400.42079999999999</v>
      </c>
      <c r="PWU232" s="53">
        <f t="shared" ref="PWU232" si="15163">(2.45*1+1*(2.3+2.75))*10.764</f>
        <v>80.72999999999999</v>
      </c>
      <c r="PWV232" s="53">
        <f t="shared" si="4316"/>
        <v>481.1508</v>
      </c>
      <c r="PWW232" s="53">
        <v>0</v>
      </c>
      <c r="PWX232" s="53">
        <f>PWV232*(($H$268)+1)+(IF(PWW232&lt;101,PWW232,IF(PWW232&lt;201,PWW232/2,IF(PWW232&lt;=301,PWW232/3,PWW232/4))))</f>
        <v>481.1508</v>
      </c>
      <c r="PWY232" s="159">
        <f t="shared" si="10455"/>
        <v>3</v>
      </c>
      <c r="PWZ232" s="159"/>
      <c r="PXA232" s="53" t="s">
        <v>162</v>
      </c>
      <c r="PXB232" s="53">
        <f t="shared" ref="PXB232" si="15164">(37.2)*10.764</f>
        <v>400.42079999999999</v>
      </c>
      <c r="PXC232" s="53">
        <f t="shared" ref="PXC232" si="15165">(2.45*1+1*(2.3+2.75))*10.764</f>
        <v>80.72999999999999</v>
      </c>
      <c r="PXD232" s="53">
        <f t="shared" si="4319"/>
        <v>481.1508</v>
      </c>
      <c r="PXE232" s="53">
        <v>0</v>
      </c>
      <c r="PXF232" s="53">
        <f>PXD232*(($H$268)+1)+(IF(PXE232&lt;101,PXE232,IF(PXE232&lt;201,PXE232/2,IF(PXE232&lt;=301,PXE232/3,PXE232/4))))</f>
        <v>481.1508</v>
      </c>
      <c r="PXG232" s="159">
        <f t="shared" si="10458"/>
        <v>3</v>
      </c>
      <c r="PXH232" s="159"/>
      <c r="PXI232" s="53" t="s">
        <v>162</v>
      </c>
      <c r="PXJ232" s="53">
        <f t="shared" ref="PXJ232" si="15166">(37.2)*10.764</f>
        <v>400.42079999999999</v>
      </c>
      <c r="PXK232" s="53">
        <f t="shared" ref="PXK232" si="15167">(2.45*1+1*(2.3+2.75))*10.764</f>
        <v>80.72999999999999</v>
      </c>
      <c r="PXL232" s="53">
        <f t="shared" si="4322"/>
        <v>481.1508</v>
      </c>
      <c r="PXM232" s="53">
        <v>0</v>
      </c>
      <c r="PXN232" s="53">
        <f>PXL232*(($H$268)+1)+(IF(PXM232&lt;101,PXM232,IF(PXM232&lt;201,PXM232/2,IF(PXM232&lt;=301,PXM232/3,PXM232/4))))</f>
        <v>481.1508</v>
      </c>
      <c r="PXO232" s="159">
        <f t="shared" si="10461"/>
        <v>3</v>
      </c>
      <c r="PXP232" s="159"/>
      <c r="PXQ232" s="53" t="s">
        <v>162</v>
      </c>
      <c r="PXR232" s="53">
        <f t="shared" ref="PXR232" si="15168">(37.2)*10.764</f>
        <v>400.42079999999999</v>
      </c>
      <c r="PXS232" s="53">
        <f t="shared" ref="PXS232" si="15169">(2.45*1+1*(2.3+2.75))*10.764</f>
        <v>80.72999999999999</v>
      </c>
      <c r="PXT232" s="53">
        <f t="shared" si="4325"/>
        <v>481.1508</v>
      </c>
      <c r="PXU232" s="53">
        <v>0</v>
      </c>
      <c r="PXV232" s="53">
        <f>PXT232*(($H$268)+1)+(IF(PXU232&lt;101,PXU232,IF(PXU232&lt;201,PXU232/2,IF(PXU232&lt;=301,PXU232/3,PXU232/4))))</f>
        <v>481.1508</v>
      </c>
      <c r="PXW232" s="159">
        <f t="shared" si="10464"/>
        <v>3</v>
      </c>
      <c r="PXX232" s="159"/>
      <c r="PXY232" s="53" t="s">
        <v>162</v>
      </c>
      <c r="PXZ232" s="53">
        <f t="shared" ref="PXZ232" si="15170">(37.2)*10.764</f>
        <v>400.42079999999999</v>
      </c>
      <c r="PYA232" s="53">
        <f t="shared" ref="PYA232" si="15171">(2.45*1+1*(2.3+2.75))*10.764</f>
        <v>80.72999999999999</v>
      </c>
      <c r="PYB232" s="53">
        <f t="shared" si="4328"/>
        <v>481.1508</v>
      </c>
      <c r="PYC232" s="53">
        <v>0</v>
      </c>
      <c r="PYD232" s="53">
        <f>PYB232*(($H$268)+1)+(IF(PYC232&lt;101,PYC232,IF(PYC232&lt;201,PYC232/2,IF(PYC232&lt;=301,PYC232/3,PYC232/4))))</f>
        <v>481.1508</v>
      </c>
      <c r="PYE232" s="159">
        <f t="shared" si="10467"/>
        <v>3</v>
      </c>
      <c r="PYF232" s="159"/>
      <c r="PYG232" s="53" t="s">
        <v>162</v>
      </c>
      <c r="PYH232" s="53">
        <f t="shared" ref="PYH232" si="15172">(37.2)*10.764</f>
        <v>400.42079999999999</v>
      </c>
      <c r="PYI232" s="53">
        <f t="shared" ref="PYI232" si="15173">(2.45*1+1*(2.3+2.75))*10.764</f>
        <v>80.72999999999999</v>
      </c>
      <c r="PYJ232" s="53">
        <f t="shared" si="4331"/>
        <v>481.1508</v>
      </c>
      <c r="PYK232" s="53">
        <v>0</v>
      </c>
      <c r="PYL232" s="53">
        <f>PYJ232*(($H$268)+1)+(IF(PYK232&lt;101,PYK232,IF(PYK232&lt;201,PYK232/2,IF(PYK232&lt;=301,PYK232/3,PYK232/4))))</f>
        <v>481.1508</v>
      </c>
      <c r="PYM232" s="159">
        <f t="shared" si="10470"/>
        <v>3</v>
      </c>
      <c r="PYN232" s="159"/>
      <c r="PYO232" s="53" t="s">
        <v>162</v>
      </c>
      <c r="PYP232" s="53">
        <f t="shared" ref="PYP232" si="15174">(37.2)*10.764</f>
        <v>400.42079999999999</v>
      </c>
      <c r="PYQ232" s="53">
        <f t="shared" ref="PYQ232" si="15175">(2.45*1+1*(2.3+2.75))*10.764</f>
        <v>80.72999999999999</v>
      </c>
      <c r="PYR232" s="53">
        <f t="shared" si="4334"/>
        <v>481.1508</v>
      </c>
      <c r="PYS232" s="53">
        <v>0</v>
      </c>
      <c r="PYT232" s="53">
        <f>PYR232*(($H$268)+1)+(IF(PYS232&lt;101,PYS232,IF(PYS232&lt;201,PYS232/2,IF(PYS232&lt;=301,PYS232/3,PYS232/4))))</f>
        <v>481.1508</v>
      </c>
      <c r="PYU232" s="159">
        <f t="shared" si="10473"/>
        <v>3</v>
      </c>
      <c r="PYV232" s="159"/>
      <c r="PYW232" s="53" t="s">
        <v>162</v>
      </c>
      <c r="PYX232" s="53">
        <f t="shared" ref="PYX232" si="15176">(37.2)*10.764</f>
        <v>400.42079999999999</v>
      </c>
      <c r="PYY232" s="53">
        <f t="shared" ref="PYY232" si="15177">(2.45*1+1*(2.3+2.75))*10.764</f>
        <v>80.72999999999999</v>
      </c>
      <c r="PYZ232" s="53">
        <f t="shared" si="4337"/>
        <v>481.1508</v>
      </c>
      <c r="PZA232" s="53">
        <v>0</v>
      </c>
      <c r="PZB232" s="53">
        <f>PYZ232*(($H$268)+1)+(IF(PZA232&lt;101,PZA232,IF(PZA232&lt;201,PZA232/2,IF(PZA232&lt;=301,PZA232/3,PZA232/4))))</f>
        <v>481.1508</v>
      </c>
      <c r="PZC232" s="159">
        <f t="shared" si="10476"/>
        <v>3</v>
      </c>
      <c r="PZD232" s="159"/>
      <c r="PZE232" s="53" t="s">
        <v>162</v>
      </c>
      <c r="PZF232" s="53">
        <f t="shared" ref="PZF232" si="15178">(37.2)*10.764</f>
        <v>400.42079999999999</v>
      </c>
      <c r="PZG232" s="53">
        <f t="shared" ref="PZG232" si="15179">(2.45*1+1*(2.3+2.75))*10.764</f>
        <v>80.72999999999999</v>
      </c>
      <c r="PZH232" s="53">
        <f t="shared" si="4340"/>
        <v>481.1508</v>
      </c>
      <c r="PZI232" s="53">
        <v>0</v>
      </c>
      <c r="PZJ232" s="53">
        <f>PZH232*(($H$268)+1)+(IF(PZI232&lt;101,PZI232,IF(PZI232&lt;201,PZI232/2,IF(PZI232&lt;=301,PZI232/3,PZI232/4))))</f>
        <v>481.1508</v>
      </c>
      <c r="PZK232" s="159">
        <f t="shared" si="10479"/>
        <v>3</v>
      </c>
      <c r="PZL232" s="159"/>
      <c r="PZM232" s="53" t="s">
        <v>162</v>
      </c>
      <c r="PZN232" s="53">
        <f t="shared" ref="PZN232" si="15180">(37.2)*10.764</f>
        <v>400.42079999999999</v>
      </c>
      <c r="PZO232" s="53">
        <f t="shared" ref="PZO232" si="15181">(2.45*1+1*(2.3+2.75))*10.764</f>
        <v>80.72999999999999</v>
      </c>
      <c r="PZP232" s="53">
        <f t="shared" si="4343"/>
        <v>481.1508</v>
      </c>
      <c r="PZQ232" s="53">
        <v>0</v>
      </c>
      <c r="PZR232" s="53">
        <f>PZP232*(($H$268)+1)+(IF(PZQ232&lt;101,PZQ232,IF(PZQ232&lt;201,PZQ232/2,IF(PZQ232&lt;=301,PZQ232/3,PZQ232/4))))</f>
        <v>481.1508</v>
      </c>
      <c r="PZS232" s="159">
        <f t="shared" si="10482"/>
        <v>3</v>
      </c>
      <c r="PZT232" s="159"/>
      <c r="PZU232" s="53" t="s">
        <v>162</v>
      </c>
      <c r="PZV232" s="53">
        <f t="shared" ref="PZV232" si="15182">(37.2)*10.764</f>
        <v>400.42079999999999</v>
      </c>
      <c r="PZW232" s="53">
        <f t="shared" ref="PZW232" si="15183">(2.45*1+1*(2.3+2.75))*10.764</f>
        <v>80.72999999999999</v>
      </c>
      <c r="PZX232" s="53">
        <f t="shared" si="4346"/>
        <v>481.1508</v>
      </c>
      <c r="PZY232" s="53">
        <v>0</v>
      </c>
      <c r="PZZ232" s="53">
        <f>PZX232*(($H$268)+1)+(IF(PZY232&lt;101,PZY232,IF(PZY232&lt;201,PZY232/2,IF(PZY232&lt;=301,PZY232/3,PZY232/4))))</f>
        <v>481.1508</v>
      </c>
      <c r="QAA232" s="159">
        <f t="shared" si="10485"/>
        <v>3</v>
      </c>
      <c r="QAB232" s="159"/>
      <c r="QAC232" s="53" t="s">
        <v>162</v>
      </c>
      <c r="QAD232" s="53">
        <f t="shared" ref="QAD232" si="15184">(37.2)*10.764</f>
        <v>400.42079999999999</v>
      </c>
      <c r="QAE232" s="53">
        <f t="shared" ref="QAE232" si="15185">(2.45*1+1*(2.3+2.75))*10.764</f>
        <v>80.72999999999999</v>
      </c>
      <c r="QAF232" s="53">
        <f t="shared" si="4349"/>
        <v>481.1508</v>
      </c>
      <c r="QAG232" s="53">
        <v>0</v>
      </c>
      <c r="QAH232" s="53">
        <f>QAF232*(($H$268)+1)+(IF(QAG232&lt;101,QAG232,IF(QAG232&lt;201,QAG232/2,IF(QAG232&lt;=301,QAG232/3,QAG232/4))))</f>
        <v>481.1508</v>
      </c>
      <c r="QAI232" s="159">
        <f t="shared" si="10488"/>
        <v>3</v>
      </c>
      <c r="QAJ232" s="159"/>
      <c r="QAK232" s="53" t="s">
        <v>162</v>
      </c>
      <c r="QAL232" s="53">
        <f t="shared" ref="QAL232" si="15186">(37.2)*10.764</f>
        <v>400.42079999999999</v>
      </c>
      <c r="QAM232" s="53">
        <f t="shared" ref="QAM232" si="15187">(2.45*1+1*(2.3+2.75))*10.764</f>
        <v>80.72999999999999</v>
      </c>
      <c r="QAN232" s="53">
        <f t="shared" si="4352"/>
        <v>481.1508</v>
      </c>
      <c r="QAO232" s="53">
        <v>0</v>
      </c>
      <c r="QAP232" s="53">
        <f>QAN232*(($H$268)+1)+(IF(QAO232&lt;101,QAO232,IF(QAO232&lt;201,QAO232/2,IF(QAO232&lt;=301,QAO232/3,QAO232/4))))</f>
        <v>481.1508</v>
      </c>
      <c r="QAQ232" s="159">
        <f t="shared" si="10491"/>
        <v>3</v>
      </c>
      <c r="QAR232" s="159"/>
      <c r="QAS232" s="53" t="s">
        <v>162</v>
      </c>
      <c r="QAT232" s="53">
        <f t="shared" ref="QAT232" si="15188">(37.2)*10.764</f>
        <v>400.42079999999999</v>
      </c>
      <c r="QAU232" s="53">
        <f t="shared" ref="QAU232" si="15189">(2.45*1+1*(2.3+2.75))*10.764</f>
        <v>80.72999999999999</v>
      </c>
      <c r="QAV232" s="53">
        <f t="shared" si="4355"/>
        <v>481.1508</v>
      </c>
      <c r="QAW232" s="53">
        <v>0</v>
      </c>
      <c r="QAX232" s="53">
        <f>QAV232*(($H$268)+1)+(IF(QAW232&lt;101,QAW232,IF(QAW232&lt;201,QAW232/2,IF(QAW232&lt;=301,QAW232/3,QAW232/4))))</f>
        <v>481.1508</v>
      </c>
      <c r="QAY232" s="159">
        <f t="shared" si="10494"/>
        <v>3</v>
      </c>
      <c r="QAZ232" s="159"/>
      <c r="QBA232" s="53" t="s">
        <v>162</v>
      </c>
      <c r="QBB232" s="53">
        <f t="shared" ref="QBB232" si="15190">(37.2)*10.764</f>
        <v>400.42079999999999</v>
      </c>
      <c r="QBC232" s="53">
        <f t="shared" ref="QBC232" si="15191">(2.45*1+1*(2.3+2.75))*10.764</f>
        <v>80.72999999999999</v>
      </c>
      <c r="QBD232" s="53">
        <f t="shared" si="4358"/>
        <v>481.1508</v>
      </c>
      <c r="QBE232" s="53">
        <v>0</v>
      </c>
      <c r="QBF232" s="53">
        <f>QBD232*(($H$268)+1)+(IF(QBE232&lt;101,QBE232,IF(QBE232&lt;201,QBE232/2,IF(QBE232&lt;=301,QBE232/3,QBE232/4))))</f>
        <v>481.1508</v>
      </c>
      <c r="QBG232" s="159">
        <f t="shared" si="10497"/>
        <v>3</v>
      </c>
      <c r="QBH232" s="159"/>
      <c r="QBI232" s="53" t="s">
        <v>162</v>
      </c>
      <c r="QBJ232" s="53">
        <f t="shared" ref="QBJ232" si="15192">(37.2)*10.764</f>
        <v>400.42079999999999</v>
      </c>
      <c r="QBK232" s="53">
        <f t="shared" ref="QBK232" si="15193">(2.45*1+1*(2.3+2.75))*10.764</f>
        <v>80.72999999999999</v>
      </c>
      <c r="QBL232" s="53">
        <f t="shared" si="4361"/>
        <v>481.1508</v>
      </c>
      <c r="QBM232" s="53">
        <v>0</v>
      </c>
      <c r="QBN232" s="53">
        <f>QBL232*(($H$268)+1)+(IF(QBM232&lt;101,QBM232,IF(QBM232&lt;201,QBM232/2,IF(QBM232&lt;=301,QBM232/3,QBM232/4))))</f>
        <v>481.1508</v>
      </c>
      <c r="QBO232" s="159">
        <f t="shared" si="10500"/>
        <v>3</v>
      </c>
      <c r="QBP232" s="159"/>
      <c r="QBQ232" s="53" t="s">
        <v>162</v>
      </c>
      <c r="QBR232" s="53">
        <f t="shared" ref="QBR232" si="15194">(37.2)*10.764</f>
        <v>400.42079999999999</v>
      </c>
      <c r="QBS232" s="53">
        <f t="shared" ref="QBS232" si="15195">(2.45*1+1*(2.3+2.75))*10.764</f>
        <v>80.72999999999999</v>
      </c>
      <c r="QBT232" s="53">
        <f t="shared" si="4364"/>
        <v>481.1508</v>
      </c>
      <c r="QBU232" s="53">
        <v>0</v>
      </c>
      <c r="QBV232" s="53">
        <f>QBT232*(($H$268)+1)+(IF(QBU232&lt;101,QBU232,IF(QBU232&lt;201,QBU232/2,IF(QBU232&lt;=301,QBU232/3,QBU232/4))))</f>
        <v>481.1508</v>
      </c>
      <c r="QBW232" s="159">
        <f t="shared" si="10503"/>
        <v>3</v>
      </c>
      <c r="QBX232" s="159"/>
      <c r="QBY232" s="53" t="s">
        <v>162</v>
      </c>
      <c r="QBZ232" s="53">
        <f t="shared" ref="QBZ232" si="15196">(37.2)*10.764</f>
        <v>400.42079999999999</v>
      </c>
      <c r="QCA232" s="53">
        <f t="shared" ref="QCA232" si="15197">(2.45*1+1*(2.3+2.75))*10.764</f>
        <v>80.72999999999999</v>
      </c>
      <c r="QCB232" s="53">
        <f t="shared" si="4367"/>
        <v>481.1508</v>
      </c>
      <c r="QCC232" s="53">
        <v>0</v>
      </c>
      <c r="QCD232" s="53">
        <f>QCB232*(($H$268)+1)+(IF(QCC232&lt;101,QCC232,IF(QCC232&lt;201,QCC232/2,IF(QCC232&lt;=301,QCC232/3,QCC232/4))))</f>
        <v>481.1508</v>
      </c>
      <c r="QCE232" s="159">
        <f t="shared" si="10506"/>
        <v>3</v>
      </c>
      <c r="QCF232" s="159"/>
      <c r="QCG232" s="53" t="s">
        <v>162</v>
      </c>
      <c r="QCH232" s="53">
        <f t="shared" ref="QCH232" si="15198">(37.2)*10.764</f>
        <v>400.42079999999999</v>
      </c>
      <c r="QCI232" s="53">
        <f t="shared" ref="QCI232" si="15199">(2.45*1+1*(2.3+2.75))*10.764</f>
        <v>80.72999999999999</v>
      </c>
      <c r="QCJ232" s="53">
        <f t="shared" si="4370"/>
        <v>481.1508</v>
      </c>
      <c r="QCK232" s="53">
        <v>0</v>
      </c>
      <c r="QCL232" s="53">
        <f>QCJ232*(($H$268)+1)+(IF(QCK232&lt;101,QCK232,IF(QCK232&lt;201,QCK232/2,IF(QCK232&lt;=301,QCK232/3,QCK232/4))))</f>
        <v>481.1508</v>
      </c>
      <c r="QCM232" s="159">
        <f t="shared" si="10509"/>
        <v>3</v>
      </c>
      <c r="QCN232" s="159"/>
      <c r="QCO232" s="53" t="s">
        <v>162</v>
      </c>
      <c r="QCP232" s="53">
        <f t="shared" ref="QCP232" si="15200">(37.2)*10.764</f>
        <v>400.42079999999999</v>
      </c>
      <c r="QCQ232" s="53">
        <f t="shared" ref="QCQ232" si="15201">(2.45*1+1*(2.3+2.75))*10.764</f>
        <v>80.72999999999999</v>
      </c>
      <c r="QCR232" s="53">
        <f t="shared" si="4373"/>
        <v>481.1508</v>
      </c>
      <c r="QCS232" s="53">
        <v>0</v>
      </c>
      <c r="QCT232" s="53">
        <f>QCR232*(($H$268)+1)+(IF(QCS232&lt;101,QCS232,IF(QCS232&lt;201,QCS232/2,IF(QCS232&lt;=301,QCS232/3,QCS232/4))))</f>
        <v>481.1508</v>
      </c>
      <c r="QCU232" s="159">
        <f t="shared" si="10512"/>
        <v>3</v>
      </c>
      <c r="QCV232" s="159"/>
      <c r="QCW232" s="53" t="s">
        <v>162</v>
      </c>
      <c r="QCX232" s="53">
        <f t="shared" ref="QCX232" si="15202">(37.2)*10.764</f>
        <v>400.42079999999999</v>
      </c>
      <c r="QCY232" s="53">
        <f t="shared" ref="QCY232" si="15203">(2.45*1+1*(2.3+2.75))*10.764</f>
        <v>80.72999999999999</v>
      </c>
      <c r="QCZ232" s="53">
        <f t="shared" si="4376"/>
        <v>481.1508</v>
      </c>
      <c r="QDA232" s="53">
        <v>0</v>
      </c>
      <c r="QDB232" s="53">
        <f>QCZ232*(($H$268)+1)+(IF(QDA232&lt;101,QDA232,IF(QDA232&lt;201,QDA232/2,IF(QDA232&lt;=301,QDA232/3,QDA232/4))))</f>
        <v>481.1508</v>
      </c>
      <c r="QDC232" s="159">
        <f t="shared" si="10515"/>
        <v>3</v>
      </c>
      <c r="QDD232" s="159"/>
      <c r="QDE232" s="53" t="s">
        <v>162</v>
      </c>
      <c r="QDF232" s="53">
        <f t="shared" ref="QDF232" si="15204">(37.2)*10.764</f>
        <v>400.42079999999999</v>
      </c>
      <c r="QDG232" s="53">
        <f t="shared" ref="QDG232" si="15205">(2.45*1+1*(2.3+2.75))*10.764</f>
        <v>80.72999999999999</v>
      </c>
      <c r="QDH232" s="53">
        <f t="shared" si="4379"/>
        <v>481.1508</v>
      </c>
      <c r="QDI232" s="53">
        <v>0</v>
      </c>
      <c r="QDJ232" s="53">
        <f>QDH232*(($H$268)+1)+(IF(QDI232&lt;101,QDI232,IF(QDI232&lt;201,QDI232/2,IF(QDI232&lt;=301,QDI232/3,QDI232/4))))</f>
        <v>481.1508</v>
      </c>
      <c r="QDK232" s="159">
        <f t="shared" si="10518"/>
        <v>3</v>
      </c>
      <c r="QDL232" s="159"/>
      <c r="QDM232" s="53" t="s">
        <v>162</v>
      </c>
      <c r="QDN232" s="53">
        <f t="shared" ref="QDN232" si="15206">(37.2)*10.764</f>
        <v>400.42079999999999</v>
      </c>
      <c r="QDO232" s="53">
        <f t="shared" ref="QDO232" si="15207">(2.45*1+1*(2.3+2.75))*10.764</f>
        <v>80.72999999999999</v>
      </c>
      <c r="QDP232" s="53">
        <f t="shared" si="4382"/>
        <v>481.1508</v>
      </c>
      <c r="QDQ232" s="53">
        <v>0</v>
      </c>
      <c r="QDR232" s="53">
        <f>QDP232*(($H$268)+1)+(IF(QDQ232&lt;101,QDQ232,IF(QDQ232&lt;201,QDQ232/2,IF(QDQ232&lt;=301,QDQ232/3,QDQ232/4))))</f>
        <v>481.1508</v>
      </c>
      <c r="QDS232" s="159">
        <f t="shared" si="10521"/>
        <v>3</v>
      </c>
      <c r="QDT232" s="159"/>
      <c r="QDU232" s="53" t="s">
        <v>162</v>
      </c>
      <c r="QDV232" s="53">
        <f t="shared" ref="QDV232" si="15208">(37.2)*10.764</f>
        <v>400.42079999999999</v>
      </c>
      <c r="QDW232" s="53">
        <f t="shared" ref="QDW232" si="15209">(2.45*1+1*(2.3+2.75))*10.764</f>
        <v>80.72999999999999</v>
      </c>
      <c r="QDX232" s="53">
        <f t="shared" si="4385"/>
        <v>481.1508</v>
      </c>
      <c r="QDY232" s="53">
        <v>0</v>
      </c>
      <c r="QDZ232" s="53">
        <f>QDX232*(($H$268)+1)+(IF(QDY232&lt;101,QDY232,IF(QDY232&lt;201,QDY232/2,IF(QDY232&lt;=301,QDY232/3,QDY232/4))))</f>
        <v>481.1508</v>
      </c>
      <c r="QEA232" s="159">
        <f t="shared" si="10524"/>
        <v>3</v>
      </c>
      <c r="QEB232" s="159"/>
      <c r="QEC232" s="53" t="s">
        <v>162</v>
      </c>
      <c r="QED232" s="53">
        <f t="shared" ref="QED232" si="15210">(37.2)*10.764</f>
        <v>400.42079999999999</v>
      </c>
      <c r="QEE232" s="53">
        <f t="shared" ref="QEE232" si="15211">(2.45*1+1*(2.3+2.75))*10.764</f>
        <v>80.72999999999999</v>
      </c>
      <c r="QEF232" s="53">
        <f t="shared" si="4388"/>
        <v>481.1508</v>
      </c>
      <c r="QEG232" s="53">
        <v>0</v>
      </c>
      <c r="QEH232" s="53">
        <f>QEF232*(($H$268)+1)+(IF(QEG232&lt;101,QEG232,IF(QEG232&lt;201,QEG232/2,IF(QEG232&lt;=301,QEG232/3,QEG232/4))))</f>
        <v>481.1508</v>
      </c>
      <c r="QEI232" s="159">
        <f t="shared" si="10527"/>
        <v>3</v>
      </c>
      <c r="QEJ232" s="159"/>
      <c r="QEK232" s="53" t="s">
        <v>162</v>
      </c>
      <c r="QEL232" s="53">
        <f t="shared" ref="QEL232" si="15212">(37.2)*10.764</f>
        <v>400.42079999999999</v>
      </c>
      <c r="QEM232" s="53">
        <f t="shared" ref="QEM232" si="15213">(2.45*1+1*(2.3+2.75))*10.764</f>
        <v>80.72999999999999</v>
      </c>
      <c r="QEN232" s="53">
        <f t="shared" si="4391"/>
        <v>481.1508</v>
      </c>
      <c r="QEO232" s="53">
        <v>0</v>
      </c>
      <c r="QEP232" s="53">
        <f>QEN232*(($H$268)+1)+(IF(QEO232&lt;101,QEO232,IF(QEO232&lt;201,QEO232/2,IF(QEO232&lt;=301,QEO232/3,QEO232/4))))</f>
        <v>481.1508</v>
      </c>
      <c r="QEQ232" s="159">
        <f t="shared" si="10530"/>
        <v>3</v>
      </c>
      <c r="QER232" s="159"/>
      <c r="QES232" s="53" t="s">
        <v>162</v>
      </c>
      <c r="QET232" s="53">
        <f t="shared" ref="QET232" si="15214">(37.2)*10.764</f>
        <v>400.42079999999999</v>
      </c>
      <c r="QEU232" s="53">
        <f t="shared" ref="QEU232" si="15215">(2.45*1+1*(2.3+2.75))*10.764</f>
        <v>80.72999999999999</v>
      </c>
      <c r="QEV232" s="53">
        <f t="shared" si="4394"/>
        <v>481.1508</v>
      </c>
      <c r="QEW232" s="53">
        <v>0</v>
      </c>
      <c r="QEX232" s="53">
        <f>QEV232*(($H$268)+1)+(IF(QEW232&lt;101,QEW232,IF(QEW232&lt;201,QEW232/2,IF(QEW232&lt;=301,QEW232/3,QEW232/4))))</f>
        <v>481.1508</v>
      </c>
      <c r="QEY232" s="159">
        <f t="shared" si="10533"/>
        <v>3</v>
      </c>
      <c r="QEZ232" s="159"/>
      <c r="QFA232" s="53" t="s">
        <v>162</v>
      </c>
      <c r="QFB232" s="53">
        <f t="shared" ref="QFB232" si="15216">(37.2)*10.764</f>
        <v>400.42079999999999</v>
      </c>
      <c r="QFC232" s="53">
        <f t="shared" ref="QFC232" si="15217">(2.45*1+1*(2.3+2.75))*10.764</f>
        <v>80.72999999999999</v>
      </c>
      <c r="QFD232" s="53">
        <f t="shared" si="4397"/>
        <v>481.1508</v>
      </c>
      <c r="QFE232" s="53">
        <v>0</v>
      </c>
      <c r="QFF232" s="53">
        <f>QFD232*(($H$268)+1)+(IF(QFE232&lt;101,QFE232,IF(QFE232&lt;201,QFE232/2,IF(QFE232&lt;=301,QFE232/3,QFE232/4))))</f>
        <v>481.1508</v>
      </c>
      <c r="QFG232" s="159">
        <f t="shared" si="10536"/>
        <v>3</v>
      </c>
      <c r="QFH232" s="159"/>
      <c r="QFI232" s="53" t="s">
        <v>162</v>
      </c>
      <c r="QFJ232" s="53">
        <f t="shared" ref="QFJ232" si="15218">(37.2)*10.764</f>
        <v>400.42079999999999</v>
      </c>
      <c r="QFK232" s="53">
        <f t="shared" ref="QFK232" si="15219">(2.45*1+1*(2.3+2.75))*10.764</f>
        <v>80.72999999999999</v>
      </c>
      <c r="QFL232" s="53">
        <f t="shared" si="4400"/>
        <v>481.1508</v>
      </c>
      <c r="QFM232" s="53">
        <v>0</v>
      </c>
      <c r="QFN232" s="53">
        <f>QFL232*(($H$268)+1)+(IF(QFM232&lt;101,QFM232,IF(QFM232&lt;201,QFM232/2,IF(QFM232&lt;=301,QFM232/3,QFM232/4))))</f>
        <v>481.1508</v>
      </c>
      <c r="QFO232" s="159">
        <f t="shared" si="10539"/>
        <v>3</v>
      </c>
      <c r="QFP232" s="159"/>
      <c r="QFQ232" s="53" t="s">
        <v>162</v>
      </c>
      <c r="QFR232" s="53">
        <f t="shared" ref="QFR232" si="15220">(37.2)*10.764</f>
        <v>400.42079999999999</v>
      </c>
      <c r="QFS232" s="53">
        <f t="shared" ref="QFS232" si="15221">(2.45*1+1*(2.3+2.75))*10.764</f>
        <v>80.72999999999999</v>
      </c>
      <c r="QFT232" s="53">
        <f t="shared" si="4403"/>
        <v>481.1508</v>
      </c>
      <c r="QFU232" s="53">
        <v>0</v>
      </c>
      <c r="QFV232" s="53">
        <f>QFT232*(($H$268)+1)+(IF(QFU232&lt;101,QFU232,IF(QFU232&lt;201,QFU232/2,IF(QFU232&lt;=301,QFU232/3,QFU232/4))))</f>
        <v>481.1508</v>
      </c>
      <c r="QFW232" s="159">
        <f t="shared" si="10542"/>
        <v>3</v>
      </c>
      <c r="QFX232" s="159"/>
      <c r="QFY232" s="53" t="s">
        <v>162</v>
      </c>
      <c r="QFZ232" s="53">
        <f t="shared" ref="QFZ232" si="15222">(37.2)*10.764</f>
        <v>400.42079999999999</v>
      </c>
      <c r="QGA232" s="53">
        <f t="shared" ref="QGA232" si="15223">(2.45*1+1*(2.3+2.75))*10.764</f>
        <v>80.72999999999999</v>
      </c>
      <c r="QGB232" s="53">
        <f t="shared" si="4406"/>
        <v>481.1508</v>
      </c>
      <c r="QGC232" s="53">
        <v>0</v>
      </c>
      <c r="QGD232" s="53">
        <f>QGB232*(($H$268)+1)+(IF(QGC232&lt;101,QGC232,IF(QGC232&lt;201,QGC232/2,IF(QGC232&lt;=301,QGC232/3,QGC232/4))))</f>
        <v>481.1508</v>
      </c>
      <c r="QGE232" s="159">
        <f t="shared" si="10545"/>
        <v>3</v>
      </c>
      <c r="QGF232" s="159"/>
      <c r="QGG232" s="53" t="s">
        <v>162</v>
      </c>
      <c r="QGH232" s="53">
        <f t="shared" ref="QGH232" si="15224">(37.2)*10.764</f>
        <v>400.42079999999999</v>
      </c>
      <c r="QGI232" s="53">
        <f t="shared" ref="QGI232" si="15225">(2.45*1+1*(2.3+2.75))*10.764</f>
        <v>80.72999999999999</v>
      </c>
      <c r="QGJ232" s="53">
        <f t="shared" si="4409"/>
        <v>481.1508</v>
      </c>
      <c r="QGK232" s="53">
        <v>0</v>
      </c>
      <c r="QGL232" s="53">
        <f>QGJ232*(($H$268)+1)+(IF(QGK232&lt;101,QGK232,IF(QGK232&lt;201,QGK232/2,IF(QGK232&lt;=301,QGK232/3,QGK232/4))))</f>
        <v>481.1508</v>
      </c>
      <c r="QGM232" s="159">
        <f t="shared" si="10548"/>
        <v>3</v>
      </c>
      <c r="QGN232" s="159"/>
      <c r="QGO232" s="53" t="s">
        <v>162</v>
      </c>
      <c r="QGP232" s="53">
        <f t="shared" ref="QGP232" si="15226">(37.2)*10.764</f>
        <v>400.42079999999999</v>
      </c>
      <c r="QGQ232" s="53">
        <f t="shared" ref="QGQ232" si="15227">(2.45*1+1*(2.3+2.75))*10.764</f>
        <v>80.72999999999999</v>
      </c>
      <c r="QGR232" s="53">
        <f t="shared" si="4412"/>
        <v>481.1508</v>
      </c>
      <c r="QGS232" s="53">
        <v>0</v>
      </c>
      <c r="QGT232" s="53">
        <f>QGR232*(($H$268)+1)+(IF(QGS232&lt;101,QGS232,IF(QGS232&lt;201,QGS232/2,IF(QGS232&lt;=301,QGS232/3,QGS232/4))))</f>
        <v>481.1508</v>
      </c>
      <c r="QGU232" s="159">
        <f t="shared" si="10551"/>
        <v>3</v>
      </c>
      <c r="QGV232" s="159"/>
      <c r="QGW232" s="53" t="s">
        <v>162</v>
      </c>
      <c r="QGX232" s="53">
        <f t="shared" ref="QGX232" si="15228">(37.2)*10.764</f>
        <v>400.42079999999999</v>
      </c>
      <c r="QGY232" s="53">
        <f t="shared" ref="QGY232" si="15229">(2.45*1+1*(2.3+2.75))*10.764</f>
        <v>80.72999999999999</v>
      </c>
      <c r="QGZ232" s="53">
        <f t="shared" si="4415"/>
        <v>481.1508</v>
      </c>
      <c r="QHA232" s="53">
        <v>0</v>
      </c>
      <c r="QHB232" s="53">
        <f>QGZ232*(($H$268)+1)+(IF(QHA232&lt;101,QHA232,IF(QHA232&lt;201,QHA232/2,IF(QHA232&lt;=301,QHA232/3,QHA232/4))))</f>
        <v>481.1508</v>
      </c>
      <c r="QHC232" s="159">
        <f t="shared" si="10554"/>
        <v>3</v>
      </c>
      <c r="QHD232" s="159"/>
      <c r="QHE232" s="53" t="s">
        <v>162</v>
      </c>
      <c r="QHF232" s="53">
        <f t="shared" ref="QHF232" si="15230">(37.2)*10.764</f>
        <v>400.42079999999999</v>
      </c>
      <c r="QHG232" s="53">
        <f t="shared" ref="QHG232" si="15231">(2.45*1+1*(2.3+2.75))*10.764</f>
        <v>80.72999999999999</v>
      </c>
      <c r="QHH232" s="53">
        <f t="shared" si="4418"/>
        <v>481.1508</v>
      </c>
      <c r="QHI232" s="53">
        <v>0</v>
      </c>
      <c r="QHJ232" s="53">
        <f>QHH232*(($H$268)+1)+(IF(QHI232&lt;101,QHI232,IF(QHI232&lt;201,QHI232/2,IF(QHI232&lt;=301,QHI232/3,QHI232/4))))</f>
        <v>481.1508</v>
      </c>
      <c r="QHK232" s="159">
        <f t="shared" si="10557"/>
        <v>3</v>
      </c>
      <c r="QHL232" s="159"/>
      <c r="QHM232" s="53" t="s">
        <v>162</v>
      </c>
      <c r="QHN232" s="53">
        <f t="shared" ref="QHN232" si="15232">(37.2)*10.764</f>
        <v>400.42079999999999</v>
      </c>
      <c r="QHO232" s="53">
        <f t="shared" ref="QHO232" si="15233">(2.45*1+1*(2.3+2.75))*10.764</f>
        <v>80.72999999999999</v>
      </c>
      <c r="QHP232" s="53">
        <f t="shared" si="4421"/>
        <v>481.1508</v>
      </c>
      <c r="QHQ232" s="53">
        <v>0</v>
      </c>
      <c r="QHR232" s="53">
        <f>QHP232*(($H$268)+1)+(IF(QHQ232&lt;101,QHQ232,IF(QHQ232&lt;201,QHQ232/2,IF(QHQ232&lt;=301,QHQ232/3,QHQ232/4))))</f>
        <v>481.1508</v>
      </c>
      <c r="QHS232" s="159">
        <f t="shared" si="10560"/>
        <v>3</v>
      </c>
      <c r="QHT232" s="159"/>
      <c r="QHU232" s="53" t="s">
        <v>162</v>
      </c>
      <c r="QHV232" s="53">
        <f t="shared" ref="QHV232" si="15234">(37.2)*10.764</f>
        <v>400.42079999999999</v>
      </c>
      <c r="QHW232" s="53">
        <f t="shared" ref="QHW232" si="15235">(2.45*1+1*(2.3+2.75))*10.764</f>
        <v>80.72999999999999</v>
      </c>
      <c r="QHX232" s="53">
        <f t="shared" si="4424"/>
        <v>481.1508</v>
      </c>
      <c r="QHY232" s="53">
        <v>0</v>
      </c>
      <c r="QHZ232" s="53">
        <f>QHX232*(($H$268)+1)+(IF(QHY232&lt;101,QHY232,IF(QHY232&lt;201,QHY232/2,IF(QHY232&lt;=301,QHY232/3,QHY232/4))))</f>
        <v>481.1508</v>
      </c>
      <c r="QIA232" s="159">
        <f t="shared" si="10563"/>
        <v>3</v>
      </c>
      <c r="QIB232" s="159"/>
      <c r="QIC232" s="53" t="s">
        <v>162</v>
      </c>
      <c r="QID232" s="53">
        <f t="shared" ref="QID232" si="15236">(37.2)*10.764</f>
        <v>400.42079999999999</v>
      </c>
      <c r="QIE232" s="53">
        <f t="shared" ref="QIE232" si="15237">(2.45*1+1*(2.3+2.75))*10.764</f>
        <v>80.72999999999999</v>
      </c>
      <c r="QIF232" s="53">
        <f t="shared" si="4427"/>
        <v>481.1508</v>
      </c>
      <c r="QIG232" s="53">
        <v>0</v>
      </c>
      <c r="QIH232" s="53">
        <f>QIF232*(($H$268)+1)+(IF(QIG232&lt;101,QIG232,IF(QIG232&lt;201,QIG232/2,IF(QIG232&lt;=301,QIG232/3,QIG232/4))))</f>
        <v>481.1508</v>
      </c>
      <c r="QII232" s="159">
        <f t="shared" si="10566"/>
        <v>3</v>
      </c>
      <c r="QIJ232" s="159"/>
      <c r="QIK232" s="53" t="s">
        <v>162</v>
      </c>
      <c r="QIL232" s="53">
        <f t="shared" ref="QIL232" si="15238">(37.2)*10.764</f>
        <v>400.42079999999999</v>
      </c>
      <c r="QIM232" s="53">
        <f t="shared" ref="QIM232" si="15239">(2.45*1+1*(2.3+2.75))*10.764</f>
        <v>80.72999999999999</v>
      </c>
      <c r="QIN232" s="53">
        <f t="shared" si="4430"/>
        <v>481.1508</v>
      </c>
      <c r="QIO232" s="53">
        <v>0</v>
      </c>
      <c r="QIP232" s="53">
        <f>QIN232*(($H$268)+1)+(IF(QIO232&lt;101,QIO232,IF(QIO232&lt;201,QIO232/2,IF(QIO232&lt;=301,QIO232/3,QIO232/4))))</f>
        <v>481.1508</v>
      </c>
      <c r="QIQ232" s="159">
        <f t="shared" si="10569"/>
        <v>3</v>
      </c>
      <c r="QIR232" s="159"/>
      <c r="QIS232" s="53" t="s">
        <v>162</v>
      </c>
      <c r="QIT232" s="53">
        <f t="shared" ref="QIT232" si="15240">(37.2)*10.764</f>
        <v>400.42079999999999</v>
      </c>
      <c r="QIU232" s="53">
        <f t="shared" ref="QIU232" si="15241">(2.45*1+1*(2.3+2.75))*10.764</f>
        <v>80.72999999999999</v>
      </c>
      <c r="QIV232" s="53">
        <f t="shared" si="4433"/>
        <v>481.1508</v>
      </c>
      <c r="QIW232" s="53">
        <v>0</v>
      </c>
      <c r="QIX232" s="53">
        <f>QIV232*(($H$268)+1)+(IF(QIW232&lt;101,QIW232,IF(QIW232&lt;201,QIW232/2,IF(QIW232&lt;=301,QIW232/3,QIW232/4))))</f>
        <v>481.1508</v>
      </c>
      <c r="QIY232" s="159">
        <f t="shared" si="10572"/>
        <v>3</v>
      </c>
      <c r="QIZ232" s="159"/>
      <c r="QJA232" s="53" t="s">
        <v>162</v>
      </c>
      <c r="QJB232" s="53">
        <f t="shared" ref="QJB232" si="15242">(37.2)*10.764</f>
        <v>400.42079999999999</v>
      </c>
      <c r="QJC232" s="53">
        <f t="shared" ref="QJC232" si="15243">(2.45*1+1*(2.3+2.75))*10.764</f>
        <v>80.72999999999999</v>
      </c>
      <c r="QJD232" s="53">
        <f t="shared" si="4436"/>
        <v>481.1508</v>
      </c>
      <c r="QJE232" s="53">
        <v>0</v>
      </c>
      <c r="QJF232" s="53">
        <f>QJD232*(($H$268)+1)+(IF(QJE232&lt;101,QJE232,IF(QJE232&lt;201,QJE232/2,IF(QJE232&lt;=301,QJE232/3,QJE232/4))))</f>
        <v>481.1508</v>
      </c>
      <c r="QJG232" s="159">
        <f t="shared" si="10575"/>
        <v>3</v>
      </c>
      <c r="QJH232" s="159"/>
      <c r="QJI232" s="53" t="s">
        <v>162</v>
      </c>
      <c r="QJJ232" s="53">
        <f t="shared" ref="QJJ232" si="15244">(37.2)*10.764</f>
        <v>400.42079999999999</v>
      </c>
      <c r="QJK232" s="53">
        <f t="shared" ref="QJK232" si="15245">(2.45*1+1*(2.3+2.75))*10.764</f>
        <v>80.72999999999999</v>
      </c>
      <c r="QJL232" s="53">
        <f t="shared" si="4439"/>
        <v>481.1508</v>
      </c>
      <c r="QJM232" s="53">
        <v>0</v>
      </c>
      <c r="QJN232" s="53">
        <f>QJL232*(($H$268)+1)+(IF(QJM232&lt;101,QJM232,IF(QJM232&lt;201,QJM232/2,IF(QJM232&lt;=301,QJM232/3,QJM232/4))))</f>
        <v>481.1508</v>
      </c>
      <c r="QJO232" s="159">
        <f t="shared" si="10578"/>
        <v>3</v>
      </c>
      <c r="QJP232" s="159"/>
      <c r="QJQ232" s="53" t="s">
        <v>162</v>
      </c>
      <c r="QJR232" s="53">
        <f t="shared" ref="QJR232" si="15246">(37.2)*10.764</f>
        <v>400.42079999999999</v>
      </c>
      <c r="QJS232" s="53">
        <f t="shared" ref="QJS232" si="15247">(2.45*1+1*(2.3+2.75))*10.764</f>
        <v>80.72999999999999</v>
      </c>
      <c r="QJT232" s="53">
        <f t="shared" si="4442"/>
        <v>481.1508</v>
      </c>
      <c r="QJU232" s="53">
        <v>0</v>
      </c>
      <c r="QJV232" s="53">
        <f>QJT232*(($H$268)+1)+(IF(QJU232&lt;101,QJU232,IF(QJU232&lt;201,QJU232/2,IF(QJU232&lt;=301,QJU232/3,QJU232/4))))</f>
        <v>481.1508</v>
      </c>
      <c r="QJW232" s="159">
        <f t="shared" si="10581"/>
        <v>3</v>
      </c>
      <c r="QJX232" s="159"/>
      <c r="QJY232" s="53" t="s">
        <v>162</v>
      </c>
      <c r="QJZ232" s="53">
        <f t="shared" ref="QJZ232" si="15248">(37.2)*10.764</f>
        <v>400.42079999999999</v>
      </c>
      <c r="QKA232" s="53">
        <f t="shared" ref="QKA232" si="15249">(2.45*1+1*(2.3+2.75))*10.764</f>
        <v>80.72999999999999</v>
      </c>
      <c r="QKB232" s="53">
        <f t="shared" si="4445"/>
        <v>481.1508</v>
      </c>
      <c r="QKC232" s="53">
        <v>0</v>
      </c>
      <c r="QKD232" s="53">
        <f>QKB232*(($H$268)+1)+(IF(QKC232&lt;101,QKC232,IF(QKC232&lt;201,QKC232/2,IF(QKC232&lt;=301,QKC232/3,QKC232/4))))</f>
        <v>481.1508</v>
      </c>
      <c r="QKE232" s="159">
        <f t="shared" si="10584"/>
        <v>3</v>
      </c>
      <c r="QKF232" s="159"/>
      <c r="QKG232" s="53" t="s">
        <v>162</v>
      </c>
      <c r="QKH232" s="53">
        <f t="shared" ref="QKH232" si="15250">(37.2)*10.764</f>
        <v>400.42079999999999</v>
      </c>
      <c r="QKI232" s="53">
        <f t="shared" ref="QKI232" si="15251">(2.45*1+1*(2.3+2.75))*10.764</f>
        <v>80.72999999999999</v>
      </c>
      <c r="QKJ232" s="53">
        <f t="shared" si="4448"/>
        <v>481.1508</v>
      </c>
      <c r="QKK232" s="53">
        <v>0</v>
      </c>
      <c r="QKL232" s="53">
        <f>QKJ232*(($H$268)+1)+(IF(QKK232&lt;101,QKK232,IF(QKK232&lt;201,QKK232/2,IF(QKK232&lt;=301,QKK232/3,QKK232/4))))</f>
        <v>481.1508</v>
      </c>
      <c r="QKM232" s="159">
        <f t="shared" si="10587"/>
        <v>3</v>
      </c>
      <c r="QKN232" s="159"/>
      <c r="QKO232" s="53" t="s">
        <v>162</v>
      </c>
      <c r="QKP232" s="53">
        <f t="shared" ref="QKP232" si="15252">(37.2)*10.764</f>
        <v>400.42079999999999</v>
      </c>
      <c r="QKQ232" s="53">
        <f t="shared" ref="QKQ232" si="15253">(2.45*1+1*(2.3+2.75))*10.764</f>
        <v>80.72999999999999</v>
      </c>
      <c r="QKR232" s="53">
        <f t="shared" si="4451"/>
        <v>481.1508</v>
      </c>
      <c r="QKS232" s="53">
        <v>0</v>
      </c>
      <c r="QKT232" s="53">
        <f>QKR232*(($H$268)+1)+(IF(QKS232&lt;101,QKS232,IF(QKS232&lt;201,QKS232/2,IF(QKS232&lt;=301,QKS232/3,QKS232/4))))</f>
        <v>481.1508</v>
      </c>
      <c r="QKU232" s="159">
        <f t="shared" si="10590"/>
        <v>3</v>
      </c>
      <c r="QKV232" s="159"/>
      <c r="QKW232" s="53" t="s">
        <v>162</v>
      </c>
      <c r="QKX232" s="53">
        <f t="shared" ref="QKX232" si="15254">(37.2)*10.764</f>
        <v>400.42079999999999</v>
      </c>
      <c r="QKY232" s="53">
        <f t="shared" ref="QKY232" si="15255">(2.45*1+1*(2.3+2.75))*10.764</f>
        <v>80.72999999999999</v>
      </c>
      <c r="QKZ232" s="53">
        <f t="shared" si="4454"/>
        <v>481.1508</v>
      </c>
      <c r="QLA232" s="53">
        <v>0</v>
      </c>
      <c r="QLB232" s="53">
        <f>QKZ232*(($H$268)+1)+(IF(QLA232&lt;101,QLA232,IF(QLA232&lt;201,QLA232/2,IF(QLA232&lt;=301,QLA232/3,QLA232/4))))</f>
        <v>481.1508</v>
      </c>
      <c r="QLC232" s="159">
        <f t="shared" si="10593"/>
        <v>3</v>
      </c>
      <c r="QLD232" s="159"/>
      <c r="QLE232" s="53" t="s">
        <v>162</v>
      </c>
      <c r="QLF232" s="53">
        <f t="shared" ref="QLF232" si="15256">(37.2)*10.764</f>
        <v>400.42079999999999</v>
      </c>
      <c r="QLG232" s="53">
        <f t="shared" ref="QLG232" si="15257">(2.45*1+1*(2.3+2.75))*10.764</f>
        <v>80.72999999999999</v>
      </c>
      <c r="QLH232" s="53">
        <f t="shared" si="4457"/>
        <v>481.1508</v>
      </c>
      <c r="QLI232" s="53">
        <v>0</v>
      </c>
      <c r="QLJ232" s="53">
        <f>QLH232*(($H$268)+1)+(IF(QLI232&lt;101,QLI232,IF(QLI232&lt;201,QLI232/2,IF(QLI232&lt;=301,QLI232/3,QLI232/4))))</f>
        <v>481.1508</v>
      </c>
      <c r="QLK232" s="159">
        <f t="shared" si="10596"/>
        <v>3</v>
      </c>
      <c r="QLL232" s="159"/>
      <c r="QLM232" s="53" t="s">
        <v>162</v>
      </c>
      <c r="QLN232" s="53">
        <f t="shared" ref="QLN232" si="15258">(37.2)*10.764</f>
        <v>400.42079999999999</v>
      </c>
      <c r="QLO232" s="53">
        <f t="shared" ref="QLO232" si="15259">(2.45*1+1*(2.3+2.75))*10.764</f>
        <v>80.72999999999999</v>
      </c>
      <c r="QLP232" s="53">
        <f t="shared" si="4460"/>
        <v>481.1508</v>
      </c>
      <c r="QLQ232" s="53">
        <v>0</v>
      </c>
      <c r="QLR232" s="53">
        <f>QLP232*(($H$268)+1)+(IF(QLQ232&lt;101,QLQ232,IF(QLQ232&lt;201,QLQ232/2,IF(QLQ232&lt;=301,QLQ232/3,QLQ232/4))))</f>
        <v>481.1508</v>
      </c>
      <c r="QLS232" s="159">
        <f t="shared" si="10599"/>
        <v>3</v>
      </c>
      <c r="QLT232" s="159"/>
      <c r="QLU232" s="53" t="s">
        <v>162</v>
      </c>
      <c r="QLV232" s="53">
        <f t="shared" ref="QLV232" si="15260">(37.2)*10.764</f>
        <v>400.42079999999999</v>
      </c>
      <c r="QLW232" s="53">
        <f t="shared" ref="QLW232" si="15261">(2.45*1+1*(2.3+2.75))*10.764</f>
        <v>80.72999999999999</v>
      </c>
      <c r="QLX232" s="53">
        <f t="shared" si="4463"/>
        <v>481.1508</v>
      </c>
      <c r="QLY232" s="53">
        <v>0</v>
      </c>
      <c r="QLZ232" s="53">
        <f>QLX232*(($H$268)+1)+(IF(QLY232&lt;101,QLY232,IF(QLY232&lt;201,QLY232/2,IF(QLY232&lt;=301,QLY232/3,QLY232/4))))</f>
        <v>481.1508</v>
      </c>
      <c r="QMA232" s="159">
        <f t="shared" si="10602"/>
        <v>3</v>
      </c>
      <c r="QMB232" s="159"/>
      <c r="QMC232" s="53" t="s">
        <v>162</v>
      </c>
      <c r="QMD232" s="53">
        <f t="shared" ref="QMD232" si="15262">(37.2)*10.764</f>
        <v>400.42079999999999</v>
      </c>
      <c r="QME232" s="53">
        <f t="shared" ref="QME232" si="15263">(2.45*1+1*(2.3+2.75))*10.764</f>
        <v>80.72999999999999</v>
      </c>
      <c r="QMF232" s="53">
        <f t="shared" si="4466"/>
        <v>481.1508</v>
      </c>
      <c r="QMG232" s="53">
        <v>0</v>
      </c>
      <c r="QMH232" s="53">
        <f>QMF232*(($H$268)+1)+(IF(QMG232&lt;101,QMG232,IF(QMG232&lt;201,QMG232/2,IF(QMG232&lt;=301,QMG232/3,QMG232/4))))</f>
        <v>481.1508</v>
      </c>
      <c r="QMI232" s="159">
        <f t="shared" si="10605"/>
        <v>3</v>
      </c>
      <c r="QMJ232" s="159"/>
      <c r="QMK232" s="53" t="s">
        <v>162</v>
      </c>
      <c r="QML232" s="53">
        <f t="shared" ref="QML232" si="15264">(37.2)*10.764</f>
        <v>400.42079999999999</v>
      </c>
      <c r="QMM232" s="53">
        <f t="shared" ref="QMM232" si="15265">(2.45*1+1*(2.3+2.75))*10.764</f>
        <v>80.72999999999999</v>
      </c>
      <c r="QMN232" s="53">
        <f t="shared" si="4469"/>
        <v>481.1508</v>
      </c>
      <c r="QMO232" s="53">
        <v>0</v>
      </c>
      <c r="QMP232" s="53">
        <f>QMN232*(($H$268)+1)+(IF(QMO232&lt;101,QMO232,IF(QMO232&lt;201,QMO232/2,IF(QMO232&lt;=301,QMO232/3,QMO232/4))))</f>
        <v>481.1508</v>
      </c>
      <c r="QMQ232" s="159">
        <f t="shared" si="10608"/>
        <v>3</v>
      </c>
      <c r="QMR232" s="159"/>
      <c r="QMS232" s="53" t="s">
        <v>162</v>
      </c>
      <c r="QMT232" s="53">
        <f t="shared" ref="QMT232" si="15266">(37.2)*10.764</f>
        <v>400.42079999999999</v>
      </c>
      <c r="QMU232" s="53">
        <f t="shared" ref="QMU232" si="15267">(2.45*1+1*(2.3+2.75))*10.764</f>
        <v>80.72999999999999</v>
      </c>
      <c r="QMV232" s="53">
        <f t="shared" si="4472"/>
        <v>481.1508</v>
      </c>
      <c r="QMW232" s="53">
        <v>0</v>
      </c>
      <c r="QMX232" s="53">
        <f>QMV232*(($H$268)+1)+(IF(QMW232&lt;101,QMW232,IF(QMW232&lt;201,QMW232/2,IF(QMW232&lt;=301,QMW232/3,QMW232/4))))</f>
        <v>481.1508</v>
      </c>
      <c r="QMY232" s="159">
        <f t="shared" si="10611"/>
        <v>3</v>
      </c>
      <c r="QMZ232" s="159"/>
      <c r="QNA232" s="53" t="s">
        <v>162</v>
      </c>
      <c r="QNB232" s="53">
        <f t="shared" ref="QNB232" si="15268">(37.2)*10.764</f>
        <v>400.42079999999999</v>
      </c>
      <c r="QNC232" s="53">
        <f t="shared" ref="QNC232" si="15269">(2.45*1+1*(2.3+2.75))*10.764</f>
        <v>80.72999999999999</v>
      </c>
      <c r="QND232" s="53">
        <f t="shared" si="4475"/>
        <v>481.1508</v>
      </c>
      <c r="QNE232" s="53">
        <v>0</v>
      </c>
      <c r="QNF232" s="53">
        <f>QND232*(($H$268)+1)+(IF(QNE232&lt;101,QNE232,IF(QNE232&lt;201,QNE232/2,IF(QNE232&lt;=301,QNE232/3,QNE232/4))))</f>
        <v>481.1508</v>
      </c>
      <c r="QNG232" s="159">
        <f t="shared" si="10614"/>
        <v>3</v>
      </c>
      <c r="QNH232" s="159"/>
      <c r="QNI232" s="53" t="s">
        <v>162</v>
      </c>
      <c r="QNJ232" s="53">
        <f t="shared" ref="QNJ232" si="15270">(37.2)*10.764</f>
        <v>400.42079999999999</v>
      </c>
      <c r="QNK232" s="53">
        <f t="shared" ref="QNK232" si="15271">(2.45*1+1*(2.3+2.75))*10.764</f>
        <v>80.72999999999999</v>
      </c>
      <c r="QNL232" s="53">
        <f t="shared" si="4478"/>
        <v>481.1508</v>
      </c>
      <c r="QNM232" s="53">
        <v>0</v>
      </c>
      <c r="QNN232" s="53">
        <f>QNL232*(($H$268)+1)+(IF(QNM232&lt;101,QNM232,IF(QNM232&lt;201,QNM232/2,IF(QNM232&lt;=301,QNM232/3,QNM232/4))))</f>
        <v>481.1508</v>
      </c>
      <c r="QNO232" s="159">
        <f t="shared" si="10617"/>
        <v>3</v>
      </c>
      <c r="QNP232" s="159"/>
      <c r="QNQ232" s="53" t="s">
        <v>162</v>
      </c>
      <c r="QNR232" s="53">
        <f t="shared" ref="QNR232" si="15272">(37.2)*10.764</f>
        <v>400.42079999999999</v>
      </c>
      <c r="QNS232" s="53">
        <f t="shared" ref="QNS232" si="15273">(2.45*1+1*(2.3+2.75))*10.764</f>
        <v>80.72999999999999</v>
      </c>
      <c r="QNT232" s="53">
        <f t="shared" si="4481"/>
        <v>481.1508</v>
      </c>
      <c r="QNU232" s="53">
        <v>0</v>
      </c>
      <c r="QNV232" s="53">
        <f>QNT232*(($H$268)+1)+(IF(QNU232&lt;101,QNU232,IF(QNU232&lt;201,QNU232/2,IF(QNU232&lt;=301,QNU232/3,QNU232/4))))</f>
        <v>481.1508</v>
      </c>
      <c r="QNW232" s="159">
        <f t="shared" si="10620"/>
        <v>3</v>
      </c>
      <c r="QNX232" s="159"/>
      <c r="QNY232" s="53" t="s">
        <v>162</v>
      </c>
      <c r="QNZ232" s="53">
        <f t="shared" ref="QNZ232" si="15274">(37.2)*10.764</f>
        <v>400.42079999999999</v>
      </c>
      <c r="QOA232" s="53">
        <f t="shared" ref="QOA232" si="15275">(2.45*1+1*(2.3+2.75))*10.764</f>
        <v>80.72999999999999</v>
      </c>
      <c r="QOB232" s="53">
        <f t="shared" si="4484"/>
        <v>481.1508</v>
      </c>
      <c r="QOC232" s="53">
        <v>0</v>
      </c>
      <c r="QOD232" s="53">
        <f>QOB232*(($H$268)+1)+(IF(QOC232&lt;101,QOC232,IF(QOC232&lt;201,QOC232/2,IF(QOC232&lt;=301,QOC232/3,QOC232/4))))</f>
        <v>481.1508</v>
      </c>
      <c r="QOE232" s="159">
        <f t="shared" si="10623"/>
        <v>3</v>
      </c>
      <c r="QOF232" s="159"/>
      <c r="QOG232" s="53" t="s">
        <v>162</v>
      </c>
      <c r="QOH232" s="53">
        <f t="shared" ref="QOH232" si="15276">(37.2)*10.764</f>
        <v>400.42079999999999</v>
      </c>
      <c r="QOI232" s="53">
        <f t="shared" ref="QOI232" si="15277">(2.45*1+1*(2.3+2.75))*10.764</f>
        <v>80.72999999999999</v>
      </c>
      <c r="QOJ232" s="53">
        <f t="shared" si="4487"/>
        <v>481.1508</v>
      </c>
      <c r="QOK232" s="53">
        <v>0</v>
      </c>
      <c r="QOL232" s="53">
        <f>QOJ232*(($H$268)+1)+(IF(QOK232&lt;101,QOK232,IF(QOK232&lt;201,QOK232/2,IF(QOK232&lt;=301,QOK232/3,QOK232/4))))</f>
        <v>481.1508</v>
      </c>
      <c r="QOM232" s="159">
        <f t="shared" si="10626"/>
        <v>3</v>
      </c>
      <c r="QON232" s="159"/>
      <c r="QOO232" s="53" t="s">
        <v>162</v>
      </c>
      <c r="QOP232" s="53">
        <f t="shared" ref="QOP232" si="15278">(37.2)*10.764</f>
        <v>400.42079999999999</v>
      </c>
      <c r="QOQ232" s="53">
        <f t="shared" ref="QOQ232" si="15279">(2.45*1+1*(2.3+2.75))*10.764</f>
        <v>80.72999999999999</v>
      </c>
      <c r="QOR232" s="53">
        <f t="shared" si="4490"/>
        <v>481.1508</v>
      </c>
      <c r="QOS232" s="53">
        <v>0</v>
      </c>
      <c r="QOT232" s="53">
        <f>QOR232*(($H$268)+1)+(IF(QOS232&lt;101,QOS232,IF(QOS232&lt;201,QOS232/2,IF(QOS232&lt;=301,QOS232/3,QOS232/4))))</f>
        <v>481.1508</v>
      </c>
      <c r="QOU232" s="159">
        <f t="shared" si="10629"/>
        <v>3</v>
      </c>
      <c r="QOV232" s="159"/>
      <c r="QOW232" s="53" t="s">
        <v>162</v>
      </c>
      <c r="QOX232" s="53">
        <f t="shared" ref="QOX232" si="15280">(37.2)*10.764</f>
        <v>400.42079999999999</v>
      </c>
      <c r="QOY232" s="53">
        <f t="shared" ref="QOY232" si="15281">(2.45*1+1*(2.3+2.75))*10.764</f>
        <v>80.72999999999999</v>
      </c>
      <c r="QOZ232" s="53">
        <f t="shared" si="4493"/>
        <v>481.1508</v>
      </c>
      <c r="QPA232" s="53">
        <v>0</v>
      </c>
      <c r="QPB232" s="53">
        <f>QOZ232*(($H$268)+1)+(IF(QPA232&lt;101,QPA232,IF(QPA232&lt;201,QPA232/2,IF(QPA232&lt;=301,QPA232/3,QPA232/4))))</f>
        <v>481.1508</v>
      </c>
      <c r="QPC232" s="159">
        <f t="shared" si="10632"/>
        <v>3</v>
      </c>
      <c r="QPD232" s="159"/>
      <c r="QPE232" s="53" t="s">
        <v>162</v>
      </c>
      <c r="QPF232" s="53">
        <f t="shared" ref="QPF232" si="15282">(37.2)*10.764</f>
        <v>400.42079999999999</v>
      </c>
      <c r="QPG232" s="53">
        <f t="shared" ref="QPG232" si="15283">(2.45*1+1*(2.3+2.75))*10.764</f>
        <v>80.72999999999999</v>
      </c>
      <c r="QPH232" s="53">
        <f t="shared" si="4496"/>
        <v>481.1508</v>
      </c>
      <c r="QPI232" s="53">
        <v>0</v>
      </c>
      <c r="QPJ232" s="53">
        <f>QPH232*(($H$268)+1)+(IF(QPI232&lt;101,QPI232,IF(QPI232&lt;201,QPI232/2,IF(QPI232&lt;=301,QPI232/3,QPI232/4))))</f>
        <v>481.1508</v>
      </c>
      <c r="QPK232" s="159">
        <f t="shared" si="10635"/>
        <v>3</v>
      </c>
      <c r="QPL232" s="159"/>
      <c r="QPM232" s="53" t="s">
        <v>162</v>
      </c>
      <c r="QPN232" s="53">
        <f t="shared" ref="QPN232" si="15284">(37.2)*10.764</f>
        <v>400.42079999999999</v>
      </c>
      <c r="QPO232" s="53">
        <f t="shared" ref="QPO232" si="15285">(2.45*1+1*(2.3+2.75))*10.764</f>
        <v>80.72999999999999</v>
      </c>
      <c r="QPP232" s="53">
        <f t="shared" si="4499"/>
        <v>481.1508</v>
      </c>
      <c r="QPQ232" s="53">
        <v>0</v>
      </c>
      <c r="QPR232" s="53">
        <f>QPP232*(($H$268)+1)+(IF(QPQ232&lt;101,QPQ232,IF(QPQ232&lt;201,QPQ232/2,IF(QPQ232&lt;=301,QPQ232/3,QPQ232/4))))</f>
        <v>481.1508</v>
      </c>
      <c r="QPS232" s="159">
        <f t="shared" si="10638"/>
        <v>3</v>
      </c>
      <c r="QPT232" s="159"/>
      <c r="QPU232" s="53" t="s">
        <v>162</v>
      </c>
      <c r="QPV232" s="53">
        <f t="shared" ref="QPV232" si="15286">(37.2)*10.764</f>
        <v>400.42079999999999</v>
      </c>
      <c r="QPW232" s="53">
        <f t="shared" ref="QPW232" si="15287">(2.45*1+1*(2.3+2.75))*10.764</f>
        <v>80.72999999999999</v>
      </c>
      <c r="QPX232" s="53">
        <f t="shared" si="4502"/>
        <v>481.1508</v>
      </c>
      <c r="QPY232" s="53">
        <v>0</v>
      </c>
      <c r="QPZ232" s="53">
        <f>QPX232*(($H$268)+1)+(IF(QPY232&lt;101,QPY232,IF(QPY232&lt;201,QPY232/2,IF(QPY232&lt;=301,QPY232/3,QPY232/4))))</f>
        <v>481.1508</v>
      </c>
      <c r="QQA232" s="159">
        <f t="shared" si="10641"/>
        <v>3</v>
      </c>
      <c r="QQB232" s="159"/>
      <c r="QQC232" s="53" t="s">
        <v>162</v>
      </c>
      <c r="QQD232" s="53">
        <f t="shared" ref="QQD232" si="15288">(37.2)*10.764</f>
        <v>400.42079999999999</v>
      </c>
      <c r="QQE232" s="53">
        <f t="shared" ref="QQE232" si="15289">(2.45*1+1*(2.3+2.75))*10.764</f>
        <v>80.72999999999999</v>
      </c>
      <c r="QQF232" s="53">
        <f t="shared" si="4505"/>
        <v>481.1508</v>
      </c>
      <c r="QQG232" s="53">
        <v>0</v>
      </c>
      <c r="QQH232" s="53">
        <f>QQF232*(($H$268)+1)+(IF(QQG232&lt;101,QQG232,IF(QQG232&lt;201,QQG232/2,IF(QQG232&lt;=301,QQG232/3,QQG232/4))))</f>
        <v>481.1508</v>
      </c>
      <c r="QQI232" s="159">
        <f t="shared" si="10644"/>
        <v>3</v>
      </c>
      <c r="QQJ232" s="159"/>
      <c r="QQK232" s="53" t="s">
        <v>162</v>
      </c>
      <c r="QQL232" s="53">
        <f t="shared" ref="QQL232" si="15290">(37.2)*10.764</f>
        <v>400.42079999999999</v>
      </c>
      <c r="QQM232" s="53">
        <f t="shared" ref="QQM232" si="15291">(2.45*1+1*(2.3+2.75))*10.764</f>
        <v>80.72999999999999</v>
      </c>
      <c r="QQN232" s="53">
        <f t="shared" si="4508"/>
        <v>481.1508</v>
      </c>
      <c r="QQO232" s="53">
        <v>0</v>
      </c>
      <c r="QQP232" s="53">
        <f>QQN232*(($H$268)+1)+(IF(QQO232&lt;101,QQO232,IF(QQO232&lt;201,QQO232/2,IF(QQO232&lt;=301,QQO232/3,QQO232/4))))</f>
        <v>481.1508</v>
      </c>
      <c r="QQQ232" s="159">
        <f t="shared" si="10647"/>
        <v>3</v>
      </c>
      <c r="QQR232" s="159"/>
      <c r="QQS232" s="53" t="s">
        <v>162</v>
      </c>
      <c r="QQT232" s="53">
        <f t="shared" ref="QQT232" si="15292">(37.2)*10.764</f>
        <v>400.42079999999999</v>
      </c>
      <c r="QQU232" s="53">
        <f t="shared" ref="QQU232" si="15293">(2.45*1+1*(2.3+2.75))*10.764</f>
        <v>80.72999999999999</v>
      </c>
      <c r="QQV232" s="53">
        <f t="shared" si="4511"/>
        <v>481.1508</v>
      </c>
      <c r="QQW232" s="53">
        <v>0</v>
      </c>
      <c r="QQX232" s="53">
        <f>QQV232*(($H$268)+1)+(IF(QQW232&lt;101,QQW232,IF(QQW232&lt;201,QQW232/2,IF(QQW232&lt;=301,QQW232/3,QQW232/4))))</f>
        <v>481.1508</v>
      </c>
      <c r="QQY232" s="159">
        <f t="shared" si="10650"/>
        <v>3</v>
      </c>
      <c r="QQZ232" s="159"/>
      <c r="QRA232" s="53" t="s">
        <v>162</v>
      </c>
      <c r="QRB232" s="53">
        <f t="shared" ref="QRB232" si="15294">(37.2)*10.764</f>
        <v>400.42079999999999</v>
      </c>
      <c r="QRC232" s="53">
        <f t="shared" ref="QRC232" si="15295">(2.45*1+1*(2.3+2.75))*10.764</f>
        <v>80.72999999999999</v>
      </c>
      <c r="QRD232" s="53">
        <f t="shared" si="4514"/>
        <v>481.1508</v>
      </c>
      <c r="QRE232" s="53">
        <v>0</v>
      </c>
      <c r="QRF232" s="53">
        <f>QRD232*(($H$268)+1)+(IF(QRE232&lt;101,QRE232,IF(QRE232&lt;201,QRE232/2,IF(QRE232&lt;=301,QRE232/3,QRE232/4))))</f>
        <v>481.1508</v>
      </c>
      <c r="QRG232" s="159">
        <f t="shared" si="10653"/>
        <v>3</v>
      </c>
      <c r="QRH232" s="159"/>
      <c r="QRI232" s="53" t="s">
        <v>162</v>
      </c>
      <c r="QRJ232" s="53">
        <f t="shared" ref="QRJ232" si="15296">(37.2)*10.764</f>
        <v>400.42079999999999</v>
      </c>
      <c r="QRK232" s="53">
        <f t="shared" ref="QRK232" si="15297">(2.45*1+1*(2.3+2.75))*10.764</f>
        <v>80.72999999999999</v>
      </c>
      <c r="QRL232" s="53">
        <f t="shared" si="4517"/>
        <v>481.1508</v>
      </c>
      <c r="QRM232" s="53">
        <v>0</v>
      </c>
      <c r="QRN232" s="53">
        <f>QRL232*(($H$268)+1)+(IF(QRM232&lt;101,QRM232,IF(QRM232&lt;201,QRM232/2,IF(QRM232&lt;=301,QRM232/3,QRM232/4))))</f>
        <v>481.1508</v>
      </c>
      <c r="QRO232" s="159">
        <f t="shared" si="10656"/>
        <v>3</v>
      </c>
      <c r="QRP232" s="159"/>
      <c r="QRQ232" s="53" t="s">
        <v>162</v>
      </c>
      <c r="QRR232" s="53">
        <f t="shared" ref="QRR232" si="15298">(37.2)*10.764</f>
        <v>400.42079999999999</v>
      </c>
      <c r="QRS232" s="53">
        <f t="shared" ref="QRS232" si="15299">(2.45*1+1*(2.3+2.75))*10.764</f>
        <v>80.72999999999999</v>
      </c>
      <c r="QRT232" s="53">
        <f t="shared" si="4520"/>
        <v>481.1508</v>
      </c>
      <c r="QRU232" s="53">
        <v>0</v>
      </c>
      <c r="QRV232" s="53">
        <f>QRT232*(($H$268)+1)+(IF(QRU232&lt;101,QRU232,IF(QRU232&lt;201,QRU232/2,IF(QRU232&lt;=301,QRU232/3,QRU232/4))))</f>
        <v>481.1508</v>
      </c>
      <c r="QRW232" s="159">
        <f t="shared" si="10659"/>
        <v>3</v>
      </c>
      <c r="QRX232" s="159"/>
      <c r="QRY232" s="53" t="s">
        <v>162</v>
      </c>
      <c r="QRZ232" s="53">
        <f t="shared" ref="QRZ232" si="15300">(37.2)*10.764</f>
        <v>400.42079999999999</v>
      </c>
      <c r="QSA232" s="53">
        <f t="shared" ref="QSA232" si="15301">(2.45*1+1*(2.3+2.75))*10.764</f>
        <v>80.72999999999999</v>
      </c>
      <c r="QSB232" s="53">
        <f t="shared" si="4523"/>
        <v>481.1508</v>
      </c>
      <c r="QSC232" s="53">
        <v>0</v>
      </c>
      <c r="QSD232" s="53">
        <f>QSB232*(($H$268)+1)+(IF(QSC232&lt;101,QSC232,IF(QSC232&lt;201,QSC232/2,IF(QSC232&lt;=301,QSC232/3,QSC232/4))))</f>
        <v>481.1508</v>
      </c>
      <c r="QSE232" s="159">
        <f t="shared" si="10662"/>
        <v>3</v>
      </c>
      <c r="QSF232" s="159"/>
      <c r="QSG232" s="53" t="s">
        <v>162</v>
      </c>
      <c r="QSH232" s="53">
        <f t="shared" ref="QSH232" si="15302">(37.2)*10.764</f>
        <v>400.42079999999999</v>
      </c>
      <c r="QSI232" s="53">
        <f t="shared" ref="QSI232" si="15303">(2.45*1+1*(2.3+2.75))*10.764</f>
        <v>80.72999999999999</v>
      </c>
      <c r="QSJ232" s="53">
        <f t="shared" si="4526"/>
        <v>481.1508</v>
      </c>
      <c r="QSK232" s="53">
        <v>0</v>
      </c>
      <c r="QSL232" s="53">
        <f>QSJ232*(($H$268)+1)+(IF(QSK232&lt;101,QSK232,IF(QSK232&lt;201,QSK232/2,IF(QSK232&lt;=301,QSK232/3,QSK232/4))))</f>
        <v>481.1508</v>
      </c>
      <c r="QSM232" s="159">
        <f t="shared" si="10665"/>
        <v>3</v>
      </c>
      <c r="QSN232" s="159"/>
      <c r="QSO232" s="53" t="s">
        <v>162</v>
      </c>
      <c r="QSP232" s="53">
        <f t="shared" ref="QSP232" si="15304">(37.2)*10.764</f>
        <v>400.42079999999999</v>
      </c>
      <c r="QSQ232" s="53">
        <f t="shared" ref="QSQ232" si="15305">(2.45*1+1*(2.3+2.75))*10.764</f>
        <v>80.72999999999999</v>
      </c>
      <c r="QSR232" s="53">
        <f t="shared" si="4529"/>
        <v>481.1508</v>
      </c>
      <c r="QSS232" s="53">
        <v>0</v>
      </c>
      <c r="QST232" s="53">
        <f>QSR232*(($H$268)+1)+(IF(QSS232&lt;101,QSS232,IF(QSS232&lt;201,QSS232/2,IF(QSS232&lt;=301,QSS232/3,QSS232/4))))</f>
        <v>481.1508</v>
      </c>
      <c r="QSU232" s="159">
        <f t="shared" si="10668"/>
        <v>3</v>
      </c>
      <c r="QSV232" s="159"/>
      <c r="QSW232" s="53" t="s">
        <v>162</v>
      </c>
      <c r="QSX232" s="53">
        <f t="shared" ref="QSX232" si="15306">(37.2)*10.764</f>
        <v>400.42079999999999</v>
      </c>
      <c r="QSY232" s="53">
        <f t="shared" ref="QSY232" si="15307">(2.45*1+1*(2.3+2.75))*10.764</f>
        <v>80.72999999999999</v>
      </c>
      <c r="QSZ232" s="53">
        <f t="shared" si="4532"/>
        <v>481.1508</v>
      </c>
      <c r="QTA232" s="53">
        <v>0</v>
      </c>
      <c r="QTB232" s="53">
        <f>QSZ232*(($H$268)+1)+(IF(QTA232&lt;101,QTA232,IF(QTA232&lt;201,QTA232/2,IF(QTA232&lt;=301,QTA232/3,QTA232/4))))</f>
        <v>481.1508</v>
      </c>
      <c r="QTC232" s="159">
        <f t="shared" si="10671"/>
        <v>3</v>
      </c>
      <c r="QTD232" s="159"/>
      <c r="QTE232" s="53" t="s">
        <v>162</v>
      </c>
      <c r="QTF232" s="53">
        <f t="shared" ref="QTF232" si="15308">(37.2)*10.764</f>
        <v>400.42079999999999</v>
      </c>
      <c r="QTG232" s="53">
        <f t="shared" ref="QTG232" si="15309">(2.45*1+1*(2.3+2.75))*10.764</f>
        <v>80.72999999999999</v>
      </c>
      <c r="QTH232" s="53">
        <f t="shared" si="4535"/>
        <v>481.1508</v>
      </c>
      <c r="QTI232" s="53">
        <v>0</v>
      </c>
      <c r="QTJ232" s="53">
        <f>QTH232*(($H$268)+1)+(IF(QTI232&lt;101,QTI232,IF(QTI232&lt;201,QTI232/2,IF(QTI232&lt;=301,QTI232/3,QTI232/4))))</f>
        <v>481.1508</v>
      </c>
      <c r="QTK232" s="159">
        <f t="shared" si="10674"/>
        <v>3</v>
      </c>
      <c r="QTL232" s="159"/>
      <c r="QTM232" s="53" t="s">
        <v>162</v>
      </c>
      <c r="QTN232" s="53">
        <f t="shared" ref="QTN232" si="15310">(37.2)*10.764</f>
        <v>400.42079999999999</v>
      </c>
      <c r="QTO232" s="53">
        <f t="shared" ref="QTO232" si="15311">(2.45*1+1*(2.3+2.75))*10.764</f>
        <v>80.72999999999999</v>
      </c>
      <c r="QTP232" s="53">
        <f t="shared" si="4538"/>
        <v>481.1508</v>
      </c>
      <c r="QTQ232" s="53">
        <v>0</v>
      </c>
      <c r="QTR232" s="53">
        <f>QTP232*(($H$268)+1)+(IF(QTQ232&lt;101,QTQ232,IF(QTQ232&lt;201,QTQ232/2,IF(QTQ232&lt;=301,QTQ232/3,QTQ232/4))))</f>
        <v>481.1508</v>
      </c>
      <c r="QTS232" s="159">
        <f t="shared" si="10677"/>
        <v>3</v>
      </c>
      <c r="QTT232" s="159"/>
      <c r="QTU232" s="53" t="s">
        <v>162</v>
      </c>
      <c r="QTV232" s="53">
        <f t="shared" ref="QTV232" si="15312">(37.2)*10.764</f>
        <v>400.42079999999999</v>
      </c>
      <c r="QTW232" s="53">
        <f t="shared" ref="QTW232" si="15313">(2.45*1+1*(2.3+2.75))*10.764</f>
        <v>80.72999999999999</v>
      </c>
      <c r="QTX232" s="53">
        <f t="shared" si="4541"/>
        <v>481.1508</v>
      </c>
      <c r="QTY232" s="53">
        <v>0</v>
      </c>
      <c r="QTZ232" s="53">
        <f>QTX232*(($H$268)+1)+(IF(QTY232&lt;101,QTY232,IF(QTY232&lt;201,QTY232/2,IF(QTY232&lt;=301,QTY232/3,QTY232/4))))</f>
        <v>481.1508</v>
      </c>
      <c r="QUA232" s="159">
        <f t="shared" si="10680"/>
        <v>3</v>
      </c>
      <c r="QUB232" s="159"/>
      <c r="QUC232" s="53" t="s">
        <v>162</v>
      </c>
      <c r="QUD232" s="53">
        <f t="shared" ref="QUD232" si="15314">(37.2)*10.764</f>
        <v>400.42079999999999</v>
      </c>
      <c r="QUE232" s="53">
        <f t="shared" ref="QUE232" si="15315">(2.45*1+1*(2.3+2.75))*10.764</f>
        <v>80.72999999999999</v>
      </c>
      <c r="QUF232" s="53">
        <f t="shared" si="4544"/>
        <v>481.1508</v>
      </c>
      <c r="QUG232" s="53">
        <v>0</v>
      </c>
      <c r="QUH232" s="53">
        <f>QUF232*(($H$268)+1)+(IF(QUG232&lt;101,QUG232,IF(QUG232&lt;201,QUG232/2,IF(QUG232&lt;=301,QUG232/3,QUG232/4))))</f>
        <v>481.1508</v>
      </c>
      <c r="QUI232" s="159">
        <f t="shared" si="10683"/>
        <v>3</v>
      </c>
      <c r="QUJ232" s="159"/>
      <c r="QUK232" s="53" t="s">
        <v>162</v>
      </c>
      <c r="QUL232" s="53">
        <f t="shared" ref="QUL232" si="15316">(37.2)*10.764</f>
        <v>400.42079999999999</v>
      </c>
      <c r="QUM232" s="53">
        <f t="shared" ref="QUM232" si="15317">(2.45*1+1*(2.3+2.75))*10.764</f>
        <v>80.72999999999999</v>
      </c>
      <c r="QUN232" s="53">
        <f t="shared" si="4547"/>
        <v>481.1508</v>
      </c>
      <c r="QUO232" s="53">
        <v>0</v>
      </c>
      <c r="QUP232" s="53">
        <f>QUN232*(($H$268)+1)+(IF(QUO232&lt;101,QUO232,IF(QUO232&lt;201,QUO232/2,IF(QUO232&lt;=301,QUO232/3,QUO232/4))))</f>
        <v>481.1508</v>
      </c>
      <c r="QUQ232" s="159">
        <f t="shared" si="10686"/>
        <v>3</v>
      </c>
      <c r="QUR232" s="159"/>
      <c r="QUS232" s="53" t="s">
        <v>162</v>
      </c>
      <c r="QUT232" s="53">
        <f t="shared" ref="QUT232" si="15318">(37.2)*10.764</f>
        <v>400.42079999999999</v>
      </c>
      <c r="QUU232" s="53">
        <f t="shared" ref="QUU232" si="15319">(2.45*1+1*(2.3+2.75))*10.764</f>
        <v>80.72999999999999</v>
      </c>
      <c r="QUV232" s="53">
        <f t="shared" si="4550"/>
        <v>481.1508</v>
      </c>
      <c r="QUW232" s="53">
        <v>0</v>
      </c>
      <c r="QUX232" s="53">
        <f>QUV232*(($H$268)+1)+(IF(QUW232&lt;101,QUW232,IF(QUW232&lt;201,QUW232/2,IF(QUW232&lt;=301,QUW232/3,QUW232/4))))</f>
        <v>481.1508</v>
      </c>
      <c r="QUY232" s="159">
        <f t="shared" si="10689"/>
        <v>3</v>
      </c>
      <c r="QUZ232" s="159"/>
      <c r="QVA232" s="53" t="s">
        <v>162</v>
      </c>
      <c r="QVB232" s="53">
        <f t="shared" ref="QVB232" si="15320">(37.2)*10.764</f>
        <v>400.42079999999999</v>
      </c>
      <c r="QVC232" s="53">
        <f t="shared" ref="QVC232" si="15321">(2.45*1+1*(2.3+2.75))*10.764</f>
        <v>80.72999999999999</v>
      </c>
      <c r="QVD232" s="53">
        <f t="shared" si="4553"/>
        <v>481.1508</v>
      </c>
      <c r="QVE232" s="53">
        <v>0</v>
      </c>
      <c r="QVF232" s="53">
        <f>QVD232*(($H$268)+1)+(IF(QVE232&lt;101,QVE232,IF(QVE232&lt;201,QVE232/2,IF(QVE232&lt;=301,QVE232/3,QVE232/4))))</f>
        <v>481.1508</v>
      </c>
      <c r="QVG232" s="159">
        <f t="shared" si="10692"/>
        <v>3</v>
      </c>
      <c r="QVH232" s="159"/>
      <c r="QVI232" s="53" t="s">
        <v>162</v>
      </c>
      <c r="QVJ232" s="53">
        <f t="shared" ref="QVJ232" si="15322">(37.2)*10.764</f>
        <v>400.42079999999999</v>
      </c>
      <c r="QVK232" s="53">
        <f t="shared" ref="QVK232" si="15323">(2.45*1+1*(2.3+2.75))*10.764</f>
        <v>80.72999999999999</v>
      </c>
      <c r="QVL232" s="53">
        <f t="shared" si="4556"/>
        <v>481.1508</v>
      </c>
      <c r="QVM232" s="53">
        <v>0</v>
      </c>
      <c r="QVN232" s="53">
        <f>QVL232*(($H$268)+1)+(IF(QVM232&lt;101,QVM232,IF(QVM232&lt;201,QVM232/2,IF(QVM232&lt;=301,QVM232/3,QVM232/4))))</f>
        <v>481.1508</v>
      </c>
      <c r="QVO232" s="159">
        <f t="shared" si="10695"/>
        <v>3</v>
      </c>
      <c r="QVP232" s="159"/>
      <c r="QVQ232" s="53" t="s">
        <v>162</v>
      </c>
      <c r="QVR232" s="53">
        <f t="shared" ref="QVR232" si="15324">(37.2)*10.764</f>
        <v>400.42079999999999</v>
      </c>
      <c r="QVS232" s="53">
        <f t="shared" ref="QVS232" si="15325">(2.45*1+1*(2.3+2.75))*10.764</f>
        <v>80.72999999999999</v>
      </c>
      <c r="QVT232" s="53">
        <f t="shared" si="4559"/>
        <v>481.1508</v>
      </c>
      <c r="QVU232" s="53">
        <v>0</v>
      </c>
      <c r="QVV232" s="53">
        <f>QVT232*(($H$268)+1)+(IF(QVU232&lt;101,QVU232,IF(QVU232&lt;201,QVU232/2,IF(QVU232&lt;=301,QVU232/3,QVU232/4))))</f>
        <v>481.1508</v>
      </c>
      <c r="QVW232" s="159">
        <f t="shared" si="10698"/>
        <v>3</v>
      </c>
      <c r="QVX232" s="159"/>
      <c r="QVY232" s="53" t="s">
        <v>162</v>
      </c>
      <c r="QVZ232" s="53">
        <f t="shared" ref="QVZ232" si="15326">(37.2)*10.764</f>
        <v>400.42079999999999</v>
      </c>
      <c r="QWA232" s="53">
        <f t="shared" ref="QWA232" si="15327">(2.45*1+1*(2.3+2.75))*10.764</f>
        <v>80.72999999999999</v>
      </c>
      <c r="QWB232" s="53">
        <f t="shared" si="4562"/>
        <v>481.1508</v>
      </c>
      <c r="QWC232" s="53">
        <v>0</v>
      </c>
      <c r="QWD232" s="53">
        <f>QWB232*(($H$268)+1)+(IF(QWC232&lt;101,QWC232,IF(QWC232&lt;201,QWC232/2,IF(QWC232&lt;=301,QWC232/3,QWC232/4))))</f>
        <v>481.1508</v>
      </c>
      <c r="QWE232" s="159">
        <f t="shared" si="10701"/>
        <v>3</v>
      </c>
      <c r="QWF232" s="159"/>
      <c r="QWG232" s="53" t="s">
        <v>162</v>
      </c>
      <c r="QWH232" s="53">
        <f t="shared" ref="QWH232" si="15328">(37.2)*10.764</f>
        <v>400.42079999999999</v>
      </c>
      <c r="QWI232" s="53">
        <f t="shared" ref="QWI232" si="15329">(2.45*1+1*(2.3+2.75))*10.764</f>
        <v>80.72999999999999</v>
      </c>
      <c r="QWJ232" s="53">
        <f t="shared" si="4565"/>
        <v>481.1508</v>
      </c>
      <c r="QWK232" s="53">
        <v>0</v>
      </c>
      <c r="QWL232" s="53">
        <f>QWJ232*(($H$268)+1)+(IF(QWK232&lt;101,QWK232,IF(QWK232&lt;201,QWK232/2,IF(QWK232&lt;=301,QWK232/3,QWK232/4))))</f>
        <v>481.1508</v>
      </c>
      <c r="QWM232" s="159">
        <f t="shared" si="10704"/>
        <v>3</v>
      </c>
      <c r="QWN232" s="159"/>
      <c r="QWO232" s="53" t="s">
        <v>162</v>
      </c>
      <c r="QWP232" s="53">
        <f t="shared" ref="QWP232" si="15330">(37.2)*10.764</f>
        <v>400.42079999999999</v>
      </c>
      <c r="QWQ232" s="53">
        <f t="shared" ref="QWQ232" si="15331">(2.45*1+1*(2.3+2.75))*10.764</f>
        <v>80.72999999999999</v>
      </c>
      <c r="QWR232" s="53">
        <f t="shared" si="4568"/>
        <v>481.1508</v>
      </c>
      <c r="QWS232" s="53">
        <v>0</v>
      </c>
      <c r="QWT232" s="53">
        <f>QWR232*(($H$268)+1)+(IF(QWS232&lt;101,QWS232,IF(QWS232&lt;201,QWS232/2,IF(QWS232&lt;=301,QWS232/3,QWS232/4))))</f>
        <v>481.1508</v>
      </c>
      <c r="QWU232" s="159">
        <f t="shared" si="10707"/>
        <v>3</v>
      </c>
      <c r="QWV232" s="159"/>
      <c r="QWW232" s="53" t="s">
        <v>162</v>
      </c>
      <c r="QWX232" s="53">
        <f t="shared" ref="QWX232" si="15332">(37.2)*10.764</f>
        <v>400.42079999999999</v>
      </c>
      <c r="QWY232" s="53">
        <f t="shared" ref="QWY232" si="15333">(2.45*1+1*(2.3+2.75))*10.764</f>
        <v>80.72999999999999</v>
      </c>
      <c r="QWZ232" s="53">
        <f t="shared" si="4571"/>
        <v>481.1508</v>
      </c>
      <c r="QXA232" s="53">
        <v>0</v>
      </c>
      <c r="QXB232" s="53">
        <f>QWZ232*(($H$268)+1)+(IF(QXA232&lt;101,QXA232,IF(QXA232&lt;201,QXA232/2,IF(QXA232&lt;=301,QXA232/3,QXA232/4))))</f>
        <v>481.1508</v>
      </c>
      <c r="QXC232" s="159">
        <f t="shared" si="10710"/>
        <v>3</v>
      </c>
      <c r="QXD232" s="159"/>
      <c r="QXE232" s="53" t="s">
        <v>162</v>
      </c>
      <c r="QXF232" s="53">
        <f t="shared" ref="QXF232" si="15334">(37.2)*10.764</f>
        <v>400.42079999999999</v>
      </c>
      <c r="QXG232" s="53">
        <f t="shared" ref="QXG232" si="15335">(2.45*1+1*(2.3+2.75))*10.764</f>
        <v>80.72999999999999</v>
      </c>
      <c r="QXH232" s="53">
        <f t="shared" si="4574"/>
        <v>481.1508</v>
      </c>
      <c r="QXI232" s="53">
        <v>0</v>
      </c>
      <c r="QXJ232" s="53">
        <f>QXH232*(($H$268)+1)+(IF(QXI232&lt;101,QXI232,IF(QXI232&lt;201,QXI232/2,IF(QXI232&lt;=301,QXI232/3,QXI232/4))))</f>
        <v>481.1508</v>
      </c>
      <c r="QXK232" s="159">
        <f t="shared" si="10713"/>
        <v>3</v>
      </c>
      <c r="QXL232" s="159"/>
      <c r="QXM232" s="53" t="s">
        <v>162</v>
      </c>
      <c r="QXN232" s="53">
        <f t="shared" ref="QXN232" si="15336">(37.2)*10.764</f>
        <v>400.42079999999999</v>
      </c>
      <c r="QXO232" s="53">
        <f t="shared" ref="QXO232" si="15337">(2.45*1+1*(2.3+2.75))*10.764</f>
        <v>80.72999999999999</v>
      </c>
      <c r="QXP232" s="53">
        <f t="shared" si="4577"/>
        <v>481.1508</v>
      </c>
      <c r="QXQ232" s="53">
        <v>0</v>
      </c>
      <c r="QXR232" s="53">
        <f>QXP232*(($H$268)+1)+(IF(QXQ232&lt;101,QXQ232,IF(QXQ232&lt;201,QXQ232/2,IF(QXQ232&lt;=301,QXQ232/3,QXQ232/4))))</f>
        <v>481.1508</v>
      </c>
      <c r="QXS232" s="159">
        <f t="shared" si="10716"/>
        <v>3</v>
      </c>
      <c r="QXT232" s="159"/>
      <c r="QXU232" s="53" t="s">
        <v>162</v>
      </c>
      <c r="QXV232" s="53">
        <f t="shared" ref="QXV232" si="15338">(37.2)*10.764</f>
        <v>400.42079999999999</v>
      </c>
      <c r="QXW232" s="53">
        <f t="shared" ref="QXW232" si="15339">(2.45*1+1*(2.3+2.75))*10.764</f>
        <v>80.72999999999999</v>
      </c>
      <c r="QXX232" s="53">
        <f t="shared" si="4580"/>
        <v>481.1508</v>
      </c>
      <c r="QXY232" s="53">
        <v>0</v>
      </c>
      <c r="QXZ232" s="53">
        <f>QXX232*(($H$268)+1)+(IF(QXY232&lt;101,QXY232,IF(QXY232&lt;201,QXY232/2,IF(QXY232&lt;=301,QXY232/3,QXY232/4))))</f>
        <v>481.1508</v>
      </c>
      <c r="QYA232" s="159">
        <f t="shared" si="10719"/>
        <v>3</v>
      </c>
      <c r="QYB232" s="159"/>
      <c r="QYC232" s="53" t="s">
        <v>162</v>
      </c>
      <c r="QYD232" s="53">
        <f t="shared" ref="QYD232" si="15340">(37.2)*10.764</f>
        <v>400.42079999999999</v>
      </c>
      <c r="QYE232" s="53">
        <f t="shared" ref="QYE232" si="15341">(2.45*1+1*(2.3+2.75))*10.764</f>
        <v>80.72999999999999</v>
      </c>
      <c r="QYF232" s="53">
        <f t="shared" si="4583"/>
        <v>481.1508</v>
      </c>
      <c r="QYG232" s="53">
        <v>0</v>
      </c>
      <c r="QYH232" s="53">
        <f>QYF232*(($H$268)+1)+(IF(QYG232&lt;101,QYG232,IF(QYG232&lt;201,QYG232/2,IF(QYG232&lt;=301,QYG232/3,QYG232/4))))</f>
        <v>481.1508</v>
      </c>
      <c r="QYI232" s="159">
        <f t="shared" si="10722"/>
        <v>3</v>
      </c>
      <c r="QYJ232" s="159"/>
      <c r="QYK232" s="53" t="s">
        <v>162</v>
      </c>
      <c r="QYL232" s="53">
        <f t="shared" ref="QYL232" si="15342">(37.2)*10.764</f>
        <v>400.42079999999999</v>
      </c>
      <c r="QYM232" s="53">
        <f t="shared" ref="QYM232" si="15343">(2.45*1+1*(2.3+2.75))*10.764</f>
        <v>80.72999999999999</v>
      </c>
      <c r="QYN232" s="53">
        <f t="shared" si="4586"/>
        <v>481.1508</v>
      </c>
      <c r="QYO232" s="53">
        <v>0</v>
      </c>
      <c r="QYP232" s="53">
        <f>QYN232*(($H$268)+1)+(IF(QYO232&lt;101,QYO232,IF(QYO232&lt;201,QYO232/2,IF(QYO232&lt;=301,QYO232/3,QYO232/4))))</f>
        <v>481.1508</v>
      </c>
      <c r="QYQ232" s="159">
        <f t="shared" si="10725"/>
        <v>3</v>
      </c>
      <c r="QYR232" s="159"/>
      <c r="QYS232" s="53" t="s">
        <v>162</v>
      </c>
      <c r="QYT232" s="53">
        <f t="shared" ref="QYT232" si="15344">(37.2)*10.764</f>
        <v>400.42079999999999</v>
      </c>
      <c r="QYU232" s="53">
        <f t="shared" ref="QYU232" si="15345">(2.45*1+1*(2.3+2.75))*10.764</f>
        <v>80.72999999999999</v>
      </c>
      <c r="QYV232" s="53">
        <f t="shared" si="4589"/>
        <v>481.1508</v>
      </c>
      <c r="QYW232" s="53">
        <v>0</v>
      </c>
      <c r="QYX232" s="53">
        <f>QYV232*(($H$268)+1)+(IF(QYW232&lt;101,QYW232,IF(QYW232&lt;201,QYW232/2,IF(QYW232&lt;=301,QYW232/3,QYW232/4))))</f>
        <v>481.1508</v>
      </c>
      <c r="QYY232" s="159">
        <f t="shared" si="10728"/>
        <v>3</v>
      </c>
      <c r="QYZ232" s="159"/>
      <c r="QZA232" s="53" t="s">
        <v>162</v>
      </c>
      <c r="QZB232" s="53">
        <f t="shared" ref="QZB232" si="15346">(37.2)*10.764</f>
        <v>400.42079999999999</v>
      </c>
      <c r="QZC232" s="53">
        <f t="shared" ref="QZC232" si="15347">(2.45*1+1*(2.3+2.75))*10.764</f>
        <v>80.72999999999999</v>
      </c>
      <c r="QZD232" s="53">
        <f t="shared" si="4592"/>
        <v>481.1508</v>
      </c>
      <c r="QZE232" s="53">
        <v>0</v>
      </c>
      <c r="QZF232" s="53">
        <f>QZD232*(($H$268)+1)+(IF(QZE232&lt;101,QZE232,IF(QZE232&lt;201,QZE232/2,IF(QZE232&lt;=301,QZE232/3,QZE232/4))))</f>
        <v>481.1508</v>
      </c>
      <c r="QZG232" s="159">
        <f t="shared" si="10731"/>
        <v>3</v>
      </c>
      <c r="QZH232" s="159"/>
      <c r="QZI232" s="53" t="s">
        <v>162</v>
      </c>
      <c r="QZJ232" s="53">
        <f t="shared" ref="QZJ232" si="15348">(37.2)*10.764</f>
        <v>400.42079999999999</v>
      </c>
      <c r="QZK232" s="53">
        <f t="shared" ref="QZK232" si="15349">(2.45*1+1*(2.3+2.75))*10.764</f>
        <v>80.72999999999999</v>
      </c>
      <c r="QZL232" s="53">
        <f t="shared" si="4595"/>
        <v>481.1508</v>
      </c>
      <c r="QZM232" s="53">
        <v>0</v>
      </c>
      <c r="QZN232" s="53">
        <f>QZL232*(($H$268)+1)+(IF(QZM232&lt;101,QZM232,IF(QZM232&lt;201,QZM232/2,IF(QZM232&lt;=301,QZM232/3,QZM232/4))))</f>
        <v>481.1508</v>
      </c>
      <c r="QZO232" s="159">
        <f t="shared" si="10734"/>
        <v>3</v>
      </c>
      <c r="QZP232" s="159"/>
      <c r="QZQ232" s="53" t="s">
        <v>162</v>
      </c>
      <c r="QZR232" s="53">
        <f t="shared" ref="QZR232" si="15350">(37.2)*10.764</f>
        <v>400.42079999999999</v>
      </c>
      <c r="QZS232" s="53">
        <f t="shared" ref="QZS232" si="15351">(2.45*1+1*(2.3+2.75))*10.764</f>
        <v>80.72999999999999</v>
      </c>
      <c r="QZT232" s="53">
        <f t="shared" si="4598"/>
        <v>481.1508</v>
      </c>
      <c r="QZU232" s="53">
        <v>0</v>
      </c>
      <c r="QZV232" s="53">
        <f>QZT232*(($H$268)+1)+(IF(QZU232&lt;101,QZU232,IF(QZU232&lt;201,QZU232/2,IF(QZU232&lt;=301,QZU232/3,QZU232/4))))</f>
        <v>481.1508</v>
      </c>
      <c r="QZW232" s="159">
        <f t="shared" si="10737"/>
        <v>3</v>
      </c>
      <c r="QZX232" s="159"/>
      <c r="QZY232" s="53" t="s">
        <v>162</v>
      </c>
      <c r="QZZ232" s="53">
        <f t="shared" ref="QZZ232" si="15352">(37.2)*10.764</f>
        <v>400.42079999999999</v>
      </c>
      <c r="RAA232" s="53">
        <f t="shared" ref="RAA232" si="15353">(2.45*1+1*(2.3+2.75))*10.764</f>
        <v>80.72999999999999</v>
      </c>
      <c r="RAB232" s="53">
        <f t="shared" si="4601"/>
        <v>481.1508</v>
      </c>
      <c r="RAC232" s="53">
        <v>0</v>
      </c>
      <c r="RAD232" s="53">
        <f>RAB232*(($H$268)+1)+(IF(RAC232&lt;101,RAC232,IF(RAC232&lt;201,RAC232/2,IF(RAC232&lt;=301,RAC232/3,RAC232/4))))</f>
        <v>481.1508</v>
      </c>
      <c r="RAE232" s="159">
        <f t="shared" si="10740"/>
        <v>3</v>
      </c>
      <c r="RAF232" s="159"/>
      <c r="RAG232" s="53" t="s">
        <v>162</v>
      </c>
      <c r="RAH232" s="53">
        <f t="shared" ref="RAH232" si="15354">(37.2)*10.764</f>
        <v>400.42079999999999</v>
      </c>
      <c r="RAI232" s="53">
        <f t="shared" ref="RAI232" si="15355">(2.45*1+1*(2.3+2.75))*10.764</f>
        <v>80.72999999999999</v>
      </c>
      <c r="RAJ232" s="53">
        <f t="shared" si="4604"/>
        <v>481.1508</v>
      </c>
      <c r="RAK232" s="53">
        <v>0</v>
      </c>
      <c r="RAL232" s="53">
        <f>RAJ232*(($H$268)+1)+(IF(RAK232&lt;101,RAK232,IF(RAK232&lt;201,RAK232/2,IF(RAK232&lt;=301,RAK232/3,RAK232/4))))</f>
        <v>481.1508</v>
      </c>
      <c r="RAM232" s="159">
        <f t="shared" si="10743"/>
        <v>3</v>
      </c>
      <c r="RAN232" s="159"/>
      <c r="RAO232" s="53" t="s">
        <v>162</v>
      </c>
      <c r="RAP232" s="53">
        <f t="shared" ref="RAP232" si="15356">(37.2)*10.764</f>
        <v>400.42079999999999</v>
      </c>
      <c r="RAQ232" s="53">
        <f t="shared" ref="RAQ232" si="15357">(2.45*1+1*(2.3+2.75))*10.764</f>
        <v>80.72999999999999</v>
      </c>
      <c r="RAR232" s="53">
        <f t="shared" si="4607"/>
        <v>481.1508</v>
      </c>
      <c r="RAS232" s="53">
        <v>0</v>
      </c>
      <c r="RAT232" s="53">
        <f>RAR232*(($H$268)+1)+(IF(RAS232&lt;101,RAS232,IF(RAS232&lt;201,RAS232/2,IF(RAS232&lt;=301,RAS232/3,RAS232/4))))</f>
        <v>481.1508</v>
      </c>
      <c r="RAU232" s="159">
        <f t="shared" si="10746"/>
        <v>3</v>
      </c>
      <c r="RAV232" s="159"/>
      <c r="RAW232" s="53" t="s">
        <v>162</v>
      </c>
      <c r="RAX232" s="53">
        <f t="shared" ref="RAX232" si="15358">(37.2)*10.764</f>
        <v>400.42079999999999</v>
      </c>
      <c r="RAY232" s="53">
        <f t="shared" ref="RAY232" si="15359">(2.45*1+1*(2.3+2.75))*10.764</f>
        <v>80.72999999999999</v>
      </c>
      <c r="RAZ232" s="53">
        <f t="shared" si="4610"/>
        <v>481.1508</v>
      </c>
      <c r="RBA232" s="53">
        <v>0</v>
      </c>
      <c r="RBB232" s="53">
        <f>RAZ232*(($H$268)+1)+(IF(RBA232&lt;101,RBA232,IF(RBA232&lt;201,RBA232/2,IF(RBA232&lt;=301,RBA232/3,RBA232/4))))</f>
        <v>481.1508</v>
      </c>
      <c r="RBC232" s="159">
        <f t="shared" si="10749"/>
        <v>3</v>
      </c>
      <c r="RBD232" s="159"/>
      <c r="RBE232" s="53" t="s">
        <v>162</v>
      </c>
      <c r="RBF232" s="53">
        <f t="shared" ref="RBF232" si="15360">(37.2)*10.764</f>
        <v>400.42079999999999</v>
      </c>
      <c r="RBG232" s="53">
        <f t="shared" ref="RBG232" si="15361">(2.45*1+1*(2.3+2.75))*10.764</f>
        <v>80.72999999999999</v>
      </c>
      <c r="RBH232" s="53">
        <f t="shared" si="4613"/>
        <v>481.1508</v>
      </c>
      <c r="RBI232" s="53">
        <v>0</v>
      </c>
      <c r="RBJ232" s="53">
        <f>RBH232*(($H$268)+1)+(IF(RBI232&lt;101,RBI232,IF(RBI232&lt;201,RBI232/2,IF(RBI232&lt;=301,RBI232/3,RBI232/4))))</f>
        <v>481.1508</v>
      </c>
      <c r="RBK232" s="159">
        <f t="shared" si="10752"/>
        <v>3</v>
      </c>
      <c r="RBL232" s="159"/>
      <c r="RBM232" s="53" t="s">
        <v>162</v>
      </c>
      <c r="RBN232" s="53">
        <f t="shared" ref="RBN232" si="15362">(37.2)*10.764</f>
        <v>400.42079999999999</v>
      </c>
      <c r="RBO232" s="53">
        <f t="shared" ref="RBO232" si="15363">(2.45*1+1*(2.3+2.75))*10.764</f>
        <v>80.72999999999999</v>
      </c>
      <c r="RBP232" s="53">
        <f t="shared" si="4616"/>
        <v>481.1508</v>
      </c>
      <c r="RBQ232" s="53">
        <v>0</v>
      </c>
      <c r="RBR232" s="53">
        <f>RBP232*(($H$268)+1)+(IF(RBQ232&lt;101,RBQ232,IF(RBQ232&lt;201,RBQ232/2,IF(RBQ232&lt;=301,RBQ232/3,RBQ232/4))))</f>
        <v>481.1508</v>
      </c>
      <c r="RBS232" s="159">
        <f t="shared" si="10755"/>
        <v>3</v>
      </c>
      <c r="RBT232" s="159"/>
      <c r="RBU232" s="53" t="s">
        <v>162</v>
      </c>
      <c r="RBV232" s="53">
        <f t="shared" ref="RBV232" si="15364">(37.2)*10.764</f>
        <v>400.42079999999999</v>
      </c>
      <c r="RBW232" s="53">
        <f t="shared" ref="RBW232" si="15365">(2.45*1+1*(2.3+2.75))*10.764</f>
        <v>80.72999999999999</v>
      </c>
      <c r="RBX232" s="53">
        <f t="shared" si="4619"/>
        <v>481.1508</v>
      </c>
      <c r="RBY232" s="53">
        <v>0</v>
      </c>
      <c r="RBZ232" s="53">
        <f>RBX232*(($H$268)+1)+(IF(RBY232&lt;101,RBY232,IF(RBY232&lt;201,RBY232/2,IF(RBY232&lt;=301,RBY232/3,RBY232/4))))</f>
        <v>481.1508</v>
      </c>
      <c r="RCA232" s="159">
        <f t="shared" si="10758"/>
        <v>3</v>
      </c>
      <c r="RCB232" s="159"/>
      <c r="RCC232" s="53" t="s">
        <v>162</v>
      </c>
      <c r="RCD232" s="53">
        <f t="shared" ref="RCD232" si="15366">(37.2)*10.764</f>
        <v>400.42079999999999</v>
      </c>
      <c r="RCE232" s="53">
        <f t="shared" ref="RCE232" si="15367">(2.45*1+1*(2.3+2.75))*10.764</f>
        <v>80.72999999999999</v>
      </c>
      <c r="RCF232" s="53">
        <f t="shared" si="4622"/>
        <v>481.1508</v>
      </c>
      <c r="RCG232" s="53">
        <v>0</v>
      </c>
      <c r="RCH232" s="53">
        <f>RCF232*(($H$268)+1)+(IF(RCG232&lt;101,RCG232,IF(RCG232&lt;201,RCG232/2,IF(RCG232&lt;=301,RCG232/3,RCG232/4))))</f>
        <v>481.1508</v>
      </c>
      <c r="RCI232" s="159">
        <f t="shared" si="10761"/>
        <v>3</v>
      </c>
      <c r="RCJ232" s="159"/>
      <c r="RCK232" s="53" t="s">
        <v>162</v>
      </c>
      <c r="RCL232" s="53">
        <f t="shared" ref="RCL232" si="15368">(37.2)*10.764</f>
        <v>400.42079999999999</v>
      </c>
      <c r="RCM232" s="53">
        <f t="shared" ref="RCM232" si="15369">(2.45*1+1*(2.3+2.75))*10.764</f>
        <v>80.72999999999999</v>
      </c>
      <c r="RCN232" s="53">
        <f t="shared" si="4625"/>
        <v>481.1508</v>
      </c>
      <c r="RCO232" s="53">
        <v>0</v>
      </c>
      <c r="RCP232" s="53">
        <f>RCN232*(($H$268)+1)+(IF(RCO232&lt;101,RCO232,IF(RCO232&lt;201,RCO232/2,IF(RCO232&lt;=301,RCO232/3,RCO232/4))))</f>
        <v>481.1508</v>
      </c>
      <c r="RCQ232" s="159">
        <f t="shared" si="10764"/>
        <v>3</v>
      </c>
      <c r="RCR232" s="159"/>
      <c r="RCS232" s="53" t="s">
        <v>162</v>
      </c>
      <c r="RCT232" s="53">
        <f t="shared" ref="RCT232" si="15370">(37.2)*10.764</f>
        <v>400.42079999999999</v>
      </c>
      <c r="RCU232" s="53">
        <f t="shared" ref="RCU232" si="15371">(2.45*1+1*(2.3+2.75))*10.764</f>
        <v>80.72999999999999</v>
      </c>
      <c r="RCV232" s="53">
        <f t="shared" si="4628"/>
        <v>481.1508</v>
      </c>
      <c r="RCW232" s="53">
        <v>0</v>
      </c>
      <c r="RCX232" s="53">
        <f>RCV232*(($H$268)+1)+(IF(RCW232&lt;101,RCW232,IF(RCW232&lt;201,RCW232/2,IF(RCW232&lt;=301,RCW232/3,RCW232/4))))</f>
        <v>481.1508</v>
      </c>
      <c r="RCY232" s="159">
        <f t="shared" si="10767"/>
        <v>3</v>
      </c>
      <c r="RCZ232" s="159"/>
      <c r="RDA232" s="53" t="s">
        <v>162</v>
      </c>
      <c r="RDB232" s="53">
        <f t="shared" ref="RDB232" si="15372">(37.2)*10.764</f>
        <v>400.42079999999999</v>
      </c>
      <c r="RDC232" s="53">
        <f t="shared" ref="RDC232" si="15373">(2.45*1+1*(2.3+2.75))*10.764</f>
        <v>80.72999999999999</v>
      </c>
      <c r="RDD232" s="53">
        <f t="shared" si="4631"/>
        <v>481.1508</v>
      </c>
      <c r="RDE232" s="53">
        <v>0</v>
      </c>
      <c r="RDF232" s="53">
        <f>RDD232*(($H$268)+1)+(IF(RDE232&lt;101,RDE232,IF(RDE232&lt;201,RDE232/2,IF(RDE232&lt;=301,RDE232/3,RDE232/4))))</f>
        <v>481.1508</v>
      </c>
      <c r="RDG232" s="159">
        <f t="shared" si="10770"/>
        <v>3</v>
      </c>
      <c r="RDH232" s="159"/>
      <c r="RDI232" s="53" t="s">
        <v>162</v>
      </c>
      <c r="RDJ232" s="53">
        <f t="shared" ref="RDJ232" si="15374">(37.2)*10.764</f>
        <v>400.42079999999999</v>
      </c>
      <c r="RDK232" s="53">
        <f t="shared" ref="RDK232" si="15375">(2.45*1+1*(2.3+2.75))*10.764</f>
        <v>80.72999999999999</v>
      </c>
      <c r="RDL232" s="53">
        <f t="shared" si="4634"/>
        <v>481.1508</v>
      </c>
      <c r="RDM232" s="53">
        <v>0</v>
      </c>
      <c r="RDN232" s="53">
        <f>RDL232*(($H$268)+1)+(IF(RDM232&lt;101,RDM232,IF(RDM232&lt;201,RDM232/2,IF(RDM232&lt;=301,RDM232/3,RDM232/4))))</f>
        <v>481.1508</v>
      </c>
      <c r="RDO232" s="159">
        <f t="shared" si="10773"/>
        <v>3</v>
      </c>
      <c r="RDP232" s="159"/>
      <c r="RDQ232" s="53" t="s">
        <v>162</v>
      </c>
      <c r="RDR232" s="53">
        <f t="shared" ref="RDR232" si="15376">(37.2)*10.764</f>
        <v>400.42079999999999</v>
      </c>
      <c r="RDS232" s="53">
        <f t="shared" ref="RDS232" si="15377">(2.45*1+1*(2.3+2.75))*10.764</f>
        <v>80.72999999999999</v>
      </c>
      <c r="RDT232" s="53">
        <f t="shared" si="4637"/>
        <v>481.1508</v>
      </c>
      <c r="RDU232" s="53">
        <v>0</v>
      </c>
      <c r="RDV232" s="53">
        <f>RDT232*(($H$268)+1)+(IF(RDU232&lt;101,RDU232,IF(RDU232&lt;201,RDU232/2,IF(RDU232&lt;=301,RDU232/3,RDU232/4))))</f>
        <v>481.1508</v>
      </c>
      <c r="RDW232" s="159">
        <f t="shared" si="10776"/>
        <v>3</v>
      </c>
      <c r="RDX232" s="159"/>
      <c r="RDY232" s="53" t="s">
        <v>162</v>
      </c>
      <c r="RDZ232" s="53">
        <f t="shared" ref="RDZ232" si="15378">(37.2)*10.764</f>
        <v>400.42079999999999</v>
      </c>
      <c r="REA232" s="53">
        <f t="shared" ref="REA232" si="15379">(2.45*1+1*(2.3+2.75))*10.764</f>
        <v>80.72999999999999</v>
      </c>
      <c r="REB232" s="53">
        <f t="shared" si="4640"/>
        <v>481.1508</v>
      </c>
      <c r="REC232" s="53">
        <v>0</v>
      </c>
      <c r="RED232" s="53">
        <f>REB232*(($H$268)+1)+(IF(REC232&lt;101,REC232,IF(REC232&lt;201,REC232/2,IF(REC232&lt;=301,REC232/3,REC232/4))))</f>
        <v>481.1508</v>
      </c>
      <c r="REE232" s="159">
        <f t="shared" si="10779"/>
        <v>3</v>
      </c>
      <c r="REF232" s="159"/>
      <c r="REG232" s="53" t="s">
        <v>162</v>
      </c>
      <c r="REH232" s="53">
        <f t="shared" ref="REH232" si="15380">(37.2)*10.764</f>
        <v>400.42079999999999</v>
      </c>
      <c r="REI232" s="53">
        <f t="shared" ref="REI232" si="15381">(2.45*1+1*(2.3+2.75))*10.764</f>
        <v>80.72999999999999</v>
      </c>
      <c r="REJ232" s="53">
        <f t="shared" si="4643"/>
        <v>481.1508</v>
      </c>
      <c r="REK232" s="53">
        <v>0</v>
      </c>
      <c r="REL232" s="53">
        <f>REJ232*(($H$268)+1)+(IF(REK232&lt;101,REK232,IF(REK232&lt;201,REK232/2,IF(REK232&lt;=301,REK232/3,REK232/4))))</f>
        <v>481.1508</v>
      </c>
      <c r="REM232" s="159">
        <f t="shared" si="10782"/>
        <v>3</v>
      </c>
      <c r="REN232" s="159"/>
      <c r="REO232" s="53" t="s">
        <v>162</v>
      </c>
      <c r="REP232" s="53">
        <f t="shared" ref="REP232" si="15382">(37.2)*10.764</f>
        <v>400.42079999999999</v>
      </c>
      <c r="REQ232" s="53">
        <f t="shared" ref="REQ232" si="15383">(2.45*1+1*(2.3+2.75))*10.764</f>
        <v>80.72999999999999</v>
      </c>
      <c r="RER232" s="53">
        <f t="shared" si="4646"/>
        <v>481.1508</v>
      </c>
      <c r="RES232" s="53">
        <v>0</v>
      </c>
      <c r="RET232" s="53">
        <f>RER232*(($H$268)+1)+(IF(RES232&lt;101,RES232,IF(RES232&lt;201,RES232/2,IF(RES232&lt;=301,RES232/3,RES232/4))))</f>
        <v>481.1508</v>
      </c>
      <c r="REU232" s="159">
        <f t="shared" si="10785"/>
        <v>3</v>
      </c>
      <c r="REV232" s="159"/>
      <c r="REW232" s="53" t="s">
        <v>162</v>
      </c>
      <c r="REX232" s="53">
        <f t="shared" ref="REX232" si="15384">(37.2)*10.764</f>
        <v>400.42079999999999</v>
      </c>
      <c r="REY232" s="53">
        <f t="shared" ref="REY232" si="15385">(2.45*1+1*(2.3+2.75))*10.764</f>
        <v>80.72999999999999</v>
      </c>
      <c r="REZ232" s="53">
        <f t="shared" si="4649"/>
        <v>481.1508</v>
      </c>
      <c r="RFA232" s="53">
        <v>0</v>
      </c>
      <c r="RFB232" s="53">
        <f>REZ232*(($H$268)+1)+(IF(RFA232&lt;101,RFA232,IF(RFA232&lt;201,RFA232/2,IF(RFA232&lt;=301,RFA232/3,RFA232/4))))</f>
        <v>481.1508</v>
      </c>
      <c r="RFC232" s="159">
        <f t="shared" si="10788"/>
        <v>3</v>
      </c>
      <c r="RFD232" s="159"/>
      <c r="RFE232" s="53" t="s">
        <v>162</v>
      </c>
      <c r="RFF232" s="53">
        <f t="shared" ref="RFF232" si="15386">(37.2)*10.764</f>
        <v>400.42079999999999</v>
      </c>
      <c r="RFG232" s="53">
        <f t="shared" ref="RFG232" si="15387">(2.45*1+1*(2.3+2.75))*10.764</f>
        <v>80.72999999999999</v>
      </c>
      <c r="RFH232" s="53">
        <f t="shared" si="4652"/>
        <v>481.1508</v>
      </c>
      <c r="RFI232" s="53">
        <v>0</v>
      </c>
      <c r="RFJ232" s="53">
        <f>RFH232*(($H$268)+1)+(IF(RFI232&lt;101,RFI232,IF(RFI232&lt;201,RFI232/2,IF(RFI232&lt;=301,RFI232/3,RFI232/4))))</f>
        <v>481.1508</v>
      </c>
      <c r="RFK232" s="159">
        <f t="shared" si="10791"/>
        <v>3</v>
      </c>
      <c r="RFL232" s="159"/>
      <c r="RFM232" s="53" t="s">
        <v>162</v>
      </c>
      <c r="RFN232" s="53">
        <f t="shared" ref="RFN232" si="15388">(37.2)*10.764</f>
        <v>400.42079999999999</v>
      </c>
      <c r="RFO232" s="53">
        <f t="shared" ref="RFO232" si="15389">(2.45*1+1*(2.3+2.75))*10.764</f>
        <v>80.72999999999999</v>
      </c>
      <c r="RFP232" s="53">
        <f t="shared" si="4655"/>
        <v>481.1508</v>
      </c>
      <c r="RFQ232" s="53">
        <v>0</v>
      </c>
      <c r="RFR232" s="53">
        <f>RFP232*(($H$268)+1)+(IF(RFQ232&lt;101,RFQ232,IF(RFQ232&lt;201,RFQ232/2,IF(RFQ232&lt;=301,RFQ232/3,RFQ232/4))))</f>
        <v>481.1508</v>
      </c>
      <c r="RFS232" s="159">
        <f t="shared" si="10794"/>
        <v>3</v>
      </c>
      <c r="RFT232" s="159"/>
      <c r="RFU232" s="53" t="s">
        <v>162</v>
      </c>
      <c r="RFV232" s="53">
        <f t="shared" ref="RFV232" si="15390">(37.2)*10.764</f>
        <v>400.42079999999999</v>
      </c>
      <c r="RFW232" s="53">
        <f t="shared" ref="RFW232" si="15391">(2.45*1+1*(2.3+2.75))*10.764</f>
        <v>80.72999999999999</v>
      </c>
      <c r="RFX232" s="53">
        <f t="shared" si="4658"/>
        <v>481.1508</v>
      </c>
      <c r="RFY232" s="53">
        <v>0</v>
      </c>
      <c r="RFZ232" s="53">
        <f>RFX232*(($H$268)+1)+(IF(RFY232&lt;101,RFY232,IF(RFY232&lt;201,RFY232/2,IF(RFY232&lt;=301,RFY232/3,RFY232/4))))</f>
        <v>481.1508</v>
      </c>
      <c r="RGA232" s="159">
        <f t="shared" si="10797"/>
        <v>3</v>
      </c>
      <c r="RGB232" s="159"/>
      <c r="RGC232" s="53" t="s">
        <v>162</v>
      </c>
      <c r="RGD232" s="53">
        <f t="shared" ref="RGD232" si="15392">(37.2)*10.764</f>
        <v>400.42079999999999</v>
      </c>
      <c r="RGE232" s="53">
        <f t="shared" ref="RGE232" si="15393">(2.45*1+1*(2.3+2.75))*10.764</f>
        <v>80.72999999999999</v>
      </c>
      <c r="RGF232" s="53">
        <f t="shared" si="4661"/>
        <v>481.1508</v>
      </c>
      <c r="RGG232" s="53">
        <v>0</v>
      </c>
      <c r="RGH232" s="53">
        <f>RGF232*(($H$268)+1)+(IF(RGG232&lt;101,RGG232,IF(RGG232&lt;201,RGG232/2,IF(RGG232&lt;=301,RGG232/3,RGG232/4))))</f>
        <v>481.1508</v>
      </c>
      <c r="RGI232" s="159">
        <f t="shared" si="10800"/>
        <v>3</v>
      </c>
      <c r="RGJ232" s="159"/>
      <c r="RGK232" s="53" t="s">
        <v>162</v>
      </c>
      <c r="RGL232" s="53">
        <f t="shared" ref="RGL232" si="15394">(37.2)*10.764</f>
        <v>400.42079999999999</v>
      </c>
      <c r="RGM232" s="53">
        <f t="shared" ref="RGM232" si="15395">(2.45*1+1*(2.3+2.75))*10.764</f>
        <v>80.72999999999999</v>
      </c>
      <c r="RGN232" s="53">
        <f t="shared" si="4664"/>
        <v>481.1508</v>
      </c>
      <c r="RGO232" s="53">
        <v>0</v>
      </c>
      <c r="RGP232" s="53">
        <f>RGN232*(($H$268)+1)+(IF(RGO232&lt;101,RGO232,IF(RGO232&lt;201,RGO232/2,IF(RGO232&lt;=301,RGO232/3,RGO232/4))))</f>
        <v>481.1508</v>
      </c>
      <c r="RGQ232" s="159">
        <f t="shared" si="10803"/>
        <v>3</v>
      </c>
      <c r="RGR232" s="159"/>
      <c r="RGS232" s="53" t="s">
        <v>162</v>
      </c>
      <c r="RGT232" s="53">
        <f t="shared" ref="RGT232" si="15396">(37.2)*10.764</f>
        <v>400.42079999999999</v>
      </c>
      <c r="RGU232" s="53">
        <f t="shared" ref="RGU232" si="15397">(2.45*1+1*(2.3+2.75))*10.764</f>
        <v>80.72999999999999</v>
      </c>
      <c r="RGV232" s="53">
        <f t="shared" si="4667"/>
        <v>481.1508</v>
      </c>
      <c r="RGW232" s="53">
        <v>0</v>
      </c>
      <c r="RGX232" s="53">
        <f>RGV232*(($H$268)+1)+(IF(RGW232&lt;101,RGW232,IF(RGW232&lt;201,RGW232/2,IF(RGW232&lt;=301,RGW232/3,RGW232/4))))</f>
        <v>481.1508</v>
      </c>
      <c r="RGY232" s="159">
        <f t="shared" si="10806"/>
        <v>3</v>
      </c>
      <c r="RGZ232" s="159"/>
      <c r="RHA232" s="53" t="s">
        <v>162</v>
      </c>
      <c r="RHB232" s="53">
        <f t="shared" ref="RHB232" si="15398">(37.2)*10.764</f>
        <v>400.42079999999999</v>
      </c>
      <c r="RHC232" s="53">
        <f t="shared" ref="RHC232" si="15399">(2.45*1+1*(2.3+2.75))*10.764</f>
        <v>80.72999999999999</v>
      </c>
      <c r="RHD232" s="53">
        <f t="shared" si="4670"/>
        <v>481.1508</v>
      </c>
      <c r="RHE232" s="53">
        <v>0</v>
      </c>
      <c r="RHF232" s="53">
        <f>RHD232*(($H$268)+1)+(IF(RHE232&lt;101,RHE232,IF(RHE232&lt;201,RHE232/2,IF(RHE232&lt;=301,RHE232/3,RHE232/4))))</f>
        <v>481.1508</v>
      </c>
      <c r="RHG232" s="159">
        <f t="shared" si="10809"/>
        <v>3</v>
      </c>
      <c r="RHH232" s="159"/>
      <c r="RHI232" s="53" t="s">
        <v>162</v>
      </c>
      <c r="RHJ232" s="53">
        <f t="shared" ref="RHJ232" si="15400">(37.2)*10.764</f>
        <v>400.42079999999999</v>
      </c>
      <c r="RHK232" s="53">
        <f t="shared" ref="RHK232" si="15401">(2.45*1+1*(2.3+2.75))*10.764</f>
        <v>80.72999999999999</v>
      </c>
      <c r="RHL232" s="53">
        <f t="shared" si="4673"/>
        <v>481.1508</v>
      </c>
      <c r="RHM232" s="53">
        <v>0</v>
      </c>
      <c r="RHN232" s="53">
        <f>RHL232*(($H$268)+1)+(IF(RHM232&lt;101,RHM232,IF(RHM232&lt;201,RHM232/2,IF(RHM232&lt;=301,RHM232/3,RHM232/4))))</f>
        <v>481.1508</v>
      </c>
      <c r="RHO232" s="159">
        <f t="shared" si="10812"/>
        <v>3</v>
      </c>
      <c r="RHP232" s="159"/>
      <c r="RHQ232" s="53" t="s">
        <v>162</v>
      </c>
      <c r="RHR232" s="53">
        <f t="shared" ref="RHR232" si="15402">(37.2)*10.764</f>
        <v>400.42079999999999</v>
      </c>
      <c r="RHS232" s="53">
        <f t="shared" ref="RHS232" si="15403">(2.45*1+1*(2.3+2.75))*10.764</f>
        <v>80.72999999999999</v>
      </c>
      <c r="RHT232" s="53">
        <f t="shared" si="4676"/>
        <v>481.1508</v>
      </c>
      <c r="RHU232" s="53">
        <v>0</v>
      </c>
      <c r="RHV232" s="53">
        <f>RHT232*(($H$268)+1)+(IF(RHU232&lt;101,RHU232,IF(RHU232&lt;201,RHU232/2,IF(RHU232&lt;=301,RHU232/3,RHU232/4))))</f>
        <v>481.1508</v>
      </c>
      <c r="RHW232" s="159">
        <f t="shared" si="10815"/>
        <v>3</v>
      </c>
      <c r="RHX232" s="159"/>
      <c r="RHY232" s="53" t="s">
        <v>162</v>
      </c>
      <c r="RHZ232" s="53">
        <f t="shared" ref="RHZ232" si="15404">(37.2)*10.764</f>
        <v>400.42079999999999</v>
      </c>
      <c r="RIA232" s="53">
        <f t="shared" ref="RIA232" si="15405">(2.45*1+1*(2.3+2.75))*10.764</f>
        <v>80.72999999999999</v>
      </c>
      <c r="RIB232" s="53">
        <f t="shared" si="4679"/>
        <v>481.1508</v>
      </c>
      <c r="RIC232" s="53">
        <v>0</v>
      </c>
      <c r="RID232" s="53">
        <f>RIB232*(($H$268)+1)+(IF(RIC232&lt;101,RIC232,IF(RIC232&lt;201,RIC232/2,IF(RIC232&lt;=301,RIC232/3,RIC232/4))))</f>
        <v>481.1508</v>
      </c>
      <c r="RIE232" s="159">
        <f t="shared" si="10818"/>
        <v>3</v>
      </c>
      <c r="RIF232" s="159"/>
      <c r="RIG232" s="53" t="s">
        <v>162</v>
      </c>
      <c r="RIH232" s="53">
        <f t="shared" ref="RIH232" si="15406">(37.2)*10.764</f>
        <v>400.42079999999999</v>
      </c>
      <c r="RII232" s="53">
        <f t="shared" ref="RII232" si="15407">(2.45*1+1*(2.3+2.75))*10.764</f>
        <v>80.72999999999999</v>
      </c>
      <c r="RIJ232" s="53">
        <f t="shared" si="4682"/>
        <v>481.1508</v>
      </c>
      <c r="RIK232" s="53">
        <v>0</v>
      </c>
      <c r="RIL232" s="53">
        <f>RIJ232*(($H$268)+1)+(IF(RIK232&lt;101,RIK232,IF(RIK232&lt;201,RIK232/2,IF(RIK232&lt;=301,RIK232/3,RIK232/4))))</f>
        <v>481.1508</v>
      </c>
      <c r="RIM232" s="159">
        <f t="shared" si="10821"/>
        <v>3</v>
      </c>
      <c r="RIN232" s="159"/>
      <c r="RIO232" s="53" t="s">
        <v>162</v>
      </c>
      <c r="RIP232" s="53">
        <f t="shared" ref="RIP232" si="15408">(37.2)*10.764</f>
        <v>400.42079999999999</v>
      </c>
      <c r="RIQ232" s="53">
        <f t="shared" ref="RIQ232" si="15409">(2.45*1+1*(2.3+2.75))*10.764</f>
        <v>80.72999999999999</v>
      </c>
      <c r="RIR232" s="53">
        <f t="shared" si="4685"/>
        <v>481.1508</v>
      </c>
      <c r="RIS232" s="53">
        <v>0</v>
      </c>
      <c r="RIT232" s="53">
        <f>RIR232*(($H$268)+1)+(IF(RIS232&lt;101,RIS232,IF(RIS232&lt;201,RIS232/2,IF(RIS232&lt;=301,RIS232/3,RIS232/4))))</f>
        <v>481.1508</v>
      </c>
      <c r="RIU232" s="159">
        <f t="shared" si="10824"/>
        <v>3</v>
      </c>
      <c r="RIV232" s="159"/>
      <c r="RIW232" s="53" t="s">
        <v>162</v>
      </c>
      <c r="RIX232" s="53">
        <f t="shared" ref="RIX232" si="15410">(37.2)*10.764</f>
        <v>400.42079999999999</v>
      </c>
      <c r="RIY232" s="53">
        <f t="shared" ref="RIY232" si="15411">(2.45*1+1*(2.3+2.75))*10.764</f>
        <v>80.72999999999999</v>
      </c>
      <c r="RIZ232" s="53">
        <f t="shared" si="4688"/>
        <v>481.1508</v>
      </c>
      <c r="RJA232" s="53">
        <v>0</v>
      </c>
      <c r="RJB232" s="53">
        <f>RIZ232*(($H$268)+1)+(IF(RJA232&lt;101,RJA232,IF(RJA232&lt;201,RJA232/2,IF(RJA232&lt;=301,RJA232/3,RJA232/4))))</f>
        <v>481.1508</v>
      </c>
      <c r="RJC232" s="159">
        <f t="shared" si="10827"/>
        <v>3</v>
      </c>
      <c r="RJD232" s="159"/>
      <c r="RJE232" s="53" t="s">
        <v>162</v>
      </c>
      <c r="RJF232" s="53">
        <f t="shared" ref="RJF232" si="15412">(37.2)*10.764</f>
        <v>400.42079999999999</v>
      </c>
      <c r="RJG232" s="53">
        <f t="shared" ref="RJG232" si="15413">(2.45*1+1*(2.3+2.75))*10.764</f>
        <v>80.72999999999999</v>
      </c>
      <c r="RJH232" s="53">
        <f t="shared" si="4691"/>
        <v>481.1508</v>
      </c>
      <c r="RJI232" s="53">
        <v>0</v>
      </c>
      <c r="RJJ232" s="53">
        <f>RJH232*(($H$268)+1)+(IF(RJI232&lt;101,RJI232,IF(RJI232&lt;201,RJI232/2,IF(RJI232&lt;=301,RJI232/3,RJI232/4))))</f>
        <v>481.1508</v>
      </c>
      <c r="RJK232" s="159">
        <f t="shared" si="10830"/>
        <v>3</v>
      </c>
      <c r="RJL232" s="159"/>
      <c r="RJM232" s="53" t="s">
        <v>162</v>
      </c>
      <c r="RJN232" s="53">
        <f t="shared" ref="RJN232" si="15414">(37.2)*10.764</f>
        <v>400.42079999999999</v>
      </c>
      <c r="RJO232" s="53">
        <f t="shared" ref="RJO232" si="15415">(2.45*1+1*(2.3+2.75))*10.764</f>
        <v>80.72999999999999</v>
      </c>
      <c r="RJP232" s="53">
        <f t="shared" si="4694"/>
        <v>481.1508</v>
      </c>
      <c r="RJQ232" s="53">
        <v>0</v>
      </c>
      <c r="RJR232" s="53">
        <f>RJP232*(($H$268)+1)+(IF(RJQ232&lt;101,RJQ232,IF(RJQ232&lt;201,RJQ232/2,IF(RJQ232&lt;=301,RJQ232/3,RJQ232/4))))</f>
        <v>481.1508</v>
      </c>
      <c r="RJS232" s="159">
        <f t="shared" si="10833"/>
        <v>3</v>
      </c>
      <c r="RJT232" s="159"/>
      <c r="RJU232" s="53" t="s">
        <v>162</v>
      </c>
      <c r="RJV232" s="53">
        <f t="shared" ref="RJV232" si="15416">(37.2)*10.764</f>
        <v>400.42079999999999</v>
      </c>
      <c r="RJW232" s="53">
        <f t="shared" ref="RJW232" si="15417">(2.45*1+1*(2.3+2.75))*10.764</f>
        <v>80.72999999999999</v>
      </c>
      <c r="RJX232" s="53">
        <f t="shared" si="4697"/>
        <v>481.1508</v>
      </c>
      <c r="RJY232" s="53">
        <v>0</v>
      </c>
      <c r="RJZ232" s="53">
        <f>RJX232*(($H$268)+1)+(IF(RJY232&lt;101,RJY232,IF(RJY232&lt;201,RJY232/2,IF(RJY232&lt;=301,RJY232/3,RJY232/4))))</f>
        <v>481.1508</v>
      </c>
      <c r="RKA232" s="159">
        <f t="shared" si="10836"/>
        <v>3</v>
      </c>
      <c r="RKB232" s="159"/>
      <c r="RKC232" s="53" t="s">
        <v>162</v>
      </c>
      <c r="RKD232" s="53">
        <f t="shared" ref="RKD232" si="15418">(37.2)*10.764</f>
        <v>400.42079999999999</v>
      </c>
      <c r="RKE232" s="53">
        <f t="shared" ref="RKE232" si="15419">(2.45*1+1*(2.3+2.75))*10.764</f>
        <v>80.72999999999999</v>
      </c>
      <c r="RKF232" s="53">
        <f t="shared" si="4700"/>
        <v>481.1508</v>
      </c>
      <c r="RKG232" s="53">
        <v>0</v>
      </c>
      <c r="RKH232" s="53">
        <f>RKF232*(($H$268)+1)+(IF(RKG232&lt;101,RKG232,IF(RKG232&lt;201,RKG232/2,IF(RKG232&lt;=301,RKG232/3,RKG232/4))))</f>
        <v>481.1508</v>
      </c>
      <c r="RKI232" s="159">
        <f t="shared" si="10839"/>
        <v>3</v>
      </c>
      <c r="RKJ232" s="159"/>
      <c r="RKK232" s="53" t="s">
        <v>162</v>
      </c>
      <c r="RKL232" s="53">
        <f t="shared" ref="RKL232" si="15420">(37.2)*10.764</f>
        <v>400.42079999999999</v>
      </c>
      <c r="RKM232" s="53">
        <f t="shared" ref="RKM232" si="15421">(2.45*1+1*(2.3+2.75))*10.764</f>
        <v>80.72999999999999</v>
      </c>
      <c r="RKN232" s="53">
        <f t="shared" si="4703"/>
        <v>481.1508</v>
      </c>
      <c r="RKO232" s="53">
        <v>0</v>
      </c>
      <c r="RKP232" s="53">
        <f>RKN232*(($H$268)+1)+(IF(RKO232&lt;101,RKO232,IF(RKO232&lt;201,RKO232/2,IF(RKO232&lt;=301,RKO232/3,RKO232/4))))</f>
        <v>481.1508</v>
      </c>
      <c r="RKQ232" s="159">
        <f t="shared" si="10842"/>
        <v>3</v>
      </c>
      <c r="RKR232" s="159"/>
      <c r="RKS232" s="53" t="s">
        <v>162</v>
      </c>
      <c r="RKT232" s="53">
        <f t="shared" ref="RKT232" si="15422">(37.2)*10.764</f>
        <v>400.42079999999999</v>
      </c>
      <c r="RKU232" s="53">
        <f t="shared" ref="RKU232" si="15423">(2.45*1+1*(2.3+2.75))*10.764</f>
        <v>80.72999999999999</v>
      </c>
      <c r="RKV232" s="53">
        <f t="shared" si="4706"/>
        <v>481.1508</v>
      </c>
      <c r="RKW232" s="53">
        <v>0</v>
      </c>
      <c r="RKX232" s="53">
        <f>RKV232*(($H$268)+1)+(IF(RKW232&lt;101,RKW232,IF(RKW232&lt;201,RKW232/2,IF(RKW232&lt;=301,RKW232/3,RKW232/4))))</f>
        <v>481.1508</v>
      </c>
      <c r="RKY232" s="159">
        <f t="shared" si="10845"/>
        <v>3</v>
      </c>
      <c r="RKZ232" s="159"/>
      <c r="RLA232" s="53" t="s">
        <v>162</v>
      </c>
      <c r="RLB232" s="53">
        <f t="shared" ref="RLB232" si="15424">(37.2)*10.764</f>
        <v>400.42079999999999</v>
      </c>
      <c r="RLC232" s="53">
        <f t="shared" ref="RLC232" si="15425">(2.45*1+1*(2.3+2.75))*10.764</f>
        <v>80.72999999999999</v>
      </c>
      <c r="RLD232" s="53">
        <f t="shared" si="4709"/>
        <v>481.1508</v>
      </c>
      <c r="RLE232" s="53">
        <v>0</v>
      </c>
      <c r="RLF232" s="53">
        <f>RLD232*(($H$268)+1)+(IF(RLE232&lt;101,RLE232,IF(RLE232&lt;201,RLE232/2,IF(RLE232&lt;=301,RLE232/3,RLE232/4))))</f>
        <v>481.1508</v>
      </c>
      <c r="RLG232" s="159">
        <f t="shared" si="10848"/>
        <v>3</v>
      </c>
      <c r="RLH232" s="159"/>
      <c r="RLI232" s="53" t="s">
        <v>162</v>
      </c>
      <c r="RLJ232" s="53">
        <f t="shared" ref="RLJ232" si="15426">(37.2)*10.764</f>
        <v>400.42079999999999</v>
      </c>
      <c r="RLK232" s="53">
        <f t="shared" ref="RLK232" si="15427">(2.45*1+1*(2.3+2.75))*10.764</f>
        <v>80.72999999999999</v>
      </c>
      <c r="RLL232" s="53">
        <f t="shared" si="4712"/>
        <v>481.1508</v>
      </c>
      <c r="RLM232" s="53">
        <v>0</v>
      </c>
      <c r="RLN232" s="53">
        <f>RLL232*(($H$268)+1)+(IF(RLM232&lt;101,RLM232,IF(RLM232&lt;201,RLM232/2,IF(RLM232&lt;=301,RLM232/3,RLM232/4))))</f>
        <v>481.1508</v>
      </c>
      <c r="RLO232" s="159">
        <f t="shared" si="10851"/>
        <v>3</v>
      </c>
      <c r="RLP232" s="159"/>
      <c r="RLQ232" s="53" t="s">
        <v>162</v>
      </c>
      <c r="RLR232" s="53">
        <f t="shared" ref="RLR232" si="15428">(37.2)*10.764</f>
        <v>400.42079999999999</v>
      </c>
      <c r="RLS232" s="53">
        <f t="shared" ref="RLS232" si="15429">(2.45*1+1*(2.3+2.75))*10.764</f>
        <v>80.72999999999999</v>
      </c>
      <c r="RLT232" s="53">
        <f t="shared" si="4715"/>
        <v>481.1508</v>
      </c>
      <c r="RLU232" s="53">
        <v>0</v>
      </c>
      <c r="RLV232" s="53">
        <f>RLT232*(($H$268)+1)+(IF(RLU232&lt;101,RLU232,IF(RLU232&lt;201,RLU232/2,IF(RLU232&lt;=301,RLU232/3,RLU232/4))))</f>
        <v>481.1508</v>
      </c>
      <c r="RLW232" s="159">
        <f t="shared" si="10854"/>
        <v>3</v>
      </c>
      <c r="RLX232" s="159"/>
      <c r="RLY232" s="53" t="s">
        <v>162</v>
      </c>
      <c r="RLZ232" s="53">
        <f t="shared" ref="RLZ232" si="15430">(37.2)*10.764</f>
        <v>400.42079999999999</v>
      </c>
      <c r="RMA232" s="53">
        <f t="shared" ref="RMA232" si="15431">(2.45*1+1*(2.3+2.75))*10.764</f>
        <v>80.72999999999999</v>
      </c>
      <c r="RMB232" s="53">
        <f t="shared" si="4718"/>
        <v>481.1508</v>
      </c>
      <c r="RMC232" s="53">
        <v>0</v>
      </c>
      <c r="RMD232" s="53">
        <f>RMB232*(($H$268)+1)+(IF(RMC232&lt;101,RMC232,IF(RMC232&lt;201,RMC232/2,IF(RMC232&lt;=301,RMC232/3,RMC232/4))))</f>
        <v>481.1508</v>
      </c>
      <c r="RME232" s="159">
        <f t="shared" si="10857"/>
        <v>3</v>
      </c>
      <c r="RMF232" s="159"/>
      <c r="RMG232" s="53" t="s">
        <v>162</v>
      </c>
      <c r="RMH232" s="53">
        <f t="shared" ref="RMH232" si="15432">(37.2)*10.764</f>
        <v>400.42079999999999</v>
      </c>
      <c r="RMI232" s="53">
        <f t="shared" ref="RMI232" si="15433">(2.45*1+1*(2.3+2.75))*10.764</f>
        <v>80.72999999999999</v>
      </c>
      <c r="RMJ232" s="53">
        <f t="shared" si="4721"/>
        <v>481.1508</v>
      </c>
      <c r="RMK232" s="53">
        <v>0</v>
      </c>
      <c r="RML232" s="53">
        <f>RMJ232*(($H$268)+1)+(IF(RMK232&lt;101,RMK232,IF(RMK232&lt;201,RMK232/2,IF(RMK232&lt;=301,RMK232/3,RMK232/4))))</f>
        <v>481.1508</v>
      </c>
      <c r="RMM232" s="159">
        <f t="shared" si="10860"/>
        <v>3</v>
      </c>
      <c r="RMN232" s="159"/>
      <c r="RMO232" s="53" t="s">
        <v>162</v>
      </c>
      <c r="RMP232" s="53">
        <f t="shared" ref="RMP232" si="15434">(37.2)*10.764</f>
        <v>400.42079999999999</v>
      </c>
      <c r="RMQ232" s="53">
        <f t="shared" ref="RMQ232" si="15435">(2.45*1+1*(2.3+2.75))*10.764</f>
        <v>80.72999999999999</v>
      </c>
      <c r="RMR232" s="53">
        <f t="shared" si="4724"/>
        <v>481.1508</v>
      </c>
      <c r="RMS232" s="53">
        <v>0</v>
      </c>
      <c r="RMT232" s="53">
        <f>RMR232*(($H$268)+1)+(IF(RMS232&lt;101,RMS232,IF(RMS232&lt;201,RMS232/2,IF(RMS232&lt;=301,RMS232/3,RMS232/4))))</f>
        <v>481.1508</v>
      </c>
      <c r="RMU232" s="159">
        <f t="shared" si="10863"/>
        <v>3</v>
      </c>
      <c r="RMV232" s="159"/>
      <c r="RMW232" s="53" t="s">
        <v>162</v>
      </c>
      <c r="RMX232" s="53">
        <f t="shared" ref="RMX232" si="15436">(37.2)*10.764</f>
        <v>400.42079999999999</v>
      </c>
      <c r="RMY232" s="53">
        <f t="shared" ref="RMY232" si="15437">(2.45*1+1*(2.3+2.75))*10.764</f>
        <v>80.72999999999999</v>
      </c>
      <c r="RMZ232" s="53">
        <f t="shared" si="4727"/>
        <v>481.1508</v>
      </c>
      <c r="RNA232" s="53">
        <v>0</v>
      </c>
      <c r="RNB232" s="53">
        <f>RMZ232*(($H$268)+1)+(IF(RNA232&lt;101,RNA232,IF(RNA232&lt;201,RNA232/2,IF(RNA232&lt;=301,RNA232/3,RNA232/4))))</f>
        <v>481.1508</v>
      </c>
      <c r="RNC232" s="159">
        <f t="shared" si="10866"/>
        <v>3</v>
      </c>
      <c r="RND232" s="159"/>
      <c r="RNE232" s="53" t="s">
        <v>162</v>
      </c>
      <c r="RNF232" s="53">
        <f t="shared" ref="RNF232" si="15438">(37.2)*10.764</f>
        <v>400.42079999999999</v>
      </c>
      <c r="RNG232" s="53">
        <f t="shared" ref="RNG232" si="15439">(2.45*1+1*(2.3+2.75))*10.764</f>
        <v>80.72999999999999</v>
      </c>
      <c r="RNH232" s="53">
        <f t="shared" si="4730"/>
        <v>481.1508</v>
      </c>
      <c r="RNI232" s="53">
        <v>0</v>
      </c>
      <c r="RNJ232" s="53">
        <f>RNH232*(($H$268)+1)+(IF(RNI232&lt;101,RNI232,IF(RNI232&lt;201,RNI232/2,IF(RNI232&lt;=301,RNI232/3,RNI232/4))))</f>
        <v>481.1508</v>
      </c>
      <c r="RNK232" s="159">
        <f t="shared" si="10869"/>
        <v>3</v>
      </c>
      <c r="RNL232" s="159"/>
      <c r="RNM232" s="53" t="s">
        <v>162</v>
      </c>
      <c r="RNN232" s="53">
        <f t="shared" ref="RNN232" si="15440">(37.2)*10.764</f>
        <v>400.42079999999999</v>
      </c>
      <c r="RNO232" s="53">
        <f t="shared" ref="RNO232" si="15441">(2.45*1+1*(2.3+2.75))*10.764</f>
        <v>80.72999999999999</v>
      </c>
      <c r="RNP232" s="53">
        <f t="shared" si="4733"/>
        <v>481.1508</v>
      </c>
      <c r="RNQ232" s="53">
        <v>0</v>
      </c>
      <c r="RNR232" s="53">
        <f>RNP232*(($H$268)+1)+(IF(RNQ232&lt;101,RNQ232,IF(RNQ232&lt;201,RNQ232/2,IF(RNQ232&lt;=301,RNQ232/3,RNQ232/4))))</f>
        <v>481.1508</v>
      </c>
      <c r="RNS232" s="159">
        <f t="shared" si="10872"/>
        <v>3</v>
      </c>
      <c r="RNT232" s="159"/>
      <c r="RNU232" s="53" t="s">
        <v>162</v>
      </c>
      <c r="RNV232" s="53">
        <f t="shared" ref="RNV232" si="15442">(37.2)*10.764</f>
        <v>400.42079999999999</v>
      </c>
      <c r="RNW232" s="53">
        <f t="shared" ref="RNW232" si="15443">(2.45*1+1*(2.3+2.75))*10.764</f>
        <v>80.72999999999999</v>
      </c>
      <c r="RNX232" s="53">
        <f t="shared" si="4736"/>
        <v>481.1508</v>
      </c>
      <c r="RNY232" s="53">
        <v>0</v>
      </c>
      <c r="RNZ232" s="53">
        <f>RNX232*(($H$268)+1)+(IF(RNY232&lt;101,RNY232,IF(RNY232&lt;201,RNY232/2,IF(RNY232&lt;=301,RNY232/3,RNY232/4))))</f>
        <v>481.1508</v>
      </c>
      <c r="ROA232" s="159">
        <f t="shared" si="10875"/>
        <v>3</v>
      </c>
      <c r="ROB232" s="159"/>
      <c r="ROC232" s="53" t="s">
        <v>162</v>
      </c>
      <c r="ROD232" s="53">
        <f t="shared" ref="ROD232" si="15444">(37.2)*10.764</f>
        <v>400.42079999999999</v>
      </c>
      <c r="ROE232" s="53">
        <f t="shared" ref="ROE232" si="15445">(2.45*1+1*(2.3+2.75))*10.764</f>
        <v>80.72999999999999</v>
      </c>
      <c r="ROF232" s="53">
        <f t="shared" si="4739"/>
        <v>481.1508</v>
      </c>
      <c r="ROG232" s="53">
        <v>0</v>
      </c>
      <c r="ROH232" s="53">
        <f>ROF232*(($H$268)+1)+(IF(ROG232&lt;101,ROG232,IF(ROG232&lt;201,ROG232/2,IF(ROG232&lt;=301,ROG232/3,ROG232/4))))</f>
        <v>481.1508</v>
      </c>
      <c r="ROI232" s="159">
        <f t="shared" si="10878"/>
        <v>3</v>
      </c>
      <c r="ROJ232" s="159"/>
      <c r="ROK232" s="53" t="s">
        <v>162</v>
      </c>
      <c r="ROL232" s="53">
        <f t="shared" ref="ROL232" si="15446">(37.2)*10.764</f>
        <v>400.42079999999999</v>
      </c>
      <c r="ROM232" s="53">
        <f t="shared" ref="ROM232" si="15447">(2.45*1+1*(2.3+2.75))*10.764</f>
        <v>80.72999999999999</v>
      </c>
      <c r="RON232" s="53">
        <f t="shared" si="4742"/>
        <v>481.1508</v>
      </c>
      <c r="ROO232" s="53">
        <v>0</v>
      </c>
      <c r="ROP232" s="53">
        <f>RON232*(($H$268)+1)+(IF(ROO232&lt;101,ROO232,IF(ROO232&lt;201,ROO232/2,IF(ROO232&lt;=301,ROO232/3,ROO232/4))))</f>
        <v>481.1508</v>
      </c>
      <c r="ROQ232" s="159">
        <f t="shared" si="10881"/>
        <v>3</v>
      </c>
      <c r="ROR232" s="159"/>
      <c r="ROS232" s="53" t="s">
        <v>162</v>
      </c>
      <c r="ROT232" s="53">
        <f t="shared" ref="ROT232" si="15448">(37.2)*10.764</f>
        <v>400.42079999999999</v>
      </c>
      <c r="ROU232" s="53">
        <f t="shared" ref="ROU232" si="15449">(2.45*1+1*(2.3+2.75))*10.764</f>
        <v>80.72999999999999</v>
      </c>
      <c r="ROV232" s="53">
        <f t="shared" si="4745"/>
        <v>481.1508</v>
      </c>
      <c r="ROW232" s="53">
        <v>0</v>
      </c>
      <c r="ROX232" s="53">
        <f>ROV232*(($H$268)+1)+(IF(ROW232&lt;101,ROW232,IF(ROW232&lt;201,ROW232/2,IF(ROW232&lt;=301,ROW232/3,ROW232/4))))</f>
        <v>481.1508</v>
      </c>
      <c r="ROY232" s="159">
        <f t="shared" si="10884"/>
        <v>3</v>
      </c>
      <c r="ROZ232" s="159"/>
      <c r="RPA232" s="53" t="s">
        <v>162</v>
      </c>
      <c r="RPB232" s="53">
        <f t="shared" ref="RPB232" si="15450">(37.2)*10.764</f>
        <v>400.42079999999999</v>
      </c>
      <c r="RPC232" s="53">
        <f t="shared" ref="RPC232" si="15451">(2.45*1+1*(2.3+2.75))*10.764</f>
        <v>80.72999999999999</v>
      </c>
      <c r="RPD232" s="53">
        <f t="shared" si="4748"/>
        <v>481.1508</v>
      </c>
      <c r="RPE232" s="53">
        <v>0</v>
      </c>
      <c r="RPF232" s="53">
        <f>RPD232*(($H$268)+1)+(IF(RPE232&lt;101,RPE232,IF(RPE232&lt;201,RPE232/2,IF(RPE232&lt;=301,RPE232/3,RPE232/4))))</f>
        <v>481.1508</v>
      </c>
      <c r="RPG232" s="159">
        <f t="shared" si="10887"/>
        <v>3</v>
      </c>
      <c r="RPH232" s="159"/>
      <c r="RPI232" s="53" t="s">
        <v>162</v>
      </c>
      <c r="RPJ232" s="53">
        <f t="shared" ref="RPJ232" si="15452">(37.2)*10.764</f>
        <v>400.42079999999999</v>
      </c>
      <c r="RPK232" s="53">
        <f t="shared" ref="RPK232" si="15453">(2.45*1+1*(2.3+2.75))*10.764</f>
        <v>80.72999999999999</v>
      </c>
      <c r="RPL232" s="53">
        <f t="shared" si="4751"/>
        <v>481.1508</v>
      </c>
      <c r="RPM232" s="53">
        <v>0</v>
      </c>
      <c r="RPN232" s="53">
        <f>RPL232*(($H$268)+1)+(IF(RPM232&lt;101,RPM232,IF(RPM232&lt;201,RPM232/2,IF(RPM232&lt;=301,RPM232/3,RPM232/4))))</f>
        <v>481.1508</v>
      </c>
      <c r="RPO232" s="159">
        <f t="shared" si="10890"/>
        <v>3</v>
      </c>
      <c r="RPP232" s="159"/>
      <c r="RPQ232" s="53" t="s">
        <v>162</v>
      </c>
      <c r="RPR232" s="53">
        <f t="shared" ref="RPR232" si="15454">(37.2)*10.764</f>
        <v>400.42079999999999</v>
      </c>
      <c r="RPS232" s="53">
        <f t="shared" ref="RPS232" si="15455">(2.45*1+1*(2.3+2.75))*10.764</f>
        <v>80.72999999999999</v>
      </c>
      <c r="RPT232" s="53">
        <f t="shared" si="4754"/>
        <v>481.1508</v>
      </c>
      <c r="RPU232" s="53">
        <v>0</v>
      </c>
      <c r="RPV232" s="53">
        <f>RPT232*(($H$268)+1)+(IF(RPU232&lt;101,RPU232,IF(RPU232&lt;201,RPU232/2,IF(RPU232&lt;=301,RPU232/3,RPU232/4))))</f>
        <v>481.1508</v>
      </c>
      <c r="RPW232" s="159">
        <f t="shared" si="10893"/>
        <v>3</v>
      </c>
      <c r="RPX232" s="159"/>
      <c r="RPY232" s="53" t="s">
        <v>162</v>
      </c>
      <c r="RPZ232" s="53">
        <f t="shared" ref="RPZ232" si="15456">(37.2)*10.764</f>
        <v>400.42079999999999</v>
      </c>
      <c r="RQA232" s="53">
        <f t="shared" ref="RQA232" si="15457">(2.45*1+1*(2.3+2.75))*10.764</f>
        <v>80.72999999999999</v>
      </c>
      <c r="RQB232" s="53">
        <f t="shared" si="4757"/>
        <v>481.1508</v>
      </c>
      <c r="RQC232" s="53">
        <v>0</v>
      </c>
      <c r="RQD232" s="53">
        <f>RQB232*(($H$268)+1)+(IF(RQC232&lt;101,RQC232,IF(RQC232&lt;201,RQC232/2,IF(RQC232&lt;=301,RQC232/3,RQC232/4))))</f>
        <v>481.1508</v>
      </c>
      <c r="RQE232" s="159">
        <f t="shared" si="10896"/>
        <v>3</v>
      </c>
      <c r="RQF232" s="159"/>
      <c r="RQG232" s="53" t="s">
        <v>162</v>
      </c>
      <c r="RQH232" s="53">
        <f t="shared" ref="RQH232" si="15458">(37.2)*10.764</f>
        <v>400.42079999999999</v>
      </c>
      <c r="RQI232" s="53">
        <f t="shared" ref="RQI232" si="15459">(2.45*1+1*(2.3+2.75))*10.764</f>
        <v>80.72999999999999</v>
      </c>
      <c r="RQJ232" s="53">
        <f t="shared" si="4760"/>
        <v>481.1508</v>
      </c>
      <c r="RQK232" s="53">
        <v>0</v>
      </c>
      <c r="RQL232" s="53">
        <f>RQJ232*(($H$268)+1)+(IF(RQK232&lt;101,RQK232,IF(RQK232&lt;201,RQK232/2,IF(RQK232&lt;=301,RQK232/3,RQK232/4))))</f>
        <v>481.1508</v>
      </c>
      <c r="RQM232" s="159">
        <f t="shared" si="10899"/>
        <v>3</v>
      </c>
      <c r="RQN232" s="159"/>
      <c r="RQO232" s="53" t="s">
        <v>162</v>
      </c>
      <c r="RQP232" s="53">
        <f t="shared" ref="RQP232" si="15460">(37.2)*10.764</f>
        <v>400.42079999999999</v>
      </c>
      <c r="RQQ232" s="53">
        <f t="shared" ref="RQQ232" si="15461">(2.45*1+1*(2.3+2.75))*10.764</f>
        <v>80.72999999999999</v>
      </c>
      <c r="RQR232" s="53">
        <f t="shared" si="4763"/>
        <v>481.1508</v>
      </c>
      <c r="RQS232" s="53">
        <v>0</v>
      </c>
      <c r="RQT232" s="53">
        <f>RQR232*(($H$268)+1)+(IF(RQS232&lt;101,RQS232,IF(RQS232&lt;201,RQS232/2,IF(RQS232&lt;=301,RQS232/3,RQS232/4))))</f>
        <v>481.1508</v>
      </c>
      <c r="RQU232" s="159">
        <f t="shared" si="10902"/>
        <v>3</v>
      </c>
      <c r="RQV232" s="159"/>
      <c r="RQW232" s="53" t="s">
        <v>162</v>
      </c>
      <c r="RQX232" s="53">
        <f t="shared" ref="RQX232" si="15462">(37.2)*10.764</f>
        <v>400.42079999999999</v>
      </c>
      <c r="RQY232" s="53">
        <f t="shared" ref="RQY232" si="15463">(2.45*1+1*(2.3+2.75))*10.764</f>
        <v>80.72999999999999</v>
      </c>
      <c r="RQZ232" s="53">
        <f t="shared" si="4766"/>
        <v>481.1508</v>
      </c>
      <c r="RRA232" s="53">
        <v>0</v>
      </c>
      <c r="RRB232" s="53">
        <f>RQZ232*(($H$268)+1)+(IF(RRA232&lt;101,RRA232,IF(RRA232&lt;201,RRA232/2,IF(RRA232&lt;=301,RRA232/3,RRA232/4))))</f>
        <v>481.1508</v>
      </c>
      <c r="RRC232" s="159">
        <f t="shared" si="10905"/>
        <v>3</v>
      </c>
      <c r="RRD232" s="159"/>
      <c r="RRE232" s="53" t="s">
        <v>162</v>
      </c>
      <c r="RRF232" s="53">
        <f t="shared" ref="RRF232" si="15464">(37.2)*10.764</f>
        <v>400.42079999999999</v>
      </c>
      <c r="RRG232" s="53">
        <f t="shared" ref="RRG232" si="15465">(2.45*1+1*(2.3+2.75))*10.764</f>
        <v>80.72999999999999</v>
      </c>
      <c r="RRH232" s="53">
        <f t="shared" si="4769"/>
        <v>481.1508</v>
      </c>
      <c r="RRI232" s="53">
        <v>0</v>
      </c>
      <c r="RRJ232" s="53">
        <f>RRH232*(($H$268)+1)+(IF(RRI232&lt;101,RRI232,IF(RRI232&lt;201,RRI232/2,IF(RRI232&lt;=301,RRI232/3,RRI232/4))))</f>
        <v>481.1508</v>
      </c>
      <c r="RRK232" s="159">
        <f t="shared" si="10908"/>
        <v>3</v>
      </c>
      <c r="RRL232" s="159"/>
      <c r="RRM232" s="53" t="s">
        <v>162</v>
      </c>
      <c r="RRN232" s="53">
        <f t="shared" ref="RRN232" si="15466">(37.2)*10.764</f>
        <v>400.42079999999999</v>
      </c>
      <c r="RRO232" s="53">
        <f t="shared" ref="RRO232" si="15467">(2.45*1+1*(2.3+2.75))*10.764</f>
        <v>80.72999999999999</v>
      </c>
      <c r="RRP232" s="53">
        <f t="shared" si="4772"/>
        <v>481.1508</v>
      </c>
      <c r="RRQ232" s="53">
        <v>0</v>
      </c>
      <c r="RRR232" s="53">
        <f>RRP232*(($H$268)+1)+(IF(RRQ232&lt;101,RRQ232,IF(RRQ232&lt;201,RRQ232/2,IF(RRQ232&lt;=301,RRQ232/3,RRQ232/4))))</f>
        <v>481.1508</v>
      </c>
      <c r="RRS232" s="159">
        <f t="shared" si="10911"/>
        <v>3</v>
      </c>
      <c r="RRT232" s="159"/>
      <c r="RRU232" s="53" t="s">
        <v>162</v>
      </c>
      <c r="RRV232" s="53">
        <f t="shared" ref="RRV232" si="15468">(37.2)*10.764</f>
        <v>400.42079999999999</v>
      </c>
      <c r="RRW232" s="53">
        <f t="shared" ref="RRW232" si="15469">(2.45*1+1*(2.3+2.75))*10.764</f>
        <v>80.72999999999999</v>
      </c>
      <c r="RRX232" s="53">
        <f t="shared" si="4775"/>
        <v>481.1508</v>
      </c>
      <c r="RRY232" s="53">
        <v>0</v>
      </c>
      <c r="RRZ232" s="53">
        <f>RRX232*(($H$268)+1)+(IF(RRY232&lt;101,RRY232,IF(RRY232&lt;201,RRY232/2,IF(RRY232&lt;=301,RRY232/3,RRY232/4))))</f>
        <v>481.1508</v>
      </c>
      <c r="RSA232" s="159">
        <f t="shared" si="10914"/>
        <v>3</v>
      </c>
      <c r="RSB232" s="159"/>
      <c r="RSC232" s="53" t="s">
        <v>162</v>
      </c>
      <c r="RSD232" s="53">
        <f t="shared" ref="RSD232" si="15470">(37.2)*10.764</f>
        <v>400.42079999999999</v>
      </c>
      <c r="RSE232" s="53">
        <f t="shared" ref="RSE232" si="15471">(2.45*1+1*(2.3+2.75))*10.764</f>
        <v>80.72999999999999</v>
      </c>
      <c r="RSF232" s="53">
        <f t="shared" si="4778"/>
        <v>481.1508</v>
      </c>
      <c r="RSG232" s="53">
        <v>0</v>
      </c>
      <c r="RSH232" s="53">
        <f>RSF232*(($H$268)+1)+(IF(RSG232&lt;101,RSG232,IF(RSG232&lt;201,RSG232/2,IF(RSG232&lt;=301,RSG232/3,RSG232/4))))</f>
        <v>481.1508</v>
      </c>
      <c r="RSI232" s="159">
        <f t="shared" si="10917"/>
        <v>3</v>
      </c>
      <c r="RSJ232" s="159"/>
      <c r="RSK232" s="53" t="s">
        <v>162</v>
      </c>
      <c r="RSL232" s="53">
        <f t="shared" ref="RSL232" si="15472">(37.2)*10.764</f>
        <v>400.42079999999999</v>
      </c>
      <c r="RSM232" s="53">
        <f t="shared" ref="RSM232" si="15473">(2.45*1+1*(2.3+2.75))*10.764</f>
        <v>80.72999999999999</v>
      </c>
      <c r="RSN232" s="53">
        <f t="shared" si="4781"/>
        <v>481.1508</v>
      </c>
      <c r="RSO232" s="53">
        <v>0</v>
      </c>
      <c r="RSP232" s="53">
        <f>RSN232*(($H$268)+1)+(IF(RSO232&lt;101,RSO232,IF(RSO232&lt;201,RSO232/2,IF(RSO232&lt;=301,RSO232/3,RSO232/4))))</f>
        <v>481.1508</v>
      </c>
      <c r="RSQ232" s="159">
        <f t="shared" si="10920"/>
        <v>3</v>
      </c>
      <c r="RSR232" s="159"/>
      <c r="RSS232" s="53" t="s">
        <v>162</v>
      </c>
      <c r="RST232" s="53">
        <f t="shared" ref="RST232" si="15474">(37.2)*10.764</f>
        <v>400.42079999999999</v>
      </c>
      <c r="RSU232" s="53">
        <f t="shared" ref="RSU232" si="15475">(2.45*1+1*(2.3+2.75))*10.764</f>
        <v>80.72999999999999</v>
      </c>
      <c r="RSV232" s="53">
        <f t="shared" si="4784"/>
        <v>481.1508</v>
      </c>
      <c r="RSW232" s="53">
        <v>0</v>
      </c>
      <c r="RSX232" s="53">
        <f>RSV232*(($H$268)+1)+(IF(RSW232&lt;101,RSW232,IF(RSW232&lt;201,RSW232/2,IF(RSW232&lt;=301,RSW232/3,RSW232/4))))</f>
        <v>481.1508</v>
      </c>
      <c r="RSY232" s="159">
        <f t="shared" si="10923"/>
        <v>3</v>
      </c>
      <c r="RSZ232" s="159"/>
      <c r="RTA232" s="53" t="s">
        <v>162</v>
      </c>
      <c r="RTB232" s="53">
        <f t="shared" ref="RTB232" si="15476">(37.2)*10.764</f>
        <v>400.42079999999999</v>
      </c>
      <c r="RTC232" s="53">
        <f t="shared" ref="RTC232" si="15477">(2.45*1+1*(2.3+2.75))*10.764</f>
        <v>80.72999999999999</v>
      </c>
      <c r="RTD232" s="53">
        <f t="shared" si="4787"/>
        <v>481.1508</v>
      </c>
      <c r="RTE232" s="53">
        <v>0</v>
      </c>
      <c r="RTF232" s="53">
        <f>RTD232*(($H$268)+1)+(IF(RTE232&lt;101,RTE232,IF(RTE232&lt;201,RTE232/2,IF(RTE232&lt;=301,RTE232/3,RTE232/4))))</f>
        <v>481.1508</v>
      </c>
      <c r="RTG232" s="159">
        <f t="shared" si="10926"/>
        <v>3</v>
      </c>
      <c r="RTH232" s="159"/>
      <c r="RTI232" s="53" t="s">
        <v>162</v>
      </c>
      <c r="RTJ232" s="53">
        <f t="shared" ref="RTJ232" si="15478">(37.2)*10.764</f>
        <v>400.42079999999999</v>
      </c>
      <c r="RTK232" s="53">
        <f t="shared" ref="RTK232" si="15479">(2.45*1+1*(2.3+2.75))*10.764</f>
        <v>80.72999999999999</v>
      </c>
      <c r="RTL232" s="53">
        <f t="shared" si="4790"/>
        <v>481.1508</v>
      </c>
      <c r="RTM232" s="53">
        <v>0</v>
      </c>
      <c r="RTN232" s="53">
        <f>RTL232*(($H$268)+1)+(IF(RTM232&lt;101,RTM232,IF(RTM232&lt;201,RTM232/2,IF(RTM232&lt;=301,RTM232/3,RTM232/4))))</f>
        <v>481.1508</v>
      </c>
      <c r="RTO232" s="159">
        <f t="shared" si="10929"/>
        <v>3</v>
      </c>
      <c r="RTP232" s="159"/>
      <c r="RTQ232" s="53" t="s">
        <v>162</v>
      </c>
      <c r="RTR232" s="53">
        <f t="shared" ref="RTR232" si="15480">(37.2)*10.764</f>
        <v>400.42079999999999</v>
      </c>
      <c r="RTS232" s="53">
        <f t="shared" ref="RTS232" si="15481">(2.45*1+1*(2.3+2.75))*10.764</f>
        <v>80.72999999999999</v>
      </c>
      <c r="RTT232" s="53">
        <f t="shared" si="4793"/>
        <v>481.1508</v>
      </c>
      <c r="RTU232" s="53">
        <v>0</v>
      </c>
      <c r="RTV232" s="53">
        <f>RTT232*(($H$268)+1)+(IF(RTU232&lt;101,RTU232,IF(RTU232&lt;201,RTU232/2,IF(RTU232&lt;=301,RTU232/3,RTU232/4))))</f>
        <v>481.1508</v>
      </c>
      <c r="RTW232" s="159">
        <f t="shared" si="10932"/>
        <v>3</v>
      </c>
      <c r="RTX232" s="159"/>
      <c r="RTY232" s="53" t="s">
        <v>162</v>
      </c>
      <c r="RTZ232" s="53">
        <f t="shared" ref="RTZ232" si="15482">(37.2)*10.764</f>
        <v>400.42079999999999</v>
      </c>
      <c r="RUA232" s="53">
        <f t="shared" ref="RUA232" si="15483">(2.45*1+1*(2.3+2.75))*10.764</f>
        <v>80.72999999999999</v>
      </c>
      <c r="RUB232" s="53">
        <f t="shared" si="4796"/>
        <v>481.1508</v>
      </c>
      <c r="RUC232" s="53">
        <v>0</v>
      </c>
      <c r="RUD232" s="53">
        <f>RUB232*(($H$268)+1)+(IF(RUC232&lt;101,RUC232,IF(RUC232&lt;201,RUC232/2,IF(RUC232&lt;=301,RUC232/3,RUC232/4))))</f>
        <v>481.1508</v>
      </c>
      <c r="RUE232" s="159">
        <f t="shared" si="10935"/>
        <v>3</v>
      </c>
      <c r="RUF232" s="159"/>
      <c r="RUG232" s="53" t="s">
        <v>162</v>
      </c>
      <c r="RUH232" s="53">
        <f t="shared" ref="RUH232" si="15484">(37.2)*10.764</f>
        <v>400.42079999999999</v>
      </c>
      <c r="RUI232" s="53">
        <f t="shared" ref="RUI232" si="15485">(2.45*1+1*(2.3+2.75))*10.764</f>
        <v>80.72999999999999</v>
      </c>
      <c r="RUJ232" s="53">
        <f t="shared" si="4799"/>
        <v>481.1508</v>
      </c>
      <c r="RUK232" s="53">
        <v>0</v>
      </c>
      <c r="RUL232" s="53">
        <f>RUJ232*(($H$268)+1)+(IF(RUK232&lt;101,RUK232,IF(RUK232&lt;201,RUK232/2,IF(RUK232&lt;=301,RUK232/3,RUK232/4))))</f>
        <v>481.1508</v>
      </c>
      <c r="RUM232" s="159">
        <f t="shared" si="10938"/>
        <v>3</v>
      </c>
      <c r="RUN232" s="159"/>
      <c r="RUO232" s="53" t="s">
        <v>162</v>
      </c>
      <c r="RUP232" s="53">
        <f t="shared" ref="RUP232" si="15486">(37.2)*10.764</f>
        <v>400.42079999999999</v>
      </c>
      <c r="RUQ232" s="53">
        <f t="shared" ref="RUQ232" si="15487">(2.45*1+1*(2.3+2.75))*10.764</f>
        <v>80.72999999999999</v>
      </c>
      <c r="RUR232" s="53">
        <f t="shared" si="4802"/>
        <v>481.1508</v>
      </c>
      <c r="RUS232" s="53">
        <v>0</v>
      </c>
      <c r="RUT232" s="53">
        <f>RUR232*(($H$268)+1)+(IF(RUS232&lt;101,RUS232,IF(RUS232&lt;201,RUS232/2,IF(RUS232&lt;=301,RUS232/3,RUS232/4))))</f>
        <v>481.1508</v>
      </c>
      <c r="RUU232" s="159">
        <f t="shared" si="10941"/>
        <v>3</v>
      </c>
      <c r="RUV232" s="159"/>
      <c r="RUW232" s="53" t="s">
        <v>162</v>
      </c>
      <c r="RUX232" s="53">
        <f t="shared" ref="RUX232" si="15488">(37.2)*10.764</f>
        <v>400.42079999999999</v>
      </c>
      <c r="RUY232" s="53">
        <f t="shared" ref="RUY232" si="15489">(2.45*1+1*(2.3+2.75))*10.764</f>
        <v>80.72999999999999</v>
      </c>
      <c r="RUZ232" s="53">
        <f t="shared" si="4805"/>
        <v>481.1508</v>
      </c>
      <c r="RVA232" s="53">
        <v>0</v>
      </c>
      <c r="RVB232" s="53">
        <f>RUZ232*(($H$268)+1)+(IF(RVA232&lt;101,RVA232,IF(RVA232&lt;201,RVA232/2,IF(RVA232&lt;=301,RVA232/3,RVA232/4))))</f>
        <v>481.1508</v>
      </c>
      <c r="RVC232" s="159">
        <f t="shared" si="10944"/>
        <v>3</v>
      </c>
      <c r="RVD232" s="159"/>
      <c r="RVE232" s="53" t="s">
        <v>162</v>
      </c>
      <c r="RVF232" s="53">
        <f t="shared" ref="RVF232" si="15490">(37.2)*10.764</f>
        <v>400.42079999999999</v>
      </c>
      <c r="RVG232" s="53">
        <f t="shared" ref="RVG232" si="15491">(2.45*1+1*(2.3+2.75))*10.764</f>
        <v>80.72999999999999</v>
      </c>
      <c r="RVH232" s="53">
        <f t="shared" si="4808"/>
        <v>481.1508</v>
      </c>
      <c r="RVI232" s="53">
        <v>0</v>
      </c>
      <c r="RVJ232" s="53">
        <f>RVH232*(($H$268)+1)+(IF(RVI232&lt;101,RVI232,IF(RVI232&lt;201,RVI232/2,IF(RVI232&lt;=301,RVI232/3,RVI232/4))))</f>
        <v>481.1508</v>
      </c>
      <c r="RVK232" s="159">
        <f t="shared" si="10947"/>
        <v>3</v>
      </c>
      <c r="RVL232" s="159"/>
      <c r="RVM232" s="53" t="s">
        <v>162</v>
      </c>
      <c r="RVN232" s="53">
        <f t="shared" ref="RVN232" si="15492">(37.2)*10.764</f>
        <v>400.42079999999999</v>
      </c>
      <c r="RVO232" s="53">
        <f t="shared" ref="RVO232" si="15493">(2.45*1+1*(2.3+2.75))*10.764</f>
        <v>80.72999999999999</v>
      </c>
      <c r="RVP232" s="53">
        <f t="shared" si="4811"/>
        <v>481.1508</v>
      </c>
      <c r="RVQ232" s="53">
        <v>0</v>
      </c>
      <c r="RVR232" s="53">
        <f>RVP232*(($H$268)+1)+(IF(RVQ232&lt;101,RVQ232,IF(RVQ232&lt;201,RVQ232/2,IF(RVQ232&lt;=301,RVQ232/3,RVQ232/4))))</f>
        <v>481.1508</v>
      </c>
      <c r="RVS232" s="159">
        <f t="shared" si="10950"/>
        <v>3</v>
      </c>
      <c r="RVT232" s="159"/>
      <c r="RVU232" s="53" t="s">
        <v>162</v>
      </c>
      <c r="RVV232" s="53">
        <f t="shared" ref="RVV232" si="15494">(37.2)*10.764</f>
        <v>400.42079999999999</v>
      </c>
      <c r="RVW232" s="53">
        <f t="shared" ref="RVW232" si="15495">(2.45*1+1*(2.3+2.75))*10.764</f>
        <v>80.72999999999999</v>
      </c>
      <c r="RVX232" s="53">
        <f t="shared" si="4814"/>
        <v>481.1508</v>
      </c>
      <c r="RVY232" s="53">
        <v>0</v>
      </c>
      <c r="RVZ232" s="53">
        <f>RVX232*(($H$268)+1)+(IF(RVY232&lt;101,RVY232,IF(RVY232&lt;201,RVY232/2,IF(RVY232&lt;=301,RVY232/3,RVY232/4))))</f>
        <v>481.1508</v>
      </c>
      <c r="RWA232" s="159">
        <f t="shared" si="10953"/>
        <v>3</v>
      </c>
      <c r="RWB232" s="159"/>
      <c r="RWC232" s="53" t="s">
        <v>162</v>
      </c>
      <c r="RWD232" s="53">
        <f t="shared" ref="RWD232" si="15496">(37.2)*10.764</f>
        <v>400.42079999999999</v>
      </c>
      <c r="RWE232" s="53">
        <f t="shared" ref="RWE232" si="15497">(2.45*1+1*(2.3+2.75))*10.764</f>
        <v>80.72999999999999</v>
      </c>
      <c r="RWF232" s="53">
        <f t="shared" si="4817"/>
        <v>481.1508</v>
      </c>
      <c r="RWG232" s="53">
        <v>0</v>
      </c>
      <c r="RWH232" s="53">
        <f>RWF232*(($H$268)+1)+(IF(RWG232&lt;101,RWG232,IF(RWG232&lt;201,RWG232/2,IF(RWG232&lt;=301,RWG232/3,RWG232/4))))</f>
        <v>481.1508</v>
      </c>
      <c r="RWI232" s="159">
        <f t="shared" si="10956"/>
        <v>3</v>
      </c>
      <c r="RWJ232" s="159"/>
      <c r="RWK232" s="53" t="s">
        <v>162</v>
      </c>
      <c r="RWL232" s="53">
        <f t="shared" ref="RWL232" si="15498">(37.2)*10.764</f>
        <v>400.42079999999999</v>
      </c>
      <c r="RWM232" s="53">
        <f t="shared" ref="RWM232" si="15499">(2.45*1+1*(2.3+2.75))*10.764</f>
        <v>80.72999999999999</v>
      </c>
      <c r="RWN232" s="53">
        <f t="shared" si="4820"/>
        <v>481.1508</v>
      </c>
      <c r="RWO232" s="53">
        <v>0</v>
      </c>
      <c r="RWP232" s="53">
        <f>RWN232*(($H$268)+1)+(IF(RWO232&lt;101,RWO232,IF(RWO232&lt;201,RWO232/2,IF(RWO232&lt;=301,RWO232/3,RWO232/4))))</f>
        <v>481.1508</v>
      </c>
      <c r="RWQ232" s="159">
        <f t="shared" si="10959"/>
        <v>3</v>
      </c>
      <c r="RWR232" s="159"/>
      <c r="RWS232" s="53" t="s">
        <v>162</v>
      </c>
      <c r="RWT232" s="53">
        <f t="shared" ref="RWT232" si="15500">(37.2)*10.764</f>
        <v>400.42079999999999</v>
      </c>
      <c r="RWU232" s="53">
        <f t="shared" ref="RWU232" si="15501">(2.45*1+1*(2.3+2.75))*10.764</f>
        <v>80.72999999999999</v>
      </c>
      <c r="RWV232" s="53">
        <f t="shared" si="4823"/>
        <v>481.1508</v>
      </c>
      <c r="RWW232" s="53">
        <v>0</v>
      </c>
      <c r="RWX232" s="53">
        <f>RWV232*(($H$268)+1)+(IF(RWW232&lt;101,RWW232,IF(RWW232&lt;201,RWW232/2,IF(RWW232&lt;=301,RWW232/3,RWW232/4))))</f>
        <v>481.1508</v>
      </c>
      <c r="RWY232" s="159">
        <f t="shared" si="10962"/>
        <v>3</v>
      </c>
      <c r="RWZ232" s="159"/>
      <c r="RXA232" s="53" t="s">
        <v>162</v>
      </c>
      <c r="RXB232" s="53">
        <f t="shared" ref="RXB232" si="15502">(37.2)*10.764</f>
        <v>400.42079999999999</v>
      </c>
      <c r="RXC232" s="53">
        <f t="shared" ref="RXC232" si="15503">(2.45*1+1*(2.3+2.75))*10.764</f>
        <v>80.72999999999999</v>
      </c>
      <c r="RXD232" s="53">
        <f t="shared" si="4826"/>
        <v>481.1508</v>
      </c>
      <c r="RXE232" s="53">
        <v>0</v>
      </c>
      <c r="RXF232" s="53">
        <f>RXD232*(($H$268)+1)+(IF(RXE232&lt;101,RXE232,IF(RXE232&lt;201,RXE232/2,IF(RXE232&lt;=301,RXE232/3,RXE232/4))))</f>
        <v>481.1508</v>
      </c>
      <c r="RXG232" s="159">
        <f t="shared" si="10965"/>
        <v>3</v>
      </c>
      <c r="RXH232" s="159"/>
      <c r="RXI232" s="53" t="s">
        <v>162</v>
      </c>
      <c r="RXJ232" s="53">
        <f t="shared" ref="RXJ232" si="15504">(37.2)*10.764</f>
        <v>400.42079999999999</v>
      </c>
      <c r="RXK232" s="53">
        <f t="shared" ref="RXK232" si="15505">(2.45*1+1*(2.3+2.75))*10.764</f>
        <v>80.72999999999999</v>
      </c>
      <c r="RXL232" s="53">
        <f t="shared" si="4829"/>
        <v>481.1508</v>
      </c>
      <c r="RXM232" s="53">
        <v>0</v>
      </c>
      <c r="RXN232" s="53">
        <f>RXL232*(($H$268)+1)+(IF(RXM232&lt;101,RXM232,IF(RXM232&lt;201,RXM232/2,IF(RXM232&lt;=301,RXM232/3,RXM232/4))))</f>
        <v>481.1508</v>
      </c>
      <c r="RXO232" s="159">
        <f t="shared" si="10968"/>
        <v>3</v>
      </c>
      <c r="RXP232" s="159"/>
      <c r="RXQ232" s="53" t="s">
        <v>162</v>
      </c>
      <c r="RXR232" s="53">
        <f t="shared" ref="RXR232" si="15506">(37.2)*10.764</f>
        <v>400.42079999999999</v>
      </c>
      <c r="RXS232" s="53">
        <f t="shared" ref="RXS232" si="15507">(2.45*1+1*(2.3+2.75))*10.764</f>
        <v>80.72999999999999</v>
      </c>
      <c r="RXT232" s="53">
        <f t="shared" si="4832"/>
        <v>481.1508</v>
      </c>
      <c r="RXU232" s="53">
        <v>0</v>
      </c>
      <c r="RXV232" s="53">
        <f>RXT232*(($H$268)+1)+(IF(RXU232&lt;101,RXU232,IF(RXU232&lt;201,RXU232/2,IF(RXU232&lt;=301,RXU232/3,RXU232/4))))</f>
        <v>481.1508</v>
      </c>
      <c r="RXW232" s="159">
        <f t="shared" si="10971"/>
        <v>3</v>
      </c>
      <c r="RXX232" s="159"/>
      <c r="RXY232" s="53" t="s">
        <v>162</v>
      </c>
      <c r="RXZ232" s="53">
        <f t="shared" ref="RXZ232" si="15508">(37.2)*10.764</f>
        <v>400.42079999999999</v>
      </c>
      <c r="RYA232" s="53">
        <f t="shared" ref="RYA232" si="15509">(2.45*1+1*(2.3+2.75))*10.764</f>
        <v>80.72999999999999</v>
      </c>
      <c r="RYB232" s="53">
        <f t="shared" si="4835"/>
        <v>481.1508</v>
      </c>
      <c r="RYC232" s="53">
        <v>0</v>
      </c>
      <c r="RYD232" s="53">
        <f>RYB232*(($H$268)+1)+(IF(RYC232&lt;101,RYC232,IF(RYC232&lt;201,RYC232/2,IF(RYC232&lt;=301,RYC232/3,RYC232/4))))</f>
        <v>481.1508</v>
      </c>
      <c r="RYE232" s="159">
        <f t="shared" si="10974"/>
        <v>3</v>
      </c>
      <c r="RYF232" s="159"/>
      <c r="RYG232" s="53" t="s">
        <v>162</v>
      </c>
      <c r="RYH232" s="53">
        <f t="shared" ref="RYH232" si="15510">(37.2)*10.764</f>
        <v>400.42079999999999</v>
      </c>
      <c r="RYI232" s="53">
        <f t="shared" ref="RYI232" si="15511">(2.45*1+1*(2.3+2.75))*10.764</f>
        <v>80.72999999999999</v>
      </c>
      <c r="RYJ232" s="53">
        <f t="shared" si="4838"/>
        <v>481.1508</v>
      </c>
      <c r="RYK232" s="53">
        <v>0</v>
      </c>
      <c r="RYL232" s="53">
        <f>RYJ232*(($H$268)+1)+(IF(RYK232&lt;101,RYK232,IF(RYK232&lt;201,RYK232/2,IF(RYK232&lt;=301,RYK232/3,RYK232/4))))</f>
        <v>481.1508</v>
      </c>
      <c r="RYM232" s="159">
        <f t="shared" si="10977"/>
        <v>3</v>
      </c>
      <c r="RYN232" s="159"/>
      <c r="RYO232" s="53" t="s">
        <v>162</v>
      </c>
      <c r="RYP232" s="53">
        <f t="shared" ref="RYP232" si="15512">(37.2)*10.764</f>
        <v>400.42079999999999</v>
      </c>
      <c r="RYQ232" s="53">
        <f t="shared" ref="RYQ232" si="15513">(2.45*1+1*(2.3+2.75))*10.764</f>
        <v>80.72999999999999</v>
      </c>
      <c r="RYR232" s="53">
        <f t="shared" si="4841"/>
        <v>481.1508</v>
      </c>
      <c r="RYS232" s="53">
        <v>0</v>
      </c>
      <c r="RYT232" s="53">
        <f>RYR232*(($H$268)+1)+(IF(RYS232&lt;101,RYS232,IF(RYS232&lt;201,RYS232/2,IF(RYS232&lt;=301,RYS232/3,RYS232/4))))</f>
        <v>481.1508</v>
      </c>
      <c r="RYU232" s="159">
        <f t="shared" si="10980"/>
        <v>3</v>
      </c>
      <c r="RYV232" s="159"/>
      <c r="RYW232" s="53" t="s">
        <v>162</v>
      </c>
      <c r="RYX232" s="53">
        <f t="shared" ref="RYX232" si="15514">(37.2)*10.764</f>
        <v>400.42079999999999</v>
      </c>
      <c r="RYY232" s="53">
        <f t="shared" ref="RYY232" si="15515">(2.45*1+1*(2.3+2.75))*10.764</f>
        <v>80.72999999999999</v>
      </c>
      <c r="RYZ232" s="53">
        <f t="shared" si="4844"/>
        <v>481.1508</v>
      </c>
      <c r="RZA232" s="53">
        <v>0</v>
      </c>
      <c r="RZB232" s="53">
        <f>RYZ232*(($H$268)+1)+(IF(RZA232&lt;101,RZA232,IF(RZA232&lt;201,RZA232/2,IF(RZA232&lt;=301,RZA232/3,RZA232/4))))</f>
        <v>481.1508</v>
      </c>
      <c r="RZC232" s="159">
        <f t="shared" si="10983"/>
        <v>3</v>
      </c>
      <c r="RZD232" s="159"/>
      <c r="RZE232" s="53" t="s">
        <v>162</v>
      </c>
      <c r="RZF232" s="53">
        <f t="shared" ref="RZF232" si="15516">(37.2)*10.764</f>
        <v>400.42079999999999</v>
      </c>
      <c r="RZG232" s="53">
        <f t="shared" ref="RZG232" si="15517">(2.45*1+1*(2.3+2.75))*10.764</f>
        <v>80.72999999999999</v>
      </c>
      <c r="RZH232" s="53">
        <f t="shared" si="4847"/>
        <v>481.1508</v>
      </c>
      <c r="RZI232" s="53">
        <v>0</v>
      </c>
      <c r="RZJ232" s="53">
        <f>RZH232*(($H$268)+1)+(IF(RZI232&lt;101,RZI232,IF(RZI232&lt;201,RZI232/2,IF(RZI232&lt;=301,RZI232/3,RZI232/4))))</f>
        <v>481.1508</v>
      </c>
      <c r="RZK232" s="159">
        <f t="shared" si="10986"/>
        <v>3</v>
      </c>
      <c r="RZL232" s="159"/>
      <c r="RZM232" s="53" t="s">
        <v>162</v>
      </c>
      <c r="RZN232" s="53">
        <f t="shared" ref="RZN232" si="15518">(37.2)*10.764</f>
        <v>400.42079999999999</v>
      </c>
      <c r="RZO232" s="53">
        <f t="shared" ref="RZO232" si="15519">(2.45*1+1*(2.3+2.75))*10.764</f>
        <v>80.72999999999999</v>
      </c>
      <c r="RZP232" s="53">
        <f t="shared" si="4850"/>
        <v>481.1508</v>
      </c>
      <c r="RZQ232" s="53">
        <v>0</v>
      </c>
      <c r="RZR232" s="53">
        <f>RZP232*(($H$268)+1)+(IF(RZQ232&lt;101,RZQ232,IF(RZQ232&lt;201,RZQ232/2,IF(RZQ232&lt;=301,RZQ232/3,RZQ232/4))))</f>
        <v>481.1508</v>
      </c>
      <c r="RZS232" s="159">
        <f t="shared" si="10989"/>
        <v>3</v>
      </c>
      <c r="RZT232" s="159"/>
      <c r="RZU232" s="53" t="s">
        <v>162</v>
      </c>
      <c r="RZV232" s="53">
        <f t="shared" ref="RZV232" si="15520">(37.2)*10.764</f>
        <v>400.42079999999999</v>
      </c>
      <c r="RZW232" s="53">
        <f t="shared" ref="RZW232" si="15521">(2.45*1+1*(2.3+2.75))*10.764</f>
        <v>80.72999999999999</v>
      </c>
      <c r="RZX232" s="53">
        <f t="shared" si="4853"/>
        <v>481.1508</v>
      </c>
      <c r="RZY232" s="53">
        <v>0</v>
      </c>
      <c r="RZZ232" s="53">
        <f>RZX232*(($H$268)+1)+(IF(RZY232&lt;101,RZY232,IF(RZY232&lt;201,RZY232/2,IF(RZY232&lt;=301,RZY232/3,RZY232/4))))</f>
        <v>481.1508</v>
      </c>
      <c r="SAA232" s="159">
        <f t="shared" si="10992"/>
        <v>3</v>
      </c>
      <c r="SAB232" s="159"/>
      <c r="SAC232" s="53" t="s">
        <v>162</v>
      </c>
      <c r="SAD232" s="53">
        <f t="shared" ref="SAD232" si="15522">(37.2)*10.764</f>
        <v>400.42079999999999</v>
      </c>
      <c r="SAE232" s="53">
        <f t="shared" ref="SAE232" si="15523">(2.45*1+1*(2.3+2.75))*10.764</f>
        <v>80.72999999999999</v>
      </c>
      <c r="SAF232" s="53">
        <f t="shared" si="4856"/>
        <v>481.1508</v>
      </c>
      <c r="SAG232" s="53">
        <v>0</v>
      </c>
      <c r="SAH232" s="53">
        <f>SAF232*(($H$268)+1)+(IF(SAG232&lt;101,SAG232,IF(SAG232&lt;201,SAG232/2,IF(SAG232&lt;=301,SAG232/3,SAG232/4))))</f>
        <v>481.1508</v>
      </c>
      <c r="SAI232" s="159">
        <f t="shared" si="10995"/>
        <v>3</v>
      </c>
      <c r="SAJ232" s="159"/>
      <c r="SAK232" s="53" t="s">
        <v>162</v>
      </c>
      <c r="SAL232" s="53">
        <f t="shared" ref="SAL232" si="15524">(37.2)*10.764</f>
        <v>400.42079999999999</v>
      </c>
      <c r="SAM232" s="53">
        <f t="shared" ref="SAM232" si="15525">(2.45*1+1*(2.3+2.75))*10.764</f>
        <v>80.72999999999999</v>
      </c>
      <c r="SAN232" s="53">
        <f t="shared" si="4859"/>
        <v>481.1508</v>
      </c>
      <c r="SAO232" s="53">
        <v>0</v>
      </c>
      <c r="SAP232" s="53">
        <f>SAN232*(($H$268)+1)+(IF(SAO232&lt;101,SAO232,IF(SAO232&lt;201,SAO232/2,IF(SAO232&lt;=301,SAO232/3,SAO232/4))))</f>
        <v>481.1508</v>
      </c>
      <c r="SAQ232" s="159">
        <f t="shared" si="10998"/>
        <v>3</v>
      </c>
      <c r="SAR232" s="159"/>
      <c r="SAS232" s="53" t="s">
        <v>162</v>
      </c>
      <c r="SAT232" s="53">
        <f t="shared" ref="SAT232" si="15526">(37.2)*10.764</f>
        <v>400.42079999999999</v>
      </c>
      <c r="SAU232" s="53">
        <f t="shared" ref="SAU232" si="15527">(2.45*1+1*(2.3+2.75))*10.764</f>
        <v>80.72999999999999</v>
      </c>
      <c r="SAV232" s="53">
        <f t="shared" si="4862"/>
        <v>481.1508</v>
      </c>
      <c r="SAW232" s="53">
        <v>0</v>
      </c>
      <c r="SAX232" s="53">
        <f>SAV232*(($H$268)+1)+(IF(SAW232&lt;101,SAW232,IF(SAW232&lt;201,SAW232/2,IF(SAW232&lt;=301,SAW232/3,SAW232/4))))</f>
        <v>481.1508</v>
      </c>
      <c r="SAY232" s="159">
        <f t="shared" si="11001"/>
        <v>3</v>
      </c>
      <c r="SAZ232" s="159"/>
      <c r="SBA232" s="53" t="s">
        <v>162</v>
      </c>
      <c r="SBB232" s="53">
        <f t="shared" ref="SBB232" si="15528">(37.2)*10.764</f>
        <v>400.42079999999999</v>
      </c>
      <c r="SBC232" s="53">
        <f t="shared" ref="SBC232" si="15529">(2.45*1+1*(2.3+2.75))*10.764</f>
        <v>80.72999999999999</v>
      </c>
      <c r="SBD232" s="53">
        <f t="shared" si="4865"/>
        <v>481.1508</v>
      </c>
      <c r="SBE232" s="53">
        <v>0</v>
      </c>
      <c r="SBF232" s="53">
        <f>SBD232*(($H$268)+1)+(IF(SBE232&lt;101,SBE232,IF(SBE232&lt;201,SBE232/2,IF(SBE232&lt;=301,SBE232/3,SBE232/4))))</f>
        <v>481.1508</v>
      </c>
      <c r="SBG232" s="159">
        <f t="shared" si="11004"/>
        <v>3</v>
      </c>
      <c r="SBH232" s="159"/>
      <c r="SBI232" s="53" t="s">
        <v>162</v>
      </c>
      <c r="SBJ232" s="53">
        <f t="shared" ref="SBJ232" si="15530">(37.2)*10.764</f>
        <v>400.42079999999999</v>
      </c>
      <c r="SBK232" s="53">
        <f t="shared" ref="SBK232" si="15531">(2.45*1+1*(2.3+2.75))*10.764</f>
        <v>80.72999999999999</v>
      </c>
      <c r="SBL232" s="53">
        <f t="shared" si="4868"/>
        <v>481.1508</v>
      </c>
      <c r="SBM232" s="53">
        <v>0</v>
      </c>
      <c r="SBN232" s="53">
        <f>SBL232*(($H$268)+1)+(IF(SBM232&lt;101,SBM232,IF(SBM232&lt;201,SBM232/2,IF(SBM232&lt;=301,SBM232/3,SBM232/4))))</f>
        <v>481.1508</v>
      </c>
      <c r="SBO232" s="159">
        <f t="shared" si="11007"/>
        <v>3</v>
      </c>
      <c r="SBP232" s="159"/>
      <c r="SBQ232" s="53" t="s">
        <v>162</v>
      </c>
      <c r="SBR232" s="53">
        <f t="shared" ref="SBR232" si="15532">(37.2)*10.764</f>
        <v>400.42079999999999</v>
      </c>
      <c r="SBS232" s="53">
        <f t="shared" ref="SBS232" si="15533">(2.45*1+1*(2.3+2.75))*10.764</f>
        <v>80.72999999999999</v>
      </c>
      <c r="SBT232" s="53">
        <f t="shared" si="4871"/>
        <v>481.1508</v>
      </c>
      <c r="SBU232" s="53">
        <v>0</v>
      </c>
      <c r="SBV232" s="53">
        <f>SBT232*(($H$268)+1)+(IF(SBU232&lt;101,SBU232,IF(SBU232&lt;201,SBU232/2,IF(SBU232&lt;=301,SBU232/3,SBU232/4))))</f>
        <v>481.1508</v>
      </c>
      <c r="SBW232" s="159">
        <f t="shared" si="11010"/>
        <v>3</v>
      </c>
      <c r="SBX232" s="159"/>
      <c r="SBY232" s="53" t="s">
        <v>162</v>
      </c>
      <c r="SBZ232" s="53">
        <f t="shared" ref="SBZ232" si="15534">(37.2)*10.764</f>
        <v>400.42079999999999</v>
      </c>
      <c r="SCA232" s="53">
        <f t="shared" ref="SCA232" si="15535">(2.45*1+1*(2.3+2.75))*10.764</f>
        <v>80.72999999999999</v>
      </c>
      <c r="SCB232" s="53">
        <f t="shared" si="4874"/>
        <v>481.1508</v>
      </c>
      <c r="SCC232" s="53">
        <v>0</v>
      </c>
      <c r="SCD232" s="53">
        <f>SCB232*(($H$268)+1)+(IF(SCC232&lt;101,SCC232,IF(SCC232&lt;201,SCC232/2,IF(SCC232&lt;=301,SCC232/3,SCC232/4))))</f>
        <v>481.1508</v>
      </c>
      <c r="SCE232" s="159">
        <f t="shared" si="11013"/>
        <v>3</v>
      </c>
      <c r="SCF232" s="159"/>
      <c r="SCG232" s="53" t="s">
        <v>162</v>
      </c>
      <c r="SCH232" s="53">
        <f t="shared" ref="SCH232" si="15536">(37.2)*10.764</f>
        <v>400.42079999999999</v>
      </c>
      <c r="SCI232" s="53">
        <f t="shared" ref="SCI232" si="15537">(2.45*1+1*(2.3+2.75))*10.764</f>
        <v>80.72999999999999</v>
      </c>
      <c r="SCJ232" s="53">
        <f t="shared" si="4877"/>
        <v>481.1508</v>
      </c>
      <c r="SCK232" s="53">
        <v>0</v>
      </c>
      <c r="SCL232" s="53">
        <f>SCJ232*(($H$268)+1)+(IF(SCK232&lt;101,SCK232,IF(SCK232&lt;201,SCK232/2,IF(SCK232&lt;=301,SCK232/3,SCK232/4))))</f>
        <v>481.1508</v>
      </c>
      <c r="SCM232" s="159">
        <f t="shared" si="11016"/>
        <v>3</v>
      </c>
      <c r="SCN232" s="159"/>
      <c r="SCO232" s="53" t="s">
        <v>162</v>
      </c>
      <c r="SCP232" s="53">
        <f t="shared" ref="SCP232" si="15538">(37.2)*10.764</f>
        <v>400.42079999999999</v>
      </c>
      <c r="SCQ232" s="53">
        <f t="shared" ref="SCQ232" si="15539">(2.45*1+1*(2.3+2.75))*10.764</f>
        <v>80.72999999999999</v>
      </c>
      <c r="SCR232" s="53">
        <f t="shared" si="4880"/>
        <v>481.1508</v>
      </c>
      <c r="SCS232" s="53">
        <v>0</v>
      </c>
      <c r="SCT232" s="53">
        <f>SCR232*(($H$268)+1)+(IF(SCS232&lt;101,SCS232,IF(SCS232&lt;201,SCS232/2,IF(SCS232&lt;=301,SCS232/3,SCS232/4))))</f>
        <v>481.1508</v>
      </c>
      <c r="SCU232" s="159">
        <f t="shared" si="11019"/>
        <v>3</v>
      </c>
      <c r="SCV232" s="159"/>
      <c r="SCW232" s="53" t="s">
        <v>162</v>
      </c>
      <c r="SCX232" s="53">
        <f t="shared" ref="SCX232" si="15540">(37.2)*10.764</f>
        <v>400.42079999999999</v>
      </c>
      <c r="SCY232" s="53">
        <f t="shared" ref="SCY232" si="15541">(2.45*1+1*(2.3+2.75))*10.764</f>
        <v>80.72999999999999</v>
      </c>
      <c r="SCZ232" s="53">
        <f t="shared" si="4883"/>
        <v>481.1508</v>
      </c>
      <c r="SDA232" s="53">
        <v>0</v>
      </c>
      <c r="SDB232" s="53">
        <f>SCZ232*(($H$268)+1)+(IF(SDA232&lt;101,SDA232,IF(SDA232&lt;201,SDA232/2,IF(SDA232&lt;=301,SDA232/3,SDA232/4))))</f>
        <v>481.1508</v>
      </c>
      <c r="SDC232" s="159">
        <f t="shared" si="11022"/>
        <v>3</v>
      </c>
      <c r="SDD232" s="159"/>
      <c r="SDE232" s="53" t="s">
        <v>162</v>
      </c>
      <c r="SDF232" s="53">
        <f t="shared" ref="SDF232" si="15542">(37.2)*10.764</f>
        <v>400.42079999999999</v>
      </c>
      <c r="SDG232" s="53">
        <f t="shared" ref="SDG232" si="15543">(2.45*1+1*(2.3+2.75))*10.764</f>
        <v>80.72999999999999</v>
      </c>
      <c r="SDH232" s="53">
        <f t="shared" si="4886"/>
        <v>481.1508</v>
      </c>
      <c r="SDI232" s="53">
        <v>0</v>
      </c>
      <c r="SDJ232" s="53">
        <f>SDH232*(($H$268)+1)+(IF(SDI232&lt;101,SDI232,IF(SDI232&lt;201,SDI232/2,IF(SDI232&lt;=301,SDI232/3,SDI232/4))))</f>
        <v>481.1508</v>
      </c>
      <c r="SDK232" s="159">
        <f t="shared" si="11025"/>
        <v>3</v>
      </c>
      <c r="SDL232" s="159"/>
      <c r="SDM232" s="53" t="s">
        <v>162</v>
      </c>
      <c r="SDN232" s="53">
        <f t="shared" ref="SDN232" si="15544">(37.2)*10.764</f>
        <v>400.42079999999999</v>
      </c>
      <c r="SDO232" s="53">
        <f t="shared" ref="SDO232" si="15545">(2.45*1+1*(2.3+2.75))*10.764</f>
        <v>80.72999999999999</v>
      </c>
      <c r="SDP232" s="53">
        <f t="shared" si="4889"/>
        <v>481.1508</v>
      </c>
      <c r="SDQ232" s="53">
        <v>0</v>
      </c>
      <c r="SDR232" s="53">
        <f>SDP232*(($H$268)+1)+(IF(SDQ232&lt;101,SDQ232,IF(SDQ232&lt;201,SDQ232/2,IF(SDQ232&lt;=301,SDQ232/3,SDQ232/4))))</f>
        <v>481.1508</v>
      </c>
      <c r="SDS232" s="159">
        <f t="shared" si="11028"/>
        <v>3</v>
      </c>
      <c r="SDT232" s="159"/>
      <c r="SDU232" s="53" t="s">
        <v>162</v>
      </c>
      <c r="SDV232" s="53">
        <f t="shared" ref="SDV232" si="15546">(37.2)*10.764</f>
        <v>400.42079999999999</v>
      </c>
      <c r="SDW232" s="53">
        <f t="shared" ref="SDW232" si="15547">(2.45*1+1*(2.3+2.75))*10.764</f>
        <v>80.72999999999999</v>
      </c>
      <c r="SDX232" s="53">
        <f t="shared" si="4892"/>
        <v>481.1508</v>
      </c>
      <c r="SDY232" s="53">
        <v>0</v>
      </c>
      <c r="SDZ232" s="53">
        <f>SDX232*(($H$268)+1)+(IF(SDY232&lt;101,SDY232,IF(SDY232&lt;201,SDY232/2,IF(SDY232&lt;=301,SDY232/3,SDY232/4))))</f>
        <v>481.1508</v>
      </c>
      <c r="SEA232" s="159">
        <f t="shared" si="11031"/>
        <v>3</v>
      </c>
      <c r="SEB232" s="159"/>
      <c r="SEC232" s="53" t="s">
        <v>162</v>
      </c>
      <c r="SED232" s="53">
        <f t="shared" ref="SED232" si="15548">(37.2)*10.764</f>
        <v>400.42079999999999</v>
      </c>
      <c r="SEE232" s="53">
        <f t="shared" ref="SEE232" si="15549">(2.45*1+1*(2.3+2.75))*10.764</f>
        <v>80.72999999999999</v>
      </c>
      <c r="SEF232" s="53">
        <f t="shared" si="4895"/>
        <v>481.1508</v>
      </c>
      <c r="SEG232" s="53">
        <v>0</v>
      </c>
      <c r="SEH232" s="53">
        <f>SEF232*(($H$268)+1)+(IF(SEG232&lt;101,SEG232,IF(SEG232&lt;201,SEG232/2,IF(SEG232&lt;=301,SEG232/3,SEG232/4))))</f>
        <v>481.1508</v>
      </c>
      <c r="SEI232" s="159">
        <f t="shared" si="11034"/>
        <v>3</v>
      </c>
      <c r="SEJ232" s="159"/>
      <c r="SEK232" s="53" t="s">
        <v>162</v>
      </c>
      <c r="SEL232" s="53">
        <f t="shared" ref="SEL232" si="15550">(37.2)*10.764</f>
        <v>400.42079999999999</v>
      </c>
      <c r="SEM232" s="53">
        <f t="shared" ref="SEM232" si="15551">(2.45*1+1*(2.3+2.75))*10.764</f>
        <v>80.72999999999999</v>
      </c>
      <c r="SEN232" s="53">
        <f t="shared" si="4898"/>
        <v>481.1508</v>
      </c>
      <c r="SEO232" s="53">
        <v>0</v>
      </c>
      <c r="SEP232" s="53">
        <f>SEN232*(($H$268)+1)+(IF(SEO232&lt;101,SEO232,IF(SEO232&lt;201,SEO232/2,IF(SEO232&lt;=301,SEO232/3,SEO232/4))))</f>
        <v>481.1508</v>
      </c>
      <c r="SEQ232" s="159">
        <f t="shared" si="11037"/>
        <v>3</v>
      </c>
      <c r="SER232" s="159"/>
      <c r="SES232" s="53" t="s">
        <v>162</v>
      </c>
      <c r="SET232" s="53">
        <f t="shared" ref="SET232" si="15552">(37.2)*10.764</f>
        <v>400.42079999999999</v>
      </c>
      <c r="SEU232" s="53">
        <f t="shared" ref="SEU232" si="15553">(2.45*1+1*(2.3+2.75))*10.764</f>
        <v>80.72999999999999</v>
      </c>
      <c r="SEV232" s="53">
        <f t="shared" si="4901"/>
        <v>481.1508</v>
      </c>
      <c r="SEW232" s="53">
        <v>0</v>
      </c>
      <c r="SEX232" s="53">
        <f>SEV232*(($H$268)+1)+(IF(SEW232&lt;101,SEW232,IF(SEW232&lt;201,SEW232/2,IF(SEW232&lt;=301,SEW232/3,SEW232/4))))</f>
        <v>481.1508</v>
      </c>
      <c r="SEY232" s="159">
        <f t="shared" si="11040"/>
        <v>3</v>
      </c>
      <c r="SEZ232" s="159"/>
      <c r="SFA232" s="53" t="s">
        <v>162</v>
      </c>
      <c r="SFB232" s="53">
        <f t="shared" ref="SFB232" si="15554">(37.2)*10.764</f>
        <v>400.42079999999999</v>
      </c>
      <c r="SFC232" s="53">
        <f t="shared" ref="SFC232" si="15555">(2.45*1+1*(2.3+2.75))*10.764</f>
        <v>80.72999999999999</v>
      </c>
      <c r="SFD232" s="53">
        <f t="shared" si="4904"/>
        <v>481.1508</v>
      </c>
      <c r="SFE232" s="53">
        <v>0</v>
      </c>
      <c r="SFF232" s="53">
        <f>SFD232*(($H$268)+1)+(IF(SFE232&lt;101,SFE232,IF(SFE232&lt;201,SFE232/2,IF(SFE232&lt;=301,SFE232/3,SFE232/4))))</f>
        <v>481.1508</v>
      </c>
      <c r="SFG232" s="159">
        <f t="shared" si="11043"/>
        <v>3</v>
      </c>
      <c r="SFH232" s="159"/>
      <c r="SFI232" s="53" t="s">
        <v>162</v>
      </c>
      <c r="SFJ232" s="53">
        <f t="shared" ref="SFJ232" si="15556">(37.2)*10.764</f>
        <v>400.42079999999999</v>
      </c>
      <c r="SFK232" s="53">
        <f t="shared" ref="SFK232" si="15557">(2.45*1+1*(2.3+2.75))*10.764</f>
        <v>80.72999999999999</v>
      </c>
      <c r="SFL232" s="53">
        <f t="shared" si="4907"/>
        <v>481.1508</v>
      </c>
      <c r="SFM232" s="53">
        <v>0</v>
      </c>
      <c r="SFN232" s="53">
        <f>SFL232*(($H$268)+1)+(IF(SFM232&lt;101,SFM232,IF(SFM232&lt;201,SFM232/2,IF(SFM232&lt;=301,SFM232/3,SFM232/4))))</f>
        <v>481.1508</v>
      </c>
      <c r="SFO232" s="159">
        <f t="shared" si="11046"/>
        <v>3</v>
      </c>
      <c r="SFP232" s="159"/>
      <c r="SFQ232" s="53" t="s">
        <v>162</v>
      </c>
      <c r="SFR232" s="53">
        <f t="shared" ref="SFR232" si="15558">(37.2)*10.764</f>
        <v>400.42079999999999</v>
      </c>
      <c r="SFS232" s="53">
        <f t="shared" ref="SFS232" si="15559">(2.45*1+1*(2.3+2.75))*10.764</f>
        <v>80.72999999999999</v>
      </c>
      <c r="SFT232" s="53">
        <f t="shared" si="4910"/>
        <v>481.1508</v>
      </c>
      <c r="SFU232" s="53">
        <v>0</v>
      </c>
      <c r="SFV232" s="53">
        <f>SFT232*(($H$268)+1)+(IF(SFU232&lt;101,SFU232,IF(SFU232&lt;201,SFU232/2,IF(SFU232&lt;=301,SFU232/3,SFU232/4))))</f>
        <v>481.1508</v>
      </c>
      <c r="SFW232" s="159">
        <f t="shared" si="11049"/>
        <v>3</v>
      </c>
      <c r="SFX232" s="159"/>
      <c r="SFY232" s="53" t="s">
        <v>162</v>
      </c>
      <c r="SFZ232" s="53">
        <f t="shared" ref="SFZ232" si="15560">(37.2)*10.764</f>
        <v>400.42079999999999</v>
      </c>
      <c r="SGA232" s="53">
        <f t="shared" ref="SGA232" si="15561">(2.45*1+1*(2.3+2.75))*10.764</f>
        <v>80.72999999999999</v>
      </c>
      <c r="SGB232" s="53">
        <f t="shared" si="4913"/>
        <v>481.1508</v>
      </c>
      <c r="SGC232" s="53">
        <v>0</v>
      </c>
      <c r="SGD232" s="53">
        <f>SGB232*(($H$268)+1)+(IF(SGC232&lt;101,SGC232,IF(SGC232&lt;201,SGC232/2,IF(SGC232&lt;=301,SGC232/3,SGC232/4))))</f>
        <v>481.1508</v>
      </c>
      <c r="SGE232" s="159">
        <f t="shared" si="11052"/>
        <v>3</v>
      </c>
      <c r="SGF232" s="159"/>
      <c r="SGG232" s="53" t="s">
        <v>162</v>
      </c>
      <c r="SGH232" s="53">
        <f t="shared" ref="SGH232" si="15562">(37.2)*10.764</f>
        <v>400.42079999999999</v>
      </c>
      <c r="SGI232" s="53">
        <f t="shared" ref="SGI232" si="15563">(2.45*1+1*(2.3+2.75))*10.764</f>
        <v>80.72999999999999</v>
      </c>
      <c r="SGJ232" s="53">
        <f t="shared" si="4916"/>
        <v>481.1508</v>
      </c>
      <c r="SGK232" s="53">
        <v>0</v>
      </c>
      <c r="SGL232" s="53">
        <f>SGJ232*(($H$268)+1)+(IF(SGK232&lt;101,SGK232,IF(SGK232&lt;201,SGK232/2,IF(SGK232&lt;=301,SGK232/3,SGK232/4))))</f>
        <v>481.1508</v>
      </c>
      <c r="SGM232" s="159">
        <f t="shared" si="11055"/>
        <v>3</v>
      </c>
      <c r="SGN232" s="159"/>
      <c r="SGO232" s="53" t="s">
        <v>162</v>
      </c>
      <c r="SGP232" s="53">
        <f t="shared" ref="SGP232" si="15564">(37.2)*10.764</f>
        <v>400.42079999999999</v>
      </c>
      <c r="SGQ232" s="53">
        <f t="shared" ref="SGQ232" si="15565">(2.45*1+1*(2.3+2.75))*10.764</f>
        <v>80.72999999999999</v>
      </c>
      <c r="SGR232" s="53">
        <f t="shared" si="4919"/>
        <v>481.1508</v>
      </c>
      <c r="SGS232" s="53">
        <v>0</v>
      </c>
      <c r="SGT232" s="53">
        <f>SGR232*(($H$268)+1)+(IF(SGS232&lt;101,SGS232,IF(SGS232&lt;201,SGS232/2,IF(SGS232&lt;=301,SGS232/3,SGS232/4))))</f>
        <v>481.1508</v>
      </c>
      <c r="SGU232" s="159">
        <f t="shared" si="11058"/>
        <v>3</v>
      </c>
      <c r="SGV232" s="159"/>
      <c r="SGW232" s="53" t="s">
        <v>162</v>
      </c>
      <c r="SGX232" s="53">
        <f t="shared" ref="SGX232" si="15566">(37.2)*10.764</f>
        <v>400.42079999999999</v>
      </c>
      <c r="SGY232" s="53">
        <f t="shared" ref="SGY232" si="15567">(2.45*1+1*(2.3+2.75))*10.764</f>
        <v>80.72999999999999</v>
      </c>
      <c r="SGZ232" s="53">
        <f t="shared" si="4922"/>
        <v>481.1508</v>
      </c>
      <c r="SHA232" s="53">
        <v>0</v>
      </c>
      <c r="SHB232" s="53">
        <f>SGZ232*(($H$268)+1)+(IF(SHA232&lt;101,SHA232,IF(SHA232&lt;201,SHA232/2,IF(SHA232&lt;=301,SHA232/3,SHA232/4))))</f>
        <v>481.1508</v>
      </c>
      <c r="SHC232" s="159">
        <f t="shared" si="11061"/>
        <v>3</v>
      </c>
      <c r="SHD232" s="159"/>
      <c r="SHE232" s="53" t="s">
        <v>162</v>
      </c>
      <c r="SHF232" s="53">
        <f t="shared" ref="SHF232" si="15568">(37.2)*10.764</f>
        <v>400.42079999999999</v>
      </c>
      <c r="SHG232" s="53">
        <f t="shared" ref="SHG232" si="15569">(2.45*1+1*(2.3+2.75))*10.764</f>
        <v>80.72999999999999</v>
      </c>
      <c r="SHH232" s="53">
        <f t="shared" si="4925"/>
        <v>481.1508</v>
      </c>
      <c r="SHI232" s="53">
        <v>0</v>
      </c>
      <c r="SHJ232" s="53">
        <f>SHH232*(($H$268)+1)+(IF(SHI232&lt;101,SHI232,IF(SHI232&lt;201,SHI232/2,IF(SHI232&lt;=301,SHI232/3,SHI232/4))))</f>
        <v>481.1508</v>
      </c>
      <c r="SHK232" s="159">
        <f t="shared" si="11064"/>
        <v>3</v>
      </c>
      <c r="SHL232" s="159"/>
      <c r="SHM232" s="53" t="s">
        <v>162</v>
      </c>
      <c r="SHN232" s="53">
        <f t="shared" ref="SHN232" si="15570">(37.2)*10.764</f>
        <v>400.42079999999999</v>
      </c>
      <c r="SHO232" s="53">
        <f t="shared" ref="SHO232" si="15571">(2.45*1+1*(2.3+2.75))*10.764</f>
        <v>80.72999999999999</v>
      </c>
      <c r="SHP232" s="53">
        <f t="shared" si="4928"/>
        <v>481.1508</v>
      </c>
      <c r="SHQ232" s="53">
        <v>0</v>
      </c>
      <c r="SHR232" s="53">
        <f>SHP232*(($H$268)+1)+(IF(SHQ232&lt;101,SHQ232,IF(SHQ232&lt;201,SHQ232/2,IF(SHQ232&lt;=301,SHQ232/3,SHQ232/4))))</f>
        <v>481.1508</v>
      </c>
      <c r="SHS232" s="159">
        <f t="shared" si="11067"/>
        <v>3</v>
      </c>
      <c r="SHT232" s="159"/>
      <c r="SHU232" s="53" t="s">
        <v>162</v>
      </c>
      <c r="SHV232" s="53">
        <f t="shared" ref="SHV232" si="15572">(37.2)*10.764</f>
        <v>400.42079999999999</v>
      </c>
      <c r="SHW232" s="53">
        <f t="shared" ref="SHW232" si="15573">(2.45*1+1*(2.3+2.75))*10.764</f>
        <v>80.72999999999999</v>
      </c>
      <c r="SHX232" s="53">
        <f t="shared" si="4931"/>
        <v>481.1508</v>
      </c>
      <c r="SHY232" s="53">
        <v>0</v>
      </c>
      <c r="SHZ232" s="53">
        <f>SHX232*(($H$268)+1)+(IF(SHY232&lt;101,SHY232,IF(SHY232&lt;201,SHY232/2,IF(SHY232&lt;=301,SHY232/3,SHY232/4))))</f>
        <v>481.1508</v>
      </c>
      <c r="SIA232" s="159">
        <f t="shared" si="11070"/>
        <v>3</v>
      </c>
      <c r="SIB232" s="159"/>
      <c r="SIC232" s="53" t="s">
        <v>162</v>
      </c>
      <c r="SID232" s="53">
        <f t="shared" ref="SID232" si="15574">(37.2)*10.764</f>
        <v>400.42079999999999</v>
      </c>
      <c r="SIE232" s="53">
        <f t="shared" ref="SIE232" si="15575">(2.45*1+1*(2.3+2.75))*10.764</f>
        <v>80.72999999999999</v>
      </c>
      <c r="SIF232" s="53">
        <f t="shared" si="4934"/>
        <v>481.1508</v>
      </c>
      <c r="SIG232" s="53">
        <v>0</v>
      </c>
      <c r="SIH232" s="53">
        <f>SIF232*(($H$268)+1)+(IF(SIG232&lt;101,SIG232,IF(SIG232&lt;201,SIG232/2,IF(SIG232&lt;=301,SIG232/3,SIG232/4))))</f>
        <v>481.1508</v>
      </c>
      <c r="SII232" s="159">
        <f t="shared" si="11073"/>
        <v>3</v>
      </c>
      <c r="SIJ232" s="159"/>
      <c r="SIK232" s="53" t="s">
        <v>162</v>
      </c>
      <c r="SIL232" s="53">
        <f t="shared" ref="SIL232" si="15576">(37.2)*10.764</f>
        <v>400.42079999999999</v>
      </c>
      <c r="SIM232" s="53">
        <f t="shared" ref="SIM232" si="15577">(2.45*1+1*(2.3+2.75))*10.764</f>
        <v>80.72999999999999</v>
      </c>
      <c r="SIN232" s="53">
        <f t="shared" si="4937"/>
        <v>481.1508</v>
      </c>
      <c r="SIO232" s="53">
        <v>0</v>
      </c>
      <c r="SIP232" s="53">
        <f>SIN232*(($H$268)+1)+(IF(SIO232&lt;101,SIO232,IF(SIO232&lt;201,SIO232/2,IF(SIO232&lt;=301,SIO232/3,SIO232/4))))</f>
        <v>481.1508</v>
      </c>
      <c r="SIQ232" s="159">
        <f t="shared" si="11076"/>
        <v>3</v>
      </c>
      <c r="SIR232" s="159"/>
      <c r="SIS232" s="53" t="s">
        <v>162</v>
      </c>
      <c r="SIT232" s="53">
        <f t="shared" ref="SIT232" si="15578">(37.2)*10.764</f>
        <v>400.42079999999999</v>
      </c>
      <c r="SIU232" s="53">
        <f t="shared" ref="SIU232" si="15579">(2.45*1+1*(2.3+2.75))*10.764</f>
        <v>80.72999999999999</v>
      </c>
      <c r="SIV232" s="53">
        <f t="shared" si="4940"/>
        <v>481.1508</v>
      </c>
      <c r="SIW232" s="53">
        <v>0</v>
      </c>
      <c r="SIX232" s="53">
        <f>SIV232*(($H$268)+1)+(IF(SIW232&lt;101,SIW232,IF(SIW232&lt;201,SIW232/2,IF(SIW232&lt;=301,SIW232/3,SIW232/4))))</f>
        <v>481.1508</v>
      </c>
      <c r="SIY232" s="159">
        <f t="shared" si="11079"/>
        <v>3</v>
      </c>
      <c r="SIZ232" s="159"/>
      <c r="SJA232" s="53" t="s">
        <v>162</v>
      </c>
      <c r="SJB232" s="53">
        <f t="shared" ref="SJB232" si="15580">(37.2)*10.764</f>
        <v>400.42079999999999</v>
      </c>
      <c r="SJC232" s="53">
        <f t="shared" ref="SJC232" si="15581">(2.45*1+1*(2.3+2.75))*10.764</f>
        <v>80.72999999999999</v>
      </c>
      <c r="SJD232" s="53">
        <f t="shared" si="4943"/>
        <v>481.1508</v>
      </c>
      <c r="SJE232" s="53">
        <v>0</v>
      </c>
      <c r="SJF232" s="53">
        <f>SJD232*(($H$268)+1)+(IF(SJE232&lt;101,SJE232,IF(SJE232&lt;201,SJE232/2,IF(SJE232&lt;=301,SJE232/3,SJE232/4))))</f>
        <v>481.1508</v>
      </c>
      <c r="SJG232" s="159">
        <f t="shared" si="11082"/>
        <v>3</v>
      </c>
      <c r="SJH232" s="159"/>
      <c r="SJI232" s="53" t="s">
        <v>162</v>
      </c>
      <c r="SJJ232" s="53">
        <f t="shared" ref="SJJ232" si="15582">(37.2)*10.764</f>
        <v>400.42079999999999</v>
      </c>
      <c r="SJK232" s="53">
        <f t="shared" ref="SJK232" si="15583">(2.45*1+1*(2.3+2.75))*10.764</f>
        <v>80.72999999999999</v>
      </c>
      <c r="SJL232" s="53">
        <f t="shared" si="4946"/>
        <v>481.1508</v>
      </c>
      <c r="SJM232" s="53">
        <v>0</v>
      </c>
      <c r="SJN232" s="53">
        <f>SJL232*(($H$268)+1)+(IF(SJM232&lt;101,SJM232,IF(SJM232&lt;201,SJM232/2,IF(SJM232&lt;=301,SJM232/3,SJM232/4))))</f>
        <v>481.1508</v>
      </c>
      <c r="SJO232" s="159">
        <f t="shared" si="11085"/>
        <v>3</v>
      </c>
      <c r="SJP232" s="159"/>
      <c r="SJQ232" s="53" t="s">
        <v>162</v>
      </c>
      <c r="SJR232" s="53">
        <f t="shared" ref="SJR232" si="15584">(37.2)*10.764</f>
        <v>400.42079999999999</v>
      </c>
      <c r="SJS232" s="53">
        <f t="shared" ref="SJS232" si="15585">(2.45*1+1*(2.3+2.75))*10.764</f>
        <v>80.72999999999999</v>
      </c>
      <c r="SJT232" s="53">
        <f t="shared" si="4949"/>
        <v>481.1508</v>
      </c>
      <c r="SJU232" s="53">
        <v>0</v>
      </c>
      <c r="SJV232" s="53">
        <f>SJT232*(($H$268)+1)+(IF(SJU232&lt;101,SJU232,IF(SJU232&lt;201,SJU232/2,IF(SJU232&lt;=301,SJU232/3,SJU232/4))))</f>
        <v>481.1508</v>
      </c>
      <c r="SJW232" s="159">
        <f t="shared" si="11088"/>
        <v>3</v>
      </c>
      <c r="SJX232" s="159"/>
      <c r="SJY232" s="53" t="s">
        <v>162</v>
      </c>
      <c r="SJZ232" s="53">
        <f t="shared" ref="SJZ232" si="15586">(37.2)*10.764</f>
        <v>400.42079999999999</v>
      </c>
      <c r="SKA232" s="53">
        <f t="shared" ref="SKA232" si="15587">(2.45*1+1*(2.3+2.75))*10.764</f>
        <v>80.72999999999999</v>
      </c>
      <c r="SKB232" s="53">
        <f t="shared" si="4952"/>
        <v>481.1508</v>
      </c>
      <c r="SKC232" s="53">
        <v>0</v>
      </c>
      <c r="SKD232" s="53">
        <f>SKB232*(($H$268)+1)+(IF(SKC232&lt;101,SKC232,IF(SKC232&lt;201,SKC232/2,IF(SKC232&lt;=301,SKC232/3,SKC232/4))))</f>
        <v>481.1508</v>
      </c>
      <c r="SKE232" s="159">
        <f t="shared" si="11091"/>
        <v>3</v>
      </c>
      <c r="SKF232" s="159"/>
      <c r="SKG232" s="53" t="s">
        <v>162</v>
      </c>
      <c r="SKH232" s="53">
        <f t="shared" ref="SKH232" si="15588">(37.2)*10.764</f>
        <v>400.42079999999999</v>
      </c>
      <c r="SKI232" s="53">
        <f t="shared" ref="SKI232" si="15589">(2.45*1+1*(2.3+2.75))*10.764</f>
        <v>80.72999999999999</v>
      </c>
      <c r="SKJ232" s="53">
        <f t="shared" si="4955"/>
        <v>481.1508</v>
      </c>
      <c r="SKK232" s="53">
        <v>0</v>
      </c>
      <c r="SKL232" s="53">
        <f>SKJ232*(($H$268)+1)+(IF(SKK232&lt;101,SKK232,IF(SKK232&lt;201,SKK232/2,IF(SKK232&lt;=301,SKK232/3,SKK232/4))))</f>
        <v>481.1508</v>
      </c>
      <c r="SKM232" s="159">
        <f t="shared" si="11094"/>
        <v>3</v>
      </c>
      <c r="SKN232" s="159"/>
      <c r="SKO232" s="53" t="s">
        <v>162</v>
      </c>
      <c r="SKP232" s="53">
        <f t="shared" ref="SKP232" si="15590">(37.2)*10.764</f>
        <v>400.42079999999999</v>
      </c>
      <c r="SKQ232" s="53">
        <f t="shared" ref="SKQ232" si="15591">(2.45*1+1*(2.3+2.75))*10.764</f>
        <v>80.72999999999999</v>
      </c>
      <c r="SKR232" s="53">
        <f t="shared" si="4958"/>
        <v>481.1508</v>
      </c>
      <c r="SKS232" s="53">
        <v>0</v>
      </c>
      <c r="SKT232" s="53">
        <f>SKR232*(($H$268)+1)+(IF(SKS232&lt;101,SKS232,IF(SKS232&lt;201,SKS232/2,IF(SKS232&lt;=301,SKS232/3,SKS232/4))))</f>
        <v>481.1508</v>
      </c>
      <c r="SKU232" s="159">
        <f t="shared" si="11097"/>
        <v>3</v>
      </c>
      <c r="SKV232" s="159"/>
      <c r="SKW232" s="53" t="s">
        <v>162</v>
      </c>
      <c r="SKX232" s="53">
        <f t="shared" ref="SKX232" si="15592">(37.2)*10.764</f>
        <v>400.42079999999999</v>
      </c>
      <c r="SKY232" s="53">
        <f t="shared" ref="SKY232" si="15593">(2.45*1+1*(2.3+2.75))*10.764</f>
        <v>80.72999999999999</v>
      </c>
      <c r="SKZ232" s="53">
        <f t="shared" si="4961"/>
        <v>481.1508</v>
      </c>
      <c r="SLA232" s="53">
        <v>0</v>
      </c>
      <c r="SLB232" s="53">
        <f>SKZ232*(($H$268)+1)+(IF(SLA232&lt;101,SLA232,IF(SLA232&lt;201,SLA232/2,IF(SLA232&lt;=301,SLA232/3,SLA232/4))))</f>
        <v>481.1508</v>
      </c>
      <c r="SLC232" s="159">
        <f t="shared" si="11100"/>
        <v>3</v>
      </c>
      <c r="SLD232" s="159"/>
      <c r="SLE232" s="53" t="s">
        <v>162</v>
      </c>
      <c r="SLF232" s="53">
        <f t="shared" ref="SLF232" si="15594">(37.2)*10.764</f>
        <v>400.42079999999999</v>
      </c>
      <c r="SLG232" s="53">
        <f t="shared" ref="SLG232" si="15595">(2.45*1+1*(2.3+2.75))*10.764</f>
        <v>80.72999999999999</v>
      </c>
      <c r="SLH232" s="53">
        <f t="shared" si="4964"/>
        <v>481.1508</v>
      </c>
      <c r="SLI232" s="53">
        <v>0</v>
      </c>
      <c r="SLJ232" s="53">
        <f>SLH232*(($H$268)+1)+(IF(SLI232&lt;101,SLI232,IF(SLI232&lt;201,SLI232/2,IF(SLI232&lt;=301,SLI232/3,SLI232/4))))</f>
        <v>481.1508</v>
      </c>
      <c r="SLK232" s="159">
        <f t="shared" si="11103"/>
        <v>3</v>
      </c>
      <c r="SLL232" s="159"/>
      <c r="SLM232" s="53" t="s">
        <v>162</v>
      </c>
      <c r="SLN232" s="53">
        <f t="shared" ref="SLN232" si="15596">(37.2)*10.764</f>
        <v>400.42079999999999</v>
      </c>
      <c r="SLO232" s="53">
        <f t="shared" ref="SLO232" si="15597">(2.45*1+1*(2.3+2.75))*10.764</f>
        <v>80.72999999999999</v>
      </c>
      <c r="SLP232" s="53">
        <f t="shared" si="4967"/>
        <v>481.1508</v>
      </c>
      <c r="SLQ232" s="53">
        <v>0</v>
      </c>
      <c r="SLR232" s="53">
        <f>SLP232*(($H$268)+1)+(IF(SLQ232&lt;101,SLQ232,IF(SLQ232&lt;201,SLQ232/2,IF(SLQ232&lt;=301,SLQ232/3,SLQ232/4))))</f>
        <v>481.1508</v>
      </c>
      <c r="SLS232" s="159">
        <f t="shared" si="11106"/>
        <v>3</v>
      </c>
      <c r="SLT232" s="159"/>
      <c r="SLU232" s="53" t="s">
        <v>162</v>
      </c>
      <c r="SLV232" s="53">
        <f t="shared" ref="SLV232" si="15598">(37.2)*10.764</f>
        <v>400.42079999999999</v>
      </c>
      <c r="SLW232" s="53">
        <f t="shared" ref="SLW232" si="15599">(2.45*1+1*(2.3+2.75))*10.764</f>
        <v>80.72999999999999</v>
      </c>
      <c r="SLX232" s="53">
        <f t="shared" si="4970"/>
        <v>481.1508</v>
      </c>
      <c r="SLY232" s="53">
        <v>0</v>
      </c>
      <c r="SLZ232" s="53">
        <f>SLX232*(($H$268)+1)+(IF(SLY232&lt;101,SLY232,IF(SLY232&lt;201,SLY232/2,IF(SLY232&lt;=301,SLY232/3,SLY232/4))))</f>
        <v>481.1508</v>
      </c>
      <c r="SMA232" s="159">
        <f t="shared" si="11109"/>
        <v>3</v>
      </c>
      <c r="SMB232" s="159"/>
      <c r="SMC232" s="53" t="s">
        <v>162</v>
      </c>
      <c r="SMD232" s="53">
        <f t="shared" ref="SMD232" si="15600">(37.2)*10.764</f>
        <v>400.42079999999999</v>
      </c>
      <c r="SME232" s="53">
        <f t="shared" ref="SME232" si="15601">(2.45*1+1*(2.3+2.75))*10.764</f>
        <v>80.72999999999999</v>
      </c>
      <c r="SMF232" s="53">
        <f t="shared" si="4973"/>
        <v>481.1508</v>
      </c>
      <c r="SMG232" s="53">
        <v>0</v>
      </c>
      <c r="SMH232" s="53">
        <f>SMF232*(($H$268)+1)+(IF(SMG232&lt;101,SMG232,IF(SMG232&lt;201,SMG232/2,IF(SMG232&lt;=301,SMG232/3,SMG232/4))))</f>
        <v>481.1508</v>
      </c>
      <c r="SMI232" s="159">
        <f t="shared" si="11112"/>
        <v>3</v>
      </c>
      <c r="SMJ232" s="159"/>
      <c r="SMK232" s="53" t="s">
        <v>162</v>
      </c>
      <c r="SML232" s="53">
        <f t="shared" ref="SML232" si="15602">(37.2)*10.764</f>
        <v>400.42079999999999</v>
      </c>
      <c r="SMM232" s="53">
        <f t="shared" ref="SMM232" si="15603">(2.45*1+1*(2.3+2.75))*10.764</f>
        <v>80.72999999999999</v>
      </c>
      <c r="SMN232" s="53">
        <f t="shared" si="4976"/>
        <v>481.1508</v>
      </c>
      <c r="SMO232" s="53">
        <v>0</v>
      </c>
      <c r="SMP232" s="53">
        <f>SMN232*(($H$268)+1)+(IF(SMO232&lt;101,SMO232,IF(SMO232&lt;201,SMO232/2,IF(SMO232&lt;=301,SMO232/3,SMO232/4))))</f>
        <v>481.1508</v>
      </c>
      <c r="SMQ232" s="159">
        <f t="shared" si="11115"/>
        <v>3</v>
      </c>
      <c r="SMR232" s="159"/>
      <c r="SMS232" s="53" t="s">
        <v>162</v>
      </c>
      <c r="SMT232" s="53">
        <f t="shared" ref="SMT232" si="15604">(37.2)*10.764</f>
        <v>400.42079999999999</v>
      </c>
      <c r="SMU232" s="53">
        <f t="shared" ref="SMU232" si="15605">(2.45*1+1*(2.3+2.75))*10.764</f>
        <v>80.72999999999999</v>
      </c>
      <c r="SMV232" s="53">
        <f t="shared" si="4979"/>
        <v>481.1508</v>
      </c>
      <c r="SMW232" s="53">
        <v>0</v>
      </c>
      <c r="SMX232" s="53">
        <f>SMV232*(($H$268)+1)+(IF(SMW232&lt;101,SMW232,IF(SMW232&lt;201,SMW232/2,IF(SMW232&lt;=301,SMW232/3,SMW232/4))))</f>
        <v>481.1508</v>
      </c>
      <c r="SMY232" s="159">
        <f t="shared" si="11118"/>
        <v>3</v>
      </c>
      <c r="SMZ232" s="159"/>
      <c r="SNA232" s="53" t="s">
        <v>162</v>
      </c>
      <c r="SNB232" s="53">
        <f t="shared" ref="SNB232" si="15606">(37.2)*10.764</f>
        <v>400.42079999999999</v>
      </c>
      <c r="SNC232" s="53">
        <f t="shared" ref="SNC232" si="15607">(2.45*1+1*(2.3+2.75))*10.764</f>
        <v>80.72999999999999</v>
      </c>
      <c r="SND232" s="53">
        <f t="shared" si="4982"/>
        <v>481.1508</v>
      </c>
      <c r="SNE232" s="53">
        <v>0</v>
      </c>
      <c r="SNF232" s="53">
        <f>SND232*(($H$268)+1)+(IF(SNE232&lt;101,SNE232,IF(SNE232&lt;201,SNE232/2,IF(SNE232&lt;=301,SNE232/3,SNE232/4))))</f>
        <v>481.1508</v>
      </c>
      <c r="SNG232" s="159">
        <f t="shared" si="11121"/>
        <v>3</v>
      </c>
      <c r="SNH232" s="159"/>
      <c r="SNI232" s="53" t="s">
        <v>162</v>
      </c>
      <c r="SNJ232" s="53">
        <f t="shared" ref="SNJ232" si="15608">(37.2)*10.764</f>
        <v>400.42079999999999</v>
      </c>
      <c r="SNK232" s="53">
        <f t="shared" ref="SNK232" si="15609">(2.45*1+1*(2.3+2.75))*10.764</f>
        <v>80.72999999999999</v>
      </c>
      <c r="SNL232" s="53">
        <f t="shared" si="4985"/>
        <v>481.1508</v>
      </c>
      <c r="SNM232" s="53">
        <v>0</v>
      </c>
      <c r="SNN232" s="53">
        <f>SNL232*(($H$268)+1)+(IF(SNM232&lt;101,SNM232,IF(SNM232&lt;201,SNM232/2,IF(SNM232&lt;=301,SNM232/3,SNM232/4))))</f>
        <v>481.1508</v>
      </c>
      <c r="SNO232" s="159">
        <f t="shared" si="11124"/>
        <v>3</v>
      </c>
      <c r="SNP232" s="159"/>
      <c r="SNQ232" s="53" t="s">
        <v>162</v>
      </c>
      <c r="SNR232" s="53">
        <f t="shared" ref="SNR232" si="15610">(37.2)*10.764</f>
        <v>400.42079999999999</v>
      </c>
      <c r="SNS232" s="53">
        <f t="shared" ref="SNS232" si="15611">(2.45*1+1*(2.3+2.75))*10.764</f>
        <v>80.72999999999999</v>
      </c>
      <c r="SNT232" s="53">
        <f t="shared" si="4988"/>
        <v>481.1508</v>
      </c>
      <c r="SNU232" s="53">
        <v>0</v>
      </c>
      <c r="SNV232" s="53">
        <f>SNT232*(($H$268)+1)+(IF(SNU232&lt;101,SNU232,IF(SNU232&lt;201,SNU232/2,IF(SNU232&lt;=301,SNU232/3,SNU232/4))))</f>
        <v>481.1508</v>
      </c>
      <c r="SNW232" s="159">
        <f t="shared" si="11127"/>
        <v>3</v>
      </c>
      <c r="SNX232" s="159"/>
      <c r="SNY232" s="53" t="s">
        <v>162</v>
      </c>
      <c r="SNZ232" s="53">
        <f t="shared" ref="SNZ232" si="15612">(37.2)*10.764</f>
        <v>400.42079999999999</v>
      </c>
      <c r="SOA232" s="53">
        <f t="shared" ref="SOA232" si="15613">(2.45*1+1*(2.3+2.75))*10.764</f>
        <v>80.72999999999999</v>
      </c>
      <c r="SOB232" s="53">
        <f t="shared" si="4991"/>
        <v>481.1508</v>
      </c>
      <c r="SOC232" s="53">
        <v>0</v>
      </c>
      <c r="SOD232" s="53">
        <f>SOB232*(($H$268)+1)+(IF(SOC232&lt;101,SOC232,IF(SOC232&lt;201,SOC232/2,IF(SOC232&lt;=301,SOC232/3,SOC232/4))))</f>
        <v>481.1508</v>
      </c>
      <c r="SOE232" s="159">
        <f t="shared" si="11130"/>
        <v>3</v>
      </c>
      <c r="SOF232" s="159"/>
      <c r="SOG232" s="53" t="s">
        <v>162</v>
      </c>
      <c r="SOH232" s="53">
        <f t="shared" ref="SOH232" si="15614">(37.2)*10.764</f>
        <v>400.42079999999999</v>
      </c>
      <c r="SOI232" s="53">
        <f t="shared" ref="SOI232" si="15615">(2.45*1+1*(2.3+2.75))*10.764</f>
        <v>80.72999999999999</v>
      </c>
      <c r="SOJ232" s="53">
        <f t="shared" si="4994"/>
        <v>481.1508</v>
      </c>
      <c r="SOK232" s="53">
        <v>0</v>
      </c>
      <c r="SOL232" s="53">
        <f>SOJ232*(($H$268)+1)+(IF(SOK232&lt;101,SOK232,IF(SOK232&lt;201,SOK232/2,IF(SOK232&lt;=301,SOK232/3,SOK232/4))))</f>
        <v>481.1508</v>
      </c>
      <c r="SOM232" s="159">
        <f t="shared" si="11133"/>
        <v>3</v>
      </c>
      <c r="SON232" s="159"/>
      <c r="SOO232" s="53" t="s">
        <v>162</v>
      </c>
      <c r="SOP232" s="53">
        <f t="shared" ref="SOP232" si="15616">(37.2)*10.764</f>
        <v>400.42079999999999</v>
      </c>
      <c r="SOQ232" s="53">
        <f t="shared" ref="SOQ232" si="15617">(2.45*1+1*(2.3+2.75))*10.764</f>
        <v>80.72999999999999</v>
      </c>
      <c r="SOR232" s="53">
        <f t="shared" si="4997"/>
        <v>481.1508</v>
      </c>
      <c r="SOS232" s="53">
        <v>0</v>
      </c>
      <c r="SOT232" s="53">
        <f>SOR232*(($H$268)+1)+(IF(SOS232&lt;101,SOS232,IF(SOS232&lt;201,SOS232/2,IF(SOS232&lt;=301,SOS232/3,SOS232/4))))</f>
        <v>481.1508</v>
      </c>
      <c r="SOU232" s="159">
        <f t="shared" si="11136"/>
        <v>3</v>
      </c>
      <c r="SOV232" s="159"/>
      <c r="SOW232" s="53" t="s">
        <v>162</v>
      </c>
      <c r="SOX232" s="53">
        <f t="shared" ref="SOX232" si="15618">(37.2)*10.764</f>
        <v>400.42079999999999</v>
      </c>
      <c r="SOY232" s="53">
        <f t="shared" ref="SOY232" si="15619">(2.45*1+1*(2.3+2.75))*10.764</f>
        <v>80.72999999999999</v>
      </c>
      <c r="SOZ232" s="53">
        <f t="shared" si="5000"/>
        <v>481.1508</v>
      </c>
      <c r="SPA232" s="53">
        <v>0</v>
      </c>
      <c r="SPB232" s="53">
        <f>SOZ232*(($H$268)+1)+(IF(SPA232&lt;101,SPA232,IF(SPA232&lt;201,SPA232/2,IF(SPA232&lt;=301,SPA232/3,SPA232/4))))</f>
        <v>481.1508</v>
      </c>
      <c r="SPC232" s="159">
        <f t="shared" si="11139"/>
        <v>3</v>
      </c>
      <c r="SPD232" s="159"/>
      <c r="SPE232" s="53" t="s">
        <v>162</v>
      </c>
      <c r="SPF232" s="53">
        <f t="shared" ref="SPF232" si="15620">(37.2)*10.764</f>
        <v>400.42079999999999</v>
      </c>
      <c r="SPG232" s="53">
        <f t="shared" ref="SPG232" si="15621">(2.45*1+1*(2.3+2.75))*10.764</f>
        <v>80.72999999999999</v>
      </c>
      <c r="SPH232" s="53">
        <f t="shared" si="5003"/>
        <v>481.1508</v>
      </c>
      <c r="SPI232" s="53">
        <v>0</v>
      </c>
      <c r="SPJ232" s="53">
        <f>SPH232*(($H$268)+1)+(IF(SPI232&lt;101,SPI232,IF(SPI232&lt;201,SPI232/2,IF(SPI232&lt;=301,SPI232/3,SPI232/4))))</f>
        <v>481.1508</v>
      </c>
      <c r="SPK232" s="159">
        <f t="shared" si="11142"/>
        <v>3</v>
      </c>
      <c r="SPL232" s="159"/>
      <c r="SPM232" s="53" t="s">
        <v>162</v>
      </c>
      <c r="SPN232" s="53">
        <f t="shared" ref="SPN232" si="15622">(37.2)*10.764</f>
        <v>400.42079999999999</v>
      </c>
      <c r="SPO232" s="53">
        <f t="shared" ref="SPO232" si="15623">(2.45*1+1*(2.3+2.75))*10.764</f>
        <v>80.72999999999999</v>
      </c>
      <c r="SPP232" s="53">
        <f t="shared" si="5006"/>
        <v>481.1508</v>
      </c>
      <c r="SPQ232" s="53">
        <v>0</v>
      </c>
      <c r="SPR232" s="53">
        <f>SPP232*(($H$268)+1)+(IF(SPQ232&lt;101,SPQ232,IF(SPQ232&lt;201,SPQ232/2,IF(SPQ232&lt;=301,SPQ232/3,SPQ232/4))))</f>
        <v>481.1508</v>
      </c>
      <c r="SPS232" s="159">
        <f t="shared" si="11145"/>
        <v>3</v>
      </c>
      <c r="SPT232" s="159"/>
      <c r="SPU232" s="53" t="s">
        <v>162</v>
      </c>
      <c r="SPV232" s="53">
        <f t="shared" ref="SPV232" si="15624">(37.2)*10.764</f>
        <v>400.42079999999999</v>
      </c>
      <c r="SPW232" s="53">
        <f t="shared" ref="SPW232" si="15625">(2.45*1+1*(2.3+2.75))*10.764</f>
        <v>80.72999999999999</v>
      </c>
      <c r="SPX232" s="53">
        <f t="shared" si="5009"/>
        <v>481.1508</v>
      </c>
      <c r="SPY232" s="53">
        <v>0</v>
      </c>
      <c r="SPZ232" s="53">
        <f>SPX232*(($H$268)+1)+(IF(SPY232&lt;101,SPY232,IF(SPY232&lt;201,SPY232/2,IF(SPY232&lt;=301,SPY232/3,SPY232/4))))</f>
        <v>481.1508</v>
      </c>
      <c r="SQA232" s="159">
        <f t="shared" si="11148"/>
        <v>3</v>
      </c>
      <c r="SQB232" s="159"/>
      <c r="SQC232" s="53" t="s">
        <v>162</v>
      </c>
      <c r="SQD232" s="53">
        <f t="shared" ref="SQD232" si="15626">(37.2)*10.764</f>
        <v>400.42079999999999</v>
      </c>
      <c r="SQE232" s="53">
        <f t="shared" ref="SQE232" si="15627">(2.45*1+1*(2.3+2.75))*10.764</f>
        <v>80.72999999999999</v>
      </c>
      <c r="SQF232" s="53">
        <f t="shared" si="5012"/>
        <v>481.1508</v>
      </c>
      <c r="SQG232" s="53">
        <v>0</v>
      </c>
      <c r="SQH232" s="53">
        <f>SQF232*(($H$268)+1)+(IF(SQG232&lt;101,SQG232,IF(SQG232&lt;201,SQG232/2,IF(SQG232&lt;=301,SQG232/3,SQG232/4))))</f>
        <v>481.1508</v>
      </c>
      <c r="SQI232" s="159">
        <f t="shared" si="11151"/>
        <v>3</v>
      </c>
      <c r="SQJ232" s="159"/>
      <c r="SQK232" s="53" t="s">
        <v>162</v>
      </c>
      <c r="SQL232" s="53">
        <f t="shared" ref="SQL232" si="15628">(37.2)*10.764</f>
        <v>400.42079999999999</v>
      </c>
      <c r="SQM232" s="53">
        <f t="shared" ref="SQM232" si="15629">(2.45*1+1*(2.3+2.75))*10.764</f>
        <v>80.72999999999999</v>
      </c>
      <c r="SQN232" s="53">
        <f t="shared" si="5015"/>
        <v>481.1508</v>
      </c>
      <c r="SQO232" s="53">
        <v>0</v>
      </c>
      <c r="SQP232" s="53">
        <f>SQN232*(($H$268)+1)+(IF(SQO232&lt;101,SQO232,IF(SQO232&lt;201,SQO232/2,IF(SQO232&lt;=301,SQO232/3,SQO232/4))))</f>
        <v>481.1508</v>
      </c>
      <c r="SQQ232" s="159">
        <f t="shared" si="11154"/>
        <v>3</v>
      </c>
      <c r="SQR232" s="159"/>
      <c r="SQS232" s="53" t="s">
        <v>162</v>
      </c>
      <c r="SQT232" s="53">
        <f t="shared" ref="SQT232" si="15630">(37.2)*10.764</f>
        <v>400.42079999999999</v>
      </c>
      <c r="SQU232" s="53">
        <f t="shared" ref="SQU232" si="15631">(2.45*1+1*(2.3+2.75))*10.764</f>
        <v>80.72999999999999</v>
      </c>
      <c r="SQV232" s="53">
        <f t="shared" si="5018"/>
        <v>481.1508</v>
      </c>
      <c r="SQW232" s="53">
        <v>0</v>
      </c>
      <c r="SQX232" s="53">
        <f>SQV232*(($H$268)+1)+(IF(SQW232&lt;101,SQW232,IF(SQW232&lt;201,SQW232/2,IF(SQW232&lt;=301,SQW232/3,SQW232/4))))</f>
        <v>481.1508</v>
      </c>
      <c r="SQY232" s="159">
        <f t="shared" si="11157"/>
        <v>3</v>
      </c>
      <c r="SQZ232" s="159"/>
      <c r="SRA232" s="53" t="s">
        <v>162</v>
      </c>
      <c r="SRB232" s="53">
        <f t="shared" ref="SRB232" si="15632">(37.2)*10.764</f>
        <v>400.42079999999999</v>
      </c>
      <c r="SRC232" s="53">
        <f t="shared" ref="SRC232" si="15633">(2.45*1+1*(2.3+2.75))*10.764</f>
        <v>80.72999999999999</v>
      </c>
      <c r="SRD232" s="53">
        <f t="shared" si="5021"/>
        <v>481.1508</v>
      </c>
      <c r="SRE232" s="53">
        <v>0</v>
      </c>
      <c r="SRF232" s="53">
        <f>SRD232*(($H$268)+1)+(IF(SRE232&lt;101,SRE232,IF(SRE232&lt;201,SRE232/2,IF(SRE232&lt;=301,SRE232/3,SRE232/4))))</f>
        <v>481.1508</v>
      </c>
      <c r="SRG232" s="159">
        <f t="shared" si="11160"/>
        <v>3</v>
      </c>
      <c r="SRH232" s="159"/>
      <c r="SRI232" s="53" t="s">
        <v>162</v>
      </c>
      <c r="SRJ232" s="53">
        <f t="shared" ref="SRJ232" si="15634">(37.2)*10.764</f>
        <v>400.42079999999999</v>
      </c>
      <c r="SRK232" s="53">
        <f t="shared" ref="SRK232" si="15635">(2.45*1+1*(2.3+2.75))*10.764</f>
        <v>80.72999999999999</v>
      </c>
      <c r="SRL232" s="53">
        <f t="shared" si="5024"/>
        <v>481.1508</v>
      </c>
      <c r="SRM232" s="53">
        <v>0</v>
      </c>
      <c r="SRN232" s="53">
        <f>SRL232*(($H$268)+1)+(IF(SRM232&lt;101,SRM232,IF(SRM232&lt;201,SRM232/2,IF(SRM232&lt;=301,SRM232/3,SRM232/4))))</f>
        <v>481.1508</v>
      </c>
      <c r="SRO232" s="159">
        <f t="shared" si="11163"/>
        <v>3</v>
      </c>
      <c r="SRP232" s="159"/>
      <c r="SRQ232" s="53" t="s">
        <v>162</v>
      </c>
      <c r="SRR232" s="53">
        <f t="shared" ref="SRR232" si="15636">(37.2)*10.764</f>
        <v>400.42079999999999</v>
      </c>
      <c r="SRS232" s="53">
        <f t="shared" ref="SRS232" si="15637">(2.45*1+1*(2.3+2.75))*10.764</f>
        <v>80.72999999999999</v>
      </c>
      <c r="SRT232" s="53">
        <f t="shared" si="5027"/>
        <v>481.1508</v>
      </c>
      <c r="SRU232" s="53">
        <v>0</v>
      </c>
      <c r="SRV232" s="53">
        <f>SRT232*(($H$268)+1)+(IF(SRU232&lt;101,SRU232,IF(SRU232&lt;201,SRU232/2,IF(SRU232&lt;=301,SRU232/3,SRU232/4))))</f>
        <v>481.1508</v>
      </c>
      <c r="SRW232" s="159">
        <f t="shared" si="11166"/>
        <v>3</v>
      </c>
      <c r="SRX232" s="159"/>
      <c r="SRY232" s="53" t="s">
        <v>162</v>
      </c>
      <c r="SRZ232" s="53">
        <f t="shared" ref="SRZ232" si="15638">(37.2)*10.764</f>
        <v>400.42079999999999</v>
      </c>
      <c r="SSA232" s="53">
        <f t="shared" ref="SSA232" si="15639">(2.45*1+1*(2.3+2.75))*10.764</f>
        <v>80.72999999999999</v>
      </c>
      <c r="SSB232" s="53">
        <f t="shared" si="5030"/>
        <v>481.1508</v>
      </c>
      <c r="SSC232" s="53">
        <v>0</v>
      </c>
      <c r="SSD232" s="53">
        <f>SSB232*(($H$268)+1)+(IF(SSC232&lt;101,SSC232,IF(SSC232&lt;201,SSC232/2,IF(SSC232&lt;=301,SSC232/3,SSC232/4))))</f>
        <v>481.1508</v>
      </c>
      <c r="SSE232" s="159">
        <f t="shared" si="11169"/>
        <v>3</v>
      </c>
      <c r="SSF232" s="159"/>
      <c r="SSG232" s="53" t="s">
        <v>162</v>
      </c>
      <c r="SSH232" s="53">
        <f t="shared" ref="SSH232" si="15640">(37.2)*10.764</f>
        <v>400.42079999999999</v>
      </c>
      <c r="SSI232" s="53">
        <f t="shared" ref="SSI232" si="15641">(2.45*1+1*(2.3+2.75))*10.764</f>
        <v>80.72999999999999</v>
      </c>
      <c r="SSJ232" s="53">
        <f t="shared" si="5033"/>
        <v>481.1508</v>
      </c>
      <c r="SSK232" s="53">
        <v>0</v>
      </c>
      <c r="SSL232" s="53">
        <f>SSJ232*(($H$268)+1)+(IF(SSK232&lt;101,SSK232,IF(SSK232&lt;201,SSK232/2,IF(SSK232&lt;=301,SSK232/3,SSK232/4))))</f>
        <v>481.1508</v>
      </c>
      <c r="SSM232" s="159">
        <f t="shared" si="11172"/>
        <v>3</v>
      </c>
      <c r="SSN232" s="159"/>
      <c r="SSO232" s="53" t="s">
        <v>162</v>
      </c>
      <c r="SSP232" s="53">
        <f t="shared" ref="SSP232" si="15642">(37.2)*10.764</f>
        <v>400.42079999999999</v>
      </c>
      <c r="SSQ232" s="53">
        <f t="shared" ref="SSQ232" si="15643">(2.45*1+1*(2.3+2.75))*10.764</f>
        <v>80.72999999999999</v>
      </c>
      <c r="SSR232" s="53">
        <f t="shared" si="5036"/>
        <v>481.1508</v>
      </c>
      <c r="SSS232" s="53">
        <v>0</v>
      </c>
      <c r="SST232" s="53">
        <f>SSR232*(($H$268)+1)+(IF(SSS232&lt;101,SSS232,IF(SSS232&lt;201,SSS232/2,IF(SSS232&lt;=301,SSS232/3,SSS232/4))))</f>
        <v>481.1508</v>
      </c>
      <c r="SSU232" s="159">
        <f t="shared" si="11175"/>
        <v>3</v>
      </c>
      <c r="SSV232" s="159"/>
      <c r="SSW232" s="53" t="s">
        <v>162</v>
      </c>
      <c r="SSX232" s="53">
        <f t="shared" ref="SSX232" si="15644">(37.2)*10.764</f>
        <v>400.42079999999999</v>
      </c>
      <c r="SSY232" s="53">
        <f t="shared" ref="SSY232" si="15645">(2.45*1+1*(2.3+2.75))*10.764</f>
        <v>80.72999999999999</v>
      </c>
      <c r="SSZ232" s="53">
        <f t="shared" si="5039"/>
        <v>481.1508</v>
      </c>
      <c r="STA232" s="53">
        <v>0</v>
      </c>
      <c r="STB232" s="53">
        <f>SSZ232*(($H$268)+1)+(IF(STA232&lt;101,STA232,IF(STA232&lt;201,STA232/2,IF(STA232&lt;=301,STA232/3,STA232/4))))</f>
        <v>481.1508</v>
      </c>
      <c r="STC232" s="159">
        <f t="shared" si="11178"/>
        <v>3</v>
      </c>
      <c r="STD232" s="159"/>
      <c r="STE232" s="53" t="s">
        <v>162</v>
      </c>
      <c r="STF232" s="53">
        <f t="shared" ref="STF232" si="15646">(37.2)*10.764</f>
        <v>400.42079999999999</v>
      </c>
      <c r="STG232" s="53">
        <f t="shared" ref="STG232" si="15647">(2.45*1+1*(2.3+2.75))*10.764</f>
        <v>80.72999999999999</v>
      </c>
      <c r="STH232" s="53">
        <f t="shared" si="5042"/>
        <v>481.1508</v>
      </c>
      <c r="STI232" s="53">
        <v>0</v>
      </c>
      <c r="STJ232" s="53">
        <f>STH232*(($H$268)+1)+(IF(STI232&lt;101,STI232,IF(STI232&lt;201,STI232/2,IF(STI232&lt;=301,STI232/3,STI232/4))))</f>
        <v>481.1508</v>
      </c>
      <c r="STK232" s="159">
        <f t="shared" si="11181"/>
        <v>3</v>
      </c>
      <c r="STL232" s="159"/>
      <c r="STM232" s="53" t="s">
        <v>162</v>
      </c>
      <c r="STN232" s="53">
        <f t="shared" ref="STN232" si="15648">(37.2)*10.764</f>
        <v>400.42079999999999</v>
      </c>
      <c r="STO232" s="53">
        <f t="shared" ref="STO232" si="15649">(2.45*1+1*(2.3+2.75))*10.764</f>
        <v>80.72999999999999</v>
      </c>
      <c r="STP232" s="53">
        <f t="shared" si="5045"/>
        <v>481.1508</v>
      </c>
      <c r="STQ232" s="53">
        <v>0</v>
      </c>
      <c r="STR232" s="53">
        <f>STP232*(($H$268)+1)+(IF(STQ232&lt;101,STQ232,IF(STQ232&lt;201,STQ232/2,IF(STQ232&lt;=301,STQ232/3,STQ232/4))))</f>
        <v>481.1508</v>
      </c>
      <c r="STS232" s="159">
        <f t="shared" si="11184"/>
        <v>3</v>
      </c>
      <c r="STT232" s="159"/>
      <c r="STU232" s="53" t="s">
        <v>162</v>
      </c>
      <c r="STV232" s="53">
        <f t="shared" ref="STV232" si="15650">(37.2)*10.764</f>
        <v>400.42079999999999</v>
      </c>
      <c r="STW232" s="53">
        <f t="shared" ref="STW232" si="15651">(2.45*1+1*(2.3+2.75))*10.764</f>
        <v>80.72999999999999</v>
      </c>
      <c r="STX232" s="53">
        <f t="shared" si="5048"/>
        <v>481.1508</v>
      </c>
      <c r="STY232" s="53">
        <v>0</v>
      </c>
      <c r="STZ232" s="53">
        <f>STX232*(($H$268)+1)+(IF(STY232&lt;101,STY232,IF(STY232&lt;201,STY232/2,IF(STY232&lt;=301,STY232/3,STY232/4))))</f>
        <v>481.1508</v>
      </c>
      <c r="SUA232" s="159">
        <f t="shared" si="11187"/>
        <v>3</v>
      </c>
      <c r="SUB232" s="159"/>
      <c r="SUC232" s="53" t="s">
        <v>162</v>
      </c>
      <c r="SUD232" s="53">
        <f t="shared" ref="SUD232" si="15652">(37.2)*10.764</f>
        <v>400.42079999999999</v>
      </c>
      <c r="SUE232" s="53">
        <f t="shared" ref="SUE232" si="15653">(2.45*1+1*(2.3+2.75))*10.764</f>
        <v>80.72999999999999</v>
      </c>
      <c r="SUF232" s="53">
        <f t="shared" si="5051"/>
        <v>481.1508</v>
      </c>
      <c r="SUG232" s="53">
        <v>0</v>
      </c>
      <c r="SUH232" s="53">
        <f>SUF232*(($H$268)+1)+(IF(SUG232&lt;101,SUG232,IF(SUG232&lt;201,SUG232/2,IF(SUG232&lt;=301,SUG232/3,SUG232/4))))</f>
        <v>481.1508</v>
      </c>
      <c r="SUI232" s="159">
        <f t="shared" si="11190"/>
        <v>3</v>
      </c>
      <c r="SUJ232" s="159"/>
      <c r="SUK232" s="53" t="s">
        <v>162</v>
      </c>
      <c r="SUL232" s="53">
        <f t="shared" ref="SUL232" si="15654">(37.2)*10.764</f>
        <v>400.42079999999999</v>
      </c>
      <c r="SUM232" s="53">
        <f t="shared" ref="SUM232" si="15655">(2.45*1+1*(2.3+2.75))*10.764</f>
        <v>80.72999999999999</v>
      </c>
      <c r="SUN232" s="53">
        <f t="shared" si="5054"/>
        <v>481.1508</v>
      </c>
      <c r="SUO232" s="53">
        <v>0</v>
      </c>
      <c r="SUP232" s="53">
        <f>SUN232*(($H$268)+1)+(IF(SUO232&lt;101,SUO232,IF(SUO232&lt;201,SUO232/2,IF(SUO232&lt;=301,SUO232/3,SUO232/4))))</f>
        <v>481.1508</v>
      </c>
      <c r="SUQ232" s="159">
        <f t="shared" si="11193"/>
        <v>3</v>
      </c>
      <c r="SUR232" s="159"/>
      <c r="SUS232" s="53" t="s">
        <v>162</v>
      </c>
      <c r="SUT232" s="53">
        <f t="shared" ref="SUT232" si="15656">(37.2)*10.764</f>
        <v>400.42079999999999</v>
      </c>
      <c r="SUU232" s="53">
        <f t="shared" ref="SUU232" si="15657">(2.45*1+1*(2.3+2.75))*10.764</f>
        <v>80.72999999999999</v>
      </c>
      <c r="SUV232" s="53">
        <f t="shared" si="5057"/>
        <v>481.1508</v>
      </c>
      <c r="SUW232" s="53">
        <v>0</v>
      </c>
      <c r="SUX232" s="53">
        <f>SUV232*(($H$268)+1)+(IF(SUW232&lt;101,SUW232,IF(SUW232&lt;201,SUW232/2,IF(SUW232&lt;=301,SUW232/3,SUW232/4))))</f>
        <v>481.1508</v>
      </c>
      <c r="SUY232" s="159">
        <f t="shared" si="11196"/>
        <v>3</v>
      </c>
      <c r="SUZ232" s="159"/>
      <c r="SVA232" s="53" t="s">
        <v>162</v>
      </c>
      <c r="SVB232" s="53">
        <f t="shared" ref="SVB232" si="15658">(37.2)*10.764</f>
        <v>400.42079999999999</v>
      </c>
      <c r="SVC232" s="53">
        <f t="shared" ref="SVC232" si="15659">(2.45*1+1*(2.3+2.75))*10.764</f>
        <v>80.72999999999999</v>
      </c>
      <c r="SVD232" s="53">
        <f t="shared" si="5060"/>
        <v>481.1508</v>
      </c>
      <c r="SVE232" s="53">
        <v>0</v>
      </c>
      <c r="SVF232" s="53">
        <f>SVD232*(($H$268)+1)+(IF(SVE232&lt;101,SVE232,IF(SVE232&lt;201,SVE232/2,IF(SVE232&lt;=301,SVE232/3,SVE232/4))))</f>
        <v>481.1508</v>
      </c>
      <c r="SVG232" s="159">
        <f t="shared" si="11199"/>
        <v>3</v>
      </c>
      <c r="SVH232" s="159"/>
      <c r="SVI232" s="53" t="s">
        <v>162</v>
      </c>
      <c r="SVJ232" s="53">
        <f t="shared" ref="SVJ232" si="15660">(37.2)*10.764</f>
        <v>400.42079999999999</v>
      </c>
      <c r="SVK232" s="53">
        <f t="shared" ref="SVK232" si="15661">(2.45*1+1*(2.3+2.75))*10.764</f>
        <v>80.72999999999999</v>
      </c>
      <c r="SVL232" s="53">
        <f t="shared" si="5063"/>
        <v>481.1508</v>
      </c>
      <c r="SVM232" s="53">
        <v>0</v>
      </c>
      <c r="SVN232" s="53">
        <f>SVL232*(($H$268)+1)+(IF(SVM232&lt;101,SVM232,IF(SVM232&lt;201,SVM232/2,IF(SVM232&lt;=301,SVM232/3,SVM232/4))))</f>
        <v>481.1508</v>
      </c>
      <c r="SVO232" s="159">
        <f t="shared" si="11202"/>
        <v>3</v>
      </c>
      <c r="SVP232" s="159"/>
      <c r="SVQ232" s="53" t="s">
        <v>162</v>
      </c>
      <c r="SVR232" s="53">
        <f t="shared" ref="SVR232" si="15662">(37.2)*10.764</f>
        <v>400.42079999999999</v>
      </c>
      <c r="SVS232" s="53">
        <f t="shared" ref="SVS232" si="15663">(2.45*1+1*(2.3+2.75))*10.764</f>
        <v>80.72999999999999</v>
      </c>
      <c r="SVT232" s="53">
        <f t="shared" si="5066"/>
        <v>481.1508</v>
      </c>
      <c r="SVU232" s="53">
        <v>0</v>
      </c>
      <c r="SVV232" s="53">
        <f>SVT232*(($H$268)+1)+(IF(SVU232&lt;101,SVU232,IF(SVU232&lt;201,SVU232/2,IF(SVU232&lt;=301,SVU232/3,SVU232/4))))</f>
        <v>481.1508</v>
      </c>
      <c r="SVW232" s="159">
        <f t="shared" si="11205"/>
        <v>3</v>
      </c>
      <c r="SVX232" s="159"/>
      <c r="SVY232" s="53" t="s">
        <v>162</v>
      </c>
      <c r="SVZ232" s="53">
        <f t="shared" ref="SVZ232" si="15664">(37.2)*10.764</f>
        <v>400.42079999999999</v>
      </c>
      <c r="SWA232" s="53">
        <f t="shared" ref="SWA232" si="15665">(2.45*1+1*(2.3+2.75))*10.764</f>
        <v>80.72999999999999</v>
      </c>
      <c r="SWB232" s="53">
        <f t="shared" si="5069"/>
        <v>481.1508</v>
      </c>
      <c r="SWC232" s="53">
        <v>0</v>
      </c>
      <c r="SWD232" s="53">
        <f>SWB232*(($H$268)+1)+(IF(SWC232&lt;101,SWC232,IF(SWC232&lt;201,SWC232/2,IF(SWC232&lt;=301,SWC232/3,SWC232/4))))</f>
        <v>481.1508</v>
      </c>
      <c r="SWE232" s="159">
        <f t="shared" si="11208"/>
        <v>3</v>
      </c>
      <c r="SWF232" s="159"/>
      <c r="SWG232" s="53" t="s">
        <v>162</v>
      </c>
      <c r="SWH232" s="53">
        <f t="shared" ref="SWH232" si="15666">(37.2)*10.764</f>
        <v>400.42079999999999</v>
      </c>
      <c r="SWI232" s="53">
        <f t="shared" ref="SWI232" si="15667">(2.45*1+1*(2.3+2.75))*10.764</f>
        <v>80.72999999999999</v>
      </c>
      <c r="SWJ232" s="53">
        <f t="shared" si="5072"/>
        <v>481.1508</v>
      </c>
      <c r="SWK232" s="53">
        <v>0</v>
      </c>
      <c r="SWL232" s="53">
        <f>SWJ232*(($H$268)+1)+(IF(SWK232&lt;101,SWK232,IF(SWK232&lt;201,SWK232/2,IF(SWK232&lt;=301,SWK232/3,SWK232/4))))</f>
        <v>481.1508</v>
      </c>
      <c r="SWM232" s="159">
        <f t="shared" si="11211"/>
        <v>3</v>
      </c>
      <c r="SWN232" s="159"/>
      <c r="SWO232" s="53" t="s">
        <v>162</v>
      </c>
      <c r="SWP232" s="53">
        <f t="shared" ref="SWP232" si="15668">(37.2)*10.764</f>
        <v>400.42079999999999</v>
      </c>
      <c r="SWQ232" s="53">
        <f t="shared" ref="SWQ232" si="15669">(2.45*1+1*(2.3+2.75))*10.764</f>
        <v>80.72999999999999</v>
      </c>
      <c r="SWR232" s="53">
        <f t="shared" si="5075"/>
        <v>481.1508</v>
      </c>
      <c r="SWS232" s="53">
        <v>0</v>
      </c>
      <c r="SWT232" s="53">
        <f>SWR232*(($H$268)+1)+(IF(SWS232&lt;101,SWS232,IF(SWS232&lt;201,SWS232/2,IF(SWS232&lt;=301,SWS232/3,SWS232/4))))</f>
        <v>481.1508</v>
      </c>
      <c r="SWU232" s="159">
        <f t="shared" si="11214"/>
        <v>3</v>
      </c>
      <c r="SWV232" s="159"/>
      <c r="SWW232" s="53" t="s">
        <v>162</v>
      </c>
      <c r="SWX232" s="53">
        <f t="shared" ref="SWX232" si="15670">(37.2)*10.764</f>
        <v>400.42079999999999</v>
      </c>
      <c r="SWY232" s="53">
        <f t="shared" ref="SWY232" si="15671">(2.45*1+1*(2.3+2.75))*10.764</f>
        <v>80.72999999999999</v>
      </c>
      <c r="SWZ232" s="53">
        <f t="shared" si="5078"/>
        <v>481.1508</v>
      </c>
      <c r="SXA232" s="53">
        <v>0</v>
      </c>
      <c r="SXB232" s="53">
        <f>SWZ232*(($H$268)+1)+(IF(SXA232&lt;101,SXA232,IF(SXA232&lt;201,SXA232/2,IF(SXA232&lt;=301,SXA232/3,SXA232/4))))</f>
        <v>481.1508</v>
      </c>
      <c r="SXC232" s="159">
        <f t="shared" si="11217"/>
        <v>3</v>
      </c>
      <c r="SXD232" s="159"/>
      <c r="SXE232" s="53" t="s">
        <v>162</v>
      </c>
      <c r="SXF232" s="53">
        <f t="shared" ref="SXF232" si="15672">(37.2)*10.764</f>
        <v>400.42079999999999</v>
      </c>
      <c r="SXG232" s="53">
        <f t="shared" ref="SXG232" si="15673">(2.45*1+1*(2.3+2.75))*10.764</f>
        <v>80.72999999999999</v>
      </c>
      <c r="SXH232" s="53">
        <f t="shared" si="5081"/>
        <v>481.1508</v>
      </c>
      <c r="SXI232" s="53">
        <v>0</v>
      </c>
      <c r="SXJ232" s="53">
        <f>SXH232*(($H$268)+1)+(IF(SXI232&lt;101,SXI232,IF(SXI232&lt;201,SXI232/2,IF(SXI232&lt;=301,SXI232/3,SXI232/4))))</f>
        <v>481.1508</v>
      </c>
      <c r="SXK232" s="159">
        <f t="shared" si="11220"/>
        <v>3</v>
      </c>
      <c r="SXL232" s="159"/>
      <c r="SXM232" s="53" t="s">
        <v>162</v>
      </c>
      <c r="SXN232" s="53">
        <f t="shared" ref="SXN232" si="15674">(37.2)*10.764</f>
        <v>400.42079999999999</v>
      </c>
      <c r="SXO232" s="53">
        <f t="shared" ref="SXO232" si="15675">(2.45*1+1*(2.3+2.75))*10.764</f>
        <v>80.72999999999999</v>
      </c>
      <c r="SXP232" s="53">
        <f t="shared" si="5084"/>
        <v>481.1508</v>
      </c>
      <c r="SXQ232" s="53">
        <v>0</v>
      </c>
      <c r="SXR232" s="53">
        <f>SXP232*(($H$268)+1)+(IF(SXQ232&lt;101,SXQ232,IF(SXQ232&lt;201,SXQ232/2,IF(SXQ232&lt;=301,SXQ232/3,SXQ232/4))))</f>
        <v>481.1508</v>
      </c>
      <c r="SXS232" s="159">
        <f t="shared" si="11223"/>
        <v>3</v>
      </c>
      <c r="SXT232" s="159"/>
      <c r="SXU232" s="53" t="s">
        <v>162</v>
      </c>
      <c r="SXV232" s="53">
        <f t="shared" ref="SXV232" si="15676">(37.2)*10.764</f>
        <v>400.42079999999999</v>
      </c>
      <c r="SXW232" s="53">
        <f t="shared" ref="SXW232" si="15677">(2.45*1+1*(2.3+2.75))*10.764</f>
        <v>80.72999999999999</v>
      </c>
      <c r="SXX232" s="53">
        <f t="shared" si="5087"/>
        <v>481.1508</v>
      </c>
      <c r="SXY232" s="53">
        <v>0</v>
      </c>
      <c r="SXZ232" s="53">
        <f>SXX232*(($H$268)+1)+(IF(SXY232&lt;101,SXY232,IF(SXY232&lt;201,SXY232/2,IF(SXY232&lt;=301,SXY232/3,SXY232/4))))</f>
        <v>481.1508</v>
      </c>
      <c r="SYA232" s="159">
        <f t="shared" si="11226"/>
        <v>3</v>
      </c>
      <c r="SYB232" s="159"/>
      <c r="SYC232" s="53" t="s">
        <v>162</v>
      </c>
      <c r="SYD232" s="53">
        <f t="shared" ref="SYD232" si="15678">(37.2)*10.764</f>
        <v>400.42079999999999</v>
      </c>
      <c r="SYE232" s="53">
        <f t="shared" ref="SYE232" si="15679">(2.45*1+1*(2.3+2.75))*10.764</f>
        <v>80.72999999999999</v>
      </c>
      <c r="SYF232" s="53">
        <f t="shared" si="5090"/>
        <v>481.1508</v>
      </c>
      <c r="SYG232" s="53">
        <v>0</v>
      </c>
      <c r="SYH232" s="53">
        <f>SYF232*(($H$268)+1)+(IF(SYG232&lt;101,SYG232,IF(SYG232&lt;201,SYG232/2,IF(SYG232&lt;=301,SYG232/3,SYG232/4))))</f>
        <v>481.1508</v>
      </c>
      <c r="SYI232" s="159">
        <f t="shared" si="11229"/>
        <v>3</v>
      </c>
      <c r="SYJ232" s="159"/>
      <c r="SYK232" s="53" t="s">
        <v>162</v>
      </c>
      <c r="SYL232" s="53">
        <f t="shared" ref="SYL232" si="15680">(37.2)*10.764</f>
        <v>400.42079999999999</v>
      </c>
      <c r="SYM232" s="53">
        <f t="shared" ref="SYM232" si="15681">(2.45*1+1*(2.3+2.75))*10.764</f>
        <v>80.72999999999999</v>
      </c>
      <c r="SYN232" s="53">
        <f t="shared" si="5093"/>
        <v>481.1508</v>
      </c>
      <c r="SYO232" s="53">
        <v>0</v>
      </c>
      <c r="SYP232" s="53">
        <f>SYN232*(($H$268)+1)+(IF(SYO232&lt;101,SYO232,IF(SYO232&lt;201,SYO232/2,IF(SYO232&lt;=301,SYO232/3,SYO232/4))))</f>
        <v>481.1508</v>
      </c>
      <c r="SYQ232" s="159">
        <f t="shared" si="11232"/>
        <v>3</v>
      </c>
      <c r="SYR232" s="159"/>
      <c r="SYS232" s="53" t="s">
        <v>162</v>
      </c>
      <c r="SYT232" s="53">
        <f t="shared" ref="SYT232" si="15682">(37.2)*10.764</f>
        <v>400.42079999999999</v>
      </c>
      <c r="SYU232" s="53">
        <f t="shared" ref="SYU232" si="15683">(2.45*1+1*(2.3+2.75))*10.764</f>
        <v>80.72999999999999</v>
      </c>
      <c r="SYV232" s="53">
        <f t="shared" si="5096"/>
        <v>481.1508</v>
      </c>
      <c r="SYW232" s="53">
        <v>0</v>
      </c>
      <c r="SYX232" s="53">
        <f>SYV232*(($H$268)+1)+(IF(SYW232&lt;101,SYW232,IF(SYW232&lt;201,SYW232/2,IF(SYW232&lt;=301,SYW232/3,SYW232/4))))</f>
        <v>481.1508</v>
      </c>
      <c r="SYY232" s="159">
        <f t="shared" si="11235"/>
        <v>3</v>
      </c>
      <c r="SYZ232" s="159"/>
      <c r="SZA232" s="53" t="s">
        <v>162</v>
      </c>
      <c r="SZB232" s="53">
        <f t="shared" ref="SZB232" si="15684">(37.2)*10.764</f>
        <v>400.42079999999999</v>
      </c>
      <c r="SZC232" s="53">
        <f t="shared" ref="SZC232" si="15685">(2.45*1+1*(2.3+2.75))*10.764</f>
        <v>80.72999999999999</v>
      </c>
      <c r="SZD232" s="53">
        <f t="shared" si="5099"/>
        <v>481.1508</v>
      </c>
      <c r="SZE232" s="53">
        <v>0</v>
      </c>
      <c r="SZF232" s="53">
        <f>SZD232*(($H$268)+1)+(IF(SZE232&lt;101,SZE232,IF(SZE232&lt;201,SZE232/2,IF(SZE232&lt;=301,SZE232/3,SZE232/4))))</f>
        <v>481.1508</v>
      </c>
      <c r="SZG232" s="159">
        <f t="shared" si="11238"/>
        <v>3</v>
      </c>
      <c r="SZH232" s="159"/>
      <c r="SZI232" s="53" t="s">
        <v>162</v>
      </c>
      <c r="SZJ232" s="53">
        <f t="shared" ref="SZJ232" si="15686">(37.2)*10.764</f>
        <v>400.42079999999999</v>
      </c>
      <c r="SZK232" s="53">
        <f t="shared" ref="SZK232" si="15687">(2.45*1+1*(2.3+2.75))*10.764</f>
        <v>80.72999999999999</v>
      </c>
      <c r="SZL232" s="53">
        <f t="shared" si="5102"/>
        <v>481.1508</v>
      </c>
      <c r="SZM232" s="53">
        <v>0</v>
      </c>
      <c r="SZN232" s="53">
        <f>SZL232*(($H$268)+1)+(IF(SZM232&lt;101,SZM232,IF(SZM232&lt;201,SZM232/2,IF(SZM232&lt;=301,SZM232/3,SZM232/4))))</f>
        <v>481.1508</v>
      </c>
      <c r="SZO232" s="159">
        <f t="shared" si="11241"/>
        <v>3</v>
      </c>
      <c r="SZP232" s="159"/>
      <c r="SZQ232" s="53" t="s">
        <v>162</v>
      </c>
      <c r="SZR232" s="53">
        <f t="shared" ref="SZR232" si="15688">(37.2)*10.764</f>
        <v>400.42079999999999</v>
      </c>
      <c r="SZS232" s="53">
        <f t="shared" ref="SZS232" si="15689">(2.45*1+1*(2.3+2.75))*10.764</f>
        <v>80.72999999999999</v>
      </c>
      <c r="SZT232" s="53">
        <f t="shared" si="5105"/>
        <v>481.1508</v>
      </c>
      <c r="SZU232" s="53">
        <v>0</v>
      </c>
      <c r="SZV232" s="53">
        <f>SZT232*(($H$268)+1)+(IF(SZU232&lt;101,SZU232,IF(SZU232&lt;201,SZU232/2,IF(SZU232&lt;=301,SZU232/3,SZU232/4))))</f>
        <v>481.1508</v>
      </c>
      <c r="SZW232" s="159">
        <f t="shared" si="11244"/>
        <v>3</v>
      </c>
      <c r="SZX232" s="159"/>
      <c r="SZY232" s="53" t="s">
        <v>162</v>
      </c>
      <c r="SZZ232" s="53">
        <f t="shared" ref="SZZ232" si="15690">(37.2)*10.764</f>
        <v>400.42079999999999</v>
      </c>
      <c r="TAA232" s="53">
        <f t="shared" ref="TAA232" si="15691">(2.45*1+1*(2.3+2.75))*10.764</f>
        <v>80.72999999999999</v>
      </c>
      <c r="TAB232" s="53">
        <f t="shared" si="5108"/>
        <v>481.1508</v>
      </c>
      <c r="TAC232" s="53">
        <v>0</v>
      </c>
      <c r="TAD232" s="53">
        <f>TAB232*(($H$268)+1)+(IF(TAC232&lt;101,TAC232,IF(TAC232&lt;201,TAC232/2,IF(TAC232&lt;=301,TAC232/3,TAC232/4))))</f>
        <v>481.1508</v>
      </c>
      <c r="TAE232" s="159">
        <f t="shared" si="11247"/>
        <v>3</v>
      </c>
      <c r="TAF232" s="159"/>
      <c r="TAG232" s="53" t="s">
        <v>162</v>
      </c>
      <c r="TAH232" s="53">
        <f t="shared" ref="TAH232" si="15692">(37.2)*10.764</f>
        <v>400.42079999999999</v>
      </c>
      <c r="TAI232" s="53">
        <f t="shared" ref="TAI232" si="15693">(2.45*1+1*(2.3+2.75))*10.764</f>
        <v>80.72999999999999</v>
      </c>
      <c r="TAJ232" s="53">
        <f t="shared" si="5111"/>
        <v>481.1508</v>
      </c>
      <c r="TAK232" s="53">
        <v>0</v>
      </c>
      <c r="TAL232" s="53">
        <f>TAJ232*(($H$268)+1)+(IF(TAK232&lt;101,TAK232,IF(TAK232&lt;201,TAK232/2,IF(TAK232&lt;=301,TAK232/3,TAK232/4))))</f>
        <v>481.1508</v>
      </c>
      <c r="TAM232" s="159">
        <f t="shared" si="11250"/>
        <v>3</v>
      </c>
      <c r="TAN232" s="159"/>
      <c r="TAO232" s="53" t="s">
        <v>162</v>
      </c>
      <c r="TAP232" s="53">
        <f t="shared" ref="TAP232" si="15694">(37.2)*10.764</f>
        <v>400.42079999999999</v>
      </c>
      <c r="TAQ232" s="53">
        <f t="shared" ref="TAQ232" si="15695">(2.45*1+1*(2.3+2.75))*10.764</f>
        <v>80.72999999999999</v>
      </c>
      <c r="TAR232" s="53">
        <f t="shared" si="5114"/>
        <v>481.1508</v>
      </c>
      <c r="TAS232" s="53">
        <v>0</v>
      </c>
      <c r="TAT232" s="53">
        <f>TAR232*(($H$268)+1)+(IF(TAS232&lt;101,TAS232,IF(TAS232&lt;201,TAS232/2,IF(TAS232&lt;=301,TAS232/3,TAS232/4))))</f>
        <v>481.1508</v>
      </c>
      <c r="TAU232" s="159">
        <f t="shared" si="11253"/>
        <v>3</v>
      </c>
      <c r="TAV232" s="159"/>
      <c r="TAW232" s="53" t="s">
        <v>162</v>
      </c>
      <c r="TAX232" s="53">
        <f t="shared" ref="TAX232" si="15696">(37.2)*10.764</f>
        <v>400.42079999999999</v>
      </c>
      <c r="TAY232" s="53">
        <f t="shared" ref="TAY232" si="15697">(2.45*1+1*(2.3+2.75))*10.764</f>
        <v>80.72999999999999</v>
      </c>
      <c r="TAZ232" s="53">
        <f t="shared" si="5117"/>
        <v>481.1508</v>
      </c>
      <c r="TBA232" s="53">
        <v>0</v>
      </c>
      <c r="TBB232" s="53">
        <f>TAZ232*(($H$268)+1)+(IF(TBA232&lt;101,TBA232,IF(TBA232&lt;201,TBA232/2,IF(TBA232&lt;=301,TBA232/3,TBA232/4))))</f>
        <v>481.1508</v>
      </c>
      <c r="TBC232" s="159">
        <f t="shared" si="11256"/>
        <v>3</v>
      </c>
      <c r="TBD232" s="159"/>
      <c r="TBE232" s="53" t="s">
        <v>162</v>
      </c>
      <c r="TBF232" s="53">
        <f t="shared" ref="TBF232" si="15698">(37.2)*10.764</f>
        <v>400.42079999999999</v>
      </c>
      <c r="TBG232" s="53">
        <f t="shared" ref="TBG232" si="15699">(2.45*1+1*(2.3+2.75))*10.764</f>
        <v>80.72999999999999</v>
      </c>
      <c r="TBH232" s="53">
        <f t="shared" si="5120"/>
        <v>481.1508</v>
      </c>
      <c r="TBI232" s="53">
        <v>0</v>
      </c>
      <c r="TBJ232" s="53">
        <f>TBH232*(($H$268)+1)+(IF(TBI232&lt;101,TBI232,IF(TBI232&lt;201,TBI232/2,IF(TBI232&lt;=301,TBI232/3,TBI232/4))))</f>
        <v>481.1508</v>
      </c>
      <c r="TBK232" s="159">
        <f t="shared" si="11259"/>
        <v>3</v>
      </c>
      <c r="TBL232" s="159"/>
      <c r="TBM232" s="53" t="s">
        <v>162</v>
      </c>
      <c r="TBN232" s="53">
        <f t="shared" ref="TBN232" si="15700">(37.2)*10.764</f>
        <v>400.42079999999999</v>
      </c>
      <c r="TBO232" s="53">
        <f t="shared" ref="TBO232" si="15701">(2.45*1+1*(2.3+2.75))*10.764</f>
        <v>80.72999999999999</v>
      </c>
      <c r="TBP232" s="53">
        <f t="shared" si="5123"/>
        <v>481.1508</v>
      </c>
      <c r="TBQ232" s="53">
        <v>0</v>
      </c>
      <c r="TBR232" s="53">
        <f>TBP232*(($H$268)+1)+(IF(TBQ232&lt;101,TBQ232,IF(TBQ232&lt;201,TBQ232/2,IF(TBQ232&lt;=301,TBQ232/3,TBQ232/4))))</f>
        <v>481.1508</v>
      </c>
      <c r="TBS232" s="159">
        <f t="shared" si="11262"/>
        <v>3</v>
      </c>
      <c r="TBT232" s="159"/>
      <c r="TBU232" s="53" t="s">
        <v>162</v>
      </c>
      <c r="TBV232" s="53">
        <f t="shared" ref="TBV232" si="15702">(37.2)*10.764</f>
        <v>400.42079999999999</v>
      </c>
      <c r="TBW232" s="53">
        <f t="shared" ref="TBW232" si="15703">(2.45*1+1*(2.3+2.75))*10.764</f>
        <v>80.72999999999999</v>
      </c>
      <c r="TBX232" s="53">
        <f t="shared" si="5126"/>
        <v>481.1508</v>
      </c>
      <c r="TBY232" s="53">
        <v>0</v>
      </c>
      <c r="TBZ232" s="53">
        <f>TBX232*(($H$268)+1)+(IF(TBY232&lt;101,TBY232,IF(TBY232&lt;201,TBY232/2,IF(TBY232&lt;=301,TBY232/3,TBY232/4))))</f>
        <v>481.1508</v>
      </c>
      <c r="TCA232" s="159">
        <f t="shared" si="11265"/>
        <v>3</v>
      </c>
      <c r="TCB232" s="159"/>
      <c r="TCC232" s="53" t="s">
        <v>162</v>
      </c>
      <c r="TCD232" s="53">
        <f t="shared" ref="TCD232" si="15704">(37.2)*10.764</f>
        <v>400.42079999999999</v>
      </c>
      <c r="TCE232" s="53">
        <f t="shared" ref="TCE232" si="15705">(2.45*1+1*(2.3+2.75))*10.764</f>
        <v>80.72999999999999</v>
      </c>
      <c r="TCF232" s="53">
        <f t="shared" si="5129"/>
        <v>481.1508</v>
      </c>
      <c r="TCG232" s="53">
        <v>0</v>
      </c>
      <c r="TCH232" s="53">
        <f>TCF232*(($H$268)+1)+(IF(TCG232&lt;101,TCG232,IF(TCG232&lt;201,TCG232/2,IF(TCG232&lt;=301,TCG232/3,TCG232/4))))</f>
        <v>481.1508</v>
      </c>
      <c r="TCI232" s="159">
        <f t="shared" si="11268"/>
        <v>3</v>
      </c>
      <c r="TCJ232" s="159"/>
      <c r="TCK232" s="53" t="s">
        <v>162</v>
      </c>
      <c r="TCL232" s="53">
        <f t="shared" ref="TCL232" si="15706">(37.2)*10.764</f>
        <v>400.42079999999999</v>
      </c>
      <c r="TCM232" s="53">
        <f t="shared" ref="TCM232" si="15707">(2.45*1+1*(2.3+2.75))*10.764</f>
        <v>80.72999999999999</v>
      </c>
      <c r="TCN232" s="53">
        <f t="shared" si="5132"/>
        <v>481.1508</v>
      </c>
      <c r="TCO232" s="53">
        <v>0</v>
      </c>
      <c r="TCP232" s="53">
        <f>TCN232*(($H$268)+1)+(IF(TCO232&lt;101,TCO232,IF(TCO232&lt;201,TCO232/2,IF(TCO232&lt;=301,TCO232/3,TCO232/4))))</f>
        <v>481.1508</v>
      </c>
      <c r="TCQ232" s="159">
        <f t="shared" si="11271"/>
        <v>3</v>
      </c>
      <c r="TCR232" s="159"/>
      <c r="TCS232" s="53" t="s">
        <v>162</v>
      </c>
      <c r="TCT232" s="53">
        <f t="shared" ref="TCT232" si="15708">(37.2)*10.764</f>
        <v>400.42079999999999</v>
      </c>
      <c r="TCU232" s="53">
        <f t="shared" ref="TCU232" si="15709">(2.45*1+1*(2.3+2.75))*10.764</f>
        <v>80.72999999999999</v>
      </c>
      <c r="TCV232" s="53">
        <f t="shared" si="5135"/>
        <v>481.1508</v>
      </c>
      <c r="TCW232" s="53">
        <v>0</v>
      </c>
      <c r="TCX232" s="53">
        <f>TCV232*(($H$268)+1)+(IF(TCW232&lt;101,TCW232,IF(TCW232&lt;201,TCW232/2,IF(TCW232&lt;=301,TCW232/3,TCW232/4))))</f>
        <v>481.1508</v>
      </c>
      <c r="TCY232" s="159">
        <f t="shared" si="11274"/>
        <v>3</v>
      </c>
      <c r="TCZ232" s="159"/>
      <c r="TDA232" s="53" t="s">
        <v>162</v>
      </c>
      <c r="TDB232" s="53">
        <f t="shared" ref="TDB232" si="15710">(37.2)*10.764</f>
        <v>400.42079999999999</v>
      </c>
      <c r="TDC232" s="53">
        <f t="shared" ref="TDC232" si="15711">(2.45*1+1*(2.3+2.75))*10.764</f>
        <v>80.72999999999999</v>
      </c>
      <c r="TDD232" s="53">
        <f t="shared" si="5138"/>
        <v>481.1508</v>
      </c>
      <c r="TDE232" s="53">
        <v>0</v>
      </c>
      <c r="TDF232" s="53">
        <f>TDD232*(($H$268)+1)+(IF(TDE232&lt;101,TDE232,IF(TDE232&lt;201,TDE232/2,IF(TDE232&lt;=301,TDE232/3,TDE232/4))))</f>
        <v>481.1508</v>
      </c>
      <c r="TDG232" s="159">
        <f t="shared" si="11277"/>
        <v>3</v>
      </c>
      <c r="TDH232" s="159"/>
      <c r="TDI232" s="53" t="s">
        <v>162</v>
      </c>
      <c r="TDJ232" s="53">
        <f t="shared" ref="TDJ232" si="15712">(37.2)*10.764</f>
        <v>400.42079999999999</v>
      </c>
      <c r="TDK232" s="53">
        <f t="shared" ref="TDK232" si="15713">(2.45*1+1*(2.3+2.75))*10.764</f>
        <v>80.72999999999999</v>
      </c>
      <c r="TDL232" s="53">
        <f t="shared" si="5141"/>
        <v>481.1508</v>
      </c>
      <c r="TDM232" s="53">
        <v>0</v>
      </c>
      <c r="TDN232" s="53">
        <f>TDL232*(($H$268)+1)+(IF(TDM232&lt;101,TDM232,IF(TDM232&lt;201,TDM232/2,IF(TDM232&lt;=301,TDM232/3,TDM232/4))))</f>
        <v>481.1508</v>
      </c>
      <c r="TDO232" s="159">
        <f t="shared" si="11280"/>
        <v>3</v>
      </c>
      <c r="TDP232" s="159"/>
      <c r="TDQ232" s="53" t="s">
        <v>162</v>
      </c>
      <c r="TDR232" s="53">
        <f t="shared" ref="TDR232" si="15714">(37.2)*10.764</f>
        <v>400.42079999999999</v>
      </c>
      <c r="TDS232" s="53">
        <f t="shared" ref="TDS232" si="15715">(2.45*1+1*(2.3+2.75))*10.764</f>
        <v>80.72999999999999</v>
      </c>
      <c r="TDT232" s="53">
        <f t="shared" si="5144"/>
        <v>481.1508</v>
      </c>
      <c r="TDU232" s="53">
        <v>0</v>
      </c>
      <c r="TDV232" s="53">
        <f>TDT232*(($H$268)+1)+(IF(TDU232&lt;101,TDU232,IF(TDU232&lt;201,TDU232/2,IF(TDU232&lt;=301,TDU232/3,TDU232/4))))</f>
        <v>481.1508</v>
      </c>
      <c r="TDW232" s="159">
        <f t="shared" si="11283"/>
        <v>3</v>
      </c>
      <c r="TDX232" s="159"/>
      <c r="TDY232" s="53" t="s">
        <v>162</v>
      </c>
      <c r="TDZ232" s="53">
        <f t="shared" ref="TDZ232" si="15716">(37.2)*10.764</f>
        <v>400.42079999999999</v>
      </c>
      <c r="TEA232" s="53">
        <f t="shared" ref="TEA232" si="15717">(2.45*1+1*(2.3+2.75))*10.764</f>
        <v>80.72999999999999</v>
      </c>
      <c r="TEB232" s="53">
        <f t="shared" si="5147"/>
        <v>481.1508</v>
      </c>
      <c r="TEC232" s="53">
        <v>0</v>
      </c>
      <c r="TED232" s="53">
        <f>TEB232*(($H$268)+1)+(IF(TEC232&lt;101,TEC232,IF(TEC232&lt;201,TEC232/2,IF(TEC232&lt;=301,TEC232/3,TEC232/4))))</f>
        <v>481.1508</v>
      </c>
      <c r="TEE232" s="159">
        <f t="shared" si="11286"/>
        <v>3</v>
      </c>
      <c r="TEF232" s="159"/>
      <c r="TEG232" s="53" t="s">
        <v>162</v>
      </c>
      <c r="TEH232" s="53">
        <f t="shared" ref="TEH232" si="15718">(37.2)*10.764</f>
        <v>400.42079999999999</v>
      </c>
      <c r="TEI232" s="53">
        <f t="shared" ref="TEI232" si="15719">(2.45*1+1*(2.3+2.75))*10.764</f>
        <v>80.72999999999999</v>
      </c>
      <c r="TEJ232" s="53">
        <f t="shared" si="5150"/>
        <v>481.1508</v>
      </c>
      <c r="TEK232" s="53">
        <v>0</v>
      </c>
      <c r="TEL232" s="53">
        <f>TEJ232*(($H$268)+1)+(IF(TEK232&lt;101,TEK232,IF(TEK232&lt;201,TEK232/2,IF(TEK232&lt;=301,TEK232/3,TEK232/4))))</f>
        <v>481.1508</v>
      </c>
      <c r="TEM232" s="159">
        <f t="shared" si="11289"/>
        <v>3</v>
      </c>
      <c r="TEN232" s="159"/>
      <c r="TEO232" s="53" t="s">
        <v>162</v>
      </c>
      <c r="TEP232" s="53">
        <f t="shared" ref="TEP232" si="15720">(37.2)*10.764</f>
        <v>400.42079999999999</v>
      </c>
      <c r="TEQ232" s="53">
        <f t="shared" ref="TEQ232" si="15721">(2.45*1+1*(2.3+2.75))*10.764</f>
        <v>80.72999999999999</v>
      </c>
      <c r="TER232" s="53">
        <f t="shared" si="5153"/>
        <v>481.1508</v>
      </c>
      <c r="TES232" s="53">
        <v>0</v>
      </c>
      <c r="TET232" s="53">
        <f>TER232*(($H$268)+1)+(IF(TES232&lt;101,TES232,IF(TES232&lt;201,TES232/2,IF(TES232&lt;=301,TES232/3,TES232/4))))</f>
        <v>481.1508</v>
      </c>
      <c r="TEU232" s="159">
        <f t="shared" si="11292"/>
        <v>3</v>
      </c>
      <c r="TEV232" s="159"/>
      <c r="TEW232" s="53" t="s">
        <v>162</v>
      </c>
      <c r="TEX232" s="53">
        <f t="shared" ref="TEX232" si="15722">(37.2)*10.764</f>
        <v>400.42079999999999</v>
      </c>
      <c r="TEY232" s="53">
        <f t="shared" ref="TEY232" si="15723">(2.45*1+1*(2.3+2.75))*10.764</f>
        <v>80.72999999999999</v>
      </c>
      <c r="TEZ232" s="53">
        <f t="shared" si="5156"/>
        <v>481.1508</v>
      </c>
      <c r="TFA232" s="53">
        <v>0</v>
      </c>
      <c r="TFB232" s="53">
        <f>TEZ232*(($H$268)+1)+(IF(TFA232&lt;101,TFA232,IF(TFA232&lt;201,TFA232/2,IF(TFA232&lt;=301,TFA232/3,TFA232/4))))</f>
        <v>481.1508</v>
      </c>
      <c r="TFC232" s="159">
        <f t="shared" si="11295"/>
        <v>3</v>
      </c>
      <c r="TFD232" s="159"/>
      <c r="TFE232" s="53" t="s">
        <v>162</v>
      </c>
      <c r="TFF232" s="53">
        <f t="shared" ref="TFF232" si="15724">(37.2)*10.764</f>
        <v>400.42079999999999</v>
      </c>
      <c r="TFG232" s="53">
        <f t="shared" ref="TFG232" si="15725">(2.45*1+1*(2.3+2.75))*10.764</f>
        <v>80.72999999999999</v>
      </c>
      <c r="TFH232" s="53">
        <f t="shared" si="5159"/>
        <v>481.1508</v>
      </c>
      <c r="TFI232" s="53">
        <v>0</v>
      </c>
      <c r="TFJ232" s="53">
        <f>TFH232*(($H$268)+1)+(IF(TFI232&lt;101,TFI232,IF(TFI232&lt;201,TFI232/2,IF(TFI232&lt;=301,TFI232/3,TFI232/4))))</f>
        <v>481.1508</v>
      </c>
      <c r="TFK232" s="159">
        <f t="shared" si="11298"/>
        <v>3</v>
      </c>
      <c r="TFL232" s="159"/>
      <c r="TFM232" s="53" t="s">
        <v>162</v>
      </c>
      <c r="TFN232" s="53">
        <f t="shared" ref="TFN232" si="15726">(37.2)*10.764</f>
        <v>400.42079999999999</v>
      </c>
      <c r="TFO232" s="53">
        <f t="shared" ref="TFO232" si="15727">(2.45*1+1*(2.3+2.75))*10.764</f>
        <v>80.72999999999999</v>
      </c>
      <c r="TFP232" s="53">
        <f t="shared" si="5162"/>
        <v>481.1508</v>
      </c>
      <c r="TFQ232" s="53">
        <v>0</v>
      </c>
      <c r="TFR232" s="53">
        <f>TFP232*(($H$268)+1)+(IF(TFQ232&lt;101,TFQ232,IF(TFQ232&lt;201,TFQ232/2,IF(TFQ232&lt;=301,TFQ232/3,TFQ232/4))))</f>
        <v>481.1508</v>
      </c>
      <c r="TFS232" s="159">
        <f t="shared" si="11301"/>
        <v>3</v>
      </c>
      <c r="TFT232" s="159"/>
      <c r="TFU232" s="53" t="s">
        <v>162</v>
      </c>
      <c r="TFV232" s="53">
        <f t="shared" ref="TFV232" si="15728">(37.2)*10.764</f>
        <v>400.42079999999999</v>
      </c>
      <c r="TFW232" s="53">
        <f t="shared" ref="TFW232" si="15729">(2.45*1+1*(2.3+2.75))*10.764</f>
        <v>80.72999999999999</v>
      </c>
      <c r="TFX232" s="53">
        <f t="shared" si="5165"/>
        <v>481.1508</v>
      </c>
      <c r="TFY232" s="53">
        <v>0</v>
      </c>
      <c r="TFZ232" s="53">
        <f>TFX232*(($H$268)+1)+(IF(TFY232&lt;101,TFY232,IF(TFY232&lt;201,TFY232/2,IF(TFY232&lt;=301,TFY232/3,TFY232/4))))</f>
        <v>481.1508</v>
      </c>
      <c r="TGA232" s="159">
        <f t="shared" si="11304"/>
        <v>3</v>
      </c>
      <c r="TGB232" s="159"/>
      <c r="TGC232" s="53" t="s">
        <v>162</v>
      </c>
      <c r="TGD232" s="53">
        <f t="shared" ref="TGD232" si="15730">(37.2)*10.764</f>
        <v>400.42079999999999</v>
      </c>
      <c r="TGE232" s="53">
        <f t="shared" ref="TGE232" si="15731">(2.45*1+1*(2.3+2.75))*10.764</f>
        <v>80.72999999999999</v>
      </c>
      <c r="TGF232" s="53">
        <f t="shared" si="5168"/>
        <v>481.1508</v>
      </c>
      <c r="TGG232" s="53">
        <v>0</v>
      </c>
      <c r="TGH232" s="53">
        <f>TGF232*(($H$268)+1)+(IF(TGG232&lt;101,TGG232,IF(TGG232&lt;201,TGG232/2,IF(TGG232&lt;=301,TGG232/3,TGG232/4))))</f>
        <v>481.1508</v>
      </c>
      <c r="TGI232" s="159">
        <f t="shared" si="11307"/>
        <v>3</v>
      </c>
      <c r="TGJ232" s="159"/>
      <c r="TGK232" s="53" t="s">
        <v>162</v>
      </c>
      <c r="TGL232" s="53">
        <f t="shared" ref="TGL232" si="15732">(37.2)*10.764</f>
        <v>400.42079999999999</v>
      </c>
      <c r="TGM232" s="53">
        <f t="shared" ref="TGM232" si="15733">(2.45*1+1*(2.3+2.75))*10.764</f>
        <v>80.72999999999999</v>
      </c>
      <c r="TGN232" s="53">
        <f t="shared" si="5171"/>
        <v>481.1508</v>
      </c>
      <c r="TGO232" s="53">
        <v>0</v>
      </c>
      <c r="TGP232" s="53">
        <f>TGN232*(($H$268)+1)+(IF(TGO232&lt;101,TGO232,IF(TGO232&lt;201,TGO232/2,IF(TGO232&lt;=301,TGO232/3,TGO232/4))))</f>
        <v>481.1508</v>
      </c>
      <c r="TGQ232" s="159">
        <f t="shared" si="11310"/>
        <v>3</v>
      </c>
      <c r="TGR232" s="159"/>
      <c r="TGS232" s="53" t="s">
        <v>162</v>
      </c>
      <c r="TGT232" s="53">
        <f t="shared" ref="TGT232" si="15734">(37.2)*10.764</f>
        <v>400.42079999999999</v>
      </c>
      <c r="TGU232" s="53">
        <f t="shared" ref="TGU232" si="15735">(2.45*1+1*(2.3+2.75))*10.764</f>
        <v>80.72999999999999</v>
      </c>
      <c r="TGV232" s="53">
        <f t="shared" si="5174"/>
        <v>481.1508</v>
      </c>
      <c r="TGW232" s="53">
        <v>0</v>
      </c>
      <c r="TGX232" s="53">
        <f>TGV232*(($H$268)+1)+(IF(TGW232&lt;101,TGW232,IF(TGW232&lt;201,TGW232/2,IF(TGW232&lt;=301,TGW232/3,TGW232/4))))</f>
        <v>481.1508</v>
      </c>
      <c r="TGY232" s="159">
        <f t="shared" si="11313"/>
        <v>3</v>
      </c>
      <c r="TGZ232" s="159"/>
      <c r="THA232" s="53" t="s">
        <v>162</v>
      </c>
      <c r="THB232" s="53">
        <f t="shared" ref="THB232" si="15736">(37.2)*10.764</f>
        <v>400.42079999999999</v>
      </c>
      <c r="THC232" s="53">
        <f t="shared" ref="THC232" si="15737">(2.45*1+1*(2.3+2.75))*10.764</f>
        <v>80.72999999999999</v>
      </c>
      <c r="THD232" s="53">
        <f t="shared" si="5177"/>
        <v>481.1508</v>
      </c>
      <c r="THE232" s="53">
        <v>0</v>
      </c>
      <c r="THF232" s="53">
        <f>THD232*(($H$268)+1)+(IF(THE232&lt;101,THE232,IF(THE232&lt;201,THE232/2,IF(THE232&lt;=301,THE232/3,THE232/4))))</f>
        <v>481.1508</v>
      </c>
      <c r="THG232" s="159">
        <f t="shared" si="11316"/>
        <v>3</v>
      </c>
      <c r="THH232" s="159"/>
      <c r="THI232" s="53" t="s">
        <v>162</v>
      </c>
      <c r="THJ232" s="53">
        <f t="shared" ref="THJ232" si="15738">(37.2)*10.764</f>
        <v>400.42079999999999</v>
      </c>
      <c r="THK232" s="53">
        <f t="shared" ref="THK232" si="15739">(2.45*1+1*(2.3+2.75))*10.764</f>
        <v>80.72999999999999</v>
      </c>
      <c r="THL232" s="53">
        <f t="shared" si="5180"/>
        <v>481.1508</v>
      </c>
      <c r="THM232" s="53">
        <v>0</v>
      </c>
      <c r="THN232" s="53">
        <f>THL232*(($H$268)+1)+(IF(THM232&lt;101,THM232,IF(THM232&lt;201,THM232/2,IF(THM232&lt;=301,THM232/3,THM232/4))))</f>
        <v>481.1508</v>
      </c>
      <c r="THO232" s="159">
        <f t="shared" si="11319"/>
        <v>3</v>
      </c>
      <c r="THP232" s="159"/>
      <c r="THQ232" s="53" t="s">
        <v>162</v>
      </c>
      <c r="THR232" s="53">
        <f t="shared" ref="THR232" si="15740">(37.2)*10.764</f>
        <v>400.42079999999999</v>
      </c>
      <c r="THS232" s="53">
        <f t="shared" ref="THS232" si="15741">(2.45*1+1*(2.3+2.75))*10.764</f>
        <v>80.72999999999999</v>
      </c>
      <c r="THT232" s="53">
        <f t="shared" si="5183"/>
        <v>481.1508</v>
      </c>
      <c r="THU232" s="53">
        <v>0</v>
      </c>
      <c r="THV232" s="53">
        <f>THT232*(($H$268)+1)+(IF(THU232&lt;101,THU232,IF(THU232&lt;201,THU232/2,IF(THU232&lt;=301,THU232/3,THU232/4))))</f>
        <v>481.1508</v>
      </c>
      <c r="THW232" s="159">
        <f t="shared" si="11322"/>
        <v>3</v>
      </c>
      <c r="THX232" s="159"/>
      <c r="THY232" s="53" t="s">
        <v>162</v>
      </c>
      <c r="THZ232" s="53">
        <f t="shared" ref="THZ232" si="15742">(37.2)*10.764</f>
        <v>400.42079999999999</v>
      </c>
      <c r="TIA232" s="53">
        <f t="shared" ref="TIA232" si="15743">(2.45*1+1*(2.3+2.75))*10.764</f>
        <v>80.72999999999999</v>
      </c>
      <c r="TIB232" s="53">
        <f t="shared" si="5186"/>
        <v>481.1508</v>
      </c>
      <c r="TIC232" s="53">
        <v>0</v>
      </c>
      <c r="TID232" s="53">
        <f>TIB232*(($H$268)+1)+(IF(TIC232&lt;101,TIC232,IF(TIC232&lt;201,TIC232/2,IF(TIC232&lt;=301,TIC232/3,TIC232/4))))</f>
        <v>481.1508</v>
      </c>
      <c r="TIE232" s="159">
        <f t="shared" si="11325"/>
        <v>3</v>
      </c>
      <c r="TIF232" s="159"/>
      <c r="TIG232" s="53" t="s">
        <v>162</v>
      </c>
      <c r="TIH232" s="53">
        <f t="shared" ref="TIH232" si="15744">(37.2)*10.764</f>
        <v>400.42079999999999</v>
      </c>
      <c r="TII232" s="53">
        <f t="shared" ref="TII232" si="15745">(2.45*1+1*(2.3+2.75))*10.764</f>
        <v>80.72999999999999</v>
      </c>
      <c r="TIJ232" s="53">
        <f t="shared" si="5189"/>
        <v>481.1508</v>
      </c>
      <c r="TIK232" s="53">
        <v>0</v>
      </c>
      <c r="TIL232" s="53">
        <f>TIJ232*(($H$268)+1)+(IF(TIK232&lt;101,TIK232,IF(TIK232&lt;201,TIK232/2,IF(TIK232&lt;=301,TIK232/3,TIK232/4))))</f>
        <v>481.1508</v>
      </c>
      <c r="TIM232" s="159">
        <f t="shared" si="11328"/>
        <v>3</v>
      </c>
      <c r="TIN232" s="159"/>
      <c r="TIO232" s="53" t="s">
        <v>162</v>
      </c>
      <c r="TIP232" s="53">
        <f t="shared" ref="TIP232" si="15746">(37.2)*10.764</f>
        <v>400.42079999999999</v>
      </c>
      <c r="TIQ232" s="53">
        <f t="shared" ref="TIQ232" si="15747">(2.45*1+1*(2.3+2.75))*10.764</f>
        <v>80.72999999999999</v>
      </c>
      <c r="TIR232" s="53">
        <f t="shared" si="5192"/>
        <v>481.1508</v>
      </c>
      <c r="TIS232" s="53">
        <v>0</v>
      </c>
      <c r="TIT232" s="53">
        <f>TIR232*(($H$268)+1)+(IF(TIS232&lt;101,TIS232,IF(TIS232&lt;201,TIS232/2,IF(TIS232&lt;=301,TIS232/3,TIS232/4))))</f>
        <v>481.1508</v>
      </c>
      <c r="TIU232" s="159">
        <f t="shared" si="11331"/>
        <v>3</v>
      </c>
      <c r="TIV232" s="159"/>
      <c r="TIW232" s="53" t="s">
        <v>162</v>
      </c>
      <c r="TIX232" s="53">
        <f t="shared" ref="TIX232" si="15748">(37.2)*10.764</f>
        <v>400.42079999999999</v>
      </c>
      <c r="TIY232" s="53">
        <f t="shared" ref="TIY232" si="15749">(2.45*1+1*(2.3+2.75))*10.764</f>
        <v>80.72999999999999</v>
      </c>
      <c r="TIZ232" s="53">
        <f t="shared" si="5195"/>
        <v>481.1508</v>
      </c>
      <c r="TJA232" s="53">
        <v>0</v>
      </c>
      <c r="TJB232" s="53">
        <f>TIZ232*(($H$268)+1)+(IF(TJA232&lt;101,TJA232,IF(TJA232&lt;201,TJA232/2,IF(TJA232&lt;=301,TJA232/3,TJA232/4))))</f>
        <v>481.1508</v>
      </c>
      <c r="TJC232" s="159">
        <f t="shared" si="11334"/>
        <v>3</v>
      </c>
      <c r="TJD232" s="159"/>
      <c r="TJE232" s="53" t="s">
        <v>162</v>
      </c>
      <c r="TJF232" s="53">
        <f t="shared" ref="TJF232" si="15750">(37.2)*10.764</f>
        <v>400.42079999999999</v>
      </c>
      <c r="TJG232" s="53">
        <f t="shared" ref="TJG232" si="15751">(2.45*1+1*(2.3+2.75))*10.764</f>
        <v>80.72999999999999</v>
      </c>
      <c r="TJH232" s="53">
        <f t="shared" si="5198"/>
        <v>481.1508</v>
      </c>
      <c r="TJI232" s="53">
        <v>0</v>
      </c>
      <c r="TJJ232" s="53">
        <f>TJH232*(($H$268)+1)+(IF(TJI232&lt;101,TJI232,IF(TJI232&lt;201,TJI232/2,IF(TJI232&lt;=301,TJI232/3,TJI232/4))))</f>
        <v>481.1508</v>
      </c>
      <c r="TJK232" s="159">
        <f t="shared" si="11337"/>
        <v>3</v>
      </c>
      <c r="TJL232" s="159"/>
      <c r="TJM232" s="53" t="s">
        <v>162</v>
      </c>
      <c r="TJN232" s="53">
        <f t="shared" ref="TJN232" si="15752">(37.2)*10.764</f>
        <v>400.42079999999999</v>
      </c>
      <c r="TJO232" s="53">
        <f t="shared" ref="TJO232" si="15753">(2.45*1+1*(2.3+2.75))*10.764</f>
        <v>80.72999999999999</v>
      </c>
      <c r="TJP232" s="53">
        <f t="shared" si="5201"/>
        <v>481.1508</v>
      </c>
      <c r="TJQ232" s="53">
        <v>0</v>
      </c>
      <c r="TJR232" s="53">
        <f>TJP232*(($H$268)+1)+(IF(TJQ232&lt;101,TJQ232,IF(TJQ232&lt;201,TJQ232/2,IF(TJQ232&lt;=301,TJQ232/3,TJQ232/4))))</f>
        <v>481.1508</v>
      </c>
      <c r="TJS232" s="159">
        <f t="shared" si="11340"/>
        <v>3</v>
      </c>
      <c r="TJT232" s="159"/>
      <c r="TJU232" s="53" t="s">
        <v>162</v>
      </c>
      <c r="TJV232" s="53">
        <f t="shared" ref="TJV232" si="15754">(37.2)*10.764</f>
        <v>400.42079999999999</v>
      </c>
      <c r="TJW232" s="53">
        <f t="shared" ref="TJW232" si="15755">(2.45*1+1*(2.3+2.75))*10.764</f>
        <v>80.72999999999999</v>
      </c>
      <c r="TJX232" s="53">
        <f t="shared" si="5204"/>
        <v>481.1508</v>
      </c>
      <c r="TJY232" s="53">
        <v>0</v>
      </c>
      <c r="TJZ232" s="53">
        <f>TJX232*(($H$268)+1)+(IF(TJY232&lt;101,TJY232,IF(TJY232&lt;201,TJY232/2,IF(TJY232&lt;=301,TJY232/3,TJY232/4))))</f>
        <v>481.1508</v>
      </c>
      <c r="TKA232" s="159">
        <f t="shared" si="11343"/>
        <v>3</v>
      </c>
      <c r="TKB232" s="159"/>
      <c r="TKC232" s="53" t="s">
        <v>162</v>
      </c>
      <c r="TKD232" s="53">
        <f t="shared" ref="TKD232" si="15756">(37.2)*10.764</f>
        <v>400.42079999999999</v>
      </c>
      <c r="TKE232" s="53">
        <f t="shared" ref="TKE232" si="15757">(2.45*1+1*(2.3+2.75))*10.764</f>
        <v>80.72999999999999</v>
      </c>
      <c r="TKF232" s="53">
        <f t="shared" si="5207"/>
        <v>481.1508</v>
      </c>
      <c r="TKG232" s="53">
        <v>0</v>
      </c>
      <c r="TKH232" s="53">
        <f>TKF232*(($H$268)+1)+(IF(TKG232&lt;101,TKG232,IF(TKG232&lt;201,TKG232/2,IF(TKG232&lt;=301,TKG232/3,TKG232/4))))</f>
        <v>481.1508</v>
      </c>
      <c r="TKI232" s="159">
        <f t="shared" si="11346"/>
        <v>3</v>
      </c>
      <c r="TKJ232" s="159"/>
      <c r="TKK232" s="53" t="s">
        <v>162</v>
      </c>
      <c r="TKL232" s="53">
        <f t="shared" ref="TKL232" si="15758">(37.2)*10.764</f>
        <v>400.42079999999999</v>
      </c>
      <c r="TKM232" s="53">
        <f t="shared" ref="TKM232" si="15759">(2.45*1+1*(2.3+2.75))*10.764</f>
        <v>80.72999999999999</v>
      </c>
      <c r="TKN232" s="53">
        <f t="shared" si="5210"/>
        <v>481.1508</v>
      </c>
      <c r="TKO232" s="53">
        <v>0</v>
      </c>
      <c r="TKP232" s="53">
        <f>TKN232*(($H$268)+1)+(IF(TKO232&lt;101,TKO232,IF(TKO232&lt;201,TKO232/2,IF(TKO232&lt;=301,TKO232/3,TKO232/4))))</f>
        <v>481.1508</v>
      </c>
      <c r="TKQ232" s="159">
        <f t="shared" si="11349"/>
        <v>3</v>
      </c>
      <c r="TKR232" s="159"/>
      <c r="TKS232" s="53" t="s">
        <v>162</v>
      </c>
      <c r="TKT232" s="53">
        <f t="shared" ref="TKT232" si="15760">(37.2)*10.764</f>
        <v>400.42079999999999</v>
      </c>
      <c r="TKU232" s="53">
        <f t="shared" ref="TKU232" si="15761">(2.45*1+1*(2.3+2.75))*10.764</f>
        <v>80.72999999999999</v>
      </c>
      <c r="TKV232" s="53">
        <f t="shared" si="5213"/>
        <v>481.1508</v>
      </c>
      <c r="TKW232" s="53">
        <v>0</v>
      </c>
      <c r="TKX232" s="53">
        <f>TKV232*(($H$268)+1)+(IF(TKW232&lt;101,TKW232,IF(TKW232&lt;201,TKW232/2,IF(TKW232&lt;=301,TKW232/3,TKW232/4))))</f>
        <v>481.1508</v>
      </c>
      <c r="TKY232" s="159">
        <f t="shared" si="11352"/>
        <v>3</v>
      </c>
      <c r="TKZ232" s="159"/>
      <c r="TLA232" s="53" t="s">
        <v>162</v>
      </c>
      <c r="TLB232" s="53">
        <f t="shared" ref="TLB232" si="15762">(37.2)*10.764</f>
        <v>400.42079999999999</v>
      </c>
      <c r="TLC232" s="53">
        <f t="shared" ref="TLC232" si="15763">(2.45*1+1*(2.3+2.75))*10.764</f>
        <v>80.72999999999999</v>
      </c>
      <c r="TLD232" s="53">
        <f t="shared" si="5216"/>
        <v>481.1508</v>
      </c>
      <c r="TLE232" s="53">
        <v>0</v>
      </c>
      <c r="TLF232" s="53">
        <f>TLD232*(($H$268)+1)+(IF(TLE232&lt;101,TLE232,IF(TLE232&lt;201,TLE232/2,IF(TLE232&lt;=301,TLE232/3,TLE232/4))))</f>
        <v>481.1508</v>
      </c>
      <c r="TLG232" s="159">
        <f t="shared" si="11355"/>
        <v>3</v>
      </c>
      <c r="TLH232" s="159"/>
      <c r="TLI232" s="53" t="s">
        <v>162</v>
      </c>
      <c r="TLJ232" s="53">
        <f t="shared" ref="TLJ232" si="15764">(37.2)*10.764</f>
        <v>400.42079999999999</v>
      </c>
      <c r="TLK232" s="53">
        <f t="shared" ref="TLK232" si="15765">(2.45*1+1*(2.3+2.75))*10.764</f>
        <v>80.72999999999999</v>
      </c>
      <c r="TLL232" s="53">
        <f t="shared" si="5219"/>
        <v>481.1508</v>
      </c>
      <c r="TLM232" s="53">
        <v>0</v>
      </c>
      <c r="TLN232" s="53">
        <f>TLL232*(($H$268)+1)+(IF(TLM232&lt;101,TLM232,IF(TLM232&lt;201,TLM232/2,IF(TLM232&lt;=301,TLM232/3,TLM232/4))))</f>
        <v>481.1508</v>
      </c>
      <c r="TLO232" s="159">
        <f t="shared" si="11358"/>
        <v>3</v>
      </c>
      <c r="TLP232" s="159"/>
      <c r="TLQ232" s="53" t="s">
        <v>162</v>
      </c>
      <c r="TLR232" s="53">
        <f t="shared" ref="TLR232" si="15766">(37.2)*10.764</f>
        <v>400.42079999999999</v>
      </c>
      <c r="TLS232" s="53">
        <f t="shared" ref="TLS232" si="15767">(2.45*1+1*(2.3+2.75))*10.764</f>
        <v>80.72999999999999</v>
      </c>
      <c r="TLT232" s="53">
        <f t="shared" si="5222"/>
        <v>481.1508</v>
      </c>
      <c r="TLU232" s="53">
        <v>0</v>
      </c>
      <c r="TLV232" s="53">
        <f>TLT232*(($H$268)+1)+(IF(TLU232&lt;101,TLU232,IF(TLU232&lt;201,TLU232/2,IF(TLU232&lt;=301,TLU232/3,TLU232/4))))</f>
        <v>481.1508</v>
      </c>
      <c r="TLW232" s="159">
        <f t="shared" si="11361"/>
        <v>3</v>
      </c>
      <c r="TLX232" s="159"/>
      <c r="TLY232" s="53" t="s">
        <v>162</v>
      </c>
      <c r="TLZ232" s="53">
        <f t="shared" ref="TLZ232" si="15768">(37.2)*10.764</f>
        <v>400.42079999999999</v>
      </c>
      <c r="TMA232" s="53">
        <f t="shared" ref="TMA232" si="15769">(2.45*1+1*(2.3+2.75))*10.764</f>
        <v>80.72999999999999</v>
      </c>
      <c r="TMB232" s="53">
        <f t="shared" si="5225"/>
        <v>481.1508</v>
      </c>
      <c r="TMC232" s="53">
        <v>0</v>
      </c>
      <c r="TMD232" s="53">
        <f>TMB232*(($H$268)+1)+(IF(TMC232&lt;101,TMC232,IF(TMC232&lt;201,TMC232/2,IF(TMC232&lt;=301,TMC232/3,TMC232/4))))</f>
        <v>481.1508</v>
      </c>
      <c r="TME232" s="159">
        <f t="shared" si="11364"/>
        <v>3</v>
      </c>
      <c r="TMF232" s="159"/>
      <c r="TMG232" s="53" t="s">
        <v>162</v>
      </c>
      <c r="TMH232" s="53">
        <f t="shared" ref="TMH232" si="15770">(37.2)*10.764</f>
        <v>400.42079999999999</v>
      </c>
      <c r="TMI232" s="53">
        <f t="shared" ref="TMI232" si="15771">(2.45*1+1*(2.3+2.75))*10.764</f>
        <v>80.72999999999999</v>
      </c>
      <c r="TMJ232" s="53">
        <f t="shared" si="5228"/>
        <v>481.1508</v>
      </c>
      <c r="TMK232" s="53">
        <v>0</v>
      </c>
      <c r="TML232" s="53">
        <f>TMJ232*(($H$268)+1)+(IF(TMK232&lt;101,TMK232,IF(TMK232&lt;201,TMK232/2,IF(TMK232&lt;=301,TMK232/3,TMK232/4))))</f>
        <v>481.1508</v>
      </c>
      <c r="TMM232" s="159">
        <f t="shared" si="11367"/>
        <v>3</v>
      </c>
      <c r="TMN232" s="159"/>
      <c r="TMO232" s="53" t="s">
        <v>162</v>
      </c>
      <c r="TMP232" s="53">
        <f t="shared" ref="TMP232" si="15772">(37.2)*10.764</f>
        <v>400.42079999999999</v>
      </c>
      <c r="TMQ232" s="53">
        <f t="shared" ref="TMQ232" si="15773">(2.45*1+1*(2.3+2.75))*10.764</f>
        <v>80.72999999999999</v>
      </c>
      <c r="TMR232" s="53">
        <f t="shared" si="5231"/>
        <v>481.1508</v>
      </c>
      <c r="TMS232" s="53">
        <v>0</v>
      </c>
      <c r="TMT232" s="53">
        <f>TMR232*(($H$268)+1)+(IF(TMS232&lt;101,TMS232,IF(TMS232&lt;201,TMS232/2,IF(TMS232&lt;=301,TMS232/3,TMS232/4))))</f>
        <v>481.1508</v>
      </c>
      <c r="TMU232" s="159">
        <f t="shared" si="11370"/>
        <v>3</v>
      </c>
      <c r="TMV232" s="159"/>
      <c r="TMW232" s="53" t="s">
        <v>162</v>
      </c>
      <c r="TMX232" s="53">
        <f t="shared" ref="TMX232" si="15774">(37.2)*10.764</f>
        <v>400.42079999999999</v>
      </c>
      <c r="TMY232" s="53">
        <f t="shared" ref="TMY232" si="15775">(2.45*1+1*(2.3+2.75))*10.764</f>
        <v>80.72999999999999</v>
      </c>
      <c r="TMZ232" s="53">
        <f t="shared" si="5234"/>
        <v>481.1508</v>
      </c>
      <c r="TNA232" s="53">
        <v>0</v>
      </c>
      <c r="TNB232" s="53">
        <f>TMZ232*(($H$268)+1)+(IF(TNA232&lt;101,TNA232,IF(TNA232&lt;201,TNA232/2,IF(TNA232&lt;=301,TNA232/3,TNA232/4))))</f>
        <v>481.1508</v>
      </c>
      <c r="TNC232" s="159">
        <f t="shared" si="11373"/>
        <v>3</v>
      </c>
      <c r="TND232" s="159"/>
      <c r="TNE232" s="53" t="s">
        <v>162</v>
      </c>
      <c r="TNF232" s="53">
        <f t="shared" ref="TNF232" si="15776">(37.2)*10.764</f>
        <v>400.42079999999999</v>
      </c>
      <c r="TNG232" s="53">
        <f t="shared" ref="TNG232" si="15777">(2.45*1+1*(2.3+2.75))*10.764</f>
        <v>80.72999999999999</v>
      </c>
      <c r="TNH232" s="53">
        <f t="shared" si="5237"/>
        <v>481.1508</v>
      </c>
      <c r="TNI232" s="53">
        <v>0</v>
      </c>
      <c r="TNJ232" s="53">
        <f>TNH232*(($H$268)+1)+(IF(TNI232&lt;101,TNI232,IF(TNI232&lt;201,TNI232/2,IF(TNI232&lt;=301,TNI232/3,TNI232/4))))</f>
        <v>481.1508</v>
      </c>
      <c r="TNK232" s="159">
        <f t="shared" si="11376"/>
        <v>3</v>
      </c>
      <c r="TNL232" s="159"/>
      <c r="TNM232" s="53" t="s">
        <v>162</v>
      </c>
      <c r="TNN232" s="53">
        <f t="shared" ref="TNN232" si="15778">(37.2)*10.764</f>
        <v>400.42079999999999</v>
      </c>
      <c r="TNO232" s="53">
        <f t="shared" ref="TNO232" si="15779">(2.45*1+1*(2.3+2.75))*10.764</f>
        <v>80.72999999999999</v>
      </c>
      <c r="TNP232" s="53">
        <f t="shared" si="5240"/>
        <v>481.1508</v>
      </c>
      <c r="TNQ232" s="53">
        <v>0</v>
      </c>
      <c r="TNR232" s="53">
        <f>TNP232*(($H$268)+1)+(IF(TNQ232&lt;101,TNQ232,IF(TNQ232&lt;201,TNQ232/2,IF(TNQ232&lt;=301,TNQ232/3,TNQ232/4))))</f>
        <v>481.1508</v>
      </c>
      <c r="TNS232" s="159">
        <f t="shared" si="11379"/>
        <v>3</v>
      </c>
      <c r="TNT232" s="159"/>
      <c r="TNU232" s="53" t="s">
        <v>162</v>
      </c>
      <c r="TNV232" s="53">
        <f t="shared" ref="TNV232" si="15780">(37.2)*10.764</f>
        <v>400.42079999999999</v>
      </c>
      <c r="TNW232" s="53">
        <f t="shared" ref="TNW232" si="15781">(2.45*1+1*(2.3+2.75))*10.764</f>
        <v>80.72999999999999</v>
      </c>
      <c r="TNX232" s="53">
        <f t="shared" si="5243"/>
        <v>481.1508</v>
      </c>
      <c r="TNY232" s="53">
        <v>0</v>
      </c>
      <c r="TNZ232" s="53">
        <f>TNX232*(($H$268)+1)+(IF(TNY232&lt;101,TNY232,IF(TNY232&lt;201,TNY232/2,IF(TNY232&lt;=301,TNY232/3,TNY232/4))))</f>
        <v>481.1508</v>
      </c>
      <c r="TOA232" s="159">
        <f t="shared" si="11382"/>
        <v>3</v>
      </c>
      <c r="TOB232" s="159"/>
      <c r="TOC232" s="53" t="s">
        <v>162</v>
      </c>
      <c r="TOD232" s="53">
        <f t="shared" ref="TOD232" si="15782">(37.2)*10.764</f>
        <v>400.42079999999999</v>
      </c>
      <c r="TOE232" s="53">
        <f t="shared" ref="TOE232" si="15783">(2.45*1+1*(2.3+2.75))*10.764</f>
        <v>80.72999999999999</v>
      </c>
      <c r="TOF232" s="53">
        <f t="shared" si="5246"/>
        <v>481.1508</v>
      </c>
      <c r="TOG232" s="53">
        <v>0</v>
      </c>
      <c r="TOH232" s="53">
        <f>TOF232*(($H$268)+1)+(IF(TOG232&lt;101,TOG232,IF(TOG232&lt;201,TOG232/2,IF(TOG232&lt;=301,TOG232/3,TOG232/4))))</f>
        <v>481.1508</v>
      </c>
      <c r="TOI232" s="159">
        <f t="shared" si="11385"/>
        <v>3</v>
      </c>
      <c r="TOJ232" s="159"/>
      <c r="TOK232" s="53" t="s">
        <v>162</v>
      </c>
      <c r="TOL232" s="53">
        <f t="shared" ref="TOL232" si="15784">(37.2)*10.764</f>
        <v>400.42079999999999</v>
      </c>
      <c r="TOM232" s="53">
        <f t="shared" ref="TOM232" si="15785">(2.45*1+1*(2.3+2.75))*10.764</f>
        <v>80.72999999999999</v>
      </c>
      <c r="TON232" s="53">
        <f t="shared" si="5249"/>
        <v>481.1508</v>
      </c>
      <c r="TOO232" s="53">
        <v>0</v>
      </c>
      <c r="TOP232" s="53">
        <f>TON232*(($H$268)+1)+(IF(TOO232&lt;101,TOO232,IF(TOO232&lt;201,TOO232/2,IF(TOO232&lt;=301,TOO232/3,TOO232/4))))</f>
        <v>481.1508</v>
      </c>
      <c r="TOQ232" s="159">
        <f t="shared" si="11388"/>
        <v>3</v>
      </c>
      <c r="TOR232" s="159"/>
      <c r="TOS232" s="53" t="s">
        <v>162</v>
      </c>
      <c r="TOT232" s="53">
        <f t="shared" ref="TOT232" si="15786">(37.2)*10.764</f>
        <v>400.42079999999999</v>
      </c>
      <c r="TOU232" s="53">
        <f t="shared" ref="TOU232" si="15787">(2.45*1+1*(2.3+2.75))*10.764</f>
        <v>80.72999999999999</v>
      </c>
      <c r="TOV232" s="53">
        <f t="shared" si="5252"/>
        <v>481.1508</v>
      </c>
      <c r="TOW232" s="53">
        <v>0</v>
      </c>
      <c r="TOX232" s="53">
        <f>TOV232*(($H$268)+1)+(IF(TOW232&lt;101,TOW232,IF(TOW232&lt;201,TOW232/2,IF(TOW232&lt;=301,TOW232/3,TOW232/4))))</f>
        <v>481.1508</v>
      </c>
      <c r="TOY232" s="159">
        <f t="shared" si="11391"/>
        <v>3</v>
      </c>
      <c r="TOZ232" s="159"/>
      <c r="TPA232" s="53" t="s">
        <v>162</v>
      </c>
      <c r="TPB232" s="53">
        <f t="shared" ref="TPB232" si="15788">(37.2)*10.764</f>
        <v>400.42079999999999</v>
      </c>
      <c r="TPC232" s="53">
        <f t="shared" ref="TPC232" si="15789">(2.45*1+1*(2.3+2.75))*10.764</f>
        <v>80.72999999999999</v>
      </c>
      <c r="TPD232" s="53">
        <f t="shared" si="5255"/>
        <v>481.1508</v>
      </c>
      <c r="TPE232" s="53">
        <v>0</v>
      </c>
      <c r="TPF232" s="53">
        <f>TPD232*(($H$268)+1)+(IF(TPE232&lt;101,TPE232,IF(TPE232&lt;201,TPE232/2,IF(TPE232&lt;=301,TPE232/3,TPE232/4))))</f>
        <v>481.1508</v>
      </c>
      <c r="TPG232" s="159">
        <f t="shared" si="11394"/>
        <v>3</v>
      </c>
      <c r="TPH232" s="159"/>
      <c r="TPI232" s="53" t="s">
        <v>162</v>
      </c>
      <c r="TPJ232" s="53">
        <f t="shared" ref="TPJ232" si="15790">(37.2)*10.764</f>
        <v>400.42079999999999</v>
      </c>
      <c r="TPK232" s="53">
        <f t="shared" ref="TPK232" si="15791">(2.45*1+1*(2.3+2.75))*10.764</f>
        <v>80.72999999999999</v>
      </c>
      <c r="TPL232" s="53">
        <f t="shared" si="5258"/>
        <v>481.1508</v>
      </c>
      <c r="TPM232" s="53">
        <v>0</v>
      </c>
      <c r="TPN232" s="53">
        <f>TPL232*(($H$268)+1)+(IF(TPM232&lt;101,TPM232,IF(TPM232&lt;201,TPM232/2,IF(TPM232&lt;=301,TPM232/3,TPM232/4))))</f>
        <v>481.1508</v>
      </c>
      <c r="TPO232" s="159">
        <f t="shared" si="11397"/>
        <v>3</v>
      </c>
      <c r="TPP232" s="159"/>
      <c r="TPQ232" s="53" t="s">
        <v>162</v>
      </c>
      <c r="TPR232" s="53">
        <f t="shared" ref="TPR232" si="15792">(37.2)*10.764</f>
        <v>400.42079999999999</v>
      </c>
      <c r="TPS232" s="53">
        <f t="shared" ref="TPS232" si="15793">(2.45*1+1*(2.3+2.75))*10.764</f>
        <v>80.72999999999999</v>
      </c>
      <c r="TPT232" s="53">
        <f t="shared" si="5261"/>
        <v>481.1508</v>
      </c>
      <c r="TPU232" s="53">
        <v>0</v>
      </c>
      <c r="TPV232" s="53">
        <f>TPT232*(($H$268)+1)+(IF(TPU232&lt;101,TPU232,IF(TPU232&lt;201,TPU232/2,IF(TPU232&lt;=301,TPU232/3,TPU232/4))))</f>
        <v>481.1508</v>
      </c>
      <c r="TPW232" s="159">
        <f t="shared" si="11400"/>
        <v>3</v>
      </c>
      <c r="TPX232" s="159"/>
      <c r="TPY232" s="53" t="s">
        <v>162</v>
      </c>
      <c r="TPZ232" s="53">
        <f t="shared" ref="TPZ232" si="15794">(37.2)*10.764</f>
        <v>400.42079999999999</v>
      </c>
      <c r="TQA232" s="53">
        <f t="shared" ref="TQA232" si="15795">(2.45*1+1*(2.3+2.75))*10.764</f>
        <v>80.72999999999999</v>
      </c>
      <c r="TQB232" s="53">
        <f t="shared" si="5264"/>
        <v>481.1508</v>
      </c>
      <c r="TQC232" s="53">
        <v>0</v>
      </c>
      <c r="TQD232" s="53">
        <f>TQB232*(($H$268)+1)+(IF(TQC232&lt;101,TQC232,IF(TQC232&lt;201,TQC232/2,IF(TQC232&lt;=301,TQC232/3,TQC232/4))))</f>
        <v>481.1508</v>
      </c>
      <c r="TQE232" s="159">
        <f t="shared" si="11403"/>
        <v>3</v>
      </c>
      <c r="TQF232" s="159"/>
      <c r="TQG232" s="53" t="s">
        <v>162</v>
      </c>
      <c r="TQH232" s="53">
        <f t="shared" ref="TQH232" si="15796">(37.2)*10.764</f>
        <v>400.42079999999999</v>
      </c>
      <c r="TQI232" s="53">
        <f t="shared" ref="TQI232" si="15797">(2.45*1+1*(2.3+2.75))*10.764</f>
        <v>80.72999999999999</v>
      </c>
      <c r="TQJ232" s="53">
        <f t="shared" si="5267"/>
        <v>481.1508</v>
      </c>
      <c r="TQK232" s="53">
        <v>0</v>
      </c>
      <c r="TQL232" s="53">
        <f>TQJ232*(($H$268)+1)+(IF(TQK232&lt;101,TQK232,IF(TQK232&lt;201,TQK232/2,IF(TQK232&lt;=301,TQK232/3,TQK232/4))))</f>
        <v>481.1508</v>
      </c>
      <c r="TQM232" s="159">
        <f t="shared" si="11406"/>
        <v>3</v>
      </c>
      <c r="TQN232" s="159"/>
      <c r="TQO232" s="53" t="s">
        <v>162</v>
      </c>
      <c r="TQP232" s="53">
        <f t="shared" ref="TQP232" si="15798">(37.2)*10.764</f>
        <v>400.42079999999999</v>
      </c>
      <c r="TQQ232" s="53">
        <f t="shared" ref="TQQ232" si="15799">(2.45*1+1*(2.3+2.75))*10.764</f>
        <v>80.72999999999999</v>
      </c>
      <c r="TQR232" s="53">
        <f t="shared" si="5270"/>
        <v>481.1508</v>
      </c>
      <c r="TQS232" s="53">
        <v>0</v>
      </c>
      <c r="TQT232" s="53">
        <f>TQR232*(($H$268)+1)+(IF(TQS232&lt;101,TQS232,IF(TQS232&lt;201,TQS232/2,IF(TQS232&lt;=301,TQS232/3,TQS232/4))))</f>
        <v>481.1508</v>
      </c>
      <c r="TQU232" s="159">
        <f t="shared" si="11409"/>
        <v>3</v>
      </c>
      <c r="TQV232" s="159"/>
      <c r="TQW232" s="53" t="s">
        <v>162</v>
      </c>
      <c r="TQX232" s="53">
        <f t="shared" ref="TQX232" si="15800">(37.2)*10.764</f>
        <v>400.42079999999999</v>
      </c>
      <c r="TQY232" s="53">
        <f t="shared" ref="TQY232" si="15801">(2.45*1+1*(2.3+2.75))*10.764</f>
        <v>80.72999999999999</v>
      </c>
      <c r="TQZ232" s="53">
        <f t="shared" si="5273"/>
        <v>481.1508</v>
      </c>
      <c r="TRA232" s="53">
        <v>0</v>
      </c>
      <c r="TRB232" s="53">
        <f>TQZ232*(($H$268)+1)+(IF(TRA232&lt;101,TRA232,IF(TRA232&lt;201,TRA232/2,IF(TRA232&lt;=301,TRA232/3,TRA232/4))))</f>
        <v>481.1508</v>
      </c>
      <c r="TRC232" s="159">
        <f t="shared" si="11412"/>
        <v>3</v>
      </c>
      <c r="TRD232" s="159"/>
      <c r="TRE232" s="53" t="s">
        <v>162</v>
      </c>
      <c r="TRF232" s="53">
        <f t="shared" ref="TRF232" si="15802">(37.2)*10.764</f>
        <v>400.42079999999999</v>
      </c>
      <c r="TRG232" s="53">
        <f t="shared" ref="TRG232" si="15803">(2.45*1+1*(2.3+2.75))*10.764</f>
        <v>80.72999999999999</v>
      </c>
      <c r="TRH232" s="53">
        <f t="shared" si="5276"/>
        <v>481.1508</v>
      </c>
      <c r="TRI232" s="53">
        <v>0</v>
      </c>
      <c r="TRJ232" s="53">
        <f>TRH232*(($H$268)+1)+(IF(TRI232&lt;101,TRI232,IF(TRI232&lt;201,TRI232/2,IF(TRI232&lt;=301,TRI232/3,TRI232/4))))</f>
        <v>481.1508</v>
      </c>
      <c r="TRK232" s="159">
        <f t="shared" si="11415"/>
        <v>3</v>
      </c>
      <c r="TRL232" s="159"/>
      <c r="TRM232" s="53" t="s">
        <v>162</v>
      </c>
      <c r="TRN232" s="53">
        <f t="shared" ref="TRN232" si="15804">(37.2)*10.764</f>
        <v>400.42079999999999</v>
      </c>
      <c r="TRO232" s="53">
        <f t="shared" ref="TRO232" si="15805">(2.45*1+1*(2.3+2.75))*10.764</f>
        <v>80.72999999999999</v>
      </c>
      <c r="TRP232" s="53">
        <f t="shared" si="5279"/>
        <v>481.1508</v>
      </c>
      <c r="TRQ232" s="53">
        <v>0</v>
      </c>
      <c r="TRR232" s="53">
        <f>TRP232*(($H$268)+1)+(IF(TRQ232&lt;101,TRQ232,IF(TRQ232&lt;201,TRQ232/2,IF(TRQ232&lt;=301,TRQ232/3,TRQ232/4))))</f>
        <v>481.1508</v>
      </c>
      <c r="TRS232" s="159">
        <f t="shared" si="11418"/>
        <v>3</v>
      </c>
      <c r="TRT232" s="159"/>
      <c r="TRU232" s="53" t="s">
        <v>162</v>
      </c>
      <c r="TRV232" s="53">
        <f t="shared" ref="TRV232" si="15806">(37.2)*10.764</f>
        <v>400.42079999999999</v>
      </c>
      <c r="TRW232" s="53">
        <f t="shared" ref="TRW232" si="15807">(2.45*1+1*(2.3+2.75))*10.764</f>
        <v>80.72999999999999</v>
      </c>
      <c r="TRX232" s="53">
        <f t="shared" si="5282"/>
        <v>481.1508</v>
      </c>
      <c r="TRY232" s="53">
        <v>0</v>
      </c>
      <c r="TRZ232" s="53">
        <f>TRX232*(($H$268)+1)+(IF(TRY232&lt;101,TRY232,IF(TRY232&lt;201,TRY232/2,IF(TRY232&lt;=301,TRY232/3,TRY232/4))))</f>
        <v>481.1508</v>
      </c>
      <c r="TSA232" s="159">
        <f t="shared" si="11421"/>
        <v>3</v>
      </c>
      <c r="TSB232" s="159"/>
      <c r="TSC232" s="53" t="s">
        <v>162</v>
      </c>
      <c r="TSD232" s="53">
        <f t="shared" ref="TSD232" si="15808">(37.2)*10.764</f>
        <v>400.42079999999999</v>
      </c>
      <c r="TSE232" s="53">
        <f t="shared" ref="TSE232" si="15809">(2.45*1+1*(2.3+2.75))*10.764</f>
        <v>80.72999999999999</v>
      </c>
      <c r="TSF232" s="53">
        <f t="shared" si="5285"/>
        <v>481.1508</v>
      </c>
      <c r="TSG232" s="53">
        <v>0</v>
      </c>
      <c r="TSH232" s="53">
        <f>TSF232*(($H$268)+1)+(IF(TSG232&lt;101,TSG232,IF(TSG232&lt;201,TSG232/2,IF(TSG232&lt;=301,TSG232/3,TSG232/4))))</f>
        <v>481.1508</v>
      </c>
      <c r="TSI232" s="159">
        <f t="shared" si="11424"/>
        <v>3</v>
      </c>
      <c r="TSJ232" s="159"/>
      <c r="TSK232" s="53" t="s">
        <v>162</v>
      </c>
      <c r="TSL232" s="53">
        <f t="shared" ref="TSL232" si="15810">(37.2)*10.764</f>
        <v>400.42079999999999</v>
      </c>
      <c r="TSM232" s="53">
        <f t="shared" ref="TSM232" si="15811">(2.45*1+1*(2.3+2.75))*10.764</f>
        <v>80.72999999999999</v>
      </c>
      <c r="TSN232" s="53">
        <f t="shared" si="5288"/>
        <v>481.1508</v>
      </c>
      <c r="TSO232" s="53">
        <v>0</v>
      </c>
      <c r="TSP232" s="53">
        <f>TSN232*(($H$268)+1)+(IF(TSO232&lt;101,TSO232,IF(TSO232&lt;201,TSO232/2,IF(TSO232&lt;=301,TSO232/3,TSO232/4))))</f>
        <v>481.1508</v>
      </c>
      <c r="TSQ232" s="159">
        <f t="shared" si="11427"/>
        <v>3</v>
      </c>
      <c r="TSR232" s="159"/>
      <c r="TSS232" s="53" t="s">
        <v>162</v>
      </c>
      <c r="TST232" s="53">
        <f t="shared" ref="TST232" si="15812">(37.2)*10.764</f>
        <v>400.42079999999999</v>
      </c>
      <c r="TSU232" s="53">
        <f t="shared" ref="TSU232" si="15813">(2.45*1+1*(2.3+2.75))*10.764</f>
        <v>80.72999999999999</v>
      </c>
      <c r="TSV232" s="53">
        <f t="shared" si="5291"/>
        <v>481.1508</v>
      </c>
      <c r="TSW232" s="53">
        <v>0</v>
      </c>
      <c r="TSX232" s="53">
        <f>TSV232*(($H$268)+1)+(IF(TSW232&lt;101,TSW232,IF(TSW232&lt;201,TSW232/2,IF(TSW232&lt;=301,TSW232/3,TSW232/4))))</f>
        <v>481.1508</v>
      </c>
      <c r="TSY232" s="159">
        <f t="shared" si="11430"/>
        <v>3</v>
      </c>
      <c r="TSZ232" s="159"/>
      <c r="TTA232" s="53" t="s">
        <v>162</v>
      </c>
      <c r="TTB232" s="53">
        <f t="shared" ref="TTB232" si="15814">(37.2)*10.764</f>
        <v>400.42079999999999</v>
      </c>
      <c r="TTC232" s="53">
        <f t="shared" ref="TTC232" si="15815">(2.45*1+1*(2.3+2.75))*10.764</f>
        <v>80.72999999999999</v>
      </c>
      <c r="TTD232" s="53">
        <f t="shared" si="5294"/>
        <v>481.1508</v>
      </c>
      <c r="TTE232" s="53">
        <v>0</v>
      </c>
      <c r="TTF232" s="53">
        <f>TTD232*(($H$268)+1)+(IF(TTE232&lt;101,TTE232,IF(TTE232&lt;201,TTE232/2,IF(TTE232&lt;=301,TTE232/3,TTE232/4))))</f>
        <v>481.1508</v>
      </c>
      <c r="TTG232" s="159">
        <f t="shared" si="11433"/>
        <v>3</v>
      </c>
      <c r="TTH232" s="159"/>
      <c r="TTI232" s="53" t="s">
        <v>162</v>
      </c>
      <c r="TTJ232" s="53">
        <f t="shared" ref="TTJ232" si="15816">(37.2)*10.764</f>
        <v>400.42079999999999</v>
      </c>
      <c r="TTK232" s="53">
        <f t="shared" ref="TTK232" si="15817">(2.45*1+1*(2.3+2.75))*10.764</f>
        <v>80.72999999999999</v>
      </c>
      <c r="TTL232" s="53">
        <f t="shared" si="5297"/>
        <v>481.1508</v>
      </c>
      <c r="TTM232" s="53">
        <v>0</v>
      </c>
      <c r="TTN232" s="53">
        <f>TTL232*(($H$268)+1)+(IF(TTM232&lt;101,TTM232,IF(TTM232&lt;201,TTM232/2,IF(TTM232&lt;=301,TTM232/3,TTM232/4))))</f>
        <v>481.1508</v>
      </c>
      <c r="TTO232" s="159">
        <f t="shared" si="11436"/>
        <v>3</v>
      </c>
      <c r="TTP232" s="159"/>
      <c r="TTQ232" s="53" t="s">
        <v>162</v>
      </c>
      <c r="TTR232" s="53">
        <f t="shared" ref="TTR232" si="15818">(37.2)*10.764</f>
        <v>400.42079999999999</v>
      </c>
      <c r="TTS232" s="53">
        <f t="shared" ref="TTS232" si="15819">(2.45*1+1*(2.3+2.75))*10.764</f>
        <v>80.72999999999999</v>
      </c>
      <c r="TTT232" s="53">
        <f t="shared" si="5300"/>
        <v>481.1508</v>
      </c>
      <c r="TTU232" s="53">
        <v>0</v>
      </c>
      <c r="TTV232" s="53">
        <f>TTT232*(($H$268)+1)+(IF(TTU232&lt;101,TTU232,IF(TTU232&lt;201,TTU232/2,IF(TTU232&lt;=301,TTU232/3,TTU232/4))))</f>
        <v>481.1508</v>
      </c>
      <c r="TTW232" s="159">
        <f t="shared" si="11439"/>
        <v>3</v>
      </c>
      <c r="TTX232" s="159"/>
      <c r="TTY232" s="53" t="s">
        <v>162</v>
      </c>
      <c r="TTZ232" s="53">
        <f t="shared" ref="TTZ232" si="15820">(37.2)*10.764</f>
        <v>400.42079999999999</v>
      </c>
      <c r="TUA232" s="53">
        <f t="shared" ref="TUA232" si="15821">(2.45*1+1*(2.3+2.75))*10.764</f>
        <v>80.72999999999999</v>
      </c>
      <c r="TUB232" s="53">
        <f t="shared" si="5303"/>
        <v>481.1508</v>
      </c>
      <c r="TUC232" s="53">
        <v>0</v>
      </c>
      <c r="TUD232" s="53">
        <f>TUB232*(($H$268)+1)+(IF(TUC232&lt;101,TUC232,IF(TUC232&lt;201,TUC232/2,IF(TUC232&lt;=301,TUC232/3,TUC232/4))))</f>
        <v>481.1508</v>
      </c>
      <c r="TUE232" s="159">
        <f t="shared" si="11442"/>
        <v>3</v>
      </c>
      <c r="TUF232" s="159"/>
      <c r="TUG232" s="53" t="s">
        <v>162</v>
      </c>
      <c r="TUH232" s="53">
        <f t="shared" ref="TUH232" si="15822">(37.2)*10.764</f>
        <v>400.42079999999999</v>
      </c>
      <c r="TUI232" s="53">
        <f t="shared" ref="TUI232" si="15823">(2.45*1+1*(2.3+2.75))*10.764</f>
        <v>80.72999999999999</v>
      </c>
      <c r="TUJ232" s="53">
        <f t="shared" si="5306"/>
        <v>481.1508</v>
      </c>
      <c r="TUK232" s="53">
        <v>0</v>
      </c>
      <c r="TUL232" s="53">
        <f>TUJ232*(($H$268)+1)+(IF(TUK232&lt;101,TUK232,IF(TUK232&lt;201,TUK232/2,IF(TUK232&lt;=301,TUK232/3,TUK232/4))))</f>
        <v>481.1508</v>
      </c>
      <c r="TUM232" s="159">
        <f t="shared" si="11445"/>
        <v>3</v>
      </c>
      <c r="TUN232" s="159"/>
      <c r="TUO232" s="53" t="s">
        <v>162</v>
      </c>
      <c r="TUP232" s="53">
        <f t="shared" ref="TUP232" si="15824">(37.2)*10.764</f>
        <v>400.42079999999999</v>
      </c>
      <c r="TUQ232" s="53">
        <f t="shared" ref="TUQ232" si="15825">(2.45*1+1*(2.3+2.75))*10.764</f>
        <v>80.72999999999999</v>
      </c>
      <c r="TUR232" s="53">
        <f t="shared" si="5309"/>
        <v>481.1508</v>
      </c>
      <c r="TUS232" s="53">
        <v>0</v>
      </c>
      <c r="TUT232" s="53">
        <f>TUR232*(($H$268)+1)+(IF(TUS232&lt;101,TUS232,IF(TUS232&lt;201,TUS232/2,IF(TUS232&lt;=301,TUS232/3,TUS232/4))))</f>
        <v>481.1508</v>
      </c>
      <c r="TUU232" s="159">
        <f t="shared" si="11448"/>
        <v>3</v>
      </c>
      <c r="TUV232" s="159"/>
      <c r="TUW232" s="53" t="s">
        <v>162</v>
      </c>
      <c r="TUX232" s="53">
        <f t="shared" ref="TUX232" si="15826">(37.2)*10.764</f>
        <v>400.42079999999999</v>
      </c>
      <c r="TUY232" s="53">
        <f t="shared" ref="TUY232" si="15827">(2.45*1+1*(2.3+2.75))*10.764</f>
        <v>80.72999999999999</v>
      </c>
      <c r="TUZ232" s="53">
        <f t="shared" si="5312"/>
        <v>481.1508</v>
      </c>
      <c r="TVA232" s="53">
        <v>0</v>
      </c>
      <c r="TVB232" s="53">
        <f>TUZ232*(($H$268)+1)+(IF(TVA232&lt;101,TVA232,IF(TVA232&lt;201,TVA232/2,IF(TVA232&lt;=301,TVA232/3,TVA232/4))))</f>
        <v>481.1508</v>
      </c>
      <c r="TVC232" s="159">
        <f t="shared" si="11451"/>
        <v>3</v>
      </c>
      <c r="TVD232" s="159"/>
      <c r="TVE232" s="53" t="s">
        <v>162</v>
      </c>
      <c r="TVF232" s="53">
        <f t="shared" ref="TVF232" si="15828">(37.2)*10.764</f>
        <v>400.42079999999999</v>
      </c>
      <c r="TVG232" s="53">
        <f t="shared" ref="TVG232" si="15829">(2.45*1+1*(2.3+2.75))*10.764</f>
        <v>80.72999999999999</v>
      </c>
      <c r="TVH232" s="53">
        <f t="shared" si="5315"/>
        <v>481.1508</v>
      </c>
      <c r="TVI232" s="53">
        <v>0</v>
      </c>
      <c r="TVJ232" s="53">
        <f>TVH232*(($H$268)+1)+(IF(TVI232&lt;101,TVI232,IF(TVI232&lt;201,TVI232/2,IF(TVI232&lt;=301,TVI232/3,TVI232/4))))</f>
        <v>481.1508</v>
      </c>
      <c r="TVK232" s="159">
        <f t="shared" si="11454"/>
        <v>3</v>
      </c>
      <c r="TVL232" s="159"/>
      <c r="TVM232" s="53" t="s">
        <v>162</v>
      </c>
      <c r="TVN232" s="53">
        <f t="shared" ref="TVN232" si="15830">(37.2)*10.764</f>
        <v>400.42079999999999</v>
      </c>
      <c r="TVO232" s="53">
        <f t="shared" ref="TVO232" si="15831">(2.45*1+1*(2.3+2.75))*10.764</f>
        <v>80.72999999999999</v>
      </c>
      <c r="TVP232" s="53">
        <f t="shared" si="5318"/>
        <v>481.1508</v>
      </c>
      <c r="TVQ232" s="53">
        <v>0</v>
      </c>
      <c r="TVR232" s="53">
        <f>TVP232*(($H$268)+1)+(IF(TVQ232&lt;101,TVQ232,IF(TVQ232&lt;201,TVQ232/2,IF(TVQ232&lt;=301,TVQ232/3,TVQ232/4))))</f>
        <v>481.1508</v>
      </c>
      <c r="TVS232" s="159">
        <f t="shared" si="11457"/>
        <v>3</v>
      </c>
      <c r="TVT232" s="159"/>
      <c r="TVU232" s="53" t="s">
        <v>162</v>
      </c>
      <c r="TVV232" s="53">
        <f t="shared" ref="TVV232" si="15832">(37.2)*10.764</f>
        <v>400.42079999999999</v>
      </c>
      <c r="TVW232" s="53">
        <f t="shared" ref="TVW232" si="15833">(2.45*1+1*(2.3+2.75))*10.764</f>
        <v>80.72999999999999</v>
      </c>
      <c r="TVX232" s="53">
        <f t="shared" si="5321"/>
        <v>481.1508</v>
      </c>
      <c r="TVY232" s="53">
        <v>0</v>
      </c>
      <c r="TVZ232" s="53">
        <f>TVX232*(($H$268)+1)+(IF(TVY232&lt;101,TVY232,IF(TVY232&lt;201,TVY232/2,IF(TVY232&lt;=301,TVY232/3,TVY232/4))))</f>
        <v>481.1508</v>
      </c>
      <c r="TWA232" s="159">
        <f t="shared" si="11460"/>
        <v>3</v>
      </c>
      <c r="TWB232" s="159"/>
      <c r="TWC232" s="53" t="s">
        <v>162</v>
      </c>
      <c r="TWD232" s="53">
        <f t="shared" ref="TWD232" si="15834">(37.2)*10.764</f>
        <v>400.42079999999999</v>
      </c>
      <c r="TWE232" s="53">
        <f t="shared" ref="TWE232" si="15835">(2.45*1+1*(2.3+2.75))*10.764</f>
        <v>80.72999999999999</v>
      </c>
      <c r="TWF232" s="53">
        <f t="shared" si="5324"/>
        <v>481.1508</v>
      </c>
      <c r="TWG232" s="53">
        <v>0</v>
      </c>
      <c r="TWH232" s="53">
        <f>TWF232*(($H$268)+1)+(IF(TWG232&lt;101,TWG232,IF(TWG232&lt;201,TWG232/2,IF(TWG232&lt;=301,TWG232/3,TWG232/4))))</f>
        <v>481.1508</v>
      </c>
      <c r="TWI232" s="159">
        <f t="shared" si="11463"/>
        <v>3</v>
      </c>
      <c r="TWJ232" s="159"/>
      <c r="TWK232" s="53" t="s">
        <v>162</v>
      </c>
      <c r="TWL232" s="53">
        <f t="shared" ref="TWL232" si="15836">(37.2)*10.764</f>
        <v>400.42079999999999</v>
      </c>
      <c r="TWM232" s="53">
        <f t="shared" ref="TWM232" si="15837">(2.45*1+1*(2.3+2.75))*10.764</f>
        <v>80.72999999999999</v>
      </c>
      <c r="TWN232" s="53">
        <f t="shared" si="5327"/>
        <v>481.1508</v>
      </c>
      <c r="TWO232" s="53">
        <v>0</v>
      </c>
      <c r="TWP232" s="53">
        <f>TWN232*(($H$268)+1)+(IF(TWO232&lt;101,TWO232,IF(TWO232&lt;201,TWO232/2,IF(TWO232&lt;=301,TWO232/3,TWO232/4))))</f>
        <v>481.1508</v>
      </c>
      <c r="TWQ232" s="159">
        <f t="shared" si="11466"/>
        <v>3</v>
      </c>
      <c r="TWR232" s="159"/>
      <c r="TWS232" s="53" t="s">
        <v>162</v>
      </c>
      <c r="TWT232" s="53">
        <f t="shared" ref="TWT232" si="15838">(37.2)*10.764</f>
        <v>400.42079999999999</v>
      </c>
      <c r="TWU232" s="53">
        <f t="shared" ref="TWU232" si="15839">(2.45*1+1*(2.3+2.75))*10.764</f>
        <v>80.72999999999999</v>
      </c>
      <c r="TWV232" s="53">
        <f t="shared" si="5330"/>
        <v>481.1508</v>
      </c>
      <c r="TWW232" s="53">
        <v>0</v>
      </c>
      <c r="TWX232" s="53">
        <f>TWV232*(($H$268)+1)+(IF(TWW232&lt;101,TWW232,IF(TWW232&lt;201,TWW232/2,IF(TWW232&lt;=301,TWW232/3,TWW232/4))))</f>
        <v>481.1508</v>
      </c>
      <c r="TWY232" s="159">
        <f t="shared" si="11469"/>
        <v>3</v>
      </c>
      <c r="TWZ232" s="159"/>
      <c r="TXA232" s="53" t="s">
        <v>162</v>
      </c>
      <c r="TXB232" s="53">
        <f t="shared" ref="TXB232" si="15840">(37.2)*10.764</f>
        <v>400.42079999999999</v>
      </c>
      <c r="TXC232" s="53">
        <f t="shared" ref="TXC232" si="15841">(2.45*1+1*(2.3+2.75))*10.764</f>
        <v>80.72999999999999</v>
      </c>
      <c r="TXD232" s="53">
        <f t="shared" si="5333"/>
        <v>481.1508</v>
      </c>
      <c r="TXE232" s="53">
        <v>0</v>
      </c>
      <c r="TXF232" s="53">
        <f>TXD232*(($H$268)+1)+(IF(TXE232&lt;101,TXE232,IF(TXE232&lt;201,TXE232/2,IF(TXE232&lt;=301,TXE232/3,TXE232/4))))</f>
        <v>481.1508</v>
      </c>
      <c r="TXG232" s="159">
        <f t="shared" si="11472"/>
        <v>3</v>
      </c>
      <c r="TXH232" s="159"/>
      <c r="TXI232" s="53" t="s">
        <v>162</v>
      </c>
      <c r="TXJ232" s="53">
        <f t="shared" ref="TXJ232" si="15842">(37.2)*10.764</f>
        <v>400.42079999999999</v>
      </c>
      <c r="TXK232" s="53">
        <f t="shared" ref="TXK232" si="15843">(2.45*1+1*(2.3+2.75))*10.764</f>
        <v>80.72999999999999</v>
      </c>
      <c r="TXL232" s="53">
        <f t="shared" si="5336"/>
        <v>481.1508</v>
      </c>
      <c r="TXM232" s="53">
        <v>0</v>
      </c>
      <c r="TXN232" s="53">
        <f>TXL232*(($H$268)+1)+(IF(TXM232&lt;101,TXM232,IF(TXM232&lt;201,TXM232/2,IF(TXM232&lt;=301,TXM232/3,TXM232/4))))</f>
        <v>481.1508</v>
      </c>
      <c r="TXO232" s="159">
        <f t="shared" si="11475"/>
        <v>3</v>
      </c>
      <c r="TXP232" s="159"/>
      <c r="TXQ232" s="53" t="s">
        <v>162</v>
      </c>
      <c r="TXR232" s="53">
        <f t="shared" ref="TXR232" si="15844">(37.2)*10.764</f>
        <v>400.42079999999999</v>
      </c>
      <c r="TXS232" s="53">
        <f t="shared" ref="TXS232" si="15845">(2.45*1+1*(2.3+2.75))*10.764</f>
        <v>80.72999999999999</v>
      </c>
      <c r="TXT232" s="53">
        <f t="shared" si="5339"/>
        <v>481.1508</v>
      </c>
      <c r="TXU232" s="53">
        <v>0</v>
      </c>
      <c r="TXV232" s="53">
        <f>TXT232*(($H$268)+1)+(IF(TXU232&lt;101,TXU232,IF(TXU232&lt;201,TXU232/2,IF(TXU232&lt;=301,TXU232/3,TXU232/4))))</f>
        <v>481.1508</v>
      </c>
      <c r="TXW232" s="159">
        <f t="shared" si="11478"/>
        <v>3</v>
      </c>
      <c r="TXX232" s="159"/>
      <c r="TXY232" s="53" t="s">
        <v>162</v>
      </c>
      <c r="TXZ232" s="53">
        <f t="shared" ref="TXZ232" si="15846">(37.2)*10.764</f>
        <v>400.42079999999999</v>
      </c>
      <c r="TYA232" s="53">
        <f t="shared" ref="TYA232" si="15847">(2.45*1+1*(2.3+2.75))*10.764</f>
        <v>80.72999999999999</v>
      </c>
      <c r="TYB232" s="53">
        <f t="shared" si="5342"/>
        <v>481.1508</v>
      </c>
      <c r="TYC232" s="53">
        <v>0</v>
      </c>
      <c r="TYD232" s="53">
        <f>TYB232*(($H$268)+1)+(IF(TYC232&lt;101,TYC232,IF(TYC232&lt;201,TYC232/2,IF(TYC232&lt;=301,TYC232/3,TYC232/4))))</f>
        <v>481.1508</v>
      </c>
      <c r="TYE232" s="159">
        <f t="shared" si="11481"/>
        <v>3</v>
      </c>
      <c r="TYF232" s="159"/>
      <c r="TYG232" s="53" t="s">
        <v>162</v>
      </c>
      <c r="TYH232" s="53">
        <f t="shared" ref="TYH232" si="15848">(37.2)*10.764</f>
        <v>400.42079999999999</v>
      </c>
      <c r="TYI232" s="53">
        <f t="shared" ref="TYI232" si="15849">(2.45*1+1*(2.3+2.75))*10.764</f>
        <v>80.72999999999999</v>
      </c>
      <c r="TYJ232" s="53">
        <f t="shared" si="5345"/>
        <v>481.1508</v>
      </c>
      <c r="TYK232" s="53">
        <v>0</v>
      </c>
      <c r="TYL232" s="53">
        <f>TYJ232*(($H$268)+1)+(IF(TYK232&lt;101,TYK232,IF(TYK232&lt;201,TYK232/2,IF(TYK232&lt;=301,TYK232/3,TYK232/4))))</f>
        <v>481.1508</v>
      </c>
      <c r="TYM232" s="159">
        <f t="shared" si="11484"/>
        <v>3</v>
      </c>
      <c r="TYN232" s="159"/>
      <c r="TYO232" s="53" t="s">
        <v>162</v>
      </c>
      <c r="TYP232" s="53">
        <f t="shared" ref="TYP232" si="15850">(37.2)*10.764</f>
        <v>400.42079999999999</v>
      </c>
      <c r="TYQ232" s="53">
        <f t="shared" ref="TYQ232" si="15851">(2.45*1+1*(2.3+2.75))*10.764</f>
        <v>80.72999999999999</v>
      </c>
      <c r="TYR232" s="53">
        <f t="shared" si="5348"/>
        <v>481.1508</v>
      </c>
      <c r="TYS232" s="53">
        <v>0</v>
      </c>
      <c r="TYT232" s="53">
        <f>TYR232*(($H$268)+1)+(IF(TYS232&lt;101,TYS232,IF(TYS232&lt;201,TYS232/2,IF(TYS232&lt;=301,TYS232/3,TYS232/4))))</f>
        <v>481.1508</v>
      </c>
      <c r="TYU232" s="159">
        <f t="shared" si="11487"/>
        <v>3</v>
      </c>
      <c r="TYV232" s="159"/>
      <c r="TYW232" s="53" t="s">
        <v>162</v>
      </c>
      <c r="TYX232" s="53">
        <f t="shared" ref="TYX232" si="15852">(37.2)*10.764</f>
        <v>400.42079999999999</v>
      </c>
      <c r="TYY232" s="53">
        <f t="shared" ref="TYY232" si="15853">(2.45*1+1*(2.3+2.75))*10.764</f>
        <v>80.72999999999999</v>
      </c>
      <c r="TYZ232" s="53">
        <f t="shared" si="5351"/>
        <v>481.1508</v>
      </c>
      <c r="TZA232" s="53">
        <v>0</v>
      </c>
      <c r="TZB232" s="53">
        <f>TYZ232*(($H$268)+1)+(IF(TZA232&lt;101,TZA232,IF(TZA232&lt;201,TZA232/2,IF(TZA232&lt;=301,TZA232/3,TZA232/4))))</f>
        <v>481.1508</v>
      </c>
      <c r="TZC232" s="159">
        <f t="shared" si="11490"/>
        <v>3</v>
      </c>
      <c r="TZD232" s="159"/>
      <c r="TZE232" s="53" t="s">
        <v>162</v>
      </c>
      <c r="TZF232" s="53">
        <f t="shared" ref="TZF232" si="15854">(37.2)*10.764</f>
        <v>400.42079999999999</v>
      </c>
      <c r="TZG232" s="53">
        <f t="shared" ref="TZG232" si="15855">(2.45*1+1*(2.3+2.75))*10.764</f>
        <v>80.72999999999999</v>
      </c>
      <c r="TZH232" s="53">
        <f t="shared" si="5354"/>
        <v>481.1508</v>
      </c>
      <c r="TZI232" s="53">
        <v>0</v>
      </c>
      <c r="TZJ232" s="53">
        <f>TZH232*(($H$268)+1)+(IF(TZI232&lt;101,TZI232,IF(TZI232&lt;201,TZI232/2,IF(TZI232&lt;=301,TZI232/3,TZI232/4))))</f>
        <v>481.1508</v>
      </c>
      <c r="TZK232" s="159">
        <f t="shared" si="11493"/>
        <v>3</v>
      </c>
      <c r="TZL232" s="159"/>
      <c r="TZM232" s="53" t="s">
        <v>162</v>
      </c>
      <c r="TZN232" s="53">
        <f t="shared" ref="TZN232" si="15856">(37.2)*10.764</f>
        <v>400.42079999999999</v>
      </c>
      <c r="TZO232" s="53">
        <f t="shared" ref="TZO232" si="15857">(2.45*1+1*(2.3+2.75))*10.764</f>
        <v>80.72999999999999</v>
      </c>
      <c r="TZP232" s="53">
        <f t="shared" si="5357"/>
        <v>481.1508</v>
      </c>
      <c r="TZQ232" s="53">
        <v>0</v>
      </c>
      <c r="TZR232" s="53">
        <f>TZP232*(($H$268)+1)+(IF(TZQ232&lt;101,TZQ232,IF(TZQ232&lt;201,TZQ232/2,IF(TZQ232&lt;=301,TZQ232/3,TZQ232/4))))</f>
        <v>481.1508</v>
      </c>
      <c r="TZS232" s="159">
        <f t="shared" si="11496"/>
        <v>3</v>
      </c>
      <c r="TZT232" s="159"/>
      <c r="TZU232" s="53" t="s">
        <v>162</v>
      </c>
      <c r="TZV232" s="53">
        <f t="shared" ref="TZV232" si="15858">(37.2)*10.764</f>
        <v>400.42079999999999</v>
      </c>
      <c r="TZW232" s="53">
        <f t="shared" ref="TZW232" si="15859">(2.45*1+1*(2.3+2.75))*10.764</f>
        <v>80.72999999999999</v>
      </c>
      <c r="TZX232" s="53">
        <f t="shared" si="5360"/>
        <v>481.1508</v>
      </c>
      <c r="TZY232" s="53">
        <v>0</v>
      </c>
      <c r="TZZ232" s="53">
        <f>TZX232*(($H$268)+1)+(IF(TZY232&lt;101,TZY232,IF(TZY232&lt;201,TZY232/2,IF(TZY232&lt;=301,TZY232/3,TZY232/4))))</f>
        <v>481.1508</v>
      </c>
      <c r="UAA232" s="159">
        <f t="shared" si="11499"/>
        <v>3</v>
      </c>
      <c r="UAB232" s="159"/>
      <c r="UAC232" s="53" t="s">
        <v>162</v>
      </c>
      <c r="UAD232" s="53">
        <f t="shared" ref="UAD232" si="15860">(37.2)*10.764</f>
        <v>400.42079999999999</v>
      </c>
      <c r="UAE232" s="53">
        <f t="shared" ref="UAE232" si="15861">(2.45*1+1*(2.3+2.75))*10.764</f>
        <v>80.72999999999999</v>
      </c>
      <c r="UAF232" s="53">
        <f t="shared" si="5363"/>
        <v>481.1508</v>
      </c>
      <c r="UAG232" s="53">
        <v>0</v>
      </c>
      <c r="UAH232" s="53">
        <f>UAF232*(($H$268)+1)+(IF(UAG232&lt;101,UAG232,IF(UAG232&lt;201,UAG232/2,IF(UAG232&lt;=301,UAG232/3,UAG232/4))))</f>
        <v>481.1508</v>
      </c>
      <c r="UAI232" s="159">
        <f t="shared" si="11502"/>
        <v>3</v>
      </c>
      <c r="UAJ232" s="159"/>
      <c r="UAK232" s="53" t="s">
        <v>162</v>
      </c>
      <c r="UAL232" s="53">
        <f t="shared" ref="UAL232" si="15862">(37.2)*10.764</f>
        <v>400.42079999999999</v>
      </c>
      <c r="UAM232" s="53">
        <f t="shared" ref="UAM232" si="15863">(2.45*1+1*(2.3+2.75))*10.764</f>
        <v>80.72999999999999</v>
      </c>
      <c r="UAN232" s="53">
        <f t="shared" si="5366"/>
        <v>481.1508</v>
      </c>
      <c r="UAO232" s="53">
        <v>0</v>
      </c>
      <c r="UAP232" s="53">
        <f>UAN232*(($H$268)+1)+(IF(UAO232&lt;101,UAO232,IF(UAO232&lt;201,UAO232/2,IF(UAO232&lt;=301,UAO232/3,UAO232/4))))</f>
        <v>481.1508</v>
      </c>
      <c r="UAQ232" s="159">
        <f t="shared" si="11505"/>
        <v>3</v>
      </c>
      <c r="UAR232" s="159"/>
      <c r="UAS232" s="53" t="s">
        <v>162</v>
      </c>
      <c r="UAT232" s="53">
        <f t="shared" ref="UAT232" si="15864">(37.2)*10.764</f>
        <v>400.42079999999999</v>
      </c>
      <c r="UAU232" s="53">
        <f t="shared" ref="UAU232" si="15865">(2.45*1+1*(2.3+2.75))*10.764</f>
        <v>80.72999999999999</v>
      </c>
      <c r="UAV232" s="53">
        <f t="shared" si="5369"/>
        <v>481.1508</v>
      </c>
      <c r="UAW232" s="53">
        <v>0</v>
      </c>
      <c r="UAX232" s="53">
        <f>UAV232*(($H$268)+1)+(IF(UAW232&lt;101,UAW232,IF(UAW232&lt;201,UAW232/2,IF(UAW232&lt;=301,UAW232/3,UAW232/4))))</f>
        <v>481.1508</v>
      </c>
      <c r="UAY232" s="159">
        <f t="shared" si="11508"/>
        <v>3</v>
      </c>
      <c r="UAZ232" s="159"/>
      <c r="UBA232" s="53" t="s">
        <v>162</v>
      </c>
      <c r="UBB232" s="53">
        <f t="shared" ref="UBB232" si="15866">(37.2)*10.764</f>
        <v>400.42079999999999</v>
      </c>
      <c r="UBC232" s="53">
        <f t="shared" ref="UBC232" si="15867">(2.45*1+1*(2.3+2.75))*10.764</f>
        <v>80.72999999999999</v>
      </c>
      <c r="UBD232" s="53">
        <f t="shared" si="5372"/>
        <v>481.1508</v>
      </c>
      <c r="UBE232" s="53">
        <v>0</v>
      </c>
      <c r="UBF232" s="53">
        <f>UBD232*(($H$268)+1)+(IF(UBE232&lt;101,UBE232,IF(UBE232&lt;201,UBE232/2,IF(UBE232&lt;=301,UBE232/3,UBE232/4))))</f>
        <v>481.1508</v>
      </c>
      <c r="UBG232" s="159">
        <f t="shared" si="11511"/>
        <v>3</v>
      </c>
      <c r="UBH232" s="159"/>
      <c r="UBI232" s="53" t="s">
        <v>162</v>
      </c>
      <c r="UBJ232" s="53">
        <f t="shared" ref="UBJ232" si="15868">(37.2)*10.764</f>
        <v>400.42079999999999</v>
      </c>
      <c r="UBK232" s="53">
        <f t="shared" ref="UBK232" si="15869">(2.45*1+1*(2.3+2.75))*10.764</f>
        <v>80.72999999999999</v>
      </c>
      <c r="UBL232" s="53">
        <f t="shared" si="5375"/>
        <v>481.1508</v>
      </c>
      <c r="UBM232" s="53">
        <v>0</v>
      </c>
      <c r="UBN232" s="53">
        <f>UBL232*(($H$268)+1)+(IF(UBM232&lt;101,UBM232,IF(UBM232&lt;201,UBM232/2,IF(UBM232&lt;=301,UBM232/3,UBM232/4))))</f>
        <v>481.1508</v>
      </c>
      <c r="UBO232" s="159">
        <f t="shared" si="11514"/>
        <v>3</v>
      </c>
      <c r="UBP232" s="159"/>
      <c r="UBQ232" s="53" t="s">
        <v>162</v>
      </c>
      <c r="UBR232" s="53">
        <f t="shared" ref="UBR232" si="15870">(37.2)*10.764</f>
        <v>400.42079999999999</v>
      </c>
      <c r="UBS232" s="53">
        <f t="shared" ref="UBS232" si="15871">(2.45*1+1*(2.3+2.75))*10.764</f>
        <v>80.72999999999999</v>
      </c>
      <c r="UBT232" s="53">
        <f t="shared" si="5378"/>
        <v>481.1508</v>
      </c>
      <c r="UBU232" s="53">
        <v>0</v>
      </c>
      <c r="UBV232" s="53">
        <f>UBT232*(($H$268)+1)+(IF(UBU232&lt;101,UBU232,IF(UBU232&lt;201,UBU232/2,IF(UBU232&lt;=301,UBU232/3,UBU232/4))))</f>
        <v>481.1508</v>
      </c>
      <c r="UBW232" s="159">
        <f t="shared" si="11517"/>
        <v>3</v>
      </c>
      <c r="UBX232" s="159"/>
      <c r="UBY232" s="53" t="s">
        <v>162</v>
      </c>
      <c r="UBZ232" s="53">
        <f t="shared" ref="UBZ232" si="15872">(37.2)*10.764</f>
        <v>400.42079999999999</v>
      </c>
      <c r="UCA232" s="53">
        <f t="shared" ref="UCA232" si="15873">(2.45*1+1*(2.3+2.75))*10.764</f>
        <v>80.72999999999999</v>
      </c>
      <c r="UCB232" s="53">
        <f t="shared" si="5381"/>
        <v>481.1508</v>
      </c>
      <c r="UCC232" s="53">
        <v>0</v>
      </c>
      <c r="UCD232" s="53">
        <f>UCB232*(($H$268)+1)+(IF(UCC232&lt;101,UCC232,IF(UCC232&lt;201,UCC232/2,IF(UCC232&lt;=301,UCC232/3,UCC232/4))))</f>
        <v>481.1508</v>
      </c>
      <c r="UCE232" s="159">
        <f t="shared" si="11520"/>
        <v>3</v>
      </c>
      <c r="UCF232" s="159"/>
      <c r="UCG232" s="53" t="s">
        <v>162</v>
      </c>
      <c r="UCH232" s="53">
        <f t="shared" ref="UCH232" si="15874">(37.2)*10.764</f>
        <v>400.42079999999999</v>
      </c>
      <c r="UCI232" s="53">
        <f t="shared" ref="UCI232" si="15875">(2.45*1+1*(2.3+2.75))*10.764</f>
        <v>80.72999999999999</v>
      </c>
      <c r="UCJ232" s="53">
        <f t="shared" si="5384"/>
        <v>481.1508</v>
      </c>
      <c r="UCK232" s="53">
        <v>0</v>
      </c>
      <c r="UCL232" s="53">
        <f>UCJ232*(($H$268)+1)+(IF(UCK232&lt;101,UCK232,IF(UCK232&lt;201,UCK232/2,IF(UCK232&lt;=301,UCK232/3,UCK232/4))))</f>
        <v>481.1508</v>
      </c>
      <c r="UCM232" s="159">
        <f t="shared" si="11523"/>
        <v>3</v>
      </c>
      <c r="UCN232" s="159"/>
      <c r="UCO232" s="53" t="s">
        <v>162</v>
      </c>
      <c r="UCP232" s="53">
        <f t="shared" ref="UCP232" si="15876">(37.2)*10.764</f>
        <v>400.42079999999999</v>
      </c>
      <c r="UCQ232" s="53">
        <f t="shared" ref="UCQ232" si="15877">(2.45*1+1*(2.3+2.75))*10.764</f>
        <v>80.72999999999999</v>
      </c>
      <c r="UCR232" s="53">
        <f t="shared" si="5387"/>
        <v>481.1508</v>
      </c>
      <c r="UCS232" s="53">
        <v>0</v>
      </c>
      <c r="UCT232" s="53">
        <f>UCR232*(($H$268)+1)+(IF(UCS232&lt;101,UCS232,IF(UCS232&lt;201,UCS232/2,IF(UCS232&lt;=301,UCS232/3,UCS232/4))))</f>
        <v>481.1508</v>
      </c>
      <c r="UCU232" s="159">
        <f t="shared" si="11526"/>
        <v>3</v>
      </c>
      <c r="UCV232" s="159"/>
      <c r="UCW232" s="53" t="s">
        <v>162</v>
      </c>
      <c r="UCX232" s="53">
        <f t="shared" ref="UCX232" si="15878">(37.2)*10.764</f>
        <v>400.42079999999999</v>
      </c>
      <c r="UCY232" s="53">
        <f t="shared" ref="UCY232" si="15879">(2.45*1+1*(2.3+2.75))*10.764</f>
        <v>80.72999999999999</v>
      </c>
      <c r="UCZ232" s="53">
        <f t="shared" si="5390"/>
        <v>481.1508</v>
      </c>
      <c r="UDA232" s="53">
        <v>0</v>
      </c>
      <c r="UDB232" s="53">
        <f>UCZ232*(($H$268)+1)+(IF(UDA232&lt;101,UDA232,IF(UDA232&lt;201,UDA232/2,IF(UDA232&lt;=301,UDA232/3,UDA232/4))))</f>
        <v>481.1508</v>
      </c>
      <c r="UDC232" s="159">
        <f t="shared" si="11529"/>
        <v>3</v>
      </c>
      <c r="UDD232" s="159"/>
      <c r="UDE232" s="53" t="s">
        <v>162</v>
      </c>
      <c r="UDF232" s="53">
        <f t="shared" ref="UDF232" si="15880">(37.2)*10.764</f>
        <v>400.42079999999999</v>
      </c>
      <c r="UDG232" s="53">
        <f t="shared" ref="UDG232" si="15881">(2.45*1+1*(2.3+2.75))*10.764</f>
        <v>80.72999999999999</v>
      </c>
      <c r="UDH232" s="53">
        <f t="shared" si="5393"/>
        <v>481.1508</v>
      </c>
      <c r="UDI232" s="53">
        <v>0</v>
      </c>
      <c r="UDJ232" s="53">
        <f>UDH232*(($H$268)+1)+(IF(UDI232&lt;101,UDI232,IF(UDI232&lt;201,UDI232/2,IF(UDI232&lt;=301,UDI232/3,UDI232/4))))</f>
        <v>481.1508</v>
      </c>
      <c r="UDK232" s="159">
        <f t="shared" si="11532"/>
        <v>3</v>
      </c>
      <c r="UDL232" s="159"/>
      <c r="UDM232" s="53" t="s">
        <v>162</v>
      </c>
      <c r="UDN232" s="53">
        <f t="shared" ref="UDN232" si="15882">(37.2)*10.764</f>
        <v>400.42079999999999</v>
      </c>
      <c r="UDO232" s="53">
        <f t="shared" ref="UDO232" si="15883">(2.45*1+1*(2.3+2.75))*10.764</f>
        <v>80.72999999999999</v>
      </c>
      <c r="UDP232" s="53">
        <f t="shared" si="5396"/>
        <v>481.1508</v>
      </c>
      <c r="UDQ232" s="53">
        <v>0</v>
      </c>
      <c r="UDR232" s="53">
        <f>UDP232*(($H$268)+1)+(IF(UDQ232&lt;101,UDQ232,IF(UDQ232&lt;201,UDQ232/2,IF(UDQ232&lt;=301,UDQ232/3,UDQ232/4))))</f>
        <v>481.1508</v>
      </c>
      <c r="UDS232" s="159">
        <f t="shared" si="11535"/>
        <v>3</v>
      </c>
      <c r="UDT232" s="159"/>
      <c r="UDU232" s="53" t="s">
        <v>162</v>
      </c>
      <c r="UDV232" s="53">
        <f t="shared" ref="UDV232" si="15884">(37.2)*10.764</f>
        <v>400.42079999999999</v>
      </c>
      <c r="UDW232" s="53">
        <f t="shared" ref="UDW232" si="15885">(2.45*1+1*(2.3+2.75))*10.764</f>
        <v>80.72999999999999</v>
      </c>
      <c r="UDX232" s="53">
        <f t="shared" si="5399"/>
        <v>481.1508</v>
      </c>
      <c r="UDY232" s="53">
        <v>0</v>
      </c>
      <c r="UDZ232" s="53">
        <f>UDX232*(($H$268)+1)+(IF(UDY232&lt;101,UDY232,IF(UDY232&lt;201,UDY232/2,IF(UDY232&lt;=301,UDY232/3,UDY232/4))))</f>
        <v>481.1508</v>
      </c>
      <c r="UEA232" s="159">
        <f t="shared" si="11538"/>
        <v>3</v>
      </c>
      <c r="UEB232" s="159"/>
      <c r="UEC232" s="53" t="s">
        <v>162</v>
      </c>
      <c r="UED232" s="53">
        <f t="shared" ref="UED232" si="15886">(37.2)*10.764</f>
        <v>400.42079999999999</v>
      </c>
      <c r="UEE232" s="53">
        <f t="shared" ref="UEE232" si="15887">(2.45*1+1*(2.3+2.75))*10.764</f>
        <v>80.72999999999999</v>
      </c>
      <c r="UEF232" s="53">
        <f t="shared" si="5402"/>
        <v>481.1508</v>
      </c>
      <c r="UEG232" s="53">
        <v>0</v>
      </c>
      <c r="UEH232" s="53">
        <f>UEF232*(($H$268)+1)+(IF(UEG232&lt;101,UEG232,IF(UEG232&lt;201,UEG232/2,IF(UEG232&lt;=301,UEG232/3,UEG232/4))))</f>
        <v>481.1508</v>
      </c>
      <c r="UEI232" s="159">
        <f t="shared" si="11541"/>
        <v>3</v>
      </c>
      <c r="UEJ232" s="159"/>
      <c r="UEK232" s="53" t="s">
        <v>162</v>
      </c>
      <c r="UEL232" s="53">
        <f t="shared" ref="UEL232" si="15888">(37.2)*10.764</f>
        <v>400.42079999999999</v>
      </c>
      <c r="UEM232" s="53">
        <f t="shared" ref="UEM232" si="15889">(2.45*1+1*(2.3+2.75))*10.764</f>
        <v>80.72999999999999</v>
      </c>
      <c r="UEN232" s="53">
        <f t="shared" si="5405"/>
        <v>481.1508</v>
      </c>
      <c r="UEO232" s="53">
        <v>0</v>
      </c>
      <c r="UEP232" s="53">
        <f>UEN232*(($H$268)+1)+(IF(UEO232&lt;101,UEO232,IF(UEO232&lt;201,UEO232/2,IF(UEO232&lt;=301,UEO232/3,UEO232/4))))</f>
        <v>481.1508</v>
      </c>
      <c r="UEQ232" s="159">
        <f t="shared" si="11544"/>
        <v>3</v>
      </c>
      <c r="UER232" s="159"/>
      <c r="UES232" s="53" t="s">
        <v>162</v>
      </c>
      <c r="UET232" s="53">
        <f t="shared" ref="UET232" si="15890">(37.2)*10.764</f>
        <v>400.42079999999999</v>
      </c>
      <c r="UEU232" s="53">
        <f t="shared" ref="UEU232" si="15891">(2.45*1+1*(2.3+2.75))*10.764</f>
        <v>80.72999999999999</v>
      </c>
      <c r="UEV232" s="53">
        <f t="shared" si="5408"/>
        <v>481.1508</v>
      </c>
      <c r="UEW232" s="53">
        <v>0</v>
      </c>
      <c r="UEX232" s="53">
        <f>UEV232*(($H$268)+1)+(IF(UEW232&lt;101,UEW232,IF(UEW232&lt;201,UEW232/2,IF(UEW232&lt;=301,UEW232/3,UEW232/4))))</f>
        <v>481.1508</v>
      </c>
      <c r="UEY232" s="159">
        <f t="shared" si="11547"/>
        <v>3</v>
      </c>
      <c r="UEZ232" s="159"/>
      <c r="UFA232" s="53" t="s">
        <v>162</v>
      </c>
      <c r="UFB232" s="53">
        <f t="shared" ref="UFB232" si="15892">(37.2)*10.764</f>
        <v>400.42079999999999</v>
      </c>
      <c r="UFC232" s="53">
        <f t="shared" ref="UFC232" si="15893">(2.45*1+1*(2.3+2.75))*10.764</f>
        <v>80.72999999999999</v>
      </c>
      <c r="UFD232" s="53">
        <f t="shared" si="5411"/>
        <v>481.1508</v>
      </c>
      <c r="UFE232" s="53">
        <v>0</v>
      </c>
      <c r="UFF232" s="53">
        <f>UFD232*(($H$268)+1)+(IF(UFE232&lt;101,UFE232,IF(UFE232&lt;201,UFE232/2,IF(UFE232&lt;=301,UFE232/3,UFE232/4))))</f>
        <v>481.1508</v>
      </c>
      <c r="UFG232" s="159">
        <f t="shared" si="11550"/>
        <v>3</v>
      </c>
      <c r="UFH232" s="159"/>
      <c r="UFI232" s="53" t="s">
        <v>162</v>
      </c>
      <c r="UFJ232" s="53">
        <f t="shared" ref="UFJ232" si="15894">(37.2)*10.764</f>
        <v>400.42079999999999</v>
      </c>
      <c r="UFK232" s="53">
        <f t="shared" ref="UFK232" si="15895">(2.45*1+1*(2.3+2.75))*10.764</f>
        <v>80.72999999999999</v>
      </c>
      <c r="UFL232" s="53">
        <f t="shared" si="5414"/>
        <v>481.1508</v>
      </c>
      <c r="UFM232" s="53">
        <v>0</v>
      </c>
      <c r="UFN232" s="53">
        <f>UFL232*(($H$268)+1)+(IF(UFM232&lt;101,UFM232,IF(UFM232&lt;201,UFM232/2,IF(UFM232&lt;=301,UFM232/3,UFM232/4))))</f>
        <v>481.1508</v>
      </c>
      <c r="UFO232" s="159">
        <f t="shared" si="11553"/>
        <v>3</v>
      </c>
      <c r="UFP232" s="159"/>
      <c r="UFQ232" s="53" t="s">
        <v>162</v>
      </c>
      <c r="UFR232" s="53">
        <f t="shared" ref="UFR232" si="15896">(37.2)*10.764</f>
        <v>400.42079999999999</v>
      </c>
      <c r="UFS232" s="53">
        <f t="shared" ref="UFS232" si="15897">(2.45*1+1*(2.3+2.75))*10.764</f>
        <v>80.72999999999999</v>
      </c>
      <c r="UFT232" s="53">
        <f t="shared" si="5417"/>
        <v>481.1508</v>
      </c>
      <c r="UFU232" s="53">
        <v>0</v>
      </c>
      <c r="UFV232" s="53">
        <f>UFT232*(($H$268)+1)+(IF(UFU232&lt;101,UFU232,IF(UFU232&lt;201,UFU232/2,IF(UFU232&lt;=301,UFU232/3,UFU232/4))))</f>
        <v>481.1508</v>
      </c>
      <c r="UFW232" s="159">
        <f t="shared" si="11556"/>
        <v>3</v>
      </c>
      <c r="UFX232" s="159"/>
      <c r="UFY232" s="53" t="s">
        <v>162</v>
      </c>
      <c r="UFZ232" s="53">
        <f t="shared" ref="UFZ232" si="15898">(37.2)*10.764</f>
        <v>400.42079999999999</v>
      </c>
      <c r="UGA232" s="53">
        <f t="shared" ref="UGA232" si="15899">(2.45*1+1*(2.3+2.75))*10.764</f>
        <v>80.72999999999999</v>
      </c>
      <c r="UGB232" s="53">
        <f t="shared" si="5420"/>
        <v>481.1508</v>
      </c>
      <c r="UGC232" s="53">
        <v>0</v>
      </c>
      <c r="UGD232" s="53">
        <f>UGB232*(($H$268)+1)+(IF(UGC232&lt;101,UGC232,IF(UGC232&lt;201,UGC232/2,IF(UGC232&lt;=301,UGC232/3,UGC232/4))))</f>
        <v>481.1508</v>
      </c>
      <c r="UGE232" s="159">
        <f t="shared" si="11559"/>
        <v>3</v>
      </c>
      <c r="UGF232" s="159"/>
      <c r="UGG232" s="53" t="s">
        <v>162</v>
      </c>
      <c r="UGH232" s="53">
        <f t="shared" ref="UGH232" si="15900">(37.2)*10.764</f>
        <v>400.42079999999999</v>
      </c>
      <c r="UGI232" s="53">
        <f t="shared" ref="UGI232" si="15901">(2.45*1+1*(2.3+2.75))*10.764</f>
        <v>80.72999999999999</v>
      </c>
      <c r="UGJ232" s="53">
        <f t="shared" si="5423"/>
        <v>481.1508</v>
      </c>
      <c r="UGK232" s="53">
        <v>0</v>
      </c>
      <c r="UGL232" s="53">
        <f>UGJ232*(($H$268)+1)+(IF(UGK232&lt;101,UGK232,IF(UGK232&lt;201,UGK232/2,IF(UGK232&lt;=301,UGK232/3,UGK232/4))))</f>
        <v>481.1508</v>
      </c>
      <c r="UGM232" s="159">
        <f t="shared" si="11562"/>
        <v>3</v>
      </c>
      <c r="UGN232" s="159"/>
      <c r="UGO232" s="53" t="s">
        <v>162</v>
      </c>
      <c r="UGP232" s="53">
        <f t="shared" ref="UGP232" si="15902">(37.2)*10.764</f>
        <v>400.42079999999999</v>
      </c>
      <c r="UGQ232" s="53">
        <f t="shared" ref="UGQ232" si="15903">(2.45*1+1*(2.3+2.75))*10.764</f>
        <v>80.72999999999999</v>
      </c>
      <c r="UGR232" s="53">
        <f t="shared" si="5426"/>
        <v>481.1508</v>
      </c>
      <c r="UGS232" s="53">
        <v>0</v>
      </c>
      <c r="UGT232" s="53">
        <f>UGR232*(($H$268)+1)+(IF(UGS232&lt;101,UGS232,IF(UGS232&lt;201,UGS232/2,IF(UGS232&lt;=301,UGS232/3,UGS232/4))))</f>
        <v>481.1508</v>
      </c>
      <c r="UGU232" s="159">
        <f t="shared" si="11565"/>
        <v>3</v>
      </c>
      <c r="UGV232" s="159"/>
      <c r="UGW232" s="53" t="s">
        <v>162</v>
      </c>
      <c r="UGX232" s="53">
        <f t="shared" ref="UGX232" si="15904">(37.2)*10.764</f>
        <v>400.42079999999999</v>
      </c>
      <c r="UGY232" s="53">
        <f t="shared" ref="UGY232" si="15905">(2.45*1+1*(2.3+2.75))*10.764</f>
        <v>80.72999999999999</v>
      </c>
      <c r="UGZ232" s="53">
        <f t="shared" si="5429"/>
        <v>481.1508</v>
      </c>
      <c r="UHA232" s="53">
        <v>0</v>
      </c>
      <c r="UHB232" s="53">
        <f>UGZ232*(($H$268)+1)+(IF(UHA232&lt;101,UHA232,IF(UHA232&lt;201,UHA232/2,IF(UHA232&lt;=301,UHA232/3,UHA232/4))))</f>
        <v>481.1508</v>
      </c>
      <c r="UHC232" s="159">
        <f t="shared" si="11568"/>
        <v>3</v>
      </c>
      <c r="UHD232" s="159"/>
      <c r="UHE232" s="53" t="s">
        <v>162</v>
      </c>
      <c r="UHF232" s="53">
        <f t="shared" ref="UHF232" si="15906">(37.2)*10.764</f>
        <v>400.42079999999999</v>
      </c>
      <c r="UHG232" s="53">
        <f t="shared" ref="UHG232" si="15907">(2.45*1+1*(2.3+2.75))*10.764</f>
        <v>80.72999999999999</v>
      </c>
      <c r="UHH232" s="53">
        <f t="shared" si="5432"/>
        <v>481.1508</v>
      </c>
      <c r="UHI232" s="53">
        <v>0</v>
      </c>
      <c r="UHJ232" s="53">
        <f>UHH232*(($H$268)+1)+(IF(UHI232&lt;101,UHI232,IF(UHI232&lt;201,UHI232/2,IF(UHI232&lt;=301,UHI232/3,UHI232/4))))</f>
        <v>481.1508</v>
      </c>
      <c r="UHK232" s="159">
        <f t="shared" si="11571"/>
        <v>3</v>
      </c>
      <c r="UHL232" s="159"/>
      <c r="UHM232" s="53" t="s">
        <v>162</v>
      </c>
      <c r="UHN232" s="53">
        <f t="shared" ref="UHN232" si="15908">(37.2)*10.764</f>
        <v>400.42079999999999</v>
      </c>
      <c r="UHO232" s="53">
        <f t="shared" ref="UHO232" si="15909">(2.45*1+1*(2.3+2.75))*10.764</f>
        <v>80.72999999999999</v>
      </c>
      <c r="UHP232" s="53">
        <f t="shared" si="5435"/>
        <v>481.1508</v>
      </c>
      <c r="UHQ232" s="53">
        <v>0</v>
      </c>
      <c r="UHR232" s="53">
        <f>UHP232*(($H$268)+1)+(IF(UHQ232&lt;101,UHQ232,IF(UHQ232&lt;201,UHQ232/2,IF(UHQ232&lt;=301,UHQ232/3,UHQ232/4))))</f>
        <v>481.1508</v>
      </c>
      <c r="UHS232" s="159">
        <f t="shared" si="11574"/>
        <v>3</v>
      </c>
      <c r="UHT232" s="159"/>
      <c r="UHU232" s="53" t="s">
        <v>162</v>
      </c>
      <c r="UHV232" s="53">
        <f t="shared" ref="UHV232" si="15910">(37.2)*10.764</f>
        <v>400.42079999999999</v>
      </c>
      <c r="UHW232" s="53">
        <f t="shared" ref="UHW232" si="15911">(2.45*1+1*(2.3+2.75))*10.764</f>
        <v>80.72999999999999</v>
      </c>
      <c r="UHX232" s="53">
        <f t="shared" si="5438"/>
        <v>481.1508</v>
      </c>
      <c r="UHY232" s="53">
        <v>0</v>
      </c>
      <c r="UHZ232" s="53">
        <f>UHX232*(($H$268)+1)+(IF(UHY232&lt;101,UHY232,IF(UHY232&lt;201,UHY232/2,IF(UHY232&lt;=301,UHY232/3,UHY232/4))))</f>
        <v>481.1508</v>
      </c>
      <c r="UIA232" s="159">
        <f t="shared" si="11577"/>
        <v>3</v>
      </c>
      <c r="UIB232" s="159"/>
      <c r="UIC232" s="53" t="s">
        <v>162</v>
      </c>
      <c r="UID232" s="53">
        <f t="shared" ref="UID232" si="15912">(37.2)*10.764</f>
        <v>400.42079999999999</v>
      </c>
      <c r="UIE232" s="53">
        <f t="shared" ref="UIE232" si="15913">(2.45*1+1*(2.3+2.75))*10.764</f>
        <v>80.72999999999999</v>
      </c>
      <c r="UIF232" s="53">
        <f t="shared" si="5441"/>
        <v>481.1508</v>
      </c>
      <c r="UIG232" s="53">
        <v>0</v>
      </c>
      <c r="UIH232" s="53">
        <f>UIF232*(($H$268)+1)+(IF(UIG232&lt;101,UIG232,IF(UIG232&lt;201,UIG232/2,IF(UIG232&lt;=301,UIG232/3,UIG232/4))))</f>
        <v>481.1508</v>
      </c>
      <c r="UII232" s="159">
        <f t="shared" si="11580"/>
        <v>3</v>
      </c>
      <c r="UIJ232" s="159"/>
      <c r="UIK232" s="53" t="s">
        <v>162</v>
      </c>
      <c r="UIL232" s="53">
        <f t="shared" ref="UIL232" si="15914">(37.2)*10.764</f>
        <v>400.42079999999999</v>
      </c>
      <c r="UIM232" s="53">
        <f t="shared" ref="UIM232" si="15915">(2.45*1+1*(2.3+2.75))*10.764</f>
        <v>80.72999999999999</v>
      </c>
      <c r="UIN232" s="53">
        <f t="shared" si="5444"/>
        <v>481.1508</v>
      </c>
      <c r="UIO232" s="53">
        <v>0</v>
      </c>
      <c r="UIP232" s="53">
        <f>UIN232*(($H$268)+1)+(IF(UIO232&lt;101,UIO232,IF(UIO232&lt;201,UIO232/2,IF(UIO232&lt;=301,UIO232/3,UIO232/4))))</f>
        <v>481.1508</v>
      </c>
      <c r="UIQ232" s="159">
        <f t="shared" si="11583"/>
        <v>3</v>
      </c>
      <c r="UIR232" s="159"/>
      <c r="UIS232" s="53" t="s">
        <v>162</v>
      </c>
      <c r="UIT232" s="53">
        <f t="shared" ref="UIT232" si="15916">(37.2)*10.764</f>
        <v>400.42079999999999</v>
      </c>
      <c r="UIU232" s="53">
        <f t="shared" ref="UIU232" si="15917">(2.45*1+1*(2.3+2.75))*10.764</f>
        <v>80.72999999999999</v>
      </c>
      <c r="UIV232" s="53">
        <f t="shared" si="5447"/>
        <v>481.1508</v>
      </c>
      <c r="UIW232" s="53">
        <v>0</v>
      </c>
      <c r="UIX232" s="53">
        <f>UIV232*(($H$268)+1)+(IF(UIW232&lt;101,UIW232,IF(UIW232&lt;201,UIW232/2,IF(UIW232&lt;=301,UIW232/3,UIW232/4))))</f>
        <v>481.1508</v>
      </c>
      <c r="UIY232" s="159">
        <f t="shared" si="11586"/>
        <v>3</v>
      </c>
      <c r="UIZ232" s="159"/>
      <c r="UJA232" s="53" t="s">
        <v>162</v>
      </c>
      <c r="UJB232" s="53">
        <f t="shared" ref="UJB232" si="15918">(37.2)*10.764</f>
        <v>400.42079999999999</v>
      </c>
      <c r="UJC232" s="53">
        <f t="shared" ref="UJC232" si="15919">(2.45*1+1*(2.3+2.75))*10.764</f>
        <v>80.72999999999999</v>
      </c>
      <c r="UJD232" s="53">
        <f t="shared" si="5450"/>
        <v>481.1508</v>
      </c>
      <c r="UJE232" s="53">
        <v>0</v>
      </c>
      <c r="UJF232" s="53">
        <f>UJD232*(($H$268)+1)+(IF(UJE232&lt;101,UJE232,IF(UJE232&lt;201,UJE232/2,IF(UJE232&lt;=301,UJE232/3,UJE232/4))))</f>
        <v>481.1508</v>
      </c>
      <c r="UJG232" s="159">
        <f t="shared" si="11589"/>
        <v>3</v>
      </c>
      <c r="UJH232" s="159"/>
      <c r="UJI232" s="53" t="s">
        <v>162</v>
      </c>
      <c r="UJJ232" s="53">
        <f t="shared" ref="UJJ232" si="15920">(37.2)*10.764</f>
        <v>400.42079999999999</v>
      </c>
      <c r="UJK232" s="53">
        <f t="shared" ref="UJK232" si="15921">(2.45*1+1*(2.3+2.75))*10.764</f>
        <v>80.72999999999999</v>
      </c>
      <c r="UJL232" s="53">
        <f t="shared" si="5453"/>
        <v>481.1508</v>
      </c>
      <c r="UJM232" s="53">
        <v>0</v>
      </c>
      <c r="UJN232" s="53">
        <f>UJL232*(($H$268)+1)+(IF(UJM232&lt;101,UJM232,IF(UJM232&lt;201,UJM232/2,IF(UJM232&lt;=301,UJM232/3,UJM232/4))))</f>
        <v>481.1508</v>
      </c>
      <c r="UJO232" s="159">
        <f t="shared" si="11592"/>
        <v>3</v>
      </c>
      <c r="UJP232" s="159"/>
      <c r="UJQ232" s="53" t="s">
        <v>162</v>
      </c>
      <c r="UJR232" s="53">
        <f t="shared" ref="UJR232" si="15922">(37.2)*10.764</f>
        <v>400.42079999999999</v>
      </c>
      <c r="UJS232" s="53">
        <f t="shared" ref="UJS232" si="15923">(2.45*1+1*(2.3+2.75))*10.764</f>
        <v>80.72999999999999</v>
      </c>
      <c r="UJT232" s="53">
        <f t="shared" si="5456"/>
        <v>481.1508</v>
      </c>
      <c r="UJU232" s="53">
        <v>0</v>
      </c>
      <c r="UJV232" s="53">
        <f>UJT232*(($H$268)+1)+(IF(UJU232&lt;101,UJU232,IF(UJU232&lt;201,UJU232/2,IF(UJU232&lt;=301,UJU232/3,UJU232/4))))</f>
        <v>481.1508</v>
      </c>
      <c r="UJW232" s="159">
        <f t="shared" si="11595"/>
        <v>3</v>
      </c>
      <c r="UJX232" s="159"/>
      <c r="UJY232" s="53" t="s">
        <v>162</v>
      </c>
      <c r="UJZ232" s="53">
        <f t="shared" ref="UJZ232" si="15924">(37.2)*10.764</f>
        <v>400.42079999999999</v>
      </c>
      <c r="UKA232" s="53">
        <f t="shared" ref="UKA232" si="15925">(2.45*1+1*(2.3+2.75))*10.764</f>
        <v>80.72999999999999</v>
      </c>
      <c r="UKB232" s="53">
        <f t="shared" si="5459"/>
        <v>481.1508</v>
      </c>
      <c r="UKC232" s="53">
        <v>0</v>
      </c>
      <c r="UKD232" s="53">
        <f>UKB232*(($H$268)+1)+(IF(UKC232&lt;101,UKC232,IF(UKC232&lt;201,UKC232/2,IF(UKC232&lt;=301,UKC232/3,UKC232/4))))</f>
        <v>481.1508</v>
      </c>
      <c r="UKE232" s="159">
        <f t="shared" si="11598"/>
        <v>3</v>
      </c>
      <c r="UKF232" s="159"/>
      <c r="UKG232" s="53" t="s">
        <v>162</v>
      </c>
      <c r="UKH232" s="53">
        <f t="shared" ref="UKH232" si="15926">(37.2)*10.764</f>
        <v>400.42079999999999</v>
      </c>
      <c r="UKI232" s="53">
        <f t="shared" ref="UKI232" si="15927">(2.45*1+1*(2.3+2.75))*10.764</f>
        <v>80.72999999999999</v>
      </c>
      <c r="UKJ232" s="53">
        <f t="shared" si="5462"/>
        <v>481.1508</v>
      </c>
      <c r="UKK232" s="53">
        <v>0</v>
      </c>
      <c r="UKL232" s="53">
        <f>UKJ232*(($H$268)+1)+(IF(UKK232&lt;101,UKK232,IF(UKK232&lt;201,UKK232/2,IF(UKK232&lt;=301,UKK232/3,UKK232/4))))</f>
        <v>481.1508</v>
      </c>
      <c r="UKM232" s="159">
        <f t="shared" si="11601"/>
        <v>3</v>
      </c>
      <c r="UKN232" s="159"/>
      <c r="UKO232" s="53" t="s">
        <v>162</v>
      </c>
      <c r="UKP232" s="53">
        <f t="shared" ref="UKP232" si="15928">(37.2)*10.764</f>
        <v>400.42079999999999</v>
      </c>
      <c r="UKQ232" s="53">
        <f t="shared" ref="UKQ232" si="15929">(2.45*1+1*(2.3+2.75))*10.764</f>
        <v>80.72999999999999</v>
      </c>
      <c r="UKR232" s="53">
        <f t="shared" si="5465"/>
        <v>481.1508</v>
      </c>
      <c r="UKS232" s="53">
        <v>0</v>
      </c>
      <c r="UKT232" s="53">
        <f>UKR232*(($H$268)+1)+(IF(UKS232&lt;101,UKS232,IF(UKS232&lt;201,UKS232/2,IF(UKS232&lt;=301,UKS232/3,UKS232/4))))</f>
        <v>481.1508</v>
      </c>
      <c r="UKU232" s="159">
        <f t="shared" si="11604"/>
        <v>3</v>
      </c>
      <c r="UKV232" s="159"/>
      <c r="UKW232" s="53" t="s">
        <v>162</v>
      </c>
      <c r="UKX232" s="53">
        <f t="shared" ref="UKX232" si="15930">(37.2)*10.764</f>
        <v>400.42079999999999</v>
      </c>
      <c r="UKY232" s="53">
        <f t="shared" ref="UKY232" si="15931">(2.45*1+1*(2.3+2.75))*10.764</f>
        <v>80.72999999999999</v>
      </c>
      <c r="UKZ232" s="53">
        <f t="shared" si="5468"/>
        <v>481.1508</v>
      </c>
      <c r="ULA232" s="53">
        <v>0</v>
      </c>
      <c r="ULB232" s="53">
        <f>UKZ232*(($H$268)+1)+(IF(ULA232&lt;101,ULA232,IF(ULA232&lt;201,ULA232/2,IF(ULA232&lt;=301,ULA232/3,ULA232/4))))</f>
        <v>481.1508</v>
      </c>
      <c r="ULC232" s="159">
        <f t="shared" si="11607"/>
        <v>3</v>
      </c>
      <c r="ULD232" s="159"/>
      <c r="ULE232" s="53" t="s">
        <v>162</v>
      </c>
      <c r="ULF232" s="53">
        <f t="shared" ref="ULF232" si="15932">(37.2)*10.764</f>
        <v>400.42079999999999</v>
      </c>
      <c r="ULG232" s="53">
        <f t="shared" ref="ULG232" si="15933">(2.45*1+1*(2.3+2.75))*10.764</f>
        <v>80.72999999999999</v>
      </c>
      <c r="ULH232" s="53">
        <f t="shared" si="5471"/>
        <v>481.1508</v>
      </c>
      <c r="ULI232" s="53">
        <v>0</v>
      </c>
      <c r="ULJ232" s="53">
        <f>ULH232*(($H$268)+1)+(IF(ULI232&lt;101,ULI232,IF(ULI232&lt;201,ULI232/2,IF(ULI232&lt;=301,ULI232/3,ULI232/4))))</f>
        <v>481.1508</v>
      </c>
      <c r="ULK232" s="159">
        <f t="shared" si="11610"/>
        <v>3</v>
      </c>
      <c r="ULL232" s="159"/>
      <c r="ULM232" s="53" t="s">
        <v>162</v>
      </c>
      <c r="ULN232" s="53">
        <f t="shared" ref="ULN232" si="15934">(37.2)*10.764</f>
        <v>400.42079999999999</v>
      </c>
      <c r="ULO232" s="53">
        <f t="shared" ref="ULO232" si="15935">(2.45*1+1*(2.3+2.75))*10.764</f>
        <v>80.72999999999999</v>
      </c>
      <c r="ULP232" s="53">
        <f t="shared" si="5474"/>
        <v>481.1508</v>
      </c>
      <c r="ULQ232" s="53">
        <v>0</v>
      </c>
      <c r="ULR232" s="53">
        <f>ULP232*(($H$268)+1)+(IF(ULQ232&lt;101,ULQ232,IF(ULQ232&lt;201,ULQ232/2,IF(ULQ232&lt;=301,ULQ232/3,ULQ232/4))))</f>
        <v>481.1508</v>
      </c>
      <c r="ULS232" s="159">
        <f t="shared" si="11613"/>
        <v>3</v>
      </c>
      <c r="ULT232" s="159"/>
      <c r="ULU232" s="53" t="s">
        <v>162</v>
      </c>
      <c r="ULV232" s="53">
        <f t="shared" ref="ULV232" si="15936">(37.2)*10.764</f>
        <v>400.42079999999999</v>
      </c>
      <c r="ULW232" s="53">
        <f t="shared" ref="ULW232" si="15937">(2.45*1+1*(2.3+2.75))*10.764</f>
        <v>80.72999999999999</v>
      </c>
      <c r="ULX232" s="53">
        <f t="shared" si="5477"/>
        <v>481.1508</v>
      </c>
      <c r="ULY232" s="53">
        <v>0</v>
      </c>
      <c r="ULZ232" s="53">
        <f>ULX232*(($H$268)+1)+(IF(ULY232&lt;101,ULY232,IF(ULY232&lt;201,ULY232/2,IF(ULY232&lt;=301,ULY232/3,ULY232/4))))</f>
        <v>481.1508</v>
      </c>
      <c r="UMA232" s="159">
        <f t="shared" si="11616"/>
        <v>3</v>
      </c>
      <c r="UMB232" s="159"/>
      <c r="UMC232" s="53" t="s">
        <v>162</v>
      </c>
      <c r="UMD232" s="53">
        <f t="shared" ref="UMD232" si="15938">(37.2)*10.764</f>
        <v>400.42079999999999</v>
      </c>
      <c r="UME232" s="53">
        <f t="shared" ref="UME232" si="15939">(2.45*1+1*(2.3+2.75))*10.764</f>
        <v>80.72999999999999</v>
      </c>
      <c r="UMF232" s="53">
        <f t="shared" si="5480"/>
        <v>481.1508</v>
      </c>
      <c r="UMG232" s="53">
        <v>0</v>
      </c>
      <c r="UMH232" s="53">
        <f>UMF232*(($H$268)+1)+(IF(UMG232&lt;101,UMG232,IF(UMG232&lt;201,UMG232/2,IF(UMG232&lt;=301,UMG232/3,UMG232/4))))</f>
        <v>481.1508</v>
      </c>
      <c r="UMI232" s="159">
        <f t="shared" si="11619"/>
        <v>3</v>
      </c>
      <c r="UMJ232" s="159"/>
      <c r="UMK232" s="53" t="s">
        <v>162</v>
      </c>
      <c r="UML232" s="53">
        <f t="shared" ref="UML232" si="15940">(37.2)*10.764</f>
        <v>400.42079999999999</v>
      </c>
      <c r="UMM232" s="53">
        <f t="shared" ref="UMM232" si="15941">(2.45*1+1*(2.3+2.75))*10.764</f>
        <v>80.72999999999999</v>
      </c>
      <c r="UMN232" s="53">
        <f t="shared" si="5483"/>
        <v>481.1508</v>
      </c>
      <c r="UMO232" s="53">
        <v>0</v>
      </c>
      <c r="UMP232" s="53">
        <f>UMN232*(($H$268)+1)+(IF(UMO232&lt;101,UMO232,IF(UMO232&lt;201,UMO232/2,IF(UMO232&lt;=301,UMO232/3,UMO232/4))))</f>
        <v>481.1508</v>
      </c>
      <c r="UMQ232" s="159">
        <f t="shared" si="11622"/>
        <v>3</v>
      </c>
      <c r="UMR232" s="159"/>
      <c r="UMS232" s="53" t="s">
        <v>162</v>
      </c>
      <c r="UMT232" s="53">
        <f t="shared" ref="UMT232" si="15942">(37.2)*10.764</f>
        <v>400.42079999999999</v>
      </c>
      <c r="UMU232" s="53">
        <f t="shared" ref="UMU232" si="15943">(2.45*1+1*(2.3+2.75))*10.764</f>
        <v>80.72999999999999</v>
      </c>
      <c r="UMV232" s="53">
        <f t="shared" si="5486"/>
        <v>481.1508</v>
      </c>
      <c r="UMW232" s="53">
        <v>0</v>
      </c>
      <c r="UMX232" s="53">
        <f>UMV232*(($H$268)+1)+(IF(UMW232&lt;101,UMW232,IF(UMW232&lt;201,UMW232/2,IF(UMW232&lt;=301,UMW232/3,UMW232/4))))</f>
        <v>481.1508</v>
      </c>
      <c r="UMY232" s="159">
        <f t="shared" si="11625"/>
        <v>3</v>
      </c>
      <c r="UMZ232" s="159"/>
      <c r="UNA232" s="53" t="s">
        <v>162</v>
      </c>
      <c r="UNB232" s="53">
        <f t="shared" ref="UNB232" si="15944">(37.2)*10.764</f>
        <v>400.42079999999999</v>
      </c>
      <c r="UNC232" s="53">
        <f t="shared" ref="UNC232" si="15945">(2.45*1+1*(2.3+2.75))*10.764</f>
        <v>80.72999999999999</v>
      </c>
      <c r="UND232" s="53">
        <f t="shared" si="5489"/>
        <v>481.1508</v>
      </c>
      <c r="UNE232" s="53">
        <v>0</v>
      </c>
      <c r="UNF232" s="53">
        <f>UND232*(($H$268)+1)+(IF(UNE232&lt;101,UNE232,IF(UNE232&lt;201,UNE232/2,IF(UNE232&lt;=301,UNE232/3,UNE232/4))))</f>
        <v>481.1508</v>
      </c>
      <c r="UNG232" s="159">
        <f t="shared" si="11628"/>
        <v>3</v>
      </c>
      <c r="UNH232" s="159"/>
      <c r="UNI232" s="53" t="s">
        <v>162</v>
      </c>
      <c r="UNJ232" s="53">
        <f t="shared" ref="UNJ232" si="15946">(37.2)*10.764</f>
        <v>400.42079999999999</v>
      </c>
      <c r="UNK232" s="53">
        <f t="shared" ref="UNK232" si="15947">(2.45*1+1*(2.3+2.75))*10.764</f>
        <v>80.72999999999999</v>
      </c>
      <c r="UNL232" s="53">
        <f t="shared" si="5492"/>
        <v>481.1508</v>
      </c>
      <c r="UNM232" s="53">
        <v>0</v>
      </c>
      <c r="UNN232" s="53">
        <f>UNL232*(($H$268)+1)+(IF(UNM232&lt;101,UNM232,IF(UNM232&lt;201,UNM232/2,IF(UNM232&lt;=301,UNM232/3,UNM232/4))))</f>
        <v>481.1508</v>
      </c>
      <c r="UNO232" s="159">
        <f t="shared" si="11631"/>
        <v>3</v>
      </c>
      <c r="UNP232" s="159"/>
      <c r="UNQ232" s="53" t="s">
        <v>162</v>
      </c>
      <c r="UNR232" s="53">
        <f t="shared" ref="UNR232" si="15948">(37.2)*10.764</f>
        <v>400.42079999999999</v>
      </c>
      <c r="UNS232" s="53">
        <f t="shared" ref="UNS232" si="15949">(2.45*1+1*(2.3+2.75))*10.764</f>
        <v>80.72999999999999</v>
      </c>
      <c r="UNT232" s="53">
        <f t="shared" si="5495"/>
        <v>481.1508</v>
      </c>
      <c r="UNU232" s="53">
        <v>0</v>
      </c>
      <c r="UNV232" s="53">
        <f>UNT232*(($H$268)+1)+(IF(UNU232&lt;101,UNU232,IF(UNU232&lt;201,UNU232/2,IF(UNU232&lt;=301,UNU232/3,UNU232/4))))</f>
        <v>481.1508</v>
      </c>
      <c r="UNW232" s="159">
        <f t="shared" si="11634"/>
        <v>3</v>
      </c>
      <c r="UNX232" s="159"/>
      <c r="UNY232" s="53" t="s">
        <v>162</v>
      </c>
      <c r="UNZ232" s="53">
        <f t="shared" ref="UNZ232" si="15950">(37.2)*10.764</f>
        <v>400.42079999999999</v>
      </c>
      <c r="UOA232" s="53">
        <f t="shared" ref="UOA232" si="15951">(2.45*1+1*(2.3+2.75))*10.764</f>
        <v>80.72999999999999</v>
      </c>
      <c r="UOB232" s="53">
        <f t="shared" si="5498"/>
        <v>481.1508</v>
      </c>
      <c r="UOC232" s="53">
        <v>0</v>
      </c>
      <c r="UOD232" s="53">
        <f>UOB232*(($H$268)+1)+(IF(UOC232&lt;101,UOC232,IF(UOC232&lt;201,UOC232/2,IF(UOC232&lt;=301,UOC232/3,UOC232/4))))</f>
        <v>481.1508</v>
      </c>
      <c r="UOE232" s="159">
        <f t="shared" si="11637"/>
        <v>3</v>
      </c>
      <c r="UOF232" s="159"/>
      <c r="UOG232" s="53" t="s">
        <v>162</v>
      </c>
      <c r="UOH232" s="53">
        <f t="shared" ref="UOH232" si="15952">(37.2)*10.764</f>
        <v>400.42079999999999</v>
      </c>
      <c r="UOI232" s="53">
        <f t="shared" ref="UOI232" si="15953">(2.45*1+1*(2.3+2.75))*10.764</f>
        <v>80.72999999999999</v>
      </c>
      <c r="UOJ232" s="53">
        <f t="shared" si="5501"/>
        <v>481.1508</v>
      </c>
      <c r="UOK232" s="53">
        <v>0</v>
      </c>
      <c r="UOL232" s="53">
        <f>UOJ232*(($H$268)+1)+(IF(UOK232&lt;101,UOK232,IF(UOK232&lt;201,UOK232/2,IF(UOK232&lt;=301,UOK232/3,UOK232/4))))</f>
        <v>481.1508</v>
      </c>
      <c r="UOM232" s="159">
        <f t="shared" si="11640"/>
        <v>3</v>
      </c>
      <c r="UON232" s="159"/>
      <c r="UOO232" s="53" t="s">
        <v>162</v>
      </c>
      <c r="UOP232" s="53">
        <f t="shared" ref="UOP232" si="15954">(37.2)*10.764</f>
        <v>400.42079999999999</v>
      </c>
      <c r="UOQ232" s="53">
        <f t="shared" ref="UOQ232" si="15955">(2.45*1+1*(2.3+2.75))*10.764</f>
        <v>80.72999999999999</v>
      </c>
      <c r="UOR232" s="53">
        <f t="shared" si="5504"/>
        <v>481.1508</v>
      </c>
      <c r="UOS232" s="53">
        <v>0</v>
      </c>
      <c r="UOT232" s="53">
        <f>UOR232*(($H$268)+1)+(IF(UOS232&lt;101,UOS232,IF(UOS232&lt;201,UOS232/2,IF(UOS232&lt;=301,UOS232/3,UOS232/4))))</f>
        <v>481.1508</v>
      </c>
      <c r="UOU232" s="159">
        <f t="shared" si="11643"/>
        <v>3</v>
      </c>
      <c r="UOV232" s="159"/>
      <c r="UOW232" s="53" t="s">
        <v>162</v>
      </c>
      <c r="UOX232" s="53">
        <f t="shared" ref="UOX232" si="15956">(37.2)*10.764</f>
        <v>400.42079999999999</v>
      </c>
      <c r="UOY232" s="53">
        <f t="shared" ref="UOY232" si="15957">(2.45*1+1*(2.3+2.75))*10.764</f>
        <v>80.72999999999999</v>
      </c>
      <c r="UOZ232" s="53">
        <f t="shared" si="5507"/>
        <v>481.1508</v>
      </c>
      <c r="UPA232" s="53">
        <v>0</v>
      </c>
      <c r="UPB232" s="53">
        <f>UOZ232*(($H$268)+1)+(IF(UPA232&lt;101,UPA232,IF(UPA232&lt;201,UPA232/2,IF(UPA232&lt;=301,UPA232/3,UPA232/4))))</f>
        <v>481.1508</v>
      </c>
      <c r="UPC232" s="159">
        <f t="shared" si="11646"/>
        <v>3</v>
      </c>
      <c r="UPD232" s="159"/>
      <c r="UPE232" s="53" t="s">
        <v>162</v>
      </c>
      <c r="UPF232" s="53">
        <f t="shared" ref="UPF232" si="15958">(37.2)*10.764</f>
        <v>400.42079999999999</v>
      </c>
      <c r="UPG232" s="53">
        <f t="shared" ref="UPG232" si="15959">(2.45*1+1*(2.3+2.75))*10.764</f>
        <v>80.72999999999999</v>
      </c>
      <c r="UPH232" s="53">
        <f t="shared" si="5510"/>
        <v>481.1508</v>
      </c>
      <c r="UPI232" s="53">
        <v>0</v>
      </c>
      <c r="UPJ232" s="53">
        <f>UPH232*(($H$268)+1)+(IF(UPI232&lt;101,UPI232,IF(UPI232&lt;201,UPI232/2,IF(UPI232&lt;=301,UPI232/3,UPI232/4))))</f>
        <v>481.1508</v>
      </c>
      <c r="UPK232" s="159">
        <f t="shared" si="11649"/>
        <v>3</v>
      </c>
      <c r="UPL232" s="159"/>
      <c r="UPM232" s="53" t="s">
        <v>162</v>
      </c>
      <c r="UPN232" s="53">
        <f t="shared" ref="UPN232" si="15960">(37.2)*10.764</f>
        <v>400.42079999999999</v>
      </c>
      <c r="UPO232" s="53">
        <f t="shared" ref="UPO232" si="15961">(2.45*1+1*(2.3+2.75))*10.764</f>
        <v>80.72999999999999</v>
      </c>
      <c r="UPP232" s="53">
        <f t="shared" si="5513"/>
        <v>481.1508</v>
      </c>
      <c r="UPQ232" s="53">
        <v>0</v>
      </c>
      <c r="UPR232" s="53">
        <f>UPP232*(($H$268)+1)+(IF(UPQ232&lt;101,UPQ232,IF(UPQ232&lt;201,UPQ232/2,IF(UPQ232&lt;=301,UPQ232/3,UPQ232/4))))</f>
        <v>481.1508</v>
      </c>
      <c r="UPS232" s="159">
        <f t="shared" si="11652"/>
        <v>3</v>
      </c>
      <c r="UPT232" s="159"/>
      <c r="UPU232" s="53" t="s">
        <v>162</v>
      </c>
      <c r="UPV232" s="53">
        <f t="shared" ref="UPV232" si="15962">(37.2)*10.764</f>
        <v>400.42079999999999</v>
      </c>
      <c r="UPW232" s="53">
        <f t="shared" ref="UPW232" si="15963">(2.45*1+1*(2.3+2.75))*10.764</f>
        <v>80.72999999999999</v>
      </c>
      <c r="UPX232" s="53">
        <f t="shared" si="5516"/>
        <v>481.1508</v>
      </c>
      <c r="UPY232" s="53">
        <v>0</v>
      </c>
      <c r="UPZ232" s="53">
        <f>UPX232*(($H$268)+1)+(IF(UPY232&lt;101,UPY232,IF(UPY232&lt;201,UPY232/2,IF(UPY232&lt;=301,UPY232/3,UPY232/4))))</f>
        <v>481.1508</v>
      </c>
      <c r="UQA232" s="159">
        <f t="shared" si="11655"/>
        <v>3</v>
      </c>
      <c r="UQB232" s="159"/>
      <c r="UQC232" s="53" t="s">
        <v>162</v>
      </c>
      <c r="UQD232" s="53">
        <f t="shared" ref="UQD232" si="15964">(37.2)*10.764</f>
        <v>400.42079999999999</v>
      </c>
      <c r="UQE232" s="53">
        <f t="shared" ref="UQE232" si="15965">(2.45*1+1*(2.3+2.75))*10.764</f>
        <v>80.72999999999999</v>
      </c>
      <c r="UQF232" s="53">
        <f t="shared" si="5519"/>
        <v>481.1508</v>
      </c>
      <c r="UQG232" s="53">
        <v>0</v>
      </c>
      <c r="UQH232" s="53">
        <f>UQF232*(($H$268)+1)+(IF(UQG232&lt;101,UQG232,IF(UQG232&lt;201,UQG232/2,IF(UQG232&lt;=301,UQG232/3,UQG232/4))))</f>
        <v>481.1508</v>
      </c>
      <c r="UQI232" s="159">
        <f t="shared" si="11658"/>
        <v>3</v>
      </c>
      <c r="UQJ232" s="159"/>
      <c r="UQK232" s="53" t="s">
        <v>162</v>
      </c>
      <c r="UQL232" s="53">
        <f t="shared" ref="UQL232" si="15966">(37.2)*10.764</f>
        <v>400.42079999999999</v>
      </c>
      <c r="UQM232" s="53">
        <f t="shared" ref="UQM232" si="15967">(2.45*1+1*(2.3+2.75))*10.764</f>
        <v>80.72999999999999</v>
      </c>
      <c r="UQN232" s="53">
        <f t="shared" si="5522"/>
        <v>481.1508</v>
      </c>
      <c r="UQO232" s="53">
        <v>0</v>
      </c>
      <c r="UQP232" s="53">
        <f>UQN232*(($H$268)+1)+(IF(UQO232&lt;101,UQO232,IF(UQO232&lt;201,UQO232/2,IF(UQO232&lt;=301,UQO232/3,UQO232/4))))</f>
        <v>481.1508</v>
      </c>
      <c r="UQQ232" s="159">
        <f t="shared" si="11661"/>
        <v>3</v>
      </c>
      <c r="UQR232" s="159"/>
      <c r="UQS232" s="53" t="s">
        <v>162</v>
      </c>
      <c r="UQT232" s="53">
        <f t="shared" ref="UQT232" si="15968">(37.2)*10.764</f>
        <v>400.42079999999999</v>
      </c>
      <c r="UQU232" s="53">
        <f t="shared" ref="UQU232" si="15969">(2.45*1+1*(2.3+2.75))*10.764</f>
        <v>80.72999999999999</v>
      </c>
      <c r="UQV232" s="53">
        <f t="shared" si="5525"/>
        <v>481.1508</v>
      </c>
      <c r="UQW232" s="53">
        <v>0</v>
      </c>
      <c r="UQX232" s="53">
        <f>UQV232*(($H$268)+1)+(IF(UQW232&lt;101,UQW232,IF(UQW232&lt;201,UQW232/2,IF(UQW232&lt;=301,UQW232/3,UQW232/4))))</f>
        <v>481.1508</v>
      </c>
      <c r="UQY232" s="159">
        <f t="shared" si="11664"/>
        <v>3</v>
      </c>
      <c r="UQZ232" s="159"/>
      <c r="URA232" s="53" t="s">
        <v>162</v>
      </c>
      <c r="URB232" s="53">
        <f t="shared" ref="URB232" si="15970">(37.2)*10.764</f>
        <v>400.42079999999999</v>
      </c>
      <c r="URC232" s="53">
        <f t="shared" ref="URC232" si="15971">(2.45*1+1*(2.3+2.75))*10.764</f>
        <v>80.72999999999999</v>
      </c>
      <c r="URD232" s="53">
        <f t="shared" si="5528"/>
        <v>481.1508</v>
      </c>
      <c r="URE232" s="53">
        <v>0</v>
      </c>
      <c r="URF232" s="53">
        <f>URD232*(($H$268)+1)+(IF(URE232&lt;101,URE232,IF(URE232&lt;201,URE232/2,IF(URE232&lt;=301,URE232/3,URE232/4))))</f>
        <v>481.1508</v>
      </c>
      <c r="URG232" s="159">
        <f t="shared" si="11667"/>
        <v>3</v>
      </c>
      <c r="URH232" s="159"/>
      <c r="URI232" s="53" t="s">
        <v>162</v>
      </c>
      <c r="URJ232" s="53">
        <f t="shared" ref="URJ232" si="15972">(37.2)*10.764</f>
        <v>400.42079999999999</v>
      </c>
      <c r="URK232" s="53">
        <f t="shared" ref="URK232" si="15973">(2.45*1+1*(2.3+2.75))*10.764</f>
        <v>80.72999999999999</v>
      </c>
      <c r="URL232" s="53">
        <f t="shared" si="5531"/>
        <v>481.1508</v>
      </c>
      <c r="URM232" s="53">
        <v>0</v>
      </c>
      <c r="URN232" s="53">
        <f>URL232*(($H$268)+1)+(IF(URM232&lt;101,URM232,IF(URM232&lt;201,URM232/2,IF(URM232&lt;=301,URM232/3,URM232/4))))</f>
        <v>481.1508</v>
      </c>
      <c r="URO232" s="159">
        <f t="shared" si="11670"/>
        <v>3</v>
      </c>
      <c r="URP232" s="159"/>
      <c r="URQ232" s="53" t="s">
        <v>162</v>
      </c>
      <c r="URR232" s="53">
        <f t="shared" ref="URR232" si="15974">(37.2)*10.764</f>
        <v>400.42079999999999</v>
      </c>
      <c r="URS232" s="53">
        <f t="shared" ref="URS232" si="15975">(2.45*1+1*(2.3+2.75))*10.764</f>
        <v>80.72999999999999</v>
      </c>
      <c r="URT232" s="53">
        <f t="shared" si="5534"/>
        <v>481.1508</v>
      </c>
      <c r="URU232" s="53">
        <v>0</v>
      </c>
      <c r="URV232" s="53">
        <f>URT232*(($H$268)+1)+(IF(URU232&lt;101,URU232,IF(URU232&lt;201,URU232/2,IF(URU232&lt;=301,URU232/3,URU232/4))))</f>
        <v>481.1508</v>
      </c>
      <c r="URW232" s="159">
        <f t="shared" si="11673"/>
        <v>3</v>
      </c>
      <c r="URX232" s="159"/>
      <c r="URY232" s="53" t="s">
        <v>162</v>
      </c>
      <c r="URZ232" s="53">
        <f t="shared" ref="URZ232" si="15976">(37.2)*10.764</f>
        <v>400.42079999999999</v>
      </c>
      <c r="USA232" s="53">
        <f t="shared" ref="USA232" si="15977">(2.45*1+1*(2.3+2.75))*10.764</f>
        <v>80.72999999999999</v>
      </c>
      <c r="USB232" s="53">
        <f t="shared" si="5537"/>
        <v>481.1508</v>
      </c>
      <c r="USC232" s="53">
        <v>0</v>
      </c>
      <c r="USD232" s="53">
        <f>USB232*(($H$268)+1)+(IF(USC232&lt;101,USC232,IF(USC232&lt;201,USC232/2,IF(USC232&lt;=301,USC232/3,USC232/4))))</f>
        <v>481.1508</v>
      </c>
      <c r="USE232" s="159">
        <f t="shared" si="11676"/>
        <v>3</v>
      </c>
      <c r="USF232" s="159"/>
      <c r="USG232" s="53" t="s">
        <v>162</v>
      </c>
      <c r="USH232" s="53">
        <f t="shared" ref="USH232" si="15978">(37.2)*10.764</f>
        <v>400.42079999999999</v>
      </c>
      <c r="USI232" s="53">
        <f t="shared" ref="USI232" si="15979">(2.45*1+1*(2.3+2.75))*10.764</f>
        <v>80.72999999999999</v>
      </c>
      <c r="USJ232" s="53">
        <f t="shared" si="5540"/>
        <v>481.1508</v>
      </c>
      <c r="USK232" s="53">
        <v>0</v>
      </c>
      <c r="USL232" s="53">
        <f>USJ232*(($H$268)+1)+(IF(USK232&lt;101,USK232,IF(USK232&lt;201,USK232/2,IF(USK232&lt;=301,USK232/3,USK232/4))))</f>
        <v>481.1508</v>
      </c>
      <c r="USM232" s="159">
        <f t="shared" si="11679"/>
        <v>3</v>
      </c>
      <c r="USN232" s="159"/>
      <c r="USO232" s="53" t="s">
        <v>162</v>
      </c>
      <c r="USP232" s="53">
        <f t="shared" ref="USP232" si="15980">(37.2)*10.764</f>
        <v>400.42079999999999</v>
      </c>
      <c r="USQ232" s="53">
        <f t="shared" ref="USQ232" si="15981">(2.45*1+1*(2.3+2.75))*10.764</f>
        <v>80.72999999999999</v>
      </c>
      <c r="USR232" s="53">
        <f t="shared" si="5543"/>
        <v>481.1508</v>
      </c>
      <c r="USS232" s="53">
        <v>0</v>
      </c>
      <c r="UST232" s="53">
        <f>USR232*(($H$268)+1)+(IF(USS232&lt;101,USS232,IF(USS232&lt;201,USS232/2,IF(USS232&lt;=301,USS232/3,USS232/4))))</f>
        <v>481.1508</v>
      </c>
      <c r="USU232" s="159">
        <f t="shared" si="11682"/>
        <v>3</v>
      </c>
      <c r="USV232" s="159"/>
      <c r="USW232" s="53" t="s">
        <v>162</v>
      </c>
      <c r="USX232" s="53">
        <f t="shared" ref="USX232" si="15982">(37.2)*10.764</f>
        <v>400.42079999999999</v>
      </c>
      <c r="USY232" s="53">
        <f t="shared" ref="USY232" si="15983">(2.45*1+1*(2.3+2.75))*10.764</f>
        <v>80.72999999999999</v>
      </c>
      <c r="USZ232" s="53">
        <f t="shared" si="5546"/>
        <v>481.1508</v>
      </c>
      <c r="UTA232" s="53">
        <v>0</v>
      </c>
      <c r="UTB232" s="53">
        <f>USZ232*(($H$268)+1)+(IF(UTA232&lt;101,UTA232,IF(UTA232&lt;201,UTA232/2,IF(UTA232&lt;=301,UTA232/3,UTA232/4))))</f>
        <v>481.1508</v>
      </c>
      <c r="UTC232" s="159">
        <f t="shared" si="11685"/>
        <v>3</v>
      </c>
      <c r="UTD232" s="159"/>
      <c r="UTE232" s="53" t="s">
        <v>162</v>
      </c>
      <c r="UTF232" s="53">
        <f t="shared" ref="UTF232" si="15984">(37.2)*10.764</f>
        <v>400.42079999999999</v>
      </c>
      <c r="UTG232" s="53">
        <f t="shared" ref="UTG232" si="15985">(2.45*1+1*(2.3+2.75))*10.764</f>
        <v>80.72999999999999</v>
      </c>
      <c r="UTH232" s="53">
        <f t="shared" si="5549"/>
        <v>481.1508</v>
      </c>
      <c r="UTI232" s="53">
        <v>0</v>
      </c>
      <c r="UTJ232" s="53">
        <f>UTH232*(($H$268)+1)+(IF(UTI232&lt;101,UTI232,IF(UTI232&lt;201,UTI232/2,IF(UTI232&lt;=301,UTI232/3,UTI232/4))))</f>
        <v>481.1508</v>
      </c>
      <c r="UTK232" s="159">
        <f t="shared" si="11688"/>
        <v>3</v>
      </c>
      <c r="UTL232" s="159"/>
      <c r="UTM232" s="53" t="s">
        <v>162</v>
      </c>
      <c r="UTN232" s="53">
        <f t="shared" ref="UTN232" si="15986">(37.2)*10.764</f>
        <v>400.42079999999999</v>
      </c>
      <c r="UTO232" s="53">
        <f t="shared" ref="UTO232" si="15987">(2.45*1+1*(2.3+2.75))*10.764</f>
        <v>80.72999999999999</v>
      </c>
      <c r="UTP232" s="53">
        <f t="shared" si="5552"/>
        <v>481.1508</v>
      </c>
      <c r="UTQ232" s="53">
        <v>0</v>
      </c>
      <c r="UTR232" s="53">
        <f>UTP232*(($H$268)+1)+(IF(UTQ232&lt;101,UTQ232,IF(UTQ232&lt;201,UTQ232/2,IF(UTQ232&lt;=301,UTQ232/3,UTQ232/4))))</f>
        <v>481.1508</v>
      </c>
      <c r="UTS232" s="159">
        <f t="shared" si="11691"/>
        <v>3</v>
      </c>
      <c r="UTT232" s="159"/>
      <c r="UTU232" s="53" t="s">
        <v>162</v>
      </c>
      <c r="UTV232" s="53">
        <f t="shared" ref="UTV232" si="15988">(37.2)*10.764</f>
        <v>400.42079999999999</v>
      </c>
      <c r="UTW232" s="53">
        <f t="shared" ref="UTW232" si="15989">(2.45*1+1*(2.3+2.75))*10.764</f>
        <v>80.72999999999999</v>
      </c>
      <c r="UTX232" s="53">
        <f t="shared" si="5555"/>
        <v>481.1508</v>
      </c>
      <c r="UTY232" s="53">
        <v>0</v>
      </c>
      <c r="UTZ232" s="53">
        <f>UTX232*(($H$268)+1)+(IF(UTY232&lt;101,UTY232,IF(UTY232&lt;201,UTY232/2,IF(UTY232&lt;=301,UTY232/3,UTY232/4))))</f>
        <v>481.1508</v>
      </c>
      <c r="UUA232" s="159">
        <f t="shared" si="11694"/>
        <v>3</v>
      </c>
      <c r="UUB232" s="159"/>
      <c r="UUC232" s="53" t="s">
        <v>162</v>
      </c>
      <c r="UUD232" s="53">
        <f t="shared" ref="UUD232" si="15990">(37.2)*10.764</f>
        <v>400.42079999999999</v>
      </c>
      <c r="UUE232" s="53">
        <f t="shared" ref="UUE232" si="15991">(2.45*1+1*(2.3+2.75))*10.764</f>
        <v>80.72999999999999</v>
      </c>
      <c r="UUF232" s="53">
        <f t="shared" si="5558"/>
        <v>481.1508</v>
      </c>
      <c r="UUG232" s="53">
        <v>0</v>
      </c>
      <c r="UUH232" s="53">
        <f>UUF232*(($H$268)+1)+(IF(UUG232&lt;101,UUG232,IF(UUG232&lt;201,UUG232/2,IF(UUG232&lt;=301,UUG232/3,UUG232/4))))</f>
        <v>481.1508</v>
      </c>
      <c r="UUI232" s="159">
        <f t="shared" si="11697"/>
        <v>3</v>
      </c>
      <c r="UUJ232" s="159"/>
      <c r="UUK232" s="53" t="s">
        <v>162</v>
      </c>
      <c r="UUL232" s="53">
        <f t="shared" ref="UUL232" si="15992">(37.2)*10.764</f>
        <v>400.42079999999999</v>
      </c>
      <c r="UUM232" s="53">
        <f t="shared" ref="UUM232" si="15993">(2.45*1+1*(2.3+2.75))*10.764</f>
        <v>80.72999999999999</v>
      </c>
      <c r="UUN232" s="53">
        <f t="shared" si="5561"/>
        <v>481.1508</v>
      </c>
      <c r="UUO232" s="53">
        <v>0</v>
      </c>
      <c r="UUP232" s="53">
        <f>UUN232*(($H$268)+1)+(IF(UUO232&lt;101,UUO232,IF(UUO232&lt;201,UUO232/2,IF(UUO232&lt;=301,UUO232/3,UUO232/4))))</f>
        <v>481.1508</v>
      </c>
      <c r="UUQ232" s="159">
        <f t="shared" si="11700"/>
        <v>3</v>
      </c>
      <c r="UUR232" s="159"/>
      <c r="UUS232" s="53" t="s">
        <v>162</v>
      </c>
      <c r="UUT232" s="53">
        <f t="shared" ref="UUT232" si="15994">(37.2)*10.764</f>
        <v>400.42079999999999</v>
      </c>
      <c r="UUU232" s="53">
        <f t="shared" ref="UUU232" si="15995">(2.45*1+1*(2.3+2.75))*10.764</f>
        <v>80.72999999999999</v>
      </c>
      <c r="UUV232" s="53">
        <f t="shared" si="5564"/>
        <v>481.1508</v>
      </c>
      <c r="UUW232" s="53">
        <v>0</v>
      </c>
      <c r="UUX232" s="53">
        <f>UUV232*(($H$268)+1)+(IF(UUW232&lt;101,UUW232,IF(UUW232&lt;201,UUW232/2,IF(UUW232&lt;=301,UUW232/3,UUW232/4))))</f>
        <v>481.1508</v>
      </c>
      <c r="UUY232" s="159">
        <f t="shared" si="11703"/>
        <v>3</v>
      </c>
      <c r="UUZ232" s="159"/>
      <c r="UVA232" s="53" t="s">
        <v>162</v>
      </c>
      <c r="UVB232" s="53">
        <f t="shared" ref="UVB232" si="15996">(37.2)*10.764</f>
        <v>400.42079999999999</v>
      </c>
      <c r="UVC232" s="53">
        <f t="shared" ref="UVC232" si="15997">(2.45*1+1*(2.3+2.75))*10.764</f>
        <v>80.72999999999999</v>
      </c>
      <c r="UVD232" s="53">
        <f t="shared" si="5567"/>
        <v>481.1508</v>
      </c>
      <c r="UVE232" s="53">
        <v>0</v>
      </c>
      <c r="UVF232" s="53">
        <f>UVD232*(($H$268)+1)+(IF(UVE232&lt;101,UVE232,IF(UVE232&lt;201,UVE232/2,IF(UVE232&lt;=301,UVE232/3,UVE232/4))))</f>
        <v>481.1508</v>
      </c>
      <c r="UVG232" s="159">
        <f t="shared" si="11706"/>
        <v>3</v>
      </c>
      <c r="UVH232" s="159"/>
      <c r="UVI232" s="53" t="s">
        <v>162</v>
      </c>
      <c r="UVJ232" s="53">
        <f t="shared" ref="UVJ232" si="15998">(37.2)*10.764</f>
        <v>400.42079999999999</v>
      </c>
      <c r="UVK232" s="53">
        <f t="shared" ref="UVK232" si="15999">(2.45*1+1*(2.3+2.75))*10.764</f>
        <v>80.72999999999999</v>
      </c>
      <c r="UVL232" s="53">
        <f t="shared" si="5570"/>
        <v>481.1508</v>
      </c>
      <c r="UVM232" s="53">
        <v>0</v>
      </c>
      <c r="UVN232" s="53">
        <f>UVL232*(($H$268)+1)+(IF(UVM232&lt;101,UVM232,IF(UVM232&lt;201,UVM232/2,IF(UVM232&lt;=301,UVM232/3,UVM232/4))))</f>
        <v>481.1508</v>
      </c>
      <c r="UVO232" s="159">
        <f t="shared" si="11709"/>
        <v>3</v>
      </c>
      <c r="UVP232" s="159"/>
      <c r="UVQ232" s="53" t="s">
        <v>162</v>
      </c>
      <c r="UVR232" s="53">
        <f t="shared" ref="UVR232" si="16000">(37.2)*10.764</f>
        <v>400.42079999999999</v>
      </c>
      <c r="UVS232" s="53">
        <f t="shared" ref="UVS232" si="16001">(2.45*1+1*(2.3+2.75))*10.764</f>
        <v>80.72999999999999</v>
      </c>
      <c r="UVT232" s="53">
        <f t="shared" si="5573"/>
        <v>481.1508</v>
      </c>
      <c r="UVU232" s="53">
        <v>0</v>
      </c>
      <c r="UVV232" s="53">
        <f>UVT232*(($H$268)+1)+(IF(UVU232&lt;101,UVU232,IF(UVU232&lt;201,UVU232/2,IF(UVU232&lt;=301,UVU232/3,UVU232/4))))</f>
        <v>481.1508</v>
      </c>
      <c r="UVW232" s="159">
        <f t="shared" si="11712"/>
        <v>3</v>
      </c>
      <c r="UVX232" s="159"/>
      <c r="UVY232" s="53" t="s">
        <v>162</v>
      </c>
      <c r="UVZ232" s="53">
        <f t="shared" ref="UVZ232" si="16002">(37.2)*10.764</f>
        <v>400.42079999999999</v>
      </c>
      <c r="UWA232" s="53">
        <f t="shared" ref="UWA232" si="16003">(2.45*1+1*(2.3+2.75))*10.764</f>
        <v>80.72999999999999</v>
      </c>
      <c r="UWB232" s="53">
        <f t="shared" si="5576"/>
        <v>481.1508</v>
      </c>
      <c r="UWC232" s="53">
        <v>0</v>
      </c>
      <c r="UWD232" s="53">
        <f>UWB232*(($H$268)+1)+(IF(UWC232&lt;101,UWC232,IF(UWC232&lt;201,UWC232/2,IF(UWC232&lt;=301,UWC232/3,UWC232/4))))</f>
        <v>481.1508</v>
      </c>
      <c r="UWE232" s="159">
        <f t="shared" si="11715"/>
        <v>3</v>
      </c>
      <c r="UWF232" s="159"/>
      <c r="UWG232" s="53" t="s">
        <v>162</v>
      </c>
      <c r="UWH232" s="53">
        <f t="shared" ref="UWH232" si="16004">(37.2)*10.764</f>
        <v>400.42079999999999</v>
      </c>
      <c r="UWI232" s="53">
        <f t="shared" ref="UWI232" si="16005">(2.45*1+1*(2.3+2.75))*10.764</f>
        <v>80.72999999999999</v>
      </c>
      <c r="UWJ232" s="53">
        <f t="shared" si="5579"/>
        <v>481.1508</v>
      </c>
      <c r="UWK232" s="53">
        <v>0</v>
      </c>
      <c r="UWL232" s="53">
        <f>UWJ232*(($H$268)+1)+(IF(UWK232&lt;101,UWK232,IF(UWK232&lt;201,UWK232/2,IF(UWK232&lt;=301,UWK232/3,UWK232/4))))</f>
        <v>481.1508</v>
      </c>
      <c r="UWM232" s="159">
        <f t="shared" si="11718"/>
        <v>3</v>
      </c>
      <c r="UWN232" s="159"/>
      <c r="UWO232" s="53" t="s">
        <v>162</v>
      </c>
      <c r="UWP232" s="53">
        <f t="shared" ref="UWP232" si="16006">(37.2)*10.764</f>
        <v>400.42079999999999</v>
      </c>
      <c r="UWQ232" s="53">
        <f t="shared" ref="UWQ232" si="16007">(2.45*1+1*(2.3+2.75))*10.764</f>
        <v>80.72999999999999</v>
      </c>
      <c r="UWR232" s="53">
        <f t="shared" si="5582"/>
        <v>481.1508</v>
      </c>
      <c r="UWS232" s="53">
        <v>0</v>
      </c>
      <c r="UWT232" s="53">
        <f>UWR232*(($H$268)+1)+(IF(UWS232&lt;101,UWS232,IF(UWS232&lt;201,UWS232/2,IF(UWS232&lt;=301,UWS232/3,UWS232/4))))</f>
        <v>481.1508</v>
      </c>
      <c r="UWU232" s="159">
        <f t="shared" si="11721"/>
        <v>3</v>
      </c>
      <c r="UWV232" s="159"/>
      <c r="UWW232" s="53" t="s">
        <v>162</v>
      </c>
      <c r="UWX232" s="53">
        <f t="shared" ref="UWX232" si="16008">(37.2)*10.764</f>
        <v>400.42079999999999</v>
      </c>
      <c r="UWY232" s="53">
        <f t="shared" ref="UWY232" si="16009">(2.45*1+1*(2.3+2.75))*10.764</f>
        <v>80.72999999999999</v>
      </c>
      <c r="UWZ232" s="53">
        <f t="shared" si="5585"/>
        <v>481.1508</v>
      </c>
      <c r="UXA232" s="53">
        <v>0</v>
      </c>
      <c r="UXB232" s="53">
        <f>UWZ232*(($H$268)+1)+(IF(UXA232&lt;101,UXA232,IF(UXA232&lt;201,UXA232/2,IF(UXA232&lt;=301,UXA232/3,UXA232/4))))</f>
        <v>481.1508</v>
      </c>
      <c r="UXC232" s="159">
        <f t="shared" si="11724"/>
        <v>3</v>
      </c>
      <c r="UXD232" s="159"/>
      <c r="UXE232" s="53" t="s">
        <v>162</v>
      </c>
      <c r="UXF232" s="53">
        <f t="shared" ref="UXF232" si="16010">(37.2)*10.764</f>
        <v>400.42079999999999</v>
      </c>
      <c r="UXG232" s="53">
        <f t="shared" ref="UXG232" si="16011">(2.45*1+1*(2.3+2.75))*10.764</f>
        <v>80.72999999999999</v>
      </c>
      <c r="UXH232" s="53">
        <f t="shared" si="5588"/>
        <v>481.1508</v>
      </c>
      <c r="UXI232" s="53">
        <v>0</v>
      </c>
      <c r="UXJ232" s="53">
        <f>UXH232*(($H$268)+1)+(IF(UXI232&lt;101,UXI232,IF(UXI232&lt;201,UXI232/2,IF(UXI232&lt;=301,UXI232/3,UXI232/4))))</f>
        <v>481.1508</v>
      </c>
      <c r="UXK232" s="159">
        <f t="shared" si="11727"/>
        <v>3</v>
      </c>
      <c r="UXL232" s="159"/>
      <c r="UXM232" s="53" t="s">
        <v>162</v>
      </c>
      <c r="UXN232" s="53">
        <f t="shared" ref="UXN232" si="16012">(37.2)*10.764</f>
        <v>400.42079999999999</v>
      </c>
      <c r="UXO232" s="53">
        <f t="shared" ref="UXO232" si="16013">(2.45*1+1*(2.3+2.75))*10.764</f>
        <v>80.72999999999999</v>
      </c>
      <c r="UXP232" s="53">
        <f t="shared" si="5591"/>
        <v>481.1508</v>
      </c>
      <c r="UXQ232" s="53">
        <v>0</v>
      </c>
      <c r="UXR232" s="53">
        <f>UXP232*(($H$268)+1)+(IF(UXQ232&lt;101,UXQ232,IF(UXQ232&lt;201,UXQ232/2,IF(UXQ232&lt;=301,UXQ232/3,UXQ232/4))))</f>
        <v>481.1508</v>
      </c>
      <c r="UXS232" s="159">
        <f t="shared" si="11730"/>
        <v>3</v>
      </c>
      <c r="UXT232" s="159"/>
      <c r="UXU232" s="53" t="s">
        <v>162</v>
      </c>
      <c r="UXV232" s="53">
        <f t="shared" ref="UXV232" si="16014">(37.2)*10.764</f>
        <v>400.42079999999999</v>
      </c>
      <c r="UXW232" s="53">
        <f t="shared" ref="UXW232" si="16015">(2.45*1+1*(2.3+2.75))*10.764</f>
        <v>80.72999999999999</v>
      </c>
      <c r="UXX232" s="53">
        <f t="shared" si="5594"/>
        <v>481.1508</v>
      </c>
      <c r="UXY232" s="53">
        <v>0</v>
      </c>
      <c r="UXZ232" s="53">
        <f>UXX232*(($H$268)+1)+(IF(UXY232&lt;101,UXY232,IF(UXY232&lt;201,UXY232/2,IF(UXY232&lt;=301,UXY232/3,UXY232/4))))</f>
        <v>481.1508</v>
      </c>
      <c r="UYA232" s="159">
        <f t="shared" si="11733"/>
        <v>3</v>
      </c>
      <c r="UYB232" s="159"/>
      <c r="UYC232" s="53" t="s">
        <v>162</v>
      </c>
      <c r="UYD232" s="53">
        <f t="shared" ref="UYD232" si="16016">(37.2)*10.764</f>
        <v>400.42079999999999</v>
      </c>
      <c r="UYE232" s="53">
        <f t="shared" ref="UYE232" si="16017">(2.45*1+1*(2.3+2.75))*10.764</f>
        <v>80.72999999999999</v>
      </c>
      <c r="UYF232" s="53">
        <f t="shared" si="5597"/>
        <v>481.1508</v>
      </c>
      <c r="UYG232" s="53">
        <v>0</v>
      </c>
      <c r="UYH232" s="53">
        <f>UYF232*(($H$268)+1)+(IF(UYG232&lt;101,UYG232,IF(UYG232&lt;201,UYG232/2,IF(UYG232&lt;=301,UYG232/3,UYG232/4))))</f>
        <v>481.1508</v>
      </c>
      <c r="UYI232" s="159">
        <f t="shared" si="11736"/>
        <v>3</v>
      </c>
      <c r="UYJ232" s="159"/>
      <c r="UYK232" s="53" t="s">
        <v>162</v>
      </c>
      <c r="UYL232" s="53">
        <f t="shared" ref="UYL232" si="16018">(37.2)*10.764</f>
        <v>400.42079999999999</v>
      </c>
      <c r="UYM232" s="53">
        <f t="shared" ref="UYM232" si="16019">(2.45*1+1*(2.3+2.75))*10.764</f>
        <v>80.72999999999999</v>
      </c>
      <c r="UYN232" s="53">
        <f t="shared" si="5600"/>
        <v>481.1508</v>
      </c>
      <c r="UYO232" s="53">
        <v>0</v>
      </c>
      <c r="UYP232" s="53">
        <f>UYN232*(($H$268)+1)+(IF(UYO232&lt;101,UYO232,IF(UYO232&lt;201,UYO232/2,IF(UYO232&lt;=301,UYO232/3,UYO232/4))))</f>
        <v>481.1508</v>
      </c>
      <c r="UYQ232" s="159">
        <f t="shared" si="11739"/>
        <v>3</v>
      </c>
      <c r="UYR232" s="159"/>
      <c r="UYS232" s="53" t="s">
        <v>162</v>
      </c>
      <c r="UYT232" s="53">
        <f t="shared" ref="UYT232" si="16020">(37.2)*10.764</f>
        <v>400.42079999999999</v>
      </c>
      <c r="UYU232" s="53">
        <f t="shared" ref="UYU232" si="16021">(2.45*1+1*(2.3+2.75))*10.764</f>
        <v>80.72999999999999</v>
      </c>
      <c r="UYV232" s="53">
        <f t="shared" si="5603"/>
        <v>481.1508</v>
      </c>
      <c r="UYW232" s="53">
        <v>0</v>
      </c>
      <c r="UYX232" s="53">
        <f>UYV232*(($H$268)+1)+(IF(UYW232&lt;101,UYW232,IF(UYW232&lt;201,UYW232/2,IF(UYW232&lt;=301,UYW232/3,UYW232/4))))</f>
        <v>481.1508</v>
      </c>
      <c r="UYY232" s="159">
        <f t="shared" si="11742"/>
        <v>3</v>
      </c>
      <c r="UYZ232" s="159"/>
      <c r="UZA232" s="53" t="s">
        <v>162</v>
      </c>
      <c r="UZB232" s="53">
        <f t="shared" ref="UZB232" si="16022">(37.2)*10.764</f>
        <v>400.42079999999999</v>
      </c>
      <c r="UZC232" s="53">
        <f t="shared" ref="UZC232" si="16023">(2.45*1+1*(2.3+2.75))*10.764</f>
        <v>80.72999999999999</v>
      </c>
      <c r="UZD232" s="53">
        <f t="shared" si="5606"/>
        <v>481.1508</v>
      </c>
      <c r="UZE232" s="53">
        <v>0</v>
      </c>
      <c r="UZF232" s="53">
        <f>UZD232*(($H$268)+1)+(IF(UZE232&lt;101,UZE232,IF(UZE232&lt;201,UZE232/2,IF(UZE232&lt;=301,UZE232/3,UZE232/4))))</f>
        <v>481.1508</v>
      </c>
      <c r="UZG232" s="159">
        <f t="shared" si="11745"/>
        <v>3</v>
      </c>
      <c r="UZH232" s="159"/>
      <c r="UZI232" s="53" t="s">
        <v>162</v>
      </c>
      <c r="UZJ232" s="53">
        <f t="shared" ref="UZJ232" si="16024">(37.2)*10.764</f>
        <v>400.42079999999999</v>
      </c>
      <c r="UZK232" s="53">
        <f t="shared" ref="UZK232" si="16025">(2.45*1+1*(2.3+2.75))*10.764</f>
        <v>80.72999999999999</v>
      </c>
      <c r="UZL232" s="53">
        <f t="shared" si="5609"/>
        <v>481.1508</v>
      </c>
      <c r="UZM232" s="53">
        <v>0</v>
      </c>
      <c r="UZN232" s="53">
        <f>UZL232*(($H$268)+1)+(IF(UZM232&lt;101,UZM232,IF(UZM232&lt;201,UZM232/2,IF(UZM232&lt;=301,UZM232/3,UZM232/4))))</f>
        <v>481.1508</v>
      </c>
      <c r="UZO232" s="159">
        <f t="shared" si="11748"/>
        <v>3</v>
      </c>
      <c r="UZP232" s="159"/>
      <c r="UZQ232" s="53" t="s">
        <v>162</v>
      </c>
      <c r="UZR232" s="53">
        <f t="shared" ref="UZR232" si="16026">(37.2)*10.764</f>
        <v>400.42079999999999</v>
      </c>
      <c r="UZS232" s="53">
        <f t="shared" ref="UZS232" si="16027">(2.45*1+1*(2.3+2.75))*10.764</f>
        <v>80.72999999999999</v>
      </c>
      <c r="UZT232" s="53">
        <f t="shared" si="5612"/>
        <v>481.1508</v>
      </c>
      <c r="UZU232" s="53">
        <v>0</v>
      </c>
      <c r="UZV232" s="53">
        <f>UZT232*(($H$268)+1)+(IF(UZU232&lt;101,UZU232,IF(UZU232&lt;201,UZU232/2,IF(UZU232&lt;=301,UZU232/3,UZU232/4))))</f>
        <v>481.1508</v>
      </c>
      <c r="UZW232" s="159">
        <f t="shared" si="11751"/>
        <v>3</v>
      </c>
      <c r="UZX232" s="159"/>
      <c r="UZY232" s="53" t="s">
        <v>162</v>
      </c>
      <c r="UZZ232" s="53">
        <f t="shared" ref="UZZ232" si="16028">(37.2)*10.764</f>
        <v>400.42079999999999</v>
      </c>
      <c r="VAA232" s="53">
        <f t="shared" ref="VAA232" si="16029">(2.45*1+1*(2.3+2.75))*10.764</f>
        <v>80.72999999999999</v>
      </c>
      <c r="VAB232" s="53">
        <f t="shared" si="5615"/>
        <v>481.1508</v>
      </c>
      <c r="VAC232" s="53">
        <v>0</v>
      </c>
      <c r="VAD232" s="53">
        <f>VAB232*(($H$268)+1)+(IF(VAC232&lt;101,VAC232,IF(VAC232&lt;201,VAC232/2,IF(VAC232&lt;=301,VAC232/3,VAC232/4))))</f>
        <v>481.1508</v>
      </c>
      <c r="VAE232" s="159">
        <f t="shared" si="11754"/>
        <v>3</v>
      </c>
      <c r="VAF232" s="159"/>
      <c r="VAG232" s="53" t="s">
        <v>162</v>
      </c>
      <c r="VAH232" s="53">
        <f t="shared" ref="VAH232" si="16030">(37.2)*10.764</f>
        <v>400.42079999999999</v>
      </c>
      <c r="VAI232" s="53">
        <f t="shared" ref="VAI232" si="16031">(2.45*1+1*(2.3+2.75))*10.764</f>
        <v>80.72999999999999</v>
      </c>
      <c r="VAJ232" s="53">
        <f t="shared" si="5618"/>
        <v>481.1508</v>
      </c>
      <c r="VAK232" s="53">
        <v>0</v>
      </c>
      <c r="VAL232" s="53">
        <f>VAJ232*(($H$268)+1)+(IF(VAK232&lt;101,VAK232,IF(VAK232&lt;201,VAK232/2,IF(VAK232&lt;=301,VAK232/3,VAK232/4))))</f>
        <v>481.1508</v>
      </c>
      <c r="VAM232" s="159">
        <f t="shared" si="11757"/>
        <v>3</v>
      </c>
      <c r="VAN232" s="159"/>
      <c r="VAO232" s="53" t="s">
        <v>162</v>
      </c>
      <c r="VAP232" s="53">
        <f t="shared" ref="VAP232" si="16032">(37.2)*10.764</f>
        <v>400.42079999999999</v>
      </c>
      <c r="VAQ232" s="53">
        <f t="shared" ref="VAQ232" si="16033">(2.45*1+1*(2.3+2.75))*10.764</f>
        <v>80.72999999999999</v>
      </c>
      <c r="VAR232" s="53">
        <f t="shared" si="5621"/>
        <v>481.1508</v>
      </c>
      <c r="VAS232" s="53">
        <v>0</v>
      </c>
      <c r="VAT232" s="53">
        <f>VAR232*(($H$268)+1)+(IF(VAS232&lt;101,VAS232,IF(VAS232&lt;201,VAS232/2,IF(VAS232&lt;=301,VAS232/3,VAS232/4))))</f>
        <v>481.1508</v>
      </c>
      <c r="VAU232" s="159">
        <f t="shared" si="11760"/>
        <v>3</v>
      </c>
      <c r="VAV232" s="159"/>
      <c r="VAW232" s="53" t="s">
        <v>162</v>
      </c>
      <c r="VAX232" s="53">
        <f t="shared" ref="VAX232" si="16034">(37.2)*10.764</f>
        <v>400.42079999999999</v>
      </c>
      <c r="VAY232" s="53">
        <f t="shared" ref="VAY232" si="16035">(2.45*1+1*(2.3+2.75))*10.764</f>
        <v>80.72999999999999</v>
      </c>
      <c r="VAZ232" s="53">
        <f t="shared" si="5624"/>
        <v>481.1508</v>
      </c>
      <c r="VBA232" s="53">
        <v>0</v>
      </c>
      <c r="VBB232" s="53">
        <f>VAZ232*(($H$268)+1)+(IF(VBA232&lt;101,VBA232,IF(VBA232&lt;201,VBA232/2,IF(VBA232&lt;=301,VBA232/3,VBA232/4))))</f>
        <v>481.1508</v>
      </c>
      <c r="VBC232" s="159">
        <f t="shared" si="11763"/>
        <v>3</v>
      </c>
      <c r="VBD232" s="159"/>
      <c r="VBE232" s="53" t="s">
        <v>162</v>
      </c>
      <c r="VBF232" s="53">
        <f t="shared" ref="VBF232" si="16036">(37.2)*10.764</f>
        <v>400.42079999999999</v>
      </c>
      <c r="VBG232" s="53">
        <f t="shared" ref="VBG232" si="16037">(2.45*1+1*(2.3+2.75))*10.764</f>
        <v>80.72999999999999</v>
      </c>
      <c r="VBH232" s="53">
        <f t="shared" si="5627"/>
        <v>481.1508</v>
      </c>
      <c r="VBI232" s="53">
        <v>0</v>
      </c>
      <c r="VBJ232" s="53">
        <f>VBH232*(($H$268)+1)+(IF(VBI232&lt;101,VBI232,IF(VBI232&lt;201,VBI232/2,IF(VBI232&lt;=301,VBI232/3,VBI232/4))))</f>
        <v>481.1508</v>
      </c>
      <c r="VBK232" s="159">
        <f t="shared" si="11766"/>
        <v>3</v>
      </c>
      <c r="VBL232" s="159"/>
      <c r="VBM232" s="53" t="s">
        <v>162</v>
      </c>
      <c r="VBN232" s="53">
        <f t="shared" ref="VBN232" si="16038">(37.2)*10.764</f>
        <v>400.42079999999999</v>
      </c>
      <c r="VBO232" s="53">
        <f t="shared" ref="VBO232" si="16039">(2.45*1+1*(2.3+2.75))*10.764</f>
        <v>80.72999999999999</v>
      </c>
      <c r="VBP232" s="53">
        <f t="shared" si="5630"/>
        <v>481.1508</v>
      </c>
      <c r="VBQ232" s="53">
        <v>0</v>
      </c>
      <c r="VBR232" s="53">
        <f>VBP232*(($H$268)+1)+(IF(VBQ232&lt;101,VBQ232,IF(VBQ232&lt;201,VBQ232/2,IF(VBQ232&lt;=301,VBQ232/3,VBQ232/4))))</f>
        <v>481.1508</v>
      </c>
      <c r="VBS232" s="159">
        <f t="shared" si="11769"/>
        <v>3</v>
      </c>
      <c r="VBT232" s="159"/>
      <c r="VBU232" s="53" t="s">
        <v>162</v>
      </c>
      <c r="VBV232" s="53">
        <f t="shared" ref="VBV232" si="16040">(37.2)*10.764</f>
        <v>400.42079999999999</v>
      </c>
      <c r="VBW232" s="53">
        <f t="shared" ref="VBW232" si="16041">(2.45*1+1*(2.3+2.75))*10.764</f>
        <v>80.72999999999999</v>
      </c>
      <c r="VBX232" s="53">
        <f t="shared" si="5633"/>
        <v>481.1508</v>
      </c>
      <c r="VBY232" s="53">
        <v>0</v>
      </c>
      <c r="VBZ232" s="53">
        <f>VBX232*(($H$268)+1)+(IF(VBY232&lt;101,VBY232,IF(VBY232&lt;201,VBY232/2,IF(VBY232&lt;=301,VBY232/3,VBY232/4))))</f>
        <v>481.1508</v>
      </c>
      <c r="VCA232" s="159">
        <f t="shared" si="11772"/>
        <v>3</v>
      </c>
      <c r="VCB232" s="159"/>
      <c r="VCC232" s="53" t="s">
        <v>162</v>
      </c>
      <c r="VCD232" s="53">
        <f t="shared" ref="VCD232" si="16042">(37.2)*10.764</f>
        <v>400.42079999999999</v>
      </c>
      <c r="VCE232" s="53">
        <f t="shared" ref="VCE232" si="16043">(2.45*1+1*(2.3+2.75))*10.764</f>
        <v>80.72999999999999</v>
      </c>
      <c r="VCF232" s="53">
        <f t="shared" si="5636"/>
        <v>481.1508</v>
      </c>
      <c r="VCG232" s="53">
        <v>0</v>
      </c>
      <c r="VCH232" s="53">
        <f>VCF232*(($H$268)+1)+(IF(VCG232&lt;101,VCG232,IF(VCG232&lt;201,VCG232/2,IF(VCG232&lt;=301,VCG232/3,VCG232/4))))</f>
        <v>481.1508</v>
      </c>
      <c r="VCI232" s="159">
        <f t="shared" si="11775"/>
        <v>3</v>
      </c>
      <c r="VCJ232" s="159"/>
      <c r="VCK232" s="53" t="s">
        <v>162</v>
      </c>
      <c r="VCL232" s="53">
        <f t="shared" ref="VCL232" si="16044">(37.2)*10.764</f>
        <v>400.42079999999999</v>
      </c>
      <c r="VCM232" s="53">
        <f t="shared" ref="VCM232" si="16045">(2.45*1+1*(2.3+2.75))*10.764</f>
        <v>80.72999999999999</v>
      </c>
      <c r="VCN232" s="53">
        <f t="shared" si="5639"/>
        <v>481.1508</v>
      </c>
      <c r="VCO232" s="53">
        <v>0</v>
      </c>
      <c r="VCP232" s="53">
        <f>VCN232*(($H$268)+1)+(IF(VCO232&lt;101,VCO232,IF(VCO232&lt;201,VCO232/2,IF(VCO232&lt;=301,VCO232/3,VCO232/4))))</f>
        <v>481.1508</v>
      </c>
      <c r="VCQ232" s="159">
        <f t="shared" si="11778"/>
        <v>3</v>
      </c>
      <c r="VCR232" s="159"/>
      <c r="VCS232" s="53" t="s">
        <v>162</v>
      </c>
      <c r="VCT232" s="53">
        <f t="shared" ref="VCT232" si="16046">(37.2)*10.764</f>
        <v>400.42079999999999</v>
      </c>
      <c r="VCU232" s="53">
        <f t="shared" ref="VCU232" si="16047">(2.45*1+1*(2.3+2.75))*10.764</f>
        <v>80.72999999999999</v>
      </c>
      <c r="VCV232" s="53">
        <f t="shared" si="5642"/>
        <v>481.1508</v>
      </c>
      <c r="VCW232" s="53">
        <v>0</v>
      </c>
      <c r="VCX232" s="53">
        <f>VCV232*(($H$268)+1)+(IF(VCW232&lt;101,VCW232,IF(VCW232&lt;201,VCW232/2,IF(VCW232&lt;=301,VCW232/3,VCW232/4))))</f>
        <v>481.1508</v>
      </c>
      <c r="VCY232" s="159">
        <f t="shared" si="11781"/>
        <v>3</v>
      </c>
      <c r="VCZ232" s="159"/>
      <c r="VDA232" s="53" t="s">
        <v>162</v>
      </c>
      <c r="VDB232" s="53">
        <f t="shared" ref="VDB232" si="16048">(37.2)*10.764</f>
        <v>400.42079999999999</v>
      </c>
      <c r="VDC232" s="53">
        <f t="shared" ref="VDC232" si="16049">(2.45*1+1*(2.3+2.75))*10.764</f>
        <v>80.72999999999999</v>
      </c>
      <c r="VDD232" s="53">
        <f t="shared" si="5645"/>
        <v>481.1508</v>
      </c>
      <c r="VDE232" s="53">
        <v>0</v>
      </c>
      <c r="VDF232" s="53">
        <f>VDD232*(($H$268)+1)+(IF(VDE232&lt;101,VDE232,IF(VDE232&lt;201,VDE232/2,IF(VDE232&lt;=301,VDE232/3,VDE232/4))))</f>
        <v>481.1508</v>
      </c>
      <c r="VDG232" s="159">
        <f t="shared" si="11784"/>
        <v>3</v>
      </c>
      <c r="VDH232" s="159"/>
      <c r="VDI232" s="53" t="s">
        <v>162</v>
      </c>
      <c r="VDJ232" s="53">
        <f t="shared" ref="VDJ232" si="16050">(37.2)*10.764</f>
        <v>400.42079999999999</v>
      </c>
      <c r="VDK232" s="53">
        <f t="shared" ref="VDK232" si="16051">(2.45*1+1*(2.3+2.75))*10.764</f>
        <v>80.72999999999999</v>
      </c>
      <c r="VDL232" s="53">
        <f t="shared" si="5648"/>
        <v>481.1508</v>
      </c>
      <c r="VDM232" s="53">
        <v>0</v>
      </c>
      <c r="VDN232" s="53">
        <f>VDL232*(($H$268)+1)+(IF(VDM232&lt;101,VDM232,IF(VDM232&lt;201,VDM232/2,IF(VDM232&lt;=301,VDM232/3,VDM232/4))))</f>
        <v>481.1508</v>
      </c>
      <c r="VDO232" s="159">
        <f t="shared" si="11787"/>
        <v>3</v>
      </c>
      <c r="VDP232" s="159"/>
      <c r="VDQ232" s="53" t="s">
        <v>162</v>
      </c>
      <c r="VDR232" s="53">
        <f t="shared" ref="VDR232" si="16052">(37.2)*10.764</f>
        <v>400.42079999999999</v>
      </c>
      <c r="VDS232" s="53">
        <f t="shared" ref="VDS232" si="16053">(2.45*1+1*(2.3+2.75))*10.764</f>
        <v>80.72999999999999</v>
      </c>
      <c r="VDT232" s="53">
        <f t="shared" si="5651"/>
        <v>481.1508</v>
      </c>
      <c r="VDU232" s="53">
        <v>0</v>
      </c>
      <c r="VDV232" s="53">
        <f>VDT232*(($H$268)+1)+(IF(VDU232&lt;101,VDU232,IF(VDU232&lt;201,VDU232/2,IF(VDU232&lt;=301,VDU232/3,VDU232/4))))</f>
        <v>481.1508</v>
      </c>
      <c r="VDW232" s="159">
        <f t="shared" si="11790"/>
        <v>3</v>
      </c>
      <c r="VDX232" s="159"/>
      <c r="VDY232" s="53" t="s">
        <v>162</v>
      </c>
      <c r="VDZ232" s="53">
        <f t="shared" ref="VDZ232" si="16054">(37.2)*10.764</f>
        <v>400.42079999999999</v>
      </c>
      <c r="VEA232" s="53">
        <f t="shared" ref="VEA232" si="16055">(2.45*1+1*(2.3+2.75))*10.764</f>
        <v>80.72999999999999</v>
      </c>
      <c r="VEB232" s="53">
        <f t="shared" si="5654"/>
        <v>481.1508</v>
      </c>
      <c r="VEC232" s="53">
        <v>0</v>
      </c>
      <c r="VED232" s="53">
        <f>VEB232*(($H$268)+1)+(IF(VEC232&lt;101,VEC232,IF(VEC232&lt;201,VEC232/2,IF(VEC232&lt;=301,VEC232/3,VEC232/4))))</f>
        <v>481.1508</v>
      </c>
      <c r="VEE232" s="159">
        <f t="shared" si="11793"/>
        <v>3</v>
      </c>
      <c r="VEF232" s="159"/>
      <c r="VEG232" s="53" t="s">
        <v>162</v>
      </c>
      <c r="VEH232" s="53">
        <f t="shared" ref="VEH232" si="16056">(37.2)*10.764</f>
        <v>400.42079999999999</v>
      </c>
      <c r="VEI232" s="53">
        <f t="shared" ref="VEI232" si="16057">(2.45*1+1*(2.3+2.75))*10.764</f>
        <v>80.72999999999999</v>
      </c>
      <c r="VEJ232" s="53">
        <f t="shared" si="5657"/>
        <v>481.1508</v>
      </c>
      <c r="VEK232" s="53">
        <v>0</v>
      </c>
      <c r="VEL232" s="53">
        <f>VEJ232*(($H$268)+1)+(IF(VEK232&lt;101,VEK232,IF(VEK232&lt;201,VEK232/2,IF(VEK232&lt;=301,VEK232/3,VEK232/4))))</f>
        <v>481.1508</v>
      </c>
      <c r="VEM232" s="159">
        <f t="shared" si="11796"/>
        <v>3</v>
      </c>
      <c r="VEN232" s="159"/>
      <c r="VEO232" s="53" t="s">
        <v>162</v>
      </c>
      <c r="VEP232" s="53">
        <f t="shared" ref="VEP232" si="16058">(37.2)*10.764</f>
        <v>400.42079999999999</v>
      </c>
      <c r="VEQ232" s="53">
        <f t="shared" ref="VEQ232" si="16059">(2.45*1+1*(2.3+2.75))*10.764</f>
        <v>80.72999999999999</v>
      </c>
      <c r="VER232" s="53">
        <f t="shared" si="5660"/>
        <v>481.1508</v>
      </c>
      <c r="VES232" s="53">
        <v>0</v>
      </c>
      <c r="VET232" s="53">
        <f>VER232*(($H$268)+1)+(IF(VES232&lt;101,VES232,IF(VES232&lt;201,VES232/2,IF(VES232&lt;=301,VES232/3,VES232/4))))</f>
        <v>481.1508</v>
      </c>
      <c r="VEU232" s="159">
        <f t="shared" si="11799"/>
        <v>3</v>
      </c>
      <c r="VEV232" s="159"/>
      <c r="VEW232" s="53" t="s">
        <v>162</v>
      </c>
      <c r="VEX232" s="53">
        <f t="shared" ref="VEX232" si="16060">(37.2)*10.764</f>
        <v>400.42079999999999</v>
      </c>
      <c r="VEY232" s="53">
        <f t="shared" ref="VEY232" si="16061">(2.45*1+1*(2.3+2.75))*10.764</f>
        <v>80.72999999999999</v>
      </c>
      <c r="VEZ232" s="53">
        <f t="shared" si="5663"/>
        <v>481.1508</v>
      </c>
      <c r="VFA232" s="53">
        <v>0</v>
      </c>
      <c r="VFB232" s="53">
        <f>VEZ232*(($H$268)+1)+(IF(VFA232&lt;101,VFA232,IF(VFA232&lt;201,VFA232/2,IF(VFA232&lt;=301,VFA232/3,VFA232/4))))</f>
        <v>481.1508</v>
      </c>
      <c r="VFC232" s="159">
        <f t="shared" si="11802"/>
        <v>3</v>
      </c>
      <c r="VFD232" s="159"/>
      <c r="VFE232" s="53" t="s">
        <v>162</v>
      </c>
      <c r="VFF232" s="53">
        <f t="shared" ref="VFF232" si="16062">(37.2)*10.764</f>
        <v>400.42079999999999</v>
      </c>
      <c r="VFG232" s="53">
        <f t="shared" ref="VFG232" si="16063">(2.45*1+1*(2.3+2.75))*10.764</f>
        <v>80.72999999999999</v>
      </c>
      <c r="VFH232" s="53">
        <f t="shared" si="5666"/>
        <v>481.1508</v>
      </c>
      <c r="VFI232" s="53">
        <v>0</v>
      </c>
      <c r="VFJ232" s="53">
        <f>VFH232*(($H$268)+1)+(IF(VFI232&lt;101,VFI232,IF(VFI232&lt;201,VFI232/2,IF(VFI232&lt;=301,VFI232/3,VFI232/4))))</f>
        <v>481.1508</v>
      </c>
      <c r="VFK232" s="159">
        <f t="shared" si="11805"/>
        <v>3</v>
      </c>
      <c r="VFL232" s="159"/>
      <c r="VFM232" s="53" t="s">
        <v>162</v>
      </c>
      <c r="VFN232" s="53">
        <f t="shared" ref="VFN232" si="16064">(37.2)*10.764</f>
        <v>400.42079999999999</v>
      </c>
      <c r="VFO232" s="53">
        <f t="shared" ref="VFO232" si="16065">(2.45*1+1*(2.3+2.75))*10.764</f>
        <v>80.72999999999999</v>
      </c>
      <c r="VFP232" s="53">
        <f t="shared" si="5669"/>
        <v>481.1508</v>
      </c>
      <c r="VFQ232" s="53">
        <v>0</v>
      </c>
      <c r="VFR232" s="53">
        <f>VFP232*(($H$268)+1)+(IF(VFQ232&lt;101,VFQ232,IF(VFQ232&lt;201,VFQ232/2,IF(VFQ232&lt;=301,VFQ232/3,VFQ232/4))))</f>
        <v>481.1508</v>
      </c>
      <c r="VFS232" s="159">
        <f t="shared" si="11808"/>
        <v>3</v>
      </c>
      <c r="VFT232" s="159"/>
      <c r="VFU232" s="53" t="s">
        <v>162</v>
      </c>
      <c r="VFV232" s="53">
        <f t="shared" ref="VFV232" si="16066">(37.2)*10.764</f>
        <v>400.42079999999999</v>
      </c>
      <c r="VFW232" s="53">
        <f t="shared" ref="VFW232" si="16067">(2.45*1+1*(2.3+2.75))*10.764</f>
        <v>80.72999999999999</v>
      </c>
      <c r="VFX232" s="53">
        <f t="shared" si="5672"/>
        <v>481.1508</v>
      </c>
      <c r="VFY232" s="53">
        <v>0</v>
      </c>
      <c r="VFZ232" s="53">
        <f>VFX232*(($H$268)+1)+(IF(VFY232&lt;101,VFY232,IF(VFY232&lt;201,VFY232/2,IF(VFY232&lt;=301,VFY232/3,VFY232/4))))</f>
        <v>481.1508</v>
      </c>
      <c r="VGA232" s="159">
        <f t="shared" si="11811"/>
        <v>3</v>
      </c>
      <c r="VGB232" s="159"/>
      <c r="VGC232" s="53" t="s">
        <v>162</v>
      </c>
      <c r="VGD232" s="53">
        <f t="shared" ref="VGD232" si="16068">(37.2)*10.764</f>
        <v>400.42079999999999</v>
      </c>
      <c r="VGE232" s="53">
        <f t="shared" ref="VGE232" si="16069">(2.45*1+1*(2.3+2.75))*10.764</f>
        <v>80.72999999999999</v>
      </c>
      <c r="VGF232" s="53">
        <f t="shared" si="5675"/>
        <v>481.1508</v>
      </c>
      <c r="VGG232" s="53">
        <v>0</v>
      </c>
      <c r="VGH232" s="53">
        <f>VGF232*(($H$268)+1)+(IF(VGG232&lt;101,VGG232,IF(VGG232&lt;201,VGG232/2,IF(VGG232&lt;=301,VGG232/3,VGG232/4))))</f>
        <v>481.1508</v>
      </c>
      <c r="VGI232" s="159">
        <f t="shared" si="11814"/>
        <v>3</v>
      </c>
      <c r="VGJ232" s="159"/>
      <c r="VGK232" s="53" t="s">
        <v>162</v>
      </c>
      <c r="VGL232" s="53">
        <f t="shared" ref="VGL232" si="16070">(37.2)*10.764</f>
        <v>400.42079999999999</v>
      </c>
      <c r="VGM232" s="53">
        <f t="shared" ref="VGM232" si="16071">(2.45*1+1*(2.3+2.75))*10.764</f>
        <v>80.72999999999999</v>
      </c>
      <c r="VGN232" s="53">
        <f t="shared" si="5678"/>
        <v>481.1508</v>
      </c>
      <c r="VGO232" s="53">
        <v>0</v>
      </c>
      <c r="VGP232" s="53">
        <f>VGN232*(($H$268)+1)+(IF(VGO232&lt;101,VGO232,IF(VGO232&lt;201,VGO232/2,IF(VGO232&lt;=301,VGO232/3,VGO232/4))))</f>
        <v>481.1508</v>
      </c>
      <c r="VGQ232" s="159">
        <f t="shared" si="11817"/>
        <v>3</v>
      </c>
      <c r="VGR232" s="159"/>
      <c r="VGS232" s="53" t="s">
        <v>162</v>
      </c>
      <c r="VGT232" s="53">
        <f t="shared" ref="VGT232" si="16072">(37.2)*10.764</f>
        <v>400.42079999999999</v>
      </c>
      <c r="VGU232" s="53">
        <f t="shared" ref="VGU232" si="16073">(2.45*1+1*(2.3+2.75))*10.764</f>
        <v>80.72999999999999</v>
      </c>
      <c r="VGV232" s="53">
        <f t="shared" si="5681"/>
        <v>481.1508</v>
      </c>
      <c r="VGW232" s="53">
        <v>0</v>
      </c>
      <c r="VGX232" s="53">
        <f>VGV232*(($H$268)+1)+(IF(VGW232&lt;101,VGW232,IF(VGW232&lt;201,VGW232/2,IF(VGW232&lt;=301,VGW232/3,VGW232/4))))</f>
        <v>481.1508</v>
      </c>
      <c r="VGY232" s="159">
        <f t="shared" si="11820"/>
        <v>3</v>
      </c>
      <c r="VGZ232" s="159"/>
      <c r="VHA232" s="53" t="s">
        <v>162</v>
      </c>
      <c r="VHB232" s="53">
        <f t="shared" ref="VHB232" si="16074">(37.2)*10.764</f>
        <v>400.42079999999999</v>
      </c>
      <c r="VHC232" s="53">
        <f t="shared" ref="VHC232" si="16075">(2.45*1+1*(2.3+2.75))*10.764</f>
        <v>80.72999999999999</v>
      </c>
      <c r="VHD232" s="53">
        <f t="shared" si="5684"/>
        <v>481.1508</v>
      </c>
      <c r="VHE232" s="53">
        <v>0</v>
      </c>
      <c r="VHF232" s="53">
        <f>VHD232*(($H$268)+1)+(IF(VHE232&lt;101,VHE232,IF(VHE232&lt;201,VHE232/2,IF(VHE232&lt;=301,VHE232/3,VHE232/4))))</f>
        <v>481.1508</v>
      </c>
      <c r="VHG232" s="159">
        <f t="shared" si="11823"/>
        <v>3</v>
      </c>
      <c r="VHH232" s="159"/>
      <c r="VHI232" s="53" t="s">
        <v>162</v>
      </c>
      <c r="VHJ232" s="53">
        <f t="shared" ref="VHJ232" si="16076">(37.2)*10.764</f>
        <v>400.42079999999999</v>
      </c>
      <c r="VHK232" s="53">
        <f t="shared" ref="VHK232" si="16077">(2.45*1+1*(2.3+2.75))*10.764</f>
        <v>80.72999999999999</v>
      </c>
      <c r="VHL232" s="53">
        <f t="shared" si="5687"/>
        <v>481.1508</v>
      </c>
      <c r="VHM232" s="53">
        <v>0</v>
      </c>
      <c r="VHN232" s="53">
        <f>VHL232*(($H$268)+1)+(IF(VHM232&lt;101,VHM232,IF(VHM232&lt;201,VHM232/2,IF(VHM232&lt;=301,VHM232/3,VHM232/4))))</f>
        <v>481.1508</v>
      </c>
      <c r="VHO232" s="159">
        <f t="shared" si="11826"/>
        <v>3</v>
      </c>
      <c r="VHP232" s="159"/>
      <c r="VHQ232" s="53" t="s">
        <v>162</v>
      </c>
      <c r="VHR232" s="53">
        <f t="shared" ref="VHR232" si="16078">(37.2)*10.764</f>
        <v>400.42079999999999</v>
      </c>
      <c r="VHS232" s="53">
        <f t="shared" ref="VHS232" si="16079">(2.45*1+1*(2.3+2.75))*10.764</f>
        <v>80.72999999999999</v>
      </c>
      <c r="VHT232" s="53">
        <f t="shared" si="5690"/>
        <v>481.1508</v>
      </c>
      <c r="VHU232" s="53">
        <v>0</v>
      </c>
      <c r="VHV232" s="53">
        <f>VHT232*(($H$268)+1)+(IF(VHU232&lt;101,VHU232,IF(VHU232&lt;201,VHU232/2,IF(VHU232&lt;=301,VHU232/3,VHU232/4))))</f>
        <v>481.1508</v>
      </c>
      <c r="VHW232" s="159">
        <f t="shared" si="11829"/>
        <v>3</v>
      </c>
      <c r="VHX232" s="159"/>
      <c r="VHY232" s="53" t="s">
        <v>162</v>
      </c>
      <c r="VHZ232" s="53">
        <f t="shared" ref="VHZ232" si="16080">(37.2)*10.764</f>
        <v>400.42079999999999</v>
      </c>
      <c r="VIA232" s="53">
        <f t="shared" ref="VIA232" si="16081">(2.45*1+1*(2.3+2.75))*10.764</f>
        <v>80.72999999999999</v>
      </c>
      <c r="VIB232" s="53">
        <f t="shared" si="5693"/>
        <v>481.1508</v>
      </c>
      <c r="VIC232" s="53">
        <v>0</v>
      </c>
      <c r="VID232" s="53">
        <f>VIB232*(($H$268)+1)+(IF(VIC232&lt;101,VIC232,IF(VIC232&lt;201,VIC232/2,IF(VIC232&lt;=301,VIC232/3,VIC232/4))))</f>
        <v>481.1508</v>
      </c>
      <c r="VIE232" s="159">
        <f t="shared" si="11832"/>
        <v>3</v>
      </c>
      <c r="VIF232" s="159"/>
      <c r="VIG232" s="53" t="s">
        <v>162</v>
      </c>
      <c r="VIH232" s="53">
        <f t="shared" ref="VIH232" si="16082">(37.2)*10.764</f>
        <v>400.42079999999999</v>
      </c>
      <c r="VII232" s="53">
        <f t="shared" ref="VII232" si="16083">(2.45*1+1*(2.3+2.75))*10.764</f>
        <v>80.72999999999999</v>
      </c>
      <c r="VIJ232" s="53">
        <f t="shared" si="5696"/>
        <v>481.1508</v>
      </c>
      <c r="VIK232" s="53">
        <v>0</v>
      </c>
      <c r="VIL232" s="53">
        <f>VIJ232*(($H$268)+1)+(IF(VIK232&lt;101,VIK232,IF(VIK232&lt;201,VIK232/2,IF(VIK232&lt;=301,VIK232/3,VIK232/4))))</f>
        <v>481.1508</v>
      </c>
      <c r="VIM232" s="159">
        <f t="shared" si="11835"/>
        <v>3</v>
      </c>
      <c r="VIN232" s="159"/>
      <c r="VIO232" s="53" t="s">
        <v>162</v>
      </c>
      <c r="VIP232" s="53">
        <f t="shared" ref="VIP232" si="16084">(37.2)*10.764</f>
        <v>400.42079999999999</v>
      </c>
      <c r="VIQ232" s="53">
        <f t="shared" ref="VIQ232" si="16085">(2.45*1+1*(2.3+2.75))*10.764</f>
        <v>80.72999999999999</v>
      </c>
      <c r="VIR232" s="53">
        <f t="shared" si="5699"/>
        <v>481.1508</v>
      </c>
      <c r="VIS232" s="53">
        <v>0</v>
      </c>
      <c r="VIT232" s="53">
        <f>VIR232*(($H$268)+1)+(IF(VIS232&lt;101,VIS232,IF(VIS232&lt;201,VIS232/2,IF(VIS232&lt;=301,VIS232/3,VIS232/4))))</f>
        <v>481.1508</v>
      </c>
      <c r="VIU232" s="159">
        <f t="shared" si="11838"/>
        <v>3</v>
      </c>
      <c r="VIV232" s="159"/>
      <c r="VIW232" s="53" t="s">
        <v>162</v>
      </c>
      <c r="VIX232" s="53">
        <f t="shared" ref="VIX232" si="16086">(37.2)*10.764</f>
        <v>400.42079999999999</v>
      </c>
      <c r="VIY232" s="53">
        <f t="shared" ref="VIY232" si="16087">(2.45*1+1*(2.3+2.75))*10.764</f>
        <v>80.72999999999999</v>
      </c>
      <c r="VIZ232" s="53">
        <f t="shared" si="5702"/>
        <v>481.1508</v>
      </c>
      <c r="VJA232" s="53">
        <v>0</v>
      </c>
      <c r="VJB232" s="53">
        <f>VIZ232*(($H$268)+1)+(IF(VJA232&lt;101,VJA232,IF(VJA232&lt;201,VJA232/2,IF(VJA232&lt;=301,VJA232/3,VJA232/4))))</f>
        <v>481.1508</v>
      </c>
      <c r="VJC232" s="159">
        <f t="shared" si="11841"/>
        <v>3</v>
      </c>
      <c r="VJD232" s="159"/>
      <c r="VJE232" s="53" t="s">
        <v>162</v>
      </c>
      <c r="VJF232" s="53">
        <f t="shared" ref="VJF232" si="16088">(37.2)*10.764</f>
        <v>400.42079999999999</v>
      </c>
      <c r="VJG232" s="53">
        <f t="shared" ref="VJG232" si="16089">(2.45*1+1*(2.3+2.75))*10.764</f>
        <v>80.72999999999999</v>
      </c>
      <c r="VJH232" s="53">
        <f t="shared" si="5705"/>
        <v>481.1508</v>
      </c>
      <c r="VJI232" s="53">
        <v>0</v>
      </c>
      <c r="VJJ232" s="53">
        <f>VJH232*(($H$268)+1)+(IF(VJI232&lt;101,VJI232,IF(VJI232&lt;201,VJI232/2,IF(VJI232&lt;=301,VJI232/3,VJI232/4))))</f>
        <v>481.1508</v>
      </c>
      <c r="VJK232" s="159">
        <f t="shared" si="11844"/>
        <v>3</v>
      </c>
      <c r="VJL232" s="159"/>
      <c r="VJM232" s="53" t="s">
        <v>162</v>
      </c>
      <c r="VJN232" s="53">
        <f t="shared" ref="VJN232" si="16090">(37.2)*10.764</f>
        <v>400.42079999999999</v>
      </c>
      <c r="VJO232" s="53">
        <f t="shared" ref="VJO232" si="16091">(2.45*1+1*(2.3+2.75))*10.764</f>
        <v>80.72999999999999</v>
      </c>
      <c r="VJP232" s="53">
        <f t="shared" si="5708"/>
        <v>481.1508</v>
      </c>
      <c r="VJQ232" s="53">
        <v>0</v>
      </c>
      <c r="VJR232" s="53">
        <f>VJP232*(($H$268)+1)+(IF(VJQ232&lt;101,VJQ232,IF(VJQ232&lt;201,VJQ232/2,IF(VJQ232&lt;=301,VJQ232/3,VJQ232/4))))</f>
        <v>481.1508</v>
      </c>
      <c r="VJS232" s="159">
        <f t="shared" si="11847"/>
        <v>3</v>
      </c>
      <c r="VJT232" s="159"/>
      <c r="VJU232" s="53" t="s">
        <v>162</v>
      </c>
      <c r="VJV232" s="53">
        <f t="shared" ref="VJV232" si="16092">(37.2)*10.764</f>
        <v>400.42079999999999</v>
      </c>
      <c r="VJW232" s="53">
        <f t="shared" ref="VJW232" si="16093">(2.45*1+1*(2.3+2.75))*10.764</f>
        <v>80.72999999999999</v>
      </c>
      <c r="VJX232" s="53">
        <f t="shared" si="5711"/>
        <v>481.1508</v>
      </c>
      <c r="VJY232" s="53">
        <v>0</v>
      </c>
      <c r="VJZ232" s="53">
        <f>VJX232*(($H$268)+1)+(IF(VJY232&lt;101,VJY232,IF(VJY232&lt;201,VJY232/2,IF(VJY232&lt;=301,VJY232/3,VJY232/4))))</f>
        <v>481.1508</v>
      </c>
      <c r="VKA232" s="159">
        <f t="shared" si="11850"/>
        <v>3</v>
      </c>
      <c r="VKB232" s="159"/>
      <c r="VKC232" s="53" t="s">
        <v>162</v>
      </c>
      <c r="VKD232" s="53">
        <f t="shared" ref="VKD232" si="16094">(37.2)*10.764</f>
        <v>400.42079999999999</v>
      </c>
      <c r="VKE232" s="53">
        <f t="shared" ref="VKE232" si="16095">(2.45*1+1*(2.3+2.75))*10.764</f>
        <v>80.72999999999999</v>
      </c>
      <c r="VKF232" s="53">
        <f t="shared" si="5714"/>
        <v>481.1508</v>
      </c>
      <c r="VKG232" s="53">
        <v>0</v>
      </c>
      <c r="VKH232" s="53">
        <f>VKF232*(($H$268)+1)+(IF(VKG232&lt;101,VKG232,IF(VKG232&lt;201,VKG232/2,IF(VKG232&lt;=301,VKG232/3,VKG232/4))))</f>
        <v>481.1508</v>
      </c>
      <c r="VKI232" s="159">
        <f t="shared" si="11853"/>
        <v>3</v>
      </c>
      <c r="VKJ232" s="159"/>
      <c r="VKK232" s="53" t="s">
        <v>162</v>
      </c>
      <c r="VKL232" s="53">
        <f t="shared" ref="VKL232" si="16096">(37.2)*10.764</f>
        <v>400.42079999999999</v>
      </c>
      <c r="VKM232" s="53">
        <f t="shared" ref="VKM232" si="16097">(2.45*1+1*(2.3+2.75))*10.764</f>
        <v>80.72999999999999</v>
      </c>
      <c r="VKN232" s="53">
        <f t="shared" si="5717"/>
        <v>481.1508</v>
      </c>
      <c r="VKO232" s="53">
        <v>0</v>
      </c>
      <c r="VKP232" s="53">
        <f>VKN232*(($H$268)+1)+(IF(VKO232&lt;101,VKO232,IF(VKO232&lt;201,VKO232/2,IF(VKO232&lt;=301,VKO232/3,VKO232/4))))</f>
        <v>481.1508</v>
      </c>
      <c r="VKQ232" s="159">
        <f t="shared" si="11856"/>
        <v>3</v>
      </c>
      <c r="VKR232" s="159"/>
      <c r="VKS232" s="53" t="s">
        <v>162</v>
      </c>
      <c r="VKT232" s="53">
        <f t="shared" ref="VKT232" si="16098">(37.2)*10.764</f>
        <v>400.42079999999999</v>
      </c>
      <c r="VKU232" s="53">
        <f t="shared" ref="VKU232" si="16099">(2.45*1+1*(2.3+2.75))*10.764</f>
        <v>80.72999999999999</v>
      </c>
      <c r="VKV232" s="53">
        <f t="shared" si="5720"/>
        <v>481.1508</v>
      </c>
      <c r="VKW232" s="53">
        <v>0</v>
      </c>
      <c r="VKX232" s="53">
        <f>VKV232*(($H$268)+1)+(IF(VKW232&lt;101,VKW232,IF(VKW232&lt;201,VKW232/2,IF(VKW232&lt;=301,VKW232/3,VKW232/4))))</f>
        <v>481.1508</v>
      </c>
      <c r="VKY232" s="159">
        <f t="shared" si="11859"/>
        <v>3</v>
      </c>
      <c r="VKZ232" s="159"/>
      <c r="VLA232" s="53" t="s">
        <v>162</v>
      </c>
      <c r="VLB232" s="53">
        <f t="shared" ref="VLB232" si="16100">(37.2)*10.764</f>
        <v>400.42079999999999</v>
      </c>
      <c r="VLC232" s="53">
        <f t="shared" ref="VLC232" si="16101">(2.45*1+1*(2.3+2.75))*10.764</f>
        <v>80.72999999999999</v>
      </c>
      <c r="VLD232" s="53">
        <f t="shared" si="5723"/>
        <v>481.1508</v>
      </c>
      <c r="VLE232" s="53">
        <v>0</v>
      </c>
      <c r="VLF232" s="53">
        <f>VLD232*(($H$268)+1)+(IF(VLE232&lt;101,VLE232,IF(VLE232&lt;201,VLE232/2,IF(VLE232&lt;=301,VLE232/3,VLE232/4))))</f>
        <v>481.1508</v>
      </c>
      <c r="VLG232" s="159">
        <f t="shared" si="11862"/>
        <v>3</v>
      </c>
      <c r="VLH232" s="159"/>
      <c r="VLI232" s="53" t="s">
        <v>162</v>
      </c>
      <c r="VLJ232" s="53">
        <f t="shared" ref="VLJ232" si="16102">(37.2)*10.764</f>
        <v>400.42079999999999</v>
      </c>
      <c r="VLK232" s="53">
        <f t="shared" ref="VLK232" si="16103">(2.45*1+1*(2.3+2.75))*10.764</f>
        <v>80.72999999999999</v>
      </c>
      <c r="VLL232" s="53">
        <f t="shared" si="5726"/>
        <v>481.1508</v>
      </c>
      <c r="VLM232" s="53">
        <v>0</v>
      </c>
      <c r="VLN232" s="53">
        <f>VLL232*(($H$268)+1)+(IF(VLM232&lt;101,VLM232,IF(VLM232&lt;201,VLM232/2,IF(VLM232&lt;=301,VLM232/3,VLM232/4))))</f>
        <v>481.1508</v>
      </c>
      <c r="VLO232" s="159">
        <f t="shared" si="11865"/>
        <v>3</v>
      </c>
      <c r="VLP232" s="159"/>
      <c r="VLQ232" s="53" t="s">
        <v>162</v>
      </c>
      <c r="VLR232" s="53">
        <f t="shared" ref="VLR232" si="16104">(37.2)*10.764</f>
        <v>400.42079999999999</v>
      </c>
      <c r="VLS232" s="53">
        <f t="shared" ref="VLS232" si="16105">(2.45*1+1*(2.3+2.75))*10.764</f>
        <v>80.72999999999999</v>
      </c>
      <c r="VLT232" s="53">
        <f t="shared" si="5729"/>
        <v>481.1508</v>
      </c>
      <c r="VLU232" s="53">
        <v>0</v>
      </c>
      <c r="VLV232" s="53">
        <f>VLT232*(($H$268)+1)+(IF(VLU232&lt;101,VLU232,IF(VLU232&lt;201,VLU232/2,IF(VLU232&lt;=301,VLU232/3,VLU232/4))))</f>
        <v>481.1508</v>
      </c>
      <c r="VLW232" s="159">
        <f t="shared" si="11868"/>
        <v>3</v>
      </c>
      <c r="VLX232" s="159"/>
      <c r="VLY232" s="53" t="s">
        <v>162</v>
      </c>
      <c r="VLZ232" s="53">
        <f t="shared" ref="VLZ232" si="16106">(37.2)*10.764</f>
        <v>400.42079999999999</v>
      </c>
      <c r="VMA232" s="53">
        <f t="shared" ref="VMA232" si="16107">(2.45*1+1*(2.3+2.75))*10.764</f>
        <v>80.72999999999999</v>
      </c>
      <c r="VMB232" s="53">
        <f t="shared" si="5732"/>
        <v>481.1508</v>
      </c>
      <c r="VMC232" s="53">
        <v>0</v>
      </c>
      <c r="VMD232" s="53">
        <f>VMB232*(($H$268)+1)+(IF(VMC232&lt;101,VMC232,IF(VMC232&lt;201,VMC232/2,IF(VMC232&lt;=301,VMC232/3,VMC232/4))))</f>
        <v>481.1508</v>
      </c>
      <c r="VME232" s="159">
        <f t="shared" si="11871"/>
        <v>3</v>
      </c>
      <c r="VMF232" s="159"/>
      <c r="VMG232" s="53" t="s">
        <v>162</v>
      </c>
      <c r="VMH232" s="53">
        <f t="shared" ref="VMH232" si="16108">(37.2)*10.764</f>
        <v>400.42079999999999</v>
      </c>
      <c r="VMI232" s="53">
        <f t="shared" ref="VMI232" si="16109">(2.45*1+1*(2.3+2.75))*10.764</f>
        <v>80.72999999999999</v>
      </c>
      <c r="VMJ232" s="53">
        <f t="shared" si="5735"/>
        <v>481.1508</v>
      </c>
      <c r="VMK232" s="53">
        <v>0</v>
      </c>
      <c r="VML232" s="53">
        <f>VMJ232*(($H$268)+1)+(IF(VMK232&lt;101,VMK232,IF(VMK232&lt;201,VMK232/2,IF(VMK232&lt;=301,VMK232/3,VMK232/4))))</f>
        <v>481.1508</v>
      </c>
      <c r="VMM232" s="159">
        <f t="shared" si="11874"/>
        <v>3</v>
      </c>
      <c r="VMN232" s="159"/>
      <c r="VMO232" s="53" t="s">
        <v>162</v>
      </c>
      <c r="VMP232" s="53">
        <f t="shared" ref="VMP232" si="16110">(37.2)*10.764</f>
        <v>400.42079999999999</v>
      </c>
      <c r="VMQ232" s="53">
        <f t="shared" ref="VMQ232" si="16111">(2.45*1+1*(2.3+2.75))*10.764</f>
        <v>80.72999999999999</v>
      </c>
      <c r="VMR232" s="53">
        <f t="shared" si="5738"/>
        <v>481.1508</v>
      </c>
      <c r="VMS232" s="53">
        <v>0</v>
      </c>
      <c r="VMT232" s="53">
        <f>VMR232*(($H$268)+1)+(IF(VMS232&lt;101,VMS232,IF(VMS232&lt;201,VMS232/2,IF(VMS232&lt;=301,VMS232/3,VMS232/4))))</f>
        <v>481.1508</v>
      </c>
      <c r="VMU232" s="159">
        <f t="shared" si="11877"/>
        <v>3</v>
      </c>
      <c r="VMV232" s="159"/>
      <c r="VMW232" s="53" t="s">
        <v>162</v>
      </c>
      <c r="VMX232" s="53">
        <f t="shared" ref="VMX232" si="16112">(37.2)*10.764</f>
        <v>400.42079999999999</v>
      </c>
      <c r="VMY232" s="53">
        <f t="shared" ref="VMY232" si="16113">(2.45*1+1*(2.3+2.75))*10.764</f>
        <v>80.72999999999999</v>
      </c>
      <c r="VMZ232" s="53">
        <f t="shared" si="5741"/>
        <v>481.1508</v>
      </c>
      <c r="VNA232" s="53">
        <v>0</v>
      </c>
      <c r="VNB232" s="53">
        <f>VMZ232*(($H$268)+1)+(IF(VNA232&lt;101,VNA232,IF(VNA232&lt;201,VNA232/2,IF(VNA232&lt;=301,VNA232/3,VNA232/4))))</f>
        <v>481.1508</v>
      </c>
      <c r="VNC232" s="159">
        <f t="shared" si="11880"/>
        <v>3</v>
      </c>
      <c r="VND232" s="159"/>
      <c r="VNE232" s="53" t="s">
        <v>162</v>
      </c>
      <c r="VNF232" s="53">
        <f t="shared" ref="VNF232" si="16114">(37.2)*10.764</f>
        <v>400.42079999999999</v>
      </c>
      <c r="VNG232" s="53">
        <f t="shared" ref="VNG232" si="16115">(2.45*1+1*(2.3+2.75))*10.764</f>
        <v>80.72999999999999</v>
      </c>
      <c r="VNH232" s="53">
        <f t="shared" si="5744"/>
        <v>481.1508</v>
      </c>
      <c r="VNI232" s="53">
        <v>0</v>
      </c>
      <c r="VNJ232" s="53">
        <f>VNH232*(($H$268)+1)+(IF(VNI232&lt;101,VNI232,IF(VNI232&lt;201,VNI232/2,IF(VNI232&lt;=301,VNI232/3,VNI232/4))))</f>
        <v>481.1508</v>
      </c>
      <c r="VNK232" s="159">
        <f t="shared" si="11883"/>
        <v>3</v>
      </c>
      <c r="VNL232" s="159"/>
      <c r="VNM232" s="53" t="s">
        <v>162</v>
      </c>
      <c r="VNN232" s="53">
        <f t="shared" ref="VNN232" si="16116">(37.2)*10.764</f>
        <v>400.42079999999999</v>
      </c>
      <c r="VNO232" s="53">
        <f t="shared" ref="VNO232" si="16117">(2.45*1+1*(2.3+2.75))*10.764</f>
        <v>80.72999999999999</v>
      </c>
      <c r="VNP232" s="53">
        <f t="shared" si="5747"/>
        <v>481.1508</v>
      </c>
      <c r="VNQ232" s="53">
        <v>0</v>
      </c>
      <c r="VNR232" s="53">
        <f>VNP232*(($H$268)+1)+(IF(VNQ232&lt;101,VNQ232,IF(VNQ232&lt;201,VNQ232/2,IF(VNQ232&lt;=301,VNQ232/3,VNQ232/4))))</f>
        <v>481.1508</v>
      </c>
      <c r="VNS232" s="159">
        <f t="shared" si="11886"/>
        <v>3</v>
      </c>
      <c r="VNT232" s="159"/>
      <c r="VNU232" s="53" t="s">
        <v>162</v>
      </c>
      <c r="VNV232" s="53">
        <f t="shared" ref="VNV232" si="16118">(37.2)*10.764</f>
        <v>400.42079999999999</v>
      </c>
      <c r="VNW232" s="53">
        <f t="shared" ref="VNW232" si="16119">(2.45*1+1*(2.3+2.75))*10.764</f>
        <v>80.72999999999999</v>
      </c>
      <c r="VNX232" s="53">
        <f t="shared" si="5750"/>
        <v>481.1508</v>
      </c>
      <c r="VNY232" s="53">
        <v>0</v>
      </c>
      <c r="VNZ232" s="53">
        <f>VNX232*(($H$268)+1)+(IF(VNY232&lt;101,VNY232,IF(VNY232&lt;201,VNY232/2,IF(VNY232&lt;=301,VNY232/3,VNY232/4))))</f>
        <v>481.1508</v>
      </c>
      <c r="VOA232" s="159">
        <f t="shared" si="11889"/>
        <v>3</v>
      </c>
      <c r="VOB232" s="159"/>
      <c r="VOC232" s="53" t="s">
        <v>162</v>
      </c>
      <c r="VOD232" s="53">
        <f t="shared" ref="VOD232" si="16120">(37.2)*10.764</f>
        <v>400.42079999999999</v>
      </c>
      <c r="VOE232" s="53">
        <f t="shared" ref="VOE232" si="16121">(2.45*1+1*(2.3+2.75))*10.764</f>
        <v>80.72999999999999</v>
      </c>
      <c r="VOF232" s="53">
        <f t="shared" si="5753"/>
        <v>481.1508</v>
      </c>
      <c r="VOG232" s="53">
        <v>0</v>
      </c>
      <c r="VOH232" s="53">
        <f>VOF232*(($H$268)+1)+(IF(VOG232&lt;101,VOG232,IF(VOG232&lt;201,VOG232/2,IF(VOG232&lt;=301,VOG232/3,VOG232/4))))</f>
        <v>481.1508</v>
      </c>
      <c r="VOI232" s="159">
        <f t="shared" si="11892"/>
        <v>3</v>
      </c>
      <c r="VOJ232" s="159"/>
      <c r="VOK232" s="53" t="s">
        <v>162</v>
      </c>
      <c r="VOL232" s="53">
        <f t="shared" ref="VOL232" si="16122">(37.2)*10.764</f>
        <v>400.42079999999999</v>
      </c>
      <c r="VOM232" s="53">
        <f t="shared" ref="VOM232" si="16123">(2.45*1+1*(2.3+2.75))*10.764</f>
        <v>80.72999999999999</v>
      </c>
      <c r="VON232" s="53">
        <f t="shared" si="5756"/>
        <v>481.1508</v>
      </c>
      <c r="VOO232" s="53">
        <v>0</v>
      </c>
      <c r="VOP232" s="53">
        <f>VON232*(($H$268)+1)+(IF(VOO232&lt;101,VOO232,IF(VOO232&lt;201,VOO232/2,IF(VOO232&lt;=301,VOO232/3,VOO232/4))))</f>
        <v>481.1508</v>
      </c>
      <c r="VOQ232" s="159">
        <f t="shared" si="11895"/>
        <v>3</v>
      </c>
      <c r="VOR232" s="159"/>
      <c r="VOS232" s="53" t="s">
        <v>162</v>
      </c>
      <c r="VOT232" s="53">
        <f t="shared" ref="VOT232" si="16124">(37.2)*10.764</f>
        <v>400.42079999999999</v>
      </c>
      <c r="VOU232" s="53">
        <f t="shared" ref="VOU232" si="16125">(2.45*1+1*(2.3+2.75))*10.764</f>
        <v>80.72999999999999</v>
      </c>
      <c r="VOV232" s="53">
        <f t="shared" si="5759"/>
        <v>481.1508</v>
      </c>
      <c r="VOW232" s="53">
        <v>0</v>
      </c>
      <c r="VOX232" s="53">
        <f>VOV232*(($H$268)+1)+(IF(VOW232&lt;101,VOW232,IF(VOW232&lt;201,VOW232/2,IF(VOW232&lt;=301,VOW232/3,VOW232/4))))</f>
        <v>481.1508</v>
      </c>
      <c r="VOY232" s="159">
        <f t="shared" si="11898"/>
        <v>3</v>
      </c>
      <c r="VOZ232" s="159"/>
      <c r="VPA232" s="53" t="s">
        <v>162</v>
      </c>
      <c r="VPB232" s="53">
        <f t="shared" ref="VPB232" si="16126">(37.2)*10.764</f>
        <v>400.42079999999999</v>
      </c>
      <c r="VPC232" s="53">
        <f t="shared" ref="VPC232" si="16127">(2.45*1+1*(2.3+2.75))*10.764</f>
        <v>80.72999999999999</v>
      </c>
      <c r="VPD232" s="53">
        <f t="shared" si="5762"/>
        <v>481.1508</v>
      </c>
      <c r="VPE232" s="53">
        <v>0</v>
      </c>
      <c r="VPF232" s="53">
        <f>VPD232*(($H$268)+1)+(IF(VPE232&lt;101,VPE232,IF(VPE232&lt;201,VPE232/2,IF(VPE232&lt;=301,VPE232/3,VPE232/4))))</f>
        <v>481.1508</v>
      </c>
      <c r="VPG232" s="159">
        <f t="shared" si="11901"/>
        <v>3</v>
      </c>
      <c r="VPH232" s="159"/>
      <c r="VPI232" s="53" t="s">
        <v>162</v>
      </c>
      <c r="VPJ232" s="53">
        <f t="shared" ref="VPJ232" si="16128">(37.2)*10.764</f>
        <v>400.42079999999999</v>
      </c>
      <c r="VPK232" s="53">
        <f t="shared" ref="VPK232" si="16129">(2.45*1+1*(2.3+2.75))*10.764</f>
        <v>80.72999999999999</v>
      </c>
      <c r="VPL232" s="53">
        <f t="shared" si="5765"/>
        <v>481.1508</v>
      </c>
      <c r="VPM232" s="53">
        <v>0</v>
      </c>
      <c r="VPN232" s="53">
        <f>VPL232*(($H$268)+1)+(IF(VPM232&lt;101,VPM232,IF(VPM232&lt;201,VPM232/2,IF(VPM232&lt;=301,VPM232/3,VPM232/4))))</f>
        <v>481.1508</v>
      </c>
      <c r="VPO232" s="159">
        <f t="shared" si="11904"/>
        <v>3</v>
      </c>
      <c r="VPP232" s="159"/>
      <c r="VPQ232" s="53" t="s">
        <v>162</v>
      </c>
      <c r="VPR232" s="53">
        <f t="shared" ref="VPR232" si="16130">(37.2)*10.764</f>
        <v>400.42079999999999</v>
      </c>
      <c r="VPS232" s="53">
        <f t="shared" ref="VPS232" si="16131">(2.45*1+1*(2.3+2.75))*10.764</f>
        <v>80.72999999999999</v>
      </c>
      <c r="VPT232" s="53">
        <f t="shared" si="5768"/>
        <v>481.1508</v>
      </c>
      <c r="VPU232" s="53">
        <v>0</v>
      </c>
      <c r="VPV232" s="53">
        <f>VPT232*(($H$268)+1)+(IF(VPU232&lt;101,VPU232,IF(VPU232&lt;201,VPU232/2,IF(VPU232&lt;=301,VPU232/3,VPU232/4))))</f>
        <v>481.1508</v>
      </c>
      <c r="VPW232" s="159">
        <f t="shared" si="11907"/>
        <v>3</v>
      </c>
      <c r="VPX232" s="159"/>
      <c r="VPY232" s="53" t="s">
        <v>162</v>
      </c>
      <c r="VPZ232" s="53">
        <f t="shared" ref="VPZ232" si="16132">(37.2)*10.764</f>
        <v>400.42079999999999</v>
      </c>
      <c r="VQA232" s="53">
        <f t="shared" ref="VQA232" si="16133">(2.45*1+1*(2.3+2.75))*10.764</f>
        <v>80.72999999999999</v>
      </c>
      <c r="VQB232" s="53">
        <f t="shared" si="5771"/>
        <v>481.1508</v>
      </c>
      <c r="VQC232" s="53">
        <v>0</v>
      </c>
      <c r="VQD232" s="53">
        <f>VQB232*(($H$268)+1)+(IF(VQC232&lt;101,VQC232,IF(VQC232&lt;201,VQC232/2,IF(VQC232&lt;=301,VQC232/3,VQC232/4))))</f>
        <v>481.1508</v>
      </c>
      <c r="VQE232" s="159">
        <f t="shared" si="11910"/>
        <v>3</v>
      </c>
      <c r="VQF232" s="159"/>
      <c r="VQG232" s="53" t="s">
        <v>162</v>
      </c>
      <c r="VQH232" s="53">
        <f t="shared" ref="VQH232" si="16134">(37.2)*10.764</f>
        <v>400.42079999999999</v>
      </c>
      <c r="VQI232" s="53">
        <f t="shared" ref="VQI232" si="16135">(2.45*1+1*(2.3+2.75))*10.764</f>
        <v>80.72999999999999</v>
      </c>
      <c r="VQJ232" s="53">
        <f t="shared" si="5774"/>
        <v>481.1508</v>
      </c>
      <c r="VQK232" s="53">
        <v>0</v>
      </c>
      <c r="VQL232" s="53">
        <f>VQJ232*(($H$268)+1)+(IF(VQK232&lt;101,VQK232,IF(VQK232&lt;201,VQK232/2,IF(VQK232&lt;=301,VQK232/3,VQK232/4))))</f>
        <v>481.1508</v>
      </c>
      <c r="VQM232" s="159">
        <f t="shared" si="11913"/>
        <v>3</v>
      </c>
      <c r="VQN232" s="159"/>
      <c r="VQO232" s="53" t="s">
        <v>162</v>
      </c>
      <c r="VQP232" s="53">
        <f t="shared" ref="VQP232" si="16136">(37.2)*10.764</f>
        <v>400.42079999999999</v>
      </c>
      <c r="VQQ232" s="53">
        <f t="shared" ref="VQQ232" si="16137">(2.45*1+1*(2.3+2.75))*10.764</f>
        <v>80.72999999999999</v>
      </c>
      <c r="VQR232" s="53">
        <f t="shared" si="5777"/>
        <v>481.1508</v>
      </c>
      <c r="VQS232" s="53">
        <v>0</v>
      </c>
      <c r="VQT232" s="53">
        <f>VQR232*(($H$268)+1)+(IF(VQS232&lt;101,VQS232,IF(VQS232&lt;201,VQS232/2,IF(VQS232&lt;=301,VQS232/3,VQS232/4))))</f>
        <v>481.1508</v>
      </c>
      <c r="VQU232" s="159">
        <f t="shared" si="11916"/>
        <v>3</v>
      </c>
      <c r="VQV232" s="159"/>
      <c r="VQW232" s="53" t="s">
        <v>162</v>
      </c>
      <c r="VQX232" s="53">
        <f t="shared" ref="VQX232" si="16138">(37.2)*10.764</f>
        <v>400.42079999999999</v>
      </c>
      <c r="VQY232" s="53">
        <f t="shared" ref="VQY232" si="16139">(2.45*1+1*(2.3+2.75))*10.764</f>
        <v>80.72999999999999</v>
      </c>
      <c r="VQZ232" s="53">
        <f t="shared" si="5780"/>
        <v>481.1508</v>
      </c>
      <c r="VRA232" s="53">
        <v>0</v>
      </c>
      <c r="VRB232" s="53">
        <f>VQZ232*(($H$268)+1)+(IF(VRA232&lt;101,VRA232,IF(VRA232&lt;201,VRA232/2,IF(VRA232&lt;=301,VRA232/3,VRA232/4))))</f>
        <v>481.1508</v>
      </c>
      <c r="VRC232" s="159">
        <f t="shared" si="11919"/>
        <v>3</v>
      </c>
      <c r="VRD232" s="159"/>
      <c r="VRE232" s="53" t="s">
        <v>162</v>
      </c>
      <c r="VRF232" s="53">
        <f t="shared" ref="VRF232" si="16140">(37.2)*10.764</f>
        <v>400.42079999999999</v>
      </c>
      <c r="VRG232" s="53">
        <f t="shared" ref="VRG232" si="16141">(2.45*1+1*(2.3+2.75))*10.764</f>
        <v>80.72999999999999</v>
      </c>
      <c r="VRH232" s="53">
        <f t="shared" si="5783"/>
        <v>481.1508</v>
      </c>
      <c r="VRI232" s="53">
        <v>0</v>
      </c>
      <c r="VRJ232" s="53">
        <f>VRH232*(($H$268)+1)+(IF(VRI232&lt;101,VRI232,IF(VRI232&lt;201,VRI232/2,IF(VRI232&lt;=301,VRI232/3,VRI232/4))))</f>
        <v>481.1508</v>
      </c>
      <c r="VRK232" s="159">
        <f t="shared" si="11922"/>
        <v>3</v>
      </c>
      <c r="VRL232" s="159"/>
      <c r="VRM232" s="53" t="s">
        <v>162</v>
      </c>
      <c r="VRN232" s="53">
        <f t="shared" ref="VRN232" si="16142">(37.2)*10.764</f>
        <v>400.42079999999999</v>
      </c>
      <c r="VRO232" s="53">
        <f t="shared" ref="VRO232" si="16143">(2.45*1+1*(2.3+2.75))*10.764</f>
        <v>80.72999999999999</v>
      </c>
      <c r="VRP232" s="53">
        <f t="shared" si="5786"/>
        <v>481.1508</v>
      </c>
      <c r="VRQ232" s="53">
        <v>0</v>
      </c>
      <c r="VRR232" s="53">
        <f>VRP232*(($H$268)+1)+(IF(VRQ232&lt;101,VRQ232,IF(VRQ232&lt;201,VRQ232/2,IF(VRQ232&lt;=301,VRQ232/3,VRQ232/4))))</f>
        <v>481.1508</v>
      </c>
      <c r="VRS232" s="159">
        <f t="shared" si="11925"/>
        <v>3</v>
      </c>
      <c r="VRT232" s="159"/>
      <c r="VRU232" s="53" t="s">
        <v>162</v>
      </c>
      <c r="VRV232" s="53">
        <f t="shared" ref="VRV232" si="16144">(37.2)*10.764</f>
        <v>400.42079999999999</v>
      </c>
      <c r="VRW232" s="53">
        <f t="shared" ref="VRW232" si="16145">(2.45*1+1*(2.3+2.75))*10.764</f>
        <v>80.72999999999999</v>
      </c>
      <c r="VRX232" s="53">
        <f t="shared" si="5789"/>
        <v>481.1508</v>
      </c>
      <c r="VRY232" s="53">
        <v>0</v>
      </c>
      <c r="VRZ232" s="53">
        <f>VRX232*(($H$268)+1)+(IF(VRY232&lt;101,VRY232,IF(VRY232&lt;201,VRY232/2,IF(VRY232&lt;=301,VRY232/3,VRY232/4))))</f>
        <v>481.1508</v>
      </c>
      <c r="VSA232" s="159">
        <f t="shared" si="11928"/>
        <v>3</v>
      </c>
      <c r="VSB232" s="159"/>
      <c r="VSC232" s="53" t="s">
        <v>162</v>
      </c>
      <c r="VSD232" s="53">
        <f t="shared" ref="VSD232" si="16146">(37.2)*10.764</f>
        <v>400.42079999999999</v>
      </c>
      <c r="VSE232" s="53">
        <f t="shared" ref="VSE232" si="16147">(2.45*1+1*(2.3+2.75))*10.764</f>
        <v>80.72999999999999</v>
      </c>
      <c r="VSF232" s="53">
        <f t="shared" si="5792"/>
        <v>481.1508</v>
      </c>
      <c r="VSG232" s="53">
        <v>0</v>
      </c>
      <c r="VSH232" s="53">
        <f>VSF232*(($H$268)+1)+(IF(VSG232&lt;101,VSG232,IF(VSG232&lt;201,VSG232/2,IF(VSG232&lt;=301,VSG232/3,VSG232/4))))</f>
        <v>481.1508</v>
      </c>
      <c r="VSI232" s="159">
        <f t="shared" si="11931"/>
        <v>3</v>
      </c>
      <c r="VSJ232" s="159"/>
      <c r="VSK232" s="53" t="s">
        <v>162</v>
      </c>
      <c r="VSL232" s="53">
        <f t="shared" ref="VSL232" si="16148">(37.2)*10.764</f>
        <v>400.42079999999999</v>
      </c>
      <c r="VSM232" s="53">
        <f t="shared" ref="VSM232" si="16149">(2.45*1+1*(2.3+2.75))*10.764</f>
        <v>80.72999999999999</v>
      </c>
      <c r="VSN232" s="53">
        <f t="shared" si="5795"/>
        <v>481.1508</v>
      </c>
      <c r="VSO232" s="53">
        <v>0</v>
      </c>
      <c r="VSP232" s="53">
        <f>VSN232*(($H$268)+1)+(IF(VSO232&lt;101,VSO232,IF(VSO232&lt;201,VSO232/2,IF(VSO232&lt;=301,VSO232/3,VSO232/4))))</f>
        <v>481.1508</v>
      </c>
      <c r="VSQ232" s="159">
        <f t="shared" si="11934"/>
        <v>3</v>
      </c>
      <c r="VSR232" s="159"/>
      <c r="VSS232" s="53" t="s">
        <v>162</v>
      </c>
      <c r="VST232" s="53">
        <f t="shared" ref="VST232" si="16150">(37.2)*10.764</f>
        <v>400.42079999999999</v>
      </c>
      <c r="VSU232" s="53">
        <f t="shared" ref="VSU232" si="16151">(2.45*1+1*(2.3+2.75))*10.764</f>
        <v>80.72999999999999</v>
      </c>
      <c r="VSV232" s="53">
        <f t="shared" si="5798"/>
        <v>481.1508</v>
      </c>
      <c r="VSW232" s="53">
        <v>0</v>
      </c>
      <c r="VSX232" s="53">
        <f>VSV232*(($H$268)+1)+(IF(VSW232&lt;101,VSW232,IF(VSW232&lt;201,VSW232/2,IF(VSW232&lt;=301,VSW232/3,VSW232/4))))</f>
        <v>481.1508</v>
      </c>
      <c r="VSY232" s="159">
        <f t="shared" si="11937"/>
        <v>3</v>
      </c>
      <c r="VSZ232" s="159"/>
      <c r="VTA232" s="53" t="s">
        <v>162</v>
      </c>
      <c r="VTB232" s="53">
        <f t="shared" ref="VTB232" si="16152">(37.2)*10.764</f>
        <v>400.42079999999999</v>
      </c>
      <c r="VTC232" s="53">
        <f t="shared" ref="VTC232" si="16153">(2.45*1+1*(2.3+2.75))*10.764</f>
        <v>80.72999999999999</v>
      </c>
      <c r="VTD232" s="53">
        <f t="shared" si="5801"/>
        <v>481.1508</v>
      </c>
      <c r="VTE232" s="53">
        <v>0</v>
      </c>
      <c r="VTF232" s="53">
        <f>VTD232*(($H$268)+1)+(IF(VTE232&lt;101,VTE232,IF(VTE232&lt;201,VTE232/2,IF(VTE232&lt;=301,VTE232/3,VTE232/4))))</f>
        <v>481.1508</v>
      </c>
      <c r="VTG232" s="159">
        <f t="shared" si="11940"/>
        <v>3</v>
      </c>
      <c r="VTH232" s="159"/>
      <c r="VTI232" s="53" t="s">
        <v>162</v>
      </c>
      <c r="VTJ232" s="53">
        <f t="shared" ref="VTJ232" si="16154">(37.2)*10.764</f>
        <v>400.42079999999999</v>
      </c>
      <c r="VTK232" s="53">
        <f t="shared" ref="VTK232" si="16155">(2.45*1+1*(2.3+2.75))*10.764</f>
        <v>80.72999999999999</v>
      </c>
      <c r="VTL232" s="53">
        <f t="shared" si="5804"/>
        <v>481.1508</v>
      </c>
      <c r="VTM232" s="53">
        <v>0</v>
      </c>
      <c r="VTN232" s="53">
        <f>VTL232*(($H$268)+1)+(IF(VTM232&lt;101,VTM232,IF(VTM232&lt;201,VTM232/2,IF(VTM232&lt;=301,VTM232/3,VTM232/4))))</f>
        <v>481.1508</v>
      </c>
      <c r="VTO232" s="159">
        <f t="shared" si="11943"/>
        <v>3</v>
      </c>
      <c r="VTP232" s="159"/>
      <c r="VTQ232" s="53" t="s">
        <v>162</v>
      </c>
      <c r="VTR232" s="53">
        <f t="shared" ref="VTR232" si="16156">(37.2)*10.764</f>
        <v>400.42079999999999</v>
      </c>
      <c r="VTS232" s="53">
        <f t="shared" ref="VTS232" si="16157">(2.45*1+1*(2.3+2.75))*10.764</f>
        <v>80.72999999999999</v>
      </c>
      <c r="VTT232" s="53">
        <f t="shared" si="5807"/>
        <v>481.1508</v>
      </c>
      <c r="VTU232" s="53">
        <v>0</v>
      </c>
      <c r="VTV232" s="53">
        <f>VTT232*(($H$268)+1)+(IF(VTU232&lt;101,VTU232,IF(VTU232&lt;201,VTU232/2,IF(VTU232&lt;=301,VTU232/3,VTU232/4))))</f>
        <v>481.1508</v>
      </c>
      <c r="VTW232" s="159">
        <f t="shared" si="11946"/>
        <v>3</v>
      </c>
      <c r="VTX232" s="159"/>
      <c r="VTY232" s="53" t="s">
        <v>162</v>
      </c>
      <c r="VTZ232" s="53">
        <f t="shared" ref="VTZ232" si="16158">(37.2)*10.764</f>
        <v>400.42079999999999</v>
      </c>
      <c r="VUA232" s="53">
        <f t="shared" ref="VUA232" si="16159">(2.45*1+1*(2.3+2.75))*10.764</f>
        <v>80.72999999999999</v>
      </c>
      <c r="VUB232" s="53">
        <f t="shared" si="5810"/>
        <v>481.1508</v>
      </c>
      <c r="VUC232" s="53">
        <v>0</v>
      </c>
      <c r="VUD232" s="53">
        <f>VUB232*(($H$268)+1)+(IF(VUC232&lt;101,VUC232,IF(VUC232&lt;201,VUC232/2,IF(VUC232&lt;=301,VUC232/3,VUC232/4))))</f>
        <v>481.1508</v>
      </c>
      <c r="VUE232" s="159">
        <f t="shared" si="11949"/>
        <v>3</v>
      </c>
      <c r="VUF232" s="159"/>
      <c r="VUG232" s="53" t="s">
        <v>162</v>
      </c>
      <c r="VUH232" s="53">
        <f t="shared" ref="VUH232" si="16160">(37.2)*10.764</f>
        <v>400.42079999999999</v>
      </c>
      <c r="VUI232" s="53">
        <f t="shared" ref="VUI232" si="16161">(2.45*1+1*(2.3+2.75))*10.764</f>
        <v>80.72999999999999</v>
      </c>
      <c r="VUJ232" s="53">
        <f t="shared" si="5813"/>
        <v>481.1508</v>
      </c>
      <c r="VUK232" s="53">
        <v>0</v>
      </c>
      <c r="VUL232" s="53">
        <f>VUJ232*(($H$268)+1)+(IF(VUK232&lt;101,VUK232,IF(VUK232&lt;201,VUK232/2,IF(VUK232&lt;=301,VUK232/3,VUK232/4))))</f>
        <v>481.1508</v>
      </c>
      <c r="VUM232" s="159">
        <f t="shared" si="11952"/>
        <v>3</v>
      </c>
      <c r="VUN232" s="159"/>
      <c r="VUO232" s="53" t="s">
        <v>162</v>
      </c>
      <c r="VUP232" s="53">
        <f t="shared" ref="VUP232" si="16162">(37.2)*10.764</f>
        <v>400.42079999999999</v>
      </c>
      <c r="VUQ232" s="53">
        <f t="shared" ref="VUQ232" si="16163">(2.45*1+1*(2.3+2.75))*10.764</f>
        <v>80.72999999999999</v>
      </c>
      <c r="VUR232" s="53">
        <f t="shared" si="5816"/>
        <v>481.1508</v>
      </c>
      <c r="VUS232" s="53">
        <v>0</v>
      </c>
      <c r="VUT232" s="53">
        <f>VUR232*(($H$268)+1)+(IF(VUS232&lt;101,VUS232,IF(VUS232&lt;201,VUS232/2,IF(VUS232&lt;=301,VUS232/3,VUS232/4))))</f>
        <v>481.1508</v>
      </c>
      <c r="VUU232" s="159">
        <f t="shared" si="11955"/>
        <v>3</v>
      </c>
      <c r="VUV232" s="159"/>
      <c r="VUW232" s="53" t="s">
        <v>162</v>
      </c>
      <c r="VUX232" s="53">
        <f t="shared" ref="VUX232" si="16164">(37.2)*10.764</f>
        <v>400.42079999999999</v>
      </c>
      <c r="VUY232" s="53">
        <f t="shared" ref="VUY232" si="16165">(2.45*1+1*(2.3+2.75))*10.764</f>
        <v>80.72999999999999</v>
      </c>
      <c r="VUZ232" s="53">
        <f t="shared" si="5819"/>
        <v>481.1508</v>
      </c>
      <c r="VVA232" s="53">
        <v>0</v>
      </c>
      <c r="VVB232" s="53">
        <f>VUZ232*(($H$268)+1)+(IF(VVA232&lt;101,VVA232,IF(VVA232&lt;201,VVA232/2,IF(VVA232&lt;=301,VVA232/3,VVA232/4))))</f>
        <v>481.1508</v>
      </c>
      <c r="VVC232" s="159">
        <f t="shared" si="11958"/>
        <v>3</v>
      </c>
      <c r="VVD232" s="159"/>
      <c r="VVE232" s="53" t="s">
        <v>162</v>
      </c>
      <c r="VVF232" s="53">
        <f t="shared" ref="VVF232" si="16166">(37.2)*10.764</f>
        <v>400.42079999999999</v>
      </c>
      <c r="VVG232" s="53">
        <f t="shared" ref="VVG232" si="16167">(2.45*1+1*(2.3+2.75))*10.764</f>
        <v>80.72999999999999</v>
      </c>
      <c r="VVH232" s="53">
        <f t="shared" si="5822"/>
        <v>481.1508</v>
      </c>
      <c r="VVI232" s="53">
        <v>0</v>
      </c>
      <c r="VVJ232" s="53">
        <f>VVH232*(($H$268)+1)+(IF(VVI232&lt;101,VVI232,IF(VVI232&lt;201,VVI232/2,IF(VVI232&lt;=301,VVI232/3,VVI232/4))))</f>
        <v>481.1508</v>
      </c>
      <c r="VVK232" s="159">
        <f t="shared" si="11961"/>
        <v>3</v>
      </c>
      <c r="VVL232" s="159"/>
      <c r="VVM232" s="53" t="s">
        <v>162</v>
      </c>
      <c r="VVN232" s="53">
        <f t="shared" ref="VVN232" si="16168">(37.2)*10.764</f>
        <v>400.42079999999999</v>
      </c>
      <c r="VVO232" s="53">
        <f t="shared" ref="VVO232" si="16169">(2.45*1+1*(2.3+2.75))*10.764</f>
        <v>80.72999999999999</v>
      </c>
      <c r="VVP232" s="53">
        <f t="shared" si="5825"/>
        <v>481.1508</v>
      </c>
      <c r="VVQ232" s="53">
        <v>0</v>
      </c>
      <c r="VVR232" s="53">
        <f>VVP232*(($H$268)+1)+(IF(VVQ232&lt;101,VVQ232,IF(VVQ232&lt;201,VVQ232/2,IF(VVQ232&lt;=301,VVQ232/3,VVQ232/4))))</f>
        <v>481.1508</v>
      </c>
      <c r="VVS232" s="159">
        <f t="shared" si="11964"/>
        <v>3</v>
      </c>
      <c r="VVT232" s="159"/>
      <c r="VVU232" s="53" t="s">
        <v>162</v>
      </c>
      <c r="VVV232" s="53">
        <f t="shared" ref="VVV232" si="16170">(37.2)*10.764</f>
        <v>400.42079999999999</v>
      </c>
      <c r="VVW232" s="53">
        <f t="shared" ref="VVW232" si="16171">(2.45*1+1*(2.3+2.75))*10.764</f>
        <v>80.72999999999999</v>
      </c>
      <c r="VVX232" s="53">
        <f t="shared" si="5828"/>
        <v>481.1508</v>
      </c>
      <c r="VVY232" s="53">
        <v>0</v>
      </c>
      <c r="VVZ232" s="53">
        <f>VVX232*(($H$268)+1)+(IF(VVY232&lt;101,VVY232,IF(VVY232&lt;201,VVY232/2,IF(VVY232&lt;=301,VVY232/3,VVY232/4))))</f>
        <v>481.1508</v>
      </c>
      <c r="VWA232" s="159">
        <f t="shared" si="11967"/>
        <v>3</v>
      </c>
      <c r="VWB232" s="159"/>
      <c r="VWC232" s="53" t="s">
        <v>162</v>
      </c>
      <c r="VWD232" s="53">
        <f t="shared" ref="VWD232" si="16172">(37.2)*10.764</f>
        <v>400.42079999999999</v>
      </c>
      <c r="VWE232" s="53">
        <f t="shared" ref="VWE232" si="16173">(2.45*1+1*(2.3+2.75))*10.764</f>
        <v>80.72999999999999</v>
      </c>
      <c r="VWF232" s="53">
        <f t="shared" si="5831"/>
        <v>481.1508</v>
      </c>
      <c r="VWG232" s="53">
        <v>0</v>
      </c>
      <c r="VWH232" s="53">
        <f>VWF232*(($H$268)+1)+(IF(VWG232&lt;101,VWG232,IF(VWG232&lt;201,VWG232/2,IF(VWG232&lt;=301,VWG232/3,VWG232/4))))</f>
        <v>481.1508</v>
      </c>
      <c r="VWI232" s="159">
        <f t="shared" si="11970"/>
        <v>3</v>
      </c>
      <c r="VWJ232" s="159"/>
      <c r="VWK232" s="53" t="s">
        <v>162</v>
      </c>
      <c r="VWL232" s="53">
        <f t="shared" ref="VWL232" si="16174">(37.2)*10.764</f>
        <v>400.42079999999999</v>
      </c>
      <c r="VWM232" s="53">
        <f t="shared" ref="VWM232" si="16175">(2.45*1+1*(2.3+2.75))*10.764</f>
        <v>80.72999999999999</v>
      </c>
      <c r="VWN232" s="53">
        <f t="shared" si="5834"/>
        <v>481.1508</v>
      </c>
      <c r="VWO232" s="53">
        <v>0</v>
      </c>
      <c r="VWP232" s="53">
        <f>VWN232*(($H$268)+1)+(IF(VWO232&lt;101,VWO232,IF(VWO232&lt;201,VWO232/2,IF(VWO232&lt;=301,VWO232/3,VWO232/4))))</f>
        <v>481.1508</v>
      </c>
      <c r="VWQ232" s="159">
        <f t="shared" si="11973"/>
        <v>3</v>
      </c>
      <c r="VWR232" s="159"/>
      <c r="VWS232" s="53" t="s">
        <v>162</v>
      </c>
      <c r="VWT232" s="53">
        <f t="shared" ref="VWT232" si="16176">(37.2)*10.764</f>
        <v>400.42079999999999</v>
      </c>
      <c r="VWU232" s="53">
        <f t="shared" ref="VWU232" si="16177">(2.45*1+1*(2.3+2.75))*10.764</f>
        <v>80.72999999999999</v>
      </c>
      <c r="VWV232" s="53">
        <f t="shared" si="5837"/>
        <v>481.1508</v>
      </c>
      <c r="VWW232" s="53">
        <v>0</v>
      </c>
      <c r="VWX232" s="53">
        <f>VWV232*(($H$268)+1)+(IF(VWW232&lt;101,VWW232,IF(VWW232&lt;201,VWW232/2,IF(VWW232&lt;=301,VWW232/3,VWW232/4))))</f>
        <v>481.1508</v>
      </c>
      <c r="VWY232" s="159">
        <f t="shared" si="11976"/>
        <v>3</v>
      </c>
      <c r="VWZ232" s="159"/>
      <c r="VXA232" s="53" t="s">
        <v>162</v>
      </c>
      <c r="VXB232" s="53">
        <f t="shared" ref="VXB232" si="16178">(37.2)*10.764</f>
        <v>400.42079999999999</v>
      </c>
      <c r="VXC232" s="53">
        <f t="shared" ref="VXC232" si="16179">(2.45*1+1*(2.3+2.75))*10.764</f>
        <v>80.72999999999999</v>
      </c>
      <c r="VXD232" s="53">
        <f t="shared" si="5840"/>
        <v>481.1508</v>
      </c>
      <c r="VXE232" s="53">
        <v>0</v>
      </c>
      <c r="VXF232" s="53">
        <f>VXD232*(($H$268)+1)+(IF(VXE232&lt;101,VXE232,IF(VXE232&lt;201,VXE232/2,IF(VXE232&lt;=301,VXE232/3,VXE232/4))))</f>
        <v>481.1508</v>
      </c>
      <c r="VXG232" s="159">
        <f t="shared" si="11979"/>
        <v>3</v>
      </c>
      <c r="VXH232" s="159"/>
      <c r="VXI232" s="53" t="s">
        <v>162</v>
      </c>
      <c r="VXJ232" s="53">
        <f t="shared" ref="VXJ232" si="16180">(37.2)*10.764</f>
        <v>400.42079999999999</v>
      </c>
      <c r="VXK232" s="53">
        <f t="shared" ref="VXK232" si="16181">(2.45*1+1*(2.3+2.75))*10.764</f>
        <v>80.72999999999999</v>
      </c>
      <c r="VXL232" s="53">
        <f t="shared" si="5843"/>
        <v>481.1508</v>
      </c>
      <c r="VXM232" s="53">
        <v>0</v>
      </c>
      <c r="VXN232" s="53">
        <f>VXL232*(($H$268)+1)+(IF(VXM232&lt;101,VXM232,IF(VXM232&lt;201,VXM232/2,IF(VXM232&lt;=301,VXM232/3,VXM232/4))))</f>
        <v>481.1508</v>
      </c>
      <c r="VXO232" s="159">
        <f t="shared" si="11982"/>
        <v>3</v>
      </c>
      <c r="VXP232" s="159"/>
      <c r="VXQ232" s="53" t="s">
        <v>162</v>
      </c>
      <c r="VXR232" s="53">
        <f t="shared" ref="VXR232" si="16182">(37.2)*10.764</f>
        <v>400.42079999999999</v>
      </c>
      <c r="VXS232" s="53">
        <f t="shared" ref="VXS232" si="16183">(2.45*1+1*(2.3+2.75))*10.764</f>
        <v>80.72999999999999</v>
      </c>
      <c r="VXT232" s="53">
        <f t="shared" si="5846"/>
        <v>481.1508</v>
      </c>
      <c r="VXU232" s="53">
        <v>0</v>
      </c>
      <c r="VXV232" s="53">
        <f>VXT232*(($H$268)+1)+(IF(VXU232&lt;101,VXU232,IF(VXU232&lt;201,VXU232/2,IF(VXU232&lt;=301,VXU232/3,VXU232/4))))</f>
        <v>481.1508</v>
      </c>
      <c r="VXW232" s="159">
        <f t="shared" si="11985"/>
        <v>3</v>
      </c>
      <c r="VXX232" s="159"/>
      <c r="VXY232" s="53" t="s">
        <v>162</v>
      </c>
      <c r="VXZ232" s="53">
        <f t="shared" ref="VXZ232" si="16184">(37.2)*10.764</f>
        <v>400.42079999999999</v>
      </c>
      <c r="VYA232" s="53">
        <f t="shared" ref="VYA232" si="16185">(2.45*1+1*(2.3+2.75))*10.764</f>
        <v>80.72999999999999</v>
      </c>
      <c r="VYB232" s="53">
        <f t="shared" si="5849"/>
        <v>481.1508</v>
      </c>
      <c r="VYC232" s="53">
        <v>0</v>
      </c>
      <c r="VYD232" s="53">
        <f>VYB232*(($H$268)+1)+(IF(VYC232&lt;101,VYC232,IF(VYC232&lt;201,VYC232/2,IF(VYC232&lt;=301,VYC232/3,VYC232/4))))</f>
        <v>481.1508</v>
      </c>
      <c r="VYE232" s="159">
        <f t="shared" si="11988"/>
        <v>3</v>
      </c>
      <c r="VYF232" s="159"/>
      <c r="VYG232" s="53" t="s">
        <v>162</v>
      </c>
      <c r="VYH232" s="53">
        <f t="shared" ref="VYH232" si="16186">(37.2)*10.764</f>
        <v>400.42079999999999</v>
      </c>
      <c r="VYI232" s="53">
        <f t="shared" ref="VYI232" si="16187">(2.45*1+1*(2.3+2.75))*10.764</f>
        <v>80.72999999999999</v>
      </c>
      <c r="VYJ232" s="53">
        <f t="shared" si="5852"/>
        <v>481.1508</v>
      </c>
      <c r="VYK232" s="53">
        <v>0</v>
      </c>
      <c r="VYL232" s="53">
        <f>VYJ232*(($H$268)+1)+(IF(VYK232&lt;101,VYK232,IF(VYK232&lt;201,VYK232/2,IF(VYK232&lt;=301,VYK232/3,VYK232/4))))</f>
        <v>481.1508</v>
      </c>
      <c r="VYM232" s="159">
        <f t="shared" si="11991"/>
        <v>3</v>
      </c>
      <c r="VYN232" s="159"/>
      <c r="VYO232" s="53" t="s">
        <v>162</v>
      </c>
      <c r="VYP232" s="53">
        <f t="shared" ref="VYP232" si="16188">(37.2)*10.764</f>
        <v>400.42079999999999</v>
      </c>
      <c r="VYQ232" s="53">
        <f t="shared" ref="VYQ232" si="16189">(2.45*1+1*(2.3+2.75))*10.764</f>
        <v>80.72999999999999</v>
      </c>
      <c r="VYR232" s="53">
        <f t="shared" si="5855"/>
        <v>481.1508</v>
      </c>
      <c r="VYS232" s="53">
        <v>0</v>
      </c>
      <c r="VYT232" s="53">
        <f>VYR232*(($H$268)+1)+(IF(VYS232&lt;101,VYS232,IF(VYS232&lt;201,VYS232/2,IF(VYS232&lt;=301,VYS232/3,VYS232/4))))</f>
        <v>481.1508</v>
      </c>
      <c r="VYU232" s="159">
        <f t="shared" si="11994"/>
        <v>3</v>
      </c>
      <c r="VYV232" s="159"/>
      <c r="VYW232" s="53" t="s">
        <v>162</v>
      </c>
      <c r="VYX232" s="53">
        <f t="shared" ref="VYX232" si="16190">(37.2)*10.764</f>
        <v>400.42079999999999</v>
      </c>
      <c r="VYY232" s="53">
        <f t="shared" ref="VYY232" si="16191">(2.45*1+1*(2.3+2.75))*10.764</f>
        <v>80.72999999999999</v>
      </c>
      <c r="VYZ232" s="53">
        <f t="shared" si="5858"/>
        <v>481.1508</v>
      </c>
      <c r="VZA232" s="53">
        <v>0</v>
      </c>
      <c r="VZB232" s="53">
        <f>VYZ232*(($H$268)+1)+(IF(VZA232&lt;101,VZA232,IF(VZA232&lt;201,VZA232/2,IF(VZA232&lt;=301,VZA232/3,VZA232/4))))</f>
        <v>481.1508</v>
      </c>
      <c r="VZC232" s="159">
        <f t="shared" si="11997"/>
        <v>3</v>
      </c>
      <c r="VZD232" s="159"/>
      <c r="VZE232" s="53" t="s">
        <v>162</v>
      </c>
      <c r="VZF232" s="53">
        <f t="shared" ref="VZF232" si="16192">(37.2)*10.764</f>
        <v>400.42079999999999</v>
      </c>
      <c r="VZG232" s="53">
        <f t="shared" ref="VZG232" si="16193">(2.45*1+1*(2.3+2.75))*10.764</f>
        <v>80.72999999999999</v>
      </c>
      <c r="VZH232" s="53">
        <f t="shared" si="5861"/>
        <v>481.1508</v>
      </c>
      <c r="VZI232" s="53">
        <v>0</v>
      </c>
      <c r="VZJ232" s="53">
        <f>VZH232*(($H$268)+1)+(IF(VZI232&lt;101,VZI232,IF(VZI232&lt;201,VZI232/2,IF(VZI232&lt;=301,VZI232/3,VZI232/4))))</f>
        <v>481.1508</v>
      </c>
      <c r="VZK232" s="159">
        <f t="shared" si="12000"/>
        <v>3</v>
      </c>
      <c r="VZL232" s="159"/>
      <c r="VZM232" s="53" t="s">
        <v>162</v>
      </c>
      <c r="VZN232" s="53">
        <f t="shared" ref="VZN232" si="16194">(37.2)*10.764</f>
        <v>400.42079999999999</v>
      </c>
      <c r="VZO232" s="53">
        <f t="shared" ref="VZO232" si="16195">(2.45*1+1*(2.3+2.75))*10.764</f>
        <v>80.72999999999999</v>
      </c>
      <c r="VZP232" s="53">
        <f t="shared" si="5864"/>
        <v>481.1508</v>
      </c>
      <c r="VZQ232" s="53">
        <v>0</v>
      </c>
      <c r="VZR232" s="53">
        <f>VZP232*(($H$268)+1)+(IF(VZQ232&lt;101,VZQ232,IF(VZQ232&lt;201,VZQ232/2,IF(VZQ232&lt;=301,VZQ232/3,VZQ232/4))))</f>
        <v>481.1508</v>
      </c>
      <c r="VZS232" s="159">
        <f t="shared" si="12003"/>
        <v>3</v>
      </c>
      <c r="VZT232" s="159"/>
      <c r="VZU232" s="53" t="s">
        <v>162</v>
      </c>
      <c r="VZV232" s="53">
        <f t="shared" ref="VZV232" si="16196">(37.2)*10.764</f>
        <v>400.42079999999999</v>
      </c>
      <c r="VZW232" s="53">
        <f t="shared" ref="VZW232" si="16197">(2.45*1+1*(2.3+2.75))*10.764</f>
        <v>80.72999999999999</v>
      </c>
      <c r="VZX232" s="53">
        <f t="shared" si="5867"/>
        <v>481.1508</v>
      </c>
      <c r="VZY232" s="53">
        <v>0</v>
      </c>
      <c r="VZZ232" s="53">
        <f>VZX232*(($H$268)+1)+(IF(VZY232&lt;101,VZY232,IF(VZY232&lt;201,VZY232/2,IF(VZY232&lt;=301,VZY232/3,VZY232/4))))</f>
        <v>481.1508</v>
      </c>
      <c r="WAA232" s="159">
        <f t="shared" si="12006"/>
        <v>3</v>
      </c>
      <c r="WAB232" s="159"/>
      <c r="WAC232" s="53" t="s">
        <v>162</v>
      </c>
      <c r="WAD232" s="53">
        <f t="shared" ref="WAD232" si="16198">(37.2)*10.764</f>
        <v>400.42079999999999</v>
      </c>
      <c r="WAE232" s="53">
        <f t="shared" ref="WAE232" si="16199">(2.45*1+1*(2.3+2.75))*10.764</f>
        <v>80.72999999999999</v>
      </c>
      <c r="WAF232" s="53">
        <f t="shared" si="5870"/>
        <v>481.1508</v>
      </c>
      <c r="WAG232" s="53">
        <v>0</v>
      </c>
      <c r="WAH232" s="53">
        <f>WAF232*(($H$268)+1)+(IF(WAG232&lt;101,WAG232,IF(WAG232&lt;201,WAG232/2,IF(WAG232&lt;=301,WAG232/3,WAG232/4))))</f>
        <v>481.1508</v>
      </c>
      <c r="WAI232" s="159">
        <f t="shared" si="12009"/>
        <v>3</v>
      </c>
      <c r="WAJ232" s="159"/>
      <c r="WAK232" s="53" t="s">
        <v>162</v>
      </c>
      <c r="WAL232" s="53">
        <f t="shared" ref="WAL232" si="16200">(37.2)*10.764</f>
        <v>400.42079999999999</v>
      </c>
      <c r="WAM232" s="53">
        <f t="shared" ref="WAM232" si="16201">(2.45*1+1*(2.3+2.75))*10.764</f>
        <v>80.72999999999999</v>
      </c>
      <c r="WAN232" s="53">
        <f t="shared" si="5873"/>
        <v>481.1508</v>
      </c>
      <c r="WAO232" s="53">
        <v>0</v>
      </c>
      <c r="WAP232" s="53">
        <f>WAN232*(($H$268)+1)+(IF(WAO232&lt;101,WAO232,IF(WAO232&lt;201,WAO232/2,IF(WAO232&lt;=301,WAO232/3,WAO232/4))))</f>
        <v>481.1508</v>
      </c>
      <c r="WAQ232" s="159">
        <f t="shared" si="12012"/>
        <v>3</v>
      </c>
      <c r="WAR232" s="159"/>
      <c r="WAS232" s="53" t="s">
        <v>162</v>
      </c>
      <c r="WAT232" s="53">
        <f t="shared" ref="WAT232" si="16202">(37.2)*10.764</f>
        <v>400.42079999999999</v>
      </c>
      <c r="WAU232" s="53">
        <f t="shared" ref="WAU232" si="16203">(2.45*1+1*(2.3+2.75))*10.764</f>
        <v>80.72999999999999</v>
      </c>
      <c r="WAV232" s="53">
        <f t="shared" si="5876"/>
        <v>481.1508</v>
      </c>
      <c r="WAW232" s="53">
        <v>0</v>
      </c>
      <c r="WAX232" s="53">
        <f>WAV232*(($H$268)+1)+(IF(WAW232&lt;101,WAW232,IF(WAW232&lt;201,WAW232/2,IF(WAW232&lt;=301,WAW232/3,WAW232/4))))</f>
        <v>481.1508</v>
      </c>
      <c r="WAY232" s="159">
        <f t="shared" si="12015"/>
        <v>3</v>
      </c>
      <c r="WAZ232" s="159"/>
      <c r="WBA232" s="53" t="s">
        <v>162</v>
      </c>
      <c r="WBB232" s="53">
        <f t="shared" ref="WBB232" si="16204">(37.2)*10.764</f>
        <v>400.42079999999999</v>
      </c>
      <c r="WBC232" s="53">
        <f t="shared" ref="WBC232" si="16205">(2.45*1+1*(2.3+2.75))*10.764</f>
        <v>80.72999999999999</v>
      </c>
      <c r="WBD232" s="53">
        <f t="shared" si="5879"/>
        <v>481.1508</v>
      </c>
      <c r="WBE232" s="53">
        <v>0</v>
      </c>
      <c r="WBF232" s="53">
        <f>WBD232*(($H$268)+1)+(IF(WBE232&lt;101,WBE232,IF(WBE232&lt;201,WBE232/2,IF(WBE232&lt;=301,WBE232/3,WBE232/4))))</f>
        <v>481.1508</v>
      </c>
      <c r="WBG232" s="159">
        <f t="shared" si="12018"/>
        <v>3</v>
      </c>
      <c r="WBH232" s="159"/>
      <c r="WBI232" s="53" t="s">
        <v>162</v>
      </c>
      <c r="WBJ232" s="53">
        <f t="shared" ref="WBJ232" si="16206">(37.2)*10.764</f>
        <v>400.42079999999999</v>
      </c>
      <c r="WBK232" s="53">
        <f t="shared" ref="WBK232" si="16207">(2.45*1+1*(2.3+2.75))*10.764</f>
        <v>80.72999999999999</v>
      </c>
      <c r="WBL232" s="53">
        <f t="shared" si="5882"/>
        <v>481.1508</v>
      </c>
      <c r="WBM232" s="53">
        <v>0</v>
      </c>
      <c r="WBN232" s="53">
        <f>WBL232*(($H$268)+1)+(IF(WBM232&lt;101,WBM232,IF(WBM232&lt;201,WBM232/2,IF(WBM232&lt;=301,WBM232/3,WBM232/4))))</f>
        <v>481.1508</v>
      </c>
      <c r="WBO232" s="159">
        <f t="shared" si="12021"/>
        <v>3</v>
      </c>
      <c r="WBP232" s="159"/>
      <c r="WBQ232" s="53" t="s">
        <v>162</v>
      </c>
      <c r="WBR232" s="53">
        <f t="shared" ref="WBR232" si="16208">(37.2)*10.764</f>
        <v>400.42079999999999</v>
      </c>
      <c r="WBS232" s="53">
        <f t="shared" ref="WBS232" si="16209">(2.45*1+1*(2.3+2.75))*10.764</f>
        <v>80.72999999999999</v>
      </c>
      <c r="WBT232" s="53">
        <f t="shared" si="5885"/>
        <v>481.1508</v>
      </c>
      <c r="WBU232" s="53">
        <v>0</v>
      </c>
      <c r="WBV232" s="53">
        <f>WBT232*(($H$268)+1)+(IF(WBU232&lt;101,WBU232,IF(WBU232&lt;201,WBU232/2,IF(WBU232&lt;=301,WBU232/3,WBU232/4))))</f>
        <v>481.1508</v>
      </c>
      <c r="WBW232" s="159">
        <f t="shared" si="12024"/>
        <v>3</v>
      </c>
      <c r="WBX232" s="159"/>
      <c r="WBY232" s="53" t="s">
        <v>162</v>
      </c>
      <c r="WBZ232" s="53">
        <f t="shared" ref="WBZ232" si="16210">(37.2)*10.764</f>
        <v>400.42079999999999</v>
      </c>
      <c r="WCA232" s="53">
        <f t="shared" ref="WCA232" si="16211">(2.45*1+1*(2.3+2.75))*10.764</f>
        <v>80.72999999999999</v>
      </c>
      <c r="WCB232" s="53">
        <f t="shared" si="5888"/>
        <v>481.1508</v>
      </c>
      <c r="WCC232" s="53">
        <v>0</v>
      </c>
      <c r="WCD232" s="53">
        <f>WCB232*(($H$268)+1)+(IF(WCC232&lt;101,WCC232,IF(WCC232&lt;201,WCC232/2,IF(WCC232&lt;=301,WCC232/3,WCC232/4))))</f>
        <v>481.1508</v>
      </c>
      <c r="WCE232" s="159">
        <f t="shared" si="12027"/>
        <v>3</v>
      </c>
      <c r="WCF232" s="159"/>
      <c r="WCG232" s="53" t="s">
        <v>162</v>
      </c>
      <c r="WCH232" s="53">
        <f t="shared" ref="WCH232" si="16212">(37.2)*10.764</f>
        <v>400.42079999999999</v>
      </c>
      <c r="WCI232" s="53">
        <f t="shared" ref="WCI232" si="16213">(2.45*1+1*(2.3+2.75))*10.764</f>
        <v>80.72999999999999</v>
      </c>
      <c r="WCJ232" s="53">
        <f t="shared" si="5891"/>
        <v>481.1508</v>
      </c>
      <c r="WCK232" s="53">
        <v>0</v>
      </c>
      <c r="WCL232" s="53">
        <f>WCJ232*(($H$268)+1)+(IF(WCK232&lt;101,WCK232,IF(WCK232&lt;201,WCK232/2,IF(WCK232&lt;=301,WCK232/3,WCK232/4))))</f>
        <v>481.1508</v>
      </c>
      <c r="WCM232" s="159">
        <f t="shared" si="12030"/>
        <v>3</v>
      </c>
      <c r="WCN232" s="159"/>
      <c r="WCO232" s="53" t="s">
        <v>162</v>
      </c>
      <c r="WCP232" s="53">
        <f t="shared" ref="WCP232" si="16214">(37.2)*10.764</f>
        <v>400.42079999999999</v>
      </c>
      <c r="WCQ232" s="53">
        <f t="shared" ref="WCQ232" si="16215">(2.45*1+1*(2.3+2.75))*10.764</f>
        <v>80.72999999999999</v>
      </c>
      <c r="WCR232" s="53">
        <f t="shared" si="5894"/>
        <v>481.1508</v>
      </c>
      <c r="WCS232" s="53">
        <v>0</v>
      </c>
      <c r="WCT232" s="53">
        <f>WCR232*(($H$268)+1)+(IF(WCS232&lt;101,WCS232,IF(WCS232&lt;201,WCS232/2,IF(WCS232&lt;=301,WCS232/3,WCS232/4))))</f>
        <v>481.1508</v>
      </c>
      <c r="WCU232" s="159">
        <f t="shared" si="12033"/>
        <v>3</v>
      </c>
      <c r="WCV232" s="159"/>
      <c r="WCW232" s="53" t="s">
        <v>162</v>
      </c>
      <c r="WCX232" s="53">
        <f t="shared" ref="WCX232" si="16216">(37.2)*10.764</f>
        <v>400.42079999999999</v>
      </c>
      <c r="WCY232" s="53">
        <f t="shared" ref="WCY232" si="16217">(2.45*1+1*(2.3+2.75))*10.764</f>
        <v>80.72999999999999</v>
      </c>
      <c r="WCZ232" s="53">
        <f t="shared" si="5897"/>
        <v>481.1508</v>
      </c>
      <c r="WDA232" s="53">
        <v>0</v>
      </c>
      <c r="WDB232" s="53">
        <f>WCZ232*(($H$268)+1)+(IF(WDA232&lt;101,WDA232,IF(WDA232&lt;201,WDA232/2,IF(WDA232&lt;=301,WDA232/3,WDA232/4))))</f>
        <v>481.1508</v>
      </c>
      <c r="WDC232" s="159">
        <f t="shared" si="12036"/>
        <v>3</v>
      </c>
      <c r="WDD232" s="159"/>
      <c r="WDE232" s="53" t="s">
        <v>162</v>
      </c>
      <c r="WDF232" s="53">
        <f t="shared" ref="WDF232" si="16218">(37.2)*10.764</f>
        <v>400.42079999999999</v>
      </c>
      <c r="WDG232" s="53">
        <f t="shared" ref="WDG232" si="16219">(2.45*1+1*(2.3+2.75))*10.764</f>
        <v>80.72999999999999</v>
      </c>
      <c r="WDH232" s="53">
        <f t="shared" si="5900"/>
        <v>481.1508</v>
      </c>
      <c r="WDI232" s="53">
        <v>0</v>
      </c>
      <c r="WDJ232" s="53">
        <f>WDH232*(($H$268)+1)+(IF(WDI232&lt;101,WDI232,IF(WDI232&lt;201,WDI232/2,IF(WDI232&lt;=301,WDI232/3,WDI232/4))))</f>
        <v>481.1508</v>
      </c>
      <c r="WDK232" s="159">
        <f t="shared" si="12039"/>
        <v>3</v>
      </c>
      <c r="WDL232" s="159"/>
      <c r="WDM232" s="53" t="s">
        <v>162</v>
      </c>
      <c r="WDN232" s="53">
        <f t="shared" ref="WDN232" si="16220">(37.2)*10.764</f>
        <v>400.42079999999999</v>
      </c>
      <c r="WDO232" s="53">
        <f t="shared" ref="WDO232" si="16221">(2.45*1+1*(2.3+2.75))*10.764</f>
        <v>80.72999999999999</v>
      </c>
      <c r="WDP232" s="53">
        <f t="shared" si="5903"/>
        <v>481.1508</v>
      </c>
      <c r="WDQ232" s="53">
        <v>0</v>
      </c>
      <c r="WDR232" s="53">
        <f>WDP232*(($H$268)+1)+(IF(WDQ232&lt;101,WDQ232,IF(WDQ232&lt;201,WDQ232/2,IF(WDQ232&lt;=301,WDQ232/3,WDQ232/4))))</f>
        <v>481.1508</v>
      </c>
      <c r="WDS232" s="159">
        <f t="shared" si="12042"/>
        <v>3</v>
      </c>
      <c r="WDT232" s="159"/>
      <c r="WDU232" s="53" t="s">
        <v>162</v>
      </c>
      <c r="WDV232" s="53">
        <f t="shared" ref="WDV232" si="16222">(37.2)*10.764</f>
        <v>400.42079999999999</v>
      </c>
      <c r="WDW232" s="53">
        <f t="shared" ref="WDW232" si="16223">(2.45*1+1*(2.3+2.75))*10.764</f>
        <v>80.72999999999999</v>
      </c>
      <c r="WDX232" s="53">
        <f t="shared" si="5906"/>
        <v>481.1508</v>
      </c>
      <c r="WDY232" s="53">
        <v>0</v>
      </c>
      <c r="WDZ232" s="53">
        <f>WDX232*(($H$268)+1)+(IF(WDY232&lt;101,WDY232,IF(WDY232&lt;201,WDY232/2,IF(WDY232&lt;=301,WDY232/3,WDY232/4))))</f>
        <v>481.1508</v>
      </c>
      <c r="WEA232" s="159">
        <f t="shared" si="12045"/>
        <v>3</v>
      </c>
      <c r="WEB232" s="159"/>
      <c r="WEC232" s="53" t="s">
        <v>162</v>
      </c>
      <c r="WED232" s="53">
        <f t="shared" ref="WED232" si="16224">(37.2)*10.764</f>
        <v>400.42079999999999</v>
      </c>
      <c r="WEE232" s="53">
        <f t="shared" ref="WEE232" si="16225">(2.45*1+1*(2.3+2.75))*10.764</f>
        <v>80.72999999999999</v>
      </c>
      <c r="WEF232" s="53">
        <f t="shared" si="5909"/>
        <v>481.1508</v>
      </c>
      <c r="WEG232" s="53">
        <v>0</v>
      </c>
      <c r="WEH232" s="53">
        <f>WEF232*(($H$268)+1)+(IF(WEG232&lt;101,WEG232,IF(WEG232&lt;201,WEG232/2,IF(WEG232&lt;=301,WEG232/3,WEG232/4))))</f>
        <v>481.1508</v>
      </c>
      <c r="WEI232" s="159">
        <f t="shared" si="12048"/>
        <v>3</v>
      </c>
      <c r="WEJ232" s="159"/>
      <c r="WEK232" s="53" t="s">
        <v>162</v>
      </c>
      <c r="WEL232" s="53">
        <f t="shared" ref="WEL232" si="16226">(37.2)*10.764</f>
        <v>400.42079999999999</v>
      </c>
      <c r="WEM232" s="53">
        <f t="shared" ref="WEM232" si="16227">(2.45*1+1*(2.3+2.75))*10.764</f>
        <v>80.72999999999999</v>
      </c>
      <c r="WEN232" s="53">
        <f t="shared" si="5912"/>
        <v>481.1508</v>
      </c>
      <c r="WEO232" s="53">
        <v>0</v>
      </c>
      <c r="WEP232" s="53">
        <f>WEN232*(($H$268)+1)+(IF(WEO232&lt;101,WEO232,IF(WEO232&lt;201,WEO232/2,IF(WEO232&lt;=301,WEO232/3,WEO232/4))))</f>
        <v>481.1508</v>
      </c>
      <c r="WEQ232" s="159">
        <f t="shared" si="12051"/>
        <v>3</v>
      </c>
      <c r="WER232" s="159"/>
      <c r="WES232" s="53" t="s">
        <v>162</v>
      </c>
      <c r="WET232" s="53">
        <f t="shared" ref="WET232" si="16228">(37.2)*10.764</f>
        <v>400.42079999999999</v>
      </c>
      <c r="WEU232" s="53">
        <f t="shared" ref="WEU232" si="16229">(2.45*1+1*(2.3+2.75))*10.764</f>
        <v>80.72999999999999</v>
      </c>
      <c r="WEV232" s="53">
        <f t="shared" si="5915"/>
        <v>481.1508</v>
      </c>
      <c r="WEW232" s="53">
        <v>0</v>
      </c>
      <c r="WEX232" s="53">
        <f>WEV232*(($H$268)+1)+(IF(WEW232&lt;101,WEW232,IF(WEW232&lt;201,WEW232/2,IF(WEW232&lt;=301,WEW232/3,WEW232/4))))</f>
        <v>481.1508</v>
      </c>
      <c r="WEY232" s="159">
        <f t="shared" si="12054"/>
        <v>3</v>
      </c>
      <c r="WEZ232" s="159"/>
      <c r="WFA232" s="53" t="s">
        <v>162</v>
      </c>
      <c r="WFB232" s="53">
        <f t="shared" ref="WFB232" si="16230">(37.2)*10.764</f>
        <v>400.42079999999999</v>
      </c>
      <c r="WFC232" s="53">
        <f t="shared" ref="WFC232" si="16231">(2.45*1+1*(2.3+2.75))*10.764</f>
        <v>80.72999999999999</v>
      </c>
      <c r="WFD232" s="53">
        <f t="shared" si="5918"/>
        <v>481.1508</v>
      </c>
      <c r="WFE232" s="53">
        <v>0</v>
      </c>
      <c r="WFF232" s="53">
        <f>WFD232*(($H$268)+1)+(IF(WFE232&lt;101,WFE232,IF(WFE232&lt;201,WFE232/2,IF(WFE232&lt;=301,WFE232/3,WFE232/4))))</f>
        <v>481.1508</v>
      </c>
      <c r="WFG232" s="159">
        <f t="shared" si="12057"/>
        <v>3</v>
      </c>
      <c r="WFH232" s="159"/>
      <c r="WFI232" s="53" t="s">
        <v>162</v>
      </c>
      <c r="WFJ232" s="53">
        <f t="shared" ref="WFJ232" si="16232">(37.2)*10.764</f>
        <v>400.42079999999999</v>
      </c>
      <c r="WFK232" s="53">
        <f t="shared" ref="WFK232" si="16233">(2.45*1+1*(2.3+2.75))*10.764</f>
        <v>80.72999999999999</v>
      </c>
      <c r="WFL232" s="53">
        <f t="shared" si="5921"/>
        <v>481.1508</v>
      </c>
      <c r="WFM232" s="53">
        <v>0</v>
      </c>
      <c r="WFN232" s="53">
        <f>WFL232*(($H$268)+1)+(IF(WFM232&lt;101,WFM232,IF(WFM232&lt;201,WFM232/2,IF(WFM232&lt;=301,WFM232/3,WFM232/4))))</f>
        <v>481.1508</v>
      </c>
      <c r="WFO232" s="159">
        <f t="shared" si="12060"/>
        <v>3</v>
      </c>
      <c r="WFP232" s="159"/>
      <c r="WFQ232" s="53" t="s">
        <v>162</v>
      </c>
      <c r="WFR232" s="53">
        <f t="shared" ref="WFR232" si="16234">(37.2)*10.764</f>
        <v>400.42079999999999</v>
      </c>
      <c r="WFS232" s="53">
        <f t="shared" ref="WFS232" si="16235">(2.45*1+1*(2.3+2.75))*10.764</f>
        <v>80.72999999999999</v>
      </c>
      <c r="WFT232" s="53">
        <f t="shared" si="5924"/>
        <v>481.1508</v>
      </c>
      <c r="WFU232" s="53">
        <v>0</v>
      </c>
      <c r="WFV232" s="53">
        <f>WFT232*(($H$268)+1)+(IF(WFU232&lt;101,WFU232,IF(WFU232&lt;201,WFU232/2,IF(WFU232&lt;=301,WFU232/3,WFU232/4))))</f>
        <v>481.1508</v>
      </c>
      <c r="WFW232" s="159">
        <f t="shared" si="12063"/>
        <v>3</v>
      </c>
      <c r="WFX232" s="159"/>
      <c r="WFY232" s="53" t="s">
        <v>162</v>
      </c>
      <c r="WFZ232" s="53">
        <f t="shared" ref="WFZ232" si="16236">(37.2)*10.764</f>
        <v>400.42079999999999</v>
      </c>
      <c r="WGA232" s="53">
        <f t="shared" ref="WGA232" si="16237">(2.45*1+1*(2.3+2.75))*10.764</f>
        <v>80.72999999999999</v>
      </c>
      <c r="WGB232" s="53">
        <f t="shared" si="5927"/>
        <v>481.1508</v>
      </c>
      <c r="WGC232" s="53">
        <v>0</v>
      </c>
      <c r="WGD232" s="53">
        <f>WGB232*(($H$268)+1)+(IF(WGC232&lt;101,WGC232,IF(WGC232&lt;201,WGC232/2,IF(WGC232&lt;=301,WGC232/3,WGC232/4))))</f>
        <v>481.1508</v>
      </c>
      <c r="WGE232" s="159">
        <f t="shared" si="12066"/>
        <v>3</v>
      </c>
      <c r="WGF232" s="159"/>
      <c r="WGG232" s="53" t="s">
        <v>162</v>
      </c>
      <c r="WGH232" s="53">
        <f t="shared" ref="WGH232" si="16238">(37.2)*10.764</f>
        <v>400.42079999999999</v>
      </c>
      <c r="WGI232" s="53">
        <f t="shared" ref="WGI232" si="16239">(2.45*1+1*(2.3+2.75))*10.764</f>
        <v>80.72999999999999</v>
      </c>
      <c r="WGJ232" s="53">
        <f t="shared" si="5930"/>
        <v>481.1508</v>
      </c>
      <c r="WGK232" s="53">
        <v>0</v>
      </c>
      <c r="WGL232" s="53">
        <f>WGJ232*(($H$268)+1)+(IF(WGK232&lt;101,WGK232,IF(WGK232&lt;201,WGK232/2,IF(WGK232&lt;=301,WGK232/3,WGK232/4))))</f>
        <v>481.1508</v>
      </c>
      <c r="WGM232" s="159">
        <f t="shared" si="12069"/>
        <v>3</v>
      </c>
      <c r="WGN232" s="159"/>
      <c r="WGO232" s="53" t="s">
        <v>162</v>
      </c>
      <c r="WGP232" s="53">
        <f t="shared" ref="WGP232" si="16240">(37.2)*10.764</f>
        <v>400.42079999999999</v>
      </c>
      <c r="WGQ232" s="53">
        <f t="shared" ref="WGQ232" si="16241">(2.45*1+1*(2.3+2.75))*10.764</f>
        <v>80.72999999999999</v>
      </c>
      <c r="WGR232" s="53">
        <f t="shared" si="5933"/>
        <v>481.1508</v>
      </c>
      <c r="WGS232" s="53">
        <v>0</v>
      </c>
      <c r="WGT232" s="53">
        <f>WGR232*(($H$268)+1)+(IF(WGS232&lt;101,WGS232,IF(WGS232&lt;201,WGS232/2,IF(WGS232&lt;=301,WGS232/3,WGS232/4))))</f>
        <v>481.1508</v>
      </c>
      <c r="WGU232" s="159">
        <f t="shared" si="12072"/>
        <v>3</v>
      </c>
      <c r="WGV232" s="159"/>
      <c r="WGW232" s="53" t="s">
        <v>162</v>
      </c>
      <c r="WGX232" s="53">
        <f t="shared" ref="WGX232" si="16242">(37.2)*10.764</f>
        <v>400.42079999999999</v>
      </c>
      <c r="WGY232" s="53">
        <f t="shared" ref="WGY232" si="16243">(2.45*1+1*(2.3+2.75))*10.764</f>
        <v>80.72999999999999</v>
      </c>
      <c r="WGZ232" s="53">
        <f t="shared" si="5936"/>
        <v>481.1508</v>
      </c>
      <c r="WHA232" s="53">
        <v>0</v>
      </c>
      <c r="WHB232" s="53">
        <f>WGZ232*(($H$268)+1)+(IF(WHA232&lt;101,WHA232,IF(WHA232&lt;201,WHA232/2,IF(WHA232&lt;=301,WHA232/3,WHA232/4))))</f>
        <v>481.1508</v>
      </c>
      <c r="WHC232" s="159">
        <f t="shared" si="12075"/>
        <v>3</v>
      </c>
      <c r="WHD232" s="159"/>
      <c r="WHE232" s="53" t="s">
        <v>162</v>
      </c>
      <c r="WHF232" s="53">
        <f t="shared" ref="WHF232" si="16244">(37.2)*10.764</f>
        <v>400.42079999999999</v>
      </c>
      <c r="WHG232" s="53">
        <f t="shared" ref="WHG232" si="16245">(2.45*1+1*(2.3+2.75))*10.764</f>
        <v>80.72999999999999</v>
      </c>
      <c r="WHH232" s="53">
        <f t="shared" si="5939"/>
        <v>481.1508</v>
      </c>
      <c r="WHI232" s="53">
        <v>0</v>
      </c>
      <c r="WHJ232" s="53">
        <f>WHH232*(($H$268)+1)+(IF(WHI232&lt;101,WHI232,IF(WHI232&lt;201,WHI232/2,IF(WHI232&lt;=301,WHI232/3,WHI232/4))))</f>
        <v>481.1508</v>
      </c>
      <c r="WHK232" s="159">
        <f t="shared" si="12078"/>
        <v>3</v>
      </c>
      <c r="WHL232" s="159"/>
      <c r="WHM232" s="53" t="s">
        <v>162</v>
      </c>
      <c r="WHN232" s="53">
        <f t="shared" ref="WHN232" si="16246">(37.2)*10.764</f>
        <v>400.42079999999999</v>
      </c>
      <c r="WHO232" s="53">
        <f t="shared" ref="WHO232" si="16247">(2.45*1+1*(2.3+2.75))*10.764</f>
        <v>80.72999999999999</v>
      </c>
      <c r="WHP232" s="53">
        <f t="shared" si="5942"/>
        <v>481.1508</v>
      </c>
      <c r="WHQ232" s="53">
        <v>0</v>
      </c>
      <c r="WHR232" s="53">
        <f>WHP232*(($H$268)+1)+(IF(WHQ232&lt;101,WHQ232,IF(WHQ232&lt;201,WHQ232/2,IF(WHQ232&lt;=301,WHQ232/3,WHQ232/4))))</f>
        <v>481.1508</v>
      </c>
      <c r="WHS232" s="159">
        <f t="shared" si="12081"/>
        <v>3</v>
      </c>
      <c r="WHT232" s="159"/>
      <c r="WHU232" s="53" t="s">
        <v>162</v>
      </c>
      <c r="WHV232" s="53">
        <f t="shared" ref="WHV232" si="16248">(37.2)*10.764</f>
        <v>400.42079999999999</v>
      </c>
      <c r="WHW232" s="53">
        <f t="shared" ref="WHW232" si="16249">(2.45*1+1*(2.3+2.75))*10.764</f>
        <v>80.72999999999999</v>
      </c>
      <c r="WHX232" s="53">
        <f t="shared" si="5945"/>
        <v>481.1508</v>
      </c>
      <c r="WHY232" s="53">
        <v>0</v>
      </c>
      <c r="WHZ232" s="53">
        <f>WHX232*(($H$268)+1)+(IF(WHY232&lt;101,WHY232,IF(WHY232&lt;201,WHY232/2,IF(WHY232&lt;=301,WHY232/3,WHY232/4))))</f>
        <v>481.1508</v>
      </c>
      <c r="WIA232" s="159">
        <f t="shared" si="12084"/>
        <v>3</v>
      </c>
      <c r="WIB232" s="159"/>
      <c r="WIC232" s="53" t="s">
        <v>162</v>
      </c>
      <c r="WID232" s="53">
        <f t="shared" ref="WID232" si="16250">(37.2)*10.764</f>
        <v>400.42079999999999</v>
      </c>
      <c r="WIE232" s="53">
        <f t="shared" ref="WIE232" si="16251">(2.45*1+1*(2.3+2.75))*10.764</f>
        <v>80.72999999999999</v>
      </c>
      <c r="WIF232" s="53">
        <f t="shared" si="5948"/>
        <v>481.1508</v>
      </c>
      <c r="WIG232" s="53">
        <v>0</v>
      </c>
      <c r="WIH232" s="53">
        <f>WIF232*(($H$268)+1)+(IF(WIG232&lt;101,WIG232,IF(WIG232&lt;201,WIG232/2,IF(WIG232&lt;=301,WIG232/3,WIG232/4))))</f>
        <v>481.1508</v>
      </c>
      <c r="WII232" s="159">
        <f t="shared" si="12087"/>
        <v>3</v>
      </c>
      <c r="WIJ232" s="159"/>
      <c r="WIK232" s="53" t="s">
        <v>162</v>
      </c>
      <c r="WIL232" s="53">
        <f t="shared" ref="WIL232" si="16252">(37.2)*10.764</f>
        <v>400.42079999999999</v>
      </c>
      <c r="WIM232" s="53">
        <f t="shared" ref="WIM232" si="16253">(2.45*1+1*(2.3+2.75))*10.764</f>
        <v>80.72999999999999</v>
      </c>
      <c r="WIN232" s="53">
        <f t="shared" si="5951"/>
        <v>481.1508</v>
      </c>
      <c r="WIO232" s="53">
        <v>0</v>
      </c>
      <c r="WIP232" s="53">
        <f>WIN232*(($H$268)+1)+(IF(WIO232&lt;101,WIO232,IF(WIO232&lt;201,WIO232/2,IF(WIO232&lt;=301,WIO232/3,WIO232/4))))</f>
        <v>481.1508</v>
      </c>
      <c r="WIQ232" s="159">
        <f t="shared" si="12090"/>
        <v>3</v>
      </c>
      <c r="WIR232" s="159"/>
      <c r="WIS232" s="53" t="s">
        <v>162</v>
      </c>
      <c r="WIT232" s="53">
        <f t="shared" ref="WIT232" si="16254">(37.2)*10.764</f>
        <v>400.42079999999999</v>
      </c>
      <c r="WIU232" s="53">
        <f t="shared" ref="WIU232" si="16255">(2.45*1+1*(2.3+2.75))*10.764</f>
        <v>80.72999999999999</v>
      </c>
      <c r="WIV232" s="53">
        <f t="shared" si="5954"/>
        <v>481.1508</v>
      </c>
      <c r="WIW232" s="53">
        <v>0</v>
      </c>
      <c r="WIX232" s="53">
        <f>WIV232*(($H$268)+1)+(IF(WIW232&lt;101,WIW232,IF(WIW232&lt;201,WIW232/2,IF(WIW232&lt;=301,WIW232/3,WIW232/4))))</f>
        <v>481.1508</v>
      </c>
      <c r="WIY232" s="159">
        <f t="shared" si="12093"/>
        <v>3</v>
      </c>
      <c r="WIZ232" s="159"/>
      <c r="WJA232" s="53" t="s">
        <v>162</v>
      </c>
      <c r="WJB232" s="53">
        <f t="shared" ref="WJB232" si="16256">(37.2)*10.764</f>
        <v>400.42079999999999</v>
      </c>
      <c r="WJC232" s="53">
        <f t="shared" ref="WJC232" si="16257">(2.45*1+1*(2.3+2.75))*10.764</f>
        <v>80.72999999999999</v>
      </c>
      <c r="WJD232" s="53">
        <f t="shared" si="5957"/>
        <v>481.1508</v>
      </c>
      <c r="WJE232" s="53">
        <v>0</v>
      </c>
      <c r="WJF232" s="53">
        <f>WJD232*(($H$268)+1)+(IF(WJE232&lt;101,WJE232,IF(WJE232&lt;201,WJE232/2,IF(WJE232&lt;=301,WJE232/3,WJE232/4))))</f>
        <v>481.1508</v>
      </c>
      <c r="WJG232" s="159">
        <f t="shared" si="12096"/>
        <v>3</v>
      </c>
      <c r="WJH232" s="159"/>
      <c r="WJI232" s="53" t="s">
        <v>162</v>
      </c>
      <c r="WJJ232" s="53">
        <f t="shared" ref="WJJ232" si="16258">(37.2)*10.764</f>
        <v>400.42079999999999</v>
      </c>
      <c r="WJK232" s="53">
        <f t="shared" ref="WJK232" si="16259">(2.45*1+1*(2.3+2.75))*10.764</f>
        <v>80.72999999999999</v>
      </c>
      <c r="WJL232" s="53">
        <f t="shared" si="5960"/>
        <v>481.1508</v>
      </c>
      <c r="WJM232" s="53">
        <v>0</v>
      </c>
      <c r="WJN232" s="53">
        <f>WJL232*(($H$268)+1)+(IF(WJM232&lt;101,WJM232,IF(WJM232&lt;201,WJM232/2,IF(WJM232&lt;=301,WJM232/3,WJM232/4))))</f>
        <v>481.1508</v>
      </c>
      <c r="WJO232" s="159">
        <f t="shared" si="12099"/>
        <v>3</v>
      </c>
      <c r="WJP232" s="159"/>
      <c r="WJQ232" s="53" t="s">
        <v>162</v>
      </c>
      <c r="WJR232" s="53">
        <f t="shared" ref="WJR232" si="16260">(37.2)*10.764</f>
        <v>400.42079999999999</v>
      </c>
      <c r="WJS232" s="53">
        <f t="shared" ref="WJS232" si="16261">(2.45*1+1*(2.3+2.75))*10.764</f>
        <v>80.72999999999999</v>
      </c>
      <c r="WJT232" s="53">
        <f t="shared" si="5963"/>
        <v>481.1508</v>
      </c>
      <c r="WJU232" s="53">
        <v>0</v>
      </c>
      <c r="WJV232" s="53">
        <f>WJT232*(($H$268)+1)+(IF(WJU232&lt;101,WJU232,IF(WJU232&lt;201,WJU232/2,IF(WJU232&lt;=301,WJU232/3,WJU232/4))))</f>
        <v>481.1508</v>
      </c>
      <c r="WJW232" s="159">
        <f t="shared" si="12102"/>
        <v>3</v>
      </c>
      <c r="WJX232" s="159"/>
      <c r="WJY232" s="53" t="s">
        <v>162</v>
      </c>
      <c r="WJZ232" s="53">
        <f t="shared" ref="WJZ232" si="16262">(37.2)*10.764</f>
        <v>400.42079999999999</v>
      </c>
      <c r="WKA232" s="53">
        <f t="shared" ref="WKA232" si="16263">(2.45*1+1*(2.3+2.75))*10.764</f>
        <v>80.72999999999999</v>
      </c>
      <c r="WKB232" s="53">
        <f t="shared" si="5966"/>
        <v>481.1508</v>
      </c>
      <c r="WKC232" s="53">
        <v>0</v>
      </c>
      <c r="WKD232" s="53">
        <f>WKB232*(($H$268)+1)+(IF(WKC232&lt;101,WKC232,IF(WKC232&lt;201,WKC232/2,IF(WKC232&lt;=301,WKC232/3,WKC232/4))))</f>
        <v>481.1508</v>
      </c>
      <c r="WKE232" s="159">
        <f t="shared" si="12105"/>
        <v>3</v>
      </c>
      <c r="WKF232" s="159"/>
      <c r="WKG232" s="53" t="s">
        <v>162</v>
      </c>
      <c r="WKH232" s="53">
        <f t="shared" ref="WKH232" si="16264">(37.2)*10.764</f>
        <v>400.42079999999999</v>
      </c>
      <c r="WKI232" s="53">
        <f t="shared" ref="WKI232" si="16265">(2.45*1+1*(2.3+2.75))*10.764</f>
        <v>80.72999999999999</v>
      </c>
      <c r="WKJ232" s="53">
        <f t="shared" si="5969"/>
        <v>481.1508</v>
      </c>
      <c r="WKK232" s="53">
        <v>0</v>
      </c>
      <c r="WKL232" s="53">
        <f>WKJ232*(($H$268)+1)+(IF(WKK232&lt;101,WKK232,IF(WKK232&lt;201,WKK232/2,IF(WKK232&lt;=301,WKK232/3,WKK232/4))))</f>
        <v>481.1508</v>
      </c>
      <c r="WKM232" s="159">
        <f t="shared" si="12108"/>
        <v>3</v>
      </c>
      <c r="WKN232" s="159"/>
      <c r="WKO232" s="53" t="s">
        <v>162</v>
      </c>
      <c r="WKP232" s="53">
        <f t="shared" ref="WKP232" si="16266">(37.2)*10.764</f>
        <v>400.42079999999999</v>
      </c>
      <c r="WKQ232" s="53">
        <f t="shared" ref="WKQ232" si="16267">(2.45*1+1*(2.3+2.75))*10.764</f>
        <v>80.72999999999999</v>
      </c>
      <c r="WKR232" s="53">
        <f t="shared" si="5972"/>
        <v>481.1508</v>
      </c>
      <c r="WKS232" s="53">
        <v>0</v>
      </c>
      <c r="WKT232" s="53">
        <f>WKR232*(($H$268)+1)+(IF(WKS232&lt;101,WKS232,IF(WKS232&lt;201,WKS232/2,IF(WKS232&lt;=301,WKS232/3,WKS232/4))))</f>
        <v>481.1508</v>
      </c>
      <c r="WKU232" s="159">
        <f t="shared" si="12111"/>
        <v>3</v>
      </c>
      <c r="WKV232" s="159"/>
      <c r="WKW232" s="53" t="s">
        <v>162</v>
      </c>
      <c r="WKX232" s="53">
        <f t="shared" ref="WKX232" si="16268">(37.2)*10.764</f>
        <v>400.42079999999999</v>
      </c>
      <c r="WKY232" s="53">
        <f t="shared" ref="WKY232" si="16269">(2.45*1+1*(2.3+2.75))*10.764</f>
        <v>80.72999999999999</v>
      </c>
      <c r="WKZ232" s="53">
        <f t="shared" si="5975"/>
        <v>481.1508</v>
      </c>
      <c r="WLA232" s="53">
        <v>0</v>
      </c>
      <c r="WLB232" s="53">
        <f>WKZ232*(($H$268)+1)+(IF(WLA232&lt;101,WLA232,IF(WLA232&lt;201,WLA232/2,IF(WLA232&lt;=301,WLA232/3,WLA232/4))))</f>
        <v>481.1508</v>
      </c>
      <c r="WLC232" s="159">
        <f t="shared" si="12114"/>
        <v>3</v>
      </c>
      <c r="WLD232" s="159"/>
      <c r="WLE232" s="53" t="s">
        <v>162</v>
      </c>
      <c r="WLF232" s="53">
        <f t="shared" ref="WLF232" si="16270">(37.2)*10.764</f>
        <v>400.42079999999999</v>
      </c>
      <c r="WLG232" s="53">
        <f t="shared" ref="WLG232" si="16271">(2.45*1+1*(2.3+2.75))*10.764</f>
        <v>80.72999999999999</v>
      </c>
      <c r="WLH232" s="53">
        <f t="shared" si="5978"/>
        <v>481.1508</v>
      </c>
      <c r="WLI232" s="53">
        <v>0</v>
      </c>
      <c r="WLJ232" s="53">
        <f>WLH232*(($H$268)+1)+(IF(WLI232&lt;101,WLI232,IF(WLI232&lt;201,WLI232/2,IF(WLI232&lt;=301,WLI232/3,WLI232/4))))</f>
        <v>481.1508</v>
      </c>
      <c r="WLK232" s="159">
        <f t="shared" si="12117"/>
        <v>3</v>
      </c>
      <c r="WLL232" s="159"/>
      <c r="WLM232" s="53" t="s">
        <v>162</v>
      </c>
      <c r="WLN232" s="53">
        <f t="shared" ref="WLN232" si="16272">(37.2)*10.764</f>
        <v>400.42079999999999</v>
      </c>
      <c r="WLO232" s="53">
        <f t="shared" ref="WLO232" si="16273">(2.45*1+1*(2.3+2.75))*10.764</f>
        <v>80.72999999999999</v>
      </c>
      <c r="WLP232" s="53">
        <f t="shared" si="5981"/>
        <v>481.1508</v>
      </c>
      <c r="WLQ232" s="53">
        <v>0</v>
      </c>
      <c r="WLR232" s="53">
        <f>WLP232*(($H$268)+1)+(IF(WLQ232&lt;101,WLQ232,IF(WLQ232&lt;201,WLQ232/2,IF(WLQ232&lt;=301,WLQ232/3,WLQ232/4))))</f>
        <v>481.1508</v>
      </c>
      <c r="WLS232" s="159">
        <f t="shared" si="12120"/>
        <v>3</v>
      </c>
      <c r="WLT232" s="159"/>
      <c r="WLU232" s="53" t="s">
        <v>162</v>
      </c>
      <c r="WLV232" s="53">
        <f t="shared" ref="WLV232" si="16274">(37.2)*10.764</f>
        <v>400.42079999999999</v>
      </c>
      <c r="WLW232" s="53">
        <f t="shared" ref="WLW232" si="16275">(2.45*1+1*(2.3+2.75))*10.764</f>
        <v>80.72999999999999</v>
      </c>
      <c r="WLX232" s="53">
        <f t="shared" si="5984"/>
        <v>481.1508</v>
      </c>
      <c r="WLY232" s="53">
        <v>0</v>
      </c>
      <c r="WLZ232" s="53">
        <f>WLX232*(($H$268)+1)+(IF(WLY232&lt;101,WLY232,IF(WLY232&lt;201,WLY232/2,IF(WLY232&lt;=301,WLY232/3,WLY232/4))))</f>
        <v>481.1508</v>
      </c>
      <c r="WMA232" s="159">
        <f t="shared" si="12123"/>
        <v>3</v>
      </c>
      <c r="WMB232" s="159"/>
      <c r="WMC232" s="53" t="s">
        <v>162</v>
      </c>
      <c r="WMD232" s="53">
        <f t="shared" ref="WMD232" si="16276">(37.2)*10.764</f>
        <v>400.42079999999999</v>
      </c>
      <c r="WME232" s="53">
        <f t="shared" ref="WME232" si="16277">(2.45*1+1*(2.3+2.75))*10.764</f>
        <v>80.72999999999999</v>
      </c>
      <c r="WMF232" s="53">
        <f t="shared" si="5987"/>
        <v>481.1508</v>
      </c>
      <c r="WMG232" s="53">
        <v>0</v>
      </c>
      <c r="WMH232" s="53">
        <f>WMF232*(($H$268)+1)+(IF(WMG232&lt;101,WMG232,IF(WMG232&lt;201,WMG232/2,IF(WMG232&lt;=301,WMG232/3,WMG232/4))))</f>
        <v>481.1508</v>
      </c>
      <c r="WMI232" s="159">
        <f t="shared" si="12126"/>
        <v>3</v>
      </c>
      <c r="WMJ232" s="159"/>
      <c r="WMK232" s="53" t="s">
        <v>162</v>
      </c>
      <c r="WML232" s="53">
        <f t="shared" ref="WML232" si="16278">(37.2)*10.764</f>
        <v>400.42079999999999</v>
      </c>
      <c r="WMM232" s="53">
        <f t="shared" ref="WMM232" si="16279">(2.45*1+1*(2.3+2.75))*10.764</f>
        <v>80.72999999999999</v>
      </c>
      <c r="WMN232" s="53">
        <f t="shared" si="5990"/>
        <v>481.1508</v>
      </c>
      <c r="WMO232" s="53">
        <v>0</v>
      </c>
      <c r="WMP232" s="53">
        <f>WMN232*(($H$268)+1)+(IF(WMO232&lt;101,WMO232,IF(WMO232&lt;201,WMO232/2,IF(WMO232&lt;=301,WMO232/3,WMO232/4))))</f>
        <v>481.1508</v>
      </c>
      <c r="WMQ232" s="159">
        <f t="shared" si="12129"/>
        <v>3</v>
      </c>
      <c r="WMR232" s="159"/>
      <c r="WMS232" s="53" t="s">
        <v>162</v>
      </c>
      <c r="WMT232" s="53">
        <f t="shared" ref="WMT232" si="16280">(37.2)*10.764</f>
        <v>400.42079999999999</v>
      </c>
      <c r="WMU232" s="53">
        <f t="shared" ref="WMU232" si="16281">(2.45*1+1*(2.3+2.75))*10.764</f>
        <v>80.72999999999999</v>
      </c>
      <c r="WMV232" s="53">
        <f t="shared" si="5993"/>
        <v>481.1508</v>
      </c>
      <c r="WMW232" s="53">
        <v>0</v>
      </c>
      <c r="WMX232" s="53">
        <f>WMV232*(($H$268)+1)+(IF(WMW232&lt;101,WMW232,IF(WMW232&lt;201,WMW232/2,IF(WMW232&lt;=301,WMW232/3,WMW232/4))))</f>
        <v>481.1508</v>
      </c>
      <c r="WMY232" s="159">
        <f t="shared" si="12132"/>
        <v>3</v>
      </c>
      <c r="WMZ232" s="159"/>
      <c r="WNA232" s="53" t="s">
        <v>162</v>
      </c>
      <c r="WNB232" s="53">
        <f t="shared" ref="WNB232" si="16282">(37.2)*10.764</f>
        <v>400.42079999999999</v>
      </c>
      <c r="WNC232" s="53">
        <f t="shared" ref="WNC232" si="16283">(2.45*1+1*(2.3+2.75))*10.764</f>
        <v>80.72999999999999</v>
      </c>
      <c r="WND232" s="53">
        <f t="shared" si="5996"/>
        <v>481.1508</v>
      </c>
      <c r="WNE232" s="53">
        <v>0</v>
      </c>
      <c r="WNF232" s="53">
        <f>WND232*(($H$268)+1)+(IF(WNE232&lt;101,WNE232,IF(WNE232&lt;201,WNE232/2,IF(WNE232&lt;=301,WNE232/3,WNE232/4))))</f>
        <v>481.1508</v>
      </c>
      <c r="WNG232" s="159">
        <f t="shared" si="12135"/>
        <v>3</v>
      </c>
      <c r="WNH232" s="159"/>
      <c r="WNI232" s="53" t="s">
        <v>162</v>
      </c>
      <c r="WNJ232" s="53">
        <f t="shared" ref="WNJ232" si="16284">(37.2)*10.764</f>
        <v>400.42079999999999</v>
      </c>
      <c r="WNK232" s="53">
        <f t="shared" ref="WNK232" si="16285">(2.45*1+1*(2.3+2.75))*10.764</f>
        <v>80.72999999999999</v>
      </c>
      <c r="WNL232" s="53">
        <f t="shared" si="5999"/>
        <v>481.1508</v>
      </c>
      <c r="WNM232" s="53">
        <v>0</v>
      </c>
      <c r="WNN232" s="53">
        <f>WNL232*(($H$268)+1)+(IF(WNM232&lt;101,WNM232,IF(WNM232&lt;201,WNM232/2,IF(WNM232&lt;=301,WNM232/3,WNM232/4))))</f>
        <v>481.1508</v>
      </c>
      <c r="WNO232" s="159">
        <f t="shared" si="12138"/>
        <v>3</v>
      </c>
      <c r="WNP232" s="159"/>
      <c r="WNQ232" s="53" t="s">
        <v>162</v>
      </c>
      <c r="WNR232" s="53">
        <f t="shared" ref="WNR232" si="16286">(37.2)*10.764</f>
        <v>400.42079999999999</v>
      </c>
      <c r="WNS232" s="53">
        <f t="shared" ref="WNS232" si="16287">(2.45*1+1*(2.3+2.75))*10.764</f>
        <v>80.72999999999999</v>
      </c>
      <c r="WNT232" s="53">
        <f t="shared" si="6002"/>
        <v>481.1508</v>
      </c>
      <c r="WNU232" s="53">
        <v>0</v>
      </c>
      <c r="WNV232" s="53">
        <f>WNT232*(($H$268)+1)+(IF(WNU232&lt;101,WNU232,IF(WNU232&lt;201,WNU232/2,IF(WNU232&lt;=301,WNU232/3,WNU232/4))))</f>
        <v>481.1508</v>
      </c>
      <c r="WNW232" s="159">
        <f t="shared" si="12141"/>
        <v>3</v>
      </c>
      <c r="WNX232" s="159"/>
      <c r="WNY232" s="53" t="s">
        <v>162</v>
      </c>
      <c r="WNZ232" s="53">
        <f t="shared" ref="WNZ232" si="16288">(37.2)*10.764</f>
        <v>400.42079999999999</v>
      </c>
      <c r="WOA232" s="53">
        <f t="shared" ref="WOA232" si="16289">(2.45*1+1*(2.3+2.75))*10.764</f>
        <v>80.72999999999999</v>
      </c>
      <c r="WOB232" s="53">
        <f t="shared" si="6005"/>
        <v>481.1508</v>
      </c>
      <c r="WOC232" s="53">
        <v>0</v>
      </c>
      <c r="WOD232" s="53">
        <f>WOB232*(($H$268)+1)+(IF(WOC232&lt;101,WOC232,IF(WOC232&lt;201,WOC232/2,IF(WOC232&lt;=301,WOC232/3,WOC232/4))))</f>
        <v>481.1508</v>
      </c>
      <c r="WOE232" s="159">
        <f t="shared" si="12144"/>
        <v>3</v>
      </c>
      <c r="WOF232" s="159"/>
      <c r="WOG232" s="53" t="s">
        <v>162</v>
      </c>
      <c r="WOH232" s="53">
        <f t="shared" ref="WOH232" si="16290">(37.2)*10.764</f>
        <v>400.42079999999999</v>
      </c>
      <c r="WOI232" s="53">
        <f t="shared" ref="WOI232" si="16291">(2.45*1+1*(2.3+2.75))*10.764</f>
        <v>80.72999999999999</v>
      </c>
      <c r="WOJ232" s="53">
        <f t="shared" si="6008"/>
        <v>481.1508</v>
      </c>
      <c r="WOK232" s="53">
        <v>0</v>
      </c>
      <c r="WOL232" s="53">
        <f>WOJ232*(($H$268)+1)+(IF(WOK232&lt;101,WOK232,IF(WOK232&lt;201,WOK232/2,IF(WOK232&lt;=301,WOK232/3,WOK232/4))))</f>
        <v>481.1508</v>
      </c>
      <c r="WOM232" s="159">
        <f t="shared" si="12147"/>
        <v>3</v>
      </c>
      <c r="WON232" s="159"/>
      <c r="WOO232" s="53" t="s">
        <v>162</v>
      </c>
      <c r="WOP232" s="53">
        <f t="shared" ref="WOP232" si="16292">(37.2)*10.764</f>
        <v>400.42079999999999</v>
      </c>
      <c r="WOQ232" s="53">
        <f t="shared" ref="WOQ232" si="16293">(2.45*1+1*(2.3+2.75))*10.764</f>
        <v>80.72999999999999</v>
      </c>
      <c r="WOR232" s="53">
        <f t="shared" si="6011"/>
        <v>481.1508</v>
      </c>
      <c r="WOS232" s="53">
        <v>0</v>
      </c>
      <c r="WOT232" s="53">
        <f>WOR232*(($H$268)+1)+(IF(WOS232&lt;101,WOS232,IF(WOS232&lt;201,WOS232/2,IF(WOS232&lt;=301,WOS232/3,WOS232/4))))</f>
        <v>481.1508</v>
      </c>
      <c r="WOU232" s="159">
        <f t="shared" si="12150"/>
        <v>3</v>
      </c>
      <c r="WOV232" s="159"/>
      <c r="WOW232" s="53" t="s">
        <v>162</v>
      </c>
      <c r="WOX232" s="53">
        <f t="shared" ref="WOX232" si="16294">(37.2)*10.764</f>
        <v>400.42079999999999</v>
      </c>
      <c r="WOY232" s="53">
        <f t="shared" ref="WOY232" si="16295">(2.45*1+1*(2.3+2.75))*10.764</f>
        <v>80.72999999999999</v>
      </c>
      <c r="WOZ232" s="53">
        <f t="shared" si="6014"/>
        <v>481.1508</v>
      </c>
      <c r="WPA232" s="53">
        <v>0</v>
      </c>
      <c r="WPB232" s="53">
        <f>WOZ232*(($H$268)+1)+(IF(WPA232&lt;101,WPA232,IF(WPA232&lt;201,WPA232/2,IF(WPA232&lt;=301,WPA232/3,WPA232/4))))</f>
        <v>481.1508</v>
      </c>
      <c r="WPC232" s="159">
        <f t="shared" si="12153"/>
        <v>3</v>
      </c>
      <c r="WPD232" s="159"/>
      <c r="WPE232" s="53" t="s">
        <v>162</v>
      </c>
      <c r="WPF232" s="53">
        <f t="shared" ref="WPF232" si="16296">(37.2)*10.764</f>
        <v>400.42079999999999</v>
      </c>
      <c r="WPG232" s="53">
        <f t="shared" ref="WPG232" si="16297">(2.45*1+1*(2.3+2.75))*10.764</f>
        <v>80.72999999999999</v>
      </c>
      <c r="WPH232" s="53">
        <f t="shared" si="6017"/>
        <v>481.1508</v>
      </c>
      <c r="WPI232" s="53">
        <v>0</v>
      </c>
      <c r="WPJ232" s="53">
        <f>WPH232*(($H$268)+1)+(IF(WPI232&lt;101,WPI232,IF(WPI232&lt;201,WPI232/2,IF(WPI232&lt;=301,WPI232/3,WPI232/4))))</f>
        <v>481.1508</v>
      </c>
      <c r="WPK232" s="159">
        <f t="shared" si="12156"/>
        <v>3</v>
      </c>
      <c r="WPL232" s="159"/>
      <c r="WPM232" s="53" t="s">
        <v>162</v>
      </c>
      <c r="WPN232" s="53">
        <f t="shared" ref="WPN232" si="16298">(37.2)*10.764</f>
        <v>400.42079999999999</v>
      </c>
      <c r="WPO232" s="53">
        <f t="shared" ref="WPO232" si="16299">(2.45*1+1*(2.3+2.75))*10.764</f>
        <v>80.72999999999999</v>
      </c>
      <c r="WPP232" s="53">
        <f t="shared" si="6020"/>
        <v>481.1508</v>
      </c>
      <c r="WPQ232" s="53">
        <v>0</v>
      </c>
      <c r="WPR232" s="53">
        <f>WPP232*(($H$268)+1)+(IF(WPQ232&lt;101,WPQ232,IF(WPQ232&lt;201,WPQ232/2,IF(WPQ232&lt;=301,WPQ232/3,WPQ232/4))))</f>
        <v>481.1508</v>
      </c>
      <c r="WPS232" s="159">
        <f t="shared" si="12159"/>
        <v>3</v>
      </c>
      <c r="WPT232" s="159"/>
      <c r="WPU232" s="53" t="s">
        <v>162</v>
      </c>
      <c r="WPV232" s="53">
        <f t="shared" ref="WPV232" si="16300">(37.2)*10.764</f>
        <v>400.42079999999999</v>
      </c>
      <c r="WPW232" s="53">
        <f t="shared" ref="WPW232" si="16301">(2.45*1+1*(2.3+2.75))*10.764</f>
        <v>80.72999999999999</v>
      </c>
      <c r="WPX232" s="53">
        <f t="shared" si="6023"/>
        <v>481.1508</v>
      </c>
      <c r="WPY232" s="53">
        <v>0</v>
      </c>
      <c r="WPZ232" s="53">
        <f>WPX232*(($H$268)+1)+(IF(WPY232&lt;101,WPY232,IF(WPY232&lt;201,WPY232/2,IF(WPY232&lt;=301,WPY232/3,WPY232/4))))</f>
        <v>481.1508</v>
      </c>
      <c r="WQA232" s="159">
        <f t="shared" si="12162"/>
        <v>3</v>
      </c>
      <c r="WQB232" s="159"/>
      <c r="WQC232" s="53" t="s">
        <v>162</v>
      </c>
      <c r="WQD232" s="53">
        <f t="shared" ref="WQD232" si="16302">(37.2)*10.764</f>
        <v>400.42079999999999</v>
      </c>
      <c r="WQE232" s="53">
        <f t="shared" ref="WQE232" si="16303">(2.45*1+1*(2.3+2.75))*10.764</f>
        <v>80.72999999999999</v>
      </c>
      <c r="WQF232" s="53">
        <f t="shared" si="6026"/>
        <v>481.1508</v>
      </c>
      <c r="WQG232" s="53">
        <v>0</v>
      </c>
      <c r="WQH232" s="53">
        <f>WQF232*(($H$268)+1)+(IF(WQG232&lt;101,WQG232,IF(WQG232&lt;201,WQG232/2,IF(WQG232&lt;=301,WQG232/3,WQG232/4))))</f>
        <v>481.1508</v>
      </c>
      <c r="WQI232" s="159">
        <f t="shared" si="12165"/>
        <v>3</v>
      </c>
      <c r="WQJ232" s="159"/>
      <c r="WQK232" s="53" t="s">
        <v>162</v>
      </c>
      <c r="WQL232" s="53">
        <f t="shared" ref="WQL232" si="16304">(37.2)*10.764</f>
        <v>400.42079999999999</v>
      </c>
      <c r="WQM232" s="53">
        <f t="shared" ref="WQM232" si="16305">(2.45*1+1*(2.3+2.75))*10.764</f>
        <v>80.72999999999999</v>
      </c>
      <c r="WQN232" s="53">
        <f t="shared" si="6029"/>
        <v>481.1508</v>
      </c>
      <c r="WQO232" s="53">
        <v>0</v>
      </c>
      <c r="WQP232" s="53">
        <f>WQN232*(($H$268)+1)+(IF(WQO232&lt;101,WQO232,IF(WQO232&lt;201,WQO232/2,IF(WQO232&lt;=301,WQO232/3,WQO232/4))))</f>
        <v>481.1508</v>
      </c>
      <c r="WQQ232" s="159">
        <f t="shared" si="12168"/>
        <v>3</v>
      </c>
      <c r="WQR232" s="159"/>
      <c r="WQS232" s="53" t="s">
        <v>162</v>
      </c>
      <c r="WQT232" s="53">
        <f t="shared" ref="WQT232" si="16306">(37.2)*10.764</f>
        <v>400.42079999999999</v>
      </c>
      <c r="WQU232" s="53">
        <f t="shared" ref="WQU232" si="16307">(2.45*1+1*(2.3+2.75))*10.764</f>
        <v>80.72999999999999</v>
      </c>
      <c r="WQV232" s="53">
        <f t="shared" si="6032"/>
        <v>481.1508</v>
      </c>
      <c r="WQW232" s="53">
        <v>0</v>
      </c>
      <c r="WQX232" s="53">
        <f>WQV232*(($H$268)+1)+(IF(WQW232&lt;101,WQW232,IF(WQW232&lt;201,WQW232/2,IF(WQW232&lt;=301,WQW232/3,WQW232/4))))</f>
        <v>481.1508</v>
      </c>
      <c r="WQY232" s="159">
        <f t="shared" si="12171"/>
        <v>3</v>
      </c>
      <c r="WQZ232" s="159"/>
      <c r="WRA232" s="53" t="s">
        <v>162</v>
      </c>
      <c r="WRB232" s="53">
        <f t="shared" ref="WRB232" si="16308">(37.2)*10.764</f>
        <v>400.42079999999999</v>
      </c>
      <c r="WRC232" s="53">
        <f t="shared" ref="WRC232" si="16309">(2.45*1+1*(2.3+2.75))*10.764</f>
        <v>80.72999999999999</v>
      </c>
      <c r="WRD232" s="53">
        <f t="shared" si="6035"/>
        <v>481.1508</v>
      </c>
      <c r="WRE232" s="53">
        <v>0</v>
      </c>
      <c r="WRF232" s="53">
        <f>WRD232*(($H$268)+1)+(IF(WRE232&lt;101,WRE232,IF(WRE232&lt;201,WRE232/2,IF(WRE232&lt;=301,WRE232/3,WRE232/4))))</f>
        <v>481.1508</v>
      </c>
      <c r="WRG232" s="159">
        <f t="shared" si="12174"/>
        <v>3</v>
      </c>
      <c r="WRH232" s="159"/>
      <c r="WRI232" s="53" t="s">
        <v>162</v>
      </c>
      <c r="WRJ232" s="53">
        <f t="shared" ref="WRJ232" si="16310">(37.2)*10.764</f>
        <v>400.42079999999999</v>
      </c>
      <c r="WRK232" s="53">
        <f t="shared" ref="WRK232" si="16311">(2.45*1+1*(2.3+2.75))*10.764</f>
        <v>80.72999999999999</v>
      </c>
      <c r="WRL232" s="53">
        <f t="shared" si="6038"/>
        <v>481.1508</v>
      </c>
      <c r="WRM232" s="53">
        <v>0</v>
      </c>
      <c r="WRN232" s="53">
        <f>WRL232*(($H$268)+1)+(IF(WRM232&lt;101,WRM232,IF(WRM232&lt;201,WRM232/2,IF(WRM232&lt;=301,WRM232/3,WRM232/4))))</f>
        <v>481.1508</v>
      </c>
      <c r="WRO232" s="159">
        <f t="shared" si="12177"/>
        <v>3</v>
      </c>
      <c r="WRP232" s="159"/>
      <c r="WRQ232" s="53" t="s">
        <v>162</v>
      </c>
      <c r="WRR232" s="53">
        <f t="shared" ref="WRR232" si="16312">(37.2)*10.764</f>
        <v>400.42079999999999</v>
      </c>
      <c r="WRS232" s="53">
        <f t="shared" ref="WRS232" si="16313">(2.45*1+1*(2.3+2.75))*10.764</f>
        <v>80.72999999999999</v>
      </c>
      <c r="WRT232" s="53">
        <f t="shared" si="6041"/>
        <v>481.1508</v>
      </c>
      <c r="WRU232" s="53">
        <v>0</v>
      </c>
      <c r="WRV232" s="53">
        <f>WRT232*(($H$268)+1)+(IF(WRU232&lt;101,WRU232,IF(WRU232&lt;201,WRU232/2,IF(WRU232&lt;=301,WRU232/3,WRU232/4))))</f>
        <v>481.1508</v>
      </c>
      <c r="WRW232" s="159">
        <f t="shared" si="12180"/>
        <v>3</v>
      </c>
      <c r="WRX232" s="159"/>
      <c r="WRY232" s="53" t="s">
        <v>162</v>
      </c>
      <c r="WRZ232" s="53">
        <f t="shared" ref="WRZ232" si="16314">(37.2)*10.764</f>
        <v>400.42079999999999</v>
      </c>
      <c r="WSA232" s="53">
        <f t="shared" ref="WSA232" si="16315">(2.45*1+1*(2.3+2.75))*10.764</f>
        <v>80.72999999999999</v>
      </c>
      <c r="WSB232" s="53">
        <f t="shared" si="6044"/>
        <v>481.1508</v>
      </c>
      <c r="WSC232" s="53">
        <v>0</v>
      </c>
      <c r="WSD232" s="53">
        <f>WSB232*(($H$268)+1)+(IF(WSC232&lt;101,WSC232,IF(WSC232&lt;201,WSC232/2,IF(WSC232&lt;=301,WSC232/3,WSC232/4))))</f>
        <v>481.1508</v>
      </c>
      <c r="WSE232" s="159">
        <f t="shared" si="12183"/>
        <v>3</v>
      </c>
      <c r="WSF232" s="159"/>
      <c r="WSG232" s="53" t="s">
        <v>162</v>
      </c>
      <c r="WSH232" s="53">
        <f t="shared" ref="WSH232" si="16316">(37.2)*10.764</f>
        <v>400.42079999999999</v>
      </c>
      <c r="WSI232" s="53">
        <f t="shared" ref="WSI232" si="16317">(2.45*1+1*(2.3+2.75))*10.764</f>
        <v>80.72999999999999</v>
      </c>
      <c r="WSJ232" s="53">
        <f t="shared" si="6047"/>
        <v>481.1508</v>
      </c>
      <c r="WSK232" s="53">
        <v>0</v>
      </c>
      <c r="WSL232" s="53">
        <f>WSJ232*(($H$268)+1)+(IF(WSK232&lt;101,WSK232,IF(WSK232&lt;201,WSK232/2,IF(WSK232&lt;=301,WSK232/3,WSK232/4))))</f>
        <v>481.1508</v>
      </c>
      <c r="WSM232" s="159">
        <f t="shared" si="12186"/>
        <v>3</v>
      </c>
      <c r="WSN232" s="159"/>
      <c r="WSO232" s="53" t="s">
        <v>162</v>
      </c>
      <c r="WSP232" s="53">
        <f t="shared" ref="WSP232" si="16318">(37.2)*10.764</f>
        <v>400.42079999999999</v>
      </c>
      <c r="WSQ232" s="53">
        <f t="shared" ref="WSQ232" si="16319">(2.45*1+1*(2.3+2.75))*10.764</f>
        <v>80.72999999999999</v>
      </c>
      <c r="WSR232" s="53">
        <f t="shared" si="6050"/>
        <v>481.1508</v>
      </c>
      <c r="WSS232" s="53">
        <v>0</v>
      </c>
      <c r="WST232" s="53">
        <f>WSR232*(($H$268)+1)+(IF(WSS232&lt;101,WSS232,IF(WSS232&lt;201,WSS232/2,IF(WSS232&lt;=301,WSS232/3,WSS232/4))))</f>
        <v>481.1508</v>
      </c>
      <c r="WSU232" s="159">
        <f t="shared" si="12189"/>
        <v>3</v>
      </c>
      <c r="WSV232" s="159"/>
      <c r="WSW232" s="53" t="s">
        <v>162</v>
      </c>
      <c r="WSX232" s="53">
        <f t="shared" ref="WSX232" si="16320">(37.2)*10.764</f>
        <v>400.42079999999999</v>
      </c>
      <c r="WSY232" s="53">
        <f t="shared" ref="WSY232" si="16321">(2.45*1+1*(2.3+2.75))*10.764</f>
        <v>80.72999999999999</v>
      </c>
      <c r="WSZ232" s="53">
        <f t="shared" si="6053"/>
        <v>481.1508</v>
      </c>
      <c r="WTA232" s="53">
        <v>0</v>
      </c>
      <c r="WTB232" s="53">
        <f>WSZ232*(($H$268)+1)+(IF(WTA232&lt;101,WTA232,IF(WTA232&lt;201,WTA232/2,IF(WTA232&lt;=301,WTA232/3,WTA232/4))))</f>
        <v>481.1508</v>
      </c>
      <c r="WTC232" s="159">
        <f t="shared" si="12192"/>
        <v>3</v>
      </c>
      <c r="WTD232" s="159"/>
      <c r="WTE232" s="53" t="s">
        <v>162</v>
      </c>
      <c r="WTF232" s="53">
        <f t="shared" ref="WTF232" si="16322">(37.2)*10.764</f>
        <v>400.42079999999999</v>
      </c>
      <c r="WTG232" s="53">
        <f t="shared" ref="WTG232" si="16323">(2.45*1+1*(2.3+2.75))*10.764</f>
        <v>80.72999999999999</v>
      </c>
      <c r="WTH232" s="53">
        <f t="shared" si="6056"/>
        <v>481.1508</v>
      </c>
      <c r="WTI232" s="53">
        <v>0</v>
      </c>
      <c r="WTJ232" s="53">
        <f>WTH232*(($H$268)+1)+(IF(WTI232&lt;101,WTI232,IF(WTI232&lt;201,WTI232/2,IF(WTI232&lt;=301,WTI232/3,WTI232/4))))</f>
        <v>481.1508</v>
      </c>
      <c r="WTK232" s="159">
        <f t="shared" si="12195"/>
        <v>3</v>
      </c>
      <c r="WTL232" s="159"/>
      <c r="WTM232" s="53" t="s">
        <v>162</v>
      </c>
      <c r="WTN232" s="53">
        <f t="shared" ref="WTN232" si="16324">(37.2)*10.764</f>
        <v>400.42079999999999</v>
      </c>
      <c r="WTO232" s="53">
        <f t="shared" ref="WTO232" si="16325">(2.45*1+1*(2.3+2.75))*10.764</f>
        <v>80.72999999999999</v>
      </c>
      <c r="WTP232" s="53">
        <f t="shared" si="6059"/>
        <v>481.1508</v>
      </c>
      <c r="WTQ232" s="53">
        <v>0</v>
      </c>
      <c r="WTR232" s="53">
        <f>WTP232*(($H$268)+1)+(IF(WTQ232&lt;101,WTQ232,IF(WTQ232&lt;201,WTQ232/2,IF(WTQ232&lt;=301,WTQ232/3,WTQ232/4))))</f>
        <v>481.1508</v>
      </c>
      <c r="WTS232" s="159">
        <f t="shared" si="12198"/>
        <v>3</v>
      </c>
      <c r="WTT232" s="159"/>
      <c r="WTU232" s="53" t="s">
        <v>162</v>
      </c>
      <c r="WTV232" s="53">
        <f t="shared" ref="WTV232" si="16326">(37.2)*10.764</f>
        <v>400.42079999999999</v>
      </c>
      <c r="WTW232" s="53">
        <f t="shared" ref="WTW232" si="16327">(2.45*1+1*(2.3+2.75))*10.764</f>
        <v>80.72999999999999</v>
      </c>
      <c r="WTX232" s="53">
        <f t="shared" si="6062"/>
        <v>481.1508</v>
      </c>
      <c r="WTY232" s="53">
        <v>0</v>
      </c>
      <c r="WTZ232" s="53">
        <f>WTX232*(($H$268)+1)+(IF(WTY232&lt;101,WTY232,IF(WTY232&lt;201,WTY232/2,IF(WTY232&lt;=301,WTY232/3,WTY232/4))))</f>
        <v>481.1508</v>
      </c>
      <c r="WUA232" s="159">
        <f t="shared" si="12201"/>
        <v>3</v>
      </c>
      <c r="WUB232" s="159"/>
      <c r="WUC232" s="53" t="s">
        <v>162</v>
      </c>
      <c r="WUD232" s="53">
        <f t="shared" ref="WUD232" si="16328">(37.2)*10.764</f>
        <v>400.42079999999999</v>
      </c>
      <c r="WUE232" s="53">
        <f t="shared" ref="WUE232" si="16329">(2.45*1+1*(2.3+2.75))*10.764</f>
        <v>80.72999999999999</v>
      </c>
      <c r="WUF232" s="53">
        <f t="shared" si="6065"/>
        <v>481.1508</v>
      </c>
      <c r="WUG232" s="53">
        <v>0</v>
      </c>
      <c r="WUH232" s="53">
        <f>WUF232*(($H$268)+1)+(IF(WUG232&lt;101,WUG232,IF(WUG232&lt;201,WUG232/2,IF(WUG232&lt;=301,WUG232/3,WUG232/4))))</f>
        <v>481.1508</v>
      </c>
      <c r="WUI232" s="159">
        <f t="shared" si="12204"/>
        <v>3</v>
      </c>
      <c r="WUJ232" s="159"/>
      <c r="WUK232" s="53" t="s">
        <v>162</v>
      </c>
      <c r="WUL232" s="53">
        <f t="shared" ref="WUL232" si="16330">(37.2)*10.764</f>
        <v>400.42079999999999</v>
      </c>
      <c r="WUM232" s="53">
        <f t="shared" ref="WUM232" si="16331">(2.45*1+1*(2.3+2.75))*10.764</f>
        <v>80.72999999999999</v>
      </c>
      <c r="WUN232" s="53">
        <f t="shared" si="6068"/>
        <v>481.1508</v>
      </c>
      <c r="WUO232" s="53">
        <v>0</v>
      </c>
      <c r="WUP232" s="53">
        <f>WUN232*(($H$268)+1)+(IF(WUO232&lt;101,WUO232,IF(WUO232&lt;201,WUO232/2,IF(WUO232&lt;=301,WUO232/3,WUO232/4))))</f>
        <v>481.1508</v>
      </c>
      <c r="WUQ232" s="159">
        <f t="shared" si="12207"/>
        <v>3</v>
      </c>
      <c r="WUR232" s="159"/>
      <c r="WUS232" s="53" t="s">
        <v>162</v>
      </c>
      <c r="WUT232" s="53">
        <f t="shared" ref="WUT232" si="16332">(37.2)*10.764</f>
        <v>400.42079999999999</v>
      </c>
      <c r="WUU232" s="53">
        <f t="shared" ref="WUU232" si="16333">(2.45*1+1*(2.3+2.75))*10.764</f>
        <v>80.72999999999999</v>
      </c>
      <c r="WUV232" s="53">
        <f t="shared" si="6071"/>
        <v>481.1508</v>
      </c>
      <c r="WUW232" s="53">
        <v>0</v>
      </c>
      <c r="WUX232" s="53">
        <f>WUV232*(($H$268)+1)+(IF(WUW232&lt;101,WUW232,IF(WUW232&lt;201,WUW232/2,IF(WUW232&lt;=301,WUW232/3,WUW232/4))))</f>
        <v>481.1508</v>
      </c>
      <c r="WUY232" s="159">
        <f t="shared" si="12210"/>
        <v>3</v>
      </c>
      <c r="WUZ232" s="159"/>
      <c r="WVA232" s="53" t="s">
        <v>162</v>
      </c>
      <c r="WVB232" s="53">
        <f t="shared" ref="WVB232" si="16334">(37.2)*10.764</f>
        <v>400.42079999999999</v>
      </c>
      <c r="WVC232" s="53">
        <f t="shared" ref="WVC232" si="16335">(2.45*1+1*(2.3+2.75))*10.764</f>
        <v>80.72999999999999</v>
      </c>
      <c r="WVD232" s="53">
        <f t="shared" si="6074"/>
        <v>481.1508</v>
      </c>
      <c r="WVE232" s="53">
        <v>0</v>
      </c>
      <c r="WVF232" s="53">
        <f>WVD232*(($H$268)+1)+(IF(WVE232&lt;101,WVE232,IF(WVE232&lt;201,WVE232/2,IF(WVE232&lt;=301,WVE232/3,WVE232/4))))</f>
        <v>481.1508</v>
      </c>
      <c r="WVG232" s="159">
        <f t="shared" si="12213"/>
        <v>3</v>
      </c>
      <c r="WVH232" s="159"/>
      <c r="WVI232" s="53" t="s">
        <v>162</v>
      </c>
      <c r="WVJ232" s="53">
        <f t="shared" ref="WVJ232" si="16336">(37.2)*10.764</f>
        <v>400.42079999999999</v>
      </c>
      <c r="WVK232" s="53">
        <f t="shared" ref="WVK232" si="16337">(2.45*1+1*(2.3+2.75))*10.764</f>
        <v>80.72999999999999</v>
      </c>
      <c r="WVL232" s="53">
        <f t="shared" si="6077"/>
        <v>481.1508</v>
      </c>
      <c r="WVM232" s="53">
        <v>0</v>
      </c>
      <c r="WVN232" s="53">
        <f>WVL232*(($H$268)+1)+(IF(WVM232&lt;101,WVM232,IF(WVM232&lt;201,WVM232/2,IF(WVM232&lt;=301,WVM232/3,WVM232/4))))</f>
        <v>481.1508</v>
      </c>
      <c r="WVO232" s="159">
        <f t="shared" si="12216"/>
        <v>3</v>
      </c>
      <c r="WVP232" s="159"/>
      <c r="WVQ232" s="53" t="s">
        <v>162</v>
      </c>
      <c r="WVR232" s="53">
        <f t="shared" ref="WVR232" si="16338">(37.2)*10.764</f>
        <v>400.42079999999999</v>
      </c>
      <c r="WVS232" s="53">
        <f t="shared" ref="WVS232" si="16339">(2.45*1+1*(2.3+2.75))*10.764</f>
        <v>80.72999999999999</v>
      </c>
      <c r="WVT232" s="53">
        <f t="shared" si="6080"/>
        <v>481.1508</v>
      </c>
      <c r="WVU232" s="53">
        <v>0</v>
      </c>
      <c r="WVV232" s="53">
        <f>WVT232*(($H$268)+1)+(IF(WVU232&lt;101,WVU232,IF(WVU232&lt;201,WVU232/2,IF(WVU232&lt;=301,WVU232/3,WVU232/4))))</f>
        <v>481.1508</v>
      </c>
      <c r="WVW232" s="159">
        <f t="shared" si="12219"/>
        <v>3</v>
      </c>
      <c r="WVX232" s="159"/>
      <c r="WVY232" s="53" t="s">
        <v>162</v>
      </c>
      <c r="WVZ232" s="53">
        <f t="shared" ref="WVZ232" si="16340">(37.2)*10.764</f>
        <v>400.42079999999999</v>
      </c>
      <c r="WWA232" s="53">
        <f t="shared" ref="WWA232" si="16341">(2.45*1+1*(2.3+2.75))*10.764</f>
        <v>80.72999999999999</v>
      </c>
      <c r="WWB232" s="53">
        <f t="shared" si="6083"/>
        <v>481.1508</v>
      </c>
      <c r="WWC232" s="53">
        <v>0</v>
      </c>
      <c r="WWD232" s="53">
        <f>WWB232*(($H$268)+1)+(IF(WWC232&lt;101,WWC232,IF(WWC232&lt;201,WWC232/2,IF(WWC232&lt;=301,WWC232/3,WWC232/4))))</f>
        <v>481.1508</v>
      </c>
      <c r="WWE232" s="159">
        <f t="shared" si="12222"/>
        <v>3</v>
      </c>
      <c r="WWF232" s="159"/>
      <c r="WWG232" s="53" t="s">
        <v>162</v>
      </c>
      <c r="WWH232" s="53">
        <f t="shared" ref="WWH232" si="16342">(37.2)*10.764</f>
        <v>400.42079999999999</v>
      </c>
      <c r="WWI232" s="53">
        <f t="shared" ref="WWI232" si="16343">(2.45*1+1*(2.3+2.75))*10.764</f>
        <v>80.72999999999999</v>
      </c>
      <c r="WWJ232" s="53">
        <f t="shared" si="6086"/>
        <v>481.1508</v>
      </c>
      <c r="WWK232" s="53">
        <v>0</v>
      </c>
      <c r="WWL232" s="53">
        <f>WWJ232*(($H$268)+1)+(IF(WWK232&lt;101,WWK232,IF(WWK232&lt;201,WWK232/2,IF(WWK232&lt;=301,WWK232/3,WWK232/4))))</f>
        <v>481.1508</v>
      </c>
      <c r="WWM232" s="159">
        <f t="shared" si="12225"/>
        <v>3</v>
      </c>
      <c r="WWN232" s="159"/>
      <c r="WWO232" s="53" t="s">
        <v>162</v>
      </c>
      <c r="WWP232" s="53">
        <f t="shared" ref="WWP232" si="16344">(37.2)*10.764</f>
        <v>400.42079999999999</v>
      </c>
      <c r="WWQ232" s="53">
        <f t="shared" ref="WWQ232" si="16345">(2.45*1+1*(2.3+2.75))*10.764</f>
        <v>80.72999999999999</v>
      </c>
      <c r="WWR232" s="53">
        <f t="shared" si="6089"/>
        <v>481.1508</v>
      </c>
      <c r="WWS232" s="53">
        <v>0</v>
      </c>
      <c r="WWT232" s="53">
        <f>WWR232*(($H$268)+1)+(IF(WWS232&lt;101,WWS232,IF(WWS232&lt;201,WWS232/2,IF(WWS232&lt;=301,WWS232/3,WWS232/4))))</f>
        <v>481.1508</v>
      </c>
      <c r="WWU232" s="159">
        <f t="shared" si="12228"/>
        <v>3</v>
      </c>
      <c r="WWV232" s="159"/>
      <c r="WWW232" s="53" t="s">
        <v>162</v>
      </c>
      <c r="WWX232" s="53">
        <f t="shared" ref="WWX232" si="16346">(37.2)*10.764</f>
        <v>400.42079999999999</v>
      </c>
      <c r="WWY232" s="53">
        <f t="shared" ref="WWY232" si="16347">(2.45*1+1*(2.3+2.75))*10.764</f>
        <v>80.72999999999999</v>
      </c>
      <c r="WWZ232" s="53">
        <f t="shared" si="6092"/>
        <v>481.1508</v>
      </c>
      <c r="WXA232" s="53">
        <v>0</v>
      </c>
      <c r="WXB232" s="53">
        <f>WWZ232*(($H$268)+1)+(IF(WXA232&lt;101,WXA232,IF(WXA232&lt;201,WXA232/2,IF(WXA232&lt;=301,WXA232/3,WXA232/4))))</f>
        <v>481.1508</v>
      </c>
      <c r="WXC232" s="159">
        <f t="shared" si="12231"/>
        <v>3</v>
      </c>
      <c r="WXD232" s="159"/>
      <c r="WXE232" s="53" t="s">
        <v>162</v>
      </c>
      <c r="WXF232" s="53">
        <f t="shared" ref="WXF232" si="16348">(37.2)*10.764</f>
        <v>400.42079999999999</v>
      </c>
      <c r="WXG232" s="53">
        <f t="shared" ref="WXG232" si="16349">(2.45*1+1*(2.3+2.75))*10.764</f>
        <v>80.72999999999999</v>
      </c>
      <c r="WXH232" s="53">
        <f t="shared" si="6095"/>
        <v>481.1508</v>
      </c>
      <c r="WXI232" s="53">
        <v>0</v>
      </c>
      <c r="WXJ232" s="53">
        <f>WXH232*(($H$268)+1)+(IF(WXI232&lt;101,WXI232,IF(WXI232&lt;201,WXI232/2,IF(WXI232&lt;=301,WXI232/3,WXI232/4))))</f>
        <v>481.1508</v>
      </c>
      <c r="WXK232" s="159">
        <f t="shared" si="12234"/>
        <v>3</v>
      </c>
      <c r="WXL232" s="159"/>
      <c r="WXM232" s="53" t="s">
        <v>162</v>
      </c>
      <c r="WXN232" s="53">
        <f t="shared" ref="WXN232" si="16350">(37.2)*10.764</f>
        <v>400.42079999999999</v>
      </c>
      <c r="WXO232" s="53">
        <f t="shared" ref="WXO232" si="16351">(2.45*1+1*(2.3+2.75))*10.764</f>
        <v>80.72999999999999</v>
      </c>
      <c r="WXP232" s="53">
        <f t="shared" si="6098"/>
        <v>481.1508</v>
      </c>
      <c r="WXQ232" s="53">
        <v>0</v>
      </c>
      <c r="WXR232" s="53">
        <f>WXP232*(($H$268)+1)+(IF(WXQ232&lt;101,WXQ232,IF(WXQ232&lt;201,WXQ232/2,IF(WXQ232&lt;=301,WXQ232/3,WXQ232/4))))</f>
        <v>481.1508</v>
      </c>
      <c r="WXS232" s="159">
        <f t="shared" si="12237"/>
        <v>3</v>
      </c>
      <c r="WXT232" s="159"/>
      <c r="WXU232" s="53" t="s">
        <v>162</v>
      </c>
      <c r="WXV232" s="53">
        <f t="shared" ref="WXV232" si="16352">(37.2)*10.764</f>
        <v>400.42079999999999</v>
      </c>
      <c r="WXW232" s="53">
        <f t="shared" ref="WXW232" si="16353">(2.45*1+1*(2.3+2.75))*10.764</f>
        <v>80.72999999999999</v>
      </c>
      <c r="WXX232" s="53">
        <f t="shared" si="6101"/>
        <v>481.1508</v>
      </c>
      <c r="WXY232" s="53">
        <v>0</v>
      </c>
      <c r="WXZ232" s="53">
        <f>WXX232*(($H$268)+1)+(IF(WXY232&lt;101,WXY232,IF(WXY232&lt;201,WXY232/2,IF(WXY232&lt;=301,WXY232/3,WXY232/4))))</f>
        <v>481.1508</v>
      </c>
      <c r="WYA232" s="159">
        <f t="shared" si="12240"/>
        <v>3</v>
      </c>
      <c r="WYB232" s="159"/>
      <c r="WYC232" s="53" t="s">
        <v>162</v>
      </c>
      <c r="WYD232" s="53">
        <f t="shared" ref="WYD232" si="16354">(37.2)*10.764</f>
        <v>400.42079999999999</v>
      </c>
      <c r="WYE232" s="53">
        <f t="shared" ref="WYE232" si="16355">(2.45*1+1*(2.3+2.75))*10.764</f>
        <v>80.72999999999999</v>
      </c>
      <c r="WYF232" s="53">
        <f t="shared" si="6104"/>
        <v>481.1508</v>
      </c>
      <c r="WYG232" s="53">
        <v>0</v>
      </c>
      <c r="WYH232" s="53">
        <f>WYF232*(($H$268)+1)+(IF(WYG232&lt;101,WYG232,IF(WYG232&lt;201,WYG232/2,IF(WYG232&lt;=301,WYG232/3,WYG232/4))))</f>
        <v>481.1508</v>
      </c>
      <c r="WYI232" s="159">
        <f t="shared" si="12243"/>
        <v>3</v>
      </c>
      <c r="WYJ232" s="159"/>
      <c r="WYK232" s="53" t="s">
        <v>162</v>
      </c>
      <c r="WYL232" s="53">
        <f t="shared" ref="WYL232" si="16356">(37.2)*10.764</f>
        <v>400.42079999999999</v>
      </c>
      <c r="WYM232" s="53">
        <f t="shared" ref="WYM232" si="16357">(2.45*1+1*(2.3+2.75))*10.764</f>
        <v>80.72999999999999</v>
      </c>
      <c r="WYN232" s="53">
        <f t="shared" si="6107"/>
        <v>481.1508</v>
      </c>
      <c r="WYO232" s="53">
        <v>0</v>
      </c>
      <c r="WYP232" s="53">
        <f>WYN232*(($H$268)+1)+(IF(WYO232&lt;101,WYO232,IF(WYO232&lt;201,WYO232/2,IF(WYO232&lt;=301,WYO232/3,WYO232/4))))</f>
        <v>481.1508</v>
      </c>
      <c r="WYQ232" s="159">
        <f t="shared" si="12246"/>
        <v>3</v>
      </c>
      <c r="WYR232" s="159"/>
      <c r="WYS232" s="53" t="s">
        <v>162</v>
      </c>
      <c r="WYT232" s="53">
        <f t="shared" ref="WYT232" si="16358">(37.2)*10.764</f>
        <v>400.42079999999999</v>
      </c>
      <c r="WYU232" s="53">
        <f t="shared" ref="WYU232" si="16359">(2.45*1+1*(2.3+2.75))*10.764</f>
        <v>80.72999999999999</v>
      </c>
      <c r="WYV232" s="53">
        <f t="shared" si="6110"/>
        <v>481.1508</v>
      </c>
      <c r="WYW232" s="53">
        <v>0</v>
      </c>
      <c r="WYX232" s="53">
        <f>WYV232*(($H$268)+1)+(IF(WYW232&lt;101,WYW232,IF(WYW232&lt;201,WYW232/2,IF(WYW232&lt;=301,WYW232/3,WYW232/4))))</f>
        <v>481.1508</v>
      </c>
      <c r="WYY232" s="159">
        <f t="shared" si="12249"/>
        <v>3</v>
      </c>
      <c r="WYZ232" s="159"/>
      <c r="WZA232" s="53" t="s">
        <v>162</v>
      </c>
      <c r="WZB232" s="53">
        <f t="shared" ref="WZB232" si="16360">(37.2)*10.764</f>
        <v>400.42079999999999</v>
      </c>
      <c r="WZC232" s="53">
        <f t="shared" ref="WZC232" si="16361">(2.45*1+1*(2.3+2.75))*10.764</f>
        <v>80.72999999999999</v>
      </c>
      <c r="WZD232" s="53">
        <f t="shared" si="6113"/>
        <v>481.1508</v>
      </c>
      <c r="WZE232" s="53">
        <v>0</v>
      </c>
      <c r="WZF232" s="53">
        <f>WZD232*(($H$268)+1)+(IF(WZE232&lt;101,WZE232,IF(WZE232&lt;201,WZE232/2,IF(WZE232&lt;=301,WZE232/3,WZE232/4))))</f>
        <v>481.1508</v>
      </c>
      <c r="WZG232" s="159">
        <f t="shared" si="12252"/>
        <v>3</v>
      </c>
      <c r="WZH232" s="159"/>
      <c r="WZI232" s="53" t="s">
        <v>162</v>
      </c>
      <c r="WZJ232" s="53">
        <f t="shared" ref="WZJ232" si="16362">(37.2)*10.764</f>
        <v>400.42079999999999</v>
      </c>
      <c r="WZK232" s="53">
        <f t="shared" ref="WZK232" si="16363">(2.45*1+1*(2.3+2.75))*10.764</f>
        <v>80.72999999999999</v>
      </c>
      <c r="WZL232" s="53">
        <f t="shared" si="6116"/>
        <v>481.1508</v>
      </c>
      <c r="WZM232" s="53">
        <v>0</v>
      </c>
      <c r="WZN232" s="53">
        <f>WZL232*(($H$268)+1)+(IF(WZM232&lt;101,WZM232,IF(WZM232&lt;201,WZM232/2,IF(WZM232&lt;=301,WZM232/3,WZM232/4))))</f>
        <v>481.1508</v>
      </c>
      <c r="WZO232" s="159">
        <f t="shared" si="12255"/>
        <v>3</v>
      </c>
      <c r="WZP232" s="159"/>
      <c r="WZQ232" s="53" t="s">
        <v>162</v>
      </c>
      <c r="WZR232" s="53">
        <f t="shared" ref="WZR232" si="16364">(37.2)*10.764</f>
        <v>400.42079999999999</v>
      </c>
      <c r="WZS232" s="53">
        <f t="shared" ref="WZS232" si="16365">(2.45*1+1*(2.3+2.75))*10.764</f>
        <v>80.72999999999999</v>
      </c>
      <c r="WZT232" s="53">
        <f t="shared" si="6119"/>
        <v>481.1508</v>
      </c>
      <c r="WZU232" s="53">
        <v>0</v>
      </c>
      <c r="WZV232" s="53">
        <f>WZT232*(($H$268)+1)+(IF(WZU232&lt;101,WZU232,IF(WZU232&lt;201,WZU232/2,IF(WZU232&lt;=301,WZU232/3,WZU232/4))))</f>
        <v>481.1508</v>
      </c>
      <c r="WZW232" s="159">
        <f t="shared" si="12258"/>
        <v>3</v>
      </c>
      <c r="WZX232" s="159"/>
      <c r="WZY232" s="53" t="s">
        <v>162</v>
      </c>
      <c r="WZZ232" s="53">
        <f t="shared" ref="WZZ232" si="16366">(37.2)*10.764</f>
        <v>400.42079999999999</v>
      </c>
      <c r="XAA232" s="53">
        <f t="shared" ref="XAA232" si="16367">(2.45*1+1*(2.3+2.75))*10.764</f>
        <v>80.72999999999999</v>
      </c>
      <c r="XAB232" s="53">
        <f t="shared" si="6122"/>
        <v>481.1508</v>
      </c>
      <c r="XAC232" s="53">
        <v>0</v>
      </c>
      <c r="XAD232" s="53">
        <f>XAB232*(($H$268)+1)+(IF(XAC232&lt;101,XAC232,IF(XAC232&lt;201,XAC232/2,IF(XAC232&lt;=301,XAC232/3,XAC232/4))))</f>
        <v>481.1508</v>
      </c>
      <c r="XAE232" s="159">
        <f t="shared" si="12261"/>
        <v>3</v>
      </c>
      <c r="XAF232" s="159"/>
      <c r="XAG232" s="53" t="s">
        <v>162</v>
      </c>
      <c r="XAH232" s="53">
        <f t="shared" ref="XAH232" si="16368">(37.2)*10.764</f>
        <v>400.42079999999999</v>
      </c>
      <c r="XAI232" s="53">
        <f t="shared" ref="XAI232" si="16369">(2.45*1+1*(2.3+2.75))*10.764</f>
        <v>80.72999999999999</v>
      </c>
      <c r="XAJ232" s="53">
        <f t="shared" si="6125"/>
        <v>481.1508</v>
      </c>
      <c r="XAK232" s="53">
        <v>0</v>
      </c>
      <c r="XAL232" s="53">
        <f>XAJ232*(($H$268)+1)+(IF(XAK232&lt;101,XAK232,IF(XAK232&lt;201,XAK232/2,IF(XAK232&lt;=301,XAK232/3,XAK232/4))))</f>
        <v>481.1508</v>
      </c>
      <c r="XAM232" s="159">
        <f t="shared" si="12264"/>
        <v>3</v>
      </c>
      <c r="XAN232" s="159"/>
      <c r="XAO232" s="53" t="s">
        <v>162</v>
      </c>
      <c r="XAP232" s="53">
        <f t="shared" ref="XAP232" si="16370">(37.2)*10.764</f>
        <v>400.42079999999999</v>
      </c>
      <c r="XAQ232" s="53">
        <f t="shared" ref="XAQ232" si="16371">(2.45*1+1*(2.3+2.75))*10.764</f>
        <v>80.72999999999999</v>
      </c>
      <c r="XAR232" s="53">
        <f t="shared" si="6128"/>
        <v>481.1508</v>
      </c>
      <c r="XAS232" s="53">
        <v>0</v>
      </c>
      <c r="XAT232" s="53">
        <f>XAR232*(($H$268)+1)+(IF(XAS232&lt;101,XAS232,IF(XAS232&lt;201,XAS232/2,IF(XAS232&lt;=301,XAS232/3,XAS232/4))))</f>
        <v>481.1508</v>
      </c>
      <c r="XAU232" s="159">
        <f t="shared" si="12267"/>
        <v>3</v>
      </c>
      <c r="XAV232" s="159"/>
      <c r="XAW232" s="53" t="s">
        <v>162</v>
      </c>
      <c r="XAX232" s="53">
        <f t="shared" ref="XAX232" si="16372">(37.2)*10.764</f>
        <v>400.42079999999999</v>
      </c>
      <c r="XAY232" s="53">
        <f t="shared" ref="XAY232" si="16373">(2.45*1+1*(2.3+2.75))*10.764</f>
        <v>80.72999999999999</v>
      </c>
      <c r="XAZ232" s="53">
        <f t="shared" si="6131"/>
        <v>481.1508</v>
      </c>
      <c r="XBA232" s="53">
        <v>0</v>
      </c>
      <c r="XBB232" s="53">
        <f>XAZ232*(($H$268)+1)+(IF(XBA232&lt;101,XBA232,IF(XBA232&lt;201,XBA232/2,IF(XBA232&lt;=301,XBA232/3,XBA232/4))))</f>
        <v>481.1508</v>
      </c>
      <c r="XBC232" s="159">
        <f t="shared" si="12270"/>
        <v>3</v>
      </c>
      <c r="XBD232" s="159"/>
      <c r="XBE232" s="53" t="s">
        <v>162</v>
      </c>
      <c r="XBF232" s="53">
        <f t="shared" ref="XBF232" si="16374">(37.2)*10.764</f>
        <v>400.42079999999999</v>
      </c>
      <c r="XBG232" s="53">
        <f t="shared" ref="XBG232" si="16375">(2.45*1+1*(2.3+2.75))*10.764</f>
        <v>80.72999999999999</v>
      </c>
      <c r="XBH232" s="53">
        <f t="shared" si="6134"/>
        <v>481.1508</v>
      </c>
      <c r="XBI232" s="53">
        <v>0</v>
      </c>
      <c r="XBJ232" s="53">
        <f>XBH232*(($H$268)+1)+(IF(XBI232&lt;101,XBI232,IF(XBI232&lt;201,XBI232/2,IF(XBI232&lt;=301,XBI232/3,XBI232/4))))</f>
        <v>481.1508</v>
      </c>
      <c r="XBK232" s="159">
        <f t="shared" si="12273"/>
        <v>3</v>
      </c>
      <c r="XBL232" s="159"/>
      <c r="XBM232" s="53" t="s">
        <v>162</v>
      </c>
      <c r="XBN232" s="53">
        <f t="shared" ref="XBN232" si="16376">(37.2)*10.764</f>
        <v>400.42079999999999</v>
      </c>
      <c r="XBO232" s="53">
        <f t="shared" ref="XBO232" si="16377">(2.45*1+1*(2.3+2.75))*10.764</f>
        <v>80.72999999999999</v>
      </c>
      <c r="XBP232" s="53">
        <f t="shared" si="6137"/>
        <v>481.1508</v>
      </c>
      <c r="XBQ232" s="53">
        <v>0</v>
      </c>
      <c r="XBR232" s="53">
        <f>XBP232*(($H$268)+1)+(IF(XBQ232&lt;101,XBQ232,IF(XBQ232&lt;201,XBQ232/2,IF(XBQ232&lt;=301,XBQ232/3,XBQ232/4))))</f>
        <v>481.1508</v>
      </c>
      <c r="XBS232" s="159">
        <f t="shared" si="12276"/>
        <v>3</v>
      </c>
      <c r="XBT232" s="159"/>
      <c r="XBU232" s="53" t="s">
        <v>162</v>
      </c>
      <c r="XBV232" s="53">
        <f t="shared" ref="XBV232" si="16378">(37.2)*10.764</f>
        <v>400.42079999999999</v>
      </c>
      <c r="XBW232" s="53">
        <f t="shared" ref="XBW232" si="16379">(2.45*1+1*(2.3+2.75))*10.764</f>
        <v>80.72999999999999</v>
      </c>
      <c r="XBX232" s="53">
        <f t="shared" si="6140"/>
        <v>481.1508</v>
      </c>
      <c r="XBY232" s="53">
        <v>0</v>
      </c>
      <c r="XBZ232" s="53">
        <f>XBX232*(($H$268)+1)+(IF(XBY232&lt;101,XBY232,IF(XBY232&lt;201,XBY232/2,IF(XBY232&lt;=301,XBY232/3,XBY232/4))))</f>
        <v>481.1508</v>
      </c>
      <c r="XCA232" s="159">
        <f t="shared" si="12279"/>
        <v>3</v>
      </c>
      <c r="XCB232" s="159"/>
      <c r="XCC232" s="53" t="s">
        <v>162</v>
      </c>
      <c r="XCD232" s="53">
        <f t="shared" ref="XCD232" si="16380">(37.2)*10.764</f>
        <v>400.42079999999999</v>
      </c>
      <c r="XCE232" s="53">
        <f t="shared" ref="XCE232" si="16381">(2.45*1+1*(2.3+2.75))*10.764</f>
        <v>80.72999999999999</v>
      </c>
      <c r="XCF232" s="53">
        <f t="shared" si="6143"/>
        <v>481.1508</v>
      </c>
      <c r="XCG232" s="53">
        <v>0</v>
      </c>
      <c r="XCH232" s="53">
        <f>XCF232*(($H$268)+1)+(IF(XCG232&lt;101,XCG232,IF(XCG232&lt;201,XCG232/2,IF(XCG232&lt;=301,XCG232/3,XCG232/4))))</f>
        <v>481.1508</v>
      </c>
      <c r="XCI232" s="159">
        <f t="shared" si="12282"/>
        <v>3</v>
      </c>
      <c r="XCJ232" s="159"/>
      <c r="XCK232" s="53" t="s">
        <v>162</v>
      </c>
      <c r="XCL232" s="53">
        <f t="shared" ref="XCL232" si="16382">(37.2)*10.764</f>
        <v>400.42079999999999</v>
      </c>
      <c r="XCM232" s="53">
        <f t="shared" ref="XCM232" si="16383">(2.45*1+1*(2.3+2.75))*10.764</f>
        <v>80.72999999999999</v>
      </c>
      <c r="XCN232" s="53">
        <f t="shared" si="6146"/>
        <v>481.1508</v>
      </c>
      <c r="XCO232" s="53">
        <v>0</v>
      </c>
      <c r="XCP232" s="53">
        <f>XCN232*(($H$268)+1)+(IF(XCO232&lt;101,XCO232,IF(XCO232&lt;201,XCO232/2,IF(XCO232&lt;=301,XCO232/3,XCO232/4))))</f>
        <v>481.1508</v>
      </c>
      <c r="XCQ232" s="159">
        <f t="shared" si="12285"/>
        <v>3</v>
      </c>
      <c r="XCR232" s="159"/>
      <c r="XCS232" s="53" t="s">
        <v>162</v>
      </c>
      <c r="XCT232" s="53">
        <f t="shared" ref="XCT232" si="16384">(37.2)*10.764</f>
        <v>400.42079999999999</v>
      </c>
      <c r="XCU232" s="53">
        <f t="shared" ref="XCU232" si="16385">(2.45*1+1*(2.3+2.75))*10.764</f>
        <v>80.72999999999999</v>
      </c>
      <c r="XCV232" s="53">
        <f t="shared" si="6149"/>
        <v>481.1508</v>
      </c>
      <c r="XCW232" s="53">
        <v>0</v>
      </c>
      <c r="XCX232" s="53">
        <f>XCV232*(($H$268)+1)+(IF(XCW232&lt;101,XCW232,IF(XCW232&lt;201,XCW232/2,IF(XCW232&lt;=301,XCW232/3,XCW232/4))))</f>
        <v>481.1508</v>
      </c>
      <c r="XCY232" s="159">
        <f t="shared" si="12288"/>
        <v>3</v>
      </c>
      <c r="XCZ232" s="159"/>
      <c r="XDA232" s="53" t="s">
        <v>162</v>
      </c>
      <c r="XDB232" s="53">
        <f t="shared" ref="XDB232" si="16386">(37.2)*10.764</f>
        <v>400.42079999999999</v>
      </c>
      <c r="XDC232" s="53">
        <f t="shared" ref="XDC232" si="16387">(2.45*1+1*(2.3+2.75))*10.764</f>
        <v>80.72999999999999</v>
      </c>
      <c r="XDD232" s="53">
        <f t="shared" si="6152"/>
        <v>481.1508</v>
      </c>
      <c r="XDE232" s="53">
        <v>0</v>
      </c>
      <c r="XDF232" s="53">
        <f>XDD232*(($H$268)+1)+(IF(XDE232&lt;101,XDE232,IF(XDE232&lt;201,XDE232/2,IF(XDE232&lt;=301,XDE232/3,XDE232/4))))</f>
        <v>481.1508</v>
      </c>
      <c r="XDG232" s="159">
        <f t="shared" si="12291"/>
        <v>3</v>
      </c>
      <c r="XDH232" s="159"/>
      <c r="XDI232" s="53" t="s">
        <v>162</v>
      </c>
      <c r="XDJ232" s="53">
        <f t="shared" ref="XDJ232" si="16388">(37.2)*10.764</f>
        <v>400.42079999999999</v>
      </c>
      <c r="XDK232" s="53">
        <f t="shared" ref="XDK232" si="16389">(2.45*1+1*(2.3+2.75))*10.764</f>
        <v>80.72999999999999</v>
      </c>
      <c r="XDL232" s="53">
        <f t="shared" si="6155"/>
        <v>481.1508</v>
      </c>
      <c r="XDM232" s="53">
        <v>0</v>
      </c>
      <c r="XDN232" s="53">
        <f>XDL232*(($H$268)+1)+(IF(XDM232&lt;101,XDM232,IF(XDM232&lt;201,XDM232/2,IF(XDM232&lt;=301,XDM232/3,XDM232/4))))</f>
        <v>481.1508</v>
      </c>
      <c r="XDO232" s="159">
        <f t="shared" si="12294"/>
        <v>3</v>
      </c>
      <c r="XDP232" s="159"/>
      <c r="XDQ232" s="53" t="s">
        <v>162</v>
      </c>
      <c r="XDR232" s="53">
        <f t="shared" ref="XDR232" si="16390">(37.2)*10.764</f>
        <v>400.42079999999999</v>
      </c>
      <c r="XDS232" s="53">
        <f t="shared" ref="XDS232" si="16391">(2.45*1+1*(2.3+2.75))*10.764</f>
        <v>80.72999999999999</v>
      </c>
      <c r="XDT232" s="53">
        <f t="shared" si="6158"/>
        <v>481.1508</v>
      </c>
      <c r="XDU232" s="53">
        <v>0</v>
      </c>
      <c r="XDV232" s="53">
        <f>XDT232*(($H$268)+1)+(IF(XDU232&lt;101,XDU232,IF(XDU232&lt;201,XDU232/2,IF(XDU232&lt;=301,XDU232/3,XDU232/4))))</f>
        <v>481.1508</v>
      </c>
      <c r="XDW232" s="159">
        <f t="shared" si="12297"/>
        <v>3</v>
      </c>
      <c r="XDX232" s="159"/>
      <c r="XDY232" s="53" t="s">
        <v>162</v>
      </c>
      <c r="XDZ232" s="53">
        <f t="shared" ref="XDZ232" si="16392">(37.2)*10.764</f>
        <v>400.42079999999999</v>
      </c>
      <c r="XEA232" s="53">
        <f t="shared" ref="XEA232" si="16393">(2.45*1+1*(2.3+2.75))*10.764</f>
        <v>80.72999999999999</v>
      </c>
      <c r="XEB232" s="53">
        <f t="shared" si="6161"/>
        <v>481.1508</v>
      </c>
      <c r="XEC232" s="53">
        <v>0</v>
      </c>
      <c r="XED232" s="53">
        <f>XEB232*(($H$268)+1)+(IF(XEC232&lt;101,XEC232,IF(XEC232&lt;201,XEC232/2,IF(XEC232&lt;=301,XEC232/3,XEC232/4))))</f>
        <v>481.1508</v>
      </c>
      <c r="XEE232" s="159">
        <f t="shared" si="12300"/>
        <v>3</v>
      </c>
      <c r="XEF232" s="159"/>
      <c r="XEG232" s="53" t="s">
        <v>162</v>
      </c>
      <c r="XEH232" s="53">
        <f t="shared" ref="XEH232" si="16394">(37.2)*10.764</f>
        <v>400.42079999999999</v>
      </c>
      <c r="XEI232" s="53">
        <f t="shared" ref="XEI232" si="16395">(2.45*1+1*(2.3+2.75))*10.764</f>
        <v>80.72999999999999</v>
      </c>
      <c r="XEJ232" s="53">
        <f t="shared" si="6164"/>
        <v>481.1508</v>
      </c>
      <c r="XEK232" s="53">
        <v>0</v>
      </c>
      <c r="XEL232" s="53">
        <f>XEJ232*(($H$268)+1)+(IF(XEK232&lt;101,XEK232,IF(XEK232&lt;201,XEK232/2,IF(XEK232&lt;=301,XEK232/3,XEK232/4))))</f>
        <v>481.1508</v>
      </c>
      <c r="XEM232" s="159">
        <f t="shared" si="12303"/>
        <v>3</v>
      </c>
      <c r="XEN232" s="159"/>
      <c r="XEO232" s="53" t="s">
        <v>162</v>
      </c>
      <c r="XEP232" s="53">
        <f t="shared" ref="XEP232" si="16396">(37.2)*10.764</f>
        <v>400.42079999999999</v>
      </c>
      <c r="XEQ232" s="53">
        <f t="shared" ref="XEQ232" si="16397">(2.45*1+1*(2.3+2.75))*10.764</f>
        <v>80.72999999999999</v>
      </c>
      <c r="XER232" s="53">
        <f t="shared" si="6167"/>
        <v>481.1508</v>
      </c>
      <c r="XES232" s="53">
        <v>0</v>
      </c>
      <c r="XET232" s="53">
        <f>XER232*(($H$268)+1)+(IF(XES232&lt;101,XES232,IF(XES232&lt;201,XES232/2,IF(XES232&lt;=301,XES232/3,XES232/4))))</f>
        <v>481.1508</v>
      </c>
    </row>
    <row r="233" spans="1:16374" ht="16.5" customHeight="1" x14ac:dyDescent="0.35">
      <c r="A233" s="58">
        <f t="shared" si="6168"/>
        <v>12</v>
      </c>
      <c r="B233" s="58">
        <f t="shared" si="6168"/>
        <v>12</v>
      </c>
      <c r="C233" s="55" t="s">
        <v>163</v>
      </c>
      <c r="D233" s="57">
        <f>(54.23)*10.764</f>
        <v>583.73171999999988</v>
      </c>
      <c r="E233" s="57">
        <f>(2.3*1.25+1*(2.3+2.75+2.9))*10.764</f>
        <v>116.52029999999999</v>
      </c>
      <c r="F233" s="55">
        <f t="shared" si="28"/>
        <v>700.2520199999999</v>
      </c>
      <c r="G233" s="55">
        <v>0</v>
      </c>
      <c r="H233" s="58">
        <f>F233*(($H$149)+1)+(IF(G233&lt;101,G233,IF(G233&lt;201,G233/2,IF(G233&lt;=301,G233/3,G233/4))))</f>
        <v>1050.3780299999999</v>
      </c>
      <c r="I233" s="53" t="s">
        <v>163</v>
      </c>
      <c r="J233" s="53">
        <f t="shared" ref="J233" si="16398">(53.16)*10.764</f>
        <v>572.2142399999999</v>
      </c>
      <c r="K233" s="53">
        <f t="shared" ref="K233:K234" si="16399">(2.3*1.25+1*(2.75+2.9+2.3))*10.764</f>
        <v>116.52029999999999</v>
      </c>
      <c r="L233" s="53">
        <f t="shared" si="31"/>
        <v>688.73453999999992</v>
      </c>
      <c r="M233" s="53">
        <v>0</v>
      </c>
      <c r="N233" s="53">
        <f>L233*(($H$268)+1)+(IF(M233&lt;101,M233,IF(M233&lt;201,M233/2,IF(M233&lt;=301,M233/3,M233/4))))</f>
        <v>688.73453999999992</v>
      </c>
      <c r="O233" s="153">
        <f t="shared" si="6171"/>
        <v>4</v>
      </c>
      <c r="P233" s="155"/>
      <c r="Q233" s="53" t="s">
        <v>163</v>
      </c>
      <c r="R233" s="53">
        <f t="shared" ref="R233" si="16400">(53.16)*10.764</f>
        <v>572.2142399999999</v>
      </c>
      <c r="S233" s="53">
        <f t="shared" ref="S233:S234" si="16401">(2.3*1.25+1*(2.75+2.9+2.3))*10.764</f>
        <v>116.52029999999999</v>
      </c>
      <c r="T233" s="53">
        <f t="shared" si="35"/>
        <v>688.73453999999992</v>
      </c>
      <c r="U233" s="53">
        <v>0</v>
      </c>
      <c r="V233" s="53">
        <f>T233*(($H$268)+1)+(IF(U233&lt;101,U233,IF(U233&lt;201,U233/2,IF(U233&lt;=301,U233/3,U233/4))))</f>
        <v>688.73453999999992</v>
      </c>
      <c r="W233" s="159">
        <f t="shared" si="6174"/>
        <v>4</v>
      </c>
      <c r="X233" s="159"/>
      <c r="Y233" s="53" t="s">
        <v>163</v>
      </c>
      <c r="Z233" s="53">
        <f t="shared" ref="Z233" si="16402">(53.16)*10.764</f>
        <v>572.2142399999999</v>
      </c>
      <c r="AA233" s="53">
        <f t="shared" ref="AA233:AA234" si="16403">(2.3*1.25+1*(2.75+2.9+2.3))*10.764</f>
        <v>116.52029999999999</v>
      </c>
      <c r="AB233" s="53">
        <f t="shared" si="38"/>
        <v>688.73453999999992</v>
      </c>
      <c r="AC233" s="53">
        <v>0</v>
      </c>
      <c r="AD233" s="53">
        <f>AB233*(($H$268)+1)+(IF(AC233&lt;101,AC233,IF(AC233&lt;201,AC233/2,IF(AC233&lt;=301,AC233/3,AC233/4))))</f>
        <v>688.73453999999992</v>
      </c>
      <c r="AE233" s="159">
        <f t="shared" si="6177"/>
        <v>4</v>
      </c>
      <c r="AF233" s="159"/>
      <c r="AG233" s="53" t="s">
        <v>163</v>
      </c>
      <c r="AH233" s="53">
        <f t="shared" ref="AH233" si="16404">(53.16)*10.764</f>
        <v>572.2142399999999</v>
      </c>
      <c r="AI233" s="53">
        <f t="shared" ref="AI233:AI234" si="16405">(2.3*1.25+1*(2.75+2.9+2.3))*10.764</f>
        <v>116.52029999999999</v>
      </c>
      <c r="AJ233" s="53">
        <f t="shared" si="41"/>
        <v>688.73453999999992</v>
      </c>
      <c r="AK233" s="53">
        <v>0</v>
      </c>
      <c r="AL233" s="53">
        <f>AJ233*(($H$268)+1)+(IF(AK233&lt;101,AK233,IF(AK233&lt;201,AK233/2,IF(AK233&lt;=301,AK233/3,AK233/4))))</f>
        <v>688.73453999999992</v>
      </c>
      <c r="AM233" s="159">
        <f t="shared" si="6180"/>
        <v>4</v>
      </c>
      <c r="AN233" s="159"/>
      <c r="AO233" s="53" t="s">
        <v>163</v>
      </c>
      <c r="AP233" s="53">
        <f t="shared" ref="AP233" si="16406">(53.16)*10.764</f>
        <v>572.2142399999999</v>
      </c>
      <c r="AQ233" s="53">
        <f t="shared" ref="AQ233:AQ234" si="16407">(2.3*1.25+1*(2.75+2.9+2.3))*10.764</f>
        <v>116.52029999999999</v>
      </c>
      <c r="AR233" s="53">
        <f t="shared" si="44"/>
        <v>688.73453999999992</v>
      </c>
      <c r="AS233" s="53">
        <v>0</v>
      </c>
      <c r="AT233" s="53">
        <f>AR233*(($H$268)+1)+(IF(AS233&lt;101,AS233,IF(AS233&lt;201,AS233/2,IF(AS233&lt;=301,AS233/3,AS233/4))))</f>
        <v>688.73453999999992</v>
      </c>
      <c r="AU233" s="159">
        <f t="shared" si="6183"/>
        <v>4</v>
      </c>
      <c r="AV233" s="159"/>
      <c r="AW233" s="53" t="s">
        <v>163</v>
      </c>
      <c r="AX233" s="53">
        <f t="shared" ref="AX233" si="16408">(53.16)*10.764</f>
        <v>572.2142399999999</v>
      </c>
      <c r="AY233" s="53">
        <f t="shared" ref="AY233:AY234" si="16409">(2.3*1.25+1*(2.75+2.9+2.3))*10.764</f>
        <v>116.52029999999999</v>
      </c>
      <c r="AZ233" s="53">
        <f t="shared" si="47"/>
        <v>688.73453999999992</v>
      </c>
      <c r="BA233" s="53">
        <v>0</v>
      </c>
      <c r="BB233" s="53">
        <f>AZ233*(($H$268)+1)+(IF(BA233&lt;101,BA233,IF(BA233&lt;201,BA233/2,IF(BA233&lt;=301,BA233/3,BA233/4))))</f>
        <v>688.73453999999992</v>
      </c>
      <c r="BC233" s="159">
        <f t="shared" si="6186"/>
        <v>4</v>
      </c>
      <c r="BD233" s="159"/>
      <c r="BE233" s="53" t="s">
        <v>163</v>
      </c>
      <c r="BF233" s="53">
        <f t="shared" ref="BF233" si="16410">(53.16)*10.764</f>
        <v>572.2142399999999</v>
      </c>
      <c r="BG233" s="53">
        <f t="shared" ref="BG233:BG234" si="16411">(2.3*1.25+1*(2.75+2.9+2.3))*10.764</f>
        <v>116.52029999999999</v>
      </c>
      <c r="BH233" s="53">
        <f t="shared" si="50"/>
        <v>688.73453999999992</v>
      </c>
      <c r="BI233" s="53">
        <v>0</v>
      </c>
      <c r="BJ233" s="53">
        <f>BH233*(($H$268)+1)+(IF(BI233&lt;101,BI233,IF(BI233&lt;201,BI233/2,IF(BI233&lt;=301,BI233/3,BI233/4))))</f>
        <v>688.73453999999992</v>
      </c>
      <c r="BK233" s="159">
        <f t="shared" si="6189"/>
        <v>4</v>
      </c>
      <c r="BL233" s="159"/>
      <c r="BM233" s="53" t="s">
        <v>163</v>
      </c>
      <c r="BN233" s="53">
        <f t="shared" ref="BN233" si="16412">(53.16)*10.764</f>
        <v>572.2142399999999</v>
      </c>
      <c r="BO233" s="53">
        <f t="shared" ref="BO233:BO234" si="16413">(2.3*1.25+1*(2.75+2.9+2.3))*10.764</f>
        <v>116.52029999999999</v>
      </c>
      <c r="BP233" s="53">
        <f t="shared" si="53"/>
        <v>688.73453999999992</v>
      </c>
      <c r="BQ233" s="53">
        <v>0</v>
      </c>
      <c r="BR233" s="53">
        <f>BP233*(($H$268)+1)+(IF(BQ233&lt;101,BQ233,IF(BQ233&lt;201,BQ233/2,IF(BQ233&lt;=301,BQ233/3,BQ233/4))))</f>
        <v>688.73453999999992</v>
      </c>
      <c r="BS233" s="159">
        <f t="shared" si="6192"/>
        <v>4</v>
      </c>
      <c r="BT233" s="159"/>
      <c r="BU233" s="53" t="s">
        <v>163</v>
      </c>
      <c r="BV233" s="53">
        <f t="shared" ref="BV233" si="16414">(53.16)*10.764</f>
        <v>572.2142399999999</v>
      </c>
      <c r="BW233" s="53">
        <f t="shared" ref="BW233:BW234" si="16415">(2.3*1.25+1*(2.75+2.9+2.3))*10.764</f>
        <v>116.52029999999999</v>
      </c>
      <c r="BX233" s="53">
        <f t="shared" si="56"/>
        <v>688.73453999999992</v>
      </c>
      <c r="BY233" s="53">
        <v>0</v>
      </c>
      <c r="BZ233" s="53">
        <f>BX233*(($H$268)+1)+(IF(BY233&lt;101,BY233,IF(BY233&lt;201,BY233/2,IF(BY233&lt;=301,BY233/3,BY233/4))))</f>
        <v>688.73453999999992</v>
      </c>
      <c r="CA233" s="159">
        <f t="shared" si="6195"/>
        <v>4</v>
      </c>
      <c r="CB233" s="159"/>
      <c r="CC233" s="53" t="s">
        <v>163</v>
      </c>
      <c r="CD233" s="53">
        <f t="shared" ref="CD233" si="16416">(53.16)*10.764</f>
        <v>572.2142399999999</v>
      </c>
      <c r="CE233" s="53">
        <f t="shared" ref="CE233:CE234" si="16417">(2.3*1.25+1*(2.75+2.9+2.3))*10.764</f>
        <v>116.52029999999999</v>
      </c>
      <c r="CF233" s="53">
        <f t="shared" si="59"/>
        <v>688.73453999999992</v>
      </c>
      <c r="CG233" s="53">
        <v>0</v>
      </c>
      <c r="CH233" s="53">
        <f>CF233*(($H$268)+1)+(IF(CG233&lt;101,CG233,IF(CG233&lt;201,CG233/2,IF(CG233&lt;=301,CG233/3,CG233/4))))</f>
        <v>688.73453999999992</v>
      </c>
      <c r="CI233" s="159">
        <f t="shared" si="6198"/>
        <v>4</v>
      </c>
      <c r="CJ233" s="159"/>
      <c r="CK233" s="53" t="s">
        <v>163</v>
      </c>
      <c r="CL233" s="53">
        <f t="shared" ref="CL233" si="16418">(53.16)*10.764</f>
        <v>572.2142399999999</v>
      </c>
      <c r="CM233" s="53">
        <f t="shared" ref="CM233:CM234" si="16419">(2.3*1.25+1*(2.75+2.9+2.3))*10.764</f>
        <v>116.52029999999999</v>
      </c>
      <c r="CN233" s="53">
        <f t="shared" si="62"/>
        <v>688.73453999999992</v>
      </c>
      <c r="CO233" s="53">
        <v>0</v>
      </c>
      <c r="CP233" s="53">
        <f>CN233*(($H$268)+1)+(IF(CO233&lt;101,CO233,IF(CO233&lt;201,CO233/2,IF(CO233&lt;=301,CO233/3,CO233/4))))</f>
        <v>688.73453999999992</v>
      </c>
      <c r="CQ233" s="159">
        <f t="shared" si="6201"/>
        <v>4</v>
      </c>
      <c r="CR233" s="159"/>
      <c r="CS233" s="53" t="s">
        <v>163</v>
      </c>
      <c r="CT233" s="53">
        <f t="shared" ref="CT233" si="16420">(53.16)*10.764</f>
        <v>572.2142399999999</v>
      </c>
      <c r="CU233" s="53">
        <f t="shared" ref="CU233:CU234" si="16421">(2.3*1.25+1*(2.75+2.9+2.3))*10.764</f>
        <v>116.52029999999999</v>
      </c>
      <c r="CV233" s="53">
        <f t="shared" si="65"/>
        <v>688.73453999999992</v>
      </c>
      <c r="CW233" s="53">
        <v>0</v>
      </c>
      <c r="CX233" s="53">
        <f>CV233*(($H$268)+1)+(IF(CW233&lt;101,CW233,IF(CW233&lt;201,CW233/2,IF(CW233&lt;=301,CW233/3,CW233/4))))</f>
        <v>688.73453999999992</v>
      </c>
      <c r="CY233" s="159">
        <f t="shared" si="6204"/>
        <v>4</v>
      </c>
      <c r="CZ233" s="159"/>
      <c r="DA233" s="53" t="s">
        <v>163</v>
      </c>
      <c r="DB233" s="53">
        <f t="shared" ref="DB233" si="16422">(53.16)*10.764</f>
        <v>572.2142399999999</v>
      </c>
      <c r="DC233" s="53">
        <f t="shared" ref="DC233:DC234" si="16423">(2.3*1.25+1*(2.75+2.9+2.3))*10.764</f>
        <v>116.52029999999999</v>
      </c>
      <c r="DD233" s="53">
        <f t="shared" si="68"/>
        <v>688.73453999999992</v>
      </c>
      <c r="DE233" s="53">
        <v>0</v>
      </c>
      <c r="DF233" s="53">
        <f>DD233*(($H$268)+1)+(IF(DE233&lt;101,DE233,IF(DE233&lt;201,DE233/2,IF(DE233&lt;=301,DE233/3,DE233/4))))</f>
        <v>688.73453999999992</v>
      </c>
      <c r="DG233" s="159">
        <f t="shared" si="6207"/>
        <v>4</v>
      </c>
      <c r="DH233" s="159"/>
      <c r="DI233" s="53" t="s">
        <v>163</v>
      </c>
      <c r="DJ233" s="53">
        <f t="shared" ref="DJ233" si="16424">(53.16)*10.764</f>
        <v>572.2142399999999</v>
      </c>
      <c r="DK233" s="53">
        <f t="shared" ref="DK233:DK234" si="16425">(2.3*1.25+1*(2.75+2.9+2.3))*10.764</f>
        <v>116.52029999999999</v>
      </c>
      <c r="DL233" s="53">
        <f t="shared" si="71"/>
        <v>688.73453999999992</v>
      </c>
      <c r="DM233" s="53">
        <v>0</v>
      </c>
      <c r="DN233" s="53">
        <f>DL233*(($H$268)+1)+(IF(DM233&lt;101,DM233,IF(DM233&lt;201,DM233/2,IF(DM233&lt;=301,DM233/3,DM233/4))))</f>
        <v>688.73453999999992</v>
      </c>
      <c r="DO233" s="159">
        <f t="shared" si="6210"/>
        <v>4</v>
      </c>
      <c r="DP233" s="159"/>
      <c r="DQ233" s="53" t="s">
        <v>163</v>
      </c>
      <c r="DR233" s="53">
        <f t="shared" ref="DR233" si="16426">(53.16)*10.764</f>
        <v>572.2142399999999</v>
      </c>
      <c r="DS233" s="53">
        <f t="shared" ref="DS233:DS234" si="16427">(2.3*1.25+1*(2.75+2.9+2.3))*10.764</f>
        <v>116.52029999999999</v>
      </c>
      <c r="DT233" s="53">
        <f t="shared" si="74"/>
        <v>688.73453999999992</v>
      </c>
      <c r="DU233" s="53">
        <v>0</v>
      </c>
      <c r="DV233" s="53">
        <f>DT233*(($H$268)+1)+(IF(DU233&lt;101,DU233,IF(DU233&lt;201,DU233/2,IF(DU233&lt;=301,DU233/3,DU233/4))))</f>
        <v>688.73453999999992</v>
      </c>
      <c r="DW233" s="159">
        <f t="shared" si="6213"/>
        <v>4</v>
      </c>
      <c r="DX233" s="159"/>
      <c r="DY233" s="53" t="s">
        <v>163</v>
      </c>
      <c r="DZ233" s="53">
        <f t="shared" ref="DZ233" si="16428">(53.16)*10.764</f>
        <v>572.2142399999999</v>
      </c>
      <c r="EA233" s="53">
        <f t="shared" ref="EA233:EA234" si="16429">(2.3*1.25+1*(2.75+2.9+2.3))*10.764</f>
        <v>116.52029999999999</v>
      </c>
      <c r="EB233" s="53">
        <f t="shared" si="77"/>
        <v>688.73453999999992</v>
      </c>
      <c r="EC233" s="53">
        <v>0</v>
      </c>
      <c r="ED233" s="53">
        <f>EB233*(($H$268)+1)+(IF(EC233&lt;101,EC233,IF(EC233&lt;201,EC233/2,IF(EC233&lt;=301,EC233/3,EC233/4))))</f>
        <v>688.73453999999992</v>
      </c>
      <c r="EE233" s="159">
        <f t="shared" si="6216"/>
        <v>4</v>
      </c>
      <c r="EF233" s="159"/>
      <c r="EG233" s="53" t="s">
        <v>163</v>
      </c>
      <c r="EH233" s="53">
        <f t="shared" ref="EH233" si="16430">(53.16)*10.764</f>
        <v>572.2142399999999</v>
      </c>
      <c r="EI233" s="53">
        <f t="shared" ref="EI233:EI234" si="16431">(2.3*1.25+1*(2.75+2.9+2.3))*10.764</f>
        <v>116.52029999999999</v>
      </c>
      <c r="EJ233" s="53">
        <f t="shared" si="80"/>
        <v>688.73453999999992</v>
      </c>
      <c r="EK233" s="53">
        <v>0</v>
      </c>
      <c r="EL233" s="53">
        <f>EJ233*(($H$268)+1)+(IF(EK233&lt;101,EK233,IF(EK233&lt;201,EK233/2,IF(EK233&lt;=301,EK233/3,EK233/4))))</f>
        <v>688.73453999999992</v>
      </c>
      <c r="EM233" s="159">
        <f t="shared" si="6219"/>
        <v>4</v>
      </c>
      <c r="EN233" s="159"/>
      <c r="EO233" s="53" t="s">
        <v>163</v>
      </c>
      <c r="EP233" s="53">
        <f t="shared" ref="EP233" si="16432">(53.16)*10.764</f>
        <v>572.2142399999999</v>
      </c>
      <c r="EQ233" s="53">
        <f t="shared" ref="EQ233:EQ234" si="16433">(2.3*1.25+1*(2.75+2.9+2.3))*10.764</f>
        <v>116.52029999999999</v>
      </c>
      <c r="ER233" s="53">
        <f t="shared" si="83"/>
        <v>688.73453999999992</v>
      </c>
      <c r="ES233" s="53">
        <v>0</v>
      </c>
      <c r="ET233" s="53">
        <f>ER233*(($H$268)+1)+(IF(ES233&lt;101,ES233,IF(ES233&lt;201,ES233/2,IF(ES233&lt;=301,ES233/3,ES233/4))))</f>
        <v>688.73453999999992</v>
      </c>
      <c r="EU233" s="159">
        <f t="shared" si="6222"/>
        <v>4</v>
      </c>
      <c r="EV233" s="159"/>
      <c r="EW233" s="53" t="s">
        <v>163</v>
      </c>
      <c r="EX233" s="53">
        <f t="shared" ref="EX233" si="16434">(53.16)*10.764</f>
        <v>572.2142399999999</v>
      </c>
      <c r="EY233" s="53">
        <f t="shared" ref="EY233:EY234" si="16435">(2.3*1.25+1*(2.75+2.9+2.3))*10.764</f>
        <v>116.52029999999999</v>
      </c>
      <c r="EZ233" s="53">
        <f t="shared" si="86"/>
        <v>688.73453999999992</v>
      </c>
      <c r="FA233" s="53">
        <v>0</v>
      </c>
      <c r="FB233" s="53">
        <f>EZ233*(($H$268)+1)+(IF(FA233&lt;101,FA233,IF(FA233&lt;201,FA233/2,IF(FA233&lt;=301,FA233/3,FA233/4))))</f>
        <v>688.73453999999992</v>
      </c>
      <c r="FC233" s="159">
        <f t="shared" si="6225"/>
        <v>4</v>
      </c>
      <c r="FD233" s="159"/>
      <c r="FE233" s="53" t="s">
        <v>163</v>
      </c>
      <c r="FF233" s="53">
        <f t="shared" ref="FF233" si="16436">(53.16)*10.764</f>
        <v>572.2142399999999</v>
      </c>
      <c r="FG233" s="53">
        <f t="shared" ref="FG233:FG234" si="16437">(2.3*1.25+1*(2.75+2.9+2.3))*10.764</f>
        <v>116.52029999999999</v>
      </c>
      <c r="FH233" s="53">
        <f t="shared" si="89"/>
        <v>688.73453999999992</v>
      </c>
      <c r="FI233" s="53">
        <v>0</v>
      </c>
      <c r="FJ233" s="53">
        <f>FH233*(($H$268)+1)+(IF(FI233&lt;101,FI233,IF(FI233&lt;201,FI233/2,IF(FI233&lt;=301,FI233/3,FI233/4))))</f>
        <v>688.73453999999992</v>
      </c>
      <c r="FK233" s="159">
        <f t="shared" si="6228"/>
        <v>4</v>
      </c>
      <c r="FL233" s="159"/>
      <c r="FM233" s="53" t="s">
        <v>163</v>
      </c>
      <c r="FN233" s="53">
        <f t="shared" ref="FN233" si="16438">(53.16)*10.764</f>
        <v>572.2142399999999</v>
      </c>
      <c r="FO233" s="53">
        <f t="shared" ref="FO233:FO234" si="16439">(2.3*1.25+1*(2.75+2.9+2.3))*10.764</f>
        <v>116.52029999999999</v>
      </c>
      <c r="FP233" s="53">
        <f t="shared" si="92"/>
        <v>688.73453999999992</v>
      </c>
      <c r="FQ233" s="53">
        <v>0</v>
      </c>
      <c r="FR233" s="53">
        <f>FP233*(($H$268)+1)+(IF(FQ233&lt;101,FQ233,IF(FQ233&lt;201,FQ233/2,IF(FQ233&lt;=301,FQ233/3,FQ233/4))))</f>
        <v>688.73453999999992</v>
      </c>
      <c r="FS233" s="159">
        <f t="shared" si="6231"/>
        <v>4</v>
      </c>
      <c r="FT233" s="159"/>
      <c r="FU233" s="53" t="s">
        <v>163</v>
      </c>
      <c r="FV233" s="53">
        <f t="shared" ref="FV233" si="16440">(53.16)*10.764</f>
        <v>572.2142399999999</v>
      </c>
      <c r="FW233" s="53">
        <f t="shared" ref="FW233:FW234" si="16441">(2.3*1.25+1*(2.75+2.9+2.3))*10.764</f>
        <v>116.52029999999999</v>
      </c>
      <c r="FX233" s="53">
        <f t="shared" si="95"/>
        <v>688.73453999999992</v>
      </c>
      <c r="FY233" s="53">
        <v>0</v>
      </c>
      <c r="FZ233" s="53">
        <f>FX233*(($H$268)+1)+(IF(FY233&lt;101,FY233,IF(FY233&lt;201,FY233/2,IF(FY233&lt;=301,FY233/3,FY233/4))))</f>
        <v>688.73453999999992</v>
      </c>
      <c r="GA233" s="159">
        <f t="shared" si="6234"/>
        <v>4</v>
      </c>
      <c r="GB233" s="159"/>
      <c r="GC233" s="53" t="s">
        <v>163</v>
      </c>
      <c r="GD233" s="53">
        <f t="shared" ref="GD233" si="16442">(53.16)*10.764</f>
        <v>572.2142399999999</v>
      </c>
      <c r="GE233" s="53">
        <f t="shared" ref="GE233:GE234" si="16443">(2.3*1.25+1*(2.75+2.9+2.3))*10.764</f>
        <v>116.52029999999999</v>
      </c>
      <c r="GF233" s="53">
        <f t="shared" si="98"/>
        <v>688.73453999999992</v>
      </c>
      <c r="GG233" s="53">
        <v>0</v>
      </c>
      <c r="GH233" s="53">
        <f>GF233*(($H$268)+1)+(IF(GG233&lt;101,GG233,IF(GG233&lt;201,GG233/2,IF(GG233&lt;=301,GG233/3,GG233/4))))</f>
        <v>688.73453999999992</v>
      </c>
      <c r="GI233" s="159">
        <f t="shared" si="6237"/>
        <v>4</v>
      </c>
      <c r="GJ233" s="159"/>
      <c r="GK233" s="53" t="s">
        <v>163</v>
      </c>
      <c r="GL233" s="53">
        <f t="shared" ref="GL233" si="16444">(53.16)*10.764</f>
        <v>572.2142399999999</v>
      </c>
      <c r="GM233" s="53">
        <f t="shared" ref="GM233:GM234" si="16445">(2.3*1.25+1*(2.75+2.9+2.3))*10.764</f>
        <v>116.52029999999999</v>
      </c>
      <c r="GN233" s="53">
        <f t="shared" si="101"/>
        <v>688.73453999999992</v>
      </c>
      <c r="GO233" s="53">
        <v>0</v>
      </c>
      <c r="GP233" s="53">
        <f>GN233*(($H$268)+1)+(IF(GO233&lt;101,GO233,IF(GO233&lt;201,GO233/2,IF(GO233&lt;=301,GO233/3,GO233/4))))</f>
        <v>688.73453999999992</v>
      </c>
      <c r="GQ233" s="159">
        <f t="shared" si="6240"/>
        <v>4</v>
      </c>
      <c r="GR233" s="159"/>
      <c r="GS233" s="53" t="s">
        <v>163</v>
      </c>
      <c r="GT233" s="53">
        <f t="shared" ref="GT233" si="16446">(53.16)*10.764</f>
        <v>572.2142399999999</v>
      </c>
      <c r="GU233" s="53">
        <f t="shared" ref="GU233:GU234" si="16447">(2.3*1.25+1*(2.75+2.9+2.3))*10.764</f>
        <v>116.52029999999999</v>
      </c>
      <c r="GV233" s="53">
        <f t="shared" si="104"/>
        <v>688.73453999999992</v>
      </c>
      <c r="GW233" s="53">
        <v>0</v>
      </c>
      <c r="GX233" s="53">
        <f>GV233*(($H$268)+1)+(IF(GW233&lt;101,GW233,IF(GW233&lt;201,GW233/2,IF(GW233&lt;=301,GW233/3,GW233/4))))</f>
        <v>688.73453999999992</v>
      </c>
      <c r="GY233" s="159">
        <f t="shared" si="6243"/>
        <v>4</v>
      </c>
      <c r="GZ233" s="159"/>
      <c r="HA233" s="53" t="s">
        <v>163</v>
      </c>
      <c r="HB233" s="53">
        <f t="shared" ref="HB233" si="16448">(53.16)*10.764</f>
        <v>572.2142399999999</v>
      </c>
      <c r="HC233" s="53">
        <f t="shared" ref="HC233:HC234" si="16449">(2.3*1.25+1*(2.75+2.9+2.3))*10.764</f>
        <v>116.52029999999999</v>
      </c>
      <c r="HD233" s="53">
        <f t="shared" si="107"/>
        <v>688.73453999999992</v>
      </c>
      <c r="HE233" s="53">
        <v>0</v>
      </c>
      <c r="HF233" s="53">
        <f>HD233*(($H$268)+1)+(IF(HE233&lt;101,HE233,IF(HE233&lt;201,HE233/2,IF(HE233&lt;=301,HE233/3,HE233/4))))</f>
        <v>688.73453999999992</v>
      </c>
      <c r="HG233" s="159">
        <f t="shared" si="6246"/>
        <v>4</v>
      </c>
      <c r="HH233" s="159"/>
      <c r="HI233" s="53" t="s">
        <v>163</v>
      </c>
      <c r="HJ233" s="53">
        <f t="shared" ref="HJ233" si="16450">(53.16)*10.764</f>
        <v>572.2142399999999</v>
      </c>
      <c r="HK233" s="53">
        <f t="shared" ref="HK233:HK234" si="16451">(2.3*1.25+1*(2.75+2.9+2.3))*10.764</f>
        <v>116.52029999999999</v>
      </c>
      <c r="HL233" s="53">
        <f t="shared" si="110"/>
        <v>688.73453999999992</v>
      </c>
      <c r="HM233" s="53">
        <v>0</v>
      </c>
      <c r="HN233" s="53">
        <f>HL233*(($H$268)+1)+(IF(HM233&lt;101,HM233,IF(HM233&lt;201,HM233/2,IF(HM233&lt;=301,HM233/3,HM233/4))))</f>
        <v>688.73453999999992</v>
      </c>
      <c r="HO233" s="159">
        <f t="shared" si="6249"/>
        <v>4</v>
      </c>
      <c r="HP233" s="159"/>
      <c r="HQ233" s="53" t="s">
        <v>163</v>
      </c>
      <c r="HR233" s="53">
        <f t="shared" ref="HR233" si="16452">(53.16)*10.764</f>
        <v>572.2142399999999</v>
      </c>
      <c r="HS233" s="53">
        <f t="shared" ref="HS233:HS234" si="16453">(2.3*1.25+1*(2.75+2.9+2.3))*10.764</f>
        <v>116.52029999999999</v>
      </c>
      <c r="HT233" s="53">
        <f t="shared" si="113"/>
        <v>688.73453999999992</v>
      </c>
      <c r="HU233" s="53">
        <v>0</v>
      </c>
      <c r="HV233" s="53">
        <f>HT233*(($H$268)+1)+(IF(HU233&lt;101,HU233,IF(HU233&lt;201,HU233/2,IF(HU233&lt;=301,HU233/3,HU233/4))))</f>
        <v>688.73453999999992</v>
      </c>
      <c r="HW233" s="159">
        <f t="shared" si="6252"/>
        <v>4</v>
      </c>
      <c r="HX233" s="159"/>
      <c r="HY233" s="53" t="s">
        <v>163</v>
      </c>
      <c r="HZ233" s="53">
        <f t="shared" ref="HZ233" si="16454">(53.16)*10.764</f>
        <v>572.2142399999999</v>
      </c>
      <c r="IA233" s="53">
        <f t="shared" ref="IA233:IA234" si="16455">(2.3*1.25+1*(2.75+2.9+2.3))*10.764</f>
        <v>116.52029999999999</v>
      </c>
      <c r="IB233" s="53">
        <f t="shared" si="116"/>
        <v>688.73453999999992</v>
      </c>
      <c r="IC233" s="53">
        <v>0</v>
      </c>
      <c r="ID233" s="53">
        <f>IB233*(($H$268)+1)+(IF(IC233&lt;101,IC233,IF(IC233&lt;201,IC233/2,IF(IC233&lt;=301,IC233/3,IC233/4))))</f>
        <v>688.73453999999992</v>
      </c>
      <c r="IE233" s="159">
        <f t="shared" si="6255"/>
        <v>4</v>
      </c>
      <c r="IF233" s="159"/>
      <c r="IG233" s="53" t="s">
        <v>163</v>
      </c>
      <c r="IH233" s="53">
        <f t="shared" ref="IH233" si="16456">(53.16)*10.764</f>
        <v>572.2142399999999</v>
      </c>
      <c r="II233" s="53">
        <f t="shared" ref="II233:II234" si="16457">(2.3*1.25+1*(2.75+2.9+2.3))*10.764</f>
        <v>116.52029999999999</v>
      </c>
      <c r="IJ233" s="53">
        <f t="shared" si="119"/>
        <v>688.73453999999992</v>
      </c>
      <c r="IK233" s="53">
        <v>0</v>
      </c>
      <c r="IL233" s="53">
        <f>IJ233*(($H$268)+1)+(IF(IK233&lt;101,IK233,IF(IK233&lt;201,IK233/2,IF(IK233&lt;=301,IK233/3,IK233/4))))</f>
        <v>688.73453999999992</v>
      </c>
      <c r="IM233" s="159">
        <f t="shared" si="6258"/>
        <v>4</v>
      </c>
      <c r="IN233" s="159"/>
      <c r="IO233" s="53" t="s">
        <v>163</v>
      </c>
      <c r="IP233" s="53">
        <f t="shared" ref="IP233" si="16458">(53.16)*10.764</f>
        <v>572.2142399999999</v>
      </c>
      <c r="IQ233" s="53">
        <f t="shared" ref="IQ233:IQ234" si="16459">(2.3*1.25+1*(2.75+2.9+2.3))*10.764</f>
        <v>116.52029999999999</v>
      </c>
      <c r="IR233" s="53">
        <f t="shared" si="122"/>
        <v>688.73453999999992</v>
      </c>
      <c r="IS233" s="53">
        <v>0</v>
      </c>
      <c r="IT233" s="53">
        <f>IR233*(($H$268)+1)+(IF(IS233&lt;101,IS233,IF(IS233&lt;201,IS233/2,IF(IS233&lt;=301,IS233/3,IS233/4))))</f>
        <v>688.73453999999992</v>
      </c>
      <c r="IU233" s="159">
        <f t="shared" si="6261"/>
        <v>4</v>
      </c>
      <c r="IV233" s="159"/>
      <c r="IW233" s="53" t="s">
        <v>163</v>
      </c>
      <c r="IX233" s="53">
        <f t="shared" ref="IX233" si="16460">(53.16)*10.764</f>
        <v>572.2142399999999</v>
      </c>
      <c r="IY233" s="53">
        <f t="shared" ref="IY233:IY234" si="16461">(2.3*1.25+1*(2.75+2.9+2.3))*10.764</f>
        <v>116.52029999999999</v>
      </c>
      <c r="IZ233" s="53">
        <f t="shared" si="125"/>
        <v>688.73453999999992</v>
      </c>
      <c r="JA233" s="53">
        <v>0</v>
      </c>
      <c r="JB233" s="53">
        <f>IZ233*(($H$268)+1)+(IF(JA233&lt;101,JA233,IF(JA233&lt;201,JA233/2,IF(JA233&lt;=301,JA233/3,JA233/4))))</f>
        <v>688.73453999999992</v>
      </c>
      <c r="JC233" s="159">
        <f t="shared" si="6264"/>
        <v>4</v>
      </c>
      <c r="JD233" s="159"/>
      <c r="JE233" s="53" t="s">
        <v>163</v>
      </c>
      <c r="JF233" s="53">
        <f t="shared" ref="JF233" si="16462">(53.16)*10.764</f>
        <v>572.2142399999999</v>
      </c>
      <c r="JG233" s="53">
        <f t="shared" ref="JG233:JG234" si="16463">(2.3*1.25+1*(2.75+2.9+2.3))*10.764</f>
        <v>116.52029999999999</v>
      </c>
      <c r="JH233" s="53">
        <f t="shared" si="128"/>
        <v>688.73453999999992</v>
      </c>
      <c r="JI233" s="53">
        <v>0</v>
      </c>
      <c r="JJ233" s="53">
        <f>JH233*(($H$268)+1)+(IF(JI233&lt;101,JI233,IF(JI233&lt;201,JI233/2,IF(JI233&lt;=301,JI233/3,JI233/4))))</f>
        <v>688.73453999999992</v>
      </c>
      <c r="JK233" s="159">
        <f t="shared" si="6267"/>
        <v>4</v>
      </c>
      <c r="JL233" s="159"/>
      <c r="JM233" s="53" t="s">
        <v>163</v>
      </c>
      <c r="JN233" s="53">
        <f t="shared" ref="JN233" si="16464">(53.16)*10.764</f>
        <v>572.2142399999999</v>
      </c>
      <c r="JO233" s="53">
        <f t="shared" ref="JO233:JO234" si="16465">(2.3*1.25+1*(2.75+2.9+2.3))*10.764</f>
        <v>116.52029999999999</v>
      </c>
      <c r="JP233" s="53">
        <f t="shared" si="131"/>
        <v>688.73453999999992</v>
      </c>
      <c r="JQ233" s="53">
        <v>0</v>
      </c>
      <c r="JR233" s="53">
        <f>JP233*(($H$268)+1)+(IF(JQ233&lt;101,JQ233,IF(JQ233&lt;201,JQ233/2,IF(JQ233&lt;=301,JQ233/3,JQ233/4))))</f>
        <v>688.73453999999992</v>
      </c>
      <c r="JS233" s="159">
        <f t="shared" si="6270"/>
        <v>4</v>
      </c>
      <c r="JT233" s="159"/>
      <c r="JU233" s="53" t="s">
        <v>163</v>
      </c>
      <c r="JV233" s="53">
        <f t="shared" ref="JV233" si="16466">(53.16)*10.764</f>
        <v>572.2142399999999</v>
      </c>
      <c r="JW233" s="53">
        <f t="shared" ref="JW233:JW234" si="16467">(2.3*1.25+1*(2.75+2.9+2.3))*10.764</f>
        <v>116.52029999999999</v>
      </c>
      <c r="JX233" s="53">
        <f t="shared" si="134"/>
        <v>688.73453999999992</v>
      </c>
      <c r="JY233" s="53">
        <v>0</v>
      </c>
      <c r="JZ233" s="53">
        <f>JX233*(($H$268)+1)+(IF(JY233&lt;101,JY233,IF(JY233&lt;201,JY233/2,IF(JY233&lt;=301,JY233/3,JY233/4))))</f>
        <v>688.73453999999992</v>
      </c>
      <c r="KA233" s="159">
        <f t="shared" si="6273"/>
        <v>4</v>
      </c>
      <c r="KB233" s="159"/>
      <c r="KC233" s="53" t="s">
        <v>163</v>
      </c>
      <c r="KD233" s="53">
        <f t="shared" ref="KD233" si="16468">(53.16)*10.764</f>
        <v>572.2142399999999</v>
      </c>
      <c r="KE233" s="53">
        <f t="shared" ref="KE233:KE234" si="16469">(2.3*1.25+1*(2.75+2.9+2.3))*10.764</f>
        <v>116.52029999999999</v>
      </c>
      <c r="KF233" s="53">
        <f t="shared" si="137"/>
        <v>688.73453999999992</v>
      </c>
      <c r="KG233" s="53">
        <v>0</v>
      </c>
      <c r="KH233" s="53">
        <f>KF233*(($H$268)+1)+(IF(KG233&lt;101,KG233,IF(KG233&lt;201,KG233/2,IF(KG233&lt;=301,KG233/3,KG233/4))))</f>
        <v>688.73453999999992</v>
      </c>
      <c r="KI233" s="159">
        <f t="shared" si="6276"/>
        <v>4</v>
      </c>
      <c r="KJ233" s="159"/>
      <c r="KK233" s="53" t="s">
        <v>163</v>
      </c>
      <c r="KL233" s="53">
        <f t="shared" ref="KL233" si="16470">(53.16)*10.764</f>
        <v>572.2142399999999</v>
      </c>
      <c r="KM233" s="53">
        <f t="shared" ref="KM233:KM234" si="16471">(2.3*1.25+1*(2.75+2.9+2.3))*10.764</f>
        <v>116.52029999999999</v>
      </c>
      <c r="KN233" s="53">
        <f t="shared" si="140"/>
        <v>688.73453999999992</v>
      </c>
      <c r="KO233" s="53">
        <v>0</v>
      </c>
      <c r="KP233" s="53">
        <f>KN233*(($H$268)+1)+(IF(KO233&lt;101,KO233,IF(KO233&lt;201,KO233/2,IF(KO233&lt;=301,KO233/3,KO233/4))))</f>
        <v>688.73453999999992</v>
      </c>
      <c r="KQ233" s="159">
        <f t="shared" si="6279"/>
        <v>4</v>
      </c>
      <c r="KR233" s="159"/>
      <c r="KS233" s="53" t="s">
        <v>163</v>
      </c>
      <c r="KT233" s="53">
        <f t="shared" ref="KT233" si="16472">(53.16)*10.764</f>
        <v>572.2142399999999</v>
      </c>
      <c r="KU233" s="53">
        <f t="shared" ref="KU233:KU234" si="16473">(2.3*1.25+1*(2.75+2.9+2.3))*10.764</f>
        <v>116.52029999999999</v>
      </c>
      <c r="KV233" s="53">
        <f t="shared" si="143"/>
        <v>688.73453999999992</v>
      </c>
      <c r="KW233" s="53">
        <v>0</v>
      </c>
      <c r="KX233" s="53">
        <f>KV233*(($H$268)+1)+(IF(KW233&lt;101,KW233,IF(KW233&lt;201,KW233/2,IF(KW233&lt;=301,KW233/3,KW233/4))))</f>
        <v>688.73453999999992</v>
      </c>
      <c r="KY233" s="159">
        <f t="shared" si="6282"/>
        <v>4</v>
      </c>
      <c r="KZ233" s="159"/>
      <c r="LA233" s="53" t="s">
        <v>163</v>
      </c>
      <c r="LB233" s="53">
        <f t="shared" ref="LB233" si="16474">(53.16)*10.764</f>
        <v>572.2142399999999</v>
      </c>
      <c r="LC233" s="53">
        <f t="shared" ref="LC233:LC234" si="16475">(2.3*1.25+1*(2.75+2.9+2.3))*10.764</f>
        <v>116.52029999999999</v>
      </c>
      <c r="LD233" s="53">
        <f t="shared" si="146"/>
        <v>688.73453999999992</v>
      </c>
      <c r="LE233" s="53">
        <v>0</v>
      </c>
      <c r="LF233" s="53">
        <f>LD233*(($H$268)+1)+(IF(LE233&lt;101,LE233,IF(LE233&lt;201,LE233/2,IF(LE233&lt;=301,LE233/3,LE233/4))))</f>
        <v>688.73453999999992</v>
      </c>
      <c r="LG233" s="159">
        <f t="shared" si="6285"/>
        <v>4</v>
      </c>
      <c r="LH233" s="159"/>
      <c r="LI233" s="53" t="s">
        <v>163</v>
      </c>
      <c r="LJ233" s="53">
        <f t="shared" ref="LJ233" si="16476">(53.16)*10.764</f>
        <v>572.2142399999999</v>
      </c>
      <c r="LK233" s="53">
        <f t="shared" ref="LK233:LK234" si="16477">(2.3*1.25+1*(2.75+2.9+2.3))*10.764</f>
        <v>116.52029999999999</v>
      </c>
      <c r="LL233" s="53">
        <f t="shared" si="149"/>
        <v>688.73453999999992</v>
      </c>
      <c r="LM233" s="53">
        <v>0</v>
      </c>
      <c r="LN233" s="53">
        <f>LL233*(($H$268)+1)+(IF(LM233&lt;101,LM233,IF(LM233&lt;201,LM233/2,IF(LM233&lt;=301,LM233/3,LM233/4))))</f>
        <v>688.73453999999992</v>
      </c>
      <c r="LO233" s="159">
        <f t="shared" si="6288"/>
        <v>4</v>
      </c>
      <c r="LP233" s="159"/>
      <c r="LQ233" s="53" t="s">
        <v>163</v>
      </c>
      <c r="LR233" s="53">
        <f t="shared" ref="LR233" si="16478">(53.16)*10.764</f>
        <v>572.2142399999999</v>
      </c>
      <c r="LS233" s="53">
        <f t="shared" ref="LS233:LS234" si="16479">(2.3*1.25+1*(2.75+2.9+2.3))*10.764</f>
        <v>116.52029999999999</v>
      </c>
      <c r="LT233" s="53">
        <f t="shared" si="152"/>
        <v>688.73453999999992</v>
      </c>
      <c r="LU233" s="53">
        <v>0</v>
      </c>
      <c r="LV233" s="53">
        <f>LT233*(($H$268)+1)+(IF(LU233&lt;101,LU233,IF(LU233&lt;201,LU233/2,IF(LU233&lt;=301,LU233/3,LU233/4))))</f>
        <v>688.73453999999992</v>
      </c>
      <c r="LW233" s="159">
        <f t="shared" si="6291"/>
        <v>4</v>
      </c>
      <c r="LX233" s="159"/>
      <c r="LY233" s="53" t="s">
        <v>163</v>
      </c>
      <c r="LZ233" s="53">
        <f t="shared" ref="LZ233" si="16480">(53.16)*10.764</f>
        <v>572.2142399999999</v>
      </c>
      <c r="MA233" s="53">
        <f t="shared" ref="MA233:MA234" si="16481">(2.3*1.25+1*(2.75+2.9+2.3))*10.764</f>
        <v>116.52029999999999</v>
      </c>
      <c r="MB233" s="53">
        <f t="shared" si="155"/>
        <v>688.73453999999992</v>
      </c>
      <c r="MC233" s="53">
        <v>0</v>
      </c>
      <c r="MD233" s="53">
        <f>MB233*(($H$268)+1)+(IF(MC233&lt;101,MC233,IF(MC233&lt;201,MC233/2,IF(MC233&lt;=301,MC233/3,MC233/4))))</f>
        <v>688.73453999999992</v>
      </c>
      <c r="ME233" s="159">
        <f t="shared" si="6294"/>
        <v>4</v>
      </c>
      <c r="MF233" s="159"/>
      <c r="MG233" s="53" t="s">
        <v>163</v>
      </c>
      <c r="MH233" s="53">
        <f t="shared" ref="MH233" si="16482">(53.16)*10.764</f>
        <v>572.2142399999999</v>
      </c>
      <c r="MI233" s="53">
        <f t="shared" ref="MI233:MI234" si="16483">(2.3*1.25+1*(2.75+2.9+2.3))*10.764</f>
        <v>116.52029999999999</v>
      </c>
      <c r="MJ233" s="53">
        <f t="shared" si="158"/>
        <v>688.73453999999992</v>
      </c>
      <c r="MK233" s="53">
        <v>0</v>
      </c>
      <c r="ML233" s="53">
        <f>MJ233*(($H$268)+1)+(IF(MK233&lt;101,MK233,IF(MK233&lt;201,MK233/2,IF(MK233&lt;=301,MK233/3,MK233/4))))</f>
        <v>688.73453999999992</v>
      </c>
      <c r="MM233" s="159">
        <f t="shared" si="6297"/>
        <v>4</v>
      </c>
      <c r="MN233" s="159"/>
      <c r="MO233" s="53" t="s">
        <v>163</v>
      </c>
      <c r="MP233" s="53">
        <f t="shared" ref="MP233" si="16484">(53.16)*10.764</f>
        <v>572.2142399999999</v>
      </c>
      <c r="MQ233" s="53">
        <f t="shared" ref="MQ233:MQ234" si="16485">(2.3*1.25+1*(2.75+2.9+2.3))*10.764</f>
        <v>116.52029999999999</v>
      </c>
      <c r="MR233" s="53">
        <f t="shared" si="161"/>
        <v>688.73453999999992</v>
      </c>
      <c r="MS233" s="53">
        <v>0</v>
      </c>
      <c r="MT233" s="53">
        <f>MR233*(($H$268)+1)+(IF(MS233&lt;101,MS233,IF(MS233&lt;201,MS233/2,IF(MS233&lt;=301,MS233/3,MS233/4))))</f>
        <v>688.73453999999992</v>
      </c>
      <c r="MU233" s="159">
        <f t="shared" si="6300"/>
        <v>4</v>
      </c>
      <c r="MV233" s="159"/>
      <c r="MW233" s="53" t="s">
        <v>163</v>
      </c>
      <c r="MX233" s="53">
        <f t="shared" ref="MX233" si="16486">(53.16)*10.764</f>
        <v>572.2142399999999</v>
      </c>
      <c r="MY233" s="53">
        <f t="shared" ref="MY233:MY234" si="16487">(2.3*1.25+1*(2.75+2.9+2.3))*10.764</f>
        <v>116.52029999999999</v>
      </c>
      <c r="MZ233" s="53">
        <f t="shared" si="164"/>
        <v>688.73453999999992</v>
      </c>
      <c r="NA233" s="53">
        <v>0</v>
      </c>
      <c r="NB233" s="53">
        <f>MZ233*(($H$268)+1)+(IF(NA233&lt;101,NA233,IF(NA233&lt;201,NA233/2,IF(NA233&lt;=301,NA233/3,NA233/4))))</f>
        <v>688.73453999999992</v>
      </c>
      <c r="NC233" s="159">
        <f t="shared" si="6303"/>
        <v>4</v>
      </c>
      <c r="ND233" s="159"/>
      <c r="NE233" s="53" t="s">
        <v>163</v>
      </c>
      <c r="NF233" s="53">
        <f t="shared" ref="NF233" si="16488">(53.16)*10.764</f>
        <v>572.2142399999999</v>
      </c>
      <c r="NG233" s="53">
        <f t="shared" ref="NG233:NG234" si="16489">(2.3*1.25+1*(2.75+2.9+2.3))*10.764</f>
        <v>116.52029999999999</v>
      </c>
      <c r="NH233" s="53">
        <f t="shared" si="167"/>
        <v>688.73453999999992</v>
      </c>
      <c r="NI233" s="53">
        <v>0</v>
      </c>
      <c r="NJ233" s="53">
        <f>NH233*(($H$268)+1)+(IF(NI233&lt;101,NI233,IF(NI233&lt;201,NI233/2,IF(NI233&lt;=301,NI233/3,NI233/4))))</f>
        <v>688.73453999999992</v>
      </c>
      <c r="NK233" s="159">
        <f t="shared" si="6306"/>
        <v>4</v>
      </c>
      <c r="NL233" s="159"/>
      <c r="NM233" s="53" t="s">
        <v>163</v>
      </c>
      <c r="NN233" s="53">
        <f t="shared" ref="NN233" si="16490">(53.16)*10.764</f>
        <v>572.2142399999999</v>
      </c>
      <c r="NO233" s="53">
        <f t="shared" ref="NO233:NO234" si="16491">(2.3*1.25+1*(2.75+2.9+2.3))*10.764</f>
        <v>116.52029999999999</v>
      </c>
      <c r="NP233" s="53">
        <f t="shared" si="170"/>
        <v>688.73453999999992</v>
      </c>
      <c r="NQ233" s="53">
        <v>0</v>
      </c>
      <c r="NR233" s="53">
        <f>NP233*(($H$268)+1)+(IF(NQ233&lt;101,NQ233,IF(NQ233&lt;201,NQ233/2,IF(NQ233&lt;=301,NQ233/3,NQ233/4))))</f>
        <v>688.73453999999992</v>
      </c>
      <c r="NS233" s="159">
        <f t="shared" si="6309"/>
        <v>4</v>
      </c>
      <c r="NT233" s="159"/>
      <c r="NU233" s="53" t="s">
        <v>163</v>
      </c>
      <c r="NV233" s="53">
        <f t="shared" ref="NV233" si="16492">(53.16)*10.764</f>
        <v>572.2142399999999</v>
      </c>
      <c r="NW233" s="53">
        <f t="shared" ref="NW233:NW234" si="16493">(2.3*1.25+1*(2.75+2.9+2.3))*10.764</f>
        <v>116.52029999999999</v>
      </c>
      <c r="NX233" s="53">
        <f t="shared" si="173"/>
        <v>688.73453999999992</v>
      </c>
      <c r="NY233" s="53">
        <v>0</v>
      </c>
      <c r="NZ233" s="53">
        <f>NX233*(($H$268)+1)+(IF(NY233&lt;101,NY233,IF(NY233&lt;201,NY233/2,IF(NY233&lt;=301,NY233/3,NY233/4))))</f>
        <v>688.73453999999992</v>
      </c>
      <c r="OA233" s="159">
        <f t="shared" si="6312"/>
        <v>4</v>
      </c>
      <c r="OB233" s="159"/>
      <c r="OC233" s="53" t="s">
        <v>163</v>
      </c>
      <c r="OD233" s="53">
        <f t="shared" ref="OD233" si="16494">(53.16)*10.764</f>
        <v>572.2142399999999</v>
      </c>
      <c r="OE233" s="53">
        <f t="shared" ref="OE233:OE234" si="16495">(2.3*1.25+1*(2.75+2.9+2.3))*10.764</f>
        <v>116.52029999999999</v>
      </c>
      <c r="OF233" s="53">
        <f t="shared" si="176"/>
        <v>688.73453999999992</v>
      </c>
      <c r="OG233" s="53">
        <v>0</v>
      </c>
      <c r="OH233" s="53">
        <f>OF233*(($H$268)+1)+(IF(OG233&lt;101,OG233,IF(OG233&lt;201,OG233/2,IF(OG233&lt;=301,OG233/3,OG233/4))))</f>
        <v>688.73453999999992</v>
      </c>
      <c r="OI233" s="159">
        <f t="shared" si="6315"/>
        <v>4</v>
      </c>
      <c r="OJ233" s="159"/>
      <c r="OK233" s="53" t="s">
        <v>163</v>
      </c>
      <c r="OL233" s="53">
        <f t="shared" ref="OL233" si="16496">(53.16)*10.764</f>
        <v>572.2142399999999</v>
      </c>
      <c r="OM233" s="53">
        <f t="shared" ref="OM233:OM234" si="16497">(2.3*1.25+1*(2.75+2.9+2.3))*10.764</f>
        <v>116.52029999999999</v>
      </c>
      <c r="ON233" s="53">
        <f t="shared" si="179"/>
        <v>688.73453999999992</v>
      </c>
      <c r="OO233" s="53">
        <v>0</v>
      </c>
      <c r="OP233" s="53">
        <f>ON233*(($H$268)+1)+(IF(OO233&lt;101,OO233,IF(OO233&lt;201,OO233/2,IF(OO233&lt;=301,OO233/3,OO233/4))))</f>
        <v>688.73453999999992</v>
      </c>
      <c r="OQ233" s="159">
        <f t="shared" si="6318"/>
        <v>4</v>
      </c>
      <c r="OR233" s="159"/>
      <c r="OS233" s="53" t="s">
        <v>163</v>
      </c>
      <c r="OT233" s="53">
        <f t="shared" ref="OT233" si="16498">(53.16)*10.764</f>
        <v>572.2142399999999</v>
      </c>
      <c r="OU233" s="53">
        <f t="shared" ref="OU233:OU234" si="16499">(2.3*1.25+1*(2.75+2.9+2.3))*10.764</f>
        <v>116.52029999999999</v>
      </c>
      <c r="OV233" s="53">
        <f t="shared" si="182"/>
        <v>688.73453999999992</v>
      </c>
      <c r="OW233" s="53">
        <v>0</v>
      </c>
      <c r="OX233" s="53">
        <f>OV233*(($H$268)+1)+(IF(OW233&lt;101,OW233,IF(OW233&lt;201,OW233/2,IF(OW233&lt;=301,OW233/3,OW233/4))))</f>
        <v>688.73453999999992</v>
      </c>
      <c r="OY233" s="159">
        <f t="shared" si="6321"/>
        <v>4</v>
      </c>
      <c r="OZ233" s="159"/>
      <c r="PA233" s="53" t="s">
        <v>163</v>
      </c>
      <c r="PB233" s="53">
        <f t="shared" ref="PB233" si="16500">(53.16)*10.764</f>
        <v>572.2142399999999</v>
      </c>
      <c r="PC233" s="53">
        <f t="shared" ref="PC233:PC234" si="16501">(2.3*1.25+1*(2.75+2.9+2.3))*10.764</f>
        <v>116.52029999999999</v>
      </c>
      <c r="PD233" s="53">
        <f t="shared" si="185"/>
        <v>688.73453999999992</v>
      </c>
      <c r="PE233" s="53">
        <v>0</v>
      </c>
      <c r="PF233" s="53">
        <f>PD233*(($H$268)+1)+(IF(PE233&lt;101,PE233,IF(PE233&lt;201,PE233/2,IF(PE233&lt;=301,PE233/3,PE233/4))))</f>
        <v>688.73453999999992</v>
      </c>
      <c r="PG233" s="159">
        <f t="shared" si="6324"/>
        <v>4</v>
      </c>
      <c r="PH233" s="159"/>
      <c r="PI233" s="53" t="s">
        <v>163</v>
      </c>
      <c r="PJ233" s="53">
        <f t="shared" ref="PJ233" si="16502">(53.16)*10.764</f>
        <v>572.2142399999999</v>
      </c>
      <c r="PK233" s="53">
        <f t="shared" ref="PK233:PK234" si="16503">(2.3*1.25+1*(2.75+2.9+2.3))*10.764</f>
        <v>116.52029999999999</v>
      </c>
      <c r="PL233" s="53">
        <f t="shared" si="188"/>
        <v>688.73453999999992</v>
      </c>
      <c r="PM233" s="53">
        <v>0</v>
      </c>
      <c r="PN233" s="53">
        <f>PL233*(($H$268)+1)+(IF(PM233&lt;101,PM233,IF(PM233&lt;201,PM233/2,IF(PM233&lt;=301,PM233/3,PM233/4))))</f>
        <v>688.73453999999992</v>
      </c>
      <c r="PO233" s="159">
        <f t="shared" si="6327"/>
        <v>4</v>
      </c>
      <c r="PP233" s="159"/>
      <c r="PQ233" s="53" t="s">
        <v>163</v>
      </c>
      <c r="PR233" s="53">
        <f t="shared" ref="PR233" si="16504">(53.16)*10.764</f>
        <v>572.2142399999999</v>
      </c>
      <c r="PS233" s="53">
        <f t="shared" ref="PS233:PS234" si="16505">(2.3*1.25+1*(2.75+2.9+2.3))*10.764</f>
        <v>116.52029999999999</v>
      </c>
      <c r="PT233" s="53">
        <f t="shared" si="191"/>
        <v>688.73453999999992</v>
      </c>
      <c r="PU233" s="53">
        <v>0</v>
      </c>
      <c r="PV233" s="53">
        <f>PT233*(($H$268)+1)+(IF(PU233&lt;101,PU233,IF(PU233&lt;201,PU233/2,IF(PU233&lt;=301,PU233/3,PU233/4))))</f>
        <v>688.73453999999992</v>
      </c>
      <c r="PW233" s="159">
        <f t="shared" si="6330"/>
        <v>4</v>
      </c>
      <c r="PX233" s="159"/>
      <c r="PY233" s="53" t="s">
        <v>163</v>
      </c>
      <c r="PZ233" s="53">
        <f t="shared" ref="PZ233" si="16506">(53.16)*10.764</f>
        <v>572.2142399999999</v>
      </c>
      <c r="QA233" s="53">
        <f t="shared" ref="QA233:QA234" si="16507">(2.3*1.25+1*(2.75+2.9+2.3))*10.764</f>
        <v>116.52029999999999</v>
      </c>
      <c r="QB233" s="53">
        <f t="shared" si="194"/>
        <v>688.73453999999992</v>
      </c>
      <c r="QC233" s="53">
        <v>0</v>
      </c>
      <c r="QD233" s="53">
        <f>QB233*(($H$268)+1)+(IF(QC233&lt;101,QC233,IF(QC233&lt;201,QC233/2,IF(QC233&lt;=301,QC233/3,QC233/4))))</f>
        <v>688.73453999999992</v>
      </c>
      <c r="QE233" s="159">
        <f t="shared" si="6333"/>
        <v>4</v>
      </c>
      <c r="QF233" s="159"/>
      <c r="QG233" s="53" t="s">
        <v>163</v>
      </c>
      <c r="QH233" s="53">
        <f t="shared" ref="QH233" si="16508">(53.16)*10.764</f>
        <v>572.2142399999999</v>
      </c>
      <c r="QI233" s="53">
        <f t="shared" ref="QI233:QI234" si="16509">(2.3*1.25+1*(2.75+2.9+2.3))*10.764</f>
        <v>116.52029999999999</v>
      </c>
      <c r="QJ233" s="53">
        <f t="shared" si="197"/>
        <v>688.73453999999992</v>
      </c>
      <c r="QK233" s="53">
        <v>0</v>
      </c>
      <c r="QL233" s="53">
        <f>QJ233*(($H$268)+1)+(IF(QK233&lt;101,QK233,IF(QK233&lt;201,QK233/2,IF(QK233&lt;=301,QK233/3,QK233/4))))</f>
        <v>688.73453999999992</v>
      </c>
      <c r="QM233" s="159">
        <f t="shared" si="6336"/>
        <v>4</v>
      </c>
      <c r="QN233" s="159"/>
      <c r="QO233" s="53" t="s">
        <v>163</v>
      </c>
      <c r="QP233" s="53">
        <f t="shared" ref="QP233" si="16510">(53.16)*10.764</f>
        <v>572.2142399999999</v>
      </c>
      <c r="QQ233" s="53">
        <f t="shared" ref="QQ233:QQ234" si="16511">(2.3*1.25+1*(2.75+2.9+2.3))*10.764</f>
        <v>116.52029999999999</v>
      </c>
      <c r="QR233" s="53">
        <f t="shared" si="200"/>
        <v>688.73453999999992</v>
      </c>
      <c r="QS233" s="53">
        <v>0</v>
      </c>
      <c r="QT233" s="53">
        <f>QR233*(($H$268)+1)+(IF(QS233&lt;101,QS233,IF(QS233&lt;201,QS233/2,IF(QS233&lt;=301,QS233/3,QS233/4))))</f>
        <v>688.73453999999992</v>
      </c>
      <c r="QU233" s="159">
        <f t="shared" si="6339"/>
        <v>4</v>
      </c>
      <c r="QV233" s="159"/>
      <c r="QW233" s="53" t="s">
        <v>163</v>
      </c>
      <c r="QX233" s="53">
        <f t="shared" ref="QX233" si="16512">(53.16)*10.764</f>
        <v>572.2142399999999</v>
      </c>
      <c r="QY233" s="53">
        <f t="shared" ref="QY233:QY234" si="16513">(2.3*1.25+1*(2.75+2.9+2.3))*10.764</f>
        <v>116.52029999999999</v>
      </c>
      <c r="QZ233" s="53">
        <f t="shared" si="203"/>
        <v>688.73453999999992</v>
      </c>
      <c r="RA233" s="53">
        <v>0</v>
      </c>
      <c r="RB233" s="53">
        <f>QZ233*(($H$268)+1)+(IF(RA233&lt;101,RA233,IF(RA233&lt;201,RA233/2,IF(RA233&lt;=301,RA233/3,RA233/4))))</f>
        <v>688.73453999999992</v>
      </c>
      <c r="RC233" s="159">
        <f t="shared" si="6342"/>
        <v>4</v>
      </c>
      <c r="RD233" s="159"/>
      <c r="RE233" s="53" t="s">
        <v>163</v>
      </c>
      <c r="RF233" s="53">
        <f t="shared" ref="RF233" si="16514">(53.16)*10.764</f>
        <v>572.2142399999999</v>
      </c>
      <c r="RG233" s="53">
        <f t="shared" ref="RG233:RG234" si="16515">(2.3*1.25+1*(2.75+2.9+2.3))*10.764</f>
        <v>116.52029999999999</v>
      </c>
      <c r="RH233" s="53">
        <f t="shared" si="206"/>
        <v>688.73453999999992</v>
      </c>
      <c r="RI233" s="53">
        <v>0</v>
      </c>
      <c r="RJ233" s="53">
        <f>RH233*(($H$268)+1)+(IF(RI233&lt;101,RI233,IF(RI233&lt;201,RI233/2,IF(RI233&lt;=301,RI233/3,RI233/4))))</f>
        <v>688.73453999999992</v>
      </c>
      <c r="RK233" s="159">
        <f t="shared" si="6345"/>
        <v>4</v>
      </c>
      <c r="RL233" s="159"/>
      <c r="RM233" s="53" t="s">
        <v>163</v>
      </c>
      <c r="RN233" s="53">
        <f t="shared" ref="RN233" si="16516">(53.16)*10.764</f>
        <v>572.2142399999999</v>
      </c>
      <c r="RO233" s="53">
        <f t="shared" ref="RO233:RO234" si="16517">(2.3*1.25+1*(2.75+2.9+2.3))*10.764</f>
        <v>116.52029999999999</v>
      </c>
      <c r="RP233" s="53">
        <f t="shared" si="209"/>
        <v>688.73453999999992</v>
      </c>
      <c r="RQ233" s="53">
        <v>0</v>
      </c>
      <c r="RR233" s="53">
        <f>RP233*(($H$268)+1)+(IF(RQ233&lt;101,RQ233,IF(RQ233&lt;201,RQ233/2,IF(RQ233&lt;=301,RQ233/3,RQ233/4))))</f>
        <v>688.73453999999992</v>
      </c>
      <c r="RS233" s="159">
        <f t="shared" si="6348"/>
        <v>4</v>
      </c>
      <c r="RT233" s="159"/>
      <c r="RU233" s="53" t="s">
        <v>163</v>
      </c>
      <c r="RV233" s="53">
        <f t="shared" ref="RV233" si="16518">(53.16)*10.764</f>
        <v>572.2142399999999</v>
      </c>
      <c r="RW233" s="53">
        <f t="shared" ref="RW233:RW234" si="16519">(2.3*1.25+1*(2.75+2.9+2.3))*10.764</f>
        <v>116.52029999999999</v>
      </c>
      <c r="RX233" s="53">
        <f t="shared" si="212"/>
        <v>688.73453999999992</v>
      </c>
      <c r="RY233" s="53">
        <v>0</v>
      </c>
      <c r="RZ233" s="53">
        <f>RX233*(($H$268)+1)+(IF(RY233&lt;101,RY233,IF(RY233&lt;201,RY233/2,IF(RY233&lt;=301,RY233/3,RY233/4))))</f>
        <v>688.73453999999992</v>
      </c>
      <c r="SA233" s="159">
        <f t="shared" si="6351"/>
        <v>4</v>
      </c>
      <c r="SB233" s="159"/>
      <c r="SC233" s="53" t="s">
        <v>163</v>
      </c>
      <c r="SD233" s="53">
        <f t="shared" ref="SD233" si="16520">(53.16)*10.764</f>
        <v>572.2142399999999</v>
      </c>
      <c r="SE233" s="53">
        <f t="shared" ref="SE233:SE234" si="16521">(2.3*1.25+1*(2.75+2.9+2.3))*10.764</f>
        <v>116.52029999999999</v>
      </c>
      <c r="SF233" s="53">
        <f t="shared" si="215"/>
        <v>688.73453999999992</v>
      </c>
      <c r="SG233" s="53">
        <v>0</v>
      </c>
      <c r="SH233" s="53">
        <f>SF233*(($H$268)+1)+(IF(SG233&lt;101,SG233,IF(SG233&lt;201,SG233/2,IF(SG233&lt;=301,SG233/3,SG233/4))))</f>
        <v>688.73453999999992</v>
      </c>
      <c r="SI233" s="159">
        <f t="shared" si="6354"/>
        <v>4</v>
      </c>
      <c r="SJ233" s="159"/>
      <c r="SK233" s="53" t="s">
        <v>163</v>
      </c>
      <c r="SL233" s="53">
        <f t="shared" ref="SL233" si="16522">(53.16)*10.764</f>
        <v>572.2142399999999</v>
      </c>
      <c r="SM233" s="53">
        <f t="shared" ref="SM233:SM234" si="16523">(2.3*1.25+1*(2.75+2.9+2.3))*10.764</f>
        <v>116.52029999999999</v>
      </c>
      <c r="SN233" s="53">
        <f t="shared" si="218"/>
        <v>688.73453999999992</v>
      </c>
      <c r="SO233" s="53">
        <v>0</v>
      </c>
      <c r="SP233" s="53">
        <f>SN233*(($H$268)+1)+(IF(SO233&lt;101,SO233,IF(SO233&lt;201,SO233/2,IF(SO233&lt;=301,SO233/3,SO233/4))))</f>
        <v>688.73453999999992</v>
      </c>
      <c r="SQ233" s="159">
        <f t="shared" si="6357"/>
        <v>4</v>
      </c>
      <c r="SR233" s="159"/>
      <c r="SS233" s="53" t="s">
        <v>163</v>
      </c>
      <c r="ST233" s="53">
        <f t="shared" ref="ST233" si="16524">(53.16)*10.764</f>
        <v>572.2142399999999</v>
      </c>
      <c r="SU233" s="53">
        <f t="shared" ref="SU233:SU234" si="16525">(2.3*1.25+1*(2.75+2.9+2.3))*10.764</f>
        <v>116.52029999999999</v>
      </c>
      <c r="SV233" s="53">
        <f t="shared" si="221"/>
        <v>688.73453999999992</v>
      </c>
      <c r="SW233" s="53">
        <v>0</v>
      </c>
      <c r="SX233" s="53">
        <f>SV233*(($H$268)+1)+(IF(SW233&lt;101,SW233,IF(SW233&lt;201,SW233/2,IF(SW233&lt;=301,SW233/3,SW233/4))))</f>
        <v>688.73453999999992</v>
      </c>
      <c r="SY233" s="159">
        <f t="shared" si="6360"/>
        <v>4</v>
      </c>
      <c r="SZ233" s="159"/>
      <c r="TA233" s="53" t="s">
        <v>163</v>
      </c>
      <c r="TB233" s="53">
        <f t="shared" ref="TB233" si="16526">(53.16)*10.764</f>
        <v>572.2142399999999</v>
      </c>
      <c r="TC233" s="53">
        <f t="shared" ref="TC233:TC234" si="16527">(2.3*1.25+1*(2.75+2.9+2.3))*10.764</f>
        <v>116.52029999999999</v>
      </c>
      <c r="TD233" s="53">
        <f t="shared" si="224"/>
        <v>688.73453999999992</v>
      </c>
      <c r="TE233" s="53">
        <v>0</v>
      </c>
      <c r="TF233" s="53">
        <f>TD233*(($H$268)+1)+(IF(TE233&lt;101,TE233,IF(TE233&lt;201,TE233/2,IF(TE233&lt;=301,TE233/3,TE233/4))))</f>
        <v>688.73453999999992</v>
      </c>
      <c r="TG233" s="159">
        <f t="shared" si="6363"/>
        <v>4</v>
      </c>
      <c r="TH233" s="159"/>
      <c r="TI233" s="53" t="s">
        <v>163</v>
      </c>
      <c r="TJ233" s="53">
        <f t="shared" ref="TJ233" si="16528">(53.16)*10.764</f>
        <v>572.2142399999999</v>
      </c>
      <c r="TK233" s="53">
        <f t="shared" ref="TK233:TK234" si="16529">(2.3*1.25+1*(2.75+2.9+2.3))*10.764</f>
        <v>116.52029999999999</v>
      </c>
      <c r="TL233" s="53">
        <f t="shared" si="227"/>
        <v>688.73453999999992</v>
      </c>
      <c r="TM233" s="53">
        <v>0</v>
      </c>
      <c r="TN233" s="53">
        <f>TL233*(($H$268)+1)+(IF(TM233&lt;101,TM233,IF(TM233&lt;201,TM233/2,IF(TM233&lt;=301,TM233/3,TM233/4))))</f>
        <v>688.73453999999992</v>
      </c>
      <c r="TO233" s="159">
        <f t="shared" si="6366"/>
        <v>4</v>
      </c>
      <c r="TP233" s="159"/>
      <c r="TQ233" s="53" t="s">
        <v>163</v>
      </c>
      <c r="TR233" s="53">
        <f t="shared" ref="TR233" si="16530">(53.16)*10.764</f>
        <v>572.2142399999999</v>
      </c>
      <c r="TS233" s="53">
        <f t="shared" ref="TS233:TS234" si="16531">(2.3*1.25+1*(2.75+2.9+2.3))*10.764</f>
        <v>116.52029999999999</v>
      </c>
      <c r="TT233" s="53">
        <f t="shared" si="230"/>
        <v>688.73453999999992</v>
      </c>
      <c r="TU233" s="53">
        <v>0</v>
      </c>
      <c r="TV233" s="53">
        <f>TT233*(($H$268)+1)+(IF(TU233&lt;101,TU233,IF(TU233&lt;201,TU233/2,IF(TU233&lt;=301,TU233/3,TU233/4))))</f>
        <v>688.73453999999992</v>
      </c>
      <c r="TW233" s="159">
        <f t="shared" si="6369"/>
        <v>4</v>
      </c>
      <c r="TX233" s="159"/>
      <c r="TY233" s="53" t="s">
        <v>163</v>
      </c>
      <c r="TZ233" s="53">
        <f t="shared" ref="TZ233" si="16532">(53.16)*10.764</f>
        <v>572.2142399999999</v>
      </c>
      <c r="UA233" s="53">
        <f t="shared" ref="UA233:UA234" si="16533">(2.3*1.25+1*(2.75+2.9+2.3))*10.764</f>
        <v>116.52029999999999</v>
      </c>
      <c r="UB233" s="53">
        <f t="shared" si="233"/>
        <v>688.73453999999992</v>
      </c>
      <c r="UC233" s="53">
        <v>0</v>
      </c>
      <c r="UD233" s="53">
        <f>UB233*(($H$268)+1)+(IF(UC233&lt;101,UC233,IF(UC233&lt;201,UC233/2,IF(UC233&lt;=301,UC233/3,UC233/4))))</f>
        <v>688.73453999999992</v>
      </c>
      <c r="UE233" s="159">
        <f t="shared" si="6372"/>
        <v>4</v>
      </c>
      <c r="UF233" s="159"/>
      <c r="UG233" s="53" t="s">
        <v>163</v>
      </c>
      <c r="UH233" s="53">
        <f t="shared" ref="UH233" si="16534">(53.16)*10.764</f>
        <v>572.2142399999999</v>
      </c>
      <c r="UI233" s="53">
        <f t="shared" ref="UI233:UI234" si="16535">(2.3*1.25+1*(2.75+2.9+2.3))*10.764</f>
        <v>116.52029999999999</v>
      </c>
      <c r="UJ233" s="53">
        <f t="shared" si="236"/>
        <v>688.73453999999992</v>
      </c>
      <c r="UK233" s="53">
        <v>0</v>
      </c>
      <c r="UL233" s="53">
        <f>UJ233*(($H$268)+1)+(IF(UK233&lt;101,UK233,IF(UK233&lt;201,UK233/2,IF(UK233&lt;=301,UK233/3,UK233/4))))</f>
        <v>688.73453999999992</v>
      </c>
      <c r="UM233" s="159">
        <f t="shared" si="6375"/>
        <v>4</v>
      </c>
      <c r="UN233" s="159"/>
      <c r="UO233" s="53" t="s">
        <v>163</v>
      </c>
      <c r="UP233" s="53">
        <f t="shared" ref="UP233" si="16536">(53.16)*10.764</f>
        <v>572.2142399999999</v>
      </c>
      <c r="UQ233" s="53">
        <f t="shared" ref="UQ233:UQ234" si="16537">(2.3*1.25+1*(2.75+2.9+2.3))*10.764</f>
        <v>116.52029999999999</v>
      </c>
      <c r="UR233" s="53">
        <f t="shared" si="239"/>
        <v>688.73453999999992</v>
      </c>
      <c r="US233" s="53">
        <v>0</v>
      </c>
      <c r="UT233" s="53">
        <f>UR233*(($H$268)+1)+(IF(US233&lt;101,US233,IF(US233&lt;201,US233/2,IF(US233&lt;=301,US233/3,US233/4))))</f>
        <v>688.73453999999992</v>
      </c>
      <c r="UU233" s="159">
        <f t="shared" si="6378"/>
        <v>4</v>
      </c>
      <c r="UV233" s="159"/>
      <c r="UW233" s="53" t="s">
        <v>163</v>
      </c>
      <c r="UX233" s="53">
        <f t="shared" ref="UX233" si="16538">(53.16)*10.764</f>
        <v>572.2142399999999</v>
      </c>
      <c r="UY233" s="53">
        <f t="shared" ref="UY233:UY234" si="16539">(2.3*1.25+1*(2.75+2.9+2.3))*10.764</f>
        <v>116.52029999999999</v>
      </c>
      <c r="UZ233" s="53">
        <f t="shared" si="242"/>
        <v>688.73453999999992</v>
      </c>
      <c r="VA233" s="53">
        <v>0</v>
      </c>
      <c r="VB233" s="53">
        <f>UZ233*(($H$268)+1)+(IF(VA233&lt;101,VA233,IF(VA233&lt;201,VA233/2,IF(VA233&lt;=301,VA233/3,VA233/4))))</f>
        <v>688.73453999999992</v>
      </c>
      <c r="VC233" s="159">
        <f t="shared" si="6381"/>
        <v>4</v>
      </c>
      <c r="VD233" s="159"/>
      <c r="VE233" s="53" t="s">
        <v>163</v>
      </c>
      <c r="VF233" s="53">
        <f t="shared" ref="VF233" si="16540">(53.16)*10.764</f>
        <v>572.2142399999999</v>
      </c>
      <c r="VG233" s="53">
        <f t="shared" ref="VG233:VG234" si="16541">(2.3*1.25+1*(2.75+2.9+2.3))*10.764</f>
        <v>116.52029999999999</v>
      </c>
      <c r="VH233" s="53">
        <f t="shared" si="245"/>
        <v>688.73453999999992</v>
      </c>
      <c r="VI233" s="53">
        <v>0</v>
      </c>
      <c r="VJ233" s="53">
        <f>VH233*(($H$268)+1)+(IF(VI233&lt;101,VI233,IF(VI233&lt;201,VI233/2,IF(VI233&lt;=301,VI233/3,VI233/4))))</f>
        <v>688.73453999999992</v>
      </c>
      <c r="VK233" s="159">
        <f t="shared" si="6384"/>
        <v>4</v>
      </c>
      <c r="VL233" s="159"/>
      <c r="VM233" s="53" t="s">
        <v>163</v>
      </c>
      <c r="VN233" s="53">
        <f t="shared" ref="VN233" si="16542">(53.16)*10.764</f>
        <v>572.2142399999999</v>
      </c>
      <c r="VO233" s="53">
        <f t="shared" ref="VO233:VO234" si="16543">(2.3*1.25+1*(2.75+2.9+2.3))*10.764</f>
        <v>116.52029999999999</v>
      </c>
      <c r="VP233" s="53">
        <f t="shared" si="248"/>
        <v>688.73453999999992</v>
      </c>
      <c r="VQ233" s="53">
        <v>0</v>
      </c>
      <c r="VR233" s="53">
        <f>VP233*(($H$268)+1)+(IF(VQ233&lt;101,VQ233,IF(VQ233&lt;201,VQ233/2,IF(VQ233&lt;=301,VQ233/3,VQ233/4))))</f>
        <v>688.73453999999992</v>
      </c>
      <c r="VS233" s="159">
        <f t="shared" si="6387"/>
        <v>4</v>
      </c>
      <c r="VT233" s="159"/>
      <c r="VU233" s="53" t="s">
        <v>163</v>
      </c>
      <c r="VV233" s="53">
        <f t="shared" ref="VV233" si="16544">(53.16)*10.764</f>
        <v>572.2142399999999</v>
      </c>
      <c r="VW233" s="53">
        <f t="shared" ref="VW233:VW234" si="16545">(2.3*1.25+1*(2.75+2.9+2.3))*10.764</f>
        <v>116.52029999999999</v>
      </c>
      <c r="VX233" s="53">
        <f t="shared" si="251"/>
        <v>688.73453999999992</v>
      </c>
      <c r="VY233" s="53">
        <v>0</v>
      </c>
      <c r="VZ233" s="53">
        <f>VX233*(($H$268)+1)+(IF(VY233&lt;101,VY233,IF(VY233&lt;201,VY233/2,IF(VY233&lt;=301,VY233/3,VY233/4))))</f>
        <v>688.73453999999992</v>
      </c>
      <c r="WA233" s="159">
        <f t="shared" si="6390"/>
        <v>4</v>
      </c>
      <c r="WB233" s="159"/>
      <c r="WC233" s="53" t="s">
        <v>163</v>
      </c>
      <c r="WD233" s="53">
        <f t="shared" ref="WD233" si="16546">(53.16)*10.764</f>
        <v>572.2142399999999</v>
      </c>
      <c r="WE233" s="53">
        <f t="shared" ref="WE233:WE234" si="16547">(2.3*1.25+1*(2.75+2.9+2.3))*10.764</f>
        <v>116.52029999999999</v>
      </c>
      <c r="WF233" s="53">
        <f t="shared" si="254"/>
        <v>688.73453999999992</v>
      </c>
      <c r="WG233" s="53">
        <v>0</v>
      </c>
      <c r="WH233" s="53">
        <f>WF233*(($H$268)+1)+(IF(WG233&lt;101,WG233,IF(WG233&lt;201,WG233/2,IF(WG233&lt;=301,WG233/3,WG233/4))))</f>
        <v>688.73453999999992</v>
      </c>
      <c r="WI233" s="159">
        <f t="shared" si="6393"/>
        <v>4</v>
      </c>
      <c r="WJ233" s="159"/>
      <c r="WK233" s="53" t="s">
        <v>163</v>
      </c>
      <c r="WL233" s="53">
        <f t="shared" ref="WL233" si="16548">(53.16)*10.764</f>
        <v>572.2142399999999</v>
      </c>
      <c r="WM233" s="53">
        <f t="shared" ref="WM233:WM234" si="16549">(2.3*1.25+1*(2.75+2.9+2.3))*10.764</f>
        <v>116.52029999999999</v>
      </c>
      <c r="WN233" s="53">
        <f t="shared" si="257"/>
        <v>688.73453999999992</v>
      </c>
      <c r="WO233" s="53">
        <v>0</v>
      </c>
      <c r="WP233" s="53">
        <f>WN233*(($H$268)+1)+(IF(WO233&lt;101,WO233,IF(WO233&lt;201,WO233/2,IF(WO233&lt;=301,WO233/3,WO233/4))))</f>
        <v>688.73453999999992</v>
      </c>
      <c r="WQ233" s="159">
        <f t="shared" si="6396"/>
        <v>4</v>
      </c>
      <c r="WR233" s="159"/>
      <c r="WS233" s="53" t="s">
        <v>163</v>
      </c>
      <c r="WT233" s="53">
        <f t="shared" ref="WT233" si="16550">(53.16)*10.764</f>
        <v>572.2142399999999</v>
      </c>
      <c r="WU233" s="53">
        <f t="shared" ref="WU233:WU234" si="16551">(2.3*1.25+1*(2.75+2.9+2.3))*10.764</f>
        <v>116.52029999999999</v>
      </c>
      <c r="WV233" s="53">
        <f t="shared" si="260"/>
        <v>688.73453999999992</v>
      </c>
      <c r="WW233" s="53">
        <v>0</v>
      </c>
      <c r="WX233" s="53">
        <f>WV233*(($H$268)+1)+(IF(WW233&lt;101,WW233,IF(WW233&lt;201,WW233/2,IF(WW233&lt;=301,WW233/3,WW233/4))))</f>
        <v>688.73453999999992</v>
      </c>
      <c r="WY233" s="159">
        <f t="shared" si="6399"/>
        <v>4</v>
      </c>
      <c r="WZ233" s="159"/>
      <c r="XA233" s="53" t="s">
        <v>163</v>
      </c>
      <c r="XB233" s="53">
        <f t="shared" ref="XB233" si="16552">(53.16)*10.764</f>
        <v>572.2142399999999</v>
      </c>
      <c r="XC233" s="53">
        <f t="shared" ref="XC233:XC234" si="16553">(2.3*1.25+1*(2.75+2.9+2.3))*10.764</f>
        <v>116.52029999999999</v>
      </c>
      <c r="XD233" s="53">
        <f t="shared" si="263"/>
        <v>688.73453999999992</v>
      </c>
      <c r="XE233" s="53">
        <v>0</v>
      </c>
      <c r="XF233" s="53">
        <f>XD233*(($H$268)+1)+(IF(XE233&lt;101,XE233,IF(XE233&lt;201,XE233/2,IF(XE233&lt;=301,XE233/3,XE233/4))))</f>
        <v>688.73453999999992</v>
      </c>
      <c r="XG233" s="159">
        <f t="shared" si="6402"/>
        <v>4</v>
      </c>
      <c r="XH233" s="159"/>
      <c r="XI233" s="53" t="s">
        <v>163</v>
      </c>
      <c r="XJ233" s="53">
        <f t="shared" ref="XJ233" si="16554">(53.16)*10.764</f>
        <v>572.2142399999999</v>
      </c>
      <c r="XK233" s="53">
        <f t="shared" ref="XK233:XK234" si="16555">(2.3*1.25+1*(2.75+2.9+2.3))*10.764</f>
        <v>116.52029999999999</v>
      </c>
      <c r="XL233" s="53">
        <f t="shared" si="266"/>
        <v>688.73453999999992</v>
      </c>
      <c r="XM233" s="53">
        <v>0</v>
      </c>
      <c r="XN233" s="53">
        <f>XL233*(($H$268)+1)+(IF(XM233&lt;101,XM233,IF(XM233&lt;201,XM233/2,IF(XM233&lt;=301,XM233/3,XM233/4))))</f>
        <v>688.73453999999992</v>
      </c>
      <c r="XO233" s="159">
        <f t="shared" si="6405"/>
        <v>4</v>
      </c>
      <c r="XP233" s="159"/>
      <c r="XQ233" s="53" t="s">
        <v>163</v>
      </c>
      <c r="XR233" s="53">
        <f t="shared" ref="XR233" si="16556">(53.16)*10.764</f>
        <v>572.2142399999999</v>
      </c>
      <c r="XS233" s="53">
        <f t="shared" ref="XS233:XS234" si="16557">(2.3*1.25+1*(2.75+2.9+2.3))*10.764</f>
        <v>116.52029999999999</v>
      </c>
      <c r="XT233" s="53">
        <f t="shared" si="269"/>
        <v>688.73453999999992</v>
      </c>
      <c r="XU233" s="53">
        <v>0</v>
      </c>
      <c r="XV233" s="53">
        <f>XT233*(($H$268)+1)+(IF(XU233&lt;101,XU233,IF(XU233&lt;201,XU233/2,IF(XU233&lt;=301,XU233/3,XU233/4))))</f>
        <v>688.73453999999992</v>
      </c>
      <c r="XW233" s="159">
        <f t="shared" si="6408"/>
        <v>4</v>
      </c>
      <c r="XX233" s="159"/>
      <c r="XY233" s="53" t="s">
        <v>163</v>
      </c>
      <c r="XZ233" s="53">
        <f t="shared" ref="XZ233" si="16558">(53.16)*10.764</f>
        <v>572.2142399999999</v>
      </c>
      <c r="YA233" s="53">
        <f t="shared" ref="YA233:YA234" si="16559">(2.3*1.25+1*(2.75+2.9+2.3))*10.764</f>
        <v>116.52029999999999</v>
      </c>
      <c r="YB233" s="53">
        <f t="shared" si="272"/>
        <v>688.73453999999992</v>
      </c>
      <c r="YC233" s="53">
        <v>0</v>
      </c>
      <c r="YD233" s="53">
        <f>YB233*(($H$268)+1)+(IF(YC233&lt;101,YC233,IF(YC233&lt;201,YC233/2,IF(YC233&lt;=301,YC233/3,YC233/4))))</f>
        <v>688.73453999999992</v>
      </c>
      <c r="YE233" s="159">
        <f t="shared" si="6411"/>
        <v>4</v>
      </c>
      <c r="YF233" s="159"/>
      <c r="YG233" s="53" t="s">
        <v>163</v>
      </c>
      <c r="YH233" s="53">
        <f t="shared" ref="YH233" si="16560">(53.16)*10.764</f>
        <v>572.2142399999999</v>
      </c>
      <c r="YI233" s="53">
        <f t="shared" ref="YI233:YI234" si="16561">(2.3*1.25+1*(2.75+2.9+2.3))*10.764</f>
        <v>116.52029999999999</v>
      </c>
      <c r="YJ233" s="53">
        <f t="shared" si="275"/>
        <v>688.73453999999992</v>
      </c>
      <c r="YK233" s="53">
        <v>0</v>
      </c>
      <c r="YL233" s="53">
        <f>YJ233*(($H$268)+1)+(IF(YK233&lt;101,YK233,IF(YK233&lt;201,YK233/2,IF(YK233&lt;=301,YK233/3,YK233/4))))</f>
        <v>688.73453999999992</v>
      </c>
      <c r="YM233" s="159">
        <f t="shared" si="6414"/>
        <v>4</v>
      </c>
      <c r="YN233" s="159"/>
      <c r="YO233" s="53" t="s">
        <v>163</v>
      </c>
      <c r="YP233" s="53">
        <f t="shared" ref="YP233" si="16562">(53.16)*10.764</f>
        <v>572.2142399999999</v>
      </c>
      <c r="YQ233" s="53">
        <f t="shared" ref="YQ233:YQ234" si="16563">(2.3*1.25+1*(2.75+2.9+2.3))*10.764</f>
        <v>116.52029999999999</v>
      </c>
      <c r="YR233" s="53">
        <f t="shared" si="278"/>
        <v>688.73453999999992</v>
      </c>
      <c r="YS233" s="53">
        <v>0</v>
      </c>
      <c r="YT233" s="53">
        <f>YR233*(($H$268)+1)+(IF(YS233&lt;101,YS233,IF(YS233&lt;201,YS233/2,IF(YS233&lt;=301,YS233/3,YS233/4))))</f>
        <v>688.73453999999992</v>
      </c>
      <c r="YU233" s="159">
        <f t="shared" si="6417"/>
        <v>4</v>
      </c>
      <c r="YV233" s="159"/>
      <c r="YW233" s="53" t="s">
        <v>163</v>
      </c>
      <c r="YX233" s="53">
        <f t="shared" ref="YX233" si="16564">(53.16)*10.764</f>
        <v>572.2142399999999</v>
      </c>
      <c r="YY233" s="53">
        <f t="shared" ref="YY233:YY234" si="16565">(2.3*1.25+1*(2.75+2.9+2.3))*10.764</f>
        <v>116.52029999999999</v>
      </c>
      <c r="YZ233" s="53">
        <f t="shared" si="281"/>
        <v>688.73453999999992</v>
      </c>
      <c r="ZA233" s="53">
        <v>0</v>
      </c>
      <c r="ZB233" s="53">
        <f>YZ233*(($H$268)+1)+(IF(ZA233&lt;101,ZA233,IF(ZA233&lt;201,ZA233/2,IF(ZA233&lt;=301,ZA233/3,ZA233/4))))</f>
        <v>688.73453999999992</v>
      </c>
      <c r="ZC233" s="159">
        <f t="shared" si="6420"/>
        <v>4</v>
      </c>
      <c r="ZD233" s="159"/>
      <c r="ZE233" s="53" t="s">
        <v>163</v>
      </c>
      <c r="ZF233" s="53">
        <f t="shared" ref="ZF233" si="16566">(53.16)*10.764</f>
        <v>572.2142399999999</v>
      </c>
      <c r="ZG233" s="53">
        <f t="shared" ref="ZG233:ZG234" si="16567">(2.3*1.25+1*(2.75+2.9+2.3))*10.764</f>
        <v>116.52029999999999</v>
      </c>
      <c r="ZH233" s="53">
        <f t="shared" si="284"/>
        <v>688.73453999999992</v>
      </c>
      <c r="ZI233" s="53">
        <v>0</v>
      </c>
      <c r="ZJ233" s="53">
        <f>ZH233*(($H$268)+1)+(IF(ZI233&lt;101,ZI233,IF(ZI233&lt;201,ZI233/2,IF(ZI233&lt;=301,ZI233/3,ZI233/4))))</f>
        <v>688.73453999999992</v>
      </c>
      <c r="ZK233" s="159">
        <f t="shared" si="6423"/>
        <v>4</v>
      </c>
      <c r="ZL233" s="159"/>
      <c r="ZM233" s="53" t="s">
        <v>163</v>
      </c>
      <c r="ZN233" s="53">
        <f t="shared" ref="ZN233" si="16568">(53.16)*10.764</f>
        <v>572.2142399999999</v>
      </c>
      <c r="ZO233" s="53">
        <f t="shared" ref="ZO233:ZO234" si="16569">(2.3*1.25+1*(2.75+2.9+2.3))*10.764</f>
        <v>116.52029999999999</v>
      </c>
      <c r="ZP233" s="53">
        <f t="shared" si="287"/>
        <v>688.73453999999992</v>
      </c>
      <c r="ZQ233" s="53">
        <v>0</v>
      </c>
      <c r="ZR233" s="53">
        <f>ZP233*(($H$268)+1)+(IF(ZQ233&lt;101,ZQ233,IF(ZQ233&lt;201,ZQ233/2,IF(ZQ233&lt;=301,ZQ233/3,ZQ233/4))))</f>
        <v>688.73453999999992</v>
      </c>
      <c r="ZS233" s="159">
        <f t="shared" si="6426"/>
        <v>4</v>
      </c>
      <c r="ZT233" s="159"/>
      <c r="ZU233" s="53" t="s">
        <v>163</v>
      </c>
      <c r="ZV233" s="53">
        <f t="shared" ref="ZV233" si="16570">(53.16)*10.764</f>
        <v>572.2142399999999</v>
      </c>
      <c r="ZW233" s="53">
        <f t="shared" ref="ZW233:ZW234" si="16571">(2.3*1.25+1*(2.75+2.9+2.3))*10.764</f>
        <v>116.52029999999999</v>
      </c>
      <c r="ZX233" s="53">
        <f t="shared" si="290"/>
        <v>688.73453999999992</v>
      </c>
      <c r="ZY233" s="53">
        <v>0</v>
      </c>
      <c r="ZZ233" s="53">
        <f>ZX233*(($H$268)+1)+(IF(ZY233&lt;101,ZY233,IF(ZY233&lt;201,ZY233/2,IF(ZY233&lt;=301,ZY233/3,ZY233/4))))</f>
        <v>688.73453999999992</v>
      </c>
      <c r="AAA233" s="159">
        <f t="shared" si="6429"/>
        <v>4</v>
      </c>
      <c r="AAB233" s="159"/>
      <c r="AAC233" s="53" t="s">
        <v>163</v>
      </c>
      <c r="AAD233" s="53">
        <f t="shared" ref="AAD233" si="16572">(53.16)*10.764</f>
        <v>572.2142399999999</v>
      </c>
      <c r="AAE233" s="53">
        <f t="shared" ref="AAE233:AAE234" si="16573">(2.3*1.25+1*(2.75+2.9+2.3))*10.764</f>
        <v>116.52029999999999</v>
      </c>
      <c r="AAF233" s="53">
        <f t="shared" si="293"/>
        <v>688.73453999999992</v>
      </c>
      <c r="AAG233" s="53">
        <v>0</v>
      </c>
      <c r="AAH233" s="53">
        <f>AAF233*(($H$268)+1)+(IF(AAG233&lt;101,AAG233,IF(AAG233&lt;201,AAG233/2,IF(AAG233&lt;=301,AAG233/3,AAG233/4))))</f>
        <v>688.73453999999992</v>
      </c>
      <c r="AAI233" s="159">
        <f t="shared" si="6432"/>
        <v>4</v>
      </c>
      <c r="AAJ233" s="159"/>
      <c r="AAK233" s="53" t="s">
        <v>163</v>
      </c>
      <c r="AAL233" s="53">
        <f t="shared" ref="AAL233" si="16574">(53.16)*10.764</f>
        <v>572.2142399999999</v>
      </c>
      <c r="AAM233" s="53">
        <f t="shared" ref="AAM233:AAM234" si="16575">(2.3*1.25+1*(2.75+2.9+2.3))*10.764</f>
        <v>116.52029999999999</v>
      </c>
      <c r="AAN233" s="53">
        <f t="shared" si="296"/>
        <v>688.73453999999992</v>
      </c>
      <c r="AAO233" s="53">
        <v>0</v>
      </c>
      <c r="AAP233" s="53">
        <f>AAN233*(($H$268)+1)+(IF(AAO233&lt;101,AAO233,IF(AAO233&lt;201,AAO233/2,IF(AAO233&lt;=301,AAO233/3,AAO233/4))))</f>
        <v>688.73453999999992</v>
      </c>
      <c r="AAQ233" s="159">
        <f t="shared" si="6435"/>
        <v>4</v>
      </c>
      <c r="AAR233" s="159"/>
      <c r="AAS233" s="53" t="s">
        <v>163</v>
      </c>
      <c r="AAT233" s="53">
        <f t="shared" ref="AAT233" si="16576">(53.16)*10.764</f>
        <v>572.2142399999999</v>
      </c>
      <c r="AAU233" s="53">
        <f t="shared" ref="AAU233:AAU234" si="16577">(2.3*1.25+1*(2.75+2.9+2.3))*10.764</f>
        <v>116.52029999999999</v>
      </c>
      <c r="AAV233" s="53">
        <f t="shared" si="299"/>
        <v>688.73453999999992</v>
      </c>
      <c r="AAW233" s="53">
        <v>0</v>
      </c>
      <c r="AAX233" s="53">
        <f>AAV233*(($H$268)+1)+(IF(AAW233&lt;101,AAW233,IF(AAW233&lt;201,AAW233/2,IF(AAW233&lt;=301,AAW233/3,AAW233/4))))</f>
        <v>688.73453999999992</v>
      </c>
      <c r="AAY233" s="159">
        <f t="shared" si="6438"/>
        <v>4</v>
      </c>
      <c r="AAZ233" s="159"/>
      <c r="ABA233" s="53" t="s">
        <v>163</v>
      </c>
      <c r="ABB233" s="53">
        <f t="shared" ref="ABB233" si="16578">(53.16)*10.764</f>
        <v>572.2142399999999</v>
      </c>
      <c r="ABC233" s="53">
        <f t="shared" ref="ABC233:ABC234" si="16579">(2.3*1.25+1*(2.75+2.9+2.3))*10.764</f>
        <v>116.52029999999999</v>
      </c>
      <c r="ABD233" s="53">
        <f t="shared" si="302"/>
        <v>688.73453999999992</v>
      </c>
      <c r="ABE233" s="53">
        <v>0</v>
      </c>
      <c r="ABF233" s="53">
        <f>ABD233*(($H$268)+1)+(IF(ABE233&lt;101,ABE233,IF(ABE233&lt;201,ABE233/2,IF(ABE233&lt;=301,ABE233/3,ABE233/4))))</f>
        <v>688.73453999999992</v>
      </c>
      <c r="ABG233" s="159">
        <f t="shared" si="6441"/>
        <v>4</v>
      </c>
      <c r="ABH233" s="159"/>
      <c r="ABI233" s="53" t="s">
        <v>163</v>
      </c>
      <c r="ABJ233" s="53">
        <f t="shared" ref="ABJ233" si="16580">(53.16)*10.764</f>
        <v>572.2142399999999</v>
      </c>
      <c r="ABK233" s="53">
        <f t="shared" ref="ABK233:ABK234" si="16581">(2.3*1.25+1*(2.75+2.9+2.3))*10.764</f>
        <v>116.52029999999999</v>
      </c>
      <c r="ABL233" s="53">
        <f t="shared" si="305"/>
        <v>688.73453999999992</v>
      </c>
      <c r="ABM233" s="53">
        <v>0</v>
      </c>
      <c r="ABN233" s="53">
        <f>ABL233*(($H$268)+1)+(IF(ABM233&lt;101,ABM233,IF(ABM233&lt;201,ABM233/2,IF(ABM233&lt;=301,ABM233/3,ABM233/4))))</f>
        <v>688.73453999999992</v>
      </c>
      <c r="ABO233" s="159">
        <f t="shared" si="6444"/>
        <v>4</v>
      </c>
      <c r="ABP233" s="159"/>
      <c r="ABQ233" s="53" t="s">
        <v>163</v>
      </c>
      <c r="ABR233" s="53">
        <f t="shared" ref="ABR233" si="16582">(53.16)*10.764</f>
        <v>572.2142399999999</v>
      </c>
      <c r="ABS233" s="53">
        <f t="shared" ref="ABS233:ABS234" si="16583">(2.3*1.25+1*(2.75+2.9+2.3))*10.764</f>
        <v>116.52029999999999</v>
      </c>
      <c r="ABT233" s="53">
        <f t="shared" si="308"/>
        <v>688.73453999999992</v>
      </c>
      <c r="ABU233" s="53">
        <v>0</v>
      </c>
      <c r="ABV233" s="53">
        <f>ABT233*(($H$268)+1)+(IF(ABU233&lt;101,ABU233,IF(ABU233&lt;201,ABU233/2,IF(ABU233&lt;=301,ABU233/3,ABU233/4))))</f>
        <v>688.73453999999992</v>
      </c>
      <c r="ABW233" s="159">
        <f t="shared" si="6447"/>
        <v>4</v>
      </c>
      <c r="ABX233" s="159"/>
      <c r="ABY233" s="53" t="s">
        <v>163</v>
      </c>
      <c r="ABZ233" s="53">
        <f t="shared" ref="ABZ233" si="16584">(53.16)*10.764</f>
        <v>572.2142399999999</v>
      </c>
      <c r="ACA233" s="53">
        <f t="shared" ref="ACA233:ACA234" si="16585">(2.3*1.25+1*(2.75+2.9+2.3))*10.764</f>
        <v>116.52029999999999</v>
      </c>
      <c r="ACB233" s="53">
        <f t="shared" si="311"/>
        <v>688.73453999999992</v>
      </c>
      <c r="ACC233" s="53">
        <v>0</v>
      </c>
      <c r="ACD233" s="53">
        <f>ACB233*(($H$268)+1)+(IF(ACC233&lt;101,ACC233,IF(ACC233&lt;201,ACC233/2,IF(ACC233&lt;=301,ACC233/3,ACC233/4))))</f>
        <v>688.73453999999992</v>
      </c>
      <c r="ACE233" s="159">
        <f t="shared" si="6450"/>
        <v>4</v>
      </c>
      <c r="ACF233" s="159"/>
      <c r="ACG233" s="53" t="s">
        <v>163</v>
      </c>
      <c r="ACH233" s="53">
        <f t="shared" ref="ACH233" si="16586">(53.16)*10.764</f>
        <v>572.2142399999999</v>
      </c>
      <c r="ACI233" s="53">
        <f t="shared" ref="ACI233:ACI234" si="16587">(2.3*1.25+1*(2.75+2.9+2.3))*10.764</f>
        <v>116.52029999999999</v>
      </c>
      <c r="ACJ233" s="53">
        <f t="shared" si="314"/>
        <v>688.73453999999992</v>
      </c>
      <c r="ACK233" s="53">
        <v>0</v>
      </c>
      <c r="ACL233" s="53">
        <f>ACJ233*(($H$268)+1)+(IF(ACK233&lt;101,ACK233,IF(ACK233&lt;201,ACK233/2,IF(ACK233&lt;=301,ACK233/3,ACK233/4))))</f>
        <v>688.73453999999992</v>
      </c>
      <c r="ACM233" s="159">
        <f t="shared" si="6453"/>
        <v>4</v>
      </c>
      <c r="ACN233" s="159"/>
      <c r="ACO233" s="53" t="s">
        <v>163</v>
      </c>
      <c r="ACP233" s="53">
        <f t="shared" ref="ACP233" si="16588">(53.16)*10.764</f>
        <v>572.2142399999999</v>
      </c>
      <c r="ACQ233" s="53">
        <f t="shared" ref="ACQ233:ACQ234" si="16589">(2.3*1.25+1*(2.75+2.9+2.3))*10.764</f>
        <v>116.52029999999999</v>
      </c>
      <c r="ACR233" s="53">
        <f t="shared" si="317"/>
        <v>688.73453999999992</v>
      </c>
      <c r="ACS233" s="53">
        <v>0</v>
      </c>
      <c r="ACT233" s="53">
        <f>ACR233*(($H$268)+1)+(IF(ACS233&lt;101,ACS233,IF(ACS233&lt;201,ACS233/2,IF(ACS233&lt;=301,ACS233/3,ACS233/4))))</f>
        <v>688.73453999999992</v>
      </c>
      <c r="ACU233" s="159">
        <f t="shared" si="6456"/>
        <v>4</v>
      </c>
      <c r="ACV233" s="159"/>
      <c r="ACW233" s="53" t="s">
        <v>163</v>
      </c>
      <c r="ACX233" s="53">
        <f t="shared" ref="ACX233" si="16590">(53.16)*10.764</f>
        <v>572.2142399999999</v>
      </c>
      <c r="ACY233" s="53">
        <f t="shared" ref="ACY233:ACY234" si="16591">(2.3*1.25+1*(2.75+2.9+2.3))*10.764</f>
        <v>116.52029999999999</v>
      </c>
      <c r="ACZ233" s="53">
        <f t="shared" si="320"/>
        <v>688.73453999999992</v>
      </c>
      <c r="ADA233" s="53">
        <v>0</v>
      </c>
      <c r="ADB233" s="53">
        <f>ACZ233*(($H$268)+1)+(IF(ADA233&lt;101,ADA233,IF(ADA233&lt;201,ADA233/2,IF(ADA233&lt;=301,ADA233/3,ADA233/4))))</f>
        <v>688.73453999999992</v>
      </c>
      <c r="ADC233" s="159">
        <f t="shared" si="6459"/>
        <v>4</v>
      </c>
      <c r="ADD233" s="159"/>
      <c r="ADE233" s="53" t="s">
        <v>163</v>
      </c>
      <c r="ADF233" s="53">
        <f t="shared" ref="ADF233" si="16592">(53.16)*10.764</f>
        <v>572.2142399999999</v>
      </c>
      <c r="ADG233" s="53">
        <f t="shared" ref="ADG233:ADG234" si="16593">(2.3*1.25+1*(2.75+2.9+2.3))*10.764</f>
        <v>116.52029999999999</v>
      </c>
      <c r="ADH233" s="53">
        <f t="shared" si="323"/>
        <v>688.73453999999992</v>
      </c>
      <c r="ADI233" s="53">
        <v>0</v>
      </c>
      <c r="ADJ233" s="53">
        <f>ADH233*(($H$268)+1)+(IF(ADI233&lt;101,ADI233,IF(ADI233&lt;201,ADI233/2,IF(ADI233&lt;=301,ADI233/3,ADI233/4))))</f>
        <v>688.73453999999992</v>
      </c>
      <c r="ADK233" s="159">
        <f t="shared" si="6462"/>
        <v>4</v>
      </c>
      <c r="ADL233" s="159"/>
      <c r="ADM233" s="53" t="s">
        <v>163</v>
      </c>
      <c r="ADN233" s="53">
        <f t="shared" ref="ADN233" si="16594">(53.16)*10.764</f>
        <v>572.2142399999999</v>
      </c>
      <c r="ADO233" s="53">
        <f t="shared" ref="ADO233:ADO234" si="16595">(2.3*1.25+1*(2.75+2.9+2.3))*10.764</f>
        <v>116.52029999999999</v>
      </c>
      <c r="ADP233" s="53">
        <f t="shared" si="326"/>
        <v>688.73453999999992</v>
      </c>
      <c r="ADQ233" s="53">
        <v>0</v>
      </c>
      <c r="ADR233" s="53">
        <f>ADP233*(($H$268)+1)+(IF(ADQ233&lt;101,ADQ233,IF(ADQ233&lt;201,ADQ233/2,IF(ADQ233&lt;=301,ADQ233/3,ADQ233/4))))</f>
        <v>688.73453999999992</v>
      </c>
      <c r="ADS233" s="159">
        <f t="shared" si="6465"/>
        <v>4</v>
      </c>
      <c r="ADT233" s="159"/>
      <c r="ADU233" s="53" t="s">
        <v>163</v>
      </c>
      <c r="ADV233" s="53">
        <f t="shared" ref="ADV233" si="16596">(53.16)*10.764</f>
        <v>572.2142399999999</v>
      </c>
      <c r="ADW233" s="53">
        <f t="shared" ref="ADW233:ADW234" si="16597">(2.3*1.25+1*(2.75+2.9+2.3))*10.764</f>
        <v>116.52029999999999</v>
      </c>
      <c r="ADX233" s="53">
        <f t="shared" si="329"/>
        <v>688.73453999999992</v>
      </c>
      <c r="ADY233" s="53">
        <v>0</v>
      </c>
      <c r="ADZ233" s="53">
        <f>ADX233*(($H$268)+1)+(IF(ADY233&lt;101,ADY233,IF(ADY233&lt;201,ADY233/2,IF(ADY233&lt;=301,ADY233/3,ADY233/4))))</f>
        <v>688.73453999999992</v>
      </c>
      <c r="AEA233" s="159">
        <f t="shared" si="6468"/>
        <v>4</v>
      </c>
      <c r="AEB233" s="159"/>
      <c r="AEC233" s="53" t="s">
        <v>163</v>
      </c>
      <c r="AED233" s="53">
        <f t="shared" ref="AED233" si="16598">(53.16)*10.764</f>
        <v>572.2142399999999</v>
      </c>
      <c r="AEE233" s="53">
        <f t="shared" ref="AEE233:AEE234" si="16599">(2.3*1.25+1*(2.75+2.9+2.3))*10.764</f>
        <v>116.52029999999999</v>
      </c>
      <c r="AEF233" s="53">
        <f t="shared" si="332"/>
        <v>688.73453999999992</v>
      </c>
      <c r="AEG233" s="53">
        <v>0</v>
      </c>
      <c r="AEH233" s="53">
        <f>AEF233*(($H$268)+1)+(IF(AEG233&lt;101,AEG233,IF(AEG233&lt;201,AEG233/2,IF(AEG233&lt;=301,AEG233/3,AEG233/4))))</f>
        <v>688.73453999999992</v>
      </c>
      <c r="AEI233" s="159">
        <f t="shared" si="6471"/>
        <v>4</v>
      </c>
      <c r="AEJ233" s="159"/>
      <c r="AEK233" s="53" t="s">
        <v>163</v>
      </c>
      <c r="AEL233" s="53">
        <f t="shared" ref="AEL233" si="16600">(53.16)*10.764</f>
        <v>572.2142399999999</v>
      </c>
      <c r="AEM233" s="53">
        <f t="shared" ref="AEM233:AEM234" si="16601">(2.3*1.25+1*(2.75+2.9+2.3))*10.764</f>
        <v>116.52029999999999</v>
      </c>
      <c r="AEN233" s="53">
        <f t="shared" si="335"/>
        <v>688.73453999999992</v>
      </c>
      <c r="AEO233" s="53">
        <v>0</v>
      </c>
      <c r="AEP233" s="53">
        <f>AEN233*(($H$268)+1)+(IF(AEO233&lt;101,AEO233,IF(AEO233&lt;201,AEO233/2,IF(AEO233&lt;=301,AEO233/3,AEO233/4))))</f>
        <v>688.73453999999992</v>
      </c>
      <c r="AEQ233" s="159">
        <f t="shared" si="6474"/>
        <v>4</v>
      </c>
      <c r="AER233" s="159"/>
      <c r="AES233" s="53" t="s">
        <v>163</v>
      </c>
      <c r="AET233" s="53">
        <f t="shared" ref="AET233" si="16602">(53.16)*10.764</f>
        <v>572.2142399999999</v>
      </c>
      <c r="AEU233" s="53">
        <f t="shared" ref="AEU233:AEU234" si="16603">(2.3*1.25+1*(2.75+2.9+2.3))*10.764</f>
        <v>116.52029999999999</v>
      </c>
      <c r="AEV233" s="53">
        <f t="shared" si="338"/>
        <v>688.73453999999992</v>
      </c>
      <c r="AEW233" s="53">
        <v>0</v>
      </c>
      <c r="AEX233" s="53">
        <f>AEV233*(($H$268)+1)+(IF(AEW233&lt;101,AEW233,IF(AEW233&lt;201,AEW233/2,IF(AEW233&lt;=301,AEW233/3,AEW233/4))))</f>
        <v>688.73453999999992</v>
      </c>
      <c r="AEY233" s="159">
        <f t="shared" si="6477"/>
        <v>4</v>
      </c>
      <c r="AEZ233" s="159"/>
      <c r="AFA233" s="53" t="s">
        <v>163</v>
      </c>
      <c r="AFB233" s="53">
        <f t="shared" ref="AFB233" si="16604">(53.16)*10.764</f>
        <v>572.2142399999999</v>
      </c>
      <c r="AFC233" s="53">
        <f t="shared" ref="AFC233:AFC234" si="16605">(2.3*1.25+1*(2.75+2.9+2.3))*10.764</f>
        <v>116.52029999999999</v>
      </c>
      <c r="AFD233" s="53">
        <f t="shared" si="341"/>
        <v>688.73453999999992</v>
      </c>
      <c r="AFE233" s="53">
        <v>0</v>
      </c>
      <c r="AFF233" s="53">
        <f>AFD233*(($H$268)+1)+(IF(AFE233&lt;101,AFE233,IF(AFE233&lt;201,AFE233/2,IF(AFE233&lt;=301,AFE233/3,AFE233/4))))</f>
        <v>688.73453999999992</v>
      </c>
      <c r="AFG233" s="159">
        <f t="shared" si="6480"/>
        <v>4</v>
      </c>
      <c r="AFH233" s="159"/>
      <c r="AFI233" s="53" t="s">
        <v>163</v>
      </c>
      <c r="AFJ233" s="53">
        <f t="shared" ref="AFJ233" si="16606">(53.16)*10.764</f>
        <v>572.2142399999999</v>
      </c>
      <c r="AFK233" s="53">
        <f t="shared" ref="AFK233:AFK234" si="16607">(2.3*1.25+1*(2.75+2.9+2.3))*10.764</f>
        <v>116.52029999999999</v>
      </c>
      <c r="AFL233" s="53">
        <f t="shared" si="344"/>
        <v>688.73453999999992</v>
      </c>
      <c r="AFM233" s="53">
        <v>0</v>
      </c>
      <c r="AFN233" s="53">
        <f>AFL233*(($H$268)+1)+(IF(AFM233&lt;101,AFM233,IF(AFM233&lt;201,AFM233/2,IF(AFM233&lt;=301,AFM233/3,AFM233/4))))</f>
        <v>688.73453999999992</v>
      </c>
      <c r="AFO233" s="159">
        <f t="shared" si="6483"/>
        <v>4</v>
      </c>
      <c r="AFP233" s="159"/>
      <c r="AFQ233" s="53" t="s">
        <v>163</v>
      </c>
      <c r="AFR233" s="53">
        <f t="shared" ref="AFR233" si="16608">(53.16)*10.764</f>
        <v>572.2142399999999</v>
      </c>
      <c r="AFS233" s="53">
        <f t="shared" ref="AFS233:AFS234" si="16609">(2.3*1.25+1*(2.75+2.9+2.3))*10.764</f>
        <v>116.52029999999999</v>
      </c>
      <c r="AFT233" s="53">
        <f t="shared" si="347"/>
        <v>688.73453999999992</v>
      </c>
      <c r="AFU233" s="53">
        <v>0</v>
      </c>
      <c r="AFV233" s="53">
        <f>AFT233*(($H$268)+1)+(IF(AFU233&lt;101,AFU233,IF(AFU233&lt;201,AFU233/2,IF(AFU233&lt;=301,AFU233/3,AFU233/4))))</f>
        <v>688.73453999999992</v>
      </c>
      <c r="AFW233" s="159">
        <f t="shared" si="6486"/>
        <v>4</v>
      </c>
      <c r="AFX233" s="159"/>
      <c r="AFY233" s="53" t="s">
        <v>163</v>
      </c>
      <c r="AFZ233" s="53">
        <f t="shared" ref="AFZ233" si="16610">(53.16)*10.764</f>
        <v>572.2142399999999</v>
      </c>
      <c r="AGA233" s="53">
        <f t="shared" ref="AGA233:AGA234" si="16611">(2.3*1.25+1*(2.75+2.9+2.3))*10.764</f>
        <v>116.52029999999999</v>
      </c>
      <c r="AGB233" s="53">
        <f t="shared" si="350"/>
        <v>688.73453999999992</v>
      </c>
      <c r="AGC233" s="53">
        <v>0</v>
      </c>
      <c r="AGD233" s="53">
        <f>AGB233*(($H$268)+1)+(IF(AGC233&lt;101,AGC233,IF(AGC233&lt;201,AGC233/2,IF(AGC233&lt;=301,AGC233/3,AGC233/4))))</f>
        <v>688.73453999999992</v>
      </c>
      <c r="AGE233" s="159">
        <f t="shared" si="6489"/>
        <v>4</v>
      </c>
      <c r="AGF233" s="159"/>
      <c r="AGG233" s="53" t="s">
        <v>163</v>
      </c>
      <c r="AGH233" s="53">
        <f t="shared" ref="AGH233" si="16612">(53.16)*10.764</f>
        <v>572.2142399999999</v>
      </c>
      <c r="AGI233" s="53">
        <f t="shared" ref="AGI233:AGI234" si="16613">(2.3*1.25+1*(2.75+2.9+2.3))*10.764</f>
        <v>116.52029999999999</v>
      </c>
      <c r="AGJ233" s="53">
        <f t="shared" si="353"/>
        <v>688.73453999999992</v>
      </c>
      <c r="AGK233" s="53">
        <v>0</v>
      </c>
      <c r="AGL233" s="53">
        <f>AGJ233*(($H$268)+1)+(IF(AGK233&lt;101,AGK233,IF(AGK233&lt;201,AGK233/2,IF(AGK233&lt;=301,AGK233/3,AGK233/4))))</f>
        <v>688.73453999999992</v>
      </c>
      <c r="AGM233" s="159">
        <f t="shared" si="6492"/>
        <v>4</v>
      </c>
      <c r="AGN233" s="159"/>
      <c r="AGO233" s="53" t="s">
        <v>163</v>
      </c>
      <c r="AGP233" s="53">
        <f t="shared" ref="AGP233" si="16614">(53.16)*10.764</f>
        <v>572.2142399999999</v>
      </c>
      <c r="AGQ233" s="53">
        <f t="shared" ref="AGQ233:AGQ234" si="16615">(2.3*1.25+1*(2.75+2.9+2.3))*10.764</f>
        <v>116.52029999999999</v>
      </c>
      <c r="AGR233" s="53">
        <f t="shared" si="356"/>
        <v>688.73453999999992</v>
      </c>
      <c r="AGS233" s="53">
        <v>0</v>
      </c>
      <c r="AGT233" s="53">
        <f>AGR233*(($H$268)+1)+(IF(AGS233&lt;101,AGS233,IF(AGS233&lt;201,AGS233/2,IF(AGS233&lt;=301,AGS233/3,AGS233/4))))</f>
        <v>688.73453999999992</v>
      </c>
      <c r="AGU233" s="159">
        <f t="shared" si="6495"/>
        <v>4</v>
      </c>
      <c r="AGV233" s="159"/>
      <c r="AGW233" s="53" t="s">
        <v>163</v>
      </c>
      <c r="AGX233" s="53">
        <f t="shared" ref="AGX233" si="16616">(53.16)*10.764</f>
        <v>572.2142399999999</v>
      </c>
      <c r="AGY233" s="53">
        <f t="shared" ref="AGY233:AGY234" si="16617">(2.3*1.25+1*(2.75+2.9+2.3))*10.764</f>
        <v>116.52029999999999</v>
      </c>
      <c r="AGZ233" s="53">
        <f t="shared" si="359"/>
        <v>688.73453999999992</v>
      </c>
      <c r="AHA233" s="53">
        <v>0</v>
      </c>
      <c r="AHB233" s="53">
        <f>AGZ233*(($H$268)+1)+(IF(AHA233&lt;101,AHA233,IF(AHA233&lt;201,AHA233/2,IF(AHA233&lt;=301,AHA233/3,AHA233/4))))</f>
        <v>688.73453999999992</v>
      </c>
      <c r="AHC233" s="159">
        <f t="shared" si="6498"/>
        <v>4</v>
      </c>
      <c r="AHD233" s="159"/>
      <c r="AHE233" s="53" t="s">
        <v>163</v>
      </c>
      <c r="AHF233" s="53">
        <f t="shared" ref="AHF233" si="16618">(53.16)*10.764</f>
        <v>572.2142399999999</v>
      </c>
      <c r="AHG233" s="53">
        <f t="shared" ref="AHG233:AHG234" si="16619">(2.3*1.25+1*(2.75+2.9+2.3))*10.764</f>
        <v>116.52029999999999</v>
      </c>
      <c r="AHH233" s="53">
        <f t="shared" si="362"/>
        <v>688.73453999999992</v>
      </c>
      <c r="AHI233" s="53">
        <v>0</v>
      </c>
      <c r="AHJ233" s="53">
        <f>AHH233*(($H$268)+1)+(IF(AHI233&lt;101,AHI233,IF(AHI233&lt;201,AHI233/2,IF(AHI233&lt;=301,AHI233/3,AHI233/4))))</f>
        <v>688.73453999999992</v>
      </c>
      <c r="AHK233" s="159">
        <f t="shared" si="6501"/>
        <v>4</v>
      </c>
      <c r="AHL233" s="159"/>
      <c r="AHM233" s="53" t="s">
        <v>163</v>
      </c>
      <c r="AHN233" s="53">
        <f t="shared" ref="AHN233" si="16620">(53.16)*10.764</f>
        <v>572.2142399999999</v>
      </c>
      <c r="AHO233" s="53">
        <f t="shared" ref="AHO233:AHO234" si="16621">(2.3*1.25+1*(2.75+2.9+2.3))*10.764</f>
        <v>116.52029999999999</v>
      </c>
      <c r="AHP233" s="53">
        <f t="shared" si="365"/>
        <v>688.73453999999992</v>
      </c>
      <c r="AHQ233" s="53">
        <v>0</v>
      </c>
      <c r="AHR233" s="53">
        <f>AHP233*(($H$268)+1)+(IF(AHQ233&lt;101,AHQ233,IF(AHQ233&lt;201,AHQ233/2,IF(AHQ233&lt;=301,AHQ233/3,AHQ233/4))))</f>
        <v>688.73453999999992</v>
      </c>
      <c r="AHS233" s="159">
        <f t="shared" si="6504"/>
        <v>4</v>
      </c>
      <c r="AHT233" s="159"/>
      <c r="AHU233" s="53" t="s">
        <v>163</v>
      </c>
      <c r="AHV233" s="53">
        <f t="shared" ref="AHV233" si="16622">(53.16)*10.764</f>
        <v>572.2142399999999</v>
      </c>
      <c r="AHW233" s="53">
        <f t="shared" ref="AHW233:AHW234" si="16623">(2.3*1.25+1*(2.75+2.9+2.3))*10.764</f>
        <v>116.52029999999999</v>
      </c>
      <c r="AHX233" s="53">
        <f t="shared" si="368"/>
        <v>688.73453999999992</v>
      </c>
      <c r="AHY233" s="53">
        <v>0</v>
      </c>
      <c r="AHZ233" s="53">
        <f>AHX233*(($H$268)+1)+(IF(AHY233&lt;101,AHY233,IF(AHY233&lt;201,AHY233/2,IF(AHY233&lt;=301,AHY233/3,AHY233/4))))</f>
        <v>688.73453999999992</v>
      </c>
      <c r="AIA233" s="159">
        <f t="shared" si="6507"/>
        <v>4</v>
      </c>
      <c r="AIB233" s="159"/>
      <c r="AIC233" s="53" t="s">
        <v>163</v>
      </c>
      <c r="AID233" s="53">
        <f t="shared" ref="AID233" si="16624">(53.16)*10.764</f>
        <v>572.2142399999999</v>
      </c>
      <c r="AIE233" s="53">
        <f t="shared" ref="AIE233:AIE234" si="16625">(2.3*1.25+1*(2.75+2.9+2.3))*10.764</f>
        <v>116.52029999999999</v>
      </c>
      <c r="AIF233" s="53">
        <f t="shared" si="371"/>
        <v>688.73453999999992</v>
      </c>
      <c r="AIG233" s="53">
        <v>0</v>
      </c>
      <c r="AIH233" s="53">
        <f>AIF233*(($H$268)+1)+(IF(AIG233&lt;101,AIG233,IF(AIG233&lt;201,AIG233/2,IF(AIG233&lt;=301,AIG233/3,AIG233/4))))</f>
        <v>688.73453999999992</v>
      </c>
      <c r="AII233" s="159">
        <f t="shared" si="6510"/>
        <v>4</v>
      </c>
      <c r="AIJ233" s="159"/>
      <c r="AIK233" s="53" t="s">
        <v>163</v>
      </c>
      <c r="AIL233" s="53">
        <f t="shared" ref="AIL233" si="16626">(53.16)*10.764</f>
        <v>572.2142399999999</v>
      </c>
      <c r="AIM233" s="53">
        <f t="shared" ref="AIM233:AIM234" si="16627">(2.3*1.25+1*(2.75+2.9+2.3))*10.764</f>
        <v>116.52029999999999</v>
      </c>
      <c r="AIN233" s="53">
        <f t="shared" si="374"/>
        <v>688.73453999999992</v>
      </c>
      <c r="AIO233" s="53">
        <v>0</v>
      </c>
      <c r="AIP233" s="53">
        <f>AIN233*(($H$268)+1)+(IF(AIO233&lt;101,AIO233,IF(AIO233&lt;201,AIO233/2,IF(AIO233&lt;=301,AIO233/3,AIO233/4))))</f>
        <v>688.73453999999992</v>
      </c>
      <c r="AIQ233" s="159">
        <f t="shared" si="6513"/>
        <v>4</v>
      </c>
      <c r="AIR233" s="159"/>
      <c r="AIS233" s="53" t="s">
        <v>163</v>
      </c>
      <c r="AIT233" s="53">
        <f t="shared" ref="AIT233" si="16628">(53.16)*10.764</f>
        <v>572.2142399999999</v>
      </c>
      <c r="AIU233" s="53">
        <f t="shared" ref="AIU233:AIU234" si="16629">(2.3*1.25+1*(2.75+2.9+2.3))*10.764</f>
        <v>116.52029999999999</v>
      </c>
      <c r="AIV233" s="53">
        <f t="shared" si="377"/>
        <v>688.73453999999992</v>
      </c>
      <c r="AIW233" s="53">
        <v>0</v>
      </c>
      <c r="AIX233" s="53">
        <f>AIV233*(($H$268)+1)+(IF(AIW233&lt;101,AIW233,IF(AIW233&lt;201,AIW233/2,IF(AIW233&lt;=301,AIW233/3,AIW233/4))))</f>
        <v>688.73453999999992</v>
      </c>
      <c r="AIY233" s="159">
        <f t="shared" si="6516"/>
        <v>4</v>
      </c>
      <c r="AIZ233" s="159"/>
      <c r="AJA233" s="53" t="s">
        <v>163</v>
      </c>
      <c r="AJB233" s="53">
        <f t="shared" ref="AJB233" si="16630">(53.16)*10.764</f>
        <v>572.2142399999999</v>
      </c>
      <c r="AJC233" s="53">
        <f t="shared" ref="AJC233:AJC234" si="16631">(2.3*1.25+1*(2.75+2.9+2.3))*10.764</f>
        <v>116.52029999999999</v>
      </c>
      <c r="AJD233" s="53">
        <f t="shared" si="380"/>
        <v>688.73453999999992</v>
      </c>
      <c r="AJE233" s="53">
        <v>0</v>
      </c>
      <c r="AJF233" s="53">
        <f>AJD233*(($H$268)+1)+(IF(AJE233&lt;101,AJE233,IF(AJE233&lt;201,AJE233/2,IF(AJE233&lt;=301,AJE233/3,AJE233/4))))</f>
        <v>688.73453999999992</v>
      </c>
      <c r="AJG233" s="159">
        <f t="shared" si="6519"/>
        <v>4</v>
      </c>
      <c r="AJH233" s="159"/>
      <c r="AJI233" s="53" t="s">
        <v>163</v>
      </c>
      <c r="AJJ233" s="53">
        <f t="shared" ref="AJJ233" si="16632">(53.16)*10.764</f>
        <v>572.2142399999999</v>
      </c>
      <c r="AJK233" s="53">
        <f t="shared" ref="AJK233:AJK234" si="16633">(2.3*1.25+1*(2.75+2.9+2.3))*10.764</f>
        <v>116.52029999999999</v>
      </c>
      <c r="AJL233" s="53">
        <f t="shared" si="383"/>
        <v>688.73453999999992</v>
      </c>
      <c r="AJM233" s="53">
        <v>0</v>
      </c>
      <c r="AJN233" s="53">
        <f>AJL233*(($H$268)+1)+(IF(AJM233&lt;101,AJM233,IF(AJM233&lt;201,AJM233/2,IF(AJM233&lt;=301,AJM233/3,AJM233/4))))</f>
        <v>688.73453999999992</v>
      </c>
      <c r="AJO233" s="159">
        <f t="shared" si="6522"/>
        <v>4</v>
      </c>
      <c r="AJP233" s="159"/>
      <c r="AJQ233" s="53" t="s">
        <v>163</v>
      </c>
      <c r="AJR233" s="53">
        <f t="shared" ref="AJR233" si="16634">(53.16)*10.764</f>
        <v>572.2142399999999</v>
      </c>
      <c r="AJS233" s="53">
        <f t="shared" ref="AJS233:AJS234" si="16635">(2.3*1.25+1*(2.75+2.9+2.3))*10.764</f>
        <v>116.52029999999999</v>
      </c>
      <c r="AJT233" s="53">
        <f t="shared" si="386"/>
        <v>688.73453999999992</v>
      </c>
      <c r="AJU233" s="53">
        <v>0</v>
      </c>
      <c r="AJV233" s="53">
        <f>AJT233*(($H$268)+1)+(IF(AJU233&lt;101,AJU233,IF(AJU233&lt;201,AJU233/2,IF(AJU233&lt;=301,AJU233/3,AJU233/4))))</f>
        <v>688.73453999999992</v>
      </c>
      <c r="AJW233" s="159">
        <f t="shared" si="6525"/>
        <v>4</v>
      </c>
      <c r="AJX233" s="159"/>
      <c r="AJY233" s="53" t="s">
        <v>163</v>
      </c>
      <c r="AJZ233" s="53">
        <f t="shared" ref="AJZ233" si="16636">(53.16)*10.764</f>
        <v>572.2142399999999</v>
      </c>
      <c r="AKA233" s="53">
        <f t="shared" ref="AKA233:AKA234" si="16637">(2.3*1.25+1*(2.75+2.9+2.3))*10.764</f>
        <v>116.52029999999999</v>
      </c>
      <c r="AKB233" s="53">
        <f t="shared" si="389"/>
        <v>688.73453999999992</v>
      </c>
      <c r="AKC233" s="53">
        <v>0</v>
      </c>
      <c r="AKD233" s="53">
        <f>AKB233*(($H$268)+1)+(IF(AKC233&lt;101,AKC233,IF(AKC233&lt;201,AKC233/2,IF(AKC233&lt;=301,AKC233/3,AKC233/4))))</f>
        <v>688.73453999999992</v>
      </c>
      <c r="AKE233" s="159">
        <f t="shared" si="6528"/>
        <v>4</v>
      </c>
      <c r="AKF233" s="159"/>
      <c r="AKG233" s="53" t="s">
        <v>163</v>
      </c>
      <c r="AKH233" s="53">
        <f t="shared" ref="AKH233" si="16638">(53.16)*10.764</f>
        <v>572.2142399999999</v>
      </c>
      <c r="AKI233" s="53">
        <f t="shared" ref="AKI233:AKI234" si="16639">(2.3*1.25+1*(2.75+2.9+2.3))*10.764</f>
        <v>116.52029999999999</v>
      </c>
      <c r="AKJ233" s="53">
        <f t="shared" si="392"/>
        <v>688.73453999999992</v>
      </c>
      <c r="AKK233" s="53">
        <v>0</v>
      </c>
      <c r="AKL233" s="53">
        <f>AKJ233*(($H$268)+1)+(IF(AKK233&lt;101,AKK233,IF(AKK233&lt;201,AKK233/2,IF(AKK233&lt;=301,AKK233/3,AKK233/4))))</f>
        <v>688.73453999999992</v>
      </c>
      <c r="AKM233" s="159">
        <f t="shared" si="6531"/>
        <v>4</v>
      </c>
      <c r="AKN233" s="159"/>
      <c r="AKO233" s="53" t="s">
        <v>163</v>
      </c>
      <c r="AKP233" s="53">
        <f t="shared" ref="AKP233" si="16640">(53.16)*10.764</f>
        <v>572.2142399999999</v>
      </c>
      <c r="AKQ233" s="53">
        <f t="shared" ref="AKQ233:AKQ234" si="16641">(2.3*1.25+1*(2.75+2.9+2.3))*10.764</f>
        <v>116.52029999999999</v>
      </c>
      <c r="AKR233" s="53">
        <f t="shared" si="395"/>
        <v>688.73453999999992</v>
      </c>
      <c r="AKS233" s="53">
        <v>0</v>
      </c>
      <c r="AKT233" s="53">
        <f>AKR233*(($H$268)+1)+(IF(AKS233&lt;101,AKS233,IF(AKS233&lt;201,AKS233/2,IF(AKS233&lt;=301,AKS233/3,AKS233/4))))</f>
        <v>688.73453999999992</v>
      </c>
      <c r="AKU233" s="159">
        <f t="shared" si="6534"/>
        <v>4</v>
      </c>
      <c r="AKV233" s="159"/>
      <c r="AKW233" s="53" t="s">
        <v>163</v>
      </c>
      <c r="AKX233" s="53">
        <f t="shared" ref="AKX233" si="16642">(53.16)*10.764</f>
        <v>572.2142399999999</v>
      </c>
      <c r="AKY233" s="53">
        <f t="shared" ref="AKY233:AKY234" si="16643">(2.3*1.25+1*(2.75+2.9+2.3))*10.764</f>
        <v>116.52029999999999</v>
      </c>
      <c r="AKZ233" s="53">
        <f t="shared" si="398"/>
        <v>688.73453999999992</v>
      </c>
      <c r="ALA233" s="53">
        <v>0</v>
      </c>
      <c r="ALB233" s="53">
        <f>AKZ233*(($H$268)+1)+(IF(ALA233&lt;101,ALA233,IF(ALA233&lt;201,ALA233/2,IF(ALA233&lt;=301,ALA233/3,ALA233/4))))</f>
        <v>688.73453999999992</v>
      </c>
      <c r="ALC233" s="159">
        <f t="shared" si="6537"/>
        <v>4</v>
      </c>
      <c r="ALD233" s="159"/>
      <c r="ALE233" s="53" t="s">
        <v>163</v>
      </c>
      <c r="ALF233" s="53">
        <f t="shared" ref="ALF233" si="16644">(53.16)*10.764</f>
        <v>572.2142399999999</v>
      </c>
      <c r="ALG233" s="53">
        <f t="shared" ref="ALG233:ALG234" si="16645">(2.3*1.25+1*(2.75+2.9+2.3))*10.764</f>
        <v>116.52029999999999</v>
      </c>
      <c r="ALH233" s="53">
        <f t="shared" si="401"/>
        <v>688.73453999999992</v>
      </c>
      <c r="ALI233" s="53">
        <v>0</v>
      </c>
      <c r="ALJ233" s="53">
        <f>ALH233*(($H$268)+1)+(IF(ALI233&lt;101,ALI233,IF(ALI233&lt;201,ALI233/2,IF(ALI233&lt;=301,ALI233/3,ALI233/4))))</f>
        <v>688.73453999999992</v>
      </c>
      <c r="ALK233" s="159">
        <f t="shared" si="6540"/>
        <v>4</v>
      </c>
      <c r="ALL233" s="159"/>
      <c r="ALM233" s="53" t="s">
        <v>163</v>
      </c>
      <c r="ALN233" s="53">
        <f t="shared" ref="ALN233" si="16646">(53.16)*10.764</f>
        <v>572.2142399999999</v>
      </c>
      <c r="ALO233" s="53">
        <f t="shared" ref="ALO233:ALO234" si="16647">(2.3*1.25+1*(2.75+2.9+2.3))*10.764</f>
        <v>116.52029999999999</v>
      </c>
      <c r="ALP233" s="53">
        <f t="shared" si="404"/>
        <v>688.73453999999992</v>
      </c>
      <c r="ALQ233" s="53">
        <v>0</v>
      </c>
      <c r="ALR233" s="53">
        <f>ALP233*(($H$268)+1)+(IF(ALQ233&lt;101,ALQ233,IF(ALQ233&lt;201,ALQ233/2,IF(ALQ233&lt;=301,ALQ233/3,ALQ233/4))))</f>
        <v>688.73453999999992</v>
      </c>
      <c r="ALS233" s="159">
        <f t="shared" si="6543"/>
        <v>4</v>
      </c>
      <c r="ALT233" s="159"/>
      <c r="ALU233" s="53" t="s">
        <v>163</v>
      </c>
      <c r="ALV233" s="53">
        <f t="shared" ref="ALV233" si="16648">(53.16)*10.764</f>
        <v>572.2142399999999</v>
      </c>
      <c r="ALW233" s="53">
        <f t="shared" ref="ALW233:ALW234" si="16649">(2.3*1.25+1*(2.75+2.9+2.3))*10.764</f>
        <v>116.52029999999999</v>
      </c>
      <c r="ALX233" s="53">
        <f t="shared" si="407"/>
        <v>688.73453999999992</v>
      </c>
      <c r="ALY233" s="53">
        <v>0</v>
      </c>
      <c r="ALZ233" s="53">
        <f>ALX233*(($H$268)+1)+(IF(ALY233&lt;101,ALY233,IF(ALY233&lt;201,ALY233/2,IF(ALY233&lt;=301,ALY233/3,ALY233/4))))</f>
        <v>688.73453999999992</v>
      </c>
      <c r="AMA233" s="159">
        <f t="shared" si="6546"/>
        <v>4</v>
      </c>
      <c r="AMB233" s="159"/>
      <c r="AMC233" s="53" t="s">
        <v>163</v>
      </c>
      <c r="AMD233" s="53">
        <f t="shared" ref="AMD233" si="16650">(53.16)*10.764</f>
        <v>572.2142399999999</v>
      </c>
      <c r="AME233" s="53">
        <f t="shared" ref="AME233:AME234" si="16651">(2.3*1.25+1*(2.75+2.9+2.3))*10.764</f>
        <v>116.52029999999999</v>
      </c>
      <c r="AMF233" s="53">
        <f t="shared" si="410"/>
        <v>688.73453999999992</v>
      </c>
      <c r="AMG233" s="53">
        <v>0</v>
      </c>
      <c r="AMH233" s="53">
        <f>AMF233*(($H$268)+1)+(IF(AMG233&lt;101,AMG233,IF(AMG233&lt;201,AMG233/2,IF(AMG233&lt;=301,AMG233/3,AMG233/4))))</f>
        <v>688.73453999999992</v>
      </c>
      <c r="AMI233" s="159">
        <f t="shared" si="6549"/>
        <v>4</v>
      </c>
      <c r="AMJ233" s="159"/>
      <c r="AMK233" s="53" t="s">
        <v>163</v>
      </c>
      <c r="AML233" s="53">
        <f t="shared" ref="AML233" si="16652">(53.16)*10.764</f>
        <v>572.2142399999999</v>
      </c>
      <c r="AMM233" s="53">
        <f t="shared" ref="AMM233:AMM234" si="16653">(2.3*1.25+1*(2.75+2.9+2.3))*10.764</f>
        <v>116.52029999999999</v>
      </c>
      <c r="AMN233" s="53">
        <f t="shared" si="413"/>
        <v>688.73453999999992</v>
      </c>
      <c r="AMO233" s="53">
        <v>0</v>
      </c>
      <c r="AMP233" s="53">
        <f>AMN233*(($H$268)+1)+(IF(AMO233&lt;101,AMO233,IF(AMO233&lt;201,AMO233/2,IF(AMO233&lt;=301,AMO233/3,AMO233/4))))</f>
        <v>688.73453999999992</v>
      </c>
      <c r="AMQ233" s="159">
        <f t="shared" si="6552"/>
        <v>4</v>
      </c>
      <c r="AMR233" s="159"/>
      <c r="AMS233" s="53" t="s">
        <v>163</v>
      </c>
      <c r="AMT233" s="53">
        <f t="shared" ref="AMT233" si="16654">(53.16)*10.764</f>
        <v>572.2142399999999</v>
      </c>
      <c r="AMU233" s="53">
        <f t="shared" ref="AMU233:AMU234" si="16655">(2.3*1.25+1*(2.75+2.9+2.3))*10.764</f>
        <v>116.52029999999999</v>
      </c>
      <c r="AMV233" s="53">
        <f t="shared" si="416"/>
        <v>688.73453999999992</v>
      </c>
      <c r="AMW233" s="53">
        <v>0</v>
      </c>
      <c r="AMX233" s="53">
        <f>AMV233*(($H$268)+1)+(IF(AMW233&lt;101,AMW233,IF(AMW233&lt;201,AMW233/2,IF(AMW233&lt;=301,AMW233/3,AMW233/4))))</f>
        <v>688.73453999999992</v>
      </c>
      <c r="AMY233" s="159">
        <f t="shared" si="6555"/>
        <v>4</v>
      </c>
      <c r="AMZ233" s="159"/>
      <c r="ANA233" s="53" t="s">
        <v>163</v>
      </c>
      <c r="ANB233" s="53">
        <f t="shared" ref="ANB233" si="16656">(53.16)*10.764</f>
        <v>572.2142399999999</v>
      </c>
      <c r="ANC233" s="53">
        <f t="shared" ref="ANC233:ANC234" si="16657">(2.3*1.25+1*(2.75+2.9+2.3))*10.764</f>
        <v>116.52029999999999</v>
      </c>
      <c r="AND233" s="53">
        <f t="shared" si="419"/>
        <v>688.73453999999992</v>
      </c>
      <c r="ANE233" s="53">
        <v>0</v>
      </c>
      <c r="ANF233" s="53">
        <f>AND233*(($H$268)+1)+(IF(ANE233&lt;101,ANE233,IF(ANE233&lt;201,ANE233/2,IF(ANE233&lt;=301,ANE233/3,ANE233/4))))</f>
        <v>688.73453999999992</v>
      </c>
      <c r="ANG233" s="159">
        <f t="shared" si="6558"/>
        <v>4</v>
      </c>
      <c r="ANH233" s="159"/>
      <c r="ANI233" s="53" t="s">
        <v>163</v>
      </c>
      <c r="ANJ233" s="53">
        <f t="shared" ref="ANJ233" si="16658">(53.16)*10.764</f>
        <v>572.2142399999999</v>
      </c>
      <c r="ANK233" s="53">
        <f t="shared" ref="ANK233:ANK234" si="16659">(2.3*1.25+1*(2.75+2.9+2.3))*10.764</f>
        <v>116.52029999999999</v>
      </c>
      <c r="ANL233" s="53">
        <f t="shared" si="422"/>
        <v>688.73453999999992</v>
      </c>
      <c r="ANM233" s="53">
        <v>0</v>
      </c>
      <c r="ANN233" s="53">
        <f>ANL233*(($H$268)+1)+(IF(ANM233&lt;101,ANM233,IF(ANM233&lt;201,ANM233/2,IF(ANM233&lt;=301,ANM233/3,ANM233/4))))</f>
        <v>688.73453999999992</v>
      </c>
      <c r="ANO233" s="159">
        <f t="shared" si="6561"/>
        <v>4</v>
      </c>
      <c r="ANP233" s="159"/>
      <c r="ANQ233" s="53" t="s">
        <v>163</v>
      </c>
      <c r="ANR233" s="53">
        <f t="shared" ref="ANR233" si="16660">(53.16)*10.764</f>
        <v>572.2142399999999</v>
      </c>
      <c r="ANS233" s="53">
        <f t="shared" ref="ANS233:ANS234" si="16661">(2.3*1.25+1*(2.75+2.9+2.3))*10.764</f>
        <v>116.52029999999999</v>
      </c>
      <c r="ANT233" s="53">
        <f t="shared" si="425"/>
        <v>688.73453999999992</v>
      </c>
      <c r="ANU233" s="53">
        <v>0</v>
      </c>
      <c r="ANV233" s="53">
        <f>ANT233*(($H$268)+1)+(IF(ANU233&lt;101,ANU233,IF(ANU233&lt;201,ANU233/2,IF(ANU233&lt;=301,ANU233/3,ANU233/4))))</f>
        <v>688.73453999999992</v>
      </c>
      <c r="ANW233" s="159">
        <f t="shared" si="6564"/>
        <v>4</v>
      </c>
      <c r="ANX233" s="159"/>
      <c r="ANY233" s="53" t="s">
        <v>163</v>
      </c>
      <c r="ANZ233" s="53">
        <f t="shared" ref="ANZ233" si="16662">(53.16)*10.764</f>
        <v>572.2142399999999</v>
      </c>
      <c r="AOA233" s="53">
        <f t="shared" ref="AOA233:AOA234" si="16663">(2.3*1.25+1*(2.75+2.9+2.3))*10.764</f>
        <v>116.52029999999999</v>
      </c>
      <c r="AOB233" s="53">
        <f t="shared" si="428"/>
        <v>688.73453999999992</v>
      </c>
      <c r="AOC233" s="53">
        <v>0</v>
      </c>
      <c r="AOD233" s="53">
        <f>AOB233*(($H$268)+1)+(IF(AOC233&lt;101,AOC233,IF(AOC233&lt;201,AOC233/2,IF(AOC233&lt;=301,AOC233/3,AOC233/4))))</f>
        <v>688.73453999999992</v>
      </c>
      <c r="AOE233" s="159">
        <f t="shared" si="6567"/>
        <v>4</v>
      </c>
      <c r="AOF233" s="159"/>
      <c r="AOG233" s="53" t="s">
        <v>163</v>
      </c>
      <c r="AOH233" s="53">
        <f t="shared" ref="AOH233" si="16664">(53.16)*10.764</f>
        <v>572.2142399999999</v>
      </c>
      <c r="AOI233" s="53">
        <f t="shared" ref="AOI233:AOI234" si="16665">(2.3*1.25+1*(2.75+2.9+2.3))*10.764</f>
        <v>116.52029999999999</v>
      </c>
      <c r="AOJ233" s="53">
        <f t="shared" si="431"/>
        <v>688.73453999999992</v>
      </c>
      <c r="AOK233" s="53">
        <v>0</v>
      </c>
      <c r="AOL233" s="53">
        <f>AOJ233*(($H$268)+1)+(IF(AOK233&lt;101,AOK233,IF(AOK233&lt;201,AOK233/2,IF(AOK233&lt;=301,AOK233/3,AOK233/4))))</f>
        <v>688.73453999999992</v>
      </c>
      <c r="AOM233" s="159">
        <f t="shared" si="6570"/>
        <v>4</v>
      </c>
      <c r="AON233" s="159"/>
      <c r="AOO233" s="53" t="s">
        <v>163</v>
      </c>
      <c r="AOP233" s="53">
        <f t="shared" ref="AOP233" si="16666">(53.16)*10.764</f>
        <v>572.2142399999999</v>
      </c>
      <c r="AOQ233" s="53">
        <f t="shared" ref="AOQ233:AOQ234" si="16667">(2.3*1.25+1*(2.75+2.9+2.3))*10.764</f>
        <v>116.52029999999999</v>
      </c>
      <c r="AOR233" s="53">
        <f t="shared" si="434"/>
        <v>688.73453999999992</v>
      </c>
      <c r="AOS233" s="53">
        <v>0</v>
      </c>
      <c r="AOT233" s="53">
        <f>AOR233*(($H$268)+1)+(IF(AOS233&lt;101,AOS233,IF(AOS233&lt;201,AOS233/2,IF(AOS233&lt;=301,AOS233/3,AOS233/4))))</f>
        <v>688.73453999999992</v>
      </c>
      <c r="AOU233" s="159">
        <f t="shared" si="6573"/>
        <v>4</v>
      </c>
      <c r="AOV233" s="159"/>
      <c r="AOW233" s="53" t="s">
        <v>163</v>
      </c>
      <c r="AOX233" s="53">
        <f t="shared" ref="AOX233" si="16668">(53.16)*10.764</f>
        <v>572.2142399999999</v>
      </c>
      <c r="AOY233" s="53">
        <f t="shared" ref="AOY233:AOY234" si="16669">(2.3*1.25+1*(2.75+2.9+2.3))*10.764</f>
        <v>116.52029999999999</v>
      </c>
      <c r="AOZ233" s="53">
        <f t="shared" si="437"/>
        <v>688.73453999999992</v>
      </c>
      <c r="APA233" s="53">
        <v>0</v>
      </c>
      <c r="APB233" s="53">
        <f>AOZ233*(($H$268)+1)+(IF(APA233&lt;101,APA233,IF(APA233&lt;201,APA233/2,IF(APA233&lt;=301,APA233/3,APA233/4))))</f>
        <v>688.73453999999992</v>
      </c>
      <c r="APC233" s="159">
        <f t="shared" si="6576"/>
        <v>4</v>
      </c>
      <c r="APD233" s="159"/>
      <c r="APE233" s="53" t="s">
        <v>163</v>
      </c>
      <c r="APF233" s="53">
        <f t="shared" ref="APF233" si="16670">(53.16)*10.764</f>
        <v>572.2142399999999</v>
      </c>
      <c r="APG233" s="53">
        <f t="shared" ref="APG233:APG234" si="16671">(2.3*1.25+1*(2.75+2.9+2.3))*10.764</f>
        <v>116.52029999999999</v>
      </c>
      <c r="APH233" s="53">
        <f t="shared" si="440"/>
        <v>688.73453999999992</v>
      </c>
      <c r="API233" s="53">
        <v>0</v>
      </c>
      <c r="APJ233" s="53">
        <f>APH233*(($H$268)+1)+(IF(API233&lt;101,API233,IF(API233&lt;201,API233/2,IF(API233&lt;=301,API233/3,API233/4))))</f>
        <v>688.73453999999992</v>
      </c>
      <c r="APK233" s="159">
        <f t="shared" si="6579"/>
        <v>4</v>
      </c>
      <c r="APL233" s="159"/>
      <c r="APM233" s="53" t="s">
        <v>163</v>
      </c>
      <c r="APN233" s="53">
        <f t="shared" ref="APN233" si="16672">(53.16)*10.764</f>
        <v>572.2142399999999</v>
      </c>
      <c r="APO233" s="53">
        <f t="shared" ref="APO233:APO234" si="16673">(2.3*1.25+1*(2.75+2.9+2.3))*10.764</f>
        <v>116.52029999999999</v>
      </c>
      <c r="APP233" s="53">
        <f t="shared" si="443"/>
        <v>688.73453999999992</v>
      </c>
      <c r="APQ233" s="53">
        <v>0</v>
      </c>
      <c r="APR233" s="53">
        <f>APP233*(($H$268)+1)+(IF(APQ233&lt;101,APQ233,IF(APQ233&lt;201,APQ233/2,IF(APQ233&lt;=301,APQ233/3,APQ233/4))))</f>
        <v>688.73453999999992</v>
      </c>
      <c r="APS233" s="159">
        <f t="shared" si="6582"/>
        <v>4</v>
      </c>
      <c r="APT233" s="159"/>
      <c r="APU233" s="53" t="s">
        <v>163</v>
      </c>
      <c r="APV233" s="53">
        <f t="shared" ref="APV233" si="16674">(53.16)*10.764</f>
        <v>572.2142399999999</v>
      </c>
      <c r="APW233" s="53">
        <f t="shared" ref="APW233:APW234" si="16675">(2.3*1.25+1*(2.75+2.9+2.3))*10.764</f>
        <v>116.52029999999999</v>
      </c>
      <c r="APX233" s="53">
        <f t="shared" si="446"/>
        <v>688.73453999999992</v>
      </c>
      <c r="APY233" s="53">
        <v>0</v>
      </c>
      <c r="APZ233" s="53">
        <f>APX233*(($H$268)+1)+(IF(APY233&lt;101,APY233,IF(APY233&lt;201,APY233/2,IF(APY233&lt;=301,APY233/3,APY233/4))))</f>
        <v>688.73453999999992</v>
      </c>
      <c r="AQA233" s="159">
        <f t="shared" si="6585"/>
        <v>4</v>
      </c>
      <c r="AQB233" s="159"/>
      <c r="AQC233" s="53" t="s">
        <v>163</v>
      </c>
      <c r="AQD233" s="53">
        <f t="shared" ref="AQD233" si="16676">(53.16)*10.764</f>
        <v>572.2142399999999</v>
      </c>
      <c r="AQE233" s="53">
        <f t="shared" ref="AQE233:AQE234" si="16677">(2.3*1.25+1*(2.75+2.9+2.3))*10.764</f>
        <v>116.52029999999999</v>
      </c>
      <c r="AQF233" s="53">
        <f t="shared" si="449"/>
        <v>688.73453999999992</v>
      </c>
      <c r="AQG233" s="53">
        <v>0</v>
      </c>
      <c r="AQH233" s="53">
        <f>AQF233*(($H$268)+1)+(IF(AQG233&lt;101,AQG233,IF(AQG233&lt;201,AQG233/2,IF(AQG233&lt;=301,AQG233/3,AQG233/4))))</f>
        <v>688.73453999999992</v>
      </c>
      <c r="AQI233" s="159">
        <f t="shared" si="6588"/>
        <v>4</v>
      </c>
      <c r="AQJ233" s="159"/>
      <c r="AQK233" s="53" t="s">
        <v>163</v>
      </c>
      <c r="AQL233" s="53">
        <f t="shared" ref="AQL233" si="16678">(53.16)*10.764</f>
        <v>572.2142399999999</v>
      </c>
      <c r="AQM233" s="53">
        <f t="shared" ref="AQM233:AQM234" si="16679">(2.3*1.25+1*(2.75+2.9+2.3))*10.764</f>
        <v>116.52029999999999</v>
      </c>
      <c r="AQN233" s="53">
        <f t="shared" si="452"/>
        <v>688.73453999999992</v>
      </c>
      <c r="AQO233" s="53">
        <v>0</v>
      </c>
      <c r="AQP233" s="53">
        <f>AQN233*(($H$268)+1)+(IF(AQO233&lt;101,AQO233,IF(AQO233&lt;201,AQO233/2,IF(AQO233&lt;=301,AQO233/3,AQO233/4))))</f>
        <v>688.73453999999992</v>
      </c>
      <c r="AQQ233" s="159">
        <f t="shared" si="6591"/>
        <v>4</v>
      </c>
      <c r="AQR233" s="159"/>
      <c r="AQS233" s="53" t="s">
        <v>163</v>
      </c>
      <c r="AQT233" s="53">
        <f t="shared" ref="AQT233" si="16680">(53.16)*10.764</f>
        <v>572.2142399999999</v>
      </c>
      <c r="AQU233" s="53">
        <f t="shared" ref="AQU233:AQU234" si="16681">(2.3*1.25+1*(2.75+2.9+2.3))*10.764</f>
        <v>116.52029999999999</v>
      </c>
      <c r="AQV233" s="53">
        <f t="shared" si="455"/>
        <v>688.73453999999992</v>
      </c>
      <c r="AQW233" s="53">
        <v>0</v>
      </c>
      <c r="AQX233" s="53">
        <f>AQV233*(($H$268)+1)+(IF(AQW233&lt;101,AQW233,IF(AQW233&lt;201,AQW233/2,IF(AQW233&lt;=301,AQW233/3,AQW233/4))))</f>
        <v>688.73453999999992</v>
      </c>
      <c r="AQY233" s="159">
        <f t="shared" si="6594"/>
        <v>4</v>
      </c>
      <c r="AQZ233" s="159"/>
      <c r="ARA233" s="53" t="s">
        <v>163</v>
      </c>
      <c r="ARB233" s="53">
        <f t="shared" ref="ARB233" si="16682">(53.16)*10.764</f>
        <v>572.2142399999999</v>
      </c>
      <c r="ARC233" s="53">
        <f t="shared" ref="ARC233:ARC234" si="16683">(2.3*1.25+1*(2.75+2.9+2.3))*10.764</f>
        <v>116.52029999999999</v>
      </c>
      <c r="ARD233" s="53">
        <f t="shared" si="458"/>
        <v>688.73453999999992</v>
      </c>
      <c r="ARE233" s="53">
        <v>0</v>
      </c>
      <c r="ARF233" s="53">
        <f>ARD233*(($H$268)+1)+(IF(ARE233&lt;101,ARE233,IF(ARE233&lt;201,ARE233/2,IF(ARE233&lt;=301,ARE233/3,ARE233/4))))</f>
        <v>688.73453999999992</v>
      </c>
      <c r="ARG233" s="159">
        <f t="shared" si="6597"/>
        <v>4</v>
      </c>
      <c r="ARH233" s="159"/>
      <c r="ARI233" s="53" t="s">
        <v>163</v>
      </c>
      <c r="ARJ233" s="53">
        <f t="shared" ref="ARJ233" si="16684">(53.16)*10.764</f>
        <v>572.2142399999999</v>
      </c>
      <c r="ARK233" s="53">
        <f t="shared" ref="ARK233:ARK234" si="16685">(2.3*1.25+1*(2.75+2.9+2.3))*10.764</f>
        <v>116.52029999999999</v>
      </c>
      <c r="ARL233" s="53">
        <f t="shared" si="461"/>
        <v>688.73453999999992</v>
      </c>
      <c r="ARM233" s="53">
        <v>0</v>
      </c>
      <c r="ARN233" s="53">
        <f>ARL233*(($H$268)+1)+(IF(ARM233&lt;101,ARM233,IF(ARM233&lt;201,ARM233/2,IF(ARM233&lt;=301,ARM233/3,ARM233/4))))</f>
        <v>688.73453999999992</v>
      </c>
      <c r="ARO233" s="159">
        <f t="shared" si="6600"/>
        <v>4</v>
      </c>
      <c r="ARP233" s="159"/>
      <c r="ARQ233" s="53" t="s">
        <v>163</v>
      </c>
      <c r="ARR233" s="53">
        <f t="shared" ref="ARR233" si="16686">(53.16)*10.764</f>
        <v>572.2142399999999</v>
      </c>
      <c r="ARS233" s="53">
        <f t="shared" ref="ARS233:ARS234" si="16687">(2.3*1.25+1*(2.75+2.9+2.3))*10.764</f>
        <v>116.52029999999999</v>
      </c>
      <c r="ART233" s="53">
        <f t="shared" si="464"/>
        <v>688.73453999999992</v>
      </c>
      <c r="ARU233" s="53">
        <v>0</v>
      </c>
      <c r="ARV233" s="53">
        <f>ART233*(($H$268)+1)+(IF(ARU233&lt;101,ARU233,IF(ARU233&lt;201,ARU233/2,IF(ARU233&lt;=301,ARU233/3,ARU233/4))))</f>
        <v>688.73453999999992</v>
      </c>
      <c r="ARW233" s="159">
        <f t="shared" si="6603"/>
        <v>4</v>
      </c>
      <c r="ARX233" s="159"/>
      <c r="ARY233" s="53" t="s">
        <v>163</v>
      </c>
      <c r="ARZ233" s="53">
        <f t="shared" ref="ARZ233" si="16688">(53.16)*10.764</f>
        <v>572.2142399999999</v>
      </c>
      <c r="ASA233" s="53">
        <f t="shared" ref="ASA233:ASA234" si="16689">(2.3*1.25+1*(2.75+2.9+2.3))*10.764</f>
        <v>116.52029999999999</v>
      </c>
      <c r="ASB233" s="53">
        <f t="shared" si="467"/>
        <v>688.73453999999992</v>
      </c>
      <c r="ASC233" s="53">
        <v>0</v>
      </c>
      <c r="ASD233" s="53">
        <f>ASB233*(($H$268)+1)+(IF(ASC233&lt;101,ASC233,IF(ASC233&lt;201,ASC233/2,IF(ASC233&lt;=301,ASC233/3,ASC233/4))))</f>
        <v>688.73453999999992</v>
      </c>
      <c r="ASE233" s="159">
        <f t="shared" si="6606"/>
        <v>4</v>
      </c>
      <c r="ASF233" s="159"/>
      <c r="ASG233" s="53" t="s">
        <v>163</v>
      </c>
      <c r="ASH233" s="53">
        <f t="shared" ref="ASH233" si="16690">(53.16)*10.764</f>
        <v>572.2142399999999</v>
      </c>
      <c r="ASI233" s="53">
        <f t="shared" ref="ASI233:ASI234" si="16691">(2.3*1.25+1*(2.75+2.9+2.3))*10.764</f>
        <v>116.52029999999999</v>
      </c>
      <c r="ASJ233" s="53">
        <f t="shared" si="470"/>
        <v>688.73453999999992</v>
      </c>
      <c r="ASK233" s="53">
        <v>0</v>
      </c>
      <c r="ASL233" s="53">
        <f>ASJ233*(($H$268)+1)+(IF(ASK233&lt;101,ASK233,IF(ASK233&lt;201,ASK233/2,IF(ASK233&lt;=301,ASK233/3,ASK233/4))))</f>
        <v>688.73453999999992</v>
      </c>
      <c r="ASM233" s="159">
        <f t="shared" si="6609"/>
        <v>4</v>
      </c>
      <c r="ASN233" s="159"/>
      <c r="ASO233" s="53" t="s">
        <v>163</v>
      </c>
      <c r="ASP233" s="53">
        <f t="shared" ref="ASP233" si="16692">(53.16)*10.764</f>
        <v>572.2142399999999</v>
      </c>
      <c r="ASQ233" s="53">
        <f t="shared" ref="ASQ233:ASQ234" si="16693">(2.3*1.25+1*(2.75+2.9+2.3))*10.764</f>
        <v>116.52029999999999</v>
      </c>
      <c r="ASR233" s="53">
        <f t="shared" si="473"/>
        <v>688.73453999999992</v>
      </c>
      <c r="ASS233" s="53">
        <v>0</v>
      </c>
      <c r="AST233" s="53">
        <f>ASR233*(($H$268)+1)+(IF(ASS233&lt;101,ASS233,IF(ASS233&lt;201,ASS233/2,IF(ASS233&lt;=301,ASS233/3,ASS233/4))))</f>
        <v>688.73453999999992</v>
      </c>
      <c r="ASU233" s="159">
        <f t="shared" si="6612"/>
        <v>4</v>
      </c>
      <c r="ASV233" s="159"/>
      <c r="ASW233" s="53" t="s">
        <v>163</v>
      </c>
      <c r="ASX233" s="53">
        <f t="shared" ref="ASX233" si="16694">(53.16)*10.764</f>
        <v>572.2142399999999</v>
      </c>
      <c r="ASY233" s="53">
        <f t="shared" ref="ASY233:ASY234" si="16695">(2.3*1.25+1*(2.75+2.9+2.3))*10.764</f>
        <v>116.52029999999999</v>
      </c>
      <c r="ASZ233" s="53">
        <f t="shared" si="476"/>
        <v>688.73453999999992</v>
      </c>
      <c r="ATA233" s="53">
        <v>0</v>
      </c>
      <c r="ATB233" s="53">
        <f>ASZ233*(($H$268)+1)+(IF(ATA233&lt;101,ATA233,IF(ATA233&lt;201,ATA233/2,IF(ATA233&lt;=301,ATA233/3,ATA233/4))))</f>
        <v>688.73453999999992</v>
      </c>
      <c r="ATC233" s="159">
        <f t="shared" si="6615"/>
        <v>4</v>
      </c>
      <c r="ATD233" s="159"/>
      <c r="ATE233" s="53" t="s">
        <v>163</v>
      </c>
      <c r="ATF233" s="53">
        <f t="shared" ref="ATF233" si="16696">(53.16)*10.764</f>
        <v>572.2142399999999</v>
      </c>
      <c r="ATG233" s="53">
        <f t="shared" ref="ATG233:ATG234" si="16697">(2.3*1.25+1*(2.75+2.9+2.3))*10.764</f>
        <v>116.52029999999999</v>
      </c>
      <c r="ATH233" s="53">
        <f t="shared" si="479"/>
        <v>688.73453999999992</v>
      </c>
      <c r="ATI233" s="53">
        <v>0</v>
      </c>
      <c r="ATJ233" s="53">
        <f>ATH233*(($H$268)+1)+(IF(ATI233&lt;101,ATI233,IF(ATI233&lt;201,ATI233/2,IF(ATI233&lt;=301,ATI233/3,ATI233/4))))</f>
        <v>688.73453999999992</v>
      </c>
      <c r="ATK233" s="159">
        <f t="shared" si="6618"/>
        <v>4</v>
      </c>
      <c r="ATL233" s="159"/>
      <c r="ATM233" s="53" t="s">
        <v>163</v>
      </c>
      <c r="ATN233" s="53">
        <f t="shared" ref="ATN233" si="16698">(53.16)*10.764</f>
        <v>572.2142399999999</v>
      </c>
      <c r="ATO233" s="53">
        <f t="shared" ref="ATO233:ATO234" si="16699">(2.3*1.25+1*(2.75+2.9+2.3))*10.764</f>
        <v>116.52029999999999</v>
      </c>
      <c r="ATP233" s="53">
        <f t="shared" si="482"/>
        <v>688.73453999999992</v>
      </c>
      <c r="ATQ233" s="53">
        <v>0</v>
      </c>
      <c r="ATR233" s="53">
        <f>ATP233*(($H$268)+1)+(IF(ATQ233&lt;101,ATQ233,IF(ATQ233&lt;201,ATQ233/2,IF(ATQ233&lt;=301,ATQ233/3,ATQ233/4))))</f>
        <v>688.73453999999992</v>
      </c>
      <c r="ATS233" s="159">
        <f t="shared" si="6621"/>
        <v>4</v>
      </c>
      <c r="ATT233" s="159"/>
      <c r="ATU233" s="53" t="s">
        <v>163</v>
      </c>
      <c r="ATV233" s="53">
        <f t="shared" ref="ATV233" si="16700">(53.16)*10.764</f>
        <v>572.2142399999999</v>
      </c>
      <c r="ATW233" s="53">
        <f t="shared" ref="ATW233:ATW234" si="16701">(2.3*1.25+1*(2.75+2.9+2.3))*10.764</f>
        <v>116.52029999999999</v>
      </c>
      <c r="ATX233" s="53">
        <f t="shared" si="485"/>
        <v>688.73453999999992</v>
      </c>
      <c r="ATY233" s="53">
        <v>0</v>
      </c>
      <c r="ATZ233" s="53">
        <f>ATX233*(($H$268)+1)+(IF(ATY233&lt;101,ATY233,IF(ATY233&lt;201,ATY233/2,IF(ATY233&lt;=301,ATY233/3,ATY233/4))))</f>
        <v>688.73453999999992</v>
      </c>
      <c r="AUA233" s="159">
        <f t="shared" si="6624"/>
        <v>4</v>
      </c>
      <c r="AUB233" s="159"/>
      <c r="AUC233" s="53" t="s">
        <v>163</v>
      </c>
      <c r="AUD233" s="53">
        <f t="shared" ref="AUD233" si="16702">(53.16)*10.764</f>
        <v>572.2142399999999</v>
      </c>
      <c r="AUE233" s="53">
        <f t="shared" ref="AUE233:AUE234" si="16703">(2.3*1.25+1*(2.75+2.9+2.3))*10.764</f>
        <v>116.52029999999999</v>
      </c>
      <c r="AUF233" s="53">
        <f t="shared" si="488"/>
        <v>688.73453999999992</v>
      </c>
      <c r="AUG233" s="53">
        <v>0</v>
      </c>
      <c r="AUH233" s="53">
        <f>AUF233*(($H$268)+1)+(IF(AUG233&lt;101,AUG233,IF(AUG233&lt;201,AUG233/2,IF(AUG233&lt;=301,AUG233/3,AUG233/4))))</f>
        <v>688.73453999999992</v>
      </c>
      <c r="AUI233" s="159">
        <f t="shared" si="6627"/>
        <v>4</v>
      </c>
      <c r="AUJ233" s="159"/>
      <c r="AUK233" s="53" t="s">
        <v>163</v>
      </c>
      <c r="AUL233" s="53">
        <f t="shared" ref="AUL233" si="16704">(53.16)*10.764</f>
        <v>572.2142399999999</v>
      </c>
      <c r="AUM233" s="53">
        <f t="shared" ref="AUM233:AUM234" si="16705">(2.3*1.25+1*(2.75+2.9+2.3))*10.764</f>
        <v>116.52029999999999</v>
      </c>
      <c r="AUN233" s="53">
        <f t="shared" si="491"/>
        <v>688.73453999999992</v>
      </c>
      <c r="AUO233" s="53">
        <v>0</v>
      </c>
      <c r="AUP233" s="53">
        <f>AUN233*(($H$268)+1)+(IF(AUO233&lt;101,AUO233,IF(AUO233&lt;201,AUO233/2,IF(AUO233&lt;=301,AUO233/3,AUO233/4))))</f>
        <v>688.73453999999992</v>
      </c>
      <c r="AUQ233" s="159">
        <f t="shared" si="6630"/>
        <v>4</v>
      </c>
      <c r="AUR233" s="159"/>
      <c r="AUS233" s="53" t="s">
        <v>163</v>
      </c>
      <c r="AUT233" s="53">
        <f t="shared" ref="AUT233" si="16706">(53.16)*10.764</f>
        <v>572.2142399999999</v>
      </c>
      <c r="AUU233" s="53">
        <f t="shared" ref="AUU233:AUU234" si="16707">(2.3*1.25+1*(2.75+2.9+2.3))*10.764</f>
        <v>116.52029999999999</v>
      </c>
      <c r="AUV233" s="53">
        <f t="shared" si="494"/>
        <v>688.73453999999992</v>
      </c>
      <c r="AUW233" s="53">
        <v>0</v>
      </c>
      <c r="AUX233" s="53">
        <f>AUV233*(($H$268)+1)+(IF(AUW233&lt;101,AUW233,IF(AUW233&lt;201,AUW233/2,IF(AUW233&lt;=301,AUW233/3,AUW233/4))))</f>
        <v>688.73453999999992</v>
      </c>
      <c r="AUY233" s="159">
        <f t="shared" si="6633"/>
        <v>4</v>
      </c>
      <c r="AUZ233" s="159"/>
      <c r="AVA233" s="53" t="s">
        <v>163</v>
      </c>
      <c r="AVB233" s="53">
        <f t="shared" ref="AVB233" si="16708">(53.16)*10.764</f>
        <v>572.2142399999999</v>
      </c>
      <c r="AVC233" s="53">
        <f t="shared" ref="AVC233:AVC234" si="16709">(2.3*1.25+1*(2.75+2.9+2.3))*10.764</f>
        <v>116.52029999999999</v>
      </c>
      <c r="AVD233" s="53">
        <f t="shared" si="497"/>
        <v>688.73453999999992</v>
      </c>
      <c r="AVE233" s="53">
        <v>0</v>
      </c>
      <c r="AVF233" s="53">
        <f>AVD233*(($H$268)+1)+(IF(AVE233&lt;101,AVE233,IF(AVE233&lt;201,AVE233/2,IF(AVE233&lt;=301,AVE233/3,AVE233/4))))</f>
        <v>688.73453999999992</v>
      </c>
      <c r="AVG233" s="159">
        <f t="shared" si="6636"/>
        <v>4</v>
      </c>
      <c r="AVH233" s="159"/>
      <c r="AVI233" s="53" t="s">
        <v>163</v>
      </c>
      <c r="AVJ233" s="53">
        <f t="shared" ref="AVJ233" si="16710">(53.16)*10.764</f>
        <v>572.2142399999999</v>
      </c>
      <c r="AVK233" s="53">
        <f t="shared" ref="AVK233:AVK234" si="16711">(2.3*1.25+1*(2.75+2.9+2.3))*10.764</f>
        <v>116.52029999999999</v>
      </c>
      <c r="AVL233" s="53">
        <f t="shared" si="500"/>
        <v>688.73453999999992</v>
      </c>
      <c r="AVM233" s="53">
        <v>0</v>
      </c>
      <c r="AVN233" s="53">
        <f>AVL233*(($H$268)+1)+(IF(AVM233&lt;101,AVM233,IF(AVM233&lt;201,AVM233/2,IF(AVM233&lt;=301,AVM233/3,AVM233/4))))</f>
        <v>688.73453999999992</v>
      </c>
      <c r="AVO233" s="159">
        <f t="shared" si="6639"/>
        <v>4</v>
      </c>
      <c r="AVP233" s="159"/>
      <c r="AVQ233" s="53" t="s">
        <v>163</v>
      </c>
      <c r="AVR233" s="53">
        <f t="shared" ref="AVR233" si="16712">(53.16)*10.764</f>
        <v>572.2142399999999</v>
      </c>
      <c r="AVS233" s="53">
        <f t="shared" ref="AVS233:AVS234" si="16713">(2.3*1.25+1*(2.75+2.9+2.3))*10.764</f>
        <v>116.52029999999999</v>
      </c>
      <c r="AVT233" s="53">
        <f t="shared" si="503"/>
        <v>688.73453999999992</v>
      </c>
      <c r="AVU233" s="53">
        <v>0</v>
      </c>
      <c r="AVV233" s="53">
        <f>AVT233*(($H$268)+1)+(IF(AVU233&lt;101,AVU233,IF(AVU233&lt;201,AVU233/2,IF(AVU233&lt;=301,AVU233/3,AVU233/4))))</f>
        <v>688.73453999999992</v>
      </c>
      <c r="AVW233" s="159">
        <f t="shared" si="6642"/>
        <v>4</v>
      </c>
      <c r="AVX233" s="159"/>
      <c r="AVY233" s="53" t="s">
        <v>163</v>
      </c>
      <c r="AVZ233" s="53">
        <f t="shared" ref="AVZ233" si="16714">(53.16)*10.764</f>
        <v>572.2142399999999</v>
      </c>
      <c r="AWA233" s="53">
        <f t="shared" ref="AWA233:AWA234" si="16715">(2.3*1.25+1*(2.75+2.9+2.3))*10.764</f>
        <v>116.52029999999999</v>
      </c>
      <c r="AWB233" s="53">
        <f t="shared" si="506"/>
        <v>688.73453999999992</v>
      </c>
      <c r="AWC233" s="53">
        <v>0</v>
      </c>
      <c r="AWD233" s="53">
        <f>AWB233*(($H$268)+1)+(IF(AWC233&lt;101,AWC233,IF(AWC233&lt;201,AWC233/2,IF(AWC233&lt;=301,AWC233/3,AWC233/4))))</f>
        <v>688.73453999999992</v>
      </c>
      <c r="AWE233" s="159">
        <f t="shared" si="6645"/>
        <v>4</v>
      </c>
      <c r="AWF233" s="159"/>
      <c r="AWG233" s="53" t="s">
        <v>163</v>
      </c>
      <c r="AWH233" s="53">
        <f t="shared" ref="AWH233" si="16716">(53.16)*10.764</f>
        <v>572.2142399999999</v>
      </c>
      <c r="AWI233" s="53">
        <f t="shared" ref="AWI233:AWI234" si="16717">(2.3*1.25+1*(2.75+2.9+2.3))*10.764</f>
        <v>116.52029999999999</v>
      </c>
      <c r="AWJ233" s="53">
        <f t="shared" si="509"/>
        <v>688.73453999999992</v>
      </c>
      <c r="AWK233" s="53">
        <v>0</v>
      </c>
      <c r="AWL233" s="53">
        <f>AWJ233*(($H$268)+1)+(IF(AWK233&lt;101,AWK233,IF(AWK233&lt;201,AWK233/2,IF(AWK233&lt;=301,AWK233/3,AWK233/4))))</f>
        <v>688.73453999999992</v>
      </c>
      <c r="AWM233" s="159">
        <f t="shared" si="6648"/>
        <v>4</v>
      </c>
      <c r="AWN233" s="159"/>
      <c r="AWO233" s="53" t="s">
        <v>163</v>
      </c>
      <c r="AWP233" s="53">
        <f t="shared" ref="AWP233" si="16718">(53.16)*10.764</f>
        <v>572.2142399999999</v>
      </c>
      <c r="AWQ233" s="53">
        <f t="shared" ref="AWQ233:AWQ234" si="16719">(2.3*1.25+1*(2.75+2.9+2.3))*10.764</f>
        <v>116.52029999999999</v>
      </c>
      <c r="AWR233" s="53">
        <f t="shared" si="512"/>
        <v>688.73453999999992</v>
      </c>
      <c r="AWS233" s="53">
        <v>0</v>
      </c>
      <c r="AWT233" s="53">
        <f>AWR233*(($H$268)+1)+(IF(AWS233&lt;101,AWS233,IF(AWS233&lt;201,AWS233/2,IF(AWS233&lt;=301,AWS233/3,AWS233/4))))</f>
        <v>688.73453999999992</v>
      </c>
      <c r="AWU233" s="159">
        <f t="shared" si="6651"/>
        <v>4</v>
      </c>
      <c r="AWV233" s="159"/>
      <c r="AWW233" s="53" t="s">
        <v>163</v>
      </c>
      <c r="AWX233" s="53">
        <f t="shared" ref="AWX233" si="16720">(53.16)*10.764</f>
        <v>572.2142399999999</v>
      </c>
      <c r="AWY233" s="53">
        <f t="shared" ref="AWY233:AWY234" si="16721">(2.3*1.25+1*(2.75+2.9+2.3))*10.764</f>
        <v>116.52029999999999</v>
      </c>
      <c r="AWZ233" s="53">
        <f t="shared" si="515"/>
        <v>688.73453999999992</v>
      </c>
      <c r="AXA233" s="53">
        <v>0</v>
      </c>
      <c r="AXB233" s="53">
        <f>AWZ233*(($H$268)+1)+(IF(AXA233&lt;101,AXA233,IF(AXA233&lt;201,AXA233/2,IF(AXA233&lt;=301,AXA233/3,AXA233/4))))</f>
        <v>688.73453999999992</v>
      </c>
      <c r="AXC233" s="159">
        <f t="shared" si="6654"/>
        <v>4</v>
      </c>
      <c r="AXD233" s="159"/>
      <c r="AXE233" s="53" t="s">
        <v>163</v>
      </c>
      <c r="AXF233" s="53">
        <f t="shared" ref="AXF233" si="16722">(53.16)*10.764</f>
        <v>572.2142399999999</v>
      </c>
      <c r="AXG233" s="53">
        <f t="shared" ref="AXG233:AXG234" si="16723">(2.3*1.25+1*(2.75+2.9+2.3))*10.764</f>
        <v>116.52029999999999</v>
      </c>
      <c r="AXH233" s="53">
        <f t="shared" si="518"/>
        <v>688.73453999999992</v>
      </c>
      <c r="AXI233" s="53">
        <v>0</v>
      </c>
      <c r="AXJ233" s="53">
        <f>AXH233*(($H$268)+1)+(IF(AXI233&lt;101,AXI233,IF(AXI233&lt;201,AXI233/2,IF(AXI233&lt;=301,AXI233/3,AXI233/4))))</f>
        <v>688.73453999999992</v>
      </c>
      <c r="AXK233" s="159">
        <f t="shared" si="6657"/>
        <v>4</v>
      </c>
      <c r="AXL233" s="159"/>
      <c r="AXM233" s="53" t="s">
        <v>163</v>
      </c>
      <c r="AXN233" s="53">
        <f t="shared" ref="AXN233" si="16724">(53.16)*10.764</f>
        <v>572.2142399999999</v>
      </c>
      <c r="AXO233" s="53">
        <f t="shared" ref="AXO233:AXO234" si="16725">(2.3*1.25+1*(2.75+2.9+2.3))*10.764</f>
        <v>116.52029999999999</v>
      </c>
      <c r="AXP233" s="53">
        <f t="shared" si="521"/>
        <v>688.73453999999992</v>
      </c>
      <c r="AXQ233" s="53">
        <v>0</v>
      </c>
      <c r="AXR233" s="53">
        <f>AXP233*(($H$268)+1)+(IF(AXQ233&lt;101,AXQ233,IF(AXQ233&lt;201,AXQ233/2,IF(AXQ233&lt;=301,AXQ233/3,AXQ233/4))))</f>
        <v>688.73453999999992</v>
      </c>
      <c r="AXS233" s="159">
        <f t="shared" si="6660"/>
        <v>4</v>
      </c>
      <c r="AXT233" s="159"/>
      <c r="AXU233" s="53" t="s">
        <v>163</v>
      </c>
      <c r="AXV233" s="53">
        <f t="shared" ref="AXV233" si="16726">(53.16)*10.764</f>
        <v>572.2142399999999</v>
      </c>
      <c r="AXW233" s="53">
        <f t="shared" ref="AXW233:AXW234" si="16727">(2.3*1.25+1*(2.75+2.9+2.3))*10.764</f>
        <v>116.52029999999999</v>
      </c>
      <c r="AXX233" s="53">
        <f t="shared" si="524"/>
        <v>688.73453999999992</v>
      </c>
      <c r="AXY233" s="53">
        <v>0</v>
      </c>
      <c r="AXZ233" s="53">
        <f>AXX233*(($H$268)+1)+(IF(AXY233&lt;101,AXY233,IF(AXY233&lt;201,AXY233/2,IF(AXY233&lt;=301,AXY233/3,AXY233/4))))</f>
        <v>688.73453999999992</v>
      </c>
      <c r="AYA233" s="159">
        <f t="shared" si="6663"/>
        <v>4</v>
      </c>
      <c r="AYB233" s="159"/>
      <c r="AYC233" s="53" t="s">
        <v>163</v>
      </c>
      <c r="AYD233" s="53">
        <f t="shared" ref="AYD233" si="16728">(53.16)*10.764</f>
        <v>572.2142399999999</v>
      </c>
      <c r="AYE233" s="53">
        <f t="shared" ref="AYE233:AYE234" si="16729">(2.3*1.25+1*(2.75+2.9+2.3))*10.764</f>
        <v>116.52029999999999</v>
      </c>
      <c r="AYF233" s="53">
        <f t="shared" si="527"/>
        <v>688.73453999999992</v>
      </c>
      <c r="AYG233" s="53">
        <v>0</v>
      </c>
      <c r="AYH233" s="53">
        <f>AYF233*(($H$268)+1)+(IF(AYG233&lt;101,AYG233,IF(AYG233&lt;201,AYG233/2,IF(AYG233&lt;=301,AYG233/3,AYG233/4))))</f>
        <v>688.73453999999992</v>
      </c>
      <c r="AYI233" s="159">
        <f t="shared" si="6666"/>
        <v>4</v>
      </c>
      <c r="AYJ233" s="159"/>
      <c r="AYK233" s="53" t="s">
        <v>163</v>
      </c>
      <c r="AYL233" s="53">
        <f t="shared" ref="AYL233" si="16730">(53.16)*10.764</f>
        <v>572.2142399999999</v>
      </c>
      <c r="AYM233" s="53">
        <f t="shared" ref="AYM233:AYM234" si="16731">(2.3*1.25+1*(2.75+2.9+2.3))*10.764</f>
        <v>116.52029999999999</v>
      </c>
      <c r="AYN233" s="53">
        <f t="shared" si="530"/>
        <v>688.73453999999992</v>
      </c>
      <c r="AYO233" s="53">
        <v>0</v>
      </c>
      <c r="AYP233" s="53">
        <f>AYN233*(($H$268)+1)+(IF(AYO233&lt;101,AYO233,IF(AYO233&lt;201,AYO233/2,IF(AYO233&lt;=301,AYO233/3,AYO233/4))))</f>
        <v>688.73453999999992</v>
      </c>
      <c r="AYQ233" s="159">
        <f t="shared" si="6669"/>
        <v>4</v>
      </c>
      <c r="AYR233" s="159"/>
      <c r="AYS233" s="53" t="s">
        <v>163</v>
      </c>
      <c r="AYT233" s="53">
        <f t="shared" ref="AYT233" si="16732">(53.16)*10.764</f>
        <v>572.2142399999999</v>
      </c>
      <c r="AYU233" s="53">
        <f t="shared" ref="AYU233:AYU234" si="16733">(2.3*1.25+1*(2.75+2.9+2.3))*10.764</f>
        <v>116.52029999999999</v>
      </c>
      <c r="AYV233" s="53">
        <f t="shared" si="533"/>
        <v>688.73453999999992</v>
      </c>
      <c r="AYW233" s="53">
        <v>0</v>
      </c>
      <c r="AYX233" s="53">
        <f>AYV233*(($H$268)+1)+(IF(AYW233&lt;101,AYW233,IF(AYW233&lt;201,AYW233/2,IF(AYW233&lt;=301,AYW233/3,AYW233/4))))</f>
        <v>688.73453999999992</v>
      </c>
      <c r="AYY233" s="159">
        <f t="shared" si="6672"/>
        <v>4</v>
      </c>
      <c r="AYZ233" s="159"/>
      <c r="AZA233" s="53" t="s">
        <v>163</v>
      </c>
      <c r="AZB233" s="53">
        <f t="shared" ref="AZB233" si="16734">(53.16)*10.764</f>
        <v>572.2142399999999</v>
      </c>
      <c r="AZC233" s="53">
        <f t="shared" ref="AZC233:AZC234" si="16735">(2.3*1.25+1*(2.75+2.9+2.3))*10.764</f>
        <v>116.52029999999999</v>
      </c>
      <c r="AZD233" s="53">
        <f t="shared" si="536"/>
        <v>688.73453999999992</v>
      </c>
      <c r="AZE233" s="53">
        <v>0</v>
      </c>
      <c r="AZF233" s="53">
        <f>AZD233*(($H$268)+1)+(IF(AZE233&lt;101,AZE233,IF(AZE233&lt;201,AZE233/2,IF(AZE233&lt;=301,AZE233/3,AZE233/4))))</f>
        <v>688.73453999999992</v>
      </c>
      <c r="AZG233" s="159">
        <f t="shared" si="6675"/>
        <v>4</v>
      </c>
      <c r="AZH233" s="159"/>
      <c r="AZI233" s="53" t="s">
        <v>163</v>
      </c>
      <c r="AZJ233" s="53">
        <f t="shared" ref="AZJ233" si="16736">(53.16)*10.764</f>
        <v>572.2142399999999</v>
      </c>
      <c r="AZK233" s="53">
        <f t="shared" ref="AZK233:AZK234" si="16737">(2.3*1.25+1*(2.75+2.9+2.3))*10.764</f>
        <v>116.52029999999999</v>
      </c>
      <c r="AZL233" s="53">
        <f t="shared" si="539"/>
        <v>688.73453999999992</v>
      </c>
      <c r="AZM233" s="53">
        <v>0</v>
      </c>
      <c r="AZN233" s="53">
        <f>AZL233*(($H$268)+1)+(IF(AZM233&lt;101,AZM233,IF(AZM233&lt;201,AZM233/2,IF(AZM233&lt;=301,AZM233/3,AZM233/4))))</f>
        <v>688.73453999999992</v>
      </c>
      <c r="AZO233" s="159">
        <f t="shared" si="6678"/>
        <v>4</v>
      </c>
      <c r="AZP233" s="159"/>
      <c r="AZQ233" s="53" t="s">
        <v>163</v>
      </c>
      <c r="AZR233" s="53">
        <f t="shared" ref="AZR233" si="16738">(53.16)*10.764</f>
        <v>572.2142399999999</v>
      </c>
      <c r="AZS233" s="53">
        <f t="shared" ref="AZS233:AZS234" si="16739">(2.3*1.25+1*(2.75+2.9+2.3))*10.764</f>
        <v>116.52029999999999</v>
      </c>
      <c r="AZT233" s="53">
        <f t="shared" si="542"/>
        <v>688.73453999999992</v>
      </c>
      <c r="AZU233" s="53">
        <v>0</v>
      </c>
      <c r="AZV233" s="53">
        <f>AZT233*(($H$268)+1)+(IF(AZU233&lt;101,AZU233,IF(AZU233&lt;201,AZU233/2,IF(AZU233&lt;=301,AZU233/3,AZU233/4))))</f>
        <v>688.73453999999992</v>
      </c>
      <c r="AZW233" s="159">
        <f t="shared" si="6681"/>
        <v>4</v>
      </c>
      <c r="AZX233" s="159"/>
      <c r="AZY233" s="53" t="s">
        <v>163</v>
      </c>
      <c r="AZZ233" s="53">
        <f t="shared" ref="AZZ233" si="16740">(53.16)*10.764</f>
        <v>572.2142399999999</v>
      </c>
      <c r="BAA233" s="53">
        <f t="shared" ref="BAA233:BAA234" si="16741">(2.3*1.25+1*(2.75+2.9+2.3))*10.764</f>
        <v>116.52029999999999</v>
      </c>
      <c r="BAB233" s="53">
        <f t="shared" si="545"/>
        <v>688.73453999999992</v>
      </c>
      <c r="BAC233" s="53">
        <v>0</v>
      </c>
      <c r="BAD233" s="53">
        <f>BAB233*(($H$268)+1)+(IF(BAC233&lt;101,BAC233,IF(BAC233&lt;201,BAC233/2,IF(BAC233&lt;=301,BAC233/3,BAC233/4))))</f>
        <v>688.73453999999992</v>
      </c>
      <c r="BAE233" s="159">
        <f t="shared" si="6684"/>
        <v>4</v>
      </c>
      <c r="BAF233" s="159"/>
      <c r="BAG233" s="53" t="s">
        <v>163</v>
      </c>
      <c r="BAH233" s="53">
        <f t="shared" ref="BAH233" si="16742">(53.16)*10.764</f>
        <v>572.2142399999999</v>
      </c>
      <c r="BAI233" s="53">
        <f t="shared" ref="BAI233:BAI234" si="16743">(2.3*1.25+1*(2.75+2.9+2.3))*10.764</f>
        <v>116.52029999999999</v>
      </c>
      <c r="BAJ233" s="53">
        <f t="shared" si="548"/>
        <v>688.73453999999992</v>
      </c>
      <c r="BAK233" s="53">
        <v>0</v>
      </c>
      <c r="BAL233" s="53">
        <f>BAJ233*(($H$268)+1)+(IF(BAK233&lt;101,BAK233,IF(BAK233&lt;201,BAK233/2,IF(BAK233&lt;=301,BAK233/3,BAK233/4))))</f>
        <v>688.73453999999992</v>
      </c>
      <c r="BAM233" s="159">
        <f t="shared" si="6687"/>
        <v>4</v>
      </c>
      <c r="BAN233" s="159"/>
      <c r="BAO233" s="53" t="s">
        <v>163</v>
      </c>
      <c r="BAP233" s="53">
        <f t="shared" ref="BAP233" si="16744">(53.16)*10.764</f>
        <v>572.2142399999999</v>
      </c>
      <c r="BAQ233" s="53">
        <f t="shared" ref="BAQ233:BAQ234" si="16745">(2.3*1.25+1*(2.75+2.9+2.3))*10.764</f>
        <v>116.52029999999999</v>
      </c>
      <c r="BAR233" s="53">
        <f t="shared" si="551"/>
        <v>688.73453999999992</v>
      </c>
      <c r="BAS233" s="53">
        <v>0</v>
      </c>
      <c r="BAT233" s="53">
        <f>BAR233*(($H$268)+1)+(IF(BAS233&lt;101,BAS233,IF(BAS233&lt;201,BAS233/2,IF(BAS233&lt;=301,BAS233/3,BAS233/4))))</f>
        <v>688.73453999999992</v>
      </c>
      <c r="BAU233" s="159">
        <f t="shared" si="6690"/>
        <v>4</v>
      </c>
      <c r="BAV233" s="159"/>
      <c r="BAW233" s="53" t="s">
        <v>163</v>
      </c>
      <c r="BAX233" s="53">
        <f t="shared" ref="BAX233" si="16746">(53.16)*10.764</f>
        <v>572.2142399999999</v>
      </c>
      <c r="BAY233" s="53">
        <f t="shared" ref="BAY233:BAY234" si="16747">(2.3*1.25+1*(2.75+2.9+2.3))*10.764</f>
        <v>116.52029999999999</v>
      </c>
      <c r="BAZ233" s="53">
        <f t="shared" si="554"/>
        <v>688.73453999999992</v>
      </c>
      <c r="BBA233" s="53">
        <v>0</v>
      </c>
      <c r="BBB233" s="53">
        <f>BAZ233*(($H$268)+1)+(IF(BBA233&lt;101,BBA233,IF(BBA233&lt;201,BBA233/2,IF(BBA233&lt;=301,BBA233/3,BBA233/4))))</f>
        <v>688.73453999999992</v>
      </c>
      <c r="BBC233" s="159">
        <f t="shared" si="6693"/>
        <v>4</v>
      </c>
      <c r="BBD233" s="159"/>
      <c r="BBE233" s="53" t="s">
        <v>163</v>
      </c>
      <c r="BBF233" s="53">
        <f t="shared" ref="BBF233" si="16748">(53.16)*10.764</f>
        <v>572.2142399999999</v>
      </c>
      <c r="BBG233" s="53">
        <f t="shared" ref="BBG233:BBG234" si="16749">(2.3*1.25+1*(2.75+2.9+2.3))*10.764</f>
        <v>116.52029999999999</v>
      </c>
      <c r="BBH233" s="53">
        <f t="shared" si="557"/>
        <v>688.73453999999992</v>
      </c>
      <c r="BBI233" s="53">
        <v>0</v>
      </c>
      <c r="BBJ233" s="53">
        <f>BBH233*(($H$268)+1)+(IF(BBI233&lt;101,BBI233,IF(BBI233&lt;201,BBI233/2,IF(BBI233&lt;=301,BBI233/3,BBI233/4))))</f>
        <v>688.73453999999992</v>
      </c>
      <c r="BBK233" s="159">
        <f t="shared" si="6696"/>
        <v>4</v>
      </c>
      <c r="BBL233" s="159"/>
      <c r="BBM233" s="53" t="s">
        <v>163</v>
      </c>
      <c r="BBN233" s="53">
        <f t="shared" ref="BBN233" si="16750">(53.16)*10.764</f>
        <v>572.2142399999999</v>
      </c>
      <c r="BBO233" s="53">
        <f t="shared" ref="BBO233:BBO234" si="16751">(2.3*1.25+1*(2.75+2.9+2.3))*10.764</f>
        <v>116.52029999999999</v>
      </c>
      <c r="BBP233" s="53">
        <f t="shared" si="560"/>
        <v>688.73453999999992</v>
      </c>
      <c r="BBQ233" s="53">
        <v>0</v>
      </c>
      <c r="BBR233" s="53">
        <f>BBP233*(($H$268)+1)+(IF(BBQ233&lt;101,BBQ233,IF(BBQ233&lt;201,BBQ233/2,IF(BBQ233&lt;=301,BBQ233/3,BBQ233/4))))</f>
        <v>688.73453999999992</v>
      </c>
      <c r="BBS233" s="159">
        <f t="shared" si="6699"/>
        <v>4</v>
      </c>
      <c r="BBT233" s="159"/>
      <c r="BBU233" s="53" t="s">
        <v>163</v>
      </c>
      <c r="BBV233" s="53">
        <f t="shared" ref="BBV233" si="16752">(53.16)*10.764</f>
        <v>572.2142399999999</v>
      </c>
      <c r="BBW233" s="53">
        <f t="shared" ref="BBW233:BBW234" si="16753">(2.3*1.25+1*(2.75+2.9+2.3))*10.764</f>
        <v>116.52029999999999</v>
      </c>
      <c r="BBX233" s="53">
        <f t="shared" si="563"/>
        <v>688.73453999999992</v>
      </c>
      <c r="BBY233" s="53">
        <v>0</v>
      </c>
      <c r="BBZ233" s="53">
        <f>BBX233*(($H$268)+1)+(IF(BBY233&lt;101,BBY233,IF(BBY233&lt;201,BBY233/2,IF(BBY233&lt;=301,BBY233/3,BBY233/4))))</f>
        <v>688.73453999999992</v>
      </c>
      <c r="BCA233" s="159">
        <f t="shared" si="6702"/>
        <v>4</v>
      </c>
      <c r="BCB233" s="159"/>
      <c r="BCC233" s="53" t="s">
        <v>163</v>
      </c>
      <c r="BCD233" s="53">
        <f t="shared" ref="BCD233" si="16754">(53.16)*10.764</f>
        <v>572.2142399999999</v>
      </c>
      <c r="BCE233" s="53">
        <f t="shared" ref="BCE233:BCE234" si="16755">(2.3*1.25+1*(2.75+2.9+2.3))*10.764</f>
        <v>116.52029999999999</v>
      </c>
      <c r="BCF233" s="53">
        <f t="shared" si="566"/>
        <v>688.73453999999992</v>
      </c>
      <c r="BCG233" s="53">
        <v>0</v>
      </c>
      <c r="BCH233" s="53">
        <f>BCF233*(($H$268)+1)+(IF(BCG233&lt;101,BCG233,IF(BCG233&lt;201,BCG233/2,IF(BCG233&lt;=301,BCG233/3,BCG233/4))))</f>
        <v>688.73453999999992</v>
      </c>
      <c r="BCI233" s="159">
        <f t="shared" si="6705"/>
        <v>4</v>
      </c>
      <c r="BCJ233" s="159"/>
      <c r="BCK233" s="53" t="s">
        <v>163</v>
      </c>
      <c r="BCL233" s="53">
        <f t="shared" ref="BCL233" si="16756">(53.16)*10.764</f>
        <v>572.2142399999999</v>
      </c>
      <c r="BCM233" s="53">
        <f t="shared" ref="BCM233:BCM234" si="16757">(2.3*1.25+1*(2.75+2.9+2.3))*10.764</f>
        <v>116.52029999999999</v>
      </c>
      <c r="BCN233" s="53">
        <f t="shared" si="569"/>
        <v>688.73453999999992</v>
      </c>
      <c r="BCO233" s="53">
        <v>0</v>
      </c>
      <c r="BCP233" s="53">
        <f>BCN233*(($H$268)+1)+(IF(BCO233&lt;101,BCO233,IF(BCO233&lt;201,BCO233/2,IF(BCO233&lt;=301,BCO233/3,BCO233/4))))</f>
        <v>688.73453999999992</v>
      </c>
      <c r="BCQ233" s="159">
        <f t="shared" si="6708"/>
        <v>4</v>
      </c>
      <c r="BCR233" s="159"/>
      <c r="BCS233" s="53" t="s">
        <v>163</v>
      </c>
      <c r="BCT233" s="53">
        <f t="shared" ref="BCT233" si="16758">(53.16)*10.764</f>
        <v>572.2142399999999</v>
      </c>
      <c r="BCU233" s="53">
        <f t="shared" ref="BCU233:BCU234" si="16759">(2.3*1.25+1*(2.75+2.9+2.3))*10.764</f>
        <v>116.52029999999999</v>
      </c>
      <c r="BCV233" s="53">
        <f t="shared" si="572"/>
        <v>688.73453999999992</v>
      </c>
      <c r="BCW233" s="53">
        <v>0</v>
      </c>
      <c r="BCX233" s="53">
        <f>BCV233*(($H$268)+1)+(IF(BCW233&lt;101,BCW233,IF(BCW233&lt;201,BCW233/2,IF(BCW233&lt;=301,BCW233/3,BCW233/4))))</f>
        <v>688.73453999999992</v>
      </c>
      <c r="BCY233" s="159">
        <f t="shared" si="6711"/>
        <v>4</v>
      </c>
      <c r="BCZ233" s="159"/>
      <c r="BDA233" s="53" t="s">
        <v>163</v>
      </c>
      <c r="BDB233" s="53">
        <f t="shared" ref="BDB233" si="16760">(53.16)*10.764</f>
        <v>572.2142399999999</v>
      </c>
      <c r="BDC233" s="53">
        <f t="shared" ref="BDC233:BDC234" si="16761">(2.3*1.25+1*(2.75+2.9+2.3))*10.764</f>
        <v>116.52029999999999</v>
      </c>
      <c r="BDD233" s="53">
        <f t="shared" si="575"/>
        <v>688.73453999999992</v>
      </c>
      <c r="BDE233" s="53">
        <v>0</v>
      </c>
      <c r="BDF233" s="53">
        <f>BDD233*(($H$268)+1)+(IF(BDE233&lt;101,BDE233,IF(BDE233&lt;201,BDE233/2,IF(BDE233&lt;=301,BDE233/3,BDE233/4))))</f>
        <v>688.73453999999992</v>
      </c>
      <c r="BDG233" s="159">
        <f t="shared" si="6714"/>
        <v>4</v>
      </c>
      <c r="BDH233" s="159"/>
      <c r="BDI233" s="53" t="s">
        <v>163</v>
      </c>
      <c r="BDJ233" s="53">
        <f t="shared" ref="BDJ233" si="16762">(53.16)*10.764</f>
        <v>572.2142399999999</v>
      </c>
      <c r="BDK233" s="53">
        <f t="shared" ref="BDK233:BDK234" si="16763">(2.3*1.25+1*(2.75+2.9+2.3))*10.764</f>
        <v>116.52029999999999</v>
      </c>
      <c r="BDL233" s="53">
        <f t="shared" si="578"/>
        <v>688.73453999999992</v>
      </c>
      <c r="BDM233" s="53">
        <v>0</v>
      </c>
      <c r="BDN233" s="53">
        <f>BDL233*(($H$268)+1)+(IF(BDM233&lt;101,BDM233,IF(BDM233&lt;201,BDM233/2,IF(BDM233&lt;=301,BDM233/3,BDM233/4))))</f>
        <v>688.73453999999992</v>
      </c>
      <c r="BDO233" s="159">
        <f t="shared" si="6717"/>
        <v>4</v>
      </c>
      <c r="BDP233" s="159"/>
      <c r="BDQ233" s="53" t="s">
        <v>163</v>
      </c>
      <c r="BDR233" s="53">
        <f t="shared" ref="BDR233" si="16764">(53.16)*10.764</f>
        <v>572.2142399999999</v>
      </c>
      <c r="BDS233" s="53">
        <f t="shared" ref="BDS233:BDS234" si="16765">(2.3*1.25+1*(2.75+2.9+2.3))*10.764</f>
        <v>116.52029999999999</v>
      </c>
      <c r="BDT233" s="53">
        <f t="shared" si="581"/>
        <v>688.73453999999992</v>
      </c>
      <c r="BDU233" s="53">
        <v>0</v>
      </c>
      <c r="BDV233" s="53">
        <f>BDT233*(($H$268)+1)+(IF(BDU233&lt;101,BDU233,IF(BDU233&lt;201,BDU233/2,IF(BDU233&lt;=301,BDU233/3,BDU233/4))))</f>
        <v>688.73453999999992</v>
      </c>
      <c r="BDW233" s="159">
        <f t="shared" si="6720"/>
        <v>4</v>
      </c>
      <c r="BDX233" s="159"/>
      <c r="BDY233" s="53" t="s">
        <v>163</v>
      </c>
      <c r="BDZ233" s="53">
        <f t="shared" ref="BDZ233" si="16766">(53.16)*10.764</f>
        <v>572.2142399999999</v>
      </c>
      <c r="BEA233" s="53">
        <f t="shared" ref="BEA233:BEA234" si="16767">(2.3*1.25+1*(2.75+2.9+2.3))*10.764</f>
        <v>116.52029999999999</v>
      </c>
      <c r="BEB233" s="53">
        <f t="shared" si="584"/>
        <v>688.73453999999992</v>
      </c>
      <c r="BEC233" s="53">
        <v>0</v>
      </c>
      <c r="BED233" s="53">
        <f>BEB233*(($H$268)+1)+(IF(BEC233&lt;101,BEC233,IF(BEC233&lt;201,BEC233/2,IF(BEC233&lt;=301,BEC233/3,BEC233/4))))</f>
        <v>688.73453999999992</v>
      </c>
      <c r="BEE233" s="159">
        <f t="shared" si="6723"/>
        <v>4</v>
      </c>
      <c r="BEF233" s="159"/>
      <c r="BEG233" s="53" t="s">
        <v>163</v>
      </c>
      <c r="BEH233" s="53">
        <f t="shared" ref="BEH233" si="16768">(53.16)*10.764</f>
        <v>572.2142399999999</v>
      </c>
      <c r="BEI233" s="53">
        <f t="shared" ref="BEI233:BEI234" si="16769">(2.3*1.25+1*(2.75+2.9+2.3))*10.764</f>
        <v>116.52029999999999</v>
      </c>
      <c r="BEJ233" s="53">
        <f t="shared" si="587"/>
        <v>688.73453999999992</v>
      </c>
      <c r="BEK233" s="53">
        <v>0</v>
      </c>
      <c r="BEL233" s="53">
        <f>BEJ233*(($H$268)+1)+(IF(BEK233&lt;101,BEK233,IF(BEK233&lt;201,BEK233/2,IF(BEK233&lt;=301,BEK233/3,BEK233/4))))</f>
        <v>688.73453999999992</v>
      </c>
      <c r="BEM233" s="159">
        <f t="shared" si="6726"/>
        <v>4</v>
      </c>
      <c r="BEN233" s="159"/>
      <c r="BEO233" s="53" t="s">
        <v>163</v>
      </c>
      <c r="BEP233" s="53">
        <f t="shared" ref="BEP233" si="16770">(53.16)*10.764</f>
        <v>572.2142399999999</v>
      </c>
      <c r="BEQ233" s="53">
        <f t="shared" ref="BEQ233:BEQ234" si="16771">(2.3*1.25+1*(2.75+2.9+2.3))*10.764</f>
        <v>116.52029999999999</v>
      </c>
      <c r="BER233" s="53">
        <f t="shared" si="590"/>
        <v>688.73453999999992</v>
      </c>
      <c r="BES233" s="53">
        <v>0</v>
      </c>
      <c r="BET233" s="53">
        <f>BER233*(($H$268)+1)+(IF(BES233&lt;101,BES233,IF(BES233&lt;201,BES233/2,IF(BES233&lt;=301,BES233/3,BES233/4))))</f>
        <v>688.73453999999992</v>
      </c>
      <c r="BEU233" s="159">
        <f t="shared" si="6729"/>
        <v>4</v>
      </c>
      <c r="BEV233" s="159"/>
      <c r="BEW233" s="53" t="s">
        <v>163</v>
      </c>
      <c r="BEX233" s="53">
        <f t="shared" ref="BEX233" si="16772">(53.16)*10.764</f>
        <v>572.2142399999999</v>
      </c>
      <c r="BEY233" s="53">
        <f t="shared" ref="BEY233:BEY234" si="16773">(2.3*1.25+1*(2.75+2.9+2.3))*10.764</f>
        <v>116.52029999999999</v>
      </c>
      <c r="BEZ233" s="53">
        <f t="shared" si="593"/>
        <v>688.73453999999992</v>
      </c>
      <c r="BFA233" s="53">
        <v>0</v>
      </c>
      <c r="BFB233" s="53">
        <f>BEZ233*(($H$268)+1)+(IF(BFA233&lt;101,BFA233,IF(BFA233&lt;201,BFA233/2,IF(BFA233&lt;=301,BFA233/3,BFA233/4))))</f>
        <v>688.73453999999992</v>
      </c>
      <c r="BFC233" s="159">
        <f t="shared" si="6732"/>
        <v>4</v>
      </c>
      <c r="BFD233" s="159"/>
      <c r="BFE233" s="53" t="s">
        <v>163</v>
      </c>
      <c r="BFF233" s="53">
        <f t="shared" ref="BFF233" si="16774">(53.16)*10.764</f>
        <v>572.2142399999999</v>
      </c>
      <c r="BFG233" s="53">
        <f t="shared" ref="BFG233:BFG234" si="16775">(2.3*1.25+1*(2.75+2.9+2.3))*10.764</f>
        <v>116.52029999999999</v>
      </c>
      <c r="BFH233" s="53">
        <f t="shared" si="596"/>
        <v>688.73453999999992</v>
      </c>
      <c r="BFI233" s="53">
        <v>0</v>
      </c>
      <c r="BFJ233" s="53">
        <f>BFH233*(($H$268)+1)+(IF(BFI233&lt;101,BFI233,IF(BFI233&lt;201,BFI233/2,IF(BFI233&lt;=301,BFI233/3,BFI233/4))))</f>
        <v>688.73453999999992</v>
      </c>
      <c r="BFK233" s="159">
        <f t="shared" si="6735"/>
        <v>4</v>
      </c>
      <c r="BFL233" s="159"/>
      <c r="BFM233" s="53" t="s">
        <v>163</v>
      </c>
      <c r="BFN233" s="53">
        <f t="shared" ref="BFN233" si="16776">(53.16)*10.764</f>
        <v>572.2142399999999</v>
      </c>
      <c r="BFO233" s="53">
        <f t="shared" ref="BFO233:BFO234" si="16777">(2.3*1.25+1*(2.75+2.9+2.3))*10.764</f>
        <v>116.52029999999999</v>
      </c>
      <c r="BFP233" s="53">
        <f t="shared" si="599"/>
        <v>688.73453999999992</v>
      </c>
      <c r="BFQ233" s="53">
        <v>0</v>
      </c>
      <c r="BFR233" s="53">
        <f>BFP233*(($H$268)+1)+(IF(BFQ233&lt;101,BFQ233,IF(BFQ233&lt;201,BFQ233/2,IF(BFQ233&lt;=301,BFQ233/3,BFQ233/4))))</f>
        <v>688.73453999999992</v>
      </c>
      <c r="BFS233" s="159">
        <f t="shared" si="6738"/>
        <v>4</v>
      </c>
      <c r="BFT233" s="159"/>
      <c r="BFU233" s="53" t="s">
        <v>163</v>
      </c>
      <c r="BFV233" s="53">
        <f t="shared" ref="BFV233" si="16778">(53.16)*10.764</f>
        <v>572.2142399999999</v>
      </c>
      <c r="BFW233" s="53">
        <f t="shared" ref="BFW233:BFW234" si="16779">(2.3*1.25+1*(2.75+2.9+2.3))*10.764</f>
        <v>116.52029999999999</v>
      </c>
      <c r="BFX233" s="53">
        <f t="shared" si="602"/>
        <v>688.73453999999992</v>
      </c>
      <c r="BFY233" s="53">
        <v>0</v>
      </c>
      <c r="BFZ233" s="53">
        <f>BFX233*(($H$268)+1)+(IF(BFY233&lt;101,BFY233,IF(BFY233&lt;201,BFY233/2,IF(BFY233&lt;=301,BFY233/3,BFY233/4))))</f>
        <v>688.73453999999992</v>
      </c>
      <c r="BGA233" s="159">
        <f t="shared" si="6741"/>
        <v>4</v>
      </c>
      <c r="BGB233" s="159"/>
      <c r="BGC233" s="53" t="s">
        <v>163</v>
      </c>
      <c r="BGD233" s="53">
        <f t="shared" ref="BGD233" si="16780">(53.16)*10.764</f>
        <v>572.2142399999999</v>
      </c>
      <c r="BGE233" s="53">
        <f t="shared" ref="BGE233:BGE234" si="16781">(2.3*1.25+1*(2.75+2.9+2.3))*10.764</f>
        <v>116.52029999999999</v>
      </c>
      <c r="BGF233" s="53">
        <f t="shared" si="605"/>
        <v>688.73453999999992</v>
      </c>
      <c r="BGG233" s="53">
        <v>0</v>
      </c>
      <c r="BGH233" s="53">
        <f>BGF233*(($H$268)+1)+(IF(BGG233&lt;101,BGG233,IF(BGG233&lt;201,BGG233/2,IF(BGG233&lt;=301,BGG233/3,BGG233/4))))</f>
        <v>688.73453999999992</v>
      </c>
      <c r="BGI233" s="159">
        <f t="shared" si="6744"/>
        <v>4</v>
      </c>
      <c r="BGJ233" s="159"/>
      <c r="BGK233" s="53" t="s">
        <v>163</v>
      </c>
      <c r="BGL233" s="53">
        <f t="shared" ref="BGL233" si="16782">(53.16)*10.764</f>
        <v>572.2142399999999</v>
      </c>
      <c r="BGM233" s="53">
        <f t="shared" ref="BGM233:BGM234" si="16783">(2.3*1.25+1*(2.75+2.9+2.3))*10.764</f>
        <v>116.52029999999999</v>
      </c>
      <c r="BGN233" s="53">
        <f t="shared" si="608"/>
        <v>688.73453999999992</v>
      </c>
      <c r="BGO233" s="53">
        <v>0</v>
      </c>
      <c r="BGP233" s="53">
        <f>BGN233*(($H$268)+1)+(IF(BGO233&lt;101,BGO233,IF(BGO233&lt;201,BGO233/2,IF(BGO233&lt;=301,BGO233/3,BGO233/4))))</f>
        <v>688.73453999999992</v>
      </c>
      <c r="BGQ233" s="159">
        <f t="shared" si="6747"/>
        <v>4</v>
      </c>
      <c r="BGR233" s="159"/>
      <c r="BGS233" s="53" t="s">
        <v>163</v>
      </c>
      <c r="BGT233" s="53">
        <f t="shared" ref="BGT233" si="16784">(53.16)*10.764</f>
        <v>572.2142399999999</v>
      </c>
      <c r="BGU233" s="53">
        <f t="shared" ref="BGU233:BGU234" si="16785">(2.3*1.25+1*(2.75+2.9+2.3))*10.764</f>
        <v>116.52029999999999</v>
      </c>
      <c r="BGV233" s="53">
        <f t="shared" si="611"/>
        <v>688.73453999999992</v>
      </c>
      <c r="BGW233" s="53">
        <v>0</v>
      </c>
      <c r="BGX233" s="53">
        <f>BGV233*(($H$268)+1)+(IF(BGW233&lt;101,BGW233,IF(BGW233&lt;201,BGW233/2,IF(BGW233&lt;=301,BGW233/3,BGW233/4))))</f>
        <v>688.73453999999992</v>
      </c>
      <c r="BGY233" s="159">
        <f t="shared" si="6750"/>
        <v>4</v>
      </c>
      <c r="BGZ233" s="159"/>
      <c r="BHA233" s="53" t="s">
        <v>163</v>
      </c>
      <c r="BHB233" s="53">
        <f t="shared" ref="BHB233" si="16786">(53.16)*10.764</f>
        <v>572.2142399999999</v>
      </c>
      <c r="BHC233" s="53">
        <f t="shared" ref="BHC233:BHC234" si="16787">(2.3*1.25+1*(2.75+2.9+2.3))*10.764</f>
        <v>116.52029999999999</v>
      </c>
      <c r="BHD233" s="53">
        <f t="shared" si="614"/>
        <v>688.73453999999992</v>
      </c>
      <c r="BHE233" s="53">
        <v>0</v>
      </c>
      <c r="BHF233" s="53">
        <f>BHD233*(($H$268)+1)+(IF(BHE233&lt;101,BHE233,IF(BHE233&lt;201,BHE233/2,IF(BHE233&lt;=301,BHE233/3,BHE233/4))))</f>
        <v>688.73453999999992</v>
      </c>
      <c r="BHG233" s="159">
        <f t="shared" si="6753"/>
        <v>4</v>
      </c>
      <c r="BHH233" s="159"/>
      <c r="BHI233" s="53" t="s">
        <v>163</v>
      </c>
      <c r="BHJ233" s="53">
        <f t="shared" ref="BHJ233" si="16788">(53.16)*10.764</f>
        <v>572.2142399999999</v>
      </c>
      <c r="BHK233" s="53">
        <f t="shared" ref="BHK233:BHK234" si="16789">(2.3*1.25+1*(2.75+2.9+2.3))*10.764</f>
        <v>116.52029999999999</v>
      </c>
      <c r="BHL233" s="53">
        <f t="shared" si="617"/>
        <v>688.73453999999992</v>
      </c>
      <c r="BHM233" s="53">
        <v>0</v>
      </c>
      <c r="BHN233" s="53">
        <f>BHL233*(($H$268)+1)+(IF(BHM233&lt;101,BHM233,IF(BHM233&lt;201,BHM233/2,IF(BHM233&lt;=301,BHM233/3,BHM233/4))))</f>
        <v>688.73453999999992</v>
      </c>
      <c r="BHO233" s="159">
        <f t="shared" si="6756"/>
        <v>4</v>
      </c>
      <c r="BHP233" s="159"/>
      <c r="BHQ233" s="53" t="s">
        <v>163</v>
      </c>
      <c r="BHR233" s="53">
        <f t="shared" ref="BHR233" si="16790">(53.16)*10.764</f>
        <v>572.2142399999999</v>
      </c>
      <c r="BHS233" s="53">
        <f t="shared" ref="BHS233:BHS234" si="16791">(2.3*1.25+1*(2.75+2.9+2.3))*10.764</f>
        <v>116.52029999999999</v>
      </c>
      <c r="BHT233" s="53">
        <f t="shared" si="620"/>
        <v>688.73453999999992</v>
      </c>
      <c r="BHU233" s="53">
        <v>0</v>
      </c>
      <c r="BHV233" s="53">
        <f>BHT233*(($H$268)+1)+(IF(BHU233&lt;101,BHU233,IF(BHU233&lt;201,BHU233/2,IF(BHU233&lt;=301,BHU233/3,BHU233/4))))</f>
        <v>688.73453999999992</v>
      </c>
      <c r="BHW233" s="159">
        <f t="shared" si="6759"/>
        <v>4</v>
      </c>
      <c r="BHX233" s="159"/>
      <c r="BHY233" s="53" t="s">
        <v>163</v>
      </c>
      <c r="BHZ233" s="53">
        <f t="shared" ref="BHZ233" si="16792">(53.16)*10.764</f>
        <v>572.2142399999999</v>
      </c>
      <c r="BIA233" s="53">
        <f t="shared" ref="BIA233:BIA234" si="16793">(2.3*1.25+1*(2.75+2.9+2.3))*10.764</f>
        <v>116.52029999999999</v>
      </c>
      <c r="BIB233" s="53">
        <f t="shared" si="623"/>
        <v>688.73453999999992</v>
      </c>
      <c r="BIC233" s="53">
        <v>0</v>
      </c>
      <c r="BID233" s="53">
        <f>BIB233*(($H$268)+1)+(IF(BIC233&lt;101,BIC233,IF(BIC233&lt;201,BIC233/2,IF(BIC233&lt;=301,BIC233/3,BIC233/4))))</f>
        <v>688.73453999999992</v>
      </c>
      <c r="BIE233" s="159">
        <f t="shared" si="6762"/>
        <v>4</v>
      </c>
      <c r="BIF233" s="159"/>
      <c r="BIG233" s="53" t="s">
        <v>163</v>
      </c>
      <c r="BIH233" s="53">
        <f t="shared" ref="BIH233" si="16794">(53.16)*10.764</f>
        <v>572.2142399999999</v>
      </c>
      <c r="BII233" s="53">
        <f t="shared" ref="BII233:BII234" si="16795">(2.3*1.25+1*(2.75+2.9+2.3))*10.764</f>
        <v>116.52029999999999</v>
      </c>
      <c r="BIJ233" s="53">
        <f t="shared" si="626"/>
        <v>688.73453999999992</v>
      </c>
      <c r="BIK233" s="53">
        <v>0</v>
      </c>
      <c r="BIL233" s="53">
        <f>BIJ233*(($H$268)+1)+(IF(BIK233&lt;101,BIK233,IF(BIK233&lt;201,BIK233/2,IF(BIK233&lt;=301,BIK233/3,BIK233/4))))</f>
        <v>688.73453999999992</v>
      </c>
      <c r="BIM233" s="159">
        <f t="shared" si="6765"/>
        <v>4</v>
      </c>
      <c r="BIN233" s="159"/>
      <c r="BIO233" s="53" t="s">
        <v>163</v>
      </c>
      <c r="BIP233" s="53">
        <f t="shared" ref="BIP233" si="16796">(53.16)*10.764</f>
        <v>572.2142399999999</v>
      </c>
      <c r="BIQ233" s="53">
        <f t="shared" ref="BIQ233:BIQ234" si="16797">(2.3*1.25+1*(2.75+2.9+2.3))*10.764</f>
        <v>116.52029999999999</v>
      </c>
      <c r="BIR233" s="53">
        <f t="shared" si="629"/>
        <v>688.73453999999992</v>
      </c>
      <c r="BIS233" s="53">
        <v>0</v>
      </c>
      <c r="BIT233" s="53">
        <f>BIR233*(($H$268)+1)+(IF(BIS233&lt;101,BIS233,IF(BIS233&lt;201,BIS233/2,IF(BIS233&lt;=301,BIS233/3,BIS233/4))))</f>
        <v>688.73453999999992</v>
      </c>
      <c r="BIU233" s="159">
        <f t="shared" si="6768"/>
        <v>4</v>
      </c>
      <c r="BIV233" s="159"/>
      <c r="BIW233" s="53" t="s">
        <v>163</v>
      </c>
      <c r="BIX233" s="53">
        <f t="shared" ref="BIX233" si="16798">(53.16)*10.764</f>
        <v>572.2142399999999</v>
      </c>
      <c r="BIY233" s="53">
        <f t="shared" ref="BIY233:BIY234" si="16799">(2.3*1.25+1*(2.75+2.9+2.3))*10.764</f>
        <v>116.52029999999999</v>
      </c>
      <c r="BIZ233" s="53">
        <f t="shared" si="632"/>
        <v>688.73453999999992</v>
      </c>
      <c r="BJA233" s="53">
        <v>0</v>
      </c>
      <c r="BJB233" s="53">
        <f>BIZ233*(($H$268)+1)+(IF(BJA233&lt;101,BJA233,IF(BJA233&lt;201,BJA233/2,IF(BJA233&lt;=301,BJA233/3,BJA233/4))))</f>
        <v>688.73453999999992</v>
      </c>
      <c r="BJC233" s="159">
        <f t="shared" si="6771"/>
        <v>4</v>
      </c>
      <c r="BJD233" s="159"/>
      <c r="BJE233" s="53" t="s">
        <v>163</v>
      </c>
      <c r="BJF233" s="53">
        <f t="shared" ref="BJF233" si="16800">(53.16)*10.764</f>
        <v>572.2142399999999</v>
      </c>
      <c r="BJG233" s="53">
        <f t="shared" ref="BJG233:BJG234" si="16801">(2.3*1.25+1*(2.75+2.9+2.3))*10.764</f>
        <v>116.52029999999999</v>
      </c>
      <c r="BJH233" s="53">
        <f t="shared" si="635"/>
        <v>688.73453999999992</v>
      </c>
      <c r="BJI233" s="53">
        <v>0</v>
      </c>
      <c r="BJJ233" s="53">
        <f>BJH233*(($H$268)+1)+(IF(BJI233&lt;101,BJI233,IF(BJI233&lt;201,BJI233/2,IF(BJI233&lt;=301,BJI233/3,BJI233/4))))</f>
        <v>688.73453999999992</v>
      </c>
      <c r="BJK233" s="159">
        <f t="shared" si="6774"/>
        <v>4</v>
      </c>
      <c r="BJL233" s="159"/>
      <c r="BJM233" s="53" t="s">
        <v>163</v>
      </c>
      <c r="BJN233" s="53">
        <f t="shared" ref="BJN233" si="16802">(53.16)*10.764</f>
        <v>572.2142399999999</v>
      </c>
      <c r="BJO233" s="53">
        <f t="shared" ref="BJO233:BJO234" si="16803">(2.3*1.25+1*(2.75+2.9+2.3))*10.764</f>
        <v>116.52029999999999</v>
      </c>
      <c r="BJP233" s="53">
        <f t="shared" si="638"/>
        <v>688.73453999999992</v>
      </c>
      <c r="BJQ233" s="53">
        <v>0</v>
      </c>
      <c r="BJR233" s="53">
        <f>BJP233*(($H$268)+1)+(IF(BJQ233&lt;101,BJQ233,IF(BJQ233&lt;201,BJQ233/2,IF(BJQ233&lt;=301,BJQ233/3,BJQ233/4))))</f>
        <v>688.73453999999992</v>
      </c>
      <c r="BJS233" s="159">
        <f t="shared" si="6777"/>
        <v>4</v>
      </c>
      <c r="BJT233" s="159"/>
      <c r="BJU233" s="53" t="s">
        <v>163</v>
      </c>
      <c r="BJV233" s="53">
        <f t="shared" ref="BJV233" si="16804">(53.16)*10.764</f>
        <v>572.2142399999999</v>
      </c>
      <c r="BJW233" s="53">
        <f t="shared" ref="BJW233:BJW234" si="16805">(2.3*1.25+1*(2.75+2.9+2.3))*10.764</f>
        <v>116.52029999999999</v>
      </c>
      <c r="BJX233" s="53">
        <f t="shared" si="641"/>
        <v>688.73453999999992</v>
      </c>
      <c r="BJY233" s="53">
        <v>0</v>
      </c>
      <c r="BJZ233" s="53">
        <f>BJX233*(($H$268)+1)+(IF(BJY233&lt;101,BJY233,IF(BJY233&lt;201,BJY233/2,IF(BJY233&lt;=301,BJY233/3,BJY233/4))))</f>
        <v>688.73453999999992</v>
      </c>
      <c r="BKA233" s="159">
        <f t="shared" si="6780"/>
        <v>4</v>
      </c>
      <c r="BKB233" s="159"/>
      <c r="BKC233" s="53" t="s">
        <v>163</v>
      </c>
      <c r="BKD233" s="53">
        <f t="shared" ref="BKD233" si="16806">(53.16)*10.764</f>
        <v>572.2142399999999</v>
      </c>
      <c r="BKE233" s="53">
        <f t="shared" ref="BKE233:BKE234" si="16807">(2.3*1.25+1*(2.75+2.9+2.3))*10.764</f>
        <v>116.52029999999999</v>
      </c>
      <c r="BKF233" s="53">
        <f t="shared" si="644"/>
        <v>688.73453999999992</v>
      </c>
      <c r="BKG233" s="53">
        <v>0</v>
      </c>
      <c r="BKH233" s="53">
        <f>BKF233*(($H$268)+1)+(IF(BKG233&lt;101,BKG233,IF(BKG233&lt;201,BKG233/2,IF(BKG233&lt;=301,BKG233/3,BKG233/4))))</f>
        <v>688.73453999999992</v>
      </c>
      <c r="BKI233" s="159">
        <f t="shared" si="6783"/>
        <v>4</v>
      </c>
      <c r="BKJ233" s="159"/>
      <c r="BKK233" s="53" t="s">
        <v>163</v>
      </c>
      <c r="BKL233" s="53">
        <f t="shared" ref="BKL233" si="16808">(53.16)*10.764</f>
        <v>572.2142399999999</v>
      </c>
      <c r="BKM233" s="53">
        <f t="shared" ref="BKM233:BKM234" si="16809">(2.3*1.25+1*(2.75+2.9+2.3))*10.764</f>
        <v>116.52029999999999</v>
      </c>
      <c r="BKN233" s="53">
        <f t="shared" si="647"/>
        <v>688.73453999999992</v>
      </c>
      <c r="BKO233" s="53">
        <v>0</v>
      </c>
      <c r="BKP233" s="53">
        <f>BKN233*(($H$268)+1)+(IF(BKO233&lt;101,BKO233,IF(BKO233&lt;201,BKO233/2,IF(BKO233&lt;=301,BKO233/3,BKO233/4))))</f>
        <v>688.73453999999992</v>
      </c>
      <c r="BKQ233" s="159">
        <f t="shared" si="6786"/>
        <v>4</v>
      </c>
      <c r="BKR233" s="159"/>
      <c r="BKS233" s="53" t="s">
        <v>163</v>
      </c>
      <c r="BKT233" s="53">
        <f t="shared" ref="BKT233" si="16810">(53.16)*10.764</f>
        <v>572.2142399999999</v>
      </c>
      <c r="BKU233" s="53">
        <f t="shared" ref="BKU233:BKU234" si="16811">(2.3*1.25+1*(2.75+2.9+2.3))*10.764</f>
        <v>116.52029999999999</v>
      </c>
      <c r="BKV233" s="53">
        <f t="shared" si="650"/>
        <v>688.73453999999992</v>
      </c>
      <c r="BKW233" s="53">
        <v>0</v>
      </c>
      <c r="BKX233" s="53">
        <f>BKV233*(($H$268)+1)+(IF(BKW233&lt;101,BKW233,IF(BKW233&lt;201,BKW233/2,IF(BKW233&lt;=301,BKW233/3,BKW233/4))))</f>
        <v>688.73453999999992</v>
      </c>
      <c r="BKY233" s="159">
        <f t="shared" si="6789"/>
        <v>4</v>
      </c>
      <c r="BKZ233" s="159"/>
      <c r="BLA233" s="53" t="s">
        <v>163</v>
      </c>
      <c r="BLB233" s="53">
        <f t="shared" ref="BLB233" si="16812">(53.16)*10.764</f>
        <v>572.2142399999999</v>
      </c>
      <c r="BLC233" s="53">
        <f t="shared" ref="BLC233:BLC234" si="16813">(2.3*1.25+1*(2.75+2.9+2.3))*10.764</f>
        <v>116.52029999999999</v>
      </c>
      <c r="BLD233" s="53">
        <f t="shared" si="653"/>
        <v>688.73453999999992</v>
      </c>
      <c r="BLE233" s="53">
        <v>0</v>
      </c>
      <c r="BLF233" s="53">
        <f>BLD233*(($H$268)+1)+(IF(BLE233&lt;101,BLE233,IF(BLE233&lt;201,BLE233/2,IF(BLE233&lt;=301,BLE233/3,BLE233/4))))</f>
        <v>688.73453999999992</v>
      </c>
      <c r="BLG233" s="159">
        <f t="shared" si="6792"/>
        <v>4</v>
      </c>
      <c r="BLH233" s="159"/>
      <c r="BLI233" s="53" t="s">
        <v>163</v>
      </c>
      <c r="BLJ233" s="53">
        <f t="shared" ref="BLJ233" si="16814">(53.16)*10.764</f>
        <v>572.2142399999999</v>
      </c>
      <c r="BLK233" s="53">
        <f t="shared" ref="BLK233:BLK234" si="16815">(2.3*1.25+1*(2.75+2.9+2.3))*10.764</f>
        <v>116.52029999999999</v>
      </c>
      <c r="BLL233" s="53">
        <f t="shared" si="656"/>
        <v>688.73453999999992</v>
      </c>
      <c r="BLM233" s="53">
        <v>0</v>
      </c>
      <c r="BLN233" s="53">
        <f>BLL233*(($H$268)+1)+(IF(BLM233&lt;101,BLM233,IF(BLM233&lt;201,BLM233/2,IF(BLM233&lt;=301,BLM233/3,BLM233/4))))</f>
        <v>688.73453999999992</v>
      </c>
      <c r="BLO233" s="159">
        <f t="shared" si="6795"/>
        <v>4</v>
      </c>
      <c r="BLP233" s="159"/>
      <c r="BLQ233" s="53" t="s">
        <v>163</v>
      </c>
      <c r="BLR233" s="53">
        <f t="shared" ref="BLR233" si="16816">(53.16)*10.764</f>
        <v>572.2142399999999</v>
      </c>
      <c r="BLS233" s="53">
        <f t="shared" ref="BLS233:BLS234" si="16817">(2.3*1.25+1*(2.75+2.9+2.3))*10.764</f>
        <v>116.52029999999999</v>
      </c>
      <c r="BLT233" s="53">
        <f t="shared" si="659"/>
        <v>688.73453999999992</v>
      </c>
      <c r="BLU233" s="53">
        <v>0</v>
      </c>
      <c r="BLV233" s="53">
        <f>BLT233*(($H$268)+1)+(IF(BLU233&lt;101,BLU233,IF(BLU233&lt;201,BLU233/2,IF(BLU233&lt;=301,BLU233/3,BLU233/4))))</f>
        <v>688.73453999999992</v>
      </c>
      <c r="BLW233" s="159">
        <f t="shared" si="6798"/>
        <v>4</v>
      </c>
      <c r="BLX233" s="159"/>
      <c r="BLY233" s="53" t="s">
        <v>163</v>
      </c>
      <c r="BLZ233" s="53">
        <f t="shared" ref="BLZ233" si="16818">(53.16)*10.764</f>
        <v>572.2142399999999</v>
      </c>
      <c r="BMA233" s="53">
        <f t="shared" ref="BMA233:BMA234" si="16819">(2.3*1.25+1*(2.75+2.9+2.3))*10.764</f>
        <v>116.52029999999999</v>
      </c>
      <c r="BMB233" s="53">
        <f t="shared" si="662"/>
        <v>688.73453999999992</v>
      </c>
      <c r="BMC233" s="53">
        <v>0</v>
      </c>
      <c r="BMD233" s="53">
        <f>BMB233*(($H$268)+1)+(IF(BMC233&lt;101,BMC233,IF(BMC233&lt;201,BMC233/2,IF(BMC233&lt;=301,BMC233/3,BMC233/4))))</f>
        <v>688.73453999999992</v>
      </c>
      <c r="BME233" s="159">
        <f t="shared" si="6801"/>
        <v>4</v>
      </c>
      <c r="BMF233" s="159"/>
      <c r="BMG233" s="53" t="s">
        <v>163</v>
      </c>
      <c r="BMH233" s="53">
        <f t="shared" ref="BMH233" si="16820">(53.16)*10.764</f>
        <v>572.2142399999999</v>
      </c>
      <c r="BMI233" s="53">
        <f t="shared" ref="BMI233:BMI234" si="16821">(2.3*1.25+1*(2.75+2.9+2.3))*10.764</f>
        <v>116.52029999999999</v>
      </c>
      <c r="BMJ233" s="53">
        <f t="shared" si="665"/>
        <v>688.73453999999992</v>
      </c>
      <c r="BMK233" s="53">
        <v>0</v>
      </c>
      <c r="BML233" s="53">
        <f>BMJ233*(($H$268)+1)+(IF(BMK233&lt;101,BMK233,IF(BMK233&lt;201,BMK233/2,IF(BMK233&lt;=301,BMK233/3,BMK233/4))))</f>
        <v>688.73453999999992</v>
      </c>
      <c r="BMM233" s="159">
        <f t="shared" si="6804"/>
        <v>4</v>
      </c>
      <c r="BMN233" s="159"/>
      <c r="BMO233" s="53" t="s">
        <v>163</v>
      </c>
      <c r="BMP233" s="53">
        <f t="shared" ref="BMP233" si="16822">(53.16)*10.764</f>
        <v>572.2142399999999</v>
      </c>
      <c r="BMQ233" s="53">
        <f t="shared" ref="BMQ233:BMQ234" si="16823">(2.3*1.25+1*(2.75+2.9+2.3))*10.764</f>
        <v>116.52029999999999</v>
      </c>
      <c r="BMR233" s="53">
        <f t="shared" si="668"/>
        <v>688.73453999999992</v>
      </c>
      <c r="BMS233" s="53">
        <v>0</v>
      </c>
      <c r="BMT233" s="53">
        <f>BMR233*(($H$268)+1)+(IF(BMS233&lt;101,BMS233,IF(BMS233&lt;201,BMS233/2,IF(BMS233&lt;=301,BMS233/3,BMS233/4))))</f>
        <v>688.73453999999992</v>
      </c>
      <c r="BMU233" s="159">
        <f t="shared" si="6807"/>
        <v>4</v>
      </c>
      <c r="BMV233" s="159"/>
      <c r="BMW233" s="53" t="s">
        <v>163</v>
      </c>
      <c r="BMX233" s="53">
        <f t="shared" ref="BMX233" si="16824">(53.16)*10.764</f>
        <v>572.2142399999999</v>
      </c>
      <c r="BMY233" s="53">
        <f t="shared" ref="BMY233:BMY234" si="16825">(2.3*1.25+1*(2.75+2.9+2.3))*10.764</f>
        <v>116.52029999999999</v>
      </c>
      <c r="BMZ233" s="53">
        <f t="shared" si="671"/>
        <v>688.73453999999992</v>
      </c>
      <c r="BNA233" s="53">
        <v>0</v>
      </c>
      <c r="BNB233" s="53">
        <f>BMZ233*(($H$268)+1)+(IF(BNA233&lt;101,BNA233,IF(BNA233&lt;201,BNA233/2,IF(BNA233&lt;=301,BNA233/3,BNA233/4))))</f>
        <v>688.73453999999992</v>
      </c>
      <c r="BNC233" s="159">
        <f t="shared" si="6810"/>
        <v>4</v>
      </c>
      <c r="BND233" s="159"/>
      <c r="BNE233" s="53" t="s">
        <v>163</v>
      </c>
      <c r="BNF233" s="53">
        <f t="shared" ref="BNF233" si="16826">(53.16)*10.764</f>
        <v>572.2142399999999</v>
      </c>
      <c r="BNG233" s="53">
        <f t="shared" ref="BNG233:BNG234" si="16827">(2.3*1.25+1*(2.75+2.9+2.3))*10.764</f>
        <v>116.52029999999999</v>
      </c>
      <c r="BNH233" s="53">
        <f t="shared" si="674"/>
        <v>688.73453999999992</v>
      </c>
      <c r="BNI233" s="53">
        <v>0</v>
      </c>
      <c r="BNJ233" s="53">
        <f>BNH233*(($H$268)+1)+(IF(BNI233&lt;101,BNI233,IF(BNI233&lt;201,BNI233/2,IF(BNI233&lt;=301,BNI233/3,BNI233/4))))</f>
        <v>688.73453999999992</v>
      </c>
      <c r="BNK233" s="159">
        <f t="shared" si="6813"/>
        <v>4</v>
      </c>
      <c r="BNL233" s="159"/>
      <c r="BNM233" s="53" t="s">
        <v>163</v>
      </c>
      <c r="BNN233" s="53">
        <f t="shared" ref="BNN233" si="16828">(53.16)*10.764</f>
        <v>572.2142399999999</v>
      </c>
      <c r="BNO233" s="53">
        <f t="shared" ref="BNO233:BNO234" si="16829">(2.3*1.25+1*(2.75+2.9+2.3))*10.764</f>
        <v>116.52029999999999</v>
      </c>
      <c r="BNP233" s="53">
        <f t="shared" si="677"/>
        <v>688.73453999999992</v>
      </c>
      <c r="BNQ233" s="53">
        <v>0</v>
      </c>
      <c r="BNR233" s="53">
        <f>BNP233*(($H$268)+1)+(IF(BNQ233&lt;101,BNQ233,IF(BNQ233&lt;201,BNQ233/2,IF(BNQ233&lt;=301,BNQ233/3,BNQ233/4))))</f>
        <v>688.73453999999992</v>
      </c>
      <c r="BNS233" s="159">
        <f t="shared" si="6816"/>
        <v>4</v>
      </c>
      <c r="BNT233" s="159"/>
      <c r="BNU233" s="53" t="s">
        <v>163</v>
      </c>
      <c r="BNV233" s="53">
        <f t="shared" ref="BNV233" si="16830">(53.16)*10.764</f>
        <v>572.2142399999999</v>
      </c>
      <c r="BNW233" s="53">
        <f t="shared" ref="BNW233:BNW234" si="16831">(2.3*1.25+1*(2.75+2.9+2.3))*10.764</f>
        <v>116.52029999999999</v>
      </c>
      <c r="BNX233" s="53">
        <f t="shared" si="680"/>
        <v>688.73453999999992</v>
      </c>
      <c r="BNY233" s="53">
        <v>0</v>
      </c>
      <c r="BNZ233" s="53">
        <f>BNX233*(($H$268)+1)+(IF(BNY233&lt;101,BNY233,IF(BNY233&lt;201,BNY233/2,IF(BNY233&lt;=301,BNY233/3,BNY233/4))))</f>
        <v>688.73453999999992</v>
      </c>
      <c r="BOA233" s="159">
        <f t="shared" si="6819"/>
        <v>4</v>
      </c>
      <c r="BOB233" s="159"/>
      <c r="BOC233" s="53" t="s">
        <v>163</v>
      </c>
      <c r="BOD233" s="53">
        <f t="shared" ref="BOD233" si="16832">(53.16)*10.764</f>
        <v>572.2142399999999</v>
      </c>
      <c r="BOE233" s="53">
        <f t="shared" ref="BOE233:BOE234" si="16833">(2.3*1.25+1*(2.75+2.9+2.3))*10.764</f>
        <v>116.52029999999999</v>
      </c>
      <c r="BOF233" s="53">
        <f t="shared" si="683"/>
        <v>688.73453999999992</v>
      </c>
      <c r="BOG233" s="53">
        <v>0</v>
      </c>
      <c r="BOH233" s="53">
        <f>BOF233*(($H$268)+1)+(IF(BOG233&lt;101,BOG233,IF(BOG233&lt;201,BOG233/2,IF(BOG233&lt;=301,BOG233/3,BOG233/4))))</f>
        <v>688.73453999999992</v>
      </c>
      <c r="BOI233" s="159">
        <f t="shared" si="6822"/>
        <v>4</v>
      </c>
      <c r="BOJ233" s="159"/>
      <c r="BOK233" s="53" t="s">
        <v>163</v>
      </c>
      <c r="BOL233" s="53">
        <f t="shared" ref="BOL233" si="16834">(53.16)*10.764</f>
        <v>572.2142399999999</v>
      </c>
      <c r="BOM233" s="53">
        <f t="shared" ref="BOM233:BOM234" si="16835">(2.3*1.25+1*(2.75+2.9+2.3))*10.764</f>
        <v>116.52029999999999</v>
      </c>
      <c r="BON233" s="53">
        <f t="shared" si="686"/>
        <v>688.73453999999992</v>
      </c>
      <c r="BOO233" s="53">
        <v>0</v>
      </c>
      <c r="BOP233" s="53">
        <f>BON233*(($H$268)+1)+(IF(BOO233&lt;101,BOO233,IF(BOO233&lt;201,BOO233/2,IF(BOO233&lt;=301,BOO233/3,BOO233/4))))</f>
        <v>688.73453999999992</v>
      </c>
      <c r="BOQ233" s="159">
        <f t="shared" si="6825"/>
        <v>4</v>
      </c>
      <c r="BOR233" s="159"/>
      <c r="BOS233" s="53" t="s">
        <v>163</v>
      </c>
      <c r="BOT233" s="53">
        <f t="shared" ref="BOT233" si="16836">(53.16)*10.764</f>
        <v>572.2142399999999</v>
      </c>
      <c r="BOU233" s="53">
        <f t="shared" ref="BOU233:BOU234" si="16837">(2.3*1.25+1*(2.75+2.9+2.3))*10.764</f>
        <v>116.52029999999999</v>
      </c>
      <c r="BOV233" s="53">
        <f t="shared" si="689"/>
        <v>688.73453999999992</v>
      </c>
      <c r="BOW233" s="53">
        <v>0</v>
      </c>
      <c r="BOX233" s="53">
        <f>BOV233*(($H$268)+1)+(IF(BOW233&lt;101,BOW233,IF(BOW233&lt;201,BOW233/2,IF(BOW233&lt;=301,BOW233/3,BOW233/4))))</f>
        <v>688.73453999999992</v>
      </c>
      <c r="BOY233" s="159">
        <f t="shared" si="6828"/>
        <v>4</v>
      </c>
      <c r="BOZ233" s="159"/>
      <c r="BPA233" s="53" t="s">
        <v>163</v>
      </c>
      <c r="BPB233" s="53">
        <f t="shared" ref="BPB233" si="16838">(53.16)*10.764</f>
        <v>572.2142399999999</v>
      </c>
      <c r="BPC233" s="53">
        <f t="shared" ref="BPC233:BPC234" si="16839">(2.3*1.25+1*(2.75+2.9+2.3))*10.764</f>
        <v>116.52029999999999</v>
      </c>
      <c r="BPD233" s="53">
        <f t="shared" si="692"/>
        <v>688.73453999999992</v>
      </c>
      <c r="BPE233" s="53">
        <v>0</v>
      </c>
      <c r="BPF233" s="53">
        <f>BPD233*(($H$268)+1)+(IF(BPE233&lt;101,BPE233,IF(BPE233&lt;201,BPE233/2,IF(BPE233&lt;=301,BPE233/3,BPE233/4))))</f>
        <v>688.73453999999992</v>
      </c>
      <c r="BPG233" s="159">
        <f t="shared" si="6831"/>
        <v>4</v>
      </c>
      <c r="BPH233" s="159"/>
      <c r="BPI233" s="53" t="s">
        <v>163</v>
      </c>
      <c r="BPJ233" s="53">
        <f t="shared" ref="BPJ233" si="16840">(53.16)*10.764</f>
        <v>572.2142399999999</v>
      </c>
      <c r="BPK233" s="53">
        <f t="shared" ref="BPK233:BPK234" si="16841">(2.3*1.25+1*(2.75+2.9+2.3))*10.764</f>
        <v>116.52029999999999</v>
      </c>
      <c r="BPL233" s="53">
        <f t="shared" si="695"/>
        <v>688.73453999999992</v>
      </c>
      <c r="BPM233" s="53">
        <v>0</v>
      </c>
      <c r="BPN233" s="53">
        <f>BPL233*(($H$268)+1)+(IF(BPM233&lt;101,BPM233,IF(BPM233&lt;201,BPM233/2,IF(BPM233&lt;=301,BPM233/3,BPM233/4))))</f>
        <v>688.73453999999992</v>
      </c>
      <c r="BPO233" s="159">
        <f t="shared" si="6834"/>
        <v>4</v>
      </c>
      <c r="BPP233" s="159"/>
      <c r="BPQ233" s="53" t="s">
        <v>163</v>
      </c>
      <c r="BPR233" s="53">
        <f t="shared" ref="BPR233" si="16842">(53.16)*10.764</f>
        <v>572.2142399999999</v>
      </c>
      <c r="BPS233" s="53">
        <f t="shared" ref="BPS233:BPS234" si="16843">(2.3*1.25+1*(2.75+2.9+2.3))*10.764</f>
        <v>116.52029999999999</v>
      </c>
      <c r="BPT233" s="53">
        <f t="shared" si="698"/>
        <v>688.73453999999992</v>
      </c>
      <c r="BPU233" s="53">
        <v>0</v>
      </c>
      <c r="BPV233" s="53">
        <f>BPT233*(($H$268)+1)+(IF(BPU233&lt;101,BPU233,IF(BPU233&lt;201,BPU233/2,IF(BPU233&lt;=301,BPU233/3,BPU233/4))))</f>
        <v>688.73453999999992</v>
      </c>
      <c r="BPW233" s="159">
        <f t="shared" si="6837"/>
        <v>4</v>
      </c>
      <c r="BPX233" s="159"/>
      <c r="BPY233" s="53" t="s">
        <v>163</v>
      </c>
      <c r="BPZ233" s="53">
        <f t="shared" ref="BPZ233" si="16844">(53.16)*10.764</f>
        <v>572.2142399999999</v>
      </c>
      <c r="BQA233" s="53">
        <f t="shared" ref="BQA233:BQA234" si="16845">(2.3*1.25+1*(2.75+2.9+2.3))*10.764</f>
        <v>116.52029999999999</v>
      </c>
      <c r="BQB233" s="53">
        <f t="shared" si="701"/>
        <v>688.73453999999992</v>
      </c>
      <c r="BQC233" s="53">
        <v>0</v>
      </c>
      <c r="BQD233" s="53">
        <f>BQB233*(($H$268)+1)+(IF(BQC233&lt;101,BQC233,IF(BQC233&lt;201,BQC233/2,IF(BQC233&lt;=301,BQC233/3,BQC233/4))))</f>
        <v>688.73453999999992</v>
      </c>
      <c r="BQE233" s="159">
        <f t="shared" si="6840"/>
        <v>4</v>
      </c>
      <c r="BQF233" s="159"/>
      <c r="BQG233" s="53" t="s">
        <v>163</v>
      </c>
      <c r="BQH233" s="53">
        <f t="shared" ref="BQH233" si="16846">(53.16)*10.764</f>
        <v>572.2142399999999</v>
      </c>
      <c r="BQI233" s="53">
        <f t="shared" ref="BQI233:BQI234" si="16847">(2.3*1.25+1*(2.75+2.9+2.3))*10.764</f>
        <v>116.52029999999999</v>
      </c>
      <c r="BQJ233" s="53">
        <f t="shared" si="704"/>
        <v>688.73453999999992</v>
      </c>
      <c r="BQK233" s="53">
        <v>0</v>
      </c>
      <c r="BQL233" s="53">
        <f>BQJ233*(($H$268)+1)+(IF(BQK233&lt;101,BQK233,IF(BQK233&lt;201,BQK233/2,IF(BQK233&lt;=301,BQK233/3,BQK233/4))))</f>
        <v>688.73453999999992</v>
      </c>
      <c r="BQM233" s="159">
        <f t="shared" si="6843"/>
        <v>4</v>
      </c>
      <c r="BQN233" s="159"/>
      <c r="BQO233" s="53" t="s">
        <v>163</v>
      </c>
      <c r="BQP233" s="53">
        <f t="shared" ref="BQP233" si="16848">(53.16)*10.764</f>
        <v>572.2142399999999</v>
      </c>
      <c r="BQQ233" s="53">
        <f t="shared" ref="BQQ233:BQQ234" si="16849">(2.3*1.25+1*(2.75+2.9+2.3))*10.764</f>
        <v>116.52029999999999</v>
      </c>
      <c r="BQR233" s="53">
        <f t="shared" si="707"/>
        <v>688.73453999999992</v>
      </c>
      <c r="BQS233" s="53">
        <v>0</v>
      </c>
      <c r="BQT233" s="53">
        <f>BQR233*(($H$268)+1)+(IF(BQS233&lt;101,BQS233,IF(BQS233&lt;201,BQS233/2,IF(BQS233&lt;=301,BQS233/3,BQS233/4))))</f>
        <v>688.73453999999992</v>
      </c>
      <c r="BQU233" s="159">
        <f t="shared" si="6846"/>
        <v>4</v>
      </c>
      <c r="BQV233" s="159"/>
      <c r="BQW233" s="53" t="s">
        <v>163</v>
      </c>
      <c r="BQX233" s="53">
        <f t="shared" ref="BQX233" si="16850">(53.16)*10.764</f>
        <v>572.2142399999999</v>
      </c>
      <c r="BQY233" s="53">
        <f t="shared" ref="BQY233:BQY234" si="16851">(2.3*1.25+1*(2.75+2.9+2.3))*10.764</f>
        <v>116.52029999999999</v>
      </c>
      <c r="BQZ233" s="53">
        <f t="shared" si="710"/>
        <v>688.73453999999992</v>
      </c>
      <c r="BRA233" s="53">
        <v>0</v>
      </c>
      <c r="BRB233" s="53">
        <f>BQZ233*(($H$268)+1)+(IF(BRA233&lt;101,BRA233,IF(BRA233&lt;201,BRA233/2,IF(BRA233&lt;=301,BRA233/3,BRA233/4))))</f>
        <v>688.73453999999992</v>
      </c>
      <c r="BRC233" s="159">
        <f t="shared" si="6849"/>
        <v>4</v>
      </c>
      <c r="BRD233" s="159"/>
      <c r="BRE233" s="53" t="s">
        <v>163</v>
      </c>
      <c r="BRF233" s="53">
        <f t="shared" ref="BRF233" si="16852">(53.16)*10.764</f>
        <v>572.2142399999999</v>
      </c>
      <c r="BRG233" s="53">
        <f t="shared" ref="BRG233:BRG234" si="16853">(2.3*1.25+1*(2.75+2.9+2.3))*10.764</f>
        <v>116.52029999999999</v>
      </c>
      <c r="BRH233" s="53">
        <f t="shared" si="713"/>
        <v>688.73453999999992</v>
      </c>
      <c r="BRI233" s="53">
        <v>0</v>
      </c>
      <c r="BRJ233" s="53">
        <f>BRH233*(($H$268)+1)+(IF(BRI233&lt;101,BRI233,IF(BRI233&lt;201,BRI233/2,IF(BRI233&lt;=301,BRI233/3,BRI233/4))))</f>
        <v>688.73453999999992</v>
      </c>
      <c r="BRK233" s="159">
        <f t="shared" si="6852"/>
        <v>4</v>
      </c>
      <c r="BRL233" s="159"/>
      <c r="BRM233" s="53" t="s">
        <v>163</v>
      </c>
      <c r="BRN233" s="53">
        <f t="shared" ref="BRN233" si="16854">(53.16)*10.764</f>
        <v>572.2142399999999</v>
      </c>
      <c r="BRO233" s="53">
        <f t="shared" ref="BRO233:BRO234" si="16855">(2.3*1.25+1*(2.75+2.9+2.3))*10.764</f>
        <v>116.52029999999999</v>
      </c>
      <c r="BRP233" s="53">
        <f t="shared" si="716"/>
        <v>688.73453999999992</v>
      </c>
      <c r="BRQ233" s="53">
        <v>0</v>
      </c>
      <c r="BRR233" s="53">
        <f>BRP233*(($H$268)+1)+(IF(BRQ233&lt;101,BRQ233,IF(BRQ233&lt;201,BRQ233/2,IF(BRQ233&lt;=301,BRQ233/3,BRQ233/4))))</f>
        <v>688.73453999999992</v>
      </c>
      <c r="BRS233" s="159">
        <f t="shared" si="6855"/>
        <v>4</v>
      </c>
      <c r="BRT233" s="159"/>
      <c r="BRU233" s="53" t="s">
        <v>163</v>
      </c>
      <c r="BRV233" s="53">
        <f t="shared" ref="BRV233" si="16856">(53.16)*10.764</f>
        <v>572.2142399999999</v>
      </c>
      <c r="BRW233" s="53">
        <f t="shared" ref="BRW233:BRW234" si="16857">(2.3*1.25+1*(2.75+2.9+2.3))*10.764</f>
        <v>116.52029999999999</v>
      </c>
      <c r="BRX233" s="53">
        <f t="shared" si="719"/>
        <v>688.73453999999992</v>
      </c>
      <c r="BRY233" s="53">
        <v>0</v>
      </c>
      <c r="BRZ233" s="53">
        <f>BRX233*(($H$268)+1)+(IF(BRY233&lt;101,BRY233,IF(BRY233&lt;201,BRY233/2,IF(BRY233&lt;=301,BRY233/3,BRY233/4))))</f>
        <v>688.73453999999992</v>
      </c>
      <c r="BSA233" s="159">
        <f t="shared" si="6858"/>
        <v>4</v>
      </c>
      <c r="BSB233" s="159"/>
      <c r="BSC233" s="53" t="s">
        <v>163</v>
      </c>
      <c r="BSD233" s="53">
        <f t="shared" ref="BSD233" si="16858">(53.16)*10.764</f>
        <v>572.2142399999999</v>
      </c>
      <c r="BSE233" s="53">
        <f t="shared" ref="BSE233:BSE234" si="16859">(2.3*1.25+1*(2.75+2.9+2.3))*10.764</f>
        <v>116.52029999999999</v>
      </c>
      <c r="BSF233" s="53">
        <f t="shared" si="722"/>
        <v>688.73453999999992</v>
      </c>
      <c r="BSG233" s="53">
        <v>0</v>
      </c>
      <c r="BSH233" s="53">
        <f>BSF233*(($H$268)+1)+(IF(BSG233&lt;101,BSG233,IF(BSG233&lt;201,BSG233/2,IF(BSG233&lt;=301,BSG233/3,BSG233/4))))</f>
        <v>688.73453999999992</v>
      </c>
      <c r="BSI233" s="159">
        <f t="shared" si="6861"/>
        <v>4</v>
      </c>
      <c r="BSJ233" s="159"/>
      <c r="BSK233" s="53" t="s">
        <v>163</v>
      </c>
      <c r="BSL233" s="53">
        <f t="shared" ref="BSL233" si="16860">(53.16)*10.764</f>
        <v>572.2142399999999</v>
      </c>
      <c r="BSM233" s="53">
        <f t="shared" ref="BSM233:BSM234" si="16861">(2.3*1.25+1*(2.75+2.9+2.3))*10.764</f>
        <v>116.52029999999999</v>
      </c>
      <c r="BSN233" s="53">
        <f t="shared" si="725"/>
        <v>688.73453999999992</v>
      </c>
      <c r="BSO233" s="53">
        <v>0</v>
      </c>
      <c r="BSP233" s="53">
        <f>BSN233*(($H$268)+1)+(IF(BSO233&lt;101,BSO233,IF(BSO233&lt;201,BSO233/2,IF(BSO233&lt;=301,BSO233/3,BSO233/4))))</f>
        <v>688.73453999999992</v>
      </c>
      <c r="BSQ233" s="159">
        <f t="shared" si="6864"/>
        <v>4</v>
      </c>
      <c r="BSR233" s="159"/>
      <c r="BSS233" s="53" t="s">
        <v>163</v>
      </c>
      <c r="BST233" s="53">
        <f t="shared" ref="BST233" si="16862">(53.16)*10.764</f>
        <v>572.2142399999999</v>
      </c>
      <c r="BSU233" s="53">
        <f t="shared" ref="BSU233:BSU234" si="16863">(2.3*1.25+1*(2.75+2.9+2.3))*10.764</f>
        <v>116.52029999999999</v>
      </c>
      <c r="BSV233" s="53">
        <f t="shared" si="728"/>
        <v>688.73453999999992</v>
      </c>
      <c r="BSW233" s="53">
        <v>0</v>
      </c>
      <c r="BSX233" s="53">
        <f>BSV233*(($H$268)+1)+(IF(BSW233&lt;101,BSW233,IF(BSW233&lt;201,BSW233/2,IF(BSW233&lt;=301,BSW233/3,BSW233/4))))</f>
        <v>688.73453999999992</v>
      </c>
      <c r="BSY233" s="159">
        <f t="shared" si="6867"/>
        <v>4</v>
      </c>
      <c r="BSZ233" s="159"/>
      <c r="BTA233" s="53" t="s">
        <v>163</v>
      </c>
      <c r="BTB233" s="53">
        <f t="shared" ref="BTB233" si="16864">(53.16)*10.764</f>
        <v>572.2142399999999</v>
      </c>
      <c r="BTC233" s="53">
        <f t="shared" ref="BTC233:BTC234" si="16865">(2.3*1.25+1*(2.75+2.9+2.3))*10.764</f>
        <v>116.52029999999999</v>
      </c>
      <c r="BTD233" s="53">
        <f t="shared" si="731"/>
        <v>688.73453999999992</v>
      </c>
      <c r="BTE233" s="53">
        <v>0</v>
      </c>
      <c r="BTF233" s="53">
        <f>BTD233*(($H$268)+1)+(IF(BTE233&lt;101,BTE233,IF(BTE233&lt;201,BTE233/2,IF(BTE233&lt;=301,BTE233/3,BTE233/4))))</f>
        <v>688.73453999999992</v>
      </c>
      <c r="BTG233" s="159">
        <f t="shared" si="6870"/>
        <v>4</v>
      </c>
      <c r="BTH233" s="159"/>
      <c r="BTI233" s="53" t="s">
        <v>163</v>
      </c>
      <c r="BTJ233" s="53">
        <f t="shared" ref="BTJ233" si="16866">(53.16)*10.764</f>
        <v>572.2142399999999</v>
      </c>
      <c r="BTK233" s="53">
        <f t="shared" ref="BTK233:BTK234" si="16867">(2.3*1.25+1*(2.75+2.9+2.3))*10.764</f>
        <v>116.52029999999999</v>
      </c>
      <c r="BTL233" s="53">
        <f t="shared" si="734"/>
        <v>688.73453999999992</v>
      </c>
      <c r="BTM233" s="53">
        <v>0</v>
      </c>
      <c r="BTN233" s="53">
        <f>BTL233*(($H$268)+1)+(IF(BTM233&lt;101,BTM233,IF(BTM233&lt;201,BTM233/2,IF(BTM233&lt;=301,BTM233/3,BTM233/4))))</f>
        <v>688.73453999999992</v>
      </c>
      <c r="BTO233" s="159">
        <f t="shared" si="6873"/>
        <v>4</v>
      </c>
      <c r="BTP233" s="159"/>
      <c r="BTQ233" s="53" t="s">
        <v>163</v>
      </c>
      <c r="BTR233" s="53">
        <f t="shared" ref="BTR233" si="16868">(53.16)*10.764</f>
        <v>572.2142399999999</v>
      </c>
      <c r="BTS233" s="53">
        <f t="shared" ref="BTS233:BTS234" si="16869">(2.3*1.25+1*(2.75+2.9+2.3))*10.764</f>
        <v>116.52029999999999</v>
      </c>
      <c r="BTT233" s="53">
        <f t="shared" si="737"/>
        <v>688.73453999999992</v>
      </c>
      <c r="BTU233" s="53">
        <v>0</v>
      </c>
      <c r="BTV233" s="53">
        <f>BTT233*(($H$268)+1)+(IF(BTU233&lt;101,BTU233,IF(BTU233&lt;201,BTU233/2,IF(BTU233&lt;=301,BTU233/3,BTU233/4))))</f>
        <v>688.73453999999992</v>
      </c>
      <c r="BTW233" s="159">
        <f t="shared" si="6876"/>
        <v>4</v>
      </c>
      <c r="BTX233" s="159"/>
      <c r="BTY233" s="53" t="s">
        <v>163</v>
      </c>
      <c r="BTZ233" s="53">
        <f t="shared" ref="BTZ233" si="16870">(53.16)*10.764</f>
        <v>572.2142399999999</v>
      </c>
      <c r="BUA233" s="53">
        <f t="shared" ref="BUA233:BUA234" si="16871">(2.3*1.25+1*(2.75+2.9+2.3))*10.764</f>
        <v>116.52029999999999</v>
      </c>
      <c r="BUB233" s="53">
        <f t="shared" si="740"/>
        <v>688.73453999999992</v>
      </c>
      <c r="BUC233" s="53">
        <v>0</v>
      </c>
      <c r="BUD233" s="53">
        <f>BUB233*(($H$268)+1)+(IF(BUC233&lt;101,BUC233,IF(BUC233&lt;201,BUC233/2,IF(BUC233&lt;=301,BUC233/3,BUC233/4))))</f>
        <v>688.73453999999992</v>
      </c>
      <c r="BUE233" s="159">
        <f t="shared" si="6879"/>
        <v>4</v>
      </c>
      <c r="BUF233" s="159"/>
      <c r="BUG233" s="53" t="s">
        <v>163</v>
      </c>
      <c r="BUH233" s="53">
        <f t="shared" ref="BUH233" si="16872">(53.16)*10.764</f>
        <v>572.2142399999999</v>
      </c>
      <c r="BUI233" s="53">
        <f t="shared" ref="BUI233:BUI234" si="16873">(2.3*1.25+1*(2.75+2.9+2.3))*10.764</f>
        <v>116.52029999999999</v>
      </c>
      <c r="BUJ233" s="53">
        <f t="shared" si="743"/>
        <v>688.73453999999992</v>
      </c>
      <c r="BUK233" s="53">
        <v>0</v>
      </c>
      <c r="BUL233" s="53">
        <f>BUJ233*(($H$268)+1)+(IF(BUK233&lt;101,BUK233,IF(BUK233&lt;201,BUK233/2,IF(BUK233&lt;=301,BUK233/3,BUK233/4))))</f>
        <v>688.73453999999992</v>
      </c>
      <c r="BUM233" s="159">
        <f t="shared" si="6882"/>
        <v>4</v>
      </c>
      <c r="BUN233" s="159"/>
      <c r="BUO233" s="53" t="s">
        <v>163</v>
      </c>
      <c r="BUP233" s="53">
        <f t="shared" ref="BUP233" si="16874">(53.16)*10.764</f>
        <v>572.2142399999999</v>
      </c>
      <c r="BUQ233" s="53">
        <f t="shared" ref="BUQ233:BUQ234" si="16875">(2.3*1.25+1*(2.75+2.9+2.3))*10.764</f>
        <v>116.52029999999999</v>
      </c>
      <c r="BUR233" s="53">
        <f t="shared" si="746"/>
        <v>688.73453999999992</v>
      </c>
      <c r="BUS233" s="53">
        <v>0</v>
      </c>
      <c r="BUT233" s="53">
        <f>BUR233*(($H$268)+1)+(IF(BUS233&lt;101,BUS233,IF(BUS233&lt;201,BUS233/2,IF(BUS233&lt;=301,BUS233/3,BUS233/4))))</f>
        <v>688.73453999999992</v>
      </c>
      <c r="BUU233" s="159">
        <f t="shared" si="6885"/>
        <v>4</v>
      </c>
      <c r="BUV233" s="159"/>
      <c r="BUW233" s="53" t="s">
        <v>163</v>
      </c>
      <c r="BUX233" s="53">
        <f t="shared" ref="BUX233" si="16876">(53.16)*10.764</f>
        <v>572.2142399999999</v>
      </c>
      <c r="BUY233" s="53">
        <f t="shared" ref="BUY233:BUY234" si="16877">(2.3*1.25+1*(2.75+2.9+2.3))*10.764</f>
        <v>116.52029999999999</v>
      </c>
      <c r="BUZ233" s="53">
        <f t="shared" si="749"/>
        <v>688.73453999999992</v>
      </c>
      <c r="BVA233" s="53">
        <v>0</v>
      </c>
      <c r="BVB233" s="53">
        <f>BUZ233*(($H$268)+1)+(IF(BVA233&lt;101,BVA233,IF(BVA233&lt;201,BVA233/2,IF(BVA233&lt;=301,BVA233/3,BVA233/4))))</f>
        <v>688.73453999999992</v>
      </c>
      <c r="BVC233" s="159">
        <f t="shared" si="6888"/>
        <v>4</v>
      </c>
      <c r="BVD233" s="159"/>
      <c r="BVE233" s="53" t="s">
        <v>163</v>
      </c>
      <c r="BVF233" s="53">
        <f t="shared" ref="BVF233" si="16878">(53.16)*10.764</f>
        <v>572.2142399999999</v>
      </c>
      <c r="BVG233" s="53">
        <f t="shared" ref="BVG233:BVG234" si="16879">(2.3*1.25+1*(2.75+2.9+2.3))*10.764</f>
        <v>116.52029999999999</v>
      </c>
      <c r="BVH233" s="53">
        <f t="shared" si="752"/>
        <v>688.73453999999992</v>
      </c>
      <c r="BVI233" s="53">
        <v>0</v>
      </c>
      <c r="BVJ233" s="53">
        <f>BVH233*(($H$268)+1)+(IF(BVI233&lt;101,BVI233,IF(BVI233&lt;201,BVI233/2,IF(BVI233&lt;=301,BVI233/3,BVI233/4))))</f>
        <v>688.73453999999992</v>
      </c>
      <c r="BVK233" s="159">
        <f t="shared" si="6891"/>
        <v>4</v>
      </c>
      <c r="BVL233" s="159"/>
      <c r="BVM233" s="53" t="s">
        <v>163</v>
      </c>
      <c r="BVN233" s="53">
        <f t="shared" ref="BVN233" si="16880">(53.16)*10.764</f>
        <v>572.2142399999999</v>
      </c>
      <c r="BVO233" s="53">
        <f t="shared" ref="BVO233:BVO234" si="16881">(2.3*1.25+1*(2.75+2.9+2.3))*10.764</f>
        <v>116.52029999999999</v>
      </c>
      <c r="BVP233" s="53">
        <f t="shared" si="755"/>
        <v>688.73453999999992</v>
      </c>
      <c r="BVQ233" s="53">
        <v>0</v>
      </c>
      <c r="BVR233" s="53">
        <f>BVP233*(($H$268)+1)+(IF(BVQ233&lt;101,BVQ233,IF(BVQ233&lt;201,BVQ233/2,IF(BVQ233&lt;=301,BVQ233/3,BVQ233/4))))</f>
        <v>688.73453999999992</v>
      </c>
      <c r="BVS233" s="159">
        <f t="shared" si="6894"/>
        <v>4</v>
      </c>
      <c r="BVT233" s="159"/>
      <c r="BVU233" s="53" t="s">
        <v>163</v>
      </c>
      <c r="BVV233" s="53">
        <f t="shared" ref="BVV233" si="16882">(53.16)*10.764</f>
        <v>572.2142399999999</v>
      </c>
      <c r="BVW233" s="53">
        <f t="shared" ref="BVW233:BVW234" si="16883">(2.3*1.25+1*(2.75+2.9+2.3))*10.764</f>
        <v>116.52029999999999</v>
      </c>
      <c r="BVX233" s="53">
        <f t="shared" si="758"/>
        <v>688.73453999999992</v>
      </c>
      <c r="BVY233" s="53">
        <v>0</v>
      </c>
      <c r="BVZ233" s="53">
        <f>BVX233*(($H$268)+1)+(IF(BVY233&lt;101,BVY233,IF(BVY233&lt;201,BVY233/2,IF(BVY233&lt;=301,BVY233/3,BVY233/4))))</f>
        <v>688.73453999999992</v>
      </c>
      <c r="BWA233" s="159">
        <f t="shared" si="6897"/>
        <v>4</v>
      </c>
      <c r="BWB233" s="159"/>
      <c r="BWC233" s="53" t="s">
        <v>163</v>
      </c>
      <c r="BWD233" s="53">
        <f t="shared" ref="BWD233" si="16884">(53.16)*10.764</f>
        <v>572.2142399999999</v>
      </c>
      <c r="BWE233" s="53">
        <f t="shared" ref="BWE233:BWE234" si="16885">(2.3*1.25+1*(2.75+2.9+2.3))*10.764</f>
        <v>116.52029999999999</v>
      </c>
      <c r="BWF233" s="53">
        <f t="shared" si="761"/>
        <v>688.73453999999992</v>
      </c>
      <c r="BWG233" s="53">
        <v>0</v>
      </c>
      <c r="BWH233" s="53">
        <f>BWF233*(($H$268)+1)+(IF(BWG233&lt;101,BWG233,IF(BWG233&lt;201,BWG233/2,IF(BWG233&lt;=301,BWG233/3,BWG233/4))))</f>
        <v>688.73453999999992</v>
      </c>
      <c r="BWI233" s="159">
        <f t="shared" si="6900"/>
        <v>4</v>
      </c>
      <c r="BWJ233" s="159"/>
      <c r="BWK233" s="53" t="s">
        <v>163</v>
      </c>
      <c r="BWL233" s="53">
        <f t="shared" ref="BWL233" si="16886">(53.16)*10.764</f>
        <v>572.2142399999999</v>
      </c>
      <c r="BWM233" s="53">
        <f t="shared" ref="BWM233:BWM234" si="16887">(2.3*1.25+1*(2.75+2.9+2.3))*10.764</f>
        <v>116.52029999999999</v>
      </c>
      <c r="BWN233" s="53">
        <f t="shared" si="764"/>
        <v>688.73453999999992</v>
      </c>
      <c r="BWO233" s="53">
        <v>0</v>
      </c>
      <c r="BWP233" s="53">
        <f>BWN233*(($H$268)+1)+(IF(BWO233&lt;101,BWO233,IF(BWO233&lt;201,BWO233/2,IF(BWO233&lt;=301,BWO233/3,BWO233/4))))</f>
        <v>688.73453999999992</v>
      </c>
      <c r="BWQ233" s="159">
        <f t="shared" si="6903"/>
        <v>4</v>
      </c>
      <c r="BWR233" s="159"/>
      <c r="BWS233" s="53" t="s">
        <v>163</v>
      </c>
      <c r="BWT233" s="53">
        <f t="shared" ref="BWT233" si="16888">(53.16)*10.764</f>
        <v>572.2142399999999</v>
      </c>
      <c r="BWU233" s="53">
        <f t="shared" ref="BWU233:BWU234" si="16889">(2.3*1.25+1*(2.75+2.9+2.3))*10.764</f>
        <v>116.52029999999999</v>
      </c>
      <c r="BWV233" s="53">
        <f t="shared" si="767"/>
        <v>688.73453999999992</v>
      </c>
      <c r="BWW233" s="53">
        <v>0</v>
      </c>
      <c r="BWX233" s="53">
        <f>BWV233*(($H$268)+1)+(IF(BWW233&lt;101,BWW233,IF(BWW233&lt;201,BWW233/2,IF(BWW233&lt;=301,BWW233/3,BWW233/4))))</f>
        <v>688.73453999999992</v>
      </c>
      <c r="BWY233" s="159">
        <f t="shared" si="6906"/>
        <v>4</v>
      </c>
      <c r="BWZ233" s="159"/>
      <c r="BXA233" s="53" t="s">
        <v>163</v>
      </c>
      <c r="BXB233" s="53">
        <f t="shared" ref="BXB233" si="16890">(53.16)*10.764</f>
        <v>572.2142399999999</v>
      </c>
      <c r="BXC233" s="53">
        <f t="shared" ref="BXC233:BXC234" si="16891">(2.3*1.25+1*(2.75+2.9+2.3))*10.764</f>
        <v>116.52029999999999</v>
      </c>
      <c r="BXD233" s="53">
        <f t="shared" si="770"/>
        <v>688.73453999999992</v>
      </c>
      <c r="BXE233" s="53">
        <v>0</v>
      </c>
      <c r="BXF233" s="53">
        <f>BXD233*(($H$268)+1)+(IF(BXE233&lt;101,BXE233,IF(BXE233&lt;201,BXE233/2,IF(BXE233&lt;=301,BXE233/3,BXE233/4))))</f>
        <v>688.73453999999992</v>
      </c>
      <c r="BXG233" s="159">
        <f t="shared" si="6909"/>
        <v>4</v>
      </c>
      <c r="BXH233" s="159"/>
      <c r="BXI233" s="53" t="s">
        <v>163</v>
      </c>
      <c r="BXJ233" s="53">
        <f t="shared" ref="BXJ233" si="16892">(53.16)*10.764</f>
        <v>572.2142399999999</v>
      </c>
      <c r="BXK233" s="53">
        <f t="shared" ref="BXK233:BXK234" si="16893">(2.3*1.25+1*(2.75+2.9+2.3))*10.764</f>
        <v>116.52029999999999</v>
      </c>
      <c r="BXL233" s="53">
        <f t="shared" si="773"/>
        <v>688.73453999999992</v>
      </c>
      <c r="BXM233" s="53">
        <v>0</v>
      </c>
      <c r="BXN233" s="53">
        <f>BXL233*(($H$268)+1)+(IF(BXM233&lt;101,BXM233,IF(BXM233&lt;201,BXM233/2,IF(BXM233&lt;=301,BXM233/3,BXM233/4))))</f>
        <v>688.73453999999992</v>
      </c>
      <c r="BXO233" s="159">
        <f t="shared" si="6912"/>
        <v>4</v>
      </c>
      <c r="BXP233" s="159"/>
      <c r="BXQ233" s="53" t="s">
        <v>163</v>
      </c>
      <c r="BXR233" s="53">
        <f t="shared" ref="BXR233" si="16894">(53.16)*10.764</f>
        <v>572.2142399999999</v>
      </c>
      <c r="BXS233" s="53">
        <f t="shared" ref="BXS233:BXS234" si="16895">(2.3*1.25+1*(2.75+2.9+2.3))*10.764</f>
        <v>116.52029999999999</v>
      </c>
      <c r="BXT233" s="53">
        <f t="shared" si="776"/>
        <v>688.73453999999992</v>
      </c>
      <c r="BXU233" s="53">
        <v>0</v>
      </c>
      <c r="BXV233" s="53">
        <f>BXT233*(($H$268)+1)+(IF(BXU233&lt;101,BXU233,IF(BXU233&lt;201,BXU233/2,IF(BXU233&lt;=301,BXU233/3,BXU233/4))))</f>
        <v>688.73453999999992</v>
      </c>
      <c r="BXW233" s="159">
        <f t="shared" si="6915"/>
        <v>4</v>
      </c>
      <c r="BXX233" s="159"/>
      <c r="BXY233" s="53" t="s">
        <v>163</v>
      </c>
      <c r="BXZ233" s="53">
        <f t="shared" ref="BXZ233" si="16896">(53.16)*10.764</f>
        <v>572.2142399999999</v>
      </c>
      <c r="BYA233" s="53">
        <f t="shared" ref="BYA233:BYA234" si="16897">(2.3*1.25+1*(2.75+2.9+2.3))*10.764</f>
        <v>116.52029999999999</v>
      </c>
      <c r="BYB233" s="53">
        <f t="shared" si="779"/>
        <v>688.73453999999992</v>
      </c>
      <c r="BYC233" s="53">
        <v>0</v>
      </c>
      <c r="BYD233" s="53">
        <f>BYB233*(($H$268)+1)+(IF(BYC233&lt;101,BYC233,IF(BYC233&lt;201,BYC233/2,IF(BYC233&lt;=301,BYC233/3,BYC233/4))))</f>
        <v>688.73453999999992</v>
      </c>
      <c r="BYE233" s="159">
        <f t="shared" si="6918"/>
        <v>4</v>
      </c>
      <c r="BYF233" s="159"/>
      <c r="BYG233" s="53" t="s">
        <v>163</v>
      </c>
      <c r="BYH233" s="53">
        <f t="shared" ref="BYH233" si="16898">(53.16)*10.764</f>
        <v>572.2142399999999</v>
      </c>
      <c r="BYI233" s="53">
        <f t="shared" ref="BYI233:BYI234" si="16899">(2.3*1.25+1*(2.75+2.9+2.3))*10.764</f>
        <v>116.52029999999999</v>
      </c>
      <c r="BYJ233" s="53">
        <f t="shared" si="782"/>
        <v>688.73453999999992</v>
      </c>
      <c r="BYK233" s="53">
        <v>0</v>
      </c>
      <c r="BYL233" s="53">
        <f>BYJ233*(($H$268)+1)+(IF(BYK233&lt;101,BYK233,IF(BYK233&lt;201,BYK233/2,IF(BYK233&lt;=301,BYK233/3,BYK233/4))))</f>
        <v>688.73453999999992</v>
      </c>
      <c r="BYM233" s="159">
        <f t="shared" si="6921"/>
        <v>4</v>
      </c>
      <c r="BYN233" s="159"/>
      <c r="BYO233" s="53" t="s">
        <v>163</v>
      </c>
      <c r="BYP233" s="53">
        <f t="shared" ref="BYP233" si="16900">(53.16)*10.764</f>
        <v>572.2142399999999</v>
      </c>
      <c r="BYQ233" s="53">
        <f t="shared" ref="BYQ233:BYQ234" si="16901">(2.3*1.25+1*(2.75+2.9+2.3))*10.764</f>
        <v>116.52029999999999</v>
      </c>
      <c r="BYR233" s="53">
        <f t="shared" si="785"/>
        <v>688.73453999999992</v>
      </c>
      <c r="BYS233" s="53">
        <v>0</v>
      </c>
      <c r="BYT233" s="53">
        <f>BYR233*(($H$268)+1)+(IF(BYS233&lt;101,BYS233,IF(BYS233&lt;201,BYS233/2,IF(BYS233&lt;=301,BYS233/3,BYS233/4))))</f>
        <v>688.73453999999992</v>
      </c>
      <c r="BYU233" s="159">
        <f t="shared" si="6924"/>
        <v>4</v>
      </c>
      <c r="BYV233" s="159"/>
      <c r="BYW233" s="53" t="s">
        <v>163</v>
      </c>
      <c r="BYX233" s="53">
        <f t="shared" ref="BYX233" si="16902">(53.16)*10.764</f>
        <v>572.2142399999999</v>
      </c>
      <c r="BYY233" s="53">
        <f t="shared" ref="BYY233:BYY234" si="16903">(2.3*1.25+1*(2.75+2.9+2.3))*10.764</f>
        <v>116.52029999999999</v>
      </c>
      <c r="BYZ233" s="53">
        <f t="shared" si="788"/>
        <v>688.73453999999992</v>
      </c>
      <c r="BZA233" s="53">
        <v>0</v>
      </c>
      <c r="BZB233" s="53">
        <f>BYZ233*(($H$268)+1)+(IF(BZA233&lt;101,BZA233,IF(BZA233&lt;201,BZA233/2,IF(BZA233&lt;=301,BZA233/3,BZA233/4))))</f>
        <v>688.73453999999992</v>
      </c>
      <c r="BZC233" s="159">
        <f t="shared" si="6927"/>
        <v>4</v>
      </c>
      <c r="BZD233" s="159"/>
      <c r="BZE233" s="53" t="s">
        <v>163</v>
      </c>
      <c r="BZF233" s="53">
        <f t="shared" ref="BZF233" si="16904">(53.16)*10.764</f>
        <v>572.2142399999999</v>
      </c>
      <c r="BZG233" s="53">
        <f t="shared" ref="BZG233:BZG234" si="16905">(2.3*1.25+1*(2.75+2.9+2.3))*10.764</f>
        <v>116.52029999999999</v>
      </c>
      <c r="BZH233" s="53">
        <f t="shared" si="791"/>
        <v>688.73453999999992</v>
      </c>
      <c r="BZI233" s="53">
        <v>0</v>
      </c>
      <c r="BZJ233" s="53">
        <f>BZH233*(($H$268)+1)+(IF(BZI233&lt;101,BZI233,IF(BZI233&lt;201,BZI233/2,IF(BZI233&lt;=301,BZI233/3,BZI233/4))))</f>
        <v>688.73453999999992</v>
      </c>
      <c r="BZK233" s="159">
        <f t="shared" si="6930"/>
        <v>4</v>
      </c>
      <c r="BZL233" s="159"/>
      <c r="BZM233" s="53" t="s">
        <v>163</v>
      </c>
      <c r="BZN233" s="53">
        <f t="shared" ref="BZN233" si="16906">(53.16)*10.764</f>
        <v>572.2142399999999</v>
      </c>
      <c r="BZO233" s="53">
        <f t="shared" ref="BZO233:BZO234" si="16907">(2.3*1.25+1*(2.75+2.9+2.3))*10.764</f>
        <v>116.52029999999999</v>
      </c>
      <c r="BZP233" s="53">
        <f t="shared" si="794"/>
        <v>688.73453999999992</v>
      </c>
      <c r="BZQ233" s="53">
        <v>0</v>
      </c>
      <c r="BZR233" s="53">
        <f>BZP233*(($H$268)+1)+(IF(BZQ233&lt;101,BZQ233,IF(BZQ233&lt;201,BZQ233/2,IF(BZQ233&lt;=301,BZQ233/3,BZQ233/4))))</f>
        <v>688.73453999999992</v>
      </c>
      <c r="BZS233" s="159">
        <f t="shared" si="6933"/>
        <v>4</v>
      </c>
      <c r="BZT233" s="159"/>
      <c r="BZU233" s="53" t="s">
        <v>163</v>
      </c>
      <c r="BZV233" s="53">
        <f t="shared" ref="BZV233" si="16908">(53.16)*10.764</f>
        <v>572.2142399999999</v>
      </c>
      <c r="BZW233" s="53">
        <f t="shared" ref="BZW233:BZW234" si="16909">(2.3*1.25+1*(2.75+2.9+2.3))*10.764</f>
        <v>116.52029999999999</v>
      </c>
      <c r="BZX233" s="53">
        <f t="shared" si="797"/>
        <v>688.73453999999992</v>
      </c>
      <c r="BZY233" s="53">
        <v>0</v>
      </c>
      <c r="BZZ233" s="53">
        <f>BZX233*(($H$268)+1)+(IF(BZY233&lt;101,BZY233,IF(BZY233&lt;201,BZY233/2,IF(BZY233&lt;=301,BZY233/3,BZY233/4))))</f>
        <v>688.73453999999992</v>
      </c>
      <c r="CAA233" s="159">
        <f t="shared" si="6936"/>
        <v>4</v>
      </c>
      <c r="CAB233" s="159"/>
      <c r="CAC233" s="53" t="s">
        <v>163</v>
      </c>
      <c r="CAD233" s="53">
        <f t="shared" ref="CAD233" si="16910">(53.16)*10.764</f>
        <v>572.2142399999999</v>
      </c>
      <c r="CAE233" s="53">
        <f t="shared" ref="CAE233:CAE234" si="16911">(2.3*1.25+1*(2.75+2.9+2.3))*10.764</f>
        <v>116.52029999999999</v>
      </c>
      <c r="CAF233" s="53">
        <f t="shared" si="800"/>
        <v>688.73453999999992</v>
      </c>
      <c r="CAG233" s="53">
        <v>0</v>
      </c>
      <c r="CAH233" s="53">
        <f>CAF233*(($H$268)+1)+(IF(CAG233&lt;101,CAG233,IF(CAG233&lt;201,CAG233/2,IF(CAG233&lt;=301,CAG233/3,CAG233/4))))</f>
        <v>688.73453999999992</v>
      </c>
      <c r="CAI233" s="159">
        <f t="shared" si="6939"/>
        <v>4</v>
      </c>
      <c r="CAJ233" s="159"/>
      <c r="CAK233" s="53" t="s">
        <v>163</v>
      </c>
      <c r="CAL233" s="53">
        <f t="shared" ref="CAL233" si="16912">(53.16)*10.764</f>
        <v>572.2142399999999</v>
      </c>
      <c r="CAM233" s="53">
        <f t="shared" ref="CAM233:CAM234" si="16913">(2.3*1.25+1*(2.75+2.9+2.3))*10.764</f>
        <v>116.52029999999999</v>
      </c>
      <c r="CAN233" s="53">
        <f t="shared" si="803"/>
        <v>688.73453999999992</v>
      </c>
      <c r="CAO233" s="53">
        <v>0</v>
      </c>
      <c r="CAP233" s="53">
        <f>CAN233*(($H$268)+1)+(IF(CAO233&lt;101,CAO233,IF(CAO233&lt;201,CAO233/2,IF(CAO233&lt;=301,CAO233/3,CAO233/4))))</f>
        <v>688.73453999999992</v>
      </c>
      <c r="CAQ233" s="159">
        <f t="shared" si="6942"/>
        <v>4</v>
      </c>
      <c r="CAR233" s="159"/>
      <c r="CAS233" s="53" t="s">
        <v>163</v>
      </c>
      <c r="CAT233" s="53">
        <f t="shared" ref="CAT233" si="16914">(53.16)*10.764</f>
        <v>572.2142399999999</v>
      </c>
      <c r="CAU233" s="53">
        <f t="shared" ref="CAU233:CAU234" si="16915">(2.3*1.25+1*(2.75+2.9+2.3))*10.764</f>
        <v>116.52029999999999</v>
      </c>
      <c r="CAV233" s="53">
        <f t="shared" si="806"/>
        <v>688.73453999999992</v>
      </c>
      <c r="CAW233" s="53">
        <v>0</v>
      </c>
      <c r="CAX233" s="53">
        <f>CAV233*(($H$268)+1)+(IF(CAW233&lt;101,CAW233,IF(CAW233&lt;201,CAW233/2,IF(CAW233&lt;=301,CAW233/3,CAW233/4))))</f>
        <v>688.73453999999992</v>
      </c>
      <c r="CAY233" s="159">
        <f t="shared" si="6945"/>
        <v>4</v>
      </c>
      <c r="CAZ233" s="159"/>
      <c r="CBA233" s="53" t="s">
        <v>163</v>
      </c>
      <c r="CBB233" s="53">
        <f t="shared" ref="CBB233" si="16916">(53.16)*10.764</f>
        <v>572.2142399999999</v>
      </c>
      <c r="CBC233" s="53">
        <f t="shared" ref="CBC233:CBC234" si="16917">(2.3*1.25+1*(2.75+2.9+2.3))*10.764</f>
        <v>116.52029999999999</v>
      </c>
      <c r="CBD233" s="53">
        <f t="shared" si="809"/>
        <v>688.73453999999992</v>
      </c>
      <c r="CBE233" s="53">
        <v>0</v>
      </c>
      <c r="CBF233" s="53">
        <f>CBD233*(($H$268)+1)+(IF(CBE233&lt;101,CBE233,IF(CBE233&lt;201,CBE233/2,IF(CBE233&lt;=301,CBE233/3,CBE233/4))))</f>
        <v>688.73453999999992</v>
      </c>
      <c r="CBG233" s="159">
        <f t="shared" si="6948"/>
        <v>4</v>
      </c>
      <c r="CBH233" s="159"/>
      <c r="CBI233" s="53" t="s">
        <v>163</v>
      </c>
      <c r="CBJ233" s="53">
        <f t="shared" ref="CBJ233" si="16918">(53.16)*10.764</f>
        <v>572.2142399999999</v>
      </c>
      <c r="CBK233" s="53">
        <f t="shared" ref="CBK233:CBK234" si="16919">(2.3*1.25+1*(2.75+2.9+2.3))*10.764</f>
        <v>116.52029999999999</v>
      </c>
      <c r="CBL233" s="53">
        <f t="shared" si="812"/>
        <v>688.73453999999992</v>
      </c>
      <c r="CBM233" s="53">
        <v>0</v>
      </c>
      <c r="CBN233" s="53">
        <f>CBL233*(($H$268)+1)+(IF(CBM233&lt;101,CBM233,IF(CBM233&lt;201,CBM233/2,IF(CBM233&lt;=301,CBM233/3,CBM233/4))))</f>
        <v>688.73453999999992</v>
      </c>
      <c r="CBO233" s="159">
        <f t="shared" si="6951"/>
        <v>4</v>
      </c>
      <c r="CBP233" s="159"/>
      <c r="CBQ233" s="53" t="s">
        <v>163</v>
      </c>
      <c r="CBR233" s="53">
        <f t="shared" ref="CBR233" si="16920">(53.16)*10.764</f>
        <v>572.2142399999999</v>
      </c>
      <c r="CBS233" s="53">
        <f t="shared" ref="CBS233:CBS234" si="16921">(2.3*1.25+1*(2.75+2.9+2.3))*10.764</f>
        <v>116.52029999999999</v>
      </c>
      <c r="CBT233" s="53">
        <f t="shared" si="815"/>
        <v>688.73453999999992</v>
      </c>
      <c r="CBU233" s="53">
        <v>0</v>
      </c>
      <c r="CBV233" s="53">
        <f>CBT233*(($H$268)+1)+(IF(CBU233&lt;101,CBU233,IF(CBU233&lt;201,CBU233/2,IF(CBU233&lt;=301,CBU233/3,CBU233/4))))</f>
        <v>688.73453999999992</v>
      </c>
      <c r="CBW233" s="159">
        <f t="shared" si="6954"/>
        <v>4</v>
      </c>
      <c r="CBX233" s="159"/>
      <c r="CBY233" s="53" t="s">
        <v>163</v>
      </c>
      <c r="CBZ233" s="53">
        <f t="shared" ref="CBZ233" si="16922">(53.16)*10.764</f>
        <v>572.2142399999999</v>
      </c>
      <c r="CCA233" s="53">
        <f t="shared" ref="CCA233:CCA234" si="16923">(2.3*1.25+1*(2.75+2.9+2.3))*10.764</f>
        <v>116.52029999999999</v>
      </c>
      <c r="CCB233" s="53">
        <f t="shared" si="818"/>
        <v>688.73453999999992</v>
      </c>
      <c r="CCC233" s="53">
        <v>0</v>
      </c>
      <c r="CCD233" s="53">
        <f>CCB233*(($H$268)+1)+(IF(CCC233&lt;101,CCC233,IF(CCC233&lt;201,CCC233/2,IF(CCC233&lt;=301,CCC233/3,CCC233/4))))</f>
        <v>688.73453999999992</v>
      </c>
      <c r="CCE233" s="159">
        <f t="shared" si="6957"/>
        <v>4</v>
      </c>
      <c r="CCF233" s="159"/>
      <c r="CCG233" s="53" t="s">
        <v>163</v>
      </c>
      <c r="CCH233" s="53">
        <f t="shared" ref="CCH233" si="16924">(53.16)*10.764</f>
        <v>572.2142399999999</v>
      </c>
      <c r="CCI233" s="53">
        <f t="shared" ref="CCI233:CCI234" si="16925">(2.3*1.25+1*(2.75+2.9+2.3))*10.764</f>
        <v>116.52029999999999</v>
      </c>
      <c r="CCJ233" s="53">
        <f t="shared" si="821"/>
        <v>688.73453999999992</v>
      </c>
      <c r="CCK233" s="53">
        <v>0</v>
      </c>
      <c r="CCL233" s="53">
        <f>CCJ233*(($H$268)+1)+(IF(CCK233&lt;101,CCK233,IF(CCK233&lt;201,CCK233/2,IF(CCK233&lt;=301,CCK233/3,CCK233/4))))</f>
        <v>688.73453999999992</v>
      </c>
      <c r="CCM233" s="159">
        <f t="shared" si="6960"/>
        <v>4</v>
      </c>
      <c r="CCN233" s="159"/>
      <c r="CCO233" s="53" t="s">
        <v>163</v>
      </c>
      <c r="CCP233" s="53">
        <f t="shared" ref="CCP233" si="16926">(53.16)*10.764</f>
        <v>572.2142399999999</v>
      </c>
      <c r="CCQ233" s="53">
        <f t="shared" ref="CCQ233:CCQ234" si="16927">(2.3*1.25+1*(2.75+2.9+2.3))*10.764</f>
        <v>116.52029999999999</v>
      </c>
      <c r="CCR233" s="53">
        <f t="shared" si="824"/>
        <v>688.73453999999992</v>
      </c>
      <c r="CCS233" s="53">
        <v>0</v>
      </c>
      <c r="CCT233" s="53">
        <f>CCR233*(($H$268)+1)+(IF(CCS233&lt;101,CCS233,IF(CCS233&lt;201,CCS233/2,IF(CCS233&lt;=301,CCS233/3,CCS233/4))))</f>
        <v>688.73453999999992</v>
      </c>
      <c r="CCU233" s="159">
        <f t="shared" si="6963"/>
        <v>4</v>
      </c>
      <c r="CCV233" s="159"/>
      <c r="CCW233" s="53" t="s">
        <v>163</v>
      </c>
      <c r="CCX233" s="53">
        <f t="shared" ref="CCX233" si="16928">(53.16)*10.764</f>
        <v>572.2142399999999</v>
      </c>
      <c r="CCY233" s="53">
        <f t="shared" ref="CCY233:CCY234" si="16929">(2.3*1.25+1*(2.75+2.9+2.3))*10.764</f>
        <v>116.52029999999999</v>
      </c>
      <c r="CCZ233" s="53">
        <f t="shared" si="827"/>
        <v>688.73453999999992</v>
      </c>
      <c r="CDA233" s="53">
        <v>0</v>
      </c>
      <c r="CDB233" s="53">
        <f>CCZ233*(($H$268)+1)+(IF(CDA233&lt;101,CDA233,IF(CDA233&lt;201,CDA233/2,IF(CDA233&lt;=301,CDA233/3,CDA233/4))))</f>
        <v>688.73453999999992</v>
      </c>
      <c r="CDC233" s="159">
        <f t="shared" si="6966"/>
        <v>4</v>
      </c>
      <c r="CDD233" s="159"/>
      <c r="CDE233" s="53" t="s">
        <v>163</v>
      </c>
      <c r="CDF233" s="53">
        <f t="shared" ref="CDF233" si="16930">(53.16)*10.764</f>
        <v>572.2142399999999</v>
      </c>
      <c r="CDG233" s="53">
        <f t="shared" ref="CDG233:CDG234" si="16931">(2.3*1.25+1*(2.75+2.9+2.3))*10.764</f>
        <v>116.52029999999999</v>
      </c>
      <c r="CDH233" s="53">
        <f t="shared" si="830"/>
        <v>688.73453999999992</v>
      </c>
      <c r="CDI233" s="53">
        <v>0</v>
      </c>
      <c r="CDJ233" s="53">
        <f>CDH233*(($H$268)+1)+(IF(CDI233&lt;101,CDI233,IF(CDI233&lt;201,CDI233/2,IF(CDI233&lt;=301,CDI233/3,CDI233/4))))</f>
        <v>688.73453999999992</v>
      </c>
      <c r="CDK233" s="159">
        <f t="shared" si="6969"/>
        <v>4</v>
      </c>
      <c r="CDL233" s="159"/>
      <c r="CDM233" s="53" t="s">
        <v>163</v>
      </c>
      <c r="CDN233" s="53">
        <f t="shared" ref="CDN233" si="16932">(53.16)*10.764</f>
        <v>572.2142399999999</v>
      </c>
      <c r="CDO233" s="53">
        <f t="shared" ref="CDO233:CDO234" si="16933">(2.3*1.25+1*(2.75+2.9+2.3))*10.764</f>
        <v>116.52029999999999</v>
      </c>
      <c r="CDP233" s="53">
        <f t="shared" si="833"/>
        <v>688.73453999999992</v>
      </c>
      <c r="CDQ233" s="53">
        <v>0</v>
      </c>
      <c r="CDR233" s="53">
        <f>CDP233*(($H$268)+1)+(IF(CDQ233&lt;101,CDQ233,IF(CDQ233&lt;201,CDQ233/2,IF(CDQ233&lt;=301,CDQ233/3,CDQ233/4))))</f>
        <v>688.73453999999992</v>
      </c>
      <c r="CDS233" s="159">
        <f t="shared" si="6972"/>
        <v>4</v>
      </c>
      <c r="CDT233" s="159"/>
      <c r="CDU233" s="53" t="s">
        <v>163</v>
      </c>
      <c r="CDV233" s="53">
        <f t="shared" ref="CDV233" si="16934">(53.16)*10.764</f>
        <v>572.2142399999999</v>
      </c>
      <c r="CDW233" s="53">
        <f t="shared" ref="CDW233:CDW234" si="16935">(2.3*1.25+1*(2.75+2.9+2.3))*10.764</f>
        <v>116.52029999999999</v>
      </c>
      <c r="CDX233" s="53">
        <f t="shared" si="836"/>
        <v>688.73453999999992</v>
      </c>
      <c r="CDY233" s="53">
        <v>0</v>
      </c>
      <c r="CDZ233" s="53">
        <f>CDX233*(($H$268)+1)+(IF(CDY233&lt;101,CDY233,IF(CDY233&lt;201,CDY233/2,IF(CDY233&lt;=301,CDY233/3,CDY233/4))))</f>
        <v>688.73453999999992</v>
      </c>
      <c r="CEA233" s="159">
        <f t="shared" si="6975"/>
        <v>4</v>
      </c>
      <c r="CEB233" s="159"/>
      <c r="CEC233" s="53" t="s">
        <v>163</v>
      </c>
      <c r="CED233" s="53">
        <f t="shared" ref="CED233" si="16936">(53.16)*10.764</f>
        <v>572.2142399999999</v>
      </c>
      <c r="CEE233" s="53">
        <f t="shared" ref="CEE233:CEE234" si="16937">(2.3*1.25+1*(2.75+2.9+2.3))*10.764</f>
        <v>116.52029999999999</v>
      </c>
      <c r="CEF233" s="53">
        <f t="shared" si="839"/>
        <v>688.73453999999992</v>
      </c>
      <c r="CEG233" s="53">
        <v>0</v>
      </c>
      <c r="CEH233" s="53">
        <f>CEF233*(($H$268)+1)+(IF(CEG233&lt;101,CEG233,IF(CEG233&lt;201,CEG233/2,IF(CEG233&lt;=301,CEG233/3,CEG233/4))))</f>
        <v>688.73453999999992</v>
      </c>
      <c r="CEI233" s="159">
        <f t="shared" si="6978"/>
        <v>4</v>
      </c>
      <c r="CEJ233" s="159"/>
      <c r="CEK233" s="53" t="s">
        <v>163</v>
      </c>
      <c r="CEL233" s="53">
        <f t="shared" ref="CEL233" si="16938">(53.16)*10.764</f>
        <v>572.2142399999999</v>
      </c>
      <c r="CEM233" s="53">
        <f t="shared" ref="CEM233:CEM234" si="16939">(2.3*1.25+1*(2.75+2.9+2.3))*10.764</f>
        <v>116.52029999999999</v>
      </c>
      <c r="CEN233" s="53">
        <f t="shared" si="842"/>
        <v>688.73453999999992</v>
      </c>
      <c r="CEO233" s="53">
        <v>0</v>
      </c>
      <c r="CEP233" s="53">
        <f>CEN233*(($H$268)+1)+(IF(CEO233&lt;101,CEO233,IF(CEO233&lt;201,CEO233/2,IF(CEO233&lt;=301,CEO233/3,CEO233/4))))</f>
        <v>688.73453999999992</v>
      </c>
      <c r="CEQ233" s="159">
        <f t="shared" si="6981"/>
        <v>4</v>
      </c>
      <c r="CER233" s="159"/>
      <c r="CES233" s="53" t="s">
        <v>163</v>
      </c>
      <c r="CET233" s="53">
        <f t="shared" ref="CET233" si="16940">(53.16)*10.764</f>
        <v>572.2142399999999</v>
      </c>
      <c r="CEU233" s="53">
        <f t="shared" ref="CEU233:CEU234" si="16941">(2.3*1.25+1*(2.75+2.9+2.3))*10.764</f>
        <v>116.52029999999999</v>
      </c>
      <c r="CEV233" s="53">
        <f t="shared" si="845"/>
        <v>688.73453999999992</v>
      </c>
      <c r="CEW233" s="53">
        <v>0</v>
      </c>
      <c r="CEX233" s="53">
        <f>CEV233*(($H$268)+1)+(IF(CEW233&lt;101,CEW233,IF(CEW233&lt;201,CEW233/2,IF(CEW233&lt;=301,CEW233/3,CEW233/4))))</f>
        <v>688.73453999999992</v>
      </c>
      <c r="CEY233" s="159">
        <f t="shared" si="6984"/>
        <v>4</v>
      </c>
      <c r="CEZ233" s="159"/>
      <c r="CFA233" s="53" t="s">
        <v>163</v>
      </c>
      <c r="CFB233" s="53">
        <f t="shared" ref="CFB233" si="16942">(53.16)*10.764</f>
        <v>572.2142399999999</v>
      </c>
      <c r="CFC233" s="53">
        <f t="shared" ref="CFC233:CFC234" si="16943">(2.3*1.25+1*(2.75+2.9+2.3))*10.764</f>
        <v>116.52029999999999</v>
      </c>
      <c r="CFD233" s="53">
        <f t="shared" si="848"/>
        <v>688.73453999999992</v>
      </c>
      <c r="CFE233" s="53">
        <v>0</v>
      </c>
      <c r="CFF233" s="53">
        <f>CFD233*(($H$268)+1)+(IF(CFE233&lt;101,CFE233,IF(CFE233&lt;201,CFE233/2,IF(CFE233&lt;=301,CFE233/3,CFE233/4))))</f>
        <v>688.73453999999992</v>
      </c>
      <c r="CFG233" s="159">
        <f t="shared" si="6987"/>
        <v>4</v>
      </c>
      <c r="CFH233" s="159"/>
      <c r="CFI233" s="53" t="s">
        <v>163</v>
      </c>
      <c r="CFJ233" s="53">
        <f t="shared" ref="CFJ233" si="16944">(53.16)*10.764</f>
        <v>572.2142399999999</v>
      </c>
      <c r="CFK233" s="53">
        <f t="shared" ref="CFK233:CFK234" si="16945">(2.3*1.25+1*(2.75+2.9+2.3))*10.764</f>
        <v>116.52029999999999</v>
      </c>
      <c r="CFL233" s="53">
        <f t="shared" si="851"/>
        <v>688.73453999999992</v>
      </c>
      <c r="CFM233" s="53">
        <v>0</v>
      </c>
      <c r="CFN233" s="53">
        <f>CFL233*(($H$268)+1)+(IF(CFM233&lt;101,CFM233,IF(CFM233&lt;201,CFM233/2,IF(CFM233&lt;=301,CFM233/3,CFM233/4))))</f>
        <v>688.73453999999992</v>
      </c>
      <c r="CFO233" s="159">
        <f t="shared" si="6990"/>
        <v>4</v>
      </c>
      <c r="CFP233" s="159"/>
      <c r="CFQ233" s="53" t="s">
        <v>163</v>
      </c>
      <c r="CFR233" s="53">
        <f t="shared" ref="CFR233" si="16946">(53.16)*10.764</f>
        <v>572.2142399999999</v>
      </c>
      <c r="CFS233" s="53">
        <f t="shared" ref="CFS233:CFS234" si="16947">(2.3*1.25+1*(2.75+2.9+2.3))*10.764</f>
        <v>116.52029999999999</v>
      </c>
      <c r="CFT233" s="53">
        <f t="shared" si="854"/>
        <v>688.73453999999992</v>
      </c>
      <c r="CFU233" s="53">
        <v>0</v>
      </c>
      <c r="CFV233" s="53">
        <f>CFT233*(($H$268)+1)+(IF(CFU233&lt;101,CFU233,IF(CFU233&lt;201,CFU233/2,IF(CFU233&lt;=301,CFU233/3,CFU233/4))))</f>
        <v>688.73453999999992</v>
      </c>
      <c r="CFW233" s="159">
        <f t="shared" si="6993"/>
        <v>4</v>
      </c>
      <c r="CFX233" s="159"/>
      <c r="CFY233" s="53" t="s">
        <v>163</v>
      </c>
      <c r="CFZ233" s="53">
        <f t="shared" ref="CFZ233" si="16948">(53.16)*10.764</f>
        <v>572.2142399999999</v>
      </c>
      <c r="CGA233" s="53">
        <f t="shared" ref="CGA233:CGA234" si="16949">(2.3*1.25+1*(2.75+2.9+2.3))*10.764</f>
        <v>116.52029999999999</v>
      </c>
      <c r="CGB233" s="53">
        <f t="shared" si="857"/>
        <v>688.73453999999992</v>
      </c>
      <c r="CGC233" s="53">
        <v>0</v>
      </c>
      <c r="CGD233" s="53">
        <f>CGB233*(($H$268)+1)+(IF(CGC233&lt;101,CGC233,IF(CGC233&lt;201,CGC233/2,IF(CGC233&lt;=301,CGC233/3,CGC233/4))))</f>
        <v>688.73453999999992</v>
      </c>
      <c r="CGE233" s="159">
        <f t="shared" si="6996"/>
        <v>4</v>
      </c>
      <c r="CGF233" s="159"/>
      <c r="CGG233" s="53" t="s">
        <v>163</v>
      </c>
      <c r="CGH233" s="53">
        <f t="shared" ref="CGH233" si="16950">(53.16)*10.764</f>
        <v>572.2142399999999</v>
      </c>
      <c r="CGI233" s="53">
        <f t="shared" ref="CGI233:CGI234" si="16951">(2.3*1.25+1*(2.75+2.9+2.3))*10.764</f>
        <v>116.52029999999999</v>
      </c>
      <c r="CGJ233" s="53">
        <f t="shared" si="860"/>
        <v>688.73453999999992</v>
      </c>
      <c r="CGK233" s="53">
        <v>0</v>
      </c>
      <c r="CGL233" s="53">
        <f>CGJ233*(($H$268)+1)+(IF(CGK233&lt;101,CGK233,IF(CGK233&lt;201,CGK233/2,IF(CGK233&lt;=301,CGK233/3,CGK233/4))))</f>
        <v>688.73453999999992</v>
      </c>
      <c r="CGM233" s="159">
        <f t="shared" si="6999"/>
        <v>4</v>
      </c>
      <c r="CGN233" s="159"/>
      <c r="CGO233" s="53" t="s">
        <v>163</v>
      </c>
      <c r="CGP233" s="53">
        <f t="shared" ref="CGP233" si="16952">(53.16)*10.764</f>
        <v>572.2142399999999</v>
      </c>
      <c r="CGQ233" s="53">
        <f t="shared" ref="CGQ233:CGQ234" si="16953">(2.3*1.25+1*(2.75+2.9+2.3))*10.764</f>
        <v>116.52029999999999</v>
      </c>
      <c r="CGR233" s="53">
        <f t="shared" si="863"/>
        <v>688.73453999999992</v>
      </c>
      <c r="CGS233" s="53">
        <v>0</v>
      </c>
      <c r="CGT233" s="53">
        <f>CGR233*(($H$268)+1)+(IF(CGS233&lt;101,CGS233,IF(CGS233&lt;201,CGS233/2,IF(CGS233&lt;=301,CGS233/3,CGS233/4))))</f>
        <v>688.73453999999992</v>
      </c>
      <c r="CGU233" s="159">
        <f t="shared" si="7002"/>
        <v>4</v>
      </c>
      <c r="CGV233" s="159"/>
      <c r="CGW233" s="53" t="s">
        <v>163</v>
      </c>
      <c r="CGX233" s="53">
        <f t="shared" ref="CGX233" si="16954">(53.16)*10.764</f>
        <v>572.2142399999999</v>
      </c>
      <c r="CGY233" s="53">
        <f t="shared" ref="CGY233:CGY234" si="16955">(2.3*1.25+1*(2.75+2.9+2.3))*10.764</f>
        <v>116.52029999999999</v>
      </c>
      <c r="CGZ233" s="53">
        <f t="shared" si="866"/>
        <v>688.73453999999992</v>
      </c>
      <c r="CHA233" s="53">
        <v>0</v>
      </c>
      <c r="CHB233" s="53">
        <f>CGZ233*(($H$268)+1)+(IF(CHA233&lt;101,CHA233,IF(CHA233&lt;201,CHA233/2,IF(CHA233&lt;=301,CHA233/3,CHA233/4))))</f>
        <v>688.73453999999992</v>
      </c>
      <c r="CHC233" s="159">
        <f t="shared" si="7005"/>
        <v>4</v>
      </c>
      <c r="CHD233" s="159"/>
      <c r="CHE233" s="53" t="s">
        <v>163</v>
      </c>
      <c r="CHF233" s="53">
        <f t="shared" ref="CHF233" si="16956">(53.16)*10.764</f>
        <v>572.2142399999999</v>
      </c>
      <c r="CHG233" s="53">
        <f t="shared" ref="CHG233:CHG234" si="16957">(2.3*1.25+1*(2.75+2.9+2.3))*10.764</f>
        <v>116.52029999999999</v>
      </c>
      <c r="CHH233" s="53">
        <f t="shared" si="869"/>
        <v>688.73453999999992</v>
      </c>
      <c r="CHI233" s="53">
        <v>0</v>
      </c>
      <c r="CHJ233" s="53">
        <f>CHH233*(($H$268)+1)+(IF(CHI233&lt;101,CHI233,IF(CHI233&lt;201,CHI233/2,IF(CHI233&lt;=301,CHI233/3,CHI233/4))))</f>
        <v>688.73453999999992</v>
      </c>
      <c r="CHK233" s="159">
        <f t="shared" si="7008"/>
        <v>4</v>
      </c>
      <c r="CHL233" s="159"/>
      <c r="CHM233" s="53" t="s">
        <v>163</v>
      </c>
      <c r="CHN233" s="53">
        <f t="shared" ref="CHN233" si="16958">(53.16)*10.764</f>
        <v>572.2142399999999</v>
      </c>
      <c r="CHO233" s="53">
        <f t="shared" ref="CHO233:CHO234" si="16959">(2.3*1.25+1*(2.75+2.9+2.3))*10.764</f>
        <v>116.52029999999999</v>
      </c>
      <c r="CHP233" s="53">
        <f t="shared" si="872"/>
        <v>688.73453999999992</v>
      </c>
      <c r="CHQ233" s="53">
        <v>0</v>
      </c>
      <c r="CHR233" s="53">
        <f>CHP233*(($H$268)+1)+(IF(CHQ233&lt;101,CHQ233,IF(CHQ233&lt;201,CHQ233/2,IF(CHQ233&lt;=301,CHQ233/3,CHQ233/4))))</f>
        <v>688.73453999999992</v>
      </c>
      <c r="CHS233" s="159">
        <f t="shared" si="7011"/>
        <v>4</v>
      </c>
      <c r="CHT233" s="159"/>
      <c r="CHU233" s="53" t="s">
        <v>163</v>
      </c>
      <c r="CHV233" s="53">
        <f t="shared" ref="CHV233" si="16960">(53.16)*10.764</f>
        <v>572.2142399999999</v>
      </c>
      <c r="CHW233" s="53">
        <f t="shared" ref="CHW233:CHW234" si="16961">(2.3*1.25+1*(2.75+2.9+2.3))*10.764</f>
        <v>116.52029999999999</v>
      </c>
      <c r="CHX233" s="53">
        <f t="shared" si="875"/>
        <v>688.73453999999992</v>
      </c>
      <c r="CHY233" s="53">
        <v>0</v>
      </c>
      <c r="CHZ233" s="53">
        <f>CHX233*(($H$268)+1)+(IF(CHY233&lt;101,CHY233,IF(CHY233&lt;201,CHY233/2,IF(CHY233&lt;=301,CHY233/3,CHY233/4))))</f>
        <v>688.73453999999992</v>
      </c>
      <c r="CIA233" s="159">
        <f t="shared" si="7014"/>
        <v>4</v>
      </c>
      <c r="CIB233" s="159"/>
      <c r="CIC233" s="53" t="s">
        <v>163</v>
      </c>
      <c r="CID233" s="53">
        <f t="shared" ref="CID233" si="16962">(53.16)*10.764</f>
        <v>572.2142399999999</v>
      </c>
      <c r="CIE233" s="53">
        <f t="shared" ref="CIE233:CIE234" si="16963">(2.3*1.25+1*(2.75+2.9+2.3))*10.764</f>
        <v>116.52029999999999</v>
      </c>
      <c r="CIF233" s="53">
        <f t="shared" si="878"/>
        <v>688.73453999999992</v>
      </c>
      <c r="CIG233" s="53">
        <v>0</v>
      </c>
      <c r="CIH233" s="53">
        <f>CIF233*(($H$268)+1)+(IF(CIG233&lt;101,CIG233,IF(CIG233&lt;201,CIG233/2,IF(CIG233&lt;=301,CIG233/3,CIG233/4))))</f>
        <v>688.73453999999992</v>
      </c>
      <c r="CII233" s="159">
        <f t="shared" si="7017"/>
        <v>4</v>
      </c>
      <c r="CIJ233" s="159"/>
      <c r="CIK233" s="53" t="s">
        <v>163</v>
      </c>
      <c r="CIL233" s="53">
        <f t="shared" ref="CIL233" si="16964">(53.16)*10.764</f>
        <v>572.2142399999999</v>
      </c>
      <c r="CIM233" s="53">
        <f t="shared" ref="CIM233:CIM234" si="16965">(2.3*1.25+1*(2.75+2.9+2.3))*10.764</f>
        <v>116.52029999999999</v>
      </c>
      <c r="CIN233" s="53">
        <f t="shared" si="881"/>
        <v>688.73453999999992</v>
      </c>
      <c r="CIO233" s="53">
        <v>0</v>
      </c>
      <c r="CIP233" s="53">
        <f>CIN233*(($H$268)+1)+(IF(CIO233&lt;101,CIO233,IF(CIO233&lt;201,CIO233/2,IF(CIO233&lt;=301,CIO233/3,CIO233/4))))</f>
        <v>688.73453999999992</v>
      </c>
      <c r="CIQ233" s="159">
        <f t="shared" si="7020"/>
        <v>4</v>
      </c>
      <c r="CIR233" s="159"/>
      <c r="CIS233" s="53" t="s">
        <v>163</v>
      </c>
      <c r="CIT233" s="53">
        <f t="shared" ref="CIT233" si="16966">(53.16)*10.764</f>
        <v>572.2142399999999</v>
      </c>
      <c r="CIU233" s="53">
        <f t="shared" ref="CIU233:CIU234" si="16967">(2.3*1.25+1*(2.75+2.9+2.3))*10.764</f>
        <v>116.52029999999999</v>
      </c>
      <c r="CIV233" s="53">
        <f t="shared" si="884"/>
        <v>688.73453999999992</v>
      </c>
      <c r="CIW233" s="53">
        <v>0</v>
      </c>
      <c r="CIX233" s="53">
        <f>CIV233*(($H$268)+1)+(IF(CIW233&lt;101,CIW233,IF(CIW233&lt;201,CIW233/2,IF(CIW233&lt;=301,CIW233/3,CIW233/4))))</f>
        <v>688.73453999999992</v>
      </c>
      <c r="CIY233" s="159">
        <f t="shared" si="7023"/>
        <v>4</v>
      </c>
      <c r="CIZ233" s="159"/>
      <c r="CJA233" s="53" t="s">
        <v>163</v>
      </c>
      <c r="CJB233" s="53">
        <f t="shared" ref="CJB233" si="16968">(53.16)*10.764</f>
        <v>572.2142399999999</v>
      </c>
      <c r="CJC233" s="53">
        <f t="shared" ref="CJC233:CJC234" si="16969">(2.3*1.25+1*(2.75+2.9+2.3))*10.764</f>
        <v>116.52029999999999</v>
      </c>
      <c r="CJD233" s="53">
        <f t="shared" si="887"/>
        <v>688.73453999999992</v>
      </c>
      <c r="CJE233" s="53">
        <v>0</v>
      </c>
      <c r="CJF233" s="53">
        <f>CJD233*(($H$268)+1)+(IF(CJE233&lt;101,CJE233,IF(CJE233&lt;201,CJE233/2,IF(CJE233&lt;=301,CJE233/3,CJE233/4))))</f>
        <v>688.73453999999992</v>
      </c>
      <c r="CJG233" s="159">
        <f t="shared" si="7026"/>
        <v>4</v>
      </c>
      <c r="CJH233" s="159"/>
      <c r="CJI233" s="53" t="s">
        <v>163</v>
      </c>
      <c r="CJJ233" s="53">
        <f t="shared" ref="CJJ233" si="16970">(53.16)*10.764</f>
        <v>572.2142399999999</v>
      </c>
      <c r="CJK233" s="53">
        <f t="shared" ref="CJK233:CJK234" si="16971">(2.3*1.25+1*(2.75+2.9+2.3))*10.764</f>
        <v>116.52029999999999</v>
      </c>
      <c r="CJL233" s="53">
        <f t="shared" si="890"/>
        <v>688.73453999999992</v>
      </c>
      <c r="CJM233" s="53">
        <v>0</v>
      </c>
      <c r="CJN233" s="53">
        <f>CJL233*(($H$268)+1)+(IF(CJM233&lt;101,CJM233,IF(CJM233&lt;201,CJM233/2,IF(CJM233&lt;=301,CJM233/3,CJM233/4))))</f>
        <v>688.73453999999992</v>
      </c>
      <c r="CJO233" s="159">
        <f t="shared" si="7029"/>
        <v>4</v>
      </c>
      <c r="CJP233" s="159"/>
      <c r="CJQ233" s="53" t="s">
        <v>163</v>
      </c>
      <c r="CJR233" s="53">
        <f t="shared" ref="CJR233" si="16972">(53.16)*10.764</f>
        <v>572.2142399999999</v>
      </c>
      <c r="CJS233" s="53">
        <f t="shared" ref="CJS233:CJS234" si="16973">(2.3*1.25+1*(2.75+2.9+2.3))*10.764</f>
        <v>116.52029999999999</v>
      </c>
      <c r="CJT233" s="53">
        <f t="shared" si="893"/>
        <v>688.73453999999992</v>
      </c>
      <c r="CJU233" s="53">
        <v>0</v>
      </c>
      <c r="CJV233" s="53">
        <f>CJT233*(($H$268)+1)+(IF(CJU233&lt;101,CJU233,IF(CJU233&lt;201,CJU233/2,IF(CJU233&lt;=301,CJU233/3,CJU233/4))))</f>
        <v>688.73453999999992</v>
      </c>
      <c r="CJW233" s="159">
        <f t="shared" si="7032"/>
        <v>4</v>
      </c>
      <c r="CJX233" s="159"/>
      <c r="CJY233" s="53" t="s">
        <v>163</v>
      </c>
      <c r="CJZ233" s="53">
        <f t="shared" ref="CJZ233" si="16974">(53.16)*10.764</f>
        <v>572.2142399999999</v>
      </c>
      <c r="CKA233" s="53">
        <f t="shared" ref="CKA233:CKA234" si="16975">(2.3*1.25+1*(2.75+2.9+2.3))*10.764</f>
        <v>116.52029999999999</v>
      </c>
      <c r="CKB233" s="53">
        <f t="shared" si="896"/>
        <v>688.73453999999992</v>
      </c>
      <c r="CKC233" s="53">
        <v>0</v>
      </c>
      <c r="CKD233" s="53">
        <f>CKB233*(($H$268)+1)+(IF(CKC233&lt;101,CKC233,IF(CKC233&lt;201,CKC233/2,IF(CKC233&lt;=301,CKC233/3,CKC233/4))))</f>
        <v>688.73453999999992</v>
      </c>
      <c r="CKE233" s="159">
        <f t="shared" si="7035"/>
        <v>4</v>
      </c>
      <c r="CKF233" s="159"/>
      <c r="CKG233" s="53" t="s">
        <v>163</v>
      </c>
      <c r="CKH233" s="53">
        <f t="shared" ref="CKH233" si="16976">(53.16)*10.764</f>
        <v>572.2142399999999</v>
      </c>
      <c r="CKI233" s="53">
        <f t="shared" ref="CKI233:CKI234" si="16977">(2.3*1.25+1*(2.75+2.9+2.3))*10.764</f>
        <v>116.52029999999999</v>
      </c>
      <c r="CKJ233" s="53">
        <f t="shared" si="899"/>
        <v>688.73453999999992</v>
      </c>
      <c r="CKK233" s="53">
        <v>0</v>
      </c>
      <c r="CKL233" s="53">
        <f>CKJ233*(($H$268)+1)+(IF(CKK233&lt;101,CKK233,IF(CKK233&lt;201,CKK233/2,IF(CKK233&lt;=301,CKK233/3,CKK233/4))))</f>
        <v>688.73453999999992</v>
      </c>
      <c r="CKM233" s="159">
        <f t="shared" si="7038"/>
        <v>4</v>
      </c>
      <c r="CKN233" s="159"/>
      <c r="CKO233" s="53" t="s">
        <v>163</v>
      </c>
      <c r="CKP233" s="53">
        <f t="shared" ref="CKP233" si="16978">(53.16)*10.764</f>
        <v>572.2142399999999</v>
      </c>
      <c r="CKQ233" s="53">
        <f t="shared" ref="CKQ233:CKQ234" si="16979">(2.3*1.25+1*(2.75+2.9+2.3))*10.764</f>
        <v>116.52029999999999</v>
      </c>
      <c r="CKR233" s="53">
        <f t="shared" si="902"/>
        <v>688.73453999999992</v>
      </c>
      <c r="CKS233" s="53">
        <v>0</v>
      </c>
      <c r="CKT233" s="53">
        <f>CKR233*(($H$268)+1)+(IF(CKS233&lt;101,CKS233,IF(CKS233&lt;201,CKS233/2,IF(CKS233&lt;=301,CKS233/3,CKS233/4))))</f>
        <v>688.73453999999992</v>
      </c>
      <c r="CKU233" s="159">
        <f t="shared" si="7041"/>
        <v>4</v>
      </c>
      <c r="CKV233" s="159"/>
      <c r="CKW233" s="53" t="s">
        <v>163</v>
      </c>
      <c r="CKX233" s="53">
        <f t="shared" ref="CKX233" si="16980">(53.16)*10.764</f>
        <v>572.2142399999999</v>
      </c>
      <c r="CKY233" s="53">
        <f t="shared" ref="CKY233:CKY234" si="16981">(2.3*1.25+1*(2.75+2.9+2.3))*10.764</f>
        <v>116.52029999999999</v>
      </c>
      <c r="CKZ233" s="53">
        <f t="shared" si="905"/>
        <v>688.73453999999992</v>
      </c>
      <c r="CLA233" s="53">
        <v>0</v>
      </c>
      <c r="CLB233" s="53">
        <f>CKZ233*(($H$268)+1)+(IF(CLA233&lt;101,CLA233,IF(CLA233&lt;201,CLA233/2,IF(CLA233&lt;=301,CLA233/3,CLA233/4))))</f>
        <v>688.73453999999992</v>
      </c>
      <c r="CLC233" s="159">
        <f t="shared" si="7044"/>
        <v>4</v>
      </c>
      <c r="CLD233" s="159"/>
      <c r="CLE233" s="53" t="s">
        <v>163</v>
      </c>
      <c r="CLF233" s="53">
        <f t="shared" ref="CLF233" si="16982">(53.16)*10.764</f>
        <v>572.2142399999999</v>
      </c>
      <c r="CLG233" s="53">
        <f t="shared" ref="CLG233:CLG234" si="16983">(2.3*1.25+1*(2.75+2.9+2.3))*10.764</f>
        <v>116.52029999999999</v>
      </c>
      <c r="CLH233" s="53">
        <f t="shared" si="908"/>
        <v>688.73453999999992</v>
      </c>
      <c r="CLI233" s="53">
        <v>0</v>
      </c>
      <c r="CLJ233" s="53">
        <f>CLH233*(($H$268)+1)+(IF(CLI233&lt;101,CLI233,IF(CLI233&lt;201,CLI233/2,IF(CLI233&lt;=301,CLI233/3,CLI233/4))))</f>
        <v>688.73453999999992</v>
      </c>
      <c r="CLK233" s="159">
        <f t="shared" si="7047"/>
        <v>4</v>
      </c>
      <c r="CLL233" s="159"/>
      <c r="CLM233" s="53" t="s">
        <v>163</v>
      </c>
      <c r="CLN233" s="53">
        <f t="shared" ref="CLN233" si="16984">(53.16)*10.764</f>
        <v>572.2142399999999</v>
      </c>
      <c r="CLO233" s="53">
        <f t="shared" ref="CLO233:CLO234" si="16985">(2.3*1.25+1*(2.75+2.9+2.3))*10.764</f>
        <v>116.52029999999999</v>
      </c>
      <c r="CLP233" s="53">
        <f t="shared" si="911"/>
        <v>688.73453999999992</v>
      </c>
      <c r="CLQ233" s="53">
        <v>0</v>
      </c>
      <c r="CLR233" s="53">
        <f>CLP233*(($H$268)+1)+(IF(CLQ233&lt;101,CLQ233,IF(CLQ233&lt;201,CLQ233/2,IF(CLQ233&lt;=301,CLQ233/3,CLQ233/4))))</f>
        <v>688.73453999999992</v>
      </c>
      <c r="CLS233" s="159">
        <f t="shared" si="7050"/>
        <v>4</v>
      </c>
      <c r="CLT233" s="159"/>
      <c r="CLU233" s="53" t="s">
        <v>163</v>
      </c>
      <c r="CLV233" s="53">
        <f t="shared" ref="CLV233" si="16986">(53.16)*10.764</f>
        <v>572.2142399999999</v>
      </c>
      <c r="CLW233" s="53">
        <f t="shared" ref="CLW233:CLW234" si="16987">(2.3*1.25+1*(2.75+2.9+2.3))*10.764</f>
        <v>116.52029999999999</v>
      </c>
      <c r="CLX233" s="53">
        <f t="shared" si="914"/>
        <v>688.73453999999992</v>
      </c>
      <c r="CLY233" s="53">
        <v>0</v>
      </c>
      <c r="CLZ233" s="53">
        <f>CLX233*(($H$268)+1)+(IF(CLY233&lt;101,CLY233,IF(CLY233&lt;201,CLY233/2,IF(CLY233&lt;=301,CLY233/3,CLY233/4))))</f>
        <v>688.73453999999992</v>
      </c>
      <c r="CMA233" s="159">
        <f t="shared" si="7053"/>
        <v>4</v>
      </c>
      <c r="CMB233" s="159"/>
      <c r="CMC233" s="53" t="s">
        <v>163</v>
      </c>
      <c r="CMD233" s="53">
        <f t="shared" ref="CMD233" si="16988">(53.16)*10.764</f>
        <v>572.2142399999999</v>
      </c>
      <c r="CME233" s="53">
        <f t="shared" ref="CME233:CME234" si="16989">(2.3*1.25+1*(2.75+2.9+2.3))*10.764</f>
        <v>116.52029999999999</v>
      </c>
      <c r="CMF233" s="53">
        <f t="shared" si="917"/>
        <v>688.73453999999992</v>
      </c>
      <c r="CMG233" s="53">
        <v>0</v>
      </c>
      <c r="CMH233" s="53">
        <f>CMF233*(($H$268)+1)+(IF(CMG233&lt;101,CMG233,IF(CMG233&lt;201,CMG233/2,IF(CMG233&lt;=301,CMG233/3,CMG233/4))))</f>
        <v>688.73453999999992</v>
      </c>
      <c r="CMI233" s="159">
        <f t="shared" si="7056"/>
        <v>4</v>
      </c>
      <c r="CMJ233" s="159"/>
      <c r="CMK233" s="53" t="s">
        <v>163</v>
      </c>
      <c r="CML233" s="53">
        <f t="shared" ref="CML233" si="16990">(53.16)*10.764</f>
        <v>572.2142399999999</v>
      </c>
      <c r="CMM233" s="53">
        <f t="shared" ref="CMM233:CMM234" si="16991">(2.3*1.25+1*(2.75+2.9+2.3))*10.764</f>
        <v>116.52029999999999</v>
      </c>
      <c r="CMN233" s="53">
        <f t="shared" si="920"/>
        <v>688.73453999999992</v>
      </c>
      <c r="CMO233" s="53">
        <v>0</v>
      </c>
      <c r="CMP233" s="53">
        <f>CMN233*(($H$268)+1)+(IF(CMO233&lt;101,CMO233,IF(CMO233&lt;201,CMO233/2,IF(CMO233&lt;=301,CMO233/3,CMO233/4))))</f>
        <v>688.73453999999992</v>
      </c>
      <c r="CMQ233" s="159">
        <f t="shared" si="7059"/>
        <v>4</v>
      </c>
      <c r="CMR233" s="159"/>
      <c r="CMS233" s="53" t="s">
        <v>163</v>
      </c>
      <c r="CMT233" s="53">
        <f t="shared" ref="CMT233" si="16992">(53.16)*10.764</f>
        <v>572.2142399999999</v>
      </c>
      <c r="CMU233" s="53">
        <f t="shared" ref="CMU233:CMU234" si="16993">(2.3*1.25+1*(2.75+2.9+2.3))*10.764</f>
        <v>116.52029999999999</v>
      </c>
      <c r="CMV233" s="53">
        <f t="shared" si="923"/>
        <v>688.73453999999992</v>
      </c>
      <c r="CMW233" s="53">
        <v>0</v>
      </c>
      <c r="CMX233" s="53">
        <f>CMV233*(($H$268)+1)+(IF(CMW233&lt;101,CMW233,IF(CMW233&lt;201,CMW233/2,IF(CMW233&lt;=301,CMW233/3,CMW233/4))))</f>
        <v>688.73453999999992</v>
      </c>
      <c r="CMY233" s="159">
        <f t="shared" si="7062"/>
        <v>4</v>
      </c>
      <c r="CMZ233" s="159"/>
      <c r="CNA233" s="53" t="s">
        <v>163</v>
      </c>
      <c r="CNB233" s="53">
        <f t="shared" ref="CNB233" si="16994">(53.16)*10.764</f>
        <v>572.2142399999999</v>
      </c>
      <c r="CNC233" s="53">
        <f t="shared" ref="CNC233:CNC234" si="16995">(2.3*1.25+1*(2.75+2.9+2.3))*10.764</f>
        <v>116.52029999999999</v>
      </c>
      <c r="CND233" s="53">
        <f t="shared" si="926"/>
        <v>688.73453999999992</v>
      </c>
      <c r="CNE233" s="53">
        <v>0</v>
      </c>
      <c r="CNF233" s="53">
        <f>CND233*(($H$268)+1)+(IF(CNE233&lt;101,CNE233,IF(CNE233&lt;201,CNE233/2,IF(CNE233&lt;=301,CNE233/3,CNE233/4))))</f>
        <v>688.73453999999992</v>
      </c>
      <c r="CNG233" s="159">
        <f t="shared" si="7065"/>
        <v>4</v>
      </c>
      <c r="CNH233" s="159"/>
      <c r="CNI233" s="53" t="s">
        <v>163</v>
      </c>
      <c r="CNJ233" s="53">
        <f t="shared" ref="CNJ233" si="16996">(53.16)*10.764</f>
        <v>572.2142399999999</v>
      </c>
      <c r="CNK233" s="53">
        <f t="shared" ref="CNK233:CNK234" si="16997">(2.3*1.25+1*(2.75+2.9+2.3))*10.764</f>
        <v>116.52029999999999</v>
      </c>
      <c r="CNL233" s="53">
        <f t="shared" si="929"/>
        <v>688.73453999999992</v>
      </c>
      <c r="CNM233" s="53">
        <v>0</v>
      </c>
      <c r="CNN233" s="53">
        <f>CNL233*(($H$268)+1)+(IF(CNM233&lt;101,CNM233,IF(CNM233&lt;201,CNM233/2,IF(CNM233&lt;=301,CNM233/3,CNM233/4))))</f>
        <v>688.73453999999992</v>
      </c>
      <c r="CNO233" s="159">
        <f t="shared" si="7068"/>
        <v>4</v>
      </c>
      <c r="CNP233" s="159"/>
      <c r="CNQ233" s="53" t="s">
        <v>163</v>
      </c>
      <c r="CNR233" s="53">
        <f t="shared" ref="CNR233" si="16998">(53.16)*10.764</f>
        <v>572.2142399999999</v>
      </c>
      <c r="CNS233" s="53">
        <f t="shared" ref="CNS233:CNS234" si="16999">(2.3*1.25+1*(2.75+2.9+2.3))*10.764</f>
        <v>116.52029999999999</v>
      </c>
      <c r="CNT233" s="53">
        <f t="shared" si="932"/>
        <v>688.73453999999992</v>
      </c>
      <c r="CNU233" s="53">
        <v>0</v>
      </c>
      <c r="CNV233" s="53">
        <f>CNT233*(($H$268)+1)+(IF(CNU233&lt;101,CNU233,IF(CNU233&lt;201,CNU233/2,IF(CNU233&lt;=301,CNU233/3,CNU233/4))))</f>
        <v>688.73453999999992</v>
      </c>
      <c r="CNW233" s="159">
        <f t="shared" si="7071"/>
        <v>4</v>
      </c>
      <c r="CNX233" s="159"/>
      <c r="CNY233" s="53" t="s">
        <v>163</v>
      </c>
      <c r="CNZ233" s="53">
        <f t="shared" ref="CNZ233" si="17000">(53.16)*10.764</f>
        <v>572.2142399999999</v>
      </c>
      <c r="COA233" s="53">
        <f t="shared" ref="COA233:COA234" si="17001">(2.3*1.25+1*(2.75+2.9+2.3))*10.764</f>
        <v>116.52029999999999</v>
      </c>
      <c r="COB233" s="53">
        <f t="shared" si="935"/>
        <v>688.73453999999992</v>
      </c>
      <c r="COC233" s="53">
        <v>0</v>
      </c>
      <c r="COD233" s="53">
        <f>COB233*(($H$268)+1)+(IF(COC233&lt;101,COC233,IF(COC233&lt;201,COC233/2,IF(COC233&lt;=301,COC233/3,COC233/4))))</f>
        <v>688.73453999999992</v>
      </c>
      <c r="COE233" s="159">
        <f t="shared" si="7074"/>
        <v>4</v>
      </c>
      <c r="COF233" s="159"/>
      <c r="COG233" s="53" t="s">
        <v>163</v>
      </c>
      <c r="COH233" s="53">
        <f t="shared" ref="COH233" si="17002">(53.16)*10.764</f>
        <v>572.2142399999999</v>
      </c>
      <c r="COI233" s="53">
        <f t="shared" ref="COI233:COI234" si="17003">(2.3*1.25+1*(2.75+2.9+2.3))*10.764</f>
        <v>116.52029999999999</v>
      </c>
      <c r="COJ233" s="53">
        <f t="shared" si="938"/>
        <v>688.73453999999992</v>
      </c>
      <c r="COK233" s="53">
        <v>0</v>
      </c>
      <c r="COL233" s="53">
        <f>COJ233*(($H$268)+1)+(IF(COK233&lt;101,COK233,IF(COK233&lt;201,COK233/2,IF(COK233&lt;=301,COK233/3,COK233/4))))</f>
        <v>688.73453999999992</v>
      </c>
      <c r="COM233" s="159">
        <f t="shared" si="7077"/>
        <v>4</v>
      </c>
      <c r="CON233" s="159"/>
      <c r="COO233" s="53" t="s">
        <v>163</v>
      </c>
      <c r="COP233" s="53">
        <f t="shared" ref="COP233" si="17004">(53.16)*10.764</f>
        <v>572.2142399999999</v>
      </c>
      <c r="COQ233" s="53">
        <f t="shared" ref="COQ233:COQ234" si="17005">(2.3*1.25+1*(2.75+2.9+2.3))*10.764</f>
        <v>116.52029999999999</v>
      </c>
      <c r="COR233" s="53">
        <f t="shared" si="941"/>
        <v>688.73453999999992</v>
      </c>
      <c r="COS233" s="53">
        <v>0</v>
      </c>
      <c r="COT233" s="53">
        <f>COR233*(($H$268)+1)+(IF(COS233&lt;101,COS233,IF(COS233&lt;201,COS233/2,IF(COS233&lt;=301,COS233/3,COS233/4))))</f>
        <v>688.73453999999992</v>
      </c>
      <c r="COU233" s="159">
        <f t="shared" si="7080"/>
        <v>4</v>
      </c>
      <c r="COV233" s="159"/>
      <c r="COW233" s="53" t="s">
        <v>163</v>
      </c>
      <c r="COX233" s="53">
        <f t="shared" ref="COX233" si="17006">(53.16)*10.764</f>
        <v>572.2142399999999</v>
      </c>
      <c r="COY233" s="53">
        <f t="shared" ref="COY233:COY234" si="17007">(2.3*1.25+1*(2.75+2.9+2.3))*10.764</f>
        <v>116.52029999999999</v>
      </c>
      <c r="COZ233" s="53">
        <f t="shared" si="944"/>
        <v>688.73453999999992</v>
      </c>
      <c r="CPA233" s="53">
        <v>0</v>
      </c>
      <c r="CPB233" s="53">
        <f>COZ233*(($H$268)+1)+(IF(CPA233&lt;101,CPA233,IF(CPA233&lt;201,CPA233/2,IF(CPA233&lt;=301,CPA233/3,CPA233/4))))</f>
        <v>688.73453999999992</v>
      </c>
      <c r="CPC233" s="159">
        <f t="shared" si="7083"/>
        <v>4</v>
      </c>
      <c r="CPD233" s="159"/>
      <c r="CPE233" s="53" t="s">
        <v>163</v>
      </c>
      <c r="CPF233" s="53">
        <f t="shared" ref="CPF233" si="17008">(53.16)*10.764</f>
        <v>572.2142399999999</v>
      </c>
      <c r="CPG233" s="53">
        <f t="shared" ref="CPG233:CPG234" si="17009">(2.3*1.25+1*(2.75+2.9+2.3))*10.764</f>
        <v>116.52029999999999</v>
      </c>
      <c r="CPH233" s="53">
        <f t="shared" si="947"/>
        <v>688.73453999999992</v>
      </c>
      <c r="CPI233" s="53">
        <v>0</v>
      </c>
      <c r="CPJ233" s="53">
        <f>CPH233*(($H$268)+1)+(IF(CPI233&lt;101,CPI233,IF(CPI233&lt;201,CPI233/2,IF(CPI233&lt;=301,CPI233/3,CPI233/4))))</f>
        <v>688.73453999999992</v>
      </c>
      <c r="CPK233" s="159">
        <f t="shared" si="7086"/>
        <v>4</v>
      </c>
      <c r="CPL233" s="159"/>
      <c r="CPM233" s="53" t="s">
        <v>163</v>
      </c>
      <c r="CPN233" s="53">
        <f t="shared" ref="CPN233" si="17010">(53.16)*10.764</f>
        <v>572.2142399999999</v>
      </c>
      <c r="CPO233" s="53">
        <f t="shared" ref="CPO233:CPO234" si="17011">(2.3*1.25+1*(2.75+2.9+2.3))*10.764</f>
        <v>116.52029999999999</v>
      </c>
      <c r="CPP233" s="53">
        <f t="shared" si="950"/>
        <v>688.73453999999992</v>
      </c>
      <c r="CPQ233" s="53">
        <v>0</v>
      </c>
      <c r="CPR233" s="53">
        <f>CPP233*(($H$268)+1)+(IF(CPQ233&lt;101,CPQ233,IF(CPQ233&lt;201,CPQ233/2,IF(CPQ233&lt;=301,CPQ233/3,CPQ233/4))))</f>
        <v>688.73453999999992</v>
      </c>
      <c r="CPS233" s="159">
        <f t="shared" si="7089"/>
        <v>4</v>
      </c>
      <c r="CPT233" s="159"/>
      <c r="CPU233" s="53" t="s">
        <v>163</v>
      </c>
      <c r="CPV233" s="53">
        <f t="shared" ref="CPV233" si="17012">(53.16)*10.764</f>
        <v>572.2142399999999</v>
      </c>
      <c r="CPW233" s="53">
        <f t="shared" ref="CPW233:CPW234" si="17013">(2.3*1.25+1*(2.75+2.9+2.3))*10.764</f>
        <v>116.52029999999999</v>
      </c>
      <c r="CPX233" s="53">
        <f t="shared" si="953"/>
        <v>688.73453999999992</v>
      </c>
      <c r="CPY233" s="53">
        <v>0</v>
      </c>
      <c r="CPZ233" s="53">
        <f>CPX233*(($H$268)+1)+(IF(CPY233&lt;101,CPY233,IF(CPY233&lt;201,CPY233/2,IF(CPY233&lt;=301,CPY233/3,CPY233/4))))</f>
        <v>688.73453999999992</v>
      </c>
      <c r="CQA233" s="159">
        <f t="shared" si="7092"/>
        <v>4</v>
      </c>
      <c r="CQB233" s="159"/>
      <c r="CQC233" s="53" t="s">
        <v>163</v>
      </c>
      <c r="CQD233" s="53">
        <f t="shared" ref="CQD233" si="17014">(53.16)*10.764</f>
        <v>572.2142399999999</v>
      </c>
      <c r="CQE233" s="53">
        <f t="shared" ref="CQE233:CQE234" si="17015">(2.3*1.25+1*(2.75+2.9+2.3))*10.764</f>
        <v>116.52029999999999</v>
      </c>
      <c r="CQF233" s="53">
        <f t="shared" si="956"/>
        <v>688.73453999999992</v>
      </c>
      <c r="CQG233" s="53">
        <v>0</v>
      </c>
      <c r="CQH233" s="53">
        <f>CQF233*(($H$268)+1)+(IF(CQG233&lt;101,CQG233,IF(CQG233&lt;201,CQG233/2,IF(CQG233&lt;=301,CQG233/3,CQG233/4))))</f>
        <v>688.73453999999992</v>
      </c>
      <c r="CQI233" s="159">
        <f t="shared" si="7095"/>
        <v>4</v>
      </c>
      <c r="CQJ233" s="159"/>
      <c r="CQK233" s="53" t="s">
        <v>163</v>
      </c>
      <c r="CQL233" s="53">
        <f t="shared" ref="CQL233" si="17016">(53.16)*10.764</f>
        <v>572.2142399999999</v>
      </c>
      <c r="CQM233" s="53">
        <f t="shared" ref="CQM233:CQM234" si="17017">(2.3*1.25+1*(2.75+2.9+2.3))*10.764</f>
        <v>116.52029999999999</v>
      </c>
      <c r="CQN233" s="53">
        <f t="shared" si="959"/>
        <v>688.73453999999992</v>
      </c>
      <c r="CQO233" s="53">
        <v>0</v>
      </c>
      <c r="CQP233" s="53">
        <f>CQN233*(($H$268)+1)+(IF(CQO233&lt;101,CQO233,IF(CQO233&lt;201,CQO233/2,IF(CQO233&lt;=301,CQO233/3,CQO233/4))))</f>
        <v>688.73453999999992</v>
      </c>
      <c r="CQQ233" s="159">
        <f t="shared" si="7098"/>
        <v>4</v>
      </c>
      <c r="CQR233" s="159"/>
      <c r="CQS233" s="53" t="s">
        <v>163</v>
      </c>
      <c r="CQT233" s="53">
        <f t="shared" ref="CQT233" si="17018">(53.16)*10.764</f>
        <v>572.2142399999999</v>
      </c>
      <c r="CQU233" s="53">
        <f t="shared" ref="CQU233:CQU234" si="17019">(2.3*1.25+1*(2.75+2.9+2.3))*10.764</f>
        <v>116.52029999999999</v>
      </c>
      <c r="CQV233" s="53">
        <f t="shared" si="962"/>
        <v>688.73453999999992</v>
      </c>
      <c r="CQW233" s="53">
        <v>0</v>
      </c>
      <c r="CQX233" s="53">
        <f>CQV233*(($H$268)+1)+(IF(CQW233&lt;101,CQW233,IF(CQW233&lt;201,CQW233/2,IF(CQW233&lt;=301,CQW233/3,CQW233/4))))</f>
        <v>688.73453999999992</v>
      </c>
      <c r="CQY233" s="159">
        <f t="shared" si="7101"/>
        <v>4</v>
      </c>
      <c r="CQZ233" s="159"/>
      <c r="CRA233" s="53" t="s">
        <v>163</v>
      </c>
      <c r="CRB233" s="53">
        <f t="shared" ref="CRB233" si="17020">(53.16)*10.764</f>
        <v>572.2142399999999</v>
      </c>
      <c r="CRC233" s="53">
        <f t="shared" ref="CRC233:CRC234" si="17021">(2.3*1.25+1*(2.75+2.9+2.3))*10.764</f>
        <v>116.52029999999999</v>
      </c>
      <c r="CRD233" s="53">
        <f t="shared" si="965"/>
        <v>688.73453999999992</v>
      </c>
      <c r="CRE233" s="53">
        <v>0</v>
      </c>
      <c r="CRF233" s="53">
        <f>CRD233*(($H$268)+1)+(IF(CRE233&lt;101,CRE233,IF(CRE233&lt;201,CRE233/2,IF(CRE233&lt;=301,CRE233/3,CRE233/4))))</f>
        <v>688.73453999999992</v>
      </c>
      <c r="CRG233" s="159">
        <f t="shared" si="7104"/>
        <v>4</v>
      </c>
      <c r="CRH233" s="159"/>
      <c r="CRI233" s="53" t="s">
        <v>163</v>
      </c>
      <c r="CRJ233" s="53">
        <f t="shared" ref="CRJ233" si="17022">(53.16)*10.764</f>
        <v>572.2142399999999</v>
      </c>
      <c r="CRK233" s="53">
        <f t="shared" ref="CRK233:CRK234" si="17023">(2.3*1.25+1*(2.75+2.9+2.3))*10.764</f>
        <v>116.52029999999999</v>
      </c>
      <c r="CRL233" s="53">
        <f t="shared" si="968"/>
        <v>688.73453999999992</v>
      </c>
      <c r="CRM233" s="53">
        <v>0</v>
      </c>
      <c r="CRN233" s="53">
        <f>CRL233*(($H$268)+1)+(IF(CRM233&lt;101,CRM233,IF(CRM233&lt;201,CRM233/2,IF(CRM233&lt;=301,CRM233/3,CRM233/4))))</f>
        <v>688.73453999999992</v>
      </c>
      <c r="CRO233" s="159">
        <f t="shared" si="7107"/>
        <v>4</v>
      </c>
      <c r="CRP233" s="159"/>
      <c r="CRQ233" s="53" t="s">
        <v>163</v>
      </c>
      <c r="CRR233" s="53">
        <f t="shared" ref="CRR233" si="17024">(53.16)*10.764</f>
        <v>572.2142399999999</v>
      </c>
      <c r="CRS233" s="53">
        <f t="shared" ref="CRS233:CRS234" si="17025">(2.3*1.25+1*(2.75+2.9+2.3))*10.764</f>
        <v>116.52029999999999</v>
      </c>
      <c r="CRT233" s="53">
        <f t="shared" si="971"/>
        <v>688.73453999999992</v>
      </c>
      <c r="CRU233" s="53">
        <v>0</v>
      </c>
      <c r="CRV233" s="53">
        <f>CRT233*(($H$268)+1)+(IF(CRU233&lt;101,CRU233,IF(CRU233&lt;201,CRU233/2,IF(CRU233&lt;=301,CRU233/3,CRU233/4))))</f>
        <v>688.73453999999992</v>
      </c>
      <c r="CRW233" s="159">
        <f t="shared" si="7110"/>
        <v>4</v>
      </c>
      <c r="CRX233" s="159"/>
      <c r="CRY233" s="53" t="s">
        <v>163</v>
      </c>
      <c r="CRZ233" s="53">
        <f t="shared" ref="CRZ233" si="17026">(53.16)*10.764</f>
        <v>572.2142399999999</v>
      </c>
      <c r="CSA233" s="53">
        <f t="shared" ref="CSA233:CSA234" si="17027">(2.3*1.25+1*(2.75+2.9+2.3))*10.764</f>
        <v>116.52029999999999</v>
      </c>
      <c r="CSB233" s="53">
        <f t="shared" si="974"/>
        <v>688.73453999999992</v>
      </c>
      <c r="CSC233" s="53">
        <v>0</v>
      </c>
      <c r="CSD233" s="53">
        <f>CSB233*(($H$268)+1)+(IF(CSC233&lt;101,CSC233,IF(CSC233&lt;201,CSC233/2,IF(CSC233&lt;=301,CSC233/3,CSC233/4))))</f>
        <v>688.73453999999992</v>
      </c>
      <c r="CSE233" s="159">
        <f t="shared" si="7113"/>
        <v>4</v>
      </c>
      <c r="CSF233" s="159"/>
      <c r="CSG233" s="53" t="s">
        <v>163</v>
      </c>
      <c r="CSH233" s="53">
        <f t="shared" ref="CSH233" si="17028">(53.16)*10.764</f>
        <v>572.2142399999999</v>
      </c>
      <c r="CSI233" s="53">
        <f t="shared" ref="CSI233:CSI234" si="17029">(2.3*1.25+1*(2.75+2.9+2.3))*10.764</f>
        <v>116.52029999999999</v>
      </c>
      <c r="CSJ233" s="53">
        <f t="shared" si="977"/>
        <v>688.73453999999992</v>
      </c>
      <c r="CSK233" s="53">
        <v>0</v>
      </c>
      <c r="CSL233" s="53">
        <f>CSJ233*(($H$268)+1)+(IF(CSK233&lt;101,CSK233,IF(CSK233&lt;201,CSK233/2,IF(CSK233&lt;=301,CSK233/3,CSK233/4))))</f>
        <v>688.73453999999992</v>
      </c>
      <c r="CSM233" s="159">
        <f t="shared" si="7116"/>
        <v>4</v>
      </c>
      <c r="CSN233" s="159"/>
      <c r="CSO233" s="53" t="s">
        <v>163</v>
      </c>
      <c r="CSP233" s="53">
        <f t="shared" ref="CSP233" si="17030">(53.16)*10.764</f>
        <v>572.2142399999999</v>
      </c>
      <c r="CSQ233" s="53">
        <f t="shared" ref="CSQ233:CSQ234" si="17031">(2.3*1.25+1*(2.75+2.9+2.3))*10.764</f>
        <v>116.52029999999999</v>
      </c>
      <c r="CSR233" s="53">
        <f t="shared" si="980"/>
        <v>688.73453999999992</v>
      </c>
      <c r="CSS233" s="53">
        <v>0</v>
      </c>
      <c r="CST233" s="53">
        <f>CSR233*(($H$268)+1)+(IF(CSS233&lt;101,CSS233,IF(CSS233&lt;201,CSS233/2,IF(CSS233&lt;=301,CSS233/3,CSS233/4))))</f>
        <v>688.73453999999992</v>
      </c>
      <c r="CSU233" s="159">
        <f t="shared" si="7119"/>
        <v>4</v>
      </c>
      <c r="CSV233" s="159"/>
      <c r="CSW233" s="53" t="s">
        <v>163</v>
      </c>
      <c r="CSX233" s="53">
        <f t="shared" ref="CSX233" si="17032">(53.16)*10.764</f>
        <v>572.2142399999999</v>
      </c>
      <c r="CSY233" s="53">
        <f t="shared" ref="CSY233:CSY234" si="17033">(2.3*1.25+1*(2.75+2.9+2.3))*10.764</f>
        <v>116.52029999999999</v>
      </c>
      <c r="CSZ233" s="53">
        <f t="shared" si="983"/>
        <v>688.73453999999992</v>
      </c>
      <c r="CTA233" s="53">
        <v>0</v>
      </c>
      <c r="CTB233" s="53">
        <f>CSZ233*(($H$268)+1)+(IF(CTA233&lt;101,CTA233,IF(CTA233&lt;201,CTA233/2,IF(CTA233&lt;=301,CTA233/3,CTA233/4))))</f>
        <v>688.73453999999992</v>
      </c>
      <c r="CTC233" s="159">
        <f t="shared" si="7122"/>
        <v>4</v>
      </c>
      <c r="CTD233" s="159"/>
      <c r="CTE233" s="53" t="s">
        <v>163</v>
      </c>
      <c r="CTF233" s="53">
        <f t="shared" ref="CTF233" si="17034">(53.16)*10.764</f>
        <v>572.2142399999999</v>
      </c>
      <c r="CTG233" s="53">
        <f t="shared" ref="CTG233:CTG234" si="17035">(2.3*1.25+1*(2.75+2.9+2.3))*10.764</f>
        <v>116.52029999999999</v>
      </c>
      <c r="CTH233" s="53">
        <f t="shared" si="986"/>
        <v>688.73453999999992</v>
      </c>
      <c r="CTI233" s="53">
        <v>0</v>
      </c>
      <c r="CTJ233" s="53">
        <f>CTH233*(($H$268)+1)+(IF(CTI233&lt;101,CTI233,IF(CTI233&lt;201,CTI233/2,IF(CTI233&lt;=301,CTI233/3,CTI233/4))))</f>
        <v>688.73453999999992</v>
      </c>
      <c r="CTK233" s="159">
        <f t="shared" si="7125"/>
        <v>4</v>
      </c>
      <c r="CTL233" s="159"/>
      <c r="CTM233" s="53" t="s">
        <v>163</v>
      </c>
      <c r="CTN233" s="53">
        <f t="shared" ref="CTN233" si="17036">(53.16)*10.764</f>
        <v>572.2142399999999</v>
      </c>
      <c r="CTO233" s="53">
        <f t="shared" ref="CTO233:CTO234" si="17037">(2.3*1.25+1*(2.75+2.9+2.3))*10.764</f>
        <v>116.52029999999999</v>
      </c>
      <c r="CTP233" s="53">
        <f t="shared" si="989"/>
        <v>688.73453999999992</v>
      </c>
      <c r="CTQ233" s="53">
        <v>0</v>
      </c>
      <c r="CTR233" s="53">
        <f>CTP233*(($H$268)+1)+(IF(CTQ233&lt;101,CTQ233,IF(CTQ233&lt;201,CTQ233/2,IF(CTQ233&lt;=301,CTQ233/3,CTQ233/4))))</f>
        <v>688.73453999999992</v>
      </c>
      <c r="CTS233" s="159">
        <f t="shared" si="7128"/>
        <v>4</v>
      </c>
      <c r="CTT233" s="159"/>
      <c r="CTU233" s="53" t="s">
        <v>163</v>
      </c>
      <c r="CTV233" s="53">
        <f t="shared" ref="CTV233" si="17038">(53.16)*10.764</f>
        <v>572.2142399999999</v>
      </c>
      <c r="CTW233" s="53">
        <f t="shared" ref="CTW233:CTW234" si="17039">(2.3*1.25+1*(2.75+2.9+2.3))*10.764</f>
        <v>116.52029999999999</v>
      </c>
      <c r="CTX233" s="53">
        <f t="shared" si="992"/>
        <v>688.73453999999992</v>
      </c>
      <c r="CTY233" s="53">
        <v>0</v>
      </c>
      <c r="CTZ233" s="53">
        <f>CTX233*(($H$268)+1)+(IF(CTY233&lt;101,CTY233,IF(CTY233&lt;201,CTY233/2,IF(CTY233&lt;=301,CTY233/3,CTY233/4))))</f>
        <v>688.73453999999992</v>
      </c>
      <c r="CUA233" s="159">
        <f t="shared" si="7131"/>
        <v>4</v>
      </c>
      <c r="CUB233" s="159"/>
      <c r="CUC233" s="53" t="s">
        <v>163</v>
      </c>
      <c r="CUD233" s="53">
        <f t="shared" ref="CUD233" si="17040">(53.16)*10.764</f>
        <v>572.2142399999999</v>
      </c>
      <c r="CUE233" s="53">
        <f t="shared" ref="CUE233:CUE234" si="17041">(2.3*1.25+1*(2.75+2.9+2.3))*10.764</f>
        <v>116.52029999999999</v>
      </c>
      <c r="CUF233" s="53">
        <f t="shared" si="995"/>
        <v>688.73453999999992</v>
      </c>
      <c r="CUG233" s="53">
        <v>0</v>
      </c>
      <c r="CUH233" s="53">
        <f>CUF233*(($H$268)+1)+(IF(CUG233&lt;101,CUG233,IF(CUG233&lt;201,CUG233/2,IF(CUG233&lt;=301,CUG233/3,CUG233/4))))</f>
        <v>688.73453999999992</v>
      </c>
      <c r="CUI233" s="159">
        <f t="shared" si="7134"/>
        <v>4</v>
      </c>
      <c r="CUJ233" s="159"/>
      <c r="CUK233" s="53" t="s">
        <v>163</v>
      </c>
      <c r="CUL233" s="53">
        <f t="shared" ref="CUL233" si="17042">(53.16)*10.764</f>
        <v>572.2142399999999</v>
      </c>
      <c r="CUM233" s="53">
        <f t="shared" ref="CUM233:CUM234" si="17043">(2.3*1.25+1*(2.75+2.9+2.3))*10.764</f>
        <v>116.52029999999999</v>
      </c>
      <c r="CUN233" s="53">
        <f t="shared" si="998"/>
        <v>688.73453999999992</v>
      </c>
      <c r="CUO233" s="53">
        <v>0</v>
      </c>
      <c r="CUP233" s="53">
        <f>CUN233*(($H$268)+1)+(IF(CUO233&lt;101,CUO233,IF(CUO233&lt;201,CUO233/2,IF(CUO233&lt;=301,CUO233/3,CUO233/4))))</f>
        <v>688.73453999999992</v>
      </c>
      <c r="CUQ233" s="159">
        <f t="shared" si="7137"/>
        <v>4</v>
      </c>
      <c r="CUR233" s="159"/>
      <c r="CUS233" s="53" t="s">
        <v>163</v>
      </c>
      <c r="CUT233" s="53">
        <f t="shared" ref="CUT233" si="17044">(53.16)*10.764</f>
        <v>572.2142399999999</v>
      </c>
      <c r="CUU233" s="53">
        <f t="shared" ref="CUU233:CUU234" si="17045">(2.3*1.25+1*(2.75+2.9+2.3))*10.764</f>
        <v>116.52029999999999</v>
      </c>
      <c r="CUV233" s="53">
        <f t="shared" si="1001"/>
        <v>688.73453999999992</v>
      </c>
      <c r="CUW233" s="53">
        <v>0</v>
      </c>
      <c r="CUX233" s="53">
        <f>CUV233*(($H$268)+1)+(IF(CUW233&lt;101,CUW233,IF(CUW233&lt;201,CUW233/2,IF(CUW233&lt;=301,CUW233/3,CUW233/4))))</f>
        <v>688.73453999999992</v>
      </c>
      <c r="CUY233" s="159">
        <f t="shared" si="7140"/>
        <v>4</v>
      </c>
      <c r="CUZ233" s="159"/>
      <c r="CVA233" s="53" t="s">
        <v>163</v>
      </c>
      <c r="CVB233" s="53">
        <f t="shared" ref="CVB233" si="17046">(53.16)*10.764</f>
        <v>572.2142399999999</v>
      </c>
      <c r="CVC233" s="53">
        <f t="shared" ref="CVC233:CVC234" si="17047">(2.3*1.25+1*(2.75+2.9+2.3))*10.764</f>
        <v>116.52029999999999</v>
      </c>
      <c r="CVD233" s="53">
        <f t="shared" si="1004"/>
        <v>688.73453999999992</v>
      </c>
      <c r="CVE233" s="53">
        <v>0</v>
      </c>
      <c r="CVF233" s="53">
        <f>CVD233*(($H$268)+1)+(IF(CVE233&lt;101,CVE233,IF(CVE233&lt;201,CVE233/2,IF(CVE233&lt;=301,CVE233/3,CVE233/4))))</f>
        <v>688.73453999999992</v>
      </c>
      <c r="CVG233" s="159">
        <f t="shared" si="7143"/>
        <v>4</v>
      </c>
      <c r="CVH233" s="159"/>
      <c r="CVI233" s="53" t="s">
        <v>163</v>
      </c>
      <c r="CVJ233" s="53">
        <f t="shared" ref="CVJ233" si="17048">(53.16)*10.764</f>
        <v>572.2142399999999</v>
      </c>
      <c r="CVK233" s="53">
        <f t="shared" ref="CVK233:CVK234" si="17049">(2.3*1.25+1*(2.75+2.9+2.3))*10.764</f>
        <v>116.52029999999999</v>
      </c>
      <c r="CVL233" s="53">
        <f t="shared" si="1007"/>
        <v>688.73453999999992</v>
      </c>
      <c r="CVM233" s="53">
        <v>0</v>
      </c>
      <c r="CVN233" s="53">
        <f>CVL233*(($H$268)+1)+(IF(CVM233&lt;101,CVM233,IF(CVM233&lt;201,CVM233/2,IF(CVM233&lt;=301,CVM233/3,CVM233/4))))</f>
        <v>688.73453999999992</v>
      </c>
      <c r="CVO233" s="159">
        <f t="shared" si="7146"/>
        <v>4</v>
      </c>
      <c r="CVP233" s="159"/>
      <c r="CVQ233" s="53" t="s">
        <v>163</v>
      </c>
      <c r="CVR233" s="53">
        <f t="shared" ref="CVR233" si="17050">(53.16)*10.764</f>
        <v>572.2142399999999</v>
      </c>
      <c r="CVS233" s="53">
        <f t="shared" ref="CVS233:CVS234" si="17051">(2.3*1.25+1*(2.75+2.9+2.3))*10.764</f>
        <v>116.52029999999999</v>
      </c>
      <c r="CVT233" s="53">
        <f t="shared" si="1010"/>
        <v>688.73453999999992</v>
      </c>
      <c r="CVU233" s="53">
        <v>0</v>
      </c>
      <c r="CVV233" s="53">
        <f>CVT233*(($H$268)+1)+(IF(CVU233&lt;101,CVU233,IF(CVU233&lt;201,CVU233/2,IF(CVU233&lt;=301,CVU233/3,CVU233/4))))</f>
        <v>688.73453999999992</v>
      </c>
      <c r="CVW233" s="159">
        <f t="shared" si="7149"/>
        <v>4</v>
      </c>
      <c r="CVX233" s="159"/>
      <c r="CVY233" s="53" t="s">
        <v>163</v>
      </c>
      <c r="CVZ233" s="53">
        <f t="shared" ref="CVZ233" si="17052">(53.16)*10.764</f>
        <v>572.2142399999999</v>
      </c>
      <c r="CWA233" s="53">
        <f t="shared" ref="CWA233:CWA234" si="17053">(2.3*1.25+1*(2.75+2.9+2.3))*10.764</f>
        <v>116.52029999999999</v>
      </c>
      <c r="CWB233" s="53">
        <f t="shared" si="1013"/>
        <v>688.73453999999992</v>
      </c>
      <c r="CWC233" s="53">
        <v>0</v>
      </c>
      <c r="CWD233" s="53">
        <f>CWB233*(($H$268)+1)+(IF(CWC233&lt;101,CWC233,IF(CWC233&lt;201,CWC233/2,IF(CWC233&lt;=301,CWC233/3,CWC233/4))))</f>
        <v>688.73453999999992</v>
      </c>
      <c r="CWE233" s="159">
        <f t="shared" si="7152"/>
        <v>4</v>
      </c>
      <c r="CWF233" s="159"/>
      <c r="CWG233" s="53" t="s">
        <v>163</v>
      </c>
      <c r="CWH233" s="53">
        <f t="shared" ref="CWH233" si="17054">(53.16)*10.764</f>
        <v>572.2142399999999</v>
      </c>
      <c r="CWI233" s="53">
        <f t="shared" ref="CWI233:CWI234" si="17055">(2.3*1.25+1*(2.75+2.9+2.3))*10.764</f>
        <v>116.52029999999999</v>
      </c>
      <c r="CWJ233" s="53">
        <f t="shared" si="1016"/>
        <v>688.73453999999992</v>
      </c>
      <c r="CWK233" s="53">
        <v>0</v>
      </c>
      <c r="CWL233" s="53">
        <f>CWJ233*(($H$268)+1)+(IF(CWK233&lt;101,CWK233,IF(CWK233&lt;201,CWK233/2,IF(CWK233&lt;=301,CWK233/3,CWK233/4))))</f>
        <v>688.73453999999992</v>
      </c>
      <c r="CWM233" s="159">
        <f t="shared" si="7155"/>
        <v>4</v>
      </c>
      <c r="CWN233" s="159"/>
      <c r="CWO233" s="53" t="s">
        <v>163</v>
      </c>
      <c r="CWP233" s="53">
        <f t="shared" ref="CWP233" si="17056">(53.16)*10.764</f>
        <v>572.2142399999999</v>
      </c>
      <c r="CWQ233" s="53">
        <f t="shared" ref="CWQ233:CWQ234" si="17057">(2.3*1.25+1*(2.75+2.9+2.3))*10.764</f>
        <v>116.52029999999999</v>
      </c>
      <c r="CWR233" s="53">
        <f t="shared" si="1019"/>
        <v>688.73453999999992</v>
      </c>
      <c r="CWS233" s="53">
        <v>0</v>
      </c>
      <c r="CWT233" s="53">
        <f>CWR233*(($H$268)+1)+(IF(CWS233&lt;101,CWS233,IF(CWS233&lt;201,CWS233/2,IF(CWS233&lt;=301,CWS233/3,CWS233/4))))</f>
        <v>688.73453999999992</v>
      </c>
      <c r="CWU233" s="159">
        <f t="shared" si="7158"/>
        <v>4</v>
      </c>
      <c r="CWV233" s="159"/>
      <c r="CWW233" s="53" t="s">
        <v>163</v>
      </c>
      <c r="CWX233" s="53">
        <f t="shared" ref="CWX233" si="17058">(53.16)*10.764</f>
        <v>572.2142399999999</v>
      </c>
      <c r="CWY233" s="53">
        <f t="shared" ref="CWY233:CWY234" si="17059">(2.3*1.25+1*(2.75+2.9+2.3))*10.764</f>
        <v>116.52029999999999</v>
      </c>
      <c r="CWZ233" s="53">
        <f t="shared" si="1022"/>
        <v>688.73453999999992</v>
      </c>
      <c r="CXA233" s="53">
        <v>0</v>
      </c>
      <c r="CXB233" s="53">
        <f>CWZ233*(($H$268)+1)+(IF(CXA233&lt;101,CXA233,IF(CXA233&lt;201,CXA233/2,IF(CXA233&lt;=301,CXA233/3,CXA233/4))))</f>
        <v>688.73453999999992</v>
      </c>
      <c r="CXC233" s="159">
        <f t="shared" si="7161"/>
        <v>4</v>
      </c>
      <c r="CXD233" s="159"/>
      <c r="CXE233" s="53" t="s">
        <v>163</v>
      </c>
      <c r="CXF233" s="53">
        <f t="shared" ref="CXF233" si="17060">(53.16)*10.764</f>
        <v>572.2142399999999</v>
      </c>
      <c r="CXG233" s="53">
        <f t="shared" ref="CXG233:CXG234" si="17061">(2.3*1.25+1*(2.75+2.9+2.3))*10.764</f>
        <v>116.52029999999999</v>
      </c>
      <c r="CXH233" s="53">
        <f t="shared" si="1025"/>
        <v>688.73453999999992</v>
      </c>
      <c r="CXI233" s="53">
        <v>0</v>
      </c>
      <c r="CXJ233" s="53">
        <f>CXH233*(($H$268)+1)+(IF(CXI233&lt;101,CXI233,IF(CXI233&lt;201,CXI233/2,IF(CXI233&lt;=301,CXI233/3,CXI233/4))))</f>
        <v>688.73453999999992</v>
      </c>
      <c r="CXK233" s="159">
        <f t="shared" si="7164"/>
        <v>4</v>
      </c>
      <c r="CXL233" s="159"/>
      <c r="CXM233" s="53" t="s">
        <v>163</v>
      </c>
      <c r="CXN233" s="53">
        <f t="shared" ref="CXN233" si="17062">(53.16)*10.764</f>
        <v>572.2142399999999</v>
      </c>
      <c r="CXO233" s="53">
        <f t="shared" ref="CXO233:CXO234" si="17063">(2.3*1.25+1*(2.75+2.9+2.3))*10.764</f>
        <v>116.52029999999999</v>
      </c>
      <c r="CXP233" s="53">
        <f t="shared" si="1028"/>
        <v>688.73453999999992</v>
      </c>
      <c r="CXQ233" s="53">
        <v>0</v>
      </c>
      <c r="CXR233" s="53">
        <f>CXP233*(($H$268)+1)+(IF(CXQ233&lt;101,CXQ233,IF(CXQ233&lt;201,CXQ233/2,IF(CXQ233&lt;=301,CXQ233/3,CXQ233/4))))</f>
        <v>688.73453999999992</v>
      </c>
      <c r="CXS233" s="159">
        <f t="shared" si="7167"/>
        <v>4</v>
      </c>
      <c r="CXT233" s="159"/>
      <c r="CXU233" s="53" t="s">
        <v>163</v>
      </c>
      <c r="CXV233" s="53">
        <f t="shared" ref="CXV233" si="17064">(53.16)*10.764</f>
        <v>572.2142399999999</v>
      </c>
      <c r="CXW233" s="53">
        <f t="shared" ref="CXW233:CXW234" si="17065">(2.3*1.25+1*(2.75+2.9+2.3))*10.764</f>
        <v>116.52029999999999</v>
      </c>
      <c r="CXX233" s="53">
        <f t="shared" si="1031"/>
        <v>688.73453999999992</v>
      </c>
      <c r="CXY233" s="53">
        <v>0</v>
      </c>
      <c r="CXZ233" s="53">
        <f>CXX233*(($H$268)+1)+(IF(CXY233&lt;101,CXY233,IF(CXY233&lt;201,CXY233/2,IF(CXY233&lt;=301,CXY233/3,CXY233/4))))</f>
        <v>688.73453999999992</v>
      </c>
      <c r="CYA233" s="159">
        <f t="shared" si="7170"/>
        <v>4</v>
      </c>
      <c r="CYB233" s="159"/>
      <c r="CYC233" s="53" t="s">
        <v>163</v>
      </c>
      <c r="CYD233" s="53">
        <f t="shared" ref="CYD233" si="17066">(53.16)*10.764</f>
        <v>572.2142399999999</v>
      </c>
      <c r="CYE233" s="53">
        <f t="shared" ref="CYE233:CYE234" si="17067">(2.3*1.25+1*(2.75+2.9+2.3))*10.764</f>
        <v>116.52029999999999</v>
      </c>
      <c r="CYF233" s="53">
        <f t="shared" si="1034"/>
        <v>688.73453999999992</v>
      </c>
      <c r="CYG233" s="53">
        <v>0</v>
      </c>
      <c r="CYH233" s="53">
        <f>CYF233*(($H$268)+1)+(IF(CYG233&lt;101,CYG233,IF(CYG233&lt;201,CYG233/2,IF(CYG233&lt;=301,CYG233/3,CYG233/4))))</f>
        <v>688.73453999999992</v>
      </c>
      <c r="CYI233" s="159">
        <f t="shared" si="7173"/>
        <v>4</v>
      </c>
      <c r="CYJ233" s="159"/>
      <c r="CYK233" s="53" t="s">
        <v>163</v>
      </c>
      <c r="CYL233" s="53">
        <f t="shared" ref="CYL233" si="17068">(53.16)*10.764</f>
        <v>572.2142399999999</v>
      </c>
      <c r="CYM233" s="53">
        <f t="shared" ref="CYM233:CYM234" si="17069">(2.3*1.25+1*(2.75+2.9+2.3))*10.764</f>
        <v>116.52029999999999</v>
      </c>
      <c r="CYN233" s="53">
        <f t="shared" si="1037"/>
        <v>688.73453999999992</v>
      </c>
      <c r="CYO233" s="53">
        <v>0</v>
      </c>
      <c r="CYP233" s="53">
        <f>CYN233*(($H$268)+1)+(IF(CYO233&lt;101,CYO233,IF(CYO233&lt;201,CYO233/2,IF(CYO233&lt;=301,CYO233/3,CYO233/4))))</f>
        <v>688.73453999999992</v>
      </c>
      <c r="CYQ233" s="159">
        <f t="shared" si="7176"/>
        <v>4</v>
      </c>
      <c r="CYR233" s="159"/>
      <c r="CYS233" s="53" t="s">
        <v>163</v>
      </c>
      <c r="CYT233" s="53">
        <f t="shared" ref="CYT233" si="17070">(53.16)*10.764</f>
        <v>572.2142399999999</v>
      </c>
      <c r="CYU233" s="53">
        <f t="shared" ref="CYU233:CYU234" si="17071">(2.3*1.25+1*(2.75+2.9+2.3))*10.764</f>
        <v>116.52029999999999</v>
      </c>
      <c r="CYV233" s="53">
        <f t="shared" si="1040"/>
        <v>688.73453999999992</v>
      </c>
      <c r="CYW233" s="53">
        <v>0</v>
      </c>
      <c r="CYX233" s="53">
        <f>CYV233*(($H$268)+1)+(IF(CYW233&lt;101,CYW233,IF(CYW233&lt;201,CYW233/2,IF(CYW233&lt;=301,CYW233/3,CYW233/4))))</f>
        <v>688.73453999999992</v>
      </c>
      <c r="CYY233" s="159">
        <f t="shared" si="7179"/>
        <v>4</v>
      </c>
      <c r="CYZ233" s="159"/>
      <c r="CZA233" s="53" t="s">
        <v>163</v>
      </c>
      <c r="CZB233" s="53">
        <f t="shared" ref="CZB233" si="17072">(53.16)*10.764</f>
        <v>572.2142399999999</v>
      </c>
      <c r="CZC233" s="53">
        <f t="shared" ref="CZC233:CZC234" si="17073">(2.3*1.25+1*(2.75+2.9+2.3))*10.764</f>
        <v>116.52029999999999</v>
      </c>
      <c r="CZD233" s="53">
        <f t="shared" si="1043"/>
        <v>688.73453999999992</v>
      </c>
      <c r="CZE233" s="53">
        <v>0</v>
      </c>
      <c r="CZF233" s="53">
        <f>CZD233*(($H$268)+1)+(IF(CZE233&lt;101,CZE233,IF(CZE233&lt;201,CZE233/2,IF(CZE233&lt;=301,CZE233/3,CZE233/4))))</f>
        <v>688.73453999999992</v>
      </c>
      <c r="CZG233" s="159">
        <f t="shared" si="7182"/>
        <v>4</v>
      </c>
      <c r="CZH233" s="159"/>
      <c r="CZI233" s="53" t="s">
        <v>163</v>
      </c>
      <c r="CZJ233" s="53">
        <f t="shared" ref="CZJ233" si="17074">(53.16)*10.764</f>
        <v>572.2142399999999</v>
      </c>
      <c r="CZK233" s="53">
        <f t="shared" ref="CZK233:CZK234" si="17075">(2.3*1.25+1*(2.75+2.9+2.3))*10.764</f>
        <v>116.52029999999999</v>
      </c>
      <c r="CZL233" s="53">
        <f t="shared" si="1046"/>
        <v>688.73453999999992</v>
      </c>
      <c r="CZM233" s="53">
        <v>0</v>
      </c>
      <c r="CZN233" s="53">
        <f>CZL233*(($H$268)+1)+(IF(CZM233&lt;101,CZM233,IF(CZM233&lt;201,CZM233/2,IF(CZM233&lt;=301,CZM233/3,CZM233/4))))</f>
        <v>688.73453999999992</v>
      </c>
      <c r="CZO233" s="159">
        <f t="shared" si="7185"/>
        <v>4</v>
      </c>
      <c r="CZP233" s="159"/>
      <c r="CZQ233" s="53" t="s">
        <v>163</v>
      </c>
      <c r="CZR233" s="53">
        <f t="shared" ref="CZR233" si="17076">(53.16)*10.764</f>
        <v>572.2142399999999</v>
      </c>
      <c r="CZS233" s="53">
        <f t="shared" ref="CZS233:CZS234" si="17077">(2.3*1.25+1*(2.75+2.9+2.3))*10.764</f>
        <v>116.52029999999999</v>
      </c>
      <c r="CZT233" s="53">
        <f t="shared" si="1049"/>
        <v>688.73453999999992</v>
      </c>
      <c r="CZU233" s="53">
        <v>0</v>
      </c>
      <c r="CZV233" s="53">
        <f>CZT233*(($H$268)+1)+(IF(CZU233&lt;101,CZU233,IF(CZU233&lt;201,CZU233/2,IF(CZU233&lt;=301,CZU233/3,CZU233/4))))</f>
        <v>688.73453999999992</v>
      </c>
      <c r="CZW233" s="159">
        <f t="shared" si="7188"/>
        <v>4</v>
      </c>
      <c r="CZX233" s="159"/>
      <c r="CZY233" s="53" t="s">
        <v>163</v>
      </c>
      <c r="CZZ233" s="53">
        <f t="shared" ref="CZZ233" si="17078">(53.16)*10.764</f>
        <v>572.2142399999999</v>
      </c>
      <c r="DAA233" s="53">
        <f t="shared" ref="DAA233:DAA234" si="17079">(2.3*1.25+1*(2.75+2.9+2.3))*10.764</f>
        <v>116.52029999999999</v>
      </c>
      <c r="DAB233" s="53">
        <f t="shared" si="1052"/>
        <v>688.73453999999992</v>
      </c>
      <c r="DAC233" s="53">
        <v>0</v>
      </c>
      <c r="DAD233" s="53">
        <f>DAB233*(($H$268)+1)+(IF(DAC233&lt;101,DAC233,IF(DAC233&lt;201,DAC233/2,IF(DAC233&lt;=301,DAC233/3,DAC233/4))))</f>
        <v>688.73453999999992</v>
      </c>
      <c r="DAE233" s="159">
        <f t="shared" si="7191"/>
        <v>4</v>
      </c>
      <c r="DAF233" s="159"/>
      <c r="DAG233" s="53" t="s">
        <v>163</v>
      </c>
      <c r="DAH233" s="53">
        <f t="shared" ref="DAH233" si="17080">(53.16)*10.764</f>
        <v>572.2142399999999</v>
      </c>
      <c r="DAI233" s="53">
        <f t="shared" ref="DAI233:DAI234" si="17081">(2.3*1.25+1*(2.75+2.9+2.3))*10.764</f>
        <v>116.52029999999999</v>
      </c>
      <c r="DAJ233" s="53">
        <f t="shared" si="1055"/>
        <v>688.73453999999992</v>
      </c>
      <c r="DAK233" s="53">
        <v>0</v>
      </c>
      <c r="DAL233" s="53">
        <f>DAJ233*(($H$268)+1)+(IF(DAK233&lt;101,DAK233,IF(DAK233&lt;201,DAK233/2,IF(DAK233&lt;=301,DAK233/3,DAK233/4))))</f>
        <v>688.73453999999992</v>
      </c>
      <c r="DAM233" s="159">
        <f t="shared" si="7194"/>
        <v>4</v>
      </c>
      <c r="DAN233" s="159"/>
      <c r="DAO233" s="53" t="s">
        <v>163</v>
      </c>
      <c r="DAP233" s="53">
        <f t="shared" ref="DAP233" si="17082">(53.16)*10.764</f>
        <v>572.2142399999999</v>
      </c>
      <c r="DAQ233" s="53">
        <f t="shared" ref="DAQ233:DAQ234" si="17083">(2.3*1.25+1*(2.75+2.9+2.3))*10.764</f>
        <v>116.52029999999999</v>
      </c>
      <c r="DAR233" s="53">
        <f t="shared" si="1058"/>
        <v>688.73453999999992</v>
      </c>
      <c r="DAS233" s="53">
        <v>0</v>
      </c>
      <c r="DAT233" s="53">
        <f>DAR233*(($H$268)+1)+(IF(DAS233&lt;101,DAS233,IF(DAS233&lt;201,DAS233/2,IF(DAS233&lt;=301,DAS233/3,DAS233/4))))</f>
        <v>688.73453999999992</v>
      </c>
      <c r="DAU233" s="159">
        <f t="shared" si="7197"/>
        <v>4</v>
      </c>
      <c r="DAV233" s="159"/>
      <c r="DAW233" s="53" t="s">
        <v>163</v>
      </c>
      <c r="DAX233" s="53">
        <f t="shared" ref="DAX233" si="17084">(53.16)*10.764</f>
        <v>572.2142399999999</v>
      </c>
      <c r="DAY233" s="53">
        <f t="shared" ref="DAY233:DAY234" si="17085">(2.3*1.25+1*(2.75+2.9+2.3))*10.764</f>
        <v>116.52029999999999</v>
      </c>
      <c r="DAZ233" s="53">
        <f t="shared" si="1061"/>
        <v>688.73453999999992</v>
      </c>
      <c r="DBA233" s="53">
        <v>0</v>
      </c>
      <c r="DBB233" s="53">
        <f>DAZ233*(($H$268)+1)+(IF(DBA233&lt;101,DBA233,IF(DBA233&lt;201,DBA233/2,IF(DBA233&lt;=301,DBA233/3,DBA233/4))))</f>
        <v>688.73453999999992</v>
      </c>
      <c r="DBC233" s="159">
        <f t="shared" si="7200"/>
        <v>4</v>
      </c>
      <c r="DBD233" s="159"/>
      <c r="DBE233" s="53" t="s">
        <v>163</v>
      </c>
      <c r="DBF233" s="53">
        <f t="shared" ref="DBF233" si="17086">(53.16)*10.764</f>
        <v>572.2142399999999</v>
      </c>
      <c r="DBG233" s="53">
        <f t="shared" ref="DBG233:DBG234" si="17087">(2.3*1.25+1*(2.75+2.9+2.3))*10.764</f>
        <v>116.52029999999999</v>
      </c>
      <c r="DBH233" s="53">
        <f t="shared" si="1064"/>
        <v>688.73453999999992</v>
      </c>
      <c r="DBI233" s="53">
        <v>0</v>
      </c>
      <c r="DBJ233" s="53">
        <f>DBH233*(($H$268)+1)+(IF(DBI233&lt;101,DBI233,IF(DBI233&lt;201,DBI233/2,IF(DBI233&lt;=301,DBI233/3,DBI233/4))))</f>
        <v>688.73453999999992</v>
      </c>
      <c r="DBK233" s="159">
        <f t="shared" si="7203"/>
        <v>4</v>
      </c>
      <c r="DBL233" s="159"/>
      <c r="DBM233" s="53" t="s">
        <v>163</v>
      </c>
      <c r="DBN233" s="53">
        <f t="shared" ref="DBN233" si="17088">(53.16)*10.764</f>
        <v>572.2142399999999</v>
      </c>
      <c r="DBO233" s="53">
        <f t="shared" ref="DBO233:DBO234" si="17089">(2.3*1.25+1*(2.75+2.9+2.3))*10.764</f>
        <v>116.52029999999999</v>
      </c>
      <c r="DBP233" s="53">
        <f t="shared" si="1067"/>
        <v>688.73453999999992</v>
      </c>
      <c r="DBQ233" s="53">
        <v>0</v>
      </c>
      <c r="DBR233" s="53">
        <f>DBP233*(($H$268)+1)+(IF(DBQ233&lt;101,DBQ233,IF(DBQ233&lt;201,DBQ233/2,IF(DBQ233&lt;=301,DBQ233/3,DBQ233/4))))</f>
        <v>688.73453999999992</v>
      </c>
      <c r="DBS233" s="159">
        <f t="shared" si="7206"/>
        <v>4</v>
      </c>
      <c r="DBT233" s="159"/>
      <c r="DBU233" s="53" t="s">
        <v>163</v>
      </c>
      <c r="DBV233" s="53">
        <f t="shared" ref="DBV233" si="17090">(53.16)*10.764</f>
        <v>572.2142399999999</v>
      </c>
      <c r="DBW233" s="53">
        <f t="shared" ref="DBW233:DBW234" si="17091">(2.3*1.25+1*(2.75+2.9+2.3))*10.764</f>
        <v>116.52029999999999</v>
      </c>
      <c r="DBX233" s="53">
        <f t="shared" si="1070"/>
        <v>688.73453999999992</v>
      </c>
      <c r="DBY233" s="53">
        <v>0</v>
      </c>
      <c r="DBZ233" s="53">
        <f>DBX233*(($H$268)+1)+(IF(DBY233&lt;101,DBY233,IF(DBY233&lt;201,DBY233/2,IF(DBY233&lt;=301,DBY233/3,DBY233/4))))</f>
        <v>688.73453999999992</v>
      </c>
      <c r="DCA233" s="159">
        <f t="shared" si="7209"/>
        <v>4</v>
      </c>
      <c r="DCB233" s="159"/>
      <c r="DCC233" s="53" t="s">
        <v>163</v>
      </c>
      <c r="DCD233" s="53">
        <f t="shared" ref="DCD233" si="17092">(53.16)*10.764</f>
        <v>572.2142399999999</v>
      </c>
      <c r="DCE233" s="53">
        <f t="shared" ref="DCE233:DCE234" si="17093">(2.3*1.25+1*(2.75+2.9+2.3))*10.764</f>
        <v>116.52029999999999</v>
      </c>
      <c r="DCF233" s="53">
        <f t="shared" si="1073"/>
        <v>688.73453999999992</v>
      </c>
      <c r="DCG233" s="53">
        <v>0</v>
      </c>
      <c r="DCH233" s="53">
        <f>DCF233*(($H$268)+1)+(IF(DCG233&lt;101,DCG233,IF(DCG233&lt;201,DCG233/2,IF(DCG233&lt;=301,DCG233/3,DCG233/4))))</f>
        <v>688.73453999999992</v>
      </c>
      <c r="DCI233" s="159">
        <f t="shared" si="7212"/>
        <v>4</v>
      </c>
      <c r="DCJ233" s="159"/>
      <c r="DCK233" s="53" t="s">
        <v>163</v>
      </c>
      <c r="DCL233" s="53">
        <f t="shared" ref="DCL233" si="17094">(53.16)*10.764</f>
        <v>572.2142399999999</v>
      </c>
      <c r="DCM233" s="53">
        <f t="shared" ref="DCM233:DCM234" si="17095">(2.3*1.25+1*(2.75+2.9+2.3))*10.764</f>
        <v>116.52029999999999</v>
      </c>
      <c r="DCN233" s="53">
        <f t="shared" si="1076"/>
        <v>688.73453999999992</v>
      </c>
      <c r="DCO233" s="53">
        <v>0</v>
      </c>
      <c r="DCP233" s="53">
        <f>DCN233*(($H$268)+1)+(IF(DCO233&lt;101,DCO233,IF(DCO233&lt;201,DCO233/2,IF(DCO233&lt;=301,DCO233/3,DCO233/4))))</f>
        <v>688.73453999999992</v>
      </c>
      <c r="DCQ233" s="159">
        <f t="shared" si="7215"/>
        <v>4</v>
      </c>
      <c r="DCR233" s="159"/>
      <c r="DCS233" s="53" t="s">
        <v>163</v>
      </c>
      <c r="DCT233" s="53">
        <f t="shared" ref="DCT233" si="17096">(53.16)*10.764</f>
        <v>572.2142399999999</v>
      </c>
      <c r="DCU233" s="53">
        <f t="shared" ref="DCU233:DCU234" si="17097">(2.3*1.25+1*(2.75+2.9+2.3))*10.764</f>
        <v>116.52029999999999</v>
      </c>
      <c r="DCV233" s="53">
        <f t="shared" si="1079"/>
        <v>688.73453999999992</v>
      </c>
      <c r="DCW233" s="53">
        <v>0</v>
      </c>
      <c r="DCX233" s="53">
        <f>DCV233*(($H$268)+1)+(IF(DCW233&lt;101,DCW233,IF(DCW233&lt;201,DCW233/2,IF(DCW233&lt;=301,DCW233/3,DCW233/4))))</f>
        <v>688.73453999999992</v>
      </c>
      <c r="DCY233" s="159">
        <f t="shared" si="7218"/>
        <v>4</v>
      </c>
      <c r="DCZ233" s="159"/>
      <c r="DDA233" s="53" t="s">
        <v>163</v>
      </c>
      <c r="DDB233" s="53">
        <f t="shared" ref="DDB233" si="17098">(53.16)*10.764</f>
        <v>572.2142399999999</v>
      </c>
      <c r="DDC233" s="53">
        <f t="shared" ref="DDC233:DDC234" si="17099">(2.3*1.25+1*(2.75+2.9+2.3))*10.764</f>
        <v>116.52029999999999</v>
      </c>
      <c r="DDD233" s="53">
        <f t="shared" si="1082"/>
        <v>688.73453999999992</v>
      </c>
      <c r="DDE233" s="53">
        <v>0</v>
      </c>
      <c r="DDF233" s="53">
        <f>DDD233*(($H$268)+1)+(IF(DDE233&lt;101,DDE233,IF(DDE233&lt;201,DDE233/2,IF(DDE233&lt;=301,DDE233/3,DDE233/4))))</f>
        <v>688.73453999999992</v>
      </c>
      <c r="DDG233" s="159">
        <f t="shared" si="7221"/>
        <v>4</v>
      </c>
      <c r="DDH233" s="159"/>
      <c r="DDI233" s="53" t="s">
        <v>163</v>
      </c>
      <c r="DDJ233" s="53">
        <f t="shared" ref="DDJ233" si="17100">(53.16)*10.764</f>
        <v>572.2142399999999</v>
      </c>
      <c r="DDK233" s="53">
        <f t="shared" ref="DDK233:DDK234" si="17101">(2.3*1.25+1*(2.75+2.9+2.3))*10.764</f>
        <v>116.52029999999999</v>
      </c>
      <c r="DDL233" s="53">
        <f t="shared" si="1085"/>
        <v>688.73453999999992</v>
      </c>
      <c r="DDM233" s="53">
        <v>0</v>
      </c>
      <c r="DDN233" s="53">
        <f>DDL233*(($H$268)+1)+(IF(DDM233&lt;101,DDM233,IF(DDM233&lt;201,DDM233/2,IF(DDM233&lt;=301,DDM233/3,DDM233/4))))</f>
        <v>688.73453999999992</v>
      </c>
      <c r="DDO233" s="159">
        <f t="shared" si="7224"/>
        <v>4</v>
      </c>
      <c r="DDP233" s="159"/>
      <c r="DDQ233" s="53" t="s">
        <v>163</v>
      </c>
      <c r="DDR233" s="53">
        <f t="shared" ref="DDR233" si="17102">(53.16)*10.764</f>
        <v>572.2142399999999</v>
      </c>
      <c r="DDS233" s="53">
        <f t="shared" ref="DDS233:DDS234" si="17103">(2.3*1.25+1*(2.75+2.9+2.3))*10.764</f>
        <v>116.52029999999999</v>
      </c>
      <c r="DDT233" s="53">
        <f t="shared" si="1088"/>
        <v>688.73453999999992</v>
      </c>
      <c r="DDU233" s="53">
        <v>0</v>
      </c>
      <c r="DDV233" s="53">
        <f>DDT233*(($H$268)+1)+(IF(DDU233&lt;101,DDU233,IF(DDU233&lt;201,DDU233/2,IF(DDU233&lt;=301,DDU233/3,DDU233/4))))</f>
        <v>688.73453999999992</v>
      </c>
      <c r="DDW233" s="159">
        <f t="shared" si="7227"/>
        <v>4</v>
      </c>
      <c r="DDX233" s="159"/>
      <c r="DDY233" s="53" t="s">
        <v>163</v>
      </c>
      <c r="DDZ233" s="53">
        <f t="shared" ref="DDZ233" si="17104">(53.16)*10.764</f>
        <v>572.2142399999999</v>
      </c>
      <c r="DEA233" s="53">
        <f t="shared" ref="DEA233:DEA234" si="17105">(2.3*1.25+1*(2.75+2.9+2.3))*10.764</f>
        <v>116.52029999999999</v>
      </c>
      <c r="DEB233" s="53">
        <f t="shared" si="1091"/>
        <v>688.73453999999992</v>
      </c>
      <c r="DEC233" s="53">
        <v>0</v>
      </c>
      <c r="DED233" s="53">
        <f>DEB233*(($H$268)+1)+(IF(DEC233&lt;101,DEC233,IF(DEC233&lt;201,DEC233/2,IF(DEC233&lt;=301,DEC233/3,DEC233/4))))</f>
        <v>688.73453999999992</v>
      </c>
      <c r="DEE233" s="159">
        <f t="shared" si="7230"/>
        <v>4</v>
      </c>
      <c r="DEF233" s="159"/>
      <c r="DEG233" s="53" t="s">
        <v>163</v>
      </c>
      <c r="DEH233" s="53">
        <f t="shared" ref="DEH233" si="17106">(53.16)*10.764</f>
        <v>572.2142399999999</v>
      </c>
      <c r="DEI233" s="53">
        <f t="shared" ref="DEI233:DEI234" si="17107">(2.3*1.25+1*(2.75+2.9+2.3))*10.764</f>
        <v>116.52029999999999</v>
      </c>
      <c r="DEJ233" s="53">
        <f t="shared" si="1094"/>
        <v>688.73453999999992</v>
      </c>
      <c r="DEK233" s="53">
        <v>0</v>
      </c>
      <c r="DEL233" s="53">
        <f>DEJ233*(($H$268)+1)+(IF(DEK233&lt;101,DEK233,IF(DEK233&lt;201,DEK233/2,IF(DEK233&lt;=301,DEK233/3,DEK233/4))))</f>
        <v>688.73453999999992</v>
      </c>
      <c r="DEM233" s="159">
        <f t="shared" si="7233"/>
        <v>4</v>
      </c>
      <c r="DEN233" s="159"/>
      <c r="DEO233" s="53" t="s">
        <v>163</v>
      </c>
      <c r="DEP233" s="53">
        <f t="shared" ref="DEP233" si="17108">(53.16)*10.764</f>
        <v>572.2142399999999</v>
      </c>
      <c r="DEQ233" s="53">
        <f t="shared" ref="DEQ233:DEQ234" si="17109">(2.3*1.25+1*(2.75+2.9+2.3))*10.764</f>
        <v>116.52029999999999</v>
      </c>
      <c r="DER233" s="53">
        <f t="shared" si="1097"/>
        <v>688.73453999999992</v>
      </c>
      <c r="DES233" s="53">
        <v>0</v>
      </c>
      <c r="DET233" s="53">
        <f>DER233*(($H$268)+1)+(IF(DES233&lt;101,DES233,IF(DES233&lt;201,DES233/2,IF(DES233&lt;=301,DES233/3,DES233/4))))</f>
        <v>688.73453999999992</v>
      </c>
      <c r="DEU233" s="159">
        <f t="shared" si="7236"/>
        <v>4</v>
      </c>
      <c r="DEV233" s="159"/>
      <c r="DEW233" s="53" t="s">
        <v>163</v>
      </c>
      <c r="DEX233" s="53">
        <f t="shared" ref="DEX233" si="17110">(53.16)*10.764</f>
        <v>572.2142399999999</v>
      </c>
      <c r="DEY233" s="53">
        <f t="shared" ref="DEY233:DEY234" si="17111">(2.3*1.25+1*(2.75+2.9+2.3))*10.764</f>
        <v>116.52029999999999</v>
      </c>
      <c r="DEZ233" s="53">
        <f t="shared" si="1100"/>
        <v>688.73453999999992</v>
      </c>
      <c r="DFA233" s="53">
        <v>0</v>
      </c>
      <c r="DFB233" s="53">
        <f>DEZ233*(($H$268)+1)+(IF(DFA233&lt;101,DFA233,IF(DFA233&lt;201,DFA233/2,IF(DFA233&lt;=301,DFA233/3,DFA233/4))))</f>
        <v>688.73453999999992</v>
      </c>
      <c r="DFC233" s="159">
        <f t="shared" si="7239"/>
        <v>4</v>
      </c>
      <c r="DFD233" s="159"/>
      <c r="DFE233" s="53" t="s">
        <v>163</v>
      </c>
      <c r="DFF233" s="53">
        <f t="shared" ref="DFF233" si="17112">(53.16)*10.764</f>
        <v>572.2142399999999</v>
      </c>
      <c r="DFG233" s="53">
        <f t="shared" ref="DFG233:DFG234" si="17113">(2.3*1.25+1*(2.75+2.9+2.3))*10.764</f>
        <v>116.52029999999999</v>
      </c>
      <c r="DFH233" s="53">
        <f t="shared" si="1103"/>
        <v>688.73453999999992</v>
      </c>
      <c r="DFI233" s="53">
        <v>0</v>
      </c>
      <c r="DFJ233" s="53">
        <f>DFH233*(($H$268)+1)+(IF(DFI233&lt;101,DFI233,IF(DFI233&lt;201,DFI233/2,IF(DFI233&lt;=301,DFI233/3,DFI233/4))))</f>
        <v>688.73453999999992</v>
      </c>
      <c r="DFK233" s="159">
        <f t="shared" si="7242"/>
        <v>4</v>
      </c>
      <c r="DFL233" s="159"/>
      <c r="DFM233" s="53" t="s">
        <v>163</v>
      </c>
      <c r="DFN233" s="53">
        <f t="shared" ref="DFN233" si="17114">(53.16)*10.764</f>
        <v>572.2142399999999</v>
      </c>
      <c r="DFO233" s="53">
        <f t="shared" ref="DFO233:DFO234" si="17115">(2.3*1.25+1*(2.75+2.9+2.3))*10.764</f>
        <v>116.52029999999999</v>
      </c>
      <c r="DFP233" s="53">
        <f t="shared" si="1106"/>
        <v>688.73453999999992</v>
      </c>
      <c r="DFQ233" s="53">
        <v>0</v>
      </c>
      <c r="DFR233" s="53">
        <f>DFP233*(($H$268)+1)+(IF(DFQ233&lt;101,DFQ233,IF(DFQ233&lt;201,DFQ233/2,IF(DFQ233&lt;=301,DFQ233/3,DFQ233/4))))</f>
        <v>688.73453999999992</v>
      </c>
      <c r="DFS233" s="159">
        <f t="shared" si="7245"/>
        <v>4</v>
      </c>
      <c r="DFT233" s="159"/>
      <c r="DFU233" s="53" t="s">
        <v>163</v>
      </c>
      <c r="DFV233" s="53">
        <f t="shared" ref="DFV233" si="17116">(53.16)*10.764</f>
        <v>572.2142399999999</v>
      </c>
      <c r="DFW233" s="53">
        <f t="shared" ref="DFW233:DFW234" si="17117">(2.3*1.25+1*(2.75+2.9+2.3))*10.764</f>
        <v>116.52029999999999</v>
      </c>
      <c r="DFX233" s="53">
        <f t="shared" si="1109"/>
        <v>688.73453999999992</v>
      </c>
      <c r="DFY233" s="53">
        <v>0</v>
      </c>
      <c r="DFZ233" s="53">
        <f>DFX233*(($H$268)+1)+(IF(DFY233&lt;101,DFY233,IF(DFY233&lt;201,DFY233/2,IF(DFY233&lt;=301,DFY233/3,DFY233/4))))</f>
        <v>688.73453999999992</v>
      </c>
      <c r="DGA233" s="159">
        <f t="shared" si="7248"/>
        <v>4</v>
      </c>
      <c r="DGB233" s="159"/>
      <c r="DGC233" s="53" t="s">
        <v>163</v>
      </c>
      <c r="DGD233" s="53">
        <f t="shared" ref="DGD233" si="17118">(53.16)*10.764</f>
        <v>572.2142399999999</v>
      </c>
      <c r="DGE233" s="53">
        <f t="shared" ref="DGE233:DGE234" si="17119">(2.3*1.25+1*(2.75+2.9+2.3))*10.764</f>
        <v>116.52029999999999</v>
      </c>
      <c r="DGF233" s="53">
        <f t="shared" si="1112"/>
        <v>688.73453999999992</v>
      </c>
      <c r="DGG233" s="53">
        <v>0</v>
      </c>
      <c r="DGH233" s="53">
        <f>DGF233*(($H$268)+1)+(IF(DGG233&lt;101,DGG233,IF(DGG233&lt;201,DGG233/2,IF(DGG233&lt;=301,DGG233/3,DGG233/4))))</f>
        <v>688.73453999999992</v>
      </c>
      <c r="DGI233" s="159">
        <f t="shared" si="7251"/>
        <v>4</v>
      </c>
      <c r="DGJ233" s="159"/>
      <c r="DGK233" s="53" t="s">
        <v>163</v>
      </c>
      <c r="DGL233" s="53">
        <f t="shared" ref="DGL233" si="17120">(53.16)*10.764</f>
        <v>572.2142399999999</v>
      </c>
      <c r="DGM233" s="53">
        <f t="shared" ref="DGM233:DGM234" si="17121">(2.3*1.25+1*(2.75+2.9+2.3))*10.764</f>
        <v>116.52029999999999</v>
      </c>
      <c r="DGN233" s="53">
        <f t="shared" si="1115"/>
        <v>688.73453999999992</v>
      </c>
      <c r="DGO233" s="53">
        <v>0</v>
      </c>
      <c r="DGP233" s="53">
        <f>DGN233*(($H$268)+1)+(IF(DGO233&lt;101,DGO233,IF(DGO233&lt;201,DGO233/2,IF(DGO233&lt;=301,DGO233/3,DGO233/4))))</f>
        <v>688.73453999999992</v>
      </c>
      <c r="DGQ233" s="159">
        <f t="shared" si="7254"/>
        <v>4</v>
      </c>
      <c r="DGR233" s="159"/>
      <c r="DGS233" s="53" t="s">
        <v>163</v>
      </c>
      <c r="DGT233" s="53">
        <f t="shared" ref="DGT233" si="17122">(53.16)*10.764</f>
        <v>572.2142399999999</v>
      </c>
      <c r="DGU233" s="53">
        <f t="shared" ref="DGU233:DGU234" si="17123">(2.3*1.25+1*(2.75+2.9+2.3))*10.764</f>
        <v>116.52029999999999</v>
      </c>
      <c r="DGV233" s="53">
        <f t="shared" si="1118"/>
        <v>688.73453999999992</v>
      </c>
      <c r="DGW233" s="53">
        <v>0</v>
      </c>
      <c r="DGX233" s="53">
        <f>DGV233*(($H$268)+1)+(IF(DGW233&lt;101,DGW233,IF(DGW233&lt;201,DGW233/2,IF(DGW233&lt;=301,DGW233/3,DGW233/4))))</f>
        <v>688.73453999999992</v>
      </c>
      <c r="DGY233" s="159">
        <f t="shared" si="7257"/>
        <v>4</v>
      </c>
      <c r="DGZ233" s="159"/>
      <c r="DHA233" s="53" t="s">
        <v>163</v>
      </c>
      <c r="DHB233" s="53">
        <f t="shared" ref="DHB233" si="17124">(53.16)*10.764</f>
        <v>572.2142399999999</v>
      </c>
      <c r="DHC233" s="53">
        <f t="shared" ref="DHC233:DHC234" si="17125">(2.3*1.25+1*(2.75+2.9+2.3))*10.764</f>
        <v>116.52029999999999</v>
      </c>
      <c r="DHD233" s="53">
        <f t="shared" si="1121"/>
        <v>688.73453999999992</v>
      </c>
      <c r="DHE233" s="53">
        <v>0</v>
      </c>
      <c r="DHF233" s="53">
        <f>DHD233*(($H$268)+1)+(IF(DHE233&lt;101,DHE233,IF(DHE233&lt;201,DHE233/2,IF(DHE233&lt;=301,DHE233/3,DHE233/4))))</f>
        <v>688.73453999999992</v>
      </c>
      <c r="DHG233" s="159">
        <f t="shared" si="7260"/>
        <v>4</v>
      </c>
      <c r="DHH233" s="159"/>
      <c r="DHI233" s="53" t="s">
        <v>163</v>
      </c>
      <c r="DHJ233" s="53">
        <f t="shared" ref="DHJ233" si="17126">(53.16)*10.764</f>
        <v>572.2142399999999</v>
      </c>
      <c r="DHK233" s="53">
        <f t="shared" ref="DHK233:DHK234" si="17127">(2.3*1.25+1*(2.75+2.9+2.3))*10.764</f>
        <v>116.52029999999999</v>
      </c>
      <c r="DHL233" s="53">
        <f t="shared" si="1124"/>
        <v>688.73453999999992</v>
      </c>
      <c r="DHM233" s="53">
        <v>0</v>
      </c>
      <c r="DHN233" s="53">
        <f>DHL233*(($H$268)+1)+(IF(DHM233&lt;101,DHM233,IF(DHM233&lt;201,DHM233/2,IF(DHM233&lt;=301,DHM233/3,DHM233/4))))</f>
        <v>688.73453999999992</v>
      </c>
      <c r="DHO233" s="159">
        <f t="shared" si="7263"/>
        <v>4</v>
      </c>
      <c r="DHP233" s="159"/>
      <c r="DHQ233" s="53" t="s">
        <v>163</v>
      </c>
      <c r="DHR233" s="53">
        <f t="shared" ref="DHR233" si="17128">(53.16)*10.764</f>
        <v>572.2142399999999</v>
      </c>
      <c r="DHS233" s="53">
        <f t="shared" ref="DHS233:DHS234" si="17129">(2.3*1.25+1*(2.75+2.9+2.3))*10.764</f>
        <v>116.52029999999999</v>
      </c>
      <c r="DHT233" s="53">
        <f t="shared" si="1127"/>
        <v>688.73453999999992</v>
      </c>
      <c r="DHU233" s="53">
        <v>0</v>
      </c>
      <c r="DHV233" s="53">
        <f>DHT233*(($H$268)+1)+(IF(DHU233&lt;101,DHU233,IF(DHU233&lt;201,DHU233/2,IF(DHU233&lt;=301,DHU233/3,DHU233/4))))</f>
        <v>688.73453999999992</v>
      </c>
      <c r="DHW233" s="159">
        <f t="shared" si="7266"/>
        <v>4</v>
      </c>
      <c r="DHX233" s="159"/>
      <c r="DHY233" s="53" t="s">
        <v>163</v>
      </c>
      <c r="DHZ233" s="53">
        <f t="shared" ref="DHZ233" si="17130">(53.16)*10.764</f>
        <v>572.2142399999999</v>
      </c>
      <c r="DIA233" s="53">
        <f t="shared" ref="DIA233:DIA234" si="17131">(2.3*1.25+1*(2.75+2.9+2.3))*10.764</f>
        <v>116.52029999999999</v>
      </c>
      <c r="DIB233" s="53">
        <f t="shared" si="1130"/>
        <v>688.73453999999992</v>
      </c>
      <c r="DIC233" s="53">
        <v>0</v>
      </c>
      <c r="DID233" s="53">
        <f>DIB233*(($H$268)+1)+(IF(DIC233&lt;101,DIC233,IF(DIC233&lt;201,DIC233/2,IF(DIC233&lt;=301,DIC233/3,DIC233/4))))</f>
        <v>688.73453999999992</v>
      </c>
      <c r="DIE233" s="159">
        <f t="shared" si="7269"/>
        <v>4</v>
      </c>
      <c r="DIF233" s="159"/>
      <c r="DIG233" s="53" t="s">
        <v>163</v>
      </c>
      <c r="DIH233" s="53">
        <f t="shared" ref="DIH233" si="17132">(53.16)*10.764</f>
        <v>572.2142399999999</v>
      </c>
      <c r="DII233" s="53">
        <f t="shared" ref="DII233:DII234" si="17133">(2.3*1.25+1*(2.75+2.9+2.3))*10.764</f>
        <v>116.52029999999999</v>
      </c>
      <c r="DIJ233" s="53">
        <f t="shared" si="1133"/>
        <v>688.73453999999992</v>
      </c>
      <c r="DIK233" s="53">
        <v>0</v>
      </c>
      <c r="DIL233" s="53">
        <f>DIJ233*(($H$268)+1)+(IF(DIK233&lt;101,DIK233,IF(DIK233&lt;201,DIK233/2,IF(DIK233&lt;=301,DIK233/3,DIK233/4))))</f>
        <v>688.73453999999992</v>
      </c>
      <c r="DIM233" s="159">
        <f t="shared" si="7272"/>
        <v>4</v>
      </c>
      <c r="DIN233" s="159"/>
      <c r="DIO233" s="53" t="s">
        <v>163</v>
      </c>
      <c r="DIP233" s="53">
        <f t="shared" ref="DIP233" si="17134">(53.16)*10.764</f>
        <v>572.2142399999999</v>
      </c>
      <c r="DIQ233" s="53">
        <f t="shared" ref="DIQ233:DIQ234" si="17135">(2.3*1.25+1*(2.75+2.9+2.3))*10.764</f>
        <v>116.52029999999999</v>
      </c>
      <c r="DIR233" s="53">
        <f t="shared" si="1136"/>
        <v>688.73453999999992</v>
      </c>
      <c r="DIS233" s="53">
        <v>0</v>
      </c>
      <c r="DIT233" s="53">
        <f>DIR233*(($H$268)+1)+(IF(DIS233&lt;101,DIS233,IF(DIS233&lt;201,DIS233/2,IF(DIS233&lt;=301,DIS233/3,DIS233/4))))</f>
        <v>688.73453999999992</v>
      </c>
      <c r="DIU233" s="159">
        <f t="shared" si="7275"/>
        <v>4</v>
      </c>
      <c r="DIV233" s="159"/>
      <c r="DIW233" s="53" t="s">
        <v>163</v>
      </c>
      <c r="DIX233" s="53">
        <f t="shared" ref="DIX233" si="17136">(53.16)*10.764</f>
        <v>572.2142399999999</v>
      </c>
      <c r="DIY233" s="53">
        <f t="shared" ref="DIY233:DIY234" si="17137">(2.3*1.25+1*(2.75+2.9+2.3))*10.764</f>
        <v>116.52029999999999</v>
      </c>
      <c r="DIZ233" s="53">
        <f t="shared" si="1139"/>
        <v>688.73453999999992</v>
      </c>
      <c r="DJA233" s="53">
        <v>0</v>
      </c>
      <c r="DJB233" s="53">
        <f>DIZ233*(($H$268)+1)+(IF(DJA233&lt;101,DJA233,IF(DJA233&lt;201,DJA233/2,IF(DJA233&lt;=301,DJA233/3,DJA233/4))))</f>
        <v>688.73453999999992</v>
      </c>
      <c r="DJC233" s="159">
        <f t="shared" si="7278"/>
        <v>4</v>
      </c>
      <c r="DJD233" s="159"/>
      <c r="DJE233" s="53" t="s">
        <v>163</v>
      </c>
      <c r="DJF233" s="53">
        <f t="shared" ref="DJF233" si="17138">(53.16)*10.764</f>
        <v>572.2142399999999</v>
      </c>
      <c r="DJG233" s="53">
        <f t="shared" ref="DJG233:DJG234" si="17139">(2.3*1.25+1*(2.75+2.9+2.3))*10.764</f>
        <v>116.52029999999999</v>
      </c>
      <c r="DJH233" s="53">
        <f t="shared" si="1142"/>
        <v>688.73453999999992</v>
      </c>
      <c r="DJI233" s="53">
        <v>0</v>
      </c>
      <c r="DJJ233" s="53">
        <f>DJH233*(($H$268)+1)+(IF(DJI233&lt;101,DJI233,IF(DJI233&lt;201,DJI233/2,IF(DJI233&lt;=301,DJI233/3,DJI233/4))))</f>
        <v>688.73453999999992</v>
      </c>
      <c r="DJK233" s="159">
        <f t="shared" si="7281"/>
        <v>4</v>
      </c>
      <c r="DJL233" s="159"/>
      <c r="DJM233" s="53" t="s">
        <v>163</v>
      </c>
      <c r="DJN233" s="53">
        <f t="shared" ref="DJN233" si="17140">(53.16)*10.764</f>
        <v>572.2142399999999</v>
      </c>
      <c r="DJO233" s="53">
        <f t="shared" ref="DJO233:DJO234" si="17141">(2.3*1.25+1*(2.75+2.9+2.3))*10.764</f>
        <v>116.52029999999999</v>
      </c>
      <c r="DJP233" s="53">
        <f t="shared" si="1145"/>
        <v>688.73453999999992</v>
      </c>
      <c r="DJQ233" s="53">
        <v>0</v>
      </c>
      <c r="DJR233" s="53">
        <f>DJP233*(($H$268)+1)+(IF(DJQ233&lt;101,DJQ233,IF(DJQ233&lt;201,DJQ233/2,IF(DJQ233&lt;=301,DJQ233/3,DJQ233/4))))</f>
        <v>688.73453999999992</v>
      </c>
      <c r="DJS233" s="159">
        <f t="shared" si="7284"/>
        <v>4</v>
      </c>
      <c r="DJT233" s="159"/>
      <c r="DJU233" s="53" t="s">
        <v>163</v>
      </c>
      <c r="DJV233" s="53">
        <f t="shared" ref="DJV233" si="17142">(53.16)*10.764</f>
        <v>572.2142399999999</v>
      </c>
      <c r="DJW233" s="53">
        <f t="shared" ref="DJW233:DJW234" si="17143">(2.3*1.25+1*(2.75+2.9+2.3))*10.764</f>
        <v>116.52029999999999</v>
      </c>
      <c r="DJX233" s="53">
        <f t="shared" si="1148"/>
        <v>688.73453999999992</v>
      </c>
      <c r="DJY233" s="53">
        <v>0</v>
      </c>
      <c r="DJZ233" s="53">
        <f>DJX233*(($H$268)+1)+(IF(DJY233&lt;101,DJY233,IF(DJY233&lt;201,DJY233/2,IF(DJY233&lt;=301,DJY233/3,DJY233/4))))</f>
        <v>688.73453999999992</v>
      </c>
      <c r="DKA233" s="159">
        <f t="shared" si="7287"/>
        <v>4</v>
      </c>
      <c r="DKB233" s="159"/>
      <c r="DKC233" s="53" t="s">
        <v>163</v>
      </c>
      <c r="DKD233" s="53">
        <f t="shared" ref="DKD233" si="17144">(53.16)*10.764</f>
        <v>572.2142399999999</v>
      </c>
      <c r="DKE233" s="53">
        <f t="shared" ref="DKE233:DKE234" si="17145">(2.3*1.25+1*(2.75+2.9+2.3))*10.764</f>
        <v>116.52029999999999</v>
      </c>
      <c r="DKF233" s="53">
        <f t="shared" si="1151"/>
        <v>688.73453999999992</v>
      </c>
      <c r="DKG233" s="53">
        <v>0</v>
      </c>
      <c r="DKH233" s="53">
        <f>DKF233*(($H$268)+1)+(IF(DKG233&lt;101,DKG233,IF(DKG233&lt;201,DKG233/2,IF(DKG233&lt;=301,DKG233/3,DKG233/4))))</f>
        <v>688.73453999999992</v>
      </c>
      <c r="DKI233" s="159">
        <f t="shared" si="7290"/>
        <v>4</v>
      </c>
      <c r="DKJ233" s="159"/>
      <c r="DKK233" s="53" t="s">
        <v>163</v>
      </c>
      <c r="DKL233" s="53">
        <f t="shared" ref="DKL233" si="17146">(53.16)*10.764</f>
        <v>572.2142399999999</v>
      </c>
      <c r="DKM233" s="53">
        <f t="shared" ref="DKM233:DKM234" si="17147">(2.3*1.25+1*(2.75+2.9+2.3))*10.764</f>
        <v>116.52029999999999</v>
      </c>
      <c r="DKN233" s="53">
        <f t="shared" si="1154"/>
        <v>688.73453999999992</v>
      </c>
      <c r="DKO233" s="53">
        <v>0</v>
      </c>
      <c r="DKP233" s="53">
        <f>DKN233*(($H$268)+1)+(IF(DKO233&lt;101,DKO233,IF(DKO233&lt;201,DKO233/2,IF(DKO233&lt;=301,DKO233/3,DKO233/4))))</f>
        <v>688.73453999999992</v>
      </c>
      <c r="DKQ233" s="159">
        <f t="shared" si="7293"/>
        <v>4</v>
      </c>
      <c r="DKR233" s="159"/>
      <c r="DKS233" s="53" t="s">
        <v>163</v>
      </c>
      <c r="DKT233" s="53">
        <f t="shared" ref="DKT233" si="17148">(53.16)*10.764</f>
        <v>572.2142399999999</v>
      </c>
      <c r="DKU233" s="53">
        <f t="shared" ref="DKU233:DKU234" si="17149">(2.3*1.25+1*(2.75+2.9+2.3))*10.764</f>
        <v>116.52029999999999</v>
      </c>
      <c r="DKV233" s="53">
        <f t="shared" si="1157"/>
        <v>688.73453999999992</v>
      </c>
      <c r="DKW233" s="53">
        <v>0</v>
      </c>
      <c r="DKX233" s="53">
        <f>DKV233*(($H$268)+1)+(IF(DKW233&lt;101,DKW233,IF(DKW233&lt;201,DKW233/2,IF(DKW233&lt;=301,DKW233/3,DKW233/4))))</f>
        <v>688.73453999999992</v>
      </c>
      <c r="DKY233" s="159">
        <f t="shared" si="7296"/>
        <v>4</v>
      </c>
      <c r="DKZ233" s="159"/>
      <c r="DLA233" s="53" t="s">
        <v>163</v>
      </c>
      <c r="DLB233" s="53">
        <f t="shared" ref="DLB233" si="17150">(53.16)*10.764</f>
        <v>572.2142399999999</v>
      </c>
      <c r="DLC233" s="53">
        <f t="shared" ref="DLC233:DLC234" si="17151">(2.3*1.25+1*(2.75+2.9+2.3))*10.764</f>
        <v>116.52029999999999</v>
      </c>
      <c r="DLD233" s="53">
        <f t="shared" si="1160"/>
        <v>688.73453999999992</v>
      </c>
      <c r="DLE233" s="53">
        <v>0</v>
      </c>
      <c r="DLF233" s="53">
        <f>DLD233*(($H$268)+1)+(IF(DLE233&lt;101,DLE233,IF(DLE233&lt;201,DLE233/2,IF(DLE233&lt;=301,DLE233/3,DLE233/4))))</f>
        <v>688.73453999999992</v>
      </c>
      <c r="DLG233" s="159">
        <f t="shared" si="7299"/>
        <v>4</v>
      </c>
      <c r="DLH233" s="159"/>
      <c r="DLI233" s="53" t="s">
        <v>163</v>
      </c>
      <c r="DLJ233" s="53">
        <f t="shared" ref="DLJ233" si="17152">(53.16)*10.764</f>
        <v>572.2142399999999</v>
      </c>
      <c r="DLK233" s="53">
        <f t="shared" ref="DLK233:DLK234" si="17153">(2.3*1.25+1*(2.75+2.9+2.3))*10.764</f>
        <v>116.52029999999999</v>
      </c>
      <c r="DLL233" s="53">
        <f t="shared" si="1163"/>
        <v>688.73453999999992</v>
      </c>
      <c r="DLM233" s="53">
        <v>0</v>
      </c>
      <c r="DLN233" s="53">
        <f>DLL233*(($H$268)+1)+(IF(DLM233&lt;101,DLM233,IF(DLM233&lt;201,DLM233/2,IF(DLM233&lt;=301,DLM233/3,DLM233/4))))</f>
        <v>688.73453999999992</v>
      </c>
      <c r="DLO233" s="159">
        <f t="shared" si="7302"/>
        <v>4</v>
      </c>
      <c r="DLP233" s="159"/>
      <c r="DLQ233" s="53" t="s">
        <v>163</v>
      </c>
      <c r="DLR233" s="53">
        <f t="shared" ref="DLR233" si="17154">(53.16)*10.764</f>
        <v>572.2142399999999</v>
      </c>
      <c r="DLS233" s="53">
        <f t="shared" ref="DLS233:DLS234" si="17155">(2.3*1.25+1*(2.75+2.9+2.3))*10.764</f>
        <v>116.52029999999999</v>
      </c>
      <c r="DLT233" s="53">
        <f t="shared" si="1166"/>
        <v>688.73453999999992</v>
      </c>
      <c r="DLU233" s="53">
        <v>0</v>
      </c>
      <c r="DLV233" s="53">
        <f>DLT233*(($H$268)+1)+(IF(DLU233&lt;101,DLU233,IF(DLU233&lt;201,DLU233/2,IF(DLU233&lt;=301,DLU233/3,DLU233/4))))</f>
        <v>688.73453999999992</v>
      </c>
      <c r="DLW233" s="159">
        <f t="shared" si="7305"/>
        <v>4</v>
      </c>
      <c r="DLX233" s="159"/>
      <c r="DLY233" s="53" t="s">
        <v>163</v>
      </c>
      <c r="DLZ233" s="53">
        <f t="shared" ref="DLZ233" si="17156">(53.16)*10.764</f>
        <v>572.2142399999999</v>
      </c>
      <c r="DMA233" s="53">
        <f t="shared" ref="DMA233:DMA234" si="17157">(2.3*1.25+1*(2.75+2.9+2.3))*10.764</f>
        <v>116.52029999999999</v>
      </c>
      <c r="DMB233" s="53">
        <f t="shared" si="1169"/>
        <v>688.73453999999992</v>
      </c>
      <c r="DMC233" s="53">
        <v>0</v>
      </c>
      <c r="DMD233" s="53">
        <f>DMB233*(($H$268)+1)+(IF(DMC233&lt;101,DMC233,IF(DMC233&lt;201,DMC233/2,IF(DMC233&lt;=301,DMC233/3,DMC233/4))))</f>
        <v>688.73453999999992</v>
      </c>
      <c r="DME233" s="159">
        <f t="shared" si="7308"/>
        <v>4</v>
      </c>
      <c r="DMF233" s="159"/>
      <c r="DMG233" s="53" t="s">
        <v>163</v>
      </c>
      <c r="DMH233" s="53">
        <f t="shared" ref="DMH233" si="17158">(53.16)*10.764</f>
        <v>572.2142399999999</v>
      </c>
      <c r="DMI233" s="53">
        <f t="shared" ref="DMI233:DMI234" si="17159">(2.3*1.25+1*(2.75+2.9+2.3))*10.764</f>
        <v>116.52029999999999</v>
      </c>
      <c r="DMJ233" s="53">
        <f t="shared" si="1172"/>
        <v>688.73453999999992</v>
      </c>
      <c r="DMK233" s="53">
        <v>0</v>
      </c>
      <c r="DML233" s="53">
        <f>DMJ233*(($H$268)+1)+(IF(DMK233&lt;101,DMK233,IF(DMK233&lt;201,DMK233/2,IF(DMK233&lt;=301,DMK233/3,DMK233/4))))</f>
        <v>688.73453999999992</v>
      </c>
      <c r="DMM233" s="159">
        <f t="shared" si="7311"/>
        <v>4</v>
      </c>
      <c r="DMN233" s="159"/>
      <c r="DMO233" s="53" t="s">
        <v>163</v>
      </c>
      <c r="DMP233" s="53">
        <f t="shared" ref="DMP233" si="17160">(53.16)*10.764</f>
        <v>572.2142399999999</v>
      </c>
      <c r="DMQ233" s="53">
        <f t="shared" ref="DMQ233:DMQ234" si="17161">(2.3*1.25+1*(2.75+2.9+2.3))*10.764</f>
        <v>116.52029999999999</v>
      </c>
      <c r="DMR233" s="53">
        <f t="shared" si="1175"/>
        <v>688.73453999999992</v>
      </c>
      <c r="DMS233" s="53">
        <v>0</v>
      </c>
      <c r="DMT233" s="53">
        <f>DMR233*(($H$268)+1)+(IF(DMS233&lt;101,DMS233,IF(DMS233&lt;201,DMS233/2,IF(DMS233&lt;=301,DMS233/3,DMS233/4))))</f>
        <v>688.73453999999992</v>
      </c>
      <c r="DMU233" s="159">
        <f t="shared" si="7314"/>
        <v>4</v>
      </c>
      <c r="DMV233" s="159"/>
      <c r="DMW233" s="53" t="s">
        <v>163</v>
      </c>
      <c r="DMX233" s="53">
        <f t="shared" ref="DMX233" si="17162">(53.16)*10.764</f>
        <v>572.2142399999999</v>
      </c>
      <c r="DMY233" s="53">
        <f t="shared" ref="DMY233:DMY234" si="17163">(2.3*1.25+1*(2.75+2.9+2.3))*10.764</f>
        <v>116.52029999999999</v>
      </c>
      <c r="DMZ233" s="53">
        <f t="shared" si="1178"/>
        <v>688.73453999999992</v>
      </c>
      <c r="DNA233" s="53">
        <v>0</v>
      </c>
      <c r="DNB233" s="53">
        <f>DMZ233*(($H$268)+1)+(IF(DNA233&lt;101,DNA233,IF(DNA233&lt;201,DNA233/2,IF(DNA233&lt;=301,DNA233/3,DNA233/4))))</f>
        <v>688.73453999999992</v>
      </c>
      <c r="DNC233" s="159">
        <f t="shared" si="7317"/>
        <v>4</v>
      </c>
      <c r="DND233" s="159"/>
      <c r="DNE233" s="53" t="s">
        <v>163</v>
      </c>
      <c r="DNF233" s="53">
        <f t="shared" ref="DNF233" si="17164">(53.16)*10.764</f>
        <v>572.2142399999999</v>
      </c>
      <c r="DNG233" s="53">
        <f t="shared" ref="DNG233:DNG234" si="17165">(2.3*1.25+1*(2.75+2.9+2.3))*10.764</f>
        <v>116.52029999999999</v>
      </c>
      <c r="DNH233" s="53">
        <f t="shared" si="1181"/>
        <v>688.73453999999992</v>
      </c>
      <c r="DNI233" s="53">
        <v>0</v>
      </c>
      <c r="DNJ233" s="53">
        <f>DNH233*(($H$268)+1)+(IF(DNI233&lt;101,DNI233,IF(DNI233&lt;201,DNI233/2,IF(DNI233&lt;=301,DNI233/3,DNI233/4))))</f>
        <v>688.73453999999992</v>
      </c>
      <c r="DNK233" s="159">
        <f t="shared" si="7320"/>
        <v>4</v>
      </c>
      <c r="DNL233" s="159"/>
      <c r="DNM233" s="53" t="s">
        <v>163</v>
      </c>
      <c r="DNN233" s="53">
        <f t="shared" ref="DNN233" si="17166">(53.16)*10.764</f>
        <v>572.2142399999999</v>
      </c>
      <c r="DNO233" s="53">
        <f t="shared" ref="DNO233:DNO234" si="17167">(2.3*1.25+1*(2.75+2.9+2.3))*10.764</f>
        <v>116.52029999999999</v>
      </c>
      <c r="DNP233" s="53">
        <f t="shared" si="1184"/>
        <v>688.73453999999992</v>
      </c>
      <c r="DNQ233" s="53">
        <v>0</v>
      </c>
      <c r="DNR233" s="53">
        <f>DNP233*(($H$268)+1)+(IF(DNQ233&lt;101,DNQ233,IF(DNQ233&lt;201,DNQ233/2,IF(DNQ233&lt;=301,DNQ233/3,DNQ233/4))))</f>
        <v>688.73453999999992</v>
      </c>
      <c r="DNS233" s="159">
        <f t="shared" si="7323"/>
        <v>4</v>
      </c>
      <c r="DNT233" s="159"/>
      <c r="DNU233" s="53" t="s">
        <v>163</v>
      </c>
      <c r="DNV233" s="53">
        <f t="shared" ref="DNV233" si="17168">(53.16)*10.764</f>
        <v>572.2142399999999</v>
      </c>
      <c r="DNW233" s="53">
        <f t="shared" ref="DNW233:DNW234" si="17169">(2.3*1.25+1*(2.75+2.9+2.3))*10.764</f>
        <v>116.52029999999999</v>
      </c>
      <c r="DNX233" s="53">
        <f t="shared" si="1187"/>
        <v>688.73453999999992</v>
      </c>
      <c r="DNY233" s="53">
        <v>0</v>
      </c>
      <c r="DNZ233" s="53">
        <f>DNX233*(($H$268)+1)+(IF(DNY233&lt;101,DNY233,IF(DNY233&lt;201,DNY233/2,IF(DNY233&lt;=301,DNY233/3,DNY233/4))))</f>
        <v>688.73453999999992</v>
      </c>
      <c r="DOA233" s="159">
        <f t="shared" si="7326"/>
        <v>4</v>
      </c>
      <c r="DOB233" s="159"/>
      <c r="DOC233" s="53" t="s">
        <v>163</v>
      </c>
      <c r="DOD233" s="53">
        <f t="shared" ref="DOD233" si="17170">(53.16)*10.764</f>
        <v>572.2142399999999</v>
      </c>
      <c r="DOE233" s="53">
        <f t="shared" ref="DOE233:DOE234" si="17171">(2.3*1.25+1*(2.75+2.9+2.3))*10.764</f>
        <v>116.52029999999999</v>
      </c>
      <c r="DOF233" s="53">
        <f t="shared" si="1190"/>
        <v>688.73453999999992</v>
      </c>
      <c r="DOG233" s="53">
        <v>0</v>
      </c>
      <c r="DOH233" s="53">
        <f>DOF233*(($H$268)+1)+(IF(DOG233&lt;101,DOG233,IF(DOG233&lt;201,DOG233/2,IF(DOG233&lt;=301,DOG233/3,DOG233/4))))</f>
        <v>688.73453999999992</v>
      </c>
      <c r="DOI233" s="159">
        <f t="shared" si="7329"/>
        <v>4</v>
      </c>
      <c r="DOJ233" s="159"/>
      <c r="DOK233" s="53" t="s">
        <v>163</v>
      </c>
      <c r="DOL233" s="53">
        <f t="shared" ref="DOL233" si="17172">(53.16)*10.764</f>
        <v>572.2142399999999</v>
      </c>
      <c r="DOM233" s="53">
        <f t="shared" ref="DOM233:DOM234" si="17173">(2.3*1.25+1*(2.75+2.9+2.3))*10.764</f>
        <v>116.52029999999999</v>
      </c>
      <c r="DON233" s="53">
        <f t="shared" si="1193"/>
        <v>688.73453999999992</v>
      </c>
      <c r="DOO233" s="53">
        <v>0</v>
      </c>
      <c r="DOP233" s="53">
        <f>DON233*(($H$268)+1)+(IF(DOO233&lt;101,DOO233,IF(DOO233&lt;201,DOO233/2,IF(DOO233&lt;=301,DOO233/3,DOO233/4))))</f>
        <v>688.73453999999992</v>
      </c>
      <c r="DOQ233" s="159">
        <f t="shared" si="7332"/>
        <v>4</v>
      </c>
      <c r="DOR233" s="159"/>
      <c r="DOS233" s="53" t="s">
        <v>163</v>
      </c>
      <c r="DOT233" s="53">
        <f t="shared" ref="DOT233" si="17174">(53.16)*10.764</f>
        <v>572.2142399999999</v>
      </c>
      <c r="DOU233" s="53">
        <f t="shared" ref="DOU233:DOU234" si="17175">(2.3*1.25+1*(2.75+2.9+2.3))*10.764</f>
        <v>116.52029999999999</v>
      </c>
      <c r="DOV233" s="53">
        <f t="shared" si="1196"/>
        <v>688.73453999999992</v>
      </c>
      <c r="DOW233" s="53">
        <v>0</v>
      </c>
      <c r="DOX233" s="53">
        <f>DOV233*(($H$268)+1)+(IF(DOW233&lt;101,DOW233,IF(DOW233&lt;201,DOW233/2,IF(DOW233&lt;=301,DOW233/3,DOW233/4))))</f>
        <v>688.73453999999992</v>
      </c>
      <c r="DOY233" s="159">
        <f t="shared" si="7335"/>
        <v>4</v>
      </c>
      <c r="DOZ233" s="159"/>
      <c r="DPA233" s="53" t="s">
        <v>163</v>
      </c>
      <c r="DPB233" s="53">
        <f t="shared" ref="DPB233" si="17176">(53.16)*10.764</f>
        <v>572.2142399999999</v>
      </c>
      <c r="DPC233" s="53">
        <f t="shared" ref="DPC233:DPC234" si="17177">(2.3*1.25+1*(2.75+2.9+2.3))*10.764</f>
        <v>116.52029999999999</v>
      </c>
      <c r="DPD233" s="53">
        <f t="shared" si="1199"/>
        <v>688.73453999999992</v>
      </c>
      <c r="DPE233" s="53">
        <v>0</v>
      </c>
      <c r="DPF233" s="53">
        <f>DPD233*(($H$268)+1)+(IF(DPE233&lt;101,DPE233,IF(DPE233&lt;201,DPE233/2,IF(DPE233&lt;=301,DPE233/3,DPE233/4))))</f>
        <v>688.73453999999992</v>
      </c>
      <c r="DPG233" s="159">
        <f t="shared" si="7338"/>
        <v>4</v>
      </c>
      <c r="DPH233" s="159"/>
      <c r="DPI233" s="53" t="s">
        <v>163</v>
      </c>
      <c r="DPJ233" s="53">
        <f t="shared" ref="DPJ233" si="17178">(53.16)*10.764</f>
        <v>572.2142399999999</v>
      </c>
      <c r="DPK233" s="53">
        <f t="shared" ref="DPK233:DPK234" si="17179">(2.3*1.25+1*(2.75+2.9+2.3))*10.764</f>
        <v>116.52029999999999</v>
      </c>
      <c r="DPL233" s="53">
        <f t="shared" si="1202"/>
        <v>688.73453999999992</v>
      </c>
      <c r="DPM233" s="53">
        <v>0</v>
      </c>
      <c r="DPN233" s="53">
        <f>DPL233*(($H$268)+1)+(IF(DPM233&lt;101,DPM233,IF(DPM233&lt;201,DPM233/2,IF(DPM233&lt;=301,DPM233/3,DPM233/4))))</f>
        <v>688.73453999999992</v>
      </c>
      <c r="DPO233" s="159">
        <f t="shared" si="7341"/>
        <v>4</v>
      </c>
      <c r="DPP233" s="159"/>
      <c r="DPQ233" s="53" t="s">
        <v>163</v>
      </c>
      <c r="DPR233" s="53">
        <f t="shared" ref="DPR233" si="17180">(53.16)*10.764</f>
        <v>572.2142399999999</v>
      </c>
      <c r="DPS233" s="53">
        <f t="shared" ref="DPS233:DPS234" si="17181">(2.3*1.25+1*(2.75+2.9+2.3))*10.764</f>
        <v>116.52029999999999</v>
      </c>
      <c r="DPT233" s="53">
        <f t="shared" si="1205"/>
        <v>688.73453999999992</v>
      </c>
      <c r="DPU233" s="53">
        <v>0</v>
      </c>
      <c r="DPV233" s="53">
        <f>DPT233*(($H$268)+1)+(IF(DPU233&lt;101,DPU233,IF(DPU233&lt;201,DPU233/2,IF(DPU233&lt;=301,DPU233/3,DPU233/4))))</f>
        <v>688.73453999999992</v>
      </c>
      <c r="DPW233" s="159">
        <f t="shared" si="7344"/>
        <v>4</v>
      </c>
      <c r="DPX233" s="159"/>
      <c r="DPY233" s="53" t="s">
        <v>163</v>
      </c>
      <c r="DPZ233" s="53">
        <f t="shared" ref="DPZ233" si="17182">(53.16)*10.764</f>
        <v>572.2142399999999</v>
      </c>
      <c r="DQA233" s="53">
        <f t="shared" ref="DQA233:DQA234" si="17183">(2.3*1.25+1*(2.75+2.9+2.3))*10.764</f>
        <v>116.52029999999999</v>
      </c>
      <c r="DQB233" s="53">
        <f t="shared" si="1208"/>
        <v>688.73453999999992</v>
      </c>
      <c r="DQC233" s="53">
        <v>0</v>
      </c>
      <c r="DQD233" s="53">
        <f>DQB233*(($H$268)+1)+(IF(DQC233&lt;101,DQC233,IF(DQC233&lt;201,DQC233/2,IF(DQC233&lt;=301,DQC233/3,DQC233/4))))</f>
        <v>688.73453999999992</v>
      </c>
      <c r="DQE233" s="159">
        <f t="shared" si="7347"/>
        <v>4</v>
      </c>
      <c r="DQF233" s="159"/>
      <c r="DQG233" s="53" t="s">
        <v>163</v>
      </c>
      <c r="DQH233" s="53">
        <f t="shared" ref="DQH233" si="17184">(53.16)*10.764</f>
        <v>572.2142399999999</v>
      </c>
      <c r="DQI233" s="53">
        <f t="shared" ref="DQI233:DQI234" si="17185">(2.3*1.25+1*(2.75+2.9+2.3))*10.764</f>
        <v>116.52029999999999</v>
      </c>
      <c r="DQJ233" s="53">
        <f t="shared" si="1211"/>
        <v>688.73453999999992</v>
      </c>
      <c r="DQK233" s="53">
        <v>0</v>
      </c>
      <c r="DQL233" s="53">
        <f>DQJ233*(($H$268)+1)+(IF(DQK233&lt;101,DQK233,IF(DQK233&lt;201,DQK233/2,IF(DQK233&lt;=301,DQK233/3,DQK233/4))))</f>
        <v>688.73453999999992</v>
      </c>
      <c r="DQM233" s="159">
        <f t="shared" si="7350"/>
        <v>4</v>
      </c>
      <c r="DQN233" s="159"/>
      <c r="DQO233" s="53" t="s">
        <v>163</v>
      </c>
      <c r="DQP233" s="53">
        <f t="shared" ref="DQP233" si="17186">(53.16)*10.764</f>
        <v>572.2142399999999</v>
      </c>
      <c r="DQQ233" s="53">
        <f t="shared" ref="DQQ233:DQQ234" si="17187">(2.3*1.25+1*(2.75+2.9+2.3))*10.764</f>
        <v>116.52029999999999</v>
      </c>
      <c r="DQR233" s="53">
        <f t="shared" si="1214"/>
        <v>688.73453999999992</v>
      </c>
      <c r="DQS233" s="53">
        <v>0</v>
      </c>
      <c r="DQT233" s="53">
        <f>DQR233*(($H$268)+1)+(IF(DQS233&lt;101,DQS233,IF(DQS233&lt;201,DQS233/2,IF(DQS233&lt;=301,DQS233/3,DQS233/4))))</f>
        <v>688.73453999999992</v>
      </c>
      <c r="DQU233" s="159">
        <f t="shared" si="7353"/>
        <v>4</v>
      </c>
      <c r="DQV233" s="159"/>
      <c r="DQW233" s="53" t="s">
        <v>163</v>
      </c>
      <c r="DQX233" s="53">
        <f t="shared" ref="DQX233" si="17188">(53.16)*10.764</f>
        <v>572.2142399999999</v>
      </c>
      <c r="DQY233" s="53">
        <f t="shared" ref="DQY233:DQY234" si="17189">(2.3*1.25+1*(2.75+2.9+2.3))*10.764</f>
        <v>116.52029999999999</v>
      </c>
      <c r="DQZ233" s="53">
        <f t="shared" si="1217"/>
        <v>688.73453999999992</v>
      </c>
      <c r="DRA233" s="53">
        <v>0</v>
      </c>
      <c r="DRB233" s="53">
        <f>DQZ233*(($H$268)+1)+(IF(DRA233&lt;101,DRA233,IF(DRA233&lt;201,DRA233/2,IF(DRA233&lt;=301,DRA233/3,DRA233/4))))</f>
        <v>688.73453999999992</v>
      </c>
      <c r="DRC233" s="159">
        <f t="shared" si="7356"/>
        <v>4</v>
      </c>
      <c r="DRD233" s="159"/>
      <c r="DRE233" s="53" t="s">
        <v>163</v>
      </c>
      <c r="DRF233" s="53">
        <f t="shared" ref="DRF233" si="17190">(53.16)*10.764</f>
        <v>572.2142399999999</v>
      </c>
      <c r="DRG233" s="53">
        <f t="shared" ref="DRG233:DRG234" si="17191">(2.3*1.25+1*(2.75+2.9+2.3))*10.764</f>
        <v>116.52029999999999</v>
      </c>
      <c r="DRH233" s="53">
        <f t="shared" si="1220"/>
        <v>688.73453999999992</v>
      </c>
      <c r="DRI233" s="53">
        <v>0</v>
      </c>
      <c r="DRJ233" s="53">
        <f>DRH233*(($H$268)+1)+(IF(DRI233&lt;101,DRI233,IF(DRI233&lt;201,DRI233/2,IF(DRI233&lt;=301,DRI233/3,DRI233/4))))</f>
        <v>688.73453999999992</v>
      </c>
      <c r="DRK233" s="159">
        <f t="shared" si="7359"/>
        <v>4</v>
      </c>
      <c r="DRL233" s="159"/>
      <c r="DRM233" s="53" t="s">
        <v>163</v>
      </c>
      <c r="DRN233" s="53">
        <f t="shared" ref="DRN233" si="17192">(53.16)*10.764</f>
        <v>572.2142399999999</v>
      </c>
      <c r="DRO233" s="53">
        <f t="shared" ref="DRO233:DRO234" si="17193">(2.3*1.25+1*(2.75+2.9+2.3))*10.764</f>
        <v>116.52029999999999</v>
      </c>
      <c r="DRP233" s="53">
        <f t="shared" si="1223"/>
        <v>688.73453999999992</v>
      </c>
      <c r="DRQ233" s="53">
        <v>0</v>
      </c>
      <c r="DRR233" s="53">
        <f>DRP233*(($H$268)+1)+(IF(DRQ233&lt;101,DRQ233,IF(DRQ233&lt;201,DRQ233/2,IF(DRQ233&lt;=301,DRQ233/3,DRQ233/4))))</f>
        <v>688.73453999999992</v>
      </c>
      <c r="DRS233" s="159">
        <f t="shared" si="7362"/>
        <v>4</v>
      </c>
      <c r="DRT233" s="159"/>
      <c r="DRU233" s="53" t="s">
        <v>163</v>
      </c>
      <c r="DRV233" s="53">
        <f t="shared" ref="DRV233" si="17194">(53.16)*10.764</f>
        <v>572.2142399999999</v>
      </c>
      <c r="DRW233" s="53">
        <f t="shared" ref="DRW233:DRW234" si="17195">(2.3*1.25+1*(2.75+2.9+2.3))*10.764</f>
        <v>116.52029999999999</v>
      </c>
      <c r="DRX233" s="53">
        <f t="shared" si="1226"/>
        <v>688.73453999999992</v>
      </c>
      <c r="DRY233" s="53">
        <v>0</v>
      </c>
      <c r="DRZ233" s="53">
        <f>DRX233*(($H$268)+1)+(IF(DRY233&lt;101,DRY233,IF(DRY233&lt;201,DRY233/2,IF(DRY233&lt;=301,DRY233/3,DRY233/4))))</f>
        <v>688.73453999999992</v>
      </c>
      <c r="DSA233" s="159">
        <f t="shared" si="7365"/>
        <v>4</v>
      </c>
      <c r="DSB233" s="159"/>
      <c r="DSC233" s="53" t="s">
        <v>163</v>
      </c>
      <c r="DSD233" s="53">
        <f t="shared" ref="DSD233" si="17196">(53.16)*10.764</f>
        <v>572.2142399999999</v>
      </c>
      <c r="DSE233" s="53">
        <f t="shared" ref="DSE233:DSE234" si="17197">(2.3*1.25+1*(2.75+2.9+2.3))*10.764</f>
        <v>116.52029999999999</v>
      </c>
      <c r="DSF233" s="53">
        <f t="shared" si="1229"/>
        <v>688.73453999999992</v>
      </c>
      <c r="DSG233" s="53">
        <v>0</v>
      </c>
      <c r="DSH233" s="53">
        <f>DSF233*(($H$268)+1)+(IF(DSG233&lt;101,DSG233,IF(DSG233&lt;201,DSG233/2,IF(DSG233&lt;=301,DSG233/3,DSG233/4))))</f>
        <v>688.73453999999992</v>
      </c>
      <c r="DSI233" s="159">
        <f t="shared" si="7368"/>
        <v>4</v>
      </c>
      <c r="DSJ233" s="159"/>
      <c r="DSK233" s="53" t="s">
        <v>163</v>
      </c>
      <c r="DSL233" s="53">
        <f t="shared" ref="DSL233" si="17198">(53.16)*10.764</f>
        <v>572.2142399999999</v>
      </c>
      <c r="DSM233" s="53">
        <f t="shared" ref="DSM233:DSM234" si="17199">(2.3*1.25+1*(2.75+2.9+2.3))*10.764</f>
        <v>116.52029999999999</v>
      </c>
      <c r="DSN233" s="53">
        <f t="shared" si="1232"/>
        <v>688.73453999999992</v>
      </c>
      <c r="DSO233" s="53">
        <v>0</v>
      </c>
      <c r="DSP233" s="53">
        <f>DSN233*(($H$268)+1)+(IF(DSO233&lt;101,DSO233,IF(DSO233&lt;201,DSO233/2,IF(DSO233&lt;=301,DSO233/3,DSO233/4))))</f>
        <v>688.73453999999992</v>
      </c>
      <c r="DSQ233" s="159">
        <f t="shared" si="7371"/>
        <v>4</v>
      </c>
      <c r="DSR233" s="159"/>
      <c r="DSS233" s="53" t="s">
        <v>163</v>
      </c>
      <c r="DST233" s="53">
        <f t="shared" ref="DST233" si="17200">(53.16)*10.764</f>
        <v>572.2142399999999</v>
      </c>
      <c r="DSU233" s="53">
        <f t="shared" ref="DSU233:DSU234" si="17201">(2.3*1.25+1*(2.75+2.9+2.3))*10.764</f>
        <v>116.52029999999999</v>
      </c>
      <c r="DSV233" s="53">
        <f t="shared" si="1235"/>
        <v>688.73453999999992</v>
      </c>
      <c r="DSW233" s="53">
        <v>0</v>
      </c>
      <c r="DSX233" s="53">
        <f>DSV233*(($H$268)+1)+(IF(DSW233&lt;101,DSW233,IF(DSW233&lt;201,DSW233/2,IF(DSW233&lt;=301,DSW233/3,DSW233/4))))</f>
        <v>688.73453999999992</v>
      </c>
      <c r="DSY233" s="159">
        <f t="shared" si="7374"/>
        <v>4</v>
      </c>
      <c r="DSZ233" s="159"/>
      <c r="DTA233" s="53" t="s">
        <v>163</v>
      </c>
      <c r="DTB233" s="53">
        <f t="shared" ref="DTB233" si="17202">(53.16)*10.764</f>
        <v>572.2142399999999</v>
      </c>
      <c r="DTC233" s="53">
        <f t="shared" ref="DTC233:DTC234" si="17203">(2.3*1.25+1*(2.75+2.9+2.3))*10.764</f>
        <v>116.52029999999999</v>
      </c>
      <c r="DTD233" s="53">
        <f t="shared" si="1238"/>
        <v>688.73453999999992</v>
      </c>
      <c r="DTE233" s="53">
        <v>0</v>
      </c>
      <c r="DTF233" s="53">
        <f>DTD233*(($H$268)+1)+(IF(DTE233&lt;101,DTE233,IF(DTE233&lt;201,DTE233/2,IF(DTE233&lt;=301,DTE233/3,DTE233/4))))</f>
        <v>688.73453999999992</v>
      </c>
      <c r="DTG233" s="159">
        <f t="shared" si="7377"/>
        <v>4</v>
      </c>
      <c r="DTH233" s="159"/>
      <c r="DTI233" s="53" t="s">
        <v>163</v>
      </c>
      <c r="DTJ233" s="53">
        <f t="shared" ref="DTJ233" si="17204">(53.16)*10.764</f>
        <v>572.2142399999999</v>
      </c>
      <c r="DTK233" s="53">
        <f t="shared" ref="DTK233:DTK234" si="17205">(2.3*1.25+1*(2.75+2.9+2.3))*10.764</f>
        <v>116.52029999999999</v>
      </c>
      <c r="DTL233" s="53">
        <f t="shared" si="1241"/>
        <v>688.73453999999992</v>
      </c>
      <c r="DTM233" s="53">
        <v>0</v>
      </c>
      <c r="DTN233" s="53">
        <f>DTL233*(($H$268)+1)+(IF(DTM233&lt;101,DTM233,IF(DTM233&lt;201,DTM233/2,IF(DTM233&lt;=301,DTM233/3,DTM233/4))))</f>
        <v>688.73453999999992</v>
      </c>
      <c r="DTO233" s="159">
        <f t="shared" si="7380"/>
        <v>4</v>
      </c>
      <c r="DTP233" s="159"/>
      <c r="DTQ233" s="53" t="s">
        <v>163</v>
      </c>
      <c r="DTR233" s="53">
        <f t="shared" ref="DTR233" si="17206">(53.16)*10.764</f>
        <v>572.2142399999999</v>
      </c>
      <c r="DTS233" s="53">
        <f t="shared" ref="DTS233:DTS234" si="17207">(2.3*1.25+1*(2.75+2.9+2.3))*10.764</f>
        <v>116.52029999999999</v>
      </c>
      <c r="DTT233" s="53">
        <f t="shared" si="1244"/>
        <v>688.73453999999992</v>
      </c>
      <c r="DTU233" s="53">
        <v>0</v>
      </c>
      <c r="DTV233" s="53">
        <f>DTT233*(($H$268)+1)+(IF(DTU233&lt;101,DTU233,IF(DTU233&lt;201,DTU233/2,IF(DTU233&lt;=301,DTU233/3,DTU233/4))))</f>
        <v>688.73453999999992</v>
      </c>
      <c r="DTW233" s="159">
        <f t="shared" si="7383"/>
        <v>4</v>
      </c>
      <c r="DTX233" s="159"/>
      <c r="DTY233" s="53" t="s">
        <v>163</v>
      </c>
      <c r="DTZ233" s="53">
        <f t="shared" ref="DTZ233" si="17208">(53.16)*10.764</f>
        <v>572.2142399999999</v>
      </c>
      <c r="DUA233" s="53">
        <f t="shared" ref="DUA233:DUA234" si="17209">(2.3*1.25+1*(2.75+2.9+2.3))*10.764</f>
        <v>116.52029999999999</v>
      </c>
      <c r="DUB233" s="53">
        <f t="shared" si="1247"/>
        <v>688.73453999999992</v>
      </c>
      <c r="DUC233" s="53">
        <v>0</v>
      </c>
      <c r="DUD233" s="53">
        <f>DUB233*(($H$268)+1)+(IF(DUC233&lt;101,DUC233,IF(DUC233&lt;201,DUC233/2,IF(DUC233&lt;=301,DUC233/3,DUC233/4))))</f>
        <v>688.73453999999992</v>
      </c>
      <c r="DUE233" s="159">
        <f t="shared" si="7386"/>
        <v>4</v>
      </c>
      <c r="DUF233" s="159"/>
      <c r="DUG233" s="53" t="s">
        <v>163</v>
      </c>
      <c r="DUH233" s="53">
        <f t="shared" ref="DUH233" si="17210">(53.16)*10.764</f>
        <v>572.2142399999999</v>
      </c>
      <c r="DUI233" s="53">
        <f t="shared" ref="DUI233:DUI234" si="17211">(2.3*1.25+1*(2.75+2.9+2.3))*10.764</f>
        <v>116.52029999999999</v>
      </c>
      <c r="DUJ233" s="53">
        <f t="shared" si="1250"/>
        <v>688.73453999999992</v>
      </c>
      <c r="DUK233" s="53">
        <v>0</v>
      </c>
      <c r="DUL233" s="53">
        <f>DUJ233*(($H$268)+1)+(IF(DUK233&lt;101,DUK233,IF(DUK233&lt;201,DUK233/2,IF(DUK233&lt;=301,DUK233/3,DUK233/4))))</f>
        <v>688.73453999999992</v>
      </c>
      <c r="DUM233" s="159">
        <f t="shared" si="7389"/>
        <v>4</v>
      </c>
      <c r="DUN233" s="159"/>
      <c r="DUO233" s="53" t="s">
        <v>163</v>
      </c>
      <c r="DUP233" s="53">
        <f t="shared" ref="DUP233" si="17212">(53.16)*10.764</f>
        <v>572.2142399999999</v>
      </c>
      <c r="DUQ233" s="53">
        <f t="shared" ref="DUQ233:DUQ234" si="17213">(2.3*1.25+1*(2.75+2.9+2.3))*10.764</f>
        <v>116.52029999999999</v>
      </c>
      <c r="DUR233" s="53">
        <f t="shared" si="1253"/>
        <v>688.73453999999992</v>
      </c>
      <c r="DUS233" s="53">
        <v>0</v>
      </c>
      <c r="DUT233" s="53">
        <f>DUR233*(($H$268)+1)+(IF(DUS233&lt;101,DUS233,IF(DUS233&lt;201,DUS233/2,IF(DUS233&lt;=301,DUS233/3,DUS233/4))))</f>
        <v>688.73453999999992</v>
      </c>
      <c r="DUU233" s="159">
        <f t="shared" si="7392"/>
        <v>4</v>
      </c>
      <c r="DUV233" s="159"/>
      <c r="DUW233" s="53" t="s">
        <v>163</v>
      </c>
      <c r="DUX233" s="53">
        <f t="shared" ref="DUX233" si="17214">(53.16)*10.764</f>
        <v>572.2142399999999</v>
      </c>
      <c r="DUY233" s="53">
        <f t="shared" ref="DUY233:DUY234" si="17215">(2.3*1.25+1*(2.75+2.9+2.3))*10.764</f>
        <v>116.52029999999999</v>
      </c>
      <c r="DUZ233" s="53">
        <f t="shared" si="1256"/>
        <v>688.73453999999992</v>
      </c>
      <c r="DVA233" s="53">
        <v>0</v>
      </c>
      <c r="DVB233" s="53">
        <f>DUZ233*(($H$268)+1)+(IF(DVA233&lt;101,DVA233,IF(DVA233&lt;201,DVA233/2,IF(DVA233&lt;=301,DVA233/3,DVA233/4))))</f>
        <v>688.73453999999992</v>
      </c>
      <c r="DVC233" s="159">
        <f t="shared" si="7395"/>
        <v>4</v>
      </c>
      <c r="DVD233" s="159"/>
      <c r="DVE233" s="53" t="s">
        <v>163</v>
      </c>
      <c r="DVF233" s="53">
        <f t="shared" ref="DVF233" si="17216">(53.16)*10.764</f>
        <v>572.2142399999999</v>
      </c>
      <c r="DVG233" s="53">
        <f t="shared" ref="DVG233:DVG234" si="17217">(2.3*1.25+1*(2.75+2.9+2.3))*10.764</f>
        <v>116.52029999999999</v>
      </c>
      <c r="DVH233" s="53">
        <f t="shared" si="1259"/>
        <v>688.73453999999992</v>
      </c>
      <c r="DVI233" s="53">
        <v>0</v>
      </c>
      <c r="DVJ233" s="53">
        <f>DVH233*(($H$268)+1)+(IF(DVI233&lt;101,DVI233,IF(DVI233&lt;201,DVI233/2,IF(DVI233&lt;=301,DVI233/3,DVI233/4))))</f>
        <v>688.73453999999992</v>
      </c>
      <c r="DVK233" s="159">
        <f t="shared" si="7398"/>
        <v>4</v>
      </c>
      <c r="DVL233" s="159"/>
      <c r="DVM233" s="53" t="s">
        <v>163</v>
      </c>
      <c r="DVN233" s="53">
        <f t="shared" ref="DVN233" si="17218">(53.16)*10.764</f>
        <v>572.2142399999999</v>
      </c>
      <c r="DVO233" s="53">
        <f t="shared" ref="DVO233:DVO234" si="17219">(2.3*1.25+1*(2.75+2.9+2.3))*10.764</f>
        <v>116.52029999999999</v>
      </c>
      <c r="DVP233" s="53">
        <f t="shared" si="1262"/>
        <v>688.73453999999992</v>
      </c>
      <c r="DVQ233" s="53">
        <v>0</v>
      </c>
      <c r="DVR233" s="53">
        <f>DVP233*(($H$268)+1)+(IF(DVQ233&lt;101,DVQ233,IF(DVQ233&lt;201,DVQ233/2,IF(DVQ233&lt;=301,DVQ233/3,DVQ233/4))))</f>
        <v>688.73453999999992</v>
      </c>
      <c r="DVS233" s="159">
        <f t="shared" si="7401"/>
        <v>4</v>
      </c>
      <c r="DVT233" s="159"/>
      <c r="DVU233" s="53" t="s">
        <v>163</v>
      </c>
      <c r="DVV233" s="53">
        <f t="shared" ref="DVV233" si="17220">(53.16)*10.764</f>
        <v>572.2142399999999</v>
      </c>
      <c r="DVW233" s="53">
        <f t="shared" ref="DVW233:DVW234" si="17221">(2.3*1.25+1*(2.75+2.9+2.3))*10.764</f>
        <v>116.52029999999999</v>
      </c>
      <c r="DVX233" s="53">
        <f t="shared" si="1265"/>
        <v>688.73453999999992</v>
      </c>
      <c r="DVY233" s="53">
        <v>0</v>
      </c>
      <c r="DVZ233" s="53">
        <f>DVX233*(($H$268)+1)+(IF(DVY233&lt;101,DVY233,IF(DVY233&lt;201,DVY233/2,IF(DVY233&lt;=301,DVY233/3,DVY233/4))))</f>
        <v>688.73453999999992</v>
      </c>
      <c r="DWA233" s="159">
        <f t="shared" si="7404"/>
        <v>4</v>
      </c>
      <c r="DWB233" s="159"/>
      <c r="DWC233" s="53" t="s">
        <v>163</v>
      </c>
      <c r="DWD233" s="53">
        <f t="shared" ref="DWD233" si="17222">(53.16)*10.764</f>
        <v>572.2142399999999</v>
      </c>
      <c r="DWE233" s="53">
        <f t="shared" ref="DWE233:DWE234" si="17223">(2.3*1.25+1*(2.75+2.9+2.3))*10.764</f>
        <v>116.52029999999999</v>
      </c>
      <c r="DWF233" s="53">
        <f t="shared" si="1268"/>
        <v>688.73453999999992</v>
      </c>
      <c r="DWG233" s="53">
        <v>0</v>
      </c>
      <c r="DWH233" s="53">
        <f>DWF233*(($H$268)+1)+(IF(DWG233&lt;101,DWG233,IF(DWG233&lt;201,DWG233/2,IF(DWG233&lt;=301,DWG233/3,DWG233/4))))</f>
        <v>688.73453999999992</v>
      </c>
      <c r="DWI233" s="159">
        <f t="shared" si="7407"/>
        <v>4</v>
      </c>
      <c r="DWJ233" s="159"/>
      <c r="DWK233" s="53" t="s">
        <v>163</v>
      </c>
      <c r="DWL233" s="53">
        <f t="shared" ref="DWL233" si="17224">(53.16)*10.764</f>
        <v>572.2142399999999</v>
      </c>
      <c r="DWM233" s="53">
        <f t="shared" ref="DWM233:DWM234" si="17225">(2.3*1.25+1*(2.75+2.9+2.3))*10.764</f>
        <v>116.52029999999999</v>
      </c>
      <c r="DWN233" s="53">
        <f t="shared" si="1271"/>
        <v>688.73453999999992</v>
      </c>
      <c r="DWO233" s="53">
        <v>0</v>
      </c>
      <c r="DWP233" s="53">
        <f>DWN233*(($H$268)+1)+(IF(DWO233&lt;101,DWO233,IF(DWO233&lt;201,DWO233/2,IF(DWO233&lt;=301,DWO233/3,DWO233/4))))</f>
        <v>688.73453999999992</v>
      </c>
      <c r="DWQ233" s="159">
        <f t="shared" si="7410"/>
        <v>4</v>
      </c>
      <c r="DWR233" s="159"/>
      <c r="DWS233" s="53" t="s">
        <v>163</v>
      </c>
      <c r="DWT233" s="53">
        <f t="shared" ref="DWT233" si="17226">(53.16)*10.764</f>
        <v>572.2142399999999</v>
      </c>
      <c r="DWU233" s="53">
        <f t="shared" ref="DWU233:DWU234" si="17227">(2.3*1.25+1*(2.75+2.9+2.3))*10.764</f>
        <v>116.52029999999999</v>
      </c>
      <c r="DWV233" s="53">
        <f t="shared" si="1274"/>
        <v>688.73453999999992</v>
      </c>
      <c r="DWW233" s="53">
        <v>0</v>
      </c>
      <c r="DWX233" s="53">
        <f>DWV233*(($H$268)+1)+(IF(DWW233&lt;101,DWW233,IF(DWW233&lt;201,DWW233/2,IF(DWW233&lt;=301,DWW233/3,DWW233/4))))</f>
        <v>688.73453999999992</v>
      </c>
      <c r="DWY233" s="159">
        <f t="shared" si="7413"/>
        <v>4</v>
      </c>
      <c r="DWZ233" s="159"/>
      <c r="DXA233" s="53" t="s">
        <v>163</v>
      </c>
      <c r="DXB233" s="53">
        <f t="shared" ref="DXB233" si="17228">(53.16)*10.764</f>
        <v>572.2142399999999</v>
      </c>
      <c r="DXC233" s="53">
        <f t="shared" ref="DXC233:DXC234" si="17229">(2.3*1.25+1*(2.75+2.9+2.3))*10.764</f>
        <v>116.52029999999999</v>
      </c>
      <c r="DXD233" s="53">
        <f t="shared" si="1277"/>
        <v>688.73453999999992</v>
      </c>
      <c r="DXE233" s="53">
        <v>0</v>
      </c>
      <c r="DXF233" s="53">
        <f>DXD233*(($H$268)+1)+(IF(DXE233&lt;101,DXE233,IF(DXE233&lt;201,DXE233/2,IF(DXE233&lt;=301,DXE233/3,DXE233/4))))</f>
        <v>688.73453999999992</v>
      </c>
      <c r="DXG233" s="159">
        <f t="shared" si="7416"/>
        <v>4</v>
      </c>
      <c r="DXH233" s="159"/>
      <c r="DXI233" s="53" t="s">
        <v>163</v>
      </c>
      <c r="DXJ233" s="53">
        <f t="shared" ref="DXJ233" si="17230">(53.16)*10.764</f>
        <v>572.2142399999999</v>
      </c>
      <c r="DXK233" s="53">
        <f t="shared" ref="DXK233:DXK234" si="17231">(2.3*1.25+1*(2.75+2.9+2.3))*10.764</f>
        <v>116.52029999999999</v>
      </c>
      <c r="DXL233" s="53">
        <f t="shared" si="1280"/>
        <v>688.73453999999992</v>
      </c>
      <c r="DXM233" s="53">
        <v>0</v>
      </c>
      <c r="DXN233" s="53">
        <f>DXL233*(($H$268)+1)+(IF(DXM233&lt;101,DXM233,IF(DXM233&lt;201,DXM233/2,IF(DXM233&lt;=301,DXM233/3,DXM233/4))))</f>
        <v>688.73453999999992</v>
      </c>
      <c r="DXO233" s="159">
        <f t="shared" si="7419"/>
        <v>4</v>
      </c>
      <c r="DXP233" s="159"/>
      <c r="DXQ233" s="53" t="s">
        <v>163</v>
      </c>
      <c r="DXR233" s="53">
        <f t="shared" ref="DXR233" si="17232">(53.16)*10.764</f>
        <v>572.2142399999999</v>
      </c>
      <c r="DXS233" s="53">
        <f t="shared" ref="DXS233:DXS234" si="17233">(2.3*1.25+1*(2.75+2.9+2.3))*10.764</f>
        <v>116.52029999999999</v>
      </c>
      <c r="DXT233" s="53">
        <f t="shared" si="1283"/>
        <v>688.73453999999992</v>
      </c>
      <c r="DXU233" s="53">
        <v>0</v>
      </c>
      <c r="DXV233" s="53">
        <f>DXT233*(($H$268)+1)+(IF(DXU233&lt;101,DXU233,IF(DXU233&lt;201,DXU233/2,IF(DXU233&lt;=301,DXU233/3,DXU233/4))))</f>
        <v>688.73453999999992</v>
      </c>
      <c r="DXW233" s="159">
        <f t="shared" si="7422"/>
        <v>4</v>
      </c>
      <c r="DXX233" s="159"/>
      <c r="DXY233" s="53" t="s">
        <v>163</v>
      </c>
      <c r="DXZ233" s="53">
        <f t="shared" ref="DXZ233" si="17234">(53.16)*10.764</f>
        <v>572.2142399999999</v>
      </c>
      <c r="DYA233" s="53">
        <f t="shared" ref="DYA233:DYA234" si="17235">(2.3*1.25+1*(2.75+2.9+2.3))*10.764</f>
        <v>116.52029999999999</v>
      </c>
      <c r="DYB233" s="53">
        <f t="shared" si="1286"/>
        <v>688.73453999999992</v>
      </c>
      <c r="DYC233" s="53">
        <v>0</v>
      </c>
      <c r="DYD233" s="53">
        <f>DYB233*(($H$268)+1)+(IF(DYC233&lt;101,DYC233,IF(DYC233&lt;201,DYC233/2,IF(DYC233&lt;=301,DYC233/3,DYC233/4))))</f>
        <v>688.73453999999992</v>
      </c>
      <c r="DYE233" s="159">
        <f t="shared" si="7425"/>
        <v>4</v>
      </c>
      <c r="DYF233" s="159"/>
      <c r="DYG233" s="53" t="s">
        <v>163</v>
      </c>
      <c r="DYH233" s="53">
        <f t="shared" ref="DYH233" si="17236">(53.16)*10.764</f>
        <v>572.2142399999999</v>
      </c>
      <c r="DYI233" s="53">
        <f t="shared" ref="DYI233:DYI234" si="17237">(2.3*1.25+1*(2.75+2.9+2.3))*10.764</f>
        <v>116.52029999999999</v>
      </c>
      <c r="DYJ233" s="53">
        <f t="shared" si="1289"/>
        <v>688.73453999999992</v>
      </c>
      <c r="DYK233" s="53">
        <v>0</v>
      </c>
      <c r="DYL233" s="53">
        <f>DYJ233*(($H$268)+1)+(IF(DYK233&lt;101,DYK233,IF(DYK233&lt;201,DYK233/2,IF(DYK233&lt;=301,DYK233/3,DYK233/4))))</f>
        <v>688.73453999999992</v>
      </c>
      <c r="DYM233" s="159">
        <f t="shared" si="7428"/>
        <v>4</v>
      </c>
      <c r="DYN233" s="159"/>
      <c r="DYO233" s="53" t="s">
        <v>163</v>
      </c>
      <c r="DYP233" s="53">
        <f t="shared" ref="DYP233" si="17238">(53.16)*10.764</f>
        <v>572.2142399999999</v>
      </c>
      <c r="DYQ233" s="53">
        <f t="shared" ref="DYQ233:DYQ234" si="17239">(2.3*1.25+1*(2.75+2.9+2.3))*10.764</f>
        <v>116.52029999999999</v>
      </c>
      <c r="DYR233" s="53">
        <f t="shared" si="1292"/>
        <v>688.73453999999992</v>
      </c>
      <c r="DYS233" s="53">
        <v>0</v>
      </c>
      <c r="DYT233" s="53">
        <f>DYR233*(($H$268)+1)+(IF(DYS233&lt;101,DYS233,IF(DYS233&lt;201,DYS233/2,IF(DYS233&lt;=301,DYS233/3,DYS233/4))))</f>
        <v>688.73453999999992</v>
      </c>
      <c r="DYU233" s="159">
        <f t="shared" si="7431"/>
        <v>4</v>
      </c>
      <c r="DYV233" s="159"/>
      <c r="DYW233" s="53" t="s">
        <v>163</v>
      </c>
      <c r="DYX233" s="53">
        <f t="shared" ref="DYX233" si="17240">(53.16)*10.764</f>
        <v>572.2142399999999</v>
      </c>
      <c r="DYY233" s="53">
        <f t="shared" ref="DYY233:DYY234" si="17241">(2.3*1.25+1*(2.75+2.9+2.3))*10.764</f>
        <v>116.52029999999999</v>
      </c>
      <c r="DYZ233" s="53">
        <f t="shared" si="1295"/>
        <v>688.73453999999992</v>
      </c>
      <c r="DZA233" s="53">
        <v>0</v>
      </c>
      <c r="DZB233" s="53">
        <f>DYZ233*(($H$268)+1)+(IF(DZA233&lt;101,DZA233,IF(DZA233&lt;201,DZA233/2,IF(DZA233&lt;=301,DZA233/3,DZA233/4))))</f>
        <v>688.73453999999992</v>
      </c>
      <c r="DZC233" s="159">
        <f t="shared" si="7434"/>
        <v>4</v>
      </c>
      <c r="DZD233" s="159"/>
      <c r="DZE233" s="53" t="s">
        <v>163</v>
      </c>
      <c r="DZF233" s="53">
        <f t="shared" ref="DZF233" si="17242">(53.16)*10.764</f>
        <v>572.2142399999999</v>
      </c>
      <c r="DZG233" s="53">
        <f t="shared" ref="DZG233:DZG234" si="17243">(2.3*1.25+1*(2.75+2.9+2.3))*10.764</f>
        <v>116.52029999999999</v>
      </c>
      <c r="DZH233" s="53">
        <f t="shared" si="1298"/>
        <v>688.73453999999992</v>
      </c>
      <c r="DZI233" s="53">
        <v>0</v>
      </c>
      <c r="DZJ233" s="53">
        <f>DZH233*(($H$268)+1)+(IF(DZI233&lt;101,DZI233,IF(DZI233&lt;201,DZI233/2,IF(DZI233&lt;=301,DZI233/3,DZI233/4))))</f>
        <v>688.73453999999992</v>
      </c>
      <c r="DZK233" s="159">
        <f t="shared" si="7437"/>
        <v>4</v>
      </c>
      <c r="DZL233" s="159"/>
      <c r="DZM233" s="53" t="s">
        <v>163</v>
      </c>
      <c r="DZN233" s="53">
        <f t="shared" ref="DZN233" si="17244">(53.16)*10.764</f>
        <v>572.2142399999999</v>
      </c>
      <c r="DZO233" s="53">
        <f t="shared" ref="DZO233:DZO234" si="17245">(2.3*1.25+1*(2.75+2.9+2.3))*10.764</f>
        <v>116.52029999999999</v>
      </c>
      <c r="DZP233" s="53">
        <f t="shared" si="1301"/>
        <v>688.73453999999992</v>
      </c>
      <c r="DZQ233" s="53">
        <v>0</v>
      </c>
      <c r="DZR233" s="53">
        <f>DZP233*(($H$268)+1)+(IF(DZQ233&lt;101,DZQ233,IF(DZQ233&lt;201,DZQ233/2,IF(DZQ233&lt;=301,DZQ233/3,DZQ233/4))))</f>
        <v>688.73453999999992</v>
      </c>
      <c r="DZS233" s="159">
        <f t="shared" si="7440"/>
        <v>4</v>
      </c>
      <c r="DZT233" s="159"/>
      <c r="DZU233" s="53" t="s">
        <v>163</v>
      </c>
      <c r="DZV233" s="53">
        <f t="shared" ref="DZV233" si="17246">(53.16)*10.764</f>
        <v>572.2142399999999</v>
      </c>
      <c r="DZW233" s="53">
        <f t="shared" ref="DZW233:DZW234" si="17247">(2.3*1.25+1*(2.75+2.9+2.3))*10.764</f>
        <v>116.52029999999999</v>
      </c>
      <c r="DZX233" s="53">
        <f t="shared" si="1304"/>
        <v>688.73453999999992</v>
      </c>
      <c r="DZY233" s="53">
        <v>0</v>
      </c>
      <c r="DZZ233" s="53">
        <f>DZX233*(($H$268)+1)+(IF(DZY233&lt;101,DZY233,IF(DZY233&lt;201,DZY233/2,IF(DZY233&lt;=301,DZY233/3,DZY233/4))))</f>
        <v>688.73453999999992</v>
      </c>
      <c r="EAA233" s="159">
        <f t="shared" si="7443"/>
        <v>4</v>
      </c>
      <c r="EAB233" s="159"/>
      <c r="EAC233" s="53" t="s">
        <v>163</v>
      </c>
      <c r="EAD233" s="53">
        <f t="shared" ref="EAD233" si="17248">(53.16)*10.764</f>
        <v>572.2142399999999</v>
      </c>
      <c r="EAE233" s="53">
        <f t="shared" ref="EAE233:EAE234" si="17249">(2.3*1.25+1*(2.75+2.9+2.3))*10.764</f>
        <v>116.52029999999999</v>
      </c>
      <c r="EAF233" s="53">
        <f t="shared" si="1307"/>
        <v>688.73453999999992</v>
      </c>
      <c r="EAG233" s="53">
        <v>0</v>
      </c>
      <c r="EAH233" s="53">
        <f>EAF233*(($H$268)+1)+(IF(EAG233&lt;101,EAG233,IF(EAG233&lt;201,EAG233/2,IF(EAG233&lt;=301,EAG233/3,EAG233/4))))</f>
        <v>688.73453999999992</v>
      </c>
      <c r="EAI233" s="159">
        <f t="shared" si="7446"/>
        <v>4</v>
      </c>
      <c r="EAJ233" s="159"/>
      <c r="EAK233" s="53" t="s">
        <v>163</v>
      </c>
      <c r="EAL233" s="53">
        <f t="shared" ref="EAL233" si="17250">(53.16)*10.764</f>
        <v>572.2142399999999</v>
      </c>
      <c r="EAM233" s="53">
        <f t="shared" ref="EAM233:EAM234" si="17251">(2.3*1.25+1*(2.75+2.9+2.3))*10.764</f>
        <v>116.52029999999999</v>
      </c>
      <c r="EAN233" s="53">
        <f t="shared" si="1310"/>
        <v>688.73453999999992</v>
      </c>
      <c r="EAO233" s="53">
        <v>0</v>
      </c>
      <c r="EAP233" s="53">
        <f>EAN233*(($H$268)+1)+(IF(EAO233&lt;101,EAO233,IF(EAO233&lt;201,EAO233/2,IF(EAO233&lt;=301,EAO233/3,EAO233/4))))</f>
        <v>688.73453999999992</v>
      </c>
      <c r="EAQ233" s="159">
        <f t="shared" si="7449"/>
        <v>4</v>
      </c>
      <c r="EAR233" s="159"/>
      <c r="EAS233" s="53" t="s">
        <v>163</v>
      </c>
      <c r="EAT233" s="53">
        <f t="shared" ref="EAT233" si="17252">(53.16)*10.764</f>
        <v>572.2142399999999</v>
      </c>
      <c r="EAU233" s="53">
        <f t="shared" ref="EAU233:EAU234" si="17253">(2.3*1.25+1*(2.75+2.9+2.3))*10.764</f>
        <v>116.52029999999999</v>
      </c>
      <c r="EAV233" s="53">
        <f t="shared" si="1313"/>
        <v>688.73453999999992</v>
      </c>
      <c r="EAW233" s="53">
        <v>0</v>
      </c>
      <c r="EAX233" s="53">
        <f>EAV233*(($H$268)+1)+(IF(EAW233&lt;101,EAW233,IF(EAW233&lt;201,EAW233/2,IF(EAW233&lt;=301,EAW233/3,EAW233/4))))</f>
        <v>688.73453999999992</v>
      </c>
      <c r="EAY233" s="159">
        <f t="shared" si="7452"/>
        <v>4</v>
      </c>
      <c r="EAZ233" s="159"/>
      <c r="EBA233" s="53" t="s">
        <v>163</v>
      </c>
      <c r="EBB233" s="53">
        <f t="shared" ref="EBB233" si="17254">(53.16)*10.764</f>
        <v>572.2142399999999</v>
      </c>
      <c r="EBC233" s="53">
        <f t="shared" ref="EBC233:EBC234" si="17255">(2.3*1.25+1*(2.75+2.9+2.3))*10.764</f>
        <v>116.52029999999999</v>
      </c>
      <c r="EBD233" s="53">
        <f t="shared" si="1316"/>
        <v>688.73453999999992</v>
      </c>
      <c r="EBE233" s="53">
        <v>0</v>
      </c>
      <c r="EBF233" s="53">
        <f>EBD233*(($H$268)+1)+(IF(EBE233&lt;101,EBE233,IF(EBE233&lt;201,EBE233/2,IF(EBE233&lt;=301,EBE233/3,EBE233/4))))</f>
        <v>688.73453999999992</v>
      </c>
      <c r="EBG233" s="159">
        <f t="shared" si="7455"/>
        <v>4</v>
      </c>
      <c r="EBH233" s="159"/>
      <c r="EBI233" s="53" t="s">
        <v>163</v>
      </c>
      <c r="EBJ233" s="53">
        <f t="shared" ref="EBJ233" si="17256">(53.16)*10.764</f>
        <v>572.2142399999999</v>
      </c>
      <c r="EBK233" s="53">
        <f t="shared" ref="EBK233:EBK234" si="17257">(2.3*1.25+1*(2.75+2.9+2.3))*10.764</f>
        <v>116.52029999999999</v>
      </c>
      <c r="EBL233" s="53">
        <f t="shared" si="1319"/>
        <v>688.73453999999992</v>
      </c>
      <c r="EBM233" s="53">
        <v>0</v>
      </c>
      <c r="EBN233" s="53">
        <f>EBL233*(($H$268)+1)+(IF(EBM233&lt;101,EBM233,IF(EBM233&lt;201,EBM233/2,IF(EBM233&lt;=301,EBM233/3,EBM233/4))))</f>
        <v>688.73453999999992</v>
      </c>
      <c r="EBO233" s="159">
        <f t="shared" si="7458"/>
        <v>4</v>
      </c>
      <c r="EBP233" s="159"/>
      <c r="EBQ233" s="53" t="s">
        <v>163</v>
      </c>
      <c r="EBR233" s="53">
        <f t="shared" ref="EBR233" si="17258">(53.16)*10.764</f>
        <v>572.2142399999999</v>
      </c>
      <c r="EBS233" s="53">
        <f t="shared" ref="EBS233:EBS234" si="17259">(2.3*1.25+1*(2.75+2.9+2.3))*10.764</f>
        <v>116.52029999999999</v>
      </c>
      <c r="EBT233" s="53">
        <f t="shared" si="1322"/>
        <v>688.73453999999992</v>
      </c>
      <c r="EBU233" s="53">
        <v>0</v>
      </c>
      <c r="EBV233" s="53">
        <f>EBT233*(($H$268)+1)+(IF(EBU233&lt;101,EBU233,IF(EBU233&lt;201,EBU233/2,IF(EBU233&lt;=301,EBU233/3,EBU233/4))))</f>
        <v>688.73453999999992</v>
      </c>
      <c r="EBW233" s="159">
        <f t="shared" si="7461"/>
        <v>4</v>
      </c>
      <c r="EBX233" s="159"/>
      <c r="EBY233" s="53" t="s">
        <v>163</v>
      </c>
      <c r="EBZ233" s="53">
        <f t="shared" ref="EBZ233" si="17260">(53.16)*10.764</f>
        <v>572.2142399999999</v>
      </c>
      <c r="ECA233" s="53">
        <f t="shared" ref="ECA233:ECA234" si="17261">(2.3*1.25+1*(2.75+2.9+2.3))*10.764</f>
        <v>116.52029999999999</v>
      </c>
      <c r="ECB233" s="53">
        <f t="shared" si="1325"/>
        <v>688.73453999999992</v>
      </c>
      <c r="ECC233" s="53">
        <v>0</v>
      </c>
      <c r="ECD233" s="53">
        <f>ECB233*(($H$268)+1)+(IF(ECC233&lt;101,ECC233,IF(ECC233&lt;201,ECC233/2,IF(ECC233&lt;=301,ECC233/3,ECC233/4))))</f>
        <v>688.73453999999992</v>
      </c>
      <c r="ECE233" s="159">
        <f t="shared" si="7464"/>
        <v>4</v>
      </c>
      <c r="ECF233" s="159"/>
      <c r="ECG233" s="53" t="s">
        <v>163</v>
      </c>
      <c r="ECH233" s="53">
        <f t="shared" ref="ECH233" si="17262">(53.16)*10.764</f>
        <v>572.2142399999999</v>
      </c>
      <c r="ECI233" s="53">
        <f t="shared" ref="ECI233:ECI234" si="17263">(2.3*1.25+1*(2.75+2.9+2.3))*10.764</f>
        <v>116.52029999999999</v>
      </c>
      <c r="ECJ233" s="53">
        <f t="shared" si="1328"/>
        <v>688.73453999999992</v>
      </c>
      <c r="ECK233" s="53">
        <v>0</v>
      </c>
      <c r="ECL233" s="53">
        <f>ECJ233*(($H$268)+1)+(IF(ECK233&lt;101,ECK233,IF(ECK233&lt;201,ECK233/2,IF(ECK233&lt;=301,ECK233/3,ECK233/4))))</f>
        <v>688.73453999999992</v>
      </c>
      <c r="ECM233" s="159">
        <f t="shared" si="7467"/>
        <v>4</v>
      </c>
      <c r="ECN233" s="159"/>
      <c r="ECO233" s="53" t="s">
        <v>163</v>
      </c>
      <c r="ECP233" s="53">
        <f t="shared" ref="ECP233" si="17264">(53.16)*10.764</f>
        <v>572.2142399999999</v>
      </c>
      <c r="ECQ233" s="53">
        <f t="shared" ref="ECQ233:ECQ234" si="17265">(2.3*1.25+1*(2.75+2.9+2.3))*10.764</f>
        <v>116.52029999999999</v>
      </c>
      <c r="ECR233" s="53">
        <f t="shared" si="1331"/>
        <v>688.73453999999992</v>
      </c>
      <c r="ECS233" s="53">
        <v>0</v>
      </c>
      <c r="ECT233" s="53">
        <f>ECR233*(($H$268)+1)+(IF(ECS233&lt;101,ECS233,IF(ECS233&lt;201,ECS233/2,IF(ECS233&lt;=301,ECS233/3,ECS233/4))))</f>
        <v>688.73453999999992</v>
      </c>
      <c r="ECU233" s="159">
        <f t="shared" si="7470"/>
        <v>4</v>
      </c>
      <c r="ECV233" s="159"/>
      <c r="ECW233" s="53" t="s">
        <v>163</v>
      </c>
      <c r="ECX233" s="53">
        <f t="shared" ref="ECX233" si="17266">(53.16)*10.764</f>
        <v>572.2142399999999</v>
      </c>
      <c r="ECY233" s="53">
        <f t="shared" ref="ECY233:ECY234" si="17267">(2.3*1.25+1*(2.75+2.9+2.3))*10.764</f>
        <v>116.52029999999999</v>
      </c>
      <c r="ECZ233" s="53">
        <f t="shared" si="1334"/>
        <v>688.73453999999992</v>
      </c>
      <c r="EDA233" s="53">
        <v>0</v>
      </c>
      <c r="EDB233" s="53">
        <f>ECZ233*(($H$268)+1)+(IF(EDA233&lt;101,EDA233,IF(EDA233&lt;201,EDA233/2,IF(EDA233&lt;=301,EDA233/3,EDA233/4))))</f>
        <v>688.73453999999992</v>
      </c>
      <c r="EDC233" s="159">
        <f t="shared" si="7473"/>
        <v>4</v>
      </c>
      <c r="EDD233" s="159"/>
      <c r="EDE233" s="53" t="s">
        <v>163</v>
      </c>
      <c r="EDF233" s="53">
        <f t="shared" ref="EDF233" si="17268">(53.16)*10.764</f>
        <v>572.2142399999999</v>
      </c>
      <c r="EDG233" s="53">
        <f t="shared" ref="EDG233:EDG234" si="17269">(2.3*1.25+1*(2.75+2.9+2.3))*10.764</f>
        <v>116.52029999999999</v>
      </c>
      <c r="EDH233" s="53">
        <f t="shared" si="1337"/>
        <v>688.73453999999992</v>
      </c>
      <c r="EDI233" s="53">
        <v>0</v>
      </c>
      <c r="EDJ233" s="53">
        <f>EDH233*(($H$268)+1)+(IF(EDI233&lt;101,EDI233,IF(EDI233&lt;201,EDI233/2,IF(EDI233&lt;=301,EDI233/3,EDI233/4))))</f>
        <v>688.73453999999992</v>
      </c>
      <c r="EDK233" s="159">
        <f t="shared" si="7476"/>
        <v>4</v>
      </c>
      <c r="EDL233" s="159"/>
      <c r="EDM233" s="53" t="s">
        <v>163</v>
      </c>
      <c r="EDN233" s="53">
        <f t="shared" ref="EDN233" si="17270">(53.16)*10.764</f>
        <v>572.2142399999999</v>
      </c>
      <c r="EDO233" s="53">
        <f t="shared" ref="EDO233:EDO234" si="17271">(2.3*1.25+1*(2.75+2.9+2.3))*10.764</f>
        <v>116.52029999999999</v>
      </c>
      <c r="EDP233" s="53">
        <f t="shared" si="1340"/>
        <v>688.73453999999992</v>
      </c>
      <c r="EDQ233" s="53">
        <v>0</v>
      </c>
      <c r="EDR233" s="53">
        <f>EDP233*(($H$268)+1)+(IF(EDQ233&lt;101,EDQ233,IF(EDQ233&lt;201,EDQ233/2,IF(EDQ233&lt;=301,EDQ233/3,EDQ233/4))))</f>
        <v>688.73453999999992</v>
      </c>
      <c r="EDS233" s="159">
        <f t="shared" si="7479"/>
        <v>4</v>
      </c>
      <c r="EDT233" s="159"/>
      <c r="EDU233" s="53" t="s">
        <v>163</v>
      </c>
      <c r="EDV233" s="53">
        <f t="shared" ref="EDV233" si="17272">(53.16)*10.764</f>
        <v>572.2142399999999</v>
      </c>
      <c r="EDW233" s="53">
        <f t="shared" ref="EDW233:EDW234" si="17273">(2.3*1.25+1*(2.75+2.9+2.3))*10.764</f>
        <v>116.52029999999999</v>
      </c>
      <c r="EDX233" s="53">
        <f t="shared" si="1343"/>
        <v>688.73453999999992</v>
      </c>
      <c r="EDY233" s="53">
        <v>0</v>
      </c>
      <c r="EDZ233" s="53">
        <f>EDX233*(($H$268)+1)+(IF(EDY233&lt;101,EDY233,IF(EDY233&lt;201,EDY233/2,IF(EDY233&lt;=301,EDY233/3,EDY233/4))))</f>
        <v>688.73453999999992</v>
      </c>
      <c r="EEA233" s="159">
        <f t="shared" si="7482"/>
        <v>4</v>
      </c>
      <c r="EEB233" s="159"/>
      <c r="EEC233" s="53" t="s">
        <v>163</v>
      </c>
      <c r="EED233" s="53">
        <f t="shared" ref="EED233" si="17274">(53.16)*10.764</f>
        <v>572.2142399999999</v>
      </c>
      <c r="EEE233" s="53">
        <f t="shared" ref="EEE233:EEE234" si="17275">(2.3*1.25+1*(2.75+2.9+2.3))*10.764</f>
        <v>116.52029999999999</v>
      </c>
      <c r="EEF233" s="53">
        <f t="shared" si="1346"/>
        <v>688.73453999999992</v>
      </c>
      <c r="EEG233" s="53">
        <v>0</v>
      </c>
      <c r="EEH233" s="53">
        <f>EEF233*(($H$268)+1)+(IF(EEG233&lt;101,EEG233,IF(EEG233&lt;201,EEG233/2,IF(EEG233&lt;=301,EEG233/3,EEG233/4))))</f>
        <v>688.73453999999992</v>
      </c>
      <c r="EEI233" s="159">
        <f t="shared" si="7485"/>
        <v>4</v>
      </c>
      <c r="EEJ233" s="159"/>
      <c r="EEK233" s="53" t="s">
        <v>163</v>
      </c>
      <c r="EEL233" s="53">
        <f t="shared" ref="EEL233" si="17276">(53.16)*10.764</f>
        <v>572.2142399999999</v>
      </c>
      <c r="EEM233" s="53">
        <f t="shared" ref="EEM233:EEM234" si="17277">(2.3*1.25+1*(2.75+2.9+2.3))*10.764</f>
        <v>116.52029999999999</v>
      </c>
      <c r="EEN233" s="53">
        <f t="shared" si="1349"/>
        <v>688.73453999999992</v>
      </c>
      <c r="EEO233" s="53">
        <v>0</v>
      </c>
      <c r="EEP233" s="53">
        <f>EEN233*(($H$268)+1)+(IF(EEO233&lt;101,EEO233,IF(EEO233&lt;201,EEO233/2,IF(EEO233&lt;=301,EEO233/3,EEO233/4))))</f>
        <v>688.73453999999992</v>
      </c>
      <c r="EEQ233" s="159">
        <f t="shared" si="7488"/>
        <v>4</v>
      </c>
      <c r="EER233" s="159"/>
      <c r="EES233" s="53" t="s">
        <v>163</v>
      </c>
      <c r="EET233" s="53">
        <f t="shared" ref="EET233" si="17278">(53.16)*10.764</f>
        <v>572.2142399999999</v>
      </c>
      <c r="EEU233" s="53">
        <f t="shared" ref="EEU233:EEU234" si="17279">(2.3*1.25+1*(2.75+2.9+2.3))*10.764</f>
        <v>116.52029999999999</v>
      </c>
      <c r="EEV233" s="53">
        <f t="shared" si="1352"/>
        <v>688.73453999999992</v>
      </c>
      <c r="EEW233" s="53">
        <v>0</v>
      </c>
      <c r="EEX233" s="53">
        <f>EEV233*(($H$268)+1)+(IF(EEW233&lt;101,EEW233,IF(EEW233&lt;201,EEW233/2,IF(EEW233&lt;=301,EEW233/3,EEW233/4))))</f>
        <v>688.73453999999992</v>
      </c>
      <c r="EEY233" s="159">
        <f t="shared" si="7491"/>
        <v>4</v>
      </c>
      <c r="EEZ233" s="159"/>
      <c r="EFA233" s="53" t="s">
        <v>163</v>
      </c>
      <c r="EFB233" s="53">
        <f t="shared" ref="EFB233" si="17280">(53.16)*10.764</f>
        <v>572.2142399999999</v>
      </c>
      <c r="EFC233" s="53">
        <f t="shared" ref="EFC233:EFC234" si="17281">(2.3*1.25+1*(2.75+2.9+2.3))*10.764</f>
        <v>116.52029999999999</v>
      </c>
      <c r="EFD233" s="53">
        <f t="shared" si="1355"/>
        <v>688.73453999999992</v>
      </c>
      <c r="EFE233" s="53">
        <v>0</v>
      </c>
      <c r="EFF233" s="53">
        <f>EFD233*(($H$268)+1)+(IF(EFE233&lt;101,EFE233,IF(EFE233&lt;201,EFE233/2,IF(EFE233&lt;=301,EFE233/3,EFE233/4))))</f>
        <v>688.73453999999992</v>
      </c>
      <c r="EFG233" s="159">
        <f t="shared" si="7494"/>
        <v>4</v>
      </c>
      <c r="EFH233" s="159"/>
      <c r="EFI233" s="53" t="s">
        <v>163</v>
      </c>
      <c r="EFJ233" s="53">
        <f t="shared" ref="EFJ233" si="17282">(53.16)*10.764</f>
        <v>572.2142399999999</v>
      </c>
      <c r="EFK233" s="53">
        <f t="shared" ref="EFK233:EFK234" si="17283">(2.3*1.25+1*(2.75+2.9+2.3))*10.764</f>
        <v>116.52029999999999</v>
      </c>
      <c r="EFL233" s="53">
        <f t="shared" si="1358"/>
        <v>688.73453999999992</v>
      </c>
      <c r="EFM233" s="53">
        <v>0</v>
      </c>
      <c r="EFN233" s="53">
        <f>EFL233*(($H$268)+1)+(IF(EFM233&lt;101,EFM233,IF(EFM233&lt;201,EFM233/2,IF(EFM233&lt;=301,EFM233/3,EFM233/4))))</f>
        <v>688.73453999999992</v>
      </c>
      <c r="EFO233" s="159">
        <f t="shared" si="7497"/>
        <v>4</v>
      </c>
      <c r="EFP233" s="159"/>
      <c r="EFQ233" s="53" t="s">
        <v>163</v>
      </c>
      <c r="EFR233" s="53">
        <f t="shared" ref="EFR233" si="17284">(53.16)*10.764</f>
        <v>572.2142399999999</v>
      </c>
      <c r="EFS233" s="53">
        <f t="shared" ref="EFS233:EFS234" si="17285">(2.3*1.25+1*(2.75+2.9+2.3))*10.764</f>
        <v>116.52029999999999</v>
      </c>
      <c r="EFT233" s="53">
        <f t="shared" si="1361"/>
        <v>688.73453999999992</v>
      </c>
      <c r="EFU233" s="53">
        <v>0</v>
      </c>
      <c r="EFV233" s="53">
        <f>EFT233*(($H$268)+1)+(IF(EFU233&lt;101,EFU233,IF(EFU233&lt;201,EFU233/2,IF(EFU233&lt;=301,EFU233/3,EFU233/4))))</f>
        <v>688.73453999999992</v>
      </c>
      <c r="EFW233" s="159">
        <f t="shared" si="7500"/>
        <v>4</v>
      </c>
      <c r="EFX233" s="159"/>
      <c r="EFY233" s="53" t="s">
        <v>163</v>
      </c>
      <c r="EFZ233" s="53">
        <f t="shared" ref="EFZ233" si="17286">(53.16)*10.764</f>
        <v>572.2142399999999</v>
      </c>
      <c r="EGA233" s="53">
        <f t="shared" ref="EGA233:EGA234" si="17287">(2.3*1.25+1*(2.75+2.9+2.3))*10.764</f>
        <v>116.52029999999999</v>
      </c>
      <c r="EGB233" s="53">
        <f t="shared" si="1364"/>
        <v>688.73453999999992</v>
      </c>
      <c r="EGC233" s="53">
        <v>0</v>
      </c>
      <c r="EGD233" s="53">
        <f>EGB233*(($H$268)+1)+(IF(EGC233&lt;101,EGC233,IF(EGC233&lt;201,EGC233/2,IF(EGC233&lt;=301,EGC233/3,EGC233/4))))</f>
        <v>688.73453999999992</v>
      </c>
      <c r="EGE233" s="159">
        <f t="shared" si="7503"/>
        <v>4</v>
      </c>
      <c r="EGF233" s="159"/>
      <c r="EGG233" s="53" t="s">
        <v>163</v>
      </c>
      <c r="EGH233" s="53">
        <f t="shared" ref="EGH233" si="17288">(53.16)*10.764</f>
        <v>572.2142399999999</v>
      </c>
      <c r="EGI233" s="53">
        <f t="shared" ref="EGI233:EGI234" si="17289">(2.3*1.25+1*(2.75+2.9+2.3))*10.764</f>
        <v>116.52029999999999</v>
      </c>
      <c r="EGJ233" s="53">
        <f t="shared" si="1367"/>
        <v>688.73453999999992</v>
      </c>
      <c r="EGK233" s="53">
        <v>0</v>
      </c>
      <c r="EGL233" s="53">
        <f>EGJ233*(($H$268)+1)+(IF(EGK233&lt;101,EGK233,IF(EGK233&lt;201,EGK233/2,IF(EGK233&lt;=301,EGK233/3,EGK233/4))))</f>
        <v>688.73453999999992</v>
      </c>
      <c r="EGM233" s="159">
        <f t="shared" si="7506"/>
        <v>4</v>
      </c>
      <c r="EGN233" s="159"/>
      <c r="EGO233" s="53" t="s">
        <v>163</v>
      </c>
      <c r="EGP233" s="53">
        <f t="shared" ref="EGP233" si="17290">(53.16)*10.764</f>
        <v>572.2142399999999</v>
      </c>
      <c r="EGQ233" s="53">
        <f t="shared" ref="EGQ233:EGQ234" si="17291">(2.3*1.25+1*(2.75+2.9+2.3))*10.764</f>
        <v>116.52029999999999</v>
      </c>
      <c r="EGR233" s="53">
        <f t="shared" si="1370"/>
        <v>688.73453999999992</v>
      </c>
      <c r="EGS233" s="53">
        <v>0</v>
      </c>
      <c r="EGT233" s="53">
        <f>EGR233*(($H$268)+1)+(IF(EGS233&lt;101,EGS233,IF(EGS233&lt;201,EGS233/2,IF(EGS233&lt;=301,EGS233/3,EGS233/4))))</f>
        <v>688.73453999999992</v>
      </c>
      <c r="EGU233" s="159">
        <f t="shared" si="7509"/>
        <v>4</v>
      </c>
      <c r="EGV233" s="159"/>
      <c r="EGW233" s="53" t="s">
        <v>163</v>
      </c>
      <c r="EGX233" s="53">
        <f t="shared" ref="EGX233" si="17292">(53.16)*10.764</f>
        <v>572.2142399999999</v>
      </c>
      <c r="EGY233" s="53">
        <f t="shared" ref="EGY233:EGY234" si="17293">(2.3*1.25+1*(2.75+2.9+2.3))*10.764</f>
        <v>116.52029999999999</v>
      </c>
      <c r="EGZ233" s="53">
        <f t="shared" si="1373"/>
        <v>688.73453999999992</v>
      </c>
      <c r="EHA233" s="53">
        <v>0</v>
      </c>
      <c r="EHB233" s="53">
        <f>EGZ233*(($H$268)+1)+(IF(EHA233&lt;101,EHA233,IF(EHA233&lt;201,EHA233/2,IF(EHA233&lt;=301,EHA233/3,EHA233/4))))</f>
        <v>688.73453999999992</v>
      </c>
      <c r="EHC233" s="159">
        <f t="shared" si="7512"/>
        <v>4</v>
      </c>
      <c r="EHD233" s="159"/>
      <c r="EHE233" s="53" t="s">
        <v>163</v>
      </c>
      <c r="EHF233" s="53">
        <f t="shared" ref="EHF233" si="17294">(53.16)*10.764</f>
        <v>572.2142399999999</v>
      </c>
      <c r="EHG233" s="53">
        <f t="shared" ref="EHG233:EHG234" si="17295">(2.3*1.25+1*(2.75+2.9+2.3))*10.764</f>
        <v>116.52029999999999</v>
      </c>
      <c r="EHH233" s="53">
        <f t="shared" si="1376"/>
        <v>688.73453999999992</v>
      </c>
      <c r="EHI233" s="53">
        <v>0</v>
      </c>
      <c r="EHJ233" s="53">
        <f>EHH233*(($H$268)+1)+(IF(EHI233&lt;101,EHI233,IF(EHI233&lt;201,EHI233/2,IF(EHI233&lt;=301,EHI233/3,EHI233/4))))</f>
        <v>688.73453999999992</v>
      </c>
      <c r="EHK233" s="159">
        <f t="shared" si="7515"/>
        <v>4</v>
      </c>
      <c r="EHL233" s="159"/>
      <c r="EHM233" s="53" t="s">
        <v>163</v>
      </c>
      <c r="EHN233" s="53">
        <f t="shared" ref="EHN233" si="17296">(53.16)*10.764</f>
        <v>572.2142399999999</v>
      </c>
      <c r="EHO233" s="53">
        <f t="shared" ref="EHO233:EHO234" si="17297">(2.3*1.25+1*(2.75+2.9+2.3))*10.764</f>
        <v>116.52029999999999</v>
      </c>
      <c r="EHP233" s="53">
        <f t="shared" si="1379"/>
        <v>688.73453999999992</v>
      </c>
      <c r="EHQ233" s="53">
        <v>0</v>
      </c>
      <c r="EHR233" s="53">
        <f>EHP233*(($H$268)+1)+(IF(EHQ233&lt;101,EHQ233,IF(EHQ233&lt;201,EHQ233/2,IF(EHQ233&lt;=301,EHQ233/3,EHQ233/4))))</f>
        <v>688.73453999999992</v>
      </c>
      <c r="EHS233" s="159">
        <f t="shared" si="7518"/>
        <v>4</v>
      </c>
      <c r="EHT233" s="159"/>
      <c r="EHU233" s="53" t="s">
        <v>163</v>
      </c>
      <c r="EHV233" s="53">
        <f t="shared" ref="EHV233" si="17298">(53.16)*10.764</f>
        <v>572.2142399999999</v>
      </c>
      <c r="EHW233" s="53">
        <f t="shared" ref="EHW233:EHW234" si="17299">(2.3*1.25+1*(2.75+2.9+2.3))*10.764</f>
        <v>116.52029999999999</v>
      </c>
      <c r="EHX233" s="53">
        <f t="shared" si="1382"/>
        <v>688.73453999999992</v>
      </c>
      <c r="EHY233" s="53">
        <v>0</v>
      </c>
      <c r="EHZ233" s="53">
        <f>EHX233*(($H$268)+1)+(IF(EHY233&lt;101,EHY233,IF(EHY233&lt;201,EHY233/2,IF(EHY233&lt;=301,EHY233/3,EHY233/4))))</f>
        <v>688.73453999999992</v>
      </c>
      <c r="EIA233" s="159">
        <f t="shared" si="7521"/>
        <v>4</v>
      </c>
      <c r="EIB233" s="159"/>
      <c r="EIC233" s="53" t="s">
        <v>163</v>
      </c>
      <c r="EID233" s="53">
        <f t="shared" ref="EID233" si="17300">(53.16)*10.764</f>
        <v>572.2142399999999</v>
      </c>
      <c r="EIE233" s="53">
        <f t="shared" ref="EIE233:EIE234" si="17301">(2.3*1.25+1*(2.75+2.9+2.3))*10.764</f>
        <v>116.52029999999999</v>
      </c>
      <c r="EIF233" s="53">
        <f t="shared" si="1385"/>
        <v>688.73453999999992</v>
      </c>
      <c r="EIG233" s="53">
        <v>0</v>
      </c>
      <c r="EIH233" s="53">
        <f>EIF233*(($H$268)+1)+(IF(EIG233&lt;101,EIG233,IF(EIG233&lt;201,EIG233/2,IF(EIG233&lt;=301,EIG233/3,EIG233/4))))</f>
        <v>688.73453999999992</v>
      </c>
      <c r="EII233" s="159">
        <f t="shared" si="7524"/>
        <v>4</v>
      </c>
      <c r="EIJ233" s="159"/>
      <c r="EIK233" s="53" t="s">
        <v>163</v>
      </c>
      <c r="EIL233" s="53">
        <f t="shared" ref="EIL233" si="17302">(53.16)*10.764</f>
        <v>572.2142399999999</v>
      </c>
      <c r="EIM233" s="53">
        <f t="shared" ref="EIM233:EIM234" si="17303">(2.3*1.25+1*(2.75+2.9+2.3))*10.764</f>
        <v>116.52029999999999</v>
      </c>
      <c r="EIN233" s="53">
        <f t="shared" si="1388"/>
        <v>688.73453999999992</v>
      </c>
      <c r="EIO233" s="53">
        <v>0</v>
      </c>
      <c r="EIP233" s="53">
        <f>EIN233*(($H$268)+1)+(IF(EIO233&lt;101,EIO233,IF(EIO233&lt;201,EIO233/2,IF(EIO233&lt;=301,EIO233/3,EIO233/4))))</f>
        <v>688.73453999999992</v>
      </c>
      <c r="EIQ233" s="159">
        <f t="shared" si="7527"/>
        <v>4</v>
      </c>
      <c r="EIR233" s="159"/>
      <c r="EIS233" s="53" t="s">
        <v>163</v>
      </c>
      <c r="EIT233" s="53">
        <f t="shared" ref="EIT233" si="17304">(53.16)*10.764</f>
        <v>572.2142399999999</v>
      </c>
      <c r="EIU233" s="53">
        <f t="shared" ref="EIU233:EIU234" si="17305">(2.3*1.25+1*(2.75+2.9+2.3))*10.764</f>
        <v>116.52029999999999</v>
      </c>
      <c r="EIV233" s="53">
        <f t="shared" si="1391"/>
        <v>688.73453999999992</v>
      </c>
      <c r="EIW233" s="53">
        <v>0</v>
      </c>
      <c r="EIX233" s="53">
        <f>EIV233*(($H$268)+1)+(IF(EIW233&lt;101,EIW233,IF(EIW233&lt;201,EIW233/2,IF(EIW233&lt;=301,EIW233/3,EIW233/4))))</f>
        <v>688.73453999999992</v>
      </c>
      <c r="EIY233" s="159">
        <f t="shared" si="7530"/>
        <v>4</v>
      </c>
      <c r="EIZ233" s="159"/>
      <c r="EJA233" s="53" t="s">
        <v>163</v>
      </c>
      <c r="EJB233" s="53">
        <f t="shared" ref="EJB233" si="17306">(53.16)*10.764</f>
        <v>572.2142399999999</v>
      </c>
      <c r="EJC233" s="53">
        <f t="shared" ref="EJC233:EJC234" si="17307">(2.3*1.25+1*(2.75+2.9+2.3))*10.764</f>
        <v>116.52029999999999</v>
      </c>
      <c r="EJD233" s="53">
        <f t="shared" si="1394"/>
        <v>688.73453999999992</v>
      </c>
      <c r="EJE233" s="53">
        <v>0</v>
      </c>
      <c r="EJF233" s="53">
        <f>EJD233*(($H$268)+1)+(IF(EJE233&lt;101,EJE233,IF(EJE233&lt;201,EJE233/2,IF(EJE233&lt;=301,EJE233/3,EJE233/4))))</f>
        <v>688.73453999999992</v>
      </c>
      <c r="EJG233" s="159">
        <f t="shared" si="7533"/>
        <v>4</v>
      </c>
      <c r="EJH233" s="159"/>
      <c r="EJI233" s="53" t="s">
        <v>163</v>
      </c>
      <c r="EJJ233" s="53">
        <f t="shared" ref="EJJ233" si="17308">(53.16)*10.764</f>
        <v>572.2142399999999</v>
      </c>
      <c r="EJK233" s="53">
        <f t="shared" ref="EJK233:EJK234" si="17309">(2.3*1.25+1*(2.75+2.9+2.3))*10.764</f>
        <v>116.52029999999999</v>
      </c>
      <c r="EJL233" s="53">
        <f t="shared" si="1397"/>
        <v>688.73453999999992</v>
      </c>
      <c r="EJM233" s="53">
        <v>0</v>
      </c>
      <c r="EJN233" s="53">
        <f>EJL233*(($H$268)+1)+(IF(EJM233&lt;101,EJM233,IF(EJM233&lt;201,EJM233/2,IF(EJM233&lt;=301,EJM233/3,EJM233/4))))</f>
        <v>688.73453999999992</v>
      </c>
      <c r="EJO233" s="159">
        <f t="shared" si="7536"/>
        <v>4</v>
      </c>
      <c r="EJP233" s="159"/>
      <c r="EJQ233" s="53" t="s">
        <v>163</v>
      </c>
      <c r="EJR233" s="53">
        <f t="shared" ref="EJR233" si="17310">(53.16)*10.764</f>
        <v>572.2142399999999</v>
      </c>
      <c r="EJS233" s="53">
        <f t="shared" ref="EJS233:EJS234" si="17311">(2.3*1.25+1*(2.75+2.9+2.3))*10.764</f>
        <v>116.52029999999999</v>
      </c>
      <c r="EJT233" s="53">
        <f t="shared" si="1400"/>
        <v>688.73453999999992</v>
      </c>
      <c r="EJU233" s="53">
        <v>0</v>
      </c>
      <c r="EJV233" s="53">
        <f>EJT233*(($H$268)+1)+(IF(EJU233&lt;101,EJU233,IF(EJU233&lt;201,EJU233/2,IF(EJU233&lt;=301,EJU233/3,EJU233/4))))</f>
        <v>688.73453999999992</v>
      </c>
      <c r="EJW233" s="159">
        <f t="shared" si="7539"/>
        <v>4</v>
      </c>
      <c r="EJX233" s="159"/>
      <c r="EJY233" s="53" t="s">
        <v>163</v>
      </c>
      <c r="EJZ233" s="53">
        <f t="shared" ref="EJZ233" si="17312">(53.16)*10.764</f>
        <v>572.2142399999999</v>
      </c>
      <c r="EKA233" s="53">
        <f t="shared" ref="EKA233:EKA234" si="17313">(2.3*1.25+1*(2.75+2.9+2.3))*10.764</f>
        <v>116.52029999999999</v>
      </c>
      <c r="EKB233" s="53">
        <f t="shared" si="1403"/>
        <v>688.73453999999992</v>
      </c>
      <c r="EKC233" s="53">
        <v>0</v>
      </c>
      <c r="EKD233" s="53">
        <f>EKB233*(($H$268)+1)+(IF(EKC233&lt;101,EKC233,IF(EKC233&lt;201,EKC233/2,IF(EKC233&lt;=301,EKC233/3,EKC233/4))))</f>
        <v>688.73453999999992</v>
      </c>
      <c r="EKE233" s="159">
        <f t="shared" si="7542"/>
        <v>4</v>
      </c>
      <c r="EKF233" s="159"/>
      <c r="EKG233" s="53" t="s">
        <v>163</v>
      </c>
      <c r="EKH233" s="53">
        <f t="shared" ref="EKH233" si="17314">(53.16)*10.764</f>
        <v>572.2142399999999</v>
      </c>
      <c r="EKI233" s="53">
        <f t="shared" ref="EKI233:EKI234" si="17315">(2.3*1.25+1*(2.75+2.9+2.3))*10.764</f>
        <v>116.52029999999999</v>
      </c>
      <c r="EKJ233" s="53">
        <f t="shared" si="1406"/>
        <v>688.73453999999992</v>
      </c>
      <c r="EKK233" s="53">
        <v>0</v>
      </c>
      <c r="EKL233" s="53">
        <f>EKJ233*(($H$268)+1)+(IF(EKK233&lt;101,EKK233,IF(EKK233&lt;201,EKK233/2,IF(EKK233&lt;=301,EKK233/3,EKK233/4))))</f>
        <v>688.73453999999992</v>
      </c>
      <c r="EKM233" s="159">
        <f t="shared" si="7545"/>
        <v>4</v>
      </c>
      <c r="EKN233" s="159"/>
      <c r="EKO233" s="53" t="s">
        <v>163</v>
      </c>
      <c r="EKP233" s="53">
        <f t="shared" ref="EKP233" si="17316">(53.16)*10.764</f>
        <v>572.2142399999999</v>
      </c>
      <c r="EKQ233" s="53">
        <f t="shared" ref="EKQ233:EKQ234" si="17317">(2.3*1.25+1*(2.75+2.9+2.3))*10.764</f>
        <v>116.52029999999999</v>
      </c>
      <c r="EKR233" s="53">
        <f t="shared" si="1409"/>
        <v>688.73453999999992</v>
      </c>
      <c r="EKS233" s="53">
        <v>0</v>
      </c>
      <c r="EKT233" s="53">
        <f>EKR233*(($H$268)+1)+(IF(EKS233&lt;101,EKS233,IF(EKS233&lt;201,EKS233/2,IF(EKS233&lt;=301,EKS233/3,EKS233/4))))</f>
        <v>688.73453999999992</v>
      </c>
      <c r="EKU233" s="159">
        <f t="shared" si="7548"/>
        <v>4</v>
      </c>
      <c r="EKV233" s="159"/>
      <c r="EKW233" s="53" t="s">
        <v>163</v>
      </c>
      <c r="EKX233" s="53">
        <f t="shared" ref="EKX233" si="17318">(53.16)*10.764</f>
        <v>572.2142399999999</v>
      </c>
      <c r="EKY233" s="53">
        <f t="shared" ref="EKY233:EKY234" si="17319">(2.3*1.25+1*(2.75+2.9+2.3))*10.764</f>
        <v>116.52029999999999</v>
      </c>
      <c r="EKZ233" s="53">
        <f t="shared" si="1412"/>
        <v>688.73453999999992</v>
      </c>
      <c r="ELA233" s="53">
        <v>0</v>
      </c>
      <c r="ELB233" s="53">
        <f>EKZ233*(($H$268)+1)+(IF(ELA233&lt;101,ELA233,IF(ELA233&lt;201,ELA233/2,IF(ELA233&lt;=301,ELA233/3,ELA233/4))))</f>
        <v>688.73453999999992</v>
      </c>
      <c r="ELC233" s="159">
        <f t="shared" si="7551"/>
        <v>4</v>
      </c>
      <c r="ELD233" s="159"/>
      <c r="ELE233" s="53" t="s">
        <v>163</v>
      </c>
      <c r="ELF233" s="53">
        <f t="shared" ref="ELF233" si="17320">(53.16)*10.764</f>
        <v>572.2142399999999</v>
      </c>
      <c r="ELG233" s="53">
        <f t="shared" ref="ELG233:ELG234" si="17321">(2.3*1.25+1*(2.75+2.9+2.3))*10.764</f>
        <v>116.52029999999999</v>
      </c>
      <c r="ELH233" s="53">
        <f t="shared" si="1415"/>
        <v>688.73453999999992</v>
      </c>
      <c r="ELI233" s="53">
        <v>0</v>
      </c>
      <c r="ELJ233" s="53">
        <f>ELH233*(($H$268)+1)+(IF(ELI233&lt;101,ELI233,IF(ELI233&lt;201,ELI233/2,IF(ELI233&lt;=301,ELI233/3,ELI233/4))))</f>
        <v>688.73453999999992</v>
      </c>
      <c r="ELK233" s="159">
        <f t="shared" si="7554"/>
        <v>4</v>
      </c>
      <c r="ELL233" s="159"/>
      <c r="ELM233" s="53" t="s">
        <v>163</v>
      </c>
      <c r="ELN233" s="53">
        <f t="shared" ref="ELN233" si="17322">(53.16)*10.764</f>
        <v>572.2142399999999</v>
      </c>
      <c r="ELO233" s="53">
        <f t="shared" ref="ELO233:ELO234" si="17323">(2.3*1.25+1*(2.75+2.9+2.3))*10.764</f>
        <v>116.52029999999999</v>
      </c>
      <c r="ELP233" s="53">
        <f t="shared" si="1418"/>
        <v>688.73453999999992</v>
      </c>
      <c r="ELQ233" s="53">
        <v>0</v>
      </c>
      <c r="ELR233" s="53">
        <f>ELP233*(($H$268)+1)+(IF(ELQ233&lt;101,ELQ233,IF(ELQ233&lt;201,ELQ233/2,IF(ELQ233&lt;=301,ELQ233/3,ELQ233/4))))</f>
        <v>688.73453999999992</v>
      </c>
      <c r="ELS233" s="159">
        <f t="shared" si="7557"/>
        <v>4</v>
      </c>
      <c r="ELT233" s="159"/>
      <c r="ELU233" s="53" t="s">
        <v>163</v>
      </c>
      <c r="ELV233" s="53">
        <f t="shared" ref="ELV233" si="17324">(53.16)*10.764</f>
        <v>572.2142399999999</v>
      </c>
      <c r="ELW233" s="53">
        <f t="shared" ref="ELW233:ELW234" si="17325">(2.3*1.25+1*(2.75+2.9+2.3))*10.764</f>
        <v>116.52029999999999</v>
      </c>
      <c r="ELX233" s="53">
        <f t="shared" si="1421"/>
        <v>688.73453999999992</v>
      </c>
      <c r="ELY233" s="53">
        <v>0</v>
      </c>
      <c r="ELZ233" s="53">
        <f>ELX233*(($H$268)+1)+(IF(ELY233&lt;101,ELY233,IF(ELY233&lt;201,ELY233/2,IF(ELY233&lt;=301,ELY233/3,ELY233/4))))</f>
        <v>688.73453999999992</v>
      </c>
      <c r="EMA233" s="159">
        <f t="shared" si="7560"/>
        <v>4</v>
      </c>
      <c r="EMB233" s="159"/>
      <c r="EMC233" s="53" t="s">
        <v>163</v>
      </c>
      <c r="EMD233" s="53">
        <f t="shared" ref="EMD233" si="17326">(53.16)*10.764</f>
        <v>572.2142399999999</v>
      </c>
      <c r="EME233" s="53">
        <f t="shared" ref="EME233:EME234" si="17327">(2.3*1.25+1*(2.75+2.9+2.3))*10.764</f>
        <v>116.52029999999999</v>
      </c>
      <c r="EMF233" s="53">
        <f t="shared" si="1424"/>
        <v>688.73453999999992</v>
      </c>
      <c r="EMG233" s="53">
        <v>0</v>
      </c>
      <c r="EMH233" s="53">
        <f>EMF233*(($H$268)+1)+(IF(EMG233&lt;101,EMG233,IF(EMG233&lt;201,EMG233/2,IF(EMG233&lt;=301,EMG233/3,EMG233/4))))</f>
        <v>688.73453999999992</v>
      </c>
      <c r="EMI233" s="159">
        <f t="shared" si="7563"/>
        <v>4</v>
      </c>
      <c r="EMJ233" s="159"/>
      <c r="EMK233" s="53" t="s">
        <v>163</v>
      </c>
      <c r="EML233" s="53">
        <f t="shared" ref="EML233" si="17328">(53.16)*10.764</f>
        <v>572.2142399999999</v>
      </c>
      <c r="EMM233" s="53">
        <f t="shared" ref="EMM233:EMM234" si="17329">(2.3*1.25+1*(2.75+2.9+2.3))*10.764</f>
        <v>116.52029999999999</v>
      </c>
      <c r="EMN233" s="53">
        <f t="shared" si="1427"/>
        <v>688.73453999999992</v>
      </c>
      <c r="EMO233" s="53">
        <v>0</v>
      </c>
      <c r="EMP233" s="53">
        <f>EMN233*(($H$268)+1)+(IF(EMO233&lt;101,EMO233,IF(EMO233&lt;201,EMO233/2,IF(EMO233&lt;=301,EMO233/3,EMO233/4))))</f>
        <v>688.73453999999992</v>
      </c>
      <c r="EMQ233" s="159">
        <f t="shared" si="7566"/>
        <v>4</v>
      </c>
      <c r="EMR233" s="159"/>
      <c r="EMS233" s="53" t="s">
        <v>163</v>
      </c>
      <c r="EMT233" s="53">
        <f t="shared" ref="EMT233" si="17330">(53.16)*10.764</f>
        <v>572.2142399999999</v>
      </c>
      <c r="EMU233" s="53">
        <f t="shared" ref="EMU233:EMU234" si="17331">(2.3*1.25+1*(2.75+2.9+2.3))*10.764</f>
        <v>116.52029999999999</v>
      </c>
      <c r="EMV233" s="53">
        <f t="shared" si="1430"/>
        <v>688.73453999999992</v>
      </c>
      <c r="EMW233" s="53">
        <v>0</v>
      </c>
      <c r="EMX233" s="53">
        <f>EMV233*(($H$268)+1)+(IF(EMW233&lt;101,EMW233,IF(EMW233&lt;201,EMW233/2,IF(EMW233&lt;=301,EMW233/3,EMW233/4))))</f>
        <v>688.73453999999992</v>
      </c>
      <c r="EMY233" s="159">
        <f t="shared" si="7569"/>
        <v>4</v>
      </c>
      <c r="EMZ233" s="159"/>
      <c r="ENA233" s="53" t="s">
        <v>163</v>
      </c>
      <c r="ENB233" s="53">
        <f t="shared" ref="ENB233" si="17332">(53.16)*10.764</f>
        <v>572.2142399999999</v>
      </c>
      <c r="ENC233" s="53">
        <f t="shared" ref="ENC233:ENC234" si="17333">(2.3*1.25+1*(2.75+2.9+2.3))*10.764</f>
        <v>116.52029999999999</v>
      </c>
      <c r="END233" s="53">
        <f t="shared" si="1433"/>
        <v>688.73453999999992</v>
      </c>
      <c r="ENE233" s="53">
        <v>0</v>
      </c>
      <c r="ENF233" s="53">
        <f>END233*(($H$268)+1)+(IF(ENE233&lt;101,ENE233,IF(ENE233&lt;201,ENE233/2,IF(ENE233&lt;=301,ENE233/3,ENE233/4))))</f>
        <v>688.73453999999992</v>
      </c>
      <c r="ENG233" s="159">
        <f t="shared" si="7572"/>
        <v>4</v>
      </c>
      <c r="ENH233" s="159"/>
      <c r="ENI233" s="53" t="s">
        <v>163</v>
      </c>
      <c r="ENJ233" s="53">
        <f t="shared" ref="ENJ233" si="17334">(53.16)*10.764</f>
        <v>572.2142399999999</v>
      </c>
      <c r="ENK233" s="53">
        <f t="shared" ref="ENK233:ENK234" si="17335">(2.3*1.25+1*(2.75+2.9+2.3))*10.764</f>
        <v>116.52029999999999</v>
      </c>
      <c r="ENL233" s="53">
        <f t="shared" si="1436"/>
        <v>688.73453999999992</v>
      </c>
      <c r="ENM233" s="53">
        <v>0</v>
      </c>
      <c r="ENN233" s="53">
        <f>ENL233*(($H$268)+1)+(IF(ENM233&lt;101,ENM233,IF(ENM233&lt;201,ENM233/2,IF(ENM233&lt;=301,ENM233/3,ENM233/4))))</f>
        <v>688.73453999999992</v>
      </c>
      <c r="ENO233" s="159">
        <f t="shared" si="7575"/>
        <v>4</v>
      </c>
      <c r="ENP233" s="159"/>
      <c r="ENQ233" s="53" t="s">
        <v>163</v>
      </c>
      <c r="ENR233" s="53">
        <f t="shared" ref="ENR233" si="17336">(53.16)*10.764</f>
        <v>572.2142399999999</v>
      </c>
      <c r="ENS233" s="53">
        <f t="shared" ref="ENS233:ENS234" si="17337">(2.3*1.25+1*(2.75+2.9+2.3))*10.764</f>
        <v>116.52029999999999</v>
      </c>
      <c r="ENT233" s="53">
        <f t="shared" si="1439"/>
        <v>688.73453999999992</v>
      </c>
      <c r="ENU233" s="53">
        <v>0</v>
      </c>
      <c r="ENV233" s="53">
        <f>ENT233*(($H$268)+1)+(IF(ENU233&lt;101,ENU233,IF(ENU233&lt;201,ENU233/2,IF(ENU233&lt;=301,ENU233/3,ENU233/4))))</f>
        <v>688.73453999999992</v>
      </c>
      <c r="ENW233" s="159">
        <f t="shared" si="7578"/>
        <v>4</v>
      </c>
      <c r="ENX233" s="159"/>
      <c r="ENY233" s="53" t="s">
        <v>163</v>
      </c>
      <c r="ENZ233" s="53">
        <f t="shared" ref="ENZ233" si="17338">(53.16)*10.764</f>
        <v>572.2142399999999</v>
      </c>
      <c r="EOA233" s="53">
        <f t="shared" ref="EOA233:EOA234" si="17339">(2.3*1.25+1*(2.75+2.9+2.3))*10.764</f>
        <v>116.52029999999999</v>
      </c>
      <c r="EOB233" s="53">
        <f t="shared" si="1442"/>
        <v>688.73453999999992</v>
      </c>
      <c r="EOC233" s="53">
        <v>0</v>
      </c>
      <c r="EOD233" s="53">
        <f>EOB233*(($H$268)+1)+(IF(EOC233&lt;101,EOC233,IF(EOC233&lt;201,EOC233/2,IF(EOC233&lt;=301,EOC233/3,EOC233/4))))</f>
        <v>688.73453999999992</v>
      </c>
      <c r="EOE233" s="159">
        <f t="shared" si="7581"/>
        <v>4</v>
      </c>
      <c r="EOF233" s="159"/>
      <c r="EOG233" s="53" t="s">
        <v>163</v>
      </c>
      <c r="EOH233" s="53">
        <f t="shared" ref="EOH233" si="17340">(53.16)*10.764</f>
        <v>572.2142399999999</v>
      </c>
      <c r="EOI233" s="53">
        <f t="shared" ref="EOI233:EOI234" si="17341">(2.3*1.25+1*(2.75+2.9+2.3))*10.764</f>
        <v>116.52029999999999</v>
      </c>
      <c r="EOJ233" s="53">
        <f t="shared" si="1445"/>
        <v>688.73453999999992</v>
      </c>
      <c r="EOK233" s="53">
        <v>0</v>
      </c>
      <c r="EOL233" s="53">
        <f>EOJ233*(($H$268)+1)+(IF(EOK233&lt;101,EOK233,IF(EOK233&lt;201,EOK233/2,IF(EOK233&lt;=301,EOK233/3,EOK233/4))))</f>
        <v>688.73453999999992</v>
      </c>
      <c r="EOM233" s="159">
        <f t="shared" si="7584"/>
        <v>4</v>
      </c>
      <c r="EON233" s="159"/>
      <c r="EOO233" s="53" t="s">
        <v>163</v>
      </c>
      <c r="EOP233" s="53">
        <f t="shared" ref="EOP233" si="17342">(53.16)*10.764</f>
        <v>572.2142399999999</v>
      </c>
      <c r="EOQ233" s="53">
        <f t="shared" ref="EOQ233:EOQ234" si="17343">(2.3*1.25+1*(2.75+2.9+2.3))*10.764</f>
        <v>116.52029999999999</v>
      </c>
      <c r="EOR233" s="53">
        <f t="shared" si="1448"/>
        <v>688.73453999999992</v>
      </c>
      <c r="EOS233" s="53">
        <v>0</v>
      </c>
      <c r="EOT233" s="53">
        <f>EOR233*(($H$268)+1)+(IF(EOS233&lt;101,EOS233,IF(EOS233&lt;201,EOS233/2,IF(EOS233&lt;=301,EOS233/3,EOS233/4))))</f>
        <v>688.73453999999992</v>
      </c>
      <c r="EOU233" s="159">
        <f t="shared" si="7587"/>
        <v>4</v>
      </c>
      <c r="EOV233" s="159"/>
      <c r="EOW233" s="53" t="s">
        <v>163</v>
      </c>
      <c r="EOX233" s="53">
        <f t="shared" ref="EOX233" si="17344">(53.16)*10.764</f>
        <v>572.2142399999999</v>
      </c>
      <c r="EOY233" s="53">
        <f t="shared" ref="EOY233:EOY234" si="17345">(2.3*1.25+1*(2.75+2.9+2.3))*10.764</f>
        <v>116.52029999999999</v>
      </c>
      <c r="EOZ233" s="53">
        <f t="shared" si="1451"/>
        <v>688.73453999999992</v>
      </c>
      <c r="EPA233" s="53">
        <v>0</v>
      </c>
      <c r="EPB233" s="53">
        <f>EOZ233*(($H$268)+1)+(IF(EPA233&lt;101,EPA233,IF(EPA233&lt;201,EPA233/2,IF(EPA233&lt;=301,EPA233/3,EPA233/4))))</f>
        <v>688.73453999999992</v>
      </c>
      <c r="EPC233" s="159">
        <f t="shared" si="7590"/>
        <v>4</v>
      </c>
      <c r="EPD233" s="159"/>
      <c r="EPE233" s="53" t="s">
        <v>163</v>
      </c>
      <c r="EPF233" s="53">
        <f t="shared" ref="EPF233" si="17346">(53.16)*10.764</f>
        <v>572.2142399999999</v>
      </c>
      <c r="EPG233" s="53">
        <f t="shared" ref="EPG233:EPG234" si="17347">(2.3*1.25+1*(2.75+2.9+2.3))*10.764</f>
        <v>116.52029999999999</v>
      </c>
      <c r="EPH233" s="53">
        <f t="shared" si="1454"/>
        <v>688.73453999999992</v>
      </c>
      <c r="EPI233" s="53">
        <v>0</v>
      </c>
      <c r="EPJ233" s="53">
        <f>EPH233*(($H$268)+1)+(IF(EPI233&lt;101,EPI233,IF(EPI233&lt;201,EPI233/2,IF(EPI233&lt;=301,EPI233/3,EPI233/4))))</f>
        <v>688.73453999999992</v>
      </c>
      <c r="EPK233" s="159">
        <f t="shared" si="7593"/>
        <v>4</v>
      </c>
      <c r="EPL233" s="159"/>
      <c r="EPM233" s="53" t="s">
        <v>163</v>
      </c>
      <c r="EPN233" s="53">
        <f t="shared" ref="EPN233" si="17348">(53.16)*10.764</f>
        <v>572.2142399999999</v>
      </c>
      <c r="EPO233" s="53">
        <f t="shared" ref="EPO233:EPO234" si="17349">(2.3*1.25+1*(2.75+2.9+2.3))*10.764</f>
        <v>116.52029999999999</v>
      </c>
      <c r="EPP233" s="53">
        <f t="shared" si="1457"/>
        <v>688.73453999999992</v>
      </c>
      <c r="EPQ233" s="53">
        <v>0</v>
      </c>
      <c r="EPR233" s="53">
        <f>EPP233*(($H$268)+1)+(IF(EPQ233&lt;101,EPQ233,IF(EPQ233&lt;201,EPQ233/2,IF(EPQ233&lt;=301,EPQ233/3,EPQ233/4))))</f>
        <v>688.73453999999992</v>
      </c>
      <c r="EPS233" s="159">
        <f t="shared" si="7596"/>
        <v>4</v>
      </c>
      <c r="EPT233" s="159"/>
      <c r="EPU233" s="53" t="s">
        <v>163</v>
      </c>
      <c r="EPV233" s="53">
        <f t="shared" ref="EPV233" si="17350">(53.16)*10.764</f>
        <v>572.2142399999999</v>
      </c>
      <c r="EPW233" s="53">
        <f t="shared" ref="EPW233:EPW234" si="17351">(2.3*1.25+1*(2.75+2.9+2.3))*10.764</f>
        <v>116.52029999999999</v>
      </c>
      <c r="EPX233" s="53">
        <f t="shared" si="1460"/>
        <v>688.73453999999992</v>
      </c>
      <c r="EPY233" s="53">
        <v>0</v>
      </c>
      <c r="EPZ233" s="53">
        <f>EPX233*(($H$268)+1)+(IF(EPY233&lt;101,EPY233,IF(EPY233&lt;201,EPY233/2,IF(EPY233&lt;=301,EPY233/3,EPY233/4))))</f>
        <v>688.73453999999992</v>
      </c>
      <c r="EQA233" s="159">
        <f t="shared" si="7599"/>
        <v>4</v>
      </c>
      <c r="EQB233" s="159"/>
      <c r="EQC233" s="53" t="s">
        <v>163</v>
      </c>
      <c r="EQD233" s="53">
        <f t="shared" ref="EQD233" si="17352">(53.16)*10.764</f>
        <v>572.2142399999999</v>
      </c>
      <c r="EQE233" s="53">
        <f t="shared" ref="EQE233:EQE234" si="17353">(2.3*1.25+1*(2.75+2.9+2.3))*10.764</f>
        <v>116.52029999999999</v>
      </c>
      <c r="EQF233" s="53">
        <f t="shared" si="1463"/>
        <v>688.73453999999992</v>
      </c>
      <c r="EQG233" s="53">
        <v>0</v>
      </c>
      <c r="EQH233" s="53">
        <f>EQF233*(($H$268)+1)+(IF(EQG233&lt;101,EQG233,IF(EQG233&lt;201,EQG233/2,IF(EQG233&lt;=301,EQG233/3,EQG233/4))))</f>
        <v>688.73453999999992</v>
      </c>
      <c r="EQI233" s="159">
        <f t="shared" si="7602"/>
        <v>4</v>
      </c>
      <c r="EQJ233" s="159"/>
      <c r="EQK233" s="53" t="s">
        <v>163</v>
      </c>
      <c r="EQL233" s="53">
        <f t="shared" ref="EQL233" si="17354">(53.16)*10.764</f>
        <v>572.2142399999999</v>
      </c>
      <c r="EQM233" s="53">
        <f t="shared" ref="EQM233:EQM234" si="17355">(2.3*1.25+1*(2.75+2.9+2.3))*10.764</f>
        <v>116.52029999999999</v>
      </c>
      <c r="EQN233" s="53">
        <f t="shared" si="1466"/>
        <v>688.73453999999992</v>
      </c>
      <c r="EQO233" s="53">
        <v>0</v>
      </c>
      <c r="EQP233" s="53">
        <f>EQN233*(($H$268)+1)+(IF(EQO233&lt;101,EQO233,IF(EQO233&lt;201,EQO233/2,IF(EQO233&lt;=301,EQO233/3,EQO233/4))))</f>
        <v>688.73453999999992</v>
      </c>
      <c r="EQQ233" s="159">
        <f t="shared" si="7605"/>
        <v>4</v>
      </c>
      <c r="EQR233" s="159"/>
      <c r="EQS233" s="53" t="s">
        <v>163</v>
      </c>
      <c r="EQT233" s="53">
        <f t="shared" ref="EQT233" si="17356">(53.16)*10.764</f>
        <v>572.2142399999999</v>
      </c>
      <c r="EQU233" s="53">
        <f t="shared" ref="EQU233:EQU234" si="17357">(2.3*1.25+1*(2.75+2.9+2.3))*10.764</f>
        <v>116.52029999999999</v>
      </c>
      <c r="EQV233" s="53">
        <f t="shared" si="1469"/>
        <v>688.73453999999992</v>
      </c>
      <c r="EQW233" s="53">
        <v>0</v>
      </c>
      <c r="EQX233" s="53">
        <f>EQV233*(($H$268)+1)+(IF(EQW233&lt;101,EQW233,IF(EQW233&lt;201,EQW233/2,IF(EQW233&lt;=301,EQW233/3,EQW233/4))))</f>
        <v>688.73453999999992</v>
      </c>
      <c r="EQY233" s="159">
        <f t="shared" si="7608"/>
        <v>4</v>
      </c>
      <c r="EQZ233" s="159"/>
      <c r="ERA233" s="53" t="s">
        <v>163</v>
      </c>
      <c r="ERB233" s="53">
        <f t="shared" ref="ERB233" si="17358">(53.16)*10.764</f>
        <v>572.2142399999999</v>
      </c>
      <c r="ERC233" s="53">
        <f t="shared" ref="ERC233:ERC234" si="17359">(2.3*1.25+1*(2.75+2.9+2.3))*10.764</f>
        <v>116.52029999999999</v>
      </c>
      <c r="ERD233" s="53">
        <f t="shared" si="1472"/>
        <v>688.73453999999992</v>
      </c>
      <c r="ERE233" s="53">
        <v>0</v>
      </c>
      <c r="ERF233" s="53">
        <f>ERD233*(($H$268)+1)+(IF(ERE233&lt;101,ERE233,IF(ERE233&lt;201,ERE233/2,IF(ERE233&lt;=301,ERE233/3,ERE233/4))))</f>
        <v>688.73453999999992</v>
      </c>
      <c r="ERG233" s="159">
        <f t="shared" si="7611"/>
        <v>4</v>
      </c>
      <c r="ERH233" s="159"/>
      <c r="ERI233" s="53" t="s">
        <v>163</v>
      </c>
      <c r="ERJ233" s="53">
        <f t="shared" ref="ERJ233" si="17360">(53.16)*10.764</f>
        <v>572.2142399999999</v>
      </c>
      <c r="ERK233" s="53">
        <f t="shared" ref="ERK233:ERK234" si="17361">(2.3*1.25+1*(2.75+2.9+2.3))*10.764</f>
        <v>116.52029999999999</v>
      </c>
      <c r="ERL233" s="53">
        <f t="shared" si="1475"/>
        <v>688.73453999999992</v>
      </c>
      <c r="ERM233" s="53">
        <v>0</v>
      </c>
      <c r="ERN233" s="53">
        <f>ERL233*(($H$268)+1)+(IF(ERM233&lt;101,ERM233,IF(ERM233&lt;201,ERM233/2,IF(ERM233&lt;=301,ERM233/3,ERM233/4))))</f>
        <v>688.73453999999992</v>
      </c>
      <c r="ERO233" s="159">
        <f t="shared" si="7614"/>
        <v>4</v>
      </c>
      <c r="ERP233" s="159"/>
      <c r="ERQ233" s="53" t="s">
        <v>163</v>
      </c>
      <c r="ERR233" s="53">
        <f t="shared" ref="ERR233" si="17362">(53.16)*10.764</f>
        <v>572.2142399999999</v>
      </c>
      <c r="ERS233" s="53">
        <f t="shared" ref="ERS233:ERS234" si="17363">(2.3*1.25+1*(2.75+2.9+2.3))*10.764</f>
        <v>116.52029999999999</v>
      </c>
      <c r="ERT233" s="53">
        <f t="shared" si="1478"/>
        <v>688.73453999999992</v>
      </c>
      <c r="ERU233" s="53">
        <v>0</v>
      </c>
      <c r="ERV233" s="53">
        <f>ERT233*(($H$268)+1)+(IF(ERU233&lt;101,ERU233,IF(ERU233&lt;201,ERU233/2,IF(ERU233&lt;=301,ERU233/3,ERU233/4))))</f>
        <v>688.73453999999992</v>
      </c>
      <c r="ERW233" s="159">
        <f t="shared" si="7617"/>
        <v>4</v>
      </c>
      <c r="ERX233" s="159"/>
      <c r="ERY233" s="53" t="s">
        <v>163</v>
      </c>
      <c r="ERZ233" s="53">
        <f t="shared" ref="ERZ233" si="17364">(53.16)*10.764</f>
        <v>572.2142399999999</v>
      </c>
      <c r="ESA233" s="53">
        <f t="shared" ref="ESA233:ESA234" si="17365">(2.3*1.25+1*(2.75+2.9+2.3))*10.764</f>
        <v>116.52029999999999</v>
      </c>
      <c r="ESB233" s="53">
        <f t="shared" si="1481"/>
        <v>688.73453999999992</v>
      </c>
      <c r="ESC233" s="53">
        <v>0</v>
      </c>
      <c r="ESD233" s="53">
        <f>ESB233*(($H$268)+1)+(IF(ESC233&lt;101,ESC233,IF(ESC233&lt;201,ESC233/2,IF(ESC233&lt;=301,ESC233/3,ESC233/4))))</f>
        <v>688.73453999999992</v>
      </c>
      <c r="ESE233" s="159">
        <f t="shared" si="7620"/>
        <v>4</v>
      </c>
      <c r="ESF233" s="159"/>
      <c r="ESG233" s="53" t="s">
        <v>163</v>
      </c>
      <c r="ESH233" s="53">
        <f t="shared" ref="ESH233" si="17366">(53.16)*10.764</f>
        <v>572.2142399999999</v>
      </c>
      <c r="ESI233" s="53">
        <f t="shared" ref="ESI233:ESI234" si="17367">(2.3*1.25+1*(2.75+2.9+2.3))*10.764</f>
        <v>116.52029999999999</v>
      </c>
      <c r="ESJ233" s="53">
        <f t="shared" si="1484"/>
        <v>688.73453999999992</v>
      </c>
      <c r="ESK233" s="53">
        <v>0</v>
      </c>
      <c r="ESL233" s="53">
        <f>ESJ233*(($H$268)+1)+(IF(ESK233&lt;101,ESK233,IF(ESK233&lt;201,ESK233/2,IF(ESK233&lt;=301,ESK233/3,ESK233/4))))</f>
        <v>688.73453999999992</v>
      </c>
      <c r="ESM233" s="159">
        <f t="shared" si="7623"/>
        <v>4</v>
      </c>
      <c r="ESN233" s="159"/>
      <c r="ESO233" s="53" t="s">
        <v>163</v>
      </c>
      <c r="ESP233" s="53">
        <f t="shared" ref="ESP233" si="17368">(53.16)*10.764</f>
        <v>572.2142399999999</v>
      </c>
      <c r="ESQ233" s="53">
        <f t="shared" ref="ESQ233:ESQ234" si="17369">(2.3*1.25+1*(2.75+2.9+2.3))*10.764</f>
        <v>116.52029999999999</v>
      </c>
      <c r="ESR233" s="53">
        <f t="shared" si="1487"/>
        <v>688.73453999999992</v>
      </c>
      <c r="ESS233" s="53">
        <v>0</v>
      </c>
      <c r="EST233" s="53">
        <f>ESR233*(($H$268)+1)+(IF(ESS233&lt;101,ESS233,IF(ESS233&lt;201,ESS233/2,IF(ESS233&lt;=301,ESS233/3,ESS233/4))))</f>
        <v>688.73453999999992</v>
      </c>
      <c r="ESU233" s="159">
        <f t="shared" si="7626"/>
        <v>4</v>
      </c>
      <c r="ESV233" s="159"/>
      <c r="ESW233" s="53" t="s">
        <v>163</v>
      </c>
      <c r="ESX233" s="53">
        <f t="shared" ref="ESX233" si="17370">(53.16)*10.764</f>
        <v>572.2142399999999</v>
      </c>
      <c r="ESY233" s="53">
        <f t="shared" ref="ESY233:ESY234" si="17371">(2.3*1.25+1*(2.75+2.9+2.3))*10.764</f>
        <v>116.52029999999999</v>
      </c>
      <c r="ESZ233" s="53">
        <f t="shared" si="1490"/>
        <v>688.73453999999992</v>
      </c>
      <c r="ETA233" s="53">
        <v>0</v>
      </c>
      <c r="ETB233" s="53">
        <f>ESZ233*(($H$268)+1)+(IF(ETA233&lt;101,ETA233,IF(ETA233&lt;201,ETA233/2,IF(ETA233&lt;=301,ETA233/3,ETA233/4))))</f>
        <v>688.73453999999992</v>
      </c>
      <c r="ETC233" s="159">
        <f t="shared" si="7629"/>
        <v>4</v>
      </c>
      <c r="ETD233" s="159"/>
      <c r="ETE233" s="53" t="s">
        <v>163</v>
      </c>
      <c r="ETF233" s="53">
        <f t="shared" ref="ETF233" si="17372">(53.16)*10.764</f>
        <v>572.2142399999999</v>
      </c>
      <c r="ETG233" s="53">
        <f t="shared" ref="ETG233:ETG234" si="17373">(2.3*1.25+1*(2.75+2.9+2.3))*10.764</f>
        <v>116.52029999999999</v>
      </c>
      <c r="ETH233" s="53">
        <f t="shared" si="1493"/>
        <v>688.73453999999992</v>
      </c>
      <c r="ETI233" s="53">
        <v>0</v>
      </c>
      <c r="ETJ233" s="53">
        <f>ETH233*(($H$268)+1)+(IF(ETI233&lt;101,ETI233,IF(ETI233&lt;201,ETI233/2,IF(ETI233&lt;=301,ETI233/3,ETI233/4))))</f>
        <v>688.73453999999992</v>
      </c>
      <c r="ETK233" s="159">
        <f t="shared" si="7632"/>
        <v>4</v>
      </c>
      <c r="ETL233" s="159"/>
      <c r="ETM233" s="53" t="s">
        <v>163</v>
      </c>
      <c r="ETN233" s="53">
        <f t="shared" ref="ETN233" si="17374">(53.16)*10.764</f>
        <v>572.2142399999999</v>
      </c>
      <c r="ETO233" s="53">
        <f t="shared" ref="ETO233:ETO234" si="17375">(2.3*1.25+1*(2.75+2.9+2.3))*10.764</f>
        <v>116.52029999999999</v>
      </c>
      <c r="ETP233" s="53">
        <f t="shared" si="1496"/>
        <v>688.73453999999992</v>
      </c>
      <c r="ETQ233" s="53">
        <v>0</v>
      </c>
      <c r="ETR233" s="53">
        <f>ETP233*(($H$268)+1)+(IF(ETQ233&lt;101,ETQ233,IF(ETQ233&lt;201,ETQ233/2,IF(ETQ233&lt;=301,ETQ233/3,ETQ233/4))))</f>
        <v>688.73453999999992</v>
      </c>
      <c r="ETS233" s="159">
        <f t="shared" si="7635"/>
        <v>4</v>
      </c>
      <c r="ETT233" s="159"/>
      <c r="ETU233" s="53" t="s">
        <v>163</v>
      </c>
      <c r="ETV233" s="53">
        <f t="shared" ref="ETV233" si="17376">(53.16)*10.764</f>
        <v>572.2142399999999</v>
      </c>
      <c r="ETW233" s="53">
        <f t="shared" ref="ETW233:ETW234" si="17377">(2.3*1.25+1*(2.75+2.9+2.3))*10.764</f>
        <v>116.52029999999999</v>
      </c>
      <c r="ETX233" s="53">
        <f t="shared" si="1499"/>
        <v>688.73453999999992</v>
      </c>
      <c r="ETY233" s="53">
        <v>0</v>
      </c>
      <c r="ETZ233" s="53">
        <f>ETX233*(($H$268)+1)+(IF(ETY233&lt;101,ETY233,IF(ETY233&lt;201,ETY233/2,IF(ETY233&lt;=301,ETY233/3,ETY233/4))))</f>
        <v>688.73453999999992</v>
      </c>
      <c r="EUA233" s="159">
        <f t="shared" si="7638"/>
        <v>4</v>
      </c>
      <c r="EUB233" s="159"/>
      <c r="EUC233" s="53" t="s">
        <v>163</v>
      </c>
      <c r="EUD233" s="53">
        <f t="shared" ref="EUD233" si="17378">(53.16)*10.764</f>
        <v>572.2142399999999</v>
      </c>
      <c r="EUE233" s="53">
        <f t="shared" ref="EUE233:EUE234" si="17379">(2.3*1.25+1*(2.75+2.9+2.3))*10.764</f>
        <v>116.52029999999999</v>
      </c>
      <c r="EUF233" s="53">
        <f t="shared" si="1502"/>
        <v>688.73453999999992</v>
      </c>
      <c r="EUG233" s="53">
        <v>0</v>
      </c>
      <c r="EUH233" s="53">
        <f>EUF233*(($H$268)+1)+(IF(EUG233&lt;101,EUG233,IF(EUG233&lt;201,EUG233/2,IF(EUG233&lt;=301,EUG233/3,EUG233/4))))</f>
        <v>688.73453999999992</v>
      </c>
      <c r="EUI233" s="159">
        <f t="shared" si="7641"/>
        <v>4</v>
      </c>
      <c r="EUJ233" s="159"/>
      <c r="EUK233" s="53" t="s">
        <v>163</v>
      </c>
      <c r="EUL233" s="53">
        <f t="shared" ref="EUL233" si="17380">(53.16)*10.764</f>
        <v>572.2142399999999</v>
      </c>
      <c r="EUM233" s="53">
        <f t="shared" ref="EUM233:EUM234" si="17381">(2.3*1.25+1*(2.75+2.9+2.3))*10.764</f>
        <v>116.52029999999999</v>
      </c>
      <c r="EUN233" s="53">
        <f t="shared" si="1505"/>
        <v>688.73453999999992</v>
      </c>
      <c r="EUO233" s="53">
        <v>0</v>
      </c>
      <c r="EUP233" s="53">
        <f>EUN233*(($H$268)+1)+(IF(EUO233&lt;101,EUO233,IF(EUO233&lt;201,EUO233/2,IF(EUO233&lt;=301,EUO233/3,EUO233/4))))</f>
        <v>688.73453999999992</v>
      </c>
      <c r="EUQ233" s="159">
        <f t="shared" si="7644"/>
        <v>4</v>
      </c>
      <c r="EUR233" s="159"/>
      <c r="EUS233" s="53" t="s">
        <v>163</v>
      </c>
      <c r="EUT233" s="53">
        <f t="shared" ref="EUT233" si="17382">(53.16)*10.764</f>
        <v>572.2142399999999</v>
      </c>
      <c r="EUU233" s="53">
        <f t="shared" ref="EUU233:EUU234" si="17383">(2.3*1.25+1*(2.75+2.9+2.3))*10.764</f>
        <v>116.52029999999999</v>
      </c>
      <c r="EUV233" s="53">
        <f t="shared" si="1508"/>
        <v>688.73453999999992</v>
      </c>
      <c r="EUW233" s="53">
        <v>0</v>
      </c>
      <c r="EUX233" s="53">
        <f>EUV233*(($H$268)+1)+(IF(EUW233&lt;101,EUW233,IF(EUW233&lt;201,EUW233/2,IF(EUW233&lt;=301,EUW233/3,EUW233/4))))</f>
        <v>688.73453999999992</v>
      </c>
      <c r="EUY233" s="159">
        <f t="shared" si="7647"/>
        <v>4</v>
      </c>
      <c r="EUZ233" s="159"/>
      <c r="EVA233" s="53" t="s">
        <v>163</v>
      </c>
      <c r="EVB233" s="53">
        <f t="shared" ref="EVB233" si="17384">(53.16)*10.764</f>
        <v>572.2142399999999</v>
      </c>
      <c r="EVC233" s="53">
        <f t="shared" ref="EVC233:EVC234" si="17385">(2.3*1.25+1*(2.75+2.9+2.3))*10.764</f>
        <v>116.52029999999999</v>
      </c>
      <c r="EVD233" s="53">
        <f t="shared" si="1511"/>
        <v>688.73453999999992</v>
      </c>
      <c r="EVE233" s="53">
        <v>0</v>
      </c>
      <c r="EVF233" s="53">
        <f>EVD233*(($H$268)+1)+(IF(EVE233&lt;101,EVE233,IF(EVE233&lt;201,EVE233/2,IF(EVE233&lt;=301,EVE233/3,EVE233/4))))</f>
        <v>688.73453999999992</v>
      </c>
      <c r="EVG233" s="159">
        <f t="shared" si="7650"/>
        <v>4</v>
      </c>
      <c r="EVH233" s="159"/>
      <c r="EVI233" s="53" t="s">
        <v>163</v>
      </c>
      <c r="EVJ233" s="53">
        <f t="shared" ref="EVJ233" si="17386">(53.16)*10.764</f>
        <v>572.2142399999999</v>
      </c>
      <c r="EVK233" s="53">
        <f t="shared" ref="EVK233:EVK234" si="17387">(2.3*1.25+1*(2.75+2.9+2.3))*10.764</f>
        <v>116.52029999999999</v>
      </c>
      <c r="EVL233" s="53">
        <f t="shared" si="1514"/>
        <v>688.73453999999992</v>
      </c>
      <c r="EVM233" s="53">
        <v>0</v>
      </c>
      <c r="EVN233" s="53">
        <f>EVL233*(($H$268)+1)+(IF(EVM233&lt;101,EVM233,IF(EVM233&lt;201,EVM233/2,IF(EVM233&lt;=301,EVM233/3,EVM233/4))))</f>
        <v>688.73453999999992</v>
      </c>
      <c r="EVO233" s="159">
        <f t="shared" si="7653"/>
        <v>4</v>
      </c>
      <c r="EVP233" s="159"/>
      <c r="EVQ233" s="53" t="s">
        <v>163</v>
      </c>
      <c r="EVR233" s="53">
        <f t="shared" ref="EVR233" si="17388">(53.16)*10.764</f>
        <v>572.2142399999999</v>
      </c>
      <c r="EVS233" s="53">
        <f t="shared" ref="EVS233:EVS234" si="17389">(2.3*1.25+1*(2.75+2.9+2.3))*10.764</f>
        <v>116.52029999999999</v>
      </c>
      <c r="EVT233" s="53">
        <f t="shared" si="1517"/>
        <v>688.73453999999992</v>
      </c>
      <c r="EVU233" s="53">
        <v>0</v>
      </c>
      <c r="EVV233" s="53">
        <f>EVT233*(($H$268)+1)+(IF(EVU233&lt;101,EVU233,IF(EVU233&lt;201,EVU233/2,IF(EVU233&lt;=301,EVU233/3,EVU233/4))))</f>
        <v>688.73453999999992</v>
      </c>
      <c r="EVW233" s="159">
        <f t="shared" si="7656"/>
        <v>4</v>
      </c>
      <c r="EVX233" s="159"/>
      <c r="EVY233" s="53" t="s">
        <v>163</v>
      </c>
      <c r="EVZ233" s="53">
        <f t="shared" ref="EVZ233" si="17390">(53.16)*10.764</f>
        <v>572.2142399999999</v>
      </c>
      <c r="EWA233" s="53">
        <f t="shared" ref="EWA233:EWA234" si="17391">(2.3*1.25+1*(2.75+2.9+2.3))*10.764</f>
        <v>116.52029999999999</v>
      </c>
      <c r="EWB233" s="53">
        <f t="shared" si="1520"/>
        <v>688.73453999999992</v>
      </c>
      <c r="EWC233" s="53">
        <v>0</v>
      </c>
      <c r="EWD233" s="53">
        <f>EWB233*(($H$268)+1)+(IF(EWC233&lt;101,EWC233,IF(EWC233&lt;201,EWC233/2,IF(EWC233&lt;=301,EWC233/3,EWC233/4))))</f>
        <v>688.73453999999992</v>
      </c>
      <c r="EWE233" s="159">
        <f t="shared" si="7659"/>
        <v>4</v>
      </c>
      <c r="EWF233" s="159"/>
      <c r="EWG233" s="53" t="s">
        <v>163</v>
      </c>
      <c r="EWH233" s="53">
        <f t="shared" ref="EWH233" si="17392">(53.16)*10.764</f>
        <v>572.2142399999999</v>
      </c>
      <c r="EWI233" s="53">
        <f t="shared" ref="EWI233:EWI234" si="17393">(2.3*1.25+1*(2.75+2.9+2.3))*10.764</f>
        <v>116.52029999999999</v>
      </c>
      <c r="EWJ233" s="53">
        <f t="shared" si="1523"/>
        <v>688.73453999999992</v>
      </c>
      <c r="EWK233" s="53">
        <v>0</v>
      </c>
      <c r="EWL233" s="53">
        <f>EWJ233*(($H$268)+1)+(IF(EWK233&lt;101,EWK233,IF(EWK233&lt;201,EWK233/2,IF(EWK233&lt;=301,EWK233/3,EWK233/4))))</f>
        <v>688.73453999999992</v>
      </c>
      <c r="EWM233" s="159">
        <f t="shared" si="7662"/>
        <v>4</v>
      </c>
      <c r="EWN233" s="159"/>
      <c r="EWO233" s="53" t="s">
        <v>163</v>
      </c>
      <c r="EWP233" s="53">
        <f t="shared" ref="EWP233" si="17394">(53.16)*10.764</f>
        <v>572.2142399999999</v>
      </c>
      <c r="EWQ233" s="53">
        <f t="shared" ref="EWQ233:EWQ234" si="17395">(2.3*1.25+1*(2.75+2.9+2.3))*10.764</f>
        <v>116.52029999999999</v>
      </c>
      <c r="EWR233" s="53">
        <f t="shared" si="1526"/>
        <v>688.73453999999992</v>
      </c>
      <c r="EWS233" s="53">
        <v>0</v>
      </c>
      <c r="EWT233" s="53">
        <f>EWR233*(($H$268)+1)+(IF(EWS233&lt;101,EWS233,IF(EWS233&lt;201,EWS233/2,IF(EWS233&lt;=301,EWS233/3,EWS233/4))))</f>
        <v>688.73453999999992</v>
      </c>
      <c r="EWU233" s="159">
        <f t="shared" si="7665"/>
        <v>4</v>
      </c>
      <c r="EWV233" s="159"/>
      <c r="EWW233" s="53" t="s">
        <v>163</v>
      </c>
      <c r="EWX233" s="53">
        <f t="shared" ref="EWX233" si="17396">(53.16)*10.764</f>
        <v>572.2142399999999</v>
      </c>
      <c r="EWY233" s="53">
        <f t="shared" ref="EWY233:EWY234" si="17397">(2.3*1.25+1*(2.75+2.9+2.3))*10.764</f>
        <v>116.52029999999999</v>
      </c>
      <c r="EWZ233" s="53">
        <f t="shared" si="1529"/>
        <v>688.73453999999992</v>
      </c>
      <c r="EXA233" s="53">
        <v>0</v>
      </c>
      <c r="EXB233" s="53">
        <f>EWZ233*(($H$268)+1)+(IF(EXA233&lt;101,EXA233,IF(EXA233&lt;201,EXA233/2,IF(EXA233&lt;=301,EXA233/3,EXA233/4))))</f>
        <v>688.73453999999992</v>
      </c>
      <c r="EXC233" s="159">
        <f t="shared" si="7668"/>
        <v>4</v>
      </c>
      <c r="EXD233" s="159"/>
      <c r="EXE233" s="53" t="s">
        <v>163</v>
      </c>
      <c r="EXF233" s="53">
        <f t="shared" ref="EXF233" si="17398">(53.16)*10.764</f>
        <v>572.2142399999999</v>
      </c>
      <c r="EXG233" s="53">
        <f t="shared" ref="EXG233:EXG234" si="17399">(2.3*1.25+1*(2.75+2.9+2.3))*10.764</f>
        <v>116.52029999999999</v>
      </c>
      <c r="EXH233" s="53">
        <f t="shared" si="1532"/>
        <v>688.73453999999992</v>
      </c>
      <c r="EXI233" s="53">
        <v>0</v>
      </c>
      <c r="EXJ233" s="53">
        <f>EXH233*(($H$268)+1)+(IF(EXI233&lt;101,EXI233,IF(EXI233&lt;201,EXI233/2,IF(EXI233&lt;=301,EXI233/3,EXI233/4))))</f>
        <v>688.73453999999992</v>
      </c>
      <c r="EXK233" s="159">
        <f t="shared" si="7671"/>
        <v>4</v>
      </c>
      <c r="EXL233" s="159"/>
      <c r="EXM233" s="53" t="s">
        <v>163</v>
      </c>
      <c r="EXN233" s="53">
        <f t="shared" ref="EXN233" si="17400">(53.16)*10.764</f>
        <v>572.2142399999999</v>
      </c>
      <c r="EXO233" s="53">
        <f t="shared" ref="EXO233:EXO234" si="17401">(2.3*1.25+1*(2.75+2.9+2.3))*10.764</f>
        <v>116.52029999999999</v>
      </c>
      <c r="EXP233" s="53">
        <f t="shared" si="1535"/>
        <v>688.73453999999992</v>
      </c>
      <c r="EXQ233" s="53">
        <v>0</v>
      </c>
      <c r="EXR233" s="53">
        <f>EXP233*(($H$268)+1)+(IF(EXQ233&lt;101,EXQ233,IF(EXQ233&lt;201,EXQ233/2,IF(EXQ233&lt;=301,EXQ233/3,EXQ233/4))))</f>
        <v>688.73453999999992</v>
      </c>
      <c r="EXS233" s="159">
        <f t="shared" si="7674"/>
        <v>4</v>
      </c>
      <c r="EXT233" s="159"/>
      <c r="EXU233" s="53" t="s">
        <v>163</v>
      </c>
      <c r="EXV233" s="53">
        <f t="shared" ref="EXV233" si="17402">(53.16)*10.764</f>
        <v>572.2142399999999</v>
      </c>
      <c r="EXW233" s="53">
        <f t="shared" ref="EXW233:EXW234" si="17403">(2.3*1.25+1*(2.75+2.9+2.3))*10.764</f>
        <v>116.52029999999999</v>
      </c>
      <c r="EXX233" s="53">
        <f t="shared" si="1538"/>
        <v>688.73453999999992</v>
      </c>
      <c r="EXY233" s="53">
        <v>0</v>
      </c>
      <c r="EXZ233" s="53">
        <f>EXX233*(($H$268)+1)+(IF(EXY233&lt;101,EXY233,IF(EXY233&lt;201,EXY233/2,IF(EXY233&lt;=301,EXY233/3,EXY233/4))))</f>
        <v>688.73453999999992</v>
      </c>
      <c r="EYA233" s="159">
        <f t="shared" si="7677"/>
        <v>4</v>
      </c>
      <c r="EYB233" s="159"/>
      <c r="EYC233" s="53" t="s">
        <v>163</v>
      </c>
      <c r="EYD233" s="53">
        <f t="shared" ref="EYD233" si="17404">(53.16)*10.764</f>
        <v>572.2142399999999</v>
      </c>
      <c r="EYE233" s="53">
        <f t="shared" ref="EYE233:EYE234" si="17405">(2.3*1.25+1*(2.75+2.9+2.3))*10.764</f>
        <v>116.52029999999999</v>
      </c>
      <c r="EYF233" s="53">
        <f t="shared" si="1541"/>
        <v>688.73453999999992</v>
      </c>
      <c r="EYG233" s="53">
        <v>0</v>
      </c>
      <c r="EYH233" s="53">
        <f>EYF233*(($H$268)+1)+(IF(EYG233&lt;101,EYG233,IF(EYG233&lt;201,EYG233/2,IF(EYG233&lt;=301,EYG233/3,EYG233/4))))</f>
        <v>688.73453999999992</v>
      </c>
      <c r="EYI233" s="159">
        <f t="shared" si="7680"/>
        <v>4</v>
      </c>
      <c r="EYJ233" s="159"/>
      <c r="EYK233" s="53" t="s">
        <v>163</v>
      </c>
      <c r="EYL233" s="53">
        <f t="shared" ref="EYL233" si="17406">(53.16)*10.764</f>
        <v>572.2142399999999</v>
      </c>
      <c r="EYM233" s="53">
        <f t="shared" ref="EYM233:EYM234" si="17407">(2.3*1.25+1*(2.75+2.9+2.3))*10.764</f>
        <v>116.52029999999999</v>
      </c>
      <c r="EYN233" s="53">
        <f t="shared" si="1544"/>
        <v>688.73453999999992</v>
      </c>
      <c r="EYO233" s="53">
        <v>0</v>
      </c>
      <c r="EYP233" s="53">
        <f>EYN233*(($H$268)+1)+(IF(EYO233&lt;101,EYO233,IF(EYO233&lt;201,EYO233/2,IF(EYO233&lt;=301,EYO233/3,EYO233/4))))</f>
        <v>688.73453999999992</v>
      </c>
      <c r="EYQ233" s="159">
        <f t="shared" si="7683"/>
        <v>4</v>
      </c>
      <c r="EYR233" s="159"/>
      <c r="EYS233" s="53" t="s">
        <v>163</v>
      </c>
      <c r="EYT233" s="53">
        <f t="shared" ref="EYT233" si="17408">(53.16)*10.764</f>
        <v>572.2142399999999</v>
      </c>
      <c r="EYU233" s="53">
        <f t="shared" ref="EYU233:EYU234" si="17409">(2.3*1.25+1*(2.75+2.9+2.3))*10.764</f>
        <v>116.52029999999999</v>
      </c>
      <c r="EYV233" s="53">
        <f t="shared" si="1547"/>
        <v>688.73453999999992</v>
      </c>
      <c r="EYW233" s="53">
        <v>0</v>
      </c>
      <c r="EYX233" s="53">
        <f>EYV233*(($H$268)+1)+(IF(EYW233&lt;101,EYW233,IF(EYW233&lt;201,EYW233/2,IF(EYW233&lt;=301,EYW233/3,EYW233/4))))</f>
        <v>688.73453999999992</v>
      </c>
      <c r="EYY233" s="159">
        <f t="shared" si="7686"/>
        <v>4</v>
      </c>
      <c r="EYZ233" s="159"/>
      <c r="EZA233" s="53" t="s">
        <v>163</v>
      </c>
      <c r="EZB233" s="53">
        <f t="shared" ref="EZB233" si="17410">(53.16)*10.764</f>
        <v>572.2142399999999</v>
      </c>
      <c r="EZC233" s="53">
        <f t="shared" ref="EZC233:EZC234" si="17411">(2.3*1.25+1*(2.75+2.9+2.3))*10.764</f>
        <v>116.52029999999999</v>
      </c>
      <c r="EZD233" s="53">
        <f t="shared" si="1550"/>
        <v>688.73453999999992</v>
      </c>
      <c r="EZE233" s="53">
        <v>0</v>
      </c>
      <c r="EZF233" s="53">
        <f>EZD233*(($H$268)+1)+(IF(EZE233&lt;101,EZE233,IF(EZE233&lt;201,EZE233/2,IF(EZE233&lt;=301,EZE233/3,EZE233/4))))</f>
        <v>688.73453999999992</v>
      </c>
      <c r="EZG233" s="159">
        <f t="shared" si="7689"/>
        <v>4</v>
      </c>
      <c r="EZH233" s="159"/>
      <c r="EZI233" s="53" t="s">
        <v>163</v>
      </c>
      <c r="EZJ233" s="53">
        <f t="shared" ref="EZJ233" si="17412">(53.16)*10.764</f>
        <v>572.2142399999999</v>
      </c>
      <c r="EZK233" s="53">
        <f t="shared" ref="EZK233:EZK234" si="17413">(2.3*1.25+1*(2.75+2.9+2.3))*10.764</f>
        <v>116.52029999999999</v>
      </c>
      <c r="EZL233" s="53">
        <f t="shared" si="1553"/>
        <v>688.73453999999992</v>
      </c>
      <c r="EZM233" s="53">
        <v>0</v>
      </c>
      <c r="EZN233" s="53">
        <f>EZL233*(($H$268)+1)+(IF(EZM233&lt;101,EZM233,IF(EZM233&lt;201,EZM233/2,IF(EZM233&lt;=301,EZM233/3,EZM233/4))))</f>
        <v>688.73453999999992</v>
      </c>
      <c r="EZO233" s="159">
        <f t="shared" si="7692"/>
        <v>4</v>
      </c>
      <c r="EZP233" s="159"/>
      <c r="EZQ233" s="53" t="s">
        <v>163</v>
      </c>
      <c r="EZR233" s="53">
        <f t="shared" ref="EZR233" si="17414">(53.16)*10.764</f>
        <v>572.2142399999999</v>
      </c>
      <c r="EZS233" s="53">
        <f t="shared" ref="EZS233:EZS234" si="17415">(2.3*1.25+1*(2.75+2.9+2.3))*10.764</f>
        <v>116.52029999999999</v>
      </c>
      <c r="EZT233" s="53">
        <f t="shared" si="1556"/>
        <v>688.73453999999992</v>
      </c>
      <c r="EZU233" s="53">
        <v>0</v>
      </c>
      <c r="EZV233" s="53">
        <f>EZT233*(($H$268)+1)+(IF(EZU233&lt;101,EZU233,IF(EZU233&lt;201,EZU233/2,IF(EZU233&lt;=301,EZU233/3,EZU233/4))))</f>
        <v>688.73453999999992</v>
      </c>
      <c r="EZW233" s="159">
        <f t="shared" si="7695"/>
        <v>4</v>
      </c>
      <c r="EZX233" s="159"/>
      <c r="EZY233" s="53" t="s">
        <v>163</v>
      </c>
      <c r="EZZ233" s="53">
        <f t="shared" ref="EZZ233" si="17416">(53.16)*10.764</f>
        <v>572.2142399999999</v>
      </c>
      <c r="FAA233" s="53">
        <f t="shared" ref="FAA233:FAA234" si="17417">(2.3*1.25+1*(2.75+2.9+2.3))*10.764</f>
        <v>116.52029999999999</v>
      </c>
      <c r="FAB233" s="53">
        <f t="shared" si="1559"/>
        <v>688.73453999999992</v>
      </c>
      <c r="FAC233" s="53">
        <v>0</v>
      </c>
      <c r="FAD233" s="53">
        <f>FAB233*(($H$268)+1)+(IF(FAC233&lt;101,FAC233,IF(FAC233&lt;201,FAC233/2,IF(FAC233&lt;=301,FAC233/3,FAC233/4))))</f>
        <v>688.73453999999992</v>
      </c>
      <c r="FAE233" s="159">
        <f t="shared" si="7698"/>
        <v>4</v>
      </c>
      <c r="FAF233" s="159"/>
      <c r="FAG233" s="53" t="s">
        <v>163</v>
      </c>
      <c r="FAH233" s="53">
        <f t="shared" ref="FAH233" si="17418">(53.16)*10.764</f>
        <v>572.2142399999999</v>
      </c>
      <c r="FAI233" s="53">
        <f t="shared" ref="FAI233:FAI234" si="17419">(2.3*1.25+1*(2.75+2.9+2.3))*10.764</f>
        <v>116.52029999999999</v>
      </c>
      <c r="FAJ233" s="53">
        <f t="shared" si="1562"/>
        <v>688.73453999999992</v>
      </c>
      <c r="FAK233" s="53">
        <v>0</v>
      </c>
      <c r="FAL233" s="53">
        <f>FAJ233*(($H$268)+1)+(IF(FAK233&lt;101,FAK233,IF(FAK233&lt;201,FAK233/2,IF(FAK233&lt;=301,FAK233/3,FAK233/4))))</f>
        <v>688.73453999999992</v>
      </c>
      <c r="FAM233" s="159">
        <f t="shared" si="7701"/>
        <v>4</v>
      </c>
      <c r="FAN233" s="159"/>
      <c r="FAO233" s="53" t="s">
        <v>163</v>
      </c>
      <c r="FAP233" s="53">
        <f t="shared" ref="FAP233" si="17420">(53.16)*10.764</f>
        <v>572.2142399999999</v>
      </c>
      <c r="FAQ233" s="53">
        <f t="shared" ref="FAQ233:FAQ234" si="17421">(2.3*1.25+1*(2.75+2.9+2.3))*10.764</f>
        <v>116.52029999999999</v>
      </c>
      <c r="FAR233" s="53">
        <f t="shared" si="1565"/>
        <v>688.73453999999992</v>
      </c>
      <c r="FAS233" s="53">
        <v>0</v>
      </c>
      <c r="FAT233" s="53">
        <f>FAR233*(($H$268)+1)+(IF(FAS233&lt;101,FAS233,IF(FAS233&lt;201,FAS233/2,IF(FAS233&lt;=301,FAS233/3,FAS233/4))))</f>
        <v>688.73453999999992</v>
      </c>
      <c r="FAU233" s="159">
        <f t="shared" si="7704"/>
        <v>4</v>
      </c>
      <c r="FAV233" s="159"/>
      <c r="FAW233" s="53" t="s">
        <v>163</v>
      </c>
      <c r="FAX233" s="53">
        <f t="shared" ref="FAX233" si="17422">(53.16)*10.764</f>
        <v>572.2142399999999</v>
      </c>
      <c r="FAY233" s="53">
        <f t="shared" ref="FAY233:FAY234" si="17423">(2.3*1.25+1*(2.75+2.9+2.3))*10.764</f>
        <v>116.52029999999999</v>
      </c>
      <c r="FAZ233" s="53">
        <f t="shared" si="1568"/>
        <v>688.73453999999992</v>
      </c>
      <c r="FBA233" s="53">
        <v>0</v>
      </c>
      <c r="FBB233" s="53">
        <f>FAZ233*(($H$268)+1)+(IF(FBA233&lt;101,FBA233,IF(FBA233&lt;201,FBA233/2,IF(FBA233&lt;=301,FBA233/3,FBA233/4))))</f>
        <v>688.73453999999992</v>
      </c>
      <c r="FBC233" s="159">
        <f t="shared" si="7707"/>
        <v>4</v>
      </c>
      <c r="FBD233" s="159"/>
      <c r="FBE233" s="53" t="s">
        <v>163</v>
      </c>
      <c r="FBF233" s="53">
        <f t="shared" ref="FBF233" si="17424">(53.16)*10.764</f>
        <v>572.2142399999999</v>
      </c>
      <c r="FBG233" s="53">
        <f t="shared" ref="FBG233:FBG234" si="17425">(2.3*1.25+1*(2.75+2.9+2.3))*10.764</f>
        <v>116.52029999999999</v>
      </c>
      <c r="FBH233" s="53">
        <f t="shared" si="1571"/>
        <v>688.73453999999992</v>
      </c>
      <c r="FBI233" s="53">
        <v>0</v>
      </c>
      <c r="FBJ233" s="53">
        <f>FBH233*(($H$268)+1)+(IF(FBI233&lt;101,FBI233,IF(FBI233&lt;201,FBI233/2,IF(FBI233&lt;=301,FBI233/3,FBI233/4))))</f>
        <v>688.73453999999992</v>
      </c>
      <c r="FBK233" s="159">
        <f t="shared" si="7710"/>
        <v>4</v>
      </c>
      <c r="FBL233" s="159"/>
      <c r="FBM233" s="53" t="s">
        <v>163</v>
      </c>
      <c r="FBN233" s="53">
        <f t="shared" ref="FBN233" si="17426">(53.16)*10.764</f>
        <v>572.2142399999999</v>
      </c>
      <c r="FBO233" s="53">
        <f t="shared" ref="FBO233:FBO234" si="17427">(2.3*1.25+1*(2.75+2.9+2.3))*10.764</f>
        <v>116.52029999999999</v>
      </c>
      <c r="FBP233" s="53">
        <f t="shared" si="1574"/>
        <v>688.73453999999992</v>
      </c>
      <c r="FBQ233" s="53">
        <v>0</v>
      </c>
      <c r="FBR233" s="53">
        <f>FBP233*(($H$268)+1)+(IF(FBQ233&lt;101,FBQ233,IF(FBQ233&lt;201,FBQ233/2,IF(FBQ233&lt;=301,FBQ233/3,FBQ233/4))))</f>
        <v>688.73453999999992</v>
      </c>
      <c r="FBS233" s="159">
        <f t="shared" si="7713"/>
        <v>4</v>
      </c>
      <c r="FBT233" s="159"/>
      <c r="FBU233" s="53" t="s">
        <v>163</v>
      </c>
      <c r="FBV233" s="53">
        <f t="shared" ref="FBV233" si="17428">(53.16)*10.764</f>
        <v>572.2142399999999</v>
      </c>
      <c r="FBW233" s="53">
        <f t="shared" ref="FBW233:FBW234" si="17429">(2.3*1.25+1*(2.75+2.9+2.3))*10.764</f>
        <v>116.52029999999999</v>
      </c>
      <c r="FBX233" s="53">
        <f t="shared" si="1577"/>
        <v>688.73453999999992</v>
      </c>
      <c r="FBY233" s="53">
        <v>0</v>
      </c>
      <c r="FBZ233" s="53">
        <f>FBX233*(($H$268)+1)+(IF(FBY233&lt;101,FBY233,IF(FBY233&lt;201,FBY233/2,IF(FBY233&lt;=301,FBY233/3,FBY233/4))))</f>
        <v>688.73453999999992</v>
      </c>
      <c r="FCA233" s="159">
        <f t="shared" si="7716"/>
        <v>4</v>
      </c>
      <c r="FCB233" s="159"/>
      <c r="FCC233" s="53" t="s">
        <v>163</v>
      </c>
      <c r="FCD233" s="53">
        <f t="shared" ref="FCD233" si="17430">(53.16)*10.764</f>
        <v>572.2142399999999</v>
      </c>
      <c r="FCE233" s="53">
        <f t="shared" ref="FCE233:FCE234" si="17431">(2.3*1.25+1*(2.75+2.9+2.3))*10.764</f>
        <v>116.52029999999999</v>
      </c>
      <c r="FCF233" s="53">
        <f t="shared" si="1580"/>
        <v>688.73453999999992</v>
      </c>
      <c r="FCG233" s="53">
        <v>0</v>
      </c>
      <c r="FCH233" s="53">
        <f>FCF233*(($H$268)+1)+(IF(FCG233&lt;101,FCG233,IF(FCG233&lt;201,FCG233/2,IF(FCG233&lt;=301,FCG233/3,FCG233/4))))</f>
        <v>688.73453999999992</v>
      </c>
      <c r="FCI233" s="159">
        <f t="shared" si="7719"/>
        <v>4</v>
      </c>
      <c r="FCJ233" s="159"/>
      <c r="FCK233" s="53" t="s">
        <v>163</v>
      </c>
      <c r="FCL233" s="53">
        <f t="shared" ref="FCL233" si="17432">(53.16)*10.764</f>
        <v>572.2142399999999</v>
      </c>
      <c r="FCM233" s="53">
        <f t="shared" ref="FCM233:FCM234" si="17433">(2.3*1.25+1*(2.75+2.9+2.3))*10.764</f>
        <v>116.52029999999999</v>
      </c>
      <c r="FCN233" s="53">
        <f t="shared" si="1583"/>
        <v>688.73453999999992</v>
      </c>
      <c r="FCO233" s="53">
        <v>0</v>
      </c>
      <c r="FCP233" s="53">
        <f>FCN233*(($H$268)+1)+(IF(FCO233&lt;101,FCO233,IF(FCO233&lt;201,FCO233/2,IF(FCO233&lt;=301,FCO233/3,FCO233/4))))</f>
        <v>688.73453999999992</v>
      </c>
      <c r="FCQ233" s="159">
        <f t="shared" si="7722"/>
        <v>4</v>
      </c>
      <c r="FCR233" s="159"/>
      <c r="FCS233" s="53" t="s">
        <v>163</v>
      </c>
      <c r="FCT233" s="53">
        <f t="shared" ref="FCT233" si="17434">(53.16)*10.764</f>
        <v>572.2142399999999</v>
      </c>
      <c r="FCU233" s="53">
        <f t="shared" ref="FCU233:FCU234" si="17435">(2.3*1.25+1*(2.75+2.9+2.3))*10.764</f>
        <v>116.52029999999999</v>
      </c>
      <c r="FCV233" s="53">
        <f t="shared" si="1586"/>
        <v>688.73453999999992</v>
      </c>
      <c r="FCW233" s="53">
        <v>0</v>
      </c>
      <c r="FCX233" s="53">
        <f>FCV233*(($H$268)+1)+(IF(FCW233&lt;101,FCW233,IF(FCW233&lt;201,FCW233/2,IF(FCW233&lt;=301,FCW233/3,FCW233/4))))</f>
        <v>688.73453999999992</v>
      </c>
      <c r="FCY233" s="159">
        <f t="shared" si="7725"/>
        <v>4</v>
      </c>
      <c r="FCZ233" s="159"/>
      <c r="FDA233" s="53" t="s">
        <v>163</v>
      </c>
      <c r="FDB233" s="53">
        <f t="shared" ref="FDB233" si="17436">(53.16)*10.764</f>
        <v>572.2142399999999</v>
      </c>
      <c r="FDC233" s="53">
        <f t="shared" ref="FDC233:FDC234" si="17437">(2.3*1.25+1*(2.75+2.9+2.3))*10.764</f>
        <v>116.52029999999999</v>
      </c>
      <c r="FDD233" s="53">
        <f t="shared" si="1589"/>
        <v>688.73453999999992</v>
      </c>
      <c r="FDE233" s="53">
        <v>0</v>
      </c>
      <c r="FDF233" s="53">
        <f>FDD233*(($H$268)+1)+(IF(FDE233&lt;101,FDE233,IF(FDE233&lt;201,FDE233/2,IF(FDE233&lt;=301,FDE233/3,FDE233/4))))</f>
        <v>688.73453999999992</v>
      </c>
      <c r="FDG233" s="159">
        <f t="shared" si="7728"/>
        <v>4</v>
      </c>
      <c r="FDH233" s="159"/>
      <c r="FDI233" s="53" t="s">
        <v>163</v>
      </c>
      <c r="FDJ233" s="53">
        <f t="shared" ref="FDJ233" si="17438">(53.16)*10.764</f>
        <v>572.2142399999999</v>
      </c>
      <c r="FDK233" s="53">
        <f t="shared" ref="FDK233:FDK234" si="17439">(2.3*1.25+1*(2.75+2.9+2.3))*10.764</f>
        <v>116.52029999999999</v>
      </c>
      <c r="FDL233" s="53">
        <f t="shared" si="1592"/>
        <v>688.73453999999992</v>
      </c>
      <c r="FDM233" s="53">
        <v>0</v>
      </c>
      <c r="FDN233" s="53">
        <f>FDL233*(($H$268)+1)+(IF(FDM233&lt;101,FDM233,IF(FDM233&lt;201,FDM233/2,IF(FDM233&lt;=301,FDM233/3,FDM233/4))))</f>
        <v>688.73453999999992</v>
      </c>
      <c r="FDO233" s="159">
        <f t="shared" si="7731"/>
        <v>4</v>
      </c>
      <c r="FDP233" s="159"/>
      <c r="FDQ233" s="53" t="s">
        <v>163</v>
      </c>
      <c r="FDR233" s="53">
        <f t="shared" ref="FDR233" si="17440">(53.16)*10.764</f>
        <v>572.2142399999999</v>
      </c>
      <c r="FDS233" s="53">
        <f t="shared" ref="FDS233:FDS234" si="17441">(2.3*1.25+1*(2.75+2.9+2.3))*10.764</f>
        <v>116.52029999999999</v>
      </c>
      <c r="FDT233" s="53">
        <f t="shared" si="1595"/>
        <v>688.73453999999992</v>
      </c>
      <c r="FDU233" s="53">
        <v>0</v>
      </c>
      <c r="FDV233" s="53">
        <f>FDT233*(($H$268)+1)+(IF(FDU233&lt;101,FDU233,IF(FDU233&lt;201,FDU233/2,IF(FDU233&lt;=301,FDU233/3,FDU233/4))))</f>
        <v>688.73453999999992</v>
      </c>
      <c r="FDW233" s="159">
        <f t="shared" si="7734"/>
        <v>4</v>
      </c>
      <c r="FDX233" s="159"/>
      <c r="FDY233" s="53" t="s">
        <v>163</v>
      </c>
      <c r="FDZ233" s="53">
        <f t="shared" ref="FDZ233" si="17442">(53.16)*10.764</f>
        <v>572.2142399999999</v>
      </c>
      <c r="FEA233" s="53">
        <f t="shared" ref="FEA233:FEA234" si="17443">(2.3*1.25+1*(2.75+2.9+2.3))*10.764</f>
        <v>116.52029999999999</v>
      </c>
      <c r="FEB233" s="53">
        <f t="shared" si="1598"/>
        <v>688.73453999999992</v>
      </c>
      <c r="FEC233" s="53">
        <v>0</v>
      </c>
      <c r="FED233" s="53">
        <f>FEB233*(($H$268)+1)+(IF(FEC233&lt;101,FEC233,IF(FEC233&lt;201,FEC233/2,IF(FEC233&lt;=301,FEC233/3,FEC233/4))))</f>
        <v>688.73453999999992</v>
      </c>
      <c r="FEE233" s="159">
        <f t="shared" si="7737"/>
        <v>4</v>
      </c>
      <c r="FEF233" s="159"/>
      <c r="FEG233" s="53" t="s">
        <v>163</v>
      </c>
      <c r="FEH233" s="53">
        <f t="shared" ref="FEH233" si="17444">(53.16)*10.764</f>
        <v>572.2142399999999</v>
      </c>
      <c r="FEI233" s="53">
        <f t="shared" ref="FEI233:FEI234" si="17445">(2.3*1.25+1*(2.75+2.9+2.3))*10.764</f>
        <v>116.52029999999999</v>
      </c>
      <c r="FEJ233" s="53">
        <f t="shared" si="1601"/>
        <v>688.73453999999992</v>
      </c>
      <c r="FEK233" s="53">
        <v>0</v>
      </c>
      <c r="FEL233" s="53">
        <f>FEJ233*(($H$268)+1)+(IF(FEK233&lt;101,FEK233,IF(FEK233&lt;201,FEK233/2,IF(FEK233&lt;=301,FEK233/3,FEK233/4))))</f>
        <v>688.73453999999992</v>
      </c>
      <c r="FEM233" s="159">
        <f t="shared" si="7740"/>
        <v>4</v>
      </c>
      <c r="FEN233" s="159"/>
      <c r="FEO233" s="53" t="s">
        <v>163</v>
      </c>
      <c r="FEP233" s="53">
        <f t="shared" ref="FEP233" si="17446">(53.16)*10.764</f>
        <v>572.2142399999999</v>
      </c>
      <c r="FEQ233" s="53">
        <f t="shared" ref="FEQ233:FEQ234" si="17447">(2.3*1.25+1*(2.75+2.9+2.3))*10.764</f>
        <v>116.52029999999999</v>
      </c>
      <c r="FER233" s="53">
        <f t="shared" si="1604"/>
        <v>688.73453999999992</v>
      </c>
      <c r="FES233" s="53">
        <v>0</v>
      </c>
      <c r="FET233" s="53">
        <f>FER233*(($H$268)+1)+(IF(FES233&lt;101,FES233,IF(FES233&lt;201,FES233/2,IF(FES233&lt;=301,FES233/3,FES233/4))))</f>
        <v>688.73453999999992</v>
      </c>
      <c r="FEU233" s="159">
        <f t="shared" si="7743"/>
        <v>4</v>
      </c>
      <c r="FEV233" s="159"/>
      <c r="FEW233" s="53" t="s">
        <v>163</v>
      </c>
      <c r="FEX233" s="53">
        <f t="shared" ref="FEX233" si="17448">(53.16)*10.764</f>
        <v>572.2142399999999</v>
      </c>
      <c r="FEY233" s="53">
        <f t="shared" ref="FEY233:FEY234" si="17449">(2.3*1.25+1*(2.75+2.9+2.3))*10.764</f>
        <v>116.52029999999999</v>
      </c>
      <c r="FEZ233" s="53">
        <f t="shared" si="1607"/>
        <v>688.73453999999992</v>
      </c>
      <c r="FFA233" s="53">
        <v>0</v>
      </c>
      <c r="FFB233" s="53">
        <f>FEZ233*(($H$268)+1)+(IF(FFA233&lt;101,FFA233,IF(FFA233&lt;201,FFA233/2,IF(FFA233&lt;=301,FFA233/3,FFA233/4))))</f>
        <v>688.73453999999992</v>
      </c>
      <c r="FFC233" s="159">
        <f t="shared" si="7746"/>
        <v>4</v>
      </c>
      <c r="FFD233" s="159"/>
      <c r="FFE233" s="53" t="s">
        <v>163</v>
      </c>
      <c r="FFF233" s="53">
        <f t="shared" ref="FFF233" si="17450">(53.16)*10.764</f>
        <v>572.2142399999999</v>
      </c>
      <c r="FFG233" s="53">
        <f t="shared" ref="FFG233:FFG234" si="17451">(2.3*1.25+1*(2.75+2.9+2.3))*10.764</f>
        <v>116.52029999999999</v>
      </c>
      <c r="FFH233" s="53">
        <f t="shared" si="1610"/>
        <v>688.73453999999992</v>
      </c>
      <c r="FFI233" s="53">
        <v>0</v>
      </c>
      <c r="FFJ233" s="53">
        <f>FFH233*(($H$268)+1)+(IF(FFI233&lt;101,FFI233,IF(FFI233&lt;201,FFI233/2,IF(FFI233&lt;=301,FFI233/3,FFI233/4))))</f>
        <v>688.73453999999992</v>
      </c>
      <c r="FFK233" s="159">
        <f t="shared" si="7749"/>
        <v>4</v>
      </c>
      <c r="FFL233" s="159"/>
      <c r="FFM233" s="53" t="s">
        <v>163</v>
      </c>
      <c r="FFN233" s="53">
        <f t="shared" ref="FFN233" si="17452">(53.16)*10.764</f>
        <v>572.2142399999999</v>
      </c>
      <c r="FFO233" s="53">
        <f t="shared" ref="FFO233:FFO234" si="17453">(2.3*1.25+1*(2.75+2.9+2.3))*10.764</f>
        <v>116.52029999999999</v>
      </c>
      <c r="FFP233" s="53">
        <f t="shared" si="1613"/>
        <v>688.73453999999992</v>
      </c>
      <c r="FFQ233" s="53">
        <v>0</v>
      </c>
      <c r="FFR233" s="53">
        <f>FFP233*(($H$268)+1)+(IF(FFQ233&lt;101,FFQ233,IF(FFQ233&lt;201,FFQ233/2,IF(FFQ233&lt;=301,FFQ233/3,FFQ233/4))))</f>
        <v>688.73453999999992</v>
      </c>
      <c r="FFS233" s="159">
        <f t="shared" si="7752"/>
        <v>4</v>
      </c>
      <c r="FFT233" s="159"/>
      <c r="FFU233" s="53" t="s">
        <v>163</v>
      </c>
      <c r="FFV233" s="53">
        <f t="shared" ref="FFV233" si="17454">(53.16)*10.764</f>
        <v>572.2142399999999</v>
      </c>
      <c r="FFW233" s="53">
        <f t="shared" ref="FFW233:FFW234" si="17455">(2.3*1.25+1*(2.75+2.9+2.3))*10.764</f>
        <v>116.52029999999999</v>
      </c>
      <c r="FFX233" s="53">
        <f t="shared" si="1616"/>
        <v>688.73453999999992</v>
      </c>
      <c r="FFY233" s="53">
        <v>0</v>
      </c>
      <c r="FFZ233" s="53">
        <f>FFX233*(($H$268)+1)+(IF(FFY233&lt;101,FFY233,IF(FFY233&lt;201,FFY233/2,IF(FFY233&lt;=301,FFY233/3,FFY233/4))))</f>
        <v>688.73453999999992</v>
      </c>
      <c r="FGA233" s="159">
        <f t="shared" si="7755"/>
        <v>4</v>
      </c>
      <c r="FGB233" s="159"/>
      <c r="FGC233" s="53" t="s">
        <v>163</v>
      </c>
      <c r="FGD233" s="53">
        <f t="shared" ref="FGD233" si="17456">(53.16)*10.764</f>
        <v>572.2142399999999</v>
      </c>
      <c r="FGE233" s="53">
        <f t="shared" ref="FGE233:FGE234" si="17457">(2.3*1.25+1*(2.75+2.9+2.3))*10.764</f>
        <v>116.52029999999999</v>
      </c>
      <c r="FGF233" s="53">
        <f t="shared" si="1619"/>
        <v>688.73453999999992</v>
      </c>
      <c r="FGG233" s="53">
        <v>0</v>
      </c>
      <c r="FGH233" s="53">
        <f>FGF233*(($H$268)+1)+(IF(FGG233&lt;101,FGG233,IF(FGG233&lt;201,FGG233/2,IF(FGG233&lt;=301,FGG233/3,FGG233/4))))</f>
        <v>688.73453999999992</v>
      </c>
      <c r="FGI233" s="159">
        <f t="shared" si="7758"/>
        <v>4</v>
      </c>
      <c r="FGJ233" s="159"/>
      <c r="FGK233" s="53" t="s">
        <v>163</v>
      </c>
      <c r="FGL233" s="53">
        <f t="shared" ref="FGL233" si="17458">(53.16)*10.764</f>
        <v>572.2142399999999</v>
      </c>
      <c r="FGM233" s="53">
        <f t="shared" ref="FGM233:FGM234" si="17459">(2.3*1.25+1*(2.75+2.9+2.3))*10.764</f>
        <v>116.52029999999999</v>
      </c>
      <c r="FGN233" s="53">
        <f t="shared" si="1622"/>
        <v>688.73453999999992</v>
      </c>
      <c r="FGO233" s="53">
        <v>0</v>
      </c>
      <c r="FGP233" s="53">
        <f>FGN233*(($H$268)+1)+(IF(FGO233&lt;101,FGO233,IF(FGO233&lt;201,FGO233/2,IF(FGO233&lt;=301,FGO233/3,FGO233/4))))</f>
        <v>688.73453999999992</v>
      </c>
      <c r="FGQ233" s="159">
        <f t="shared" si="7761"/>
        <v>4</v>
      </c>
      <c r="FGR233" s="159"/>
      <c r="FGS233" s="53" t="s">
        <v>163</v>
      </c>
      <c r="FGT233" s="53">
        <f t="shared" ref="FGT233" si="17460">(53.16)*10.764</f>
        <v>572.2142399999999</v>
      </c>
      <c r="FGU233" s="53">
        <f t="shared" ref="FGU233:FGU234" si="17461">(2.3*1.25+1*(2.75+2.9+2.3))*10.764</f>
        <v>116.52029999999999</v>
      </c>
      <c r="FGV233" s="53">
        <f t="shared" si="1625"/>
        <v>688.73453999999992</v>
      </c>
      <c r="FGW233" s="53">
        <v>0</v>
      </c>
      <c r="FGX233" s="53">
        <f>FGV233*(($H$268)+1)+(IF(FGW233&lt;101,FGW233,IF(FGW233&lt;201,FGW233/2,IF(FGW233&lt;=301,FGW233/3,FGW233/4))))</f>
        <v>688.73453999999992</v>
      </c>
      <c r="FGY233" s="159">
        <f t="shared" si="7764"/>
        <v>4</v>
      </c>
      <c r="FGZ233" s="159"/>
      <c r="FHA233" s="53" t="s">
        <v>163</v>
      </c>
      <c r="FHB233" s="53">
        <f t="shared" ref="FHB233" si="17462">(53.16)*10.764</f>
        <v>572.2142399999999</v>
      </c>
      <c r="FHC233" s="53">
        <f t="shared" ref="FHC233:FHC234" si="17463">(2.3*1.25+1*(2.75+2.9+2.3))*10.764</f>
        <v>116.52029999999999</v>
      </c>
      <c r="FHD233" s="53">
        <f t="shared" si="1628"/>
        <v>688.73453999999992</v>
      </c>
      <c r="FHE233" s="53">
        <v>0</v>
      </c>
      <c r="FHF233" s="53">
        <f>FHD233*(($H$268)+1)+(IF(FHE233&lt;101,FHE233,IF(FHE233&lt;201,FHE233/2,IF(FHE233&lt;=301,FHE233/3,FHE233/4))))</f>
        <v>688.73453999999992</v>
      </c>
      <c r="FHG233" s="159">
        <f t="shared" si="7767"/>
        <v>4</v>
      </c>
      <c r="FHH233" s="159"/>
      <c r="FHI233" s="53" t="s">
        <v>163</v>
      </c>
      <c r="FHJ233" s="53">
        <f t="shared" ref="FHJ233" si="17464">(53.16)*10.764</f>
        <v>572.2142399999999</v>
      </c>
      <c r="FHK233" s="53">
        <f t="shared" ref="FHK233:FHK234" si="17465">(2.3*1.25+1*(2.75+2.9+2.3))*10.764</f>
        <v>116.52029999999999</v>
      </c>
      <c r="FHL233" s="53">
        <f t="shared" si="1631"/>
        <v>688.73453999999992</v>
      </c>
      <c r="FHM233" s="53">
        <v>0</v>
      </c>
      <c r="FHN233" s="53">
        <f>FHL233*(($H$268)+1)+(IF(FHM233&lt;101,FHM233,IF(FHM233&lt;201,FHM233/2,IF(FHM233&lt;=301,FHM233/3,FHM233/4))))</f>
        <v>688.73453999999992</v>
      </c>
      <c r="FHO233" s="159">
        <f t="shared" si="7770"/>
        <v>4</v>
      </c>
      <c r="FHP233" s="159"/>
      <c r="FHQ233" s="53" t="s">
        <v>163</v>
      </c>
      <c r="FHR233" s="53">
        <f t="shared" ref="FHR233" si="17466">(53.16)*10.764</f>
        <v>572.2142399999999</v>
      </c>
      <c r="FHS233" s="53">
        <f t="shared" ref="FHS233:FHS234" si="17467">(2.3*1.25+1*(2.75+2.9+2.3))*10.764</f>
        <v>116.52029999999999</v>
      </c>
      <c r="FHT233" s="53">
        <f t="shared" si="1634"/>
        <v>688.73453999999992</v>
      </c>
      <c r="FHU233" s="53">
        <v>0</v>
      </c>
      <c r="FHV233" s="53">
        <f>FHT233*(($H$268)+1)+(IF(FHU233&lt;101,FHU233,IF(FHU233&lt;201,FHU233/2,IF(FHU233&lt;=301,FHU233/3,FHU233/4))))</f>
        <v>688.73453999999992</v>
      </c>
      <c r="FHW233" s="159">
        <f t="shared" si="7773"/>
        <v>4</v>
      </c>
      <c r="FHX233" s="159"/>
      <c r="FHY233" s="53" t="s">
        <v>163</v>
      </c>
      <c r="FHZ233" s="53">
        <f t="shared" ref="FHZ233" si="17468">(53.16)*10.764</f>
        <v>572.2142399999999</v>
      </c>
      <c r="FIA233" s="53">
        <f t="shared" ref="FIA233:FIA234" si="17469">(2.3*1.25+1*(2.75+2.9+2.3))*10.764</f>
        <v>116.52029999999999</v>
      </c>
      <c r="FIB233" s="53">
        <f t="shared" si="1637"/>
        <v>688.73453999999992</v>
      </c>
      <c r="FIC233" s="53">
        <v>0</v>
      </c>
      <c r="FID233" s="53">
        <f>FIB233*(($H$268)+1)+(IF(FIC233&lt;101,FIC233,IF(FIC233&lt;201,FIC233/2,IF(FIC233&lt;=301,FIC233/3,FIC233/4))))</f>
        <v>688.73453999999992</v>
      </c>
      <c r="FIE233" s="159">
        <f t="shared" si="7776"/>
        <v>4</v>
      </c>
      <c r="FIF233" s="159"/>
      <c r="FIG233" s="53" t="s">
        <v>163</v>
      </c>
      <c r="FIH233" s="53">
        <f t="shared" ref="FIH233" si="17470">(53.16)*10.764</f>
        <v>572.2142399999999</v>
      </c>
      <c r="FII233" s="53">
        <f t="shared" ref="FII233:FII234" si="17471">(2.3*1.25+1*(2.75+2.9+2.3))*10.764</f>
        <v>116.52029999999999</v>
      </c>
      <c r="FIJ233" s="53">
        <f t="shared" si="1640"/>
        <v>688.73453999999992</v>
      </c>
      <c r="FIK233" s="53">
        <v>0</v>
      </c>
      <c r="FIL233" s="53">
        <f>FIJ233*(($H$268)+1)+(IF(FIK233&lt;101,FIK233,IF(FIK233&lt;201,FIK233/2,IF(FIK233&lt;=301,FIK233/3,FIK233/4))))</f>
        <v>688.73453999999992</v>
      </c>
      <c r="FIM233" s="159">
        <f t="shared" si="7779"/>
        <v>4</v>
      </c>
      <c r="FIN233" s="159"/>
      <c r="FIO233" s="53" t="s">
        <v>163</v>
      </c>
      <c r="FIP233" s="53">
        <f t="shared" ref="FIP233" si="17472">(53.16)*10.764</f>
        <v>572.2142399999999</v>
      </c>
      <c r="FIQ233" s="53">
        <f t="shared" ref="FIQ233:FIQ234" si="17473">(2.3*1.25+1*(2.75+2.9+2.3))*10.764</f>
        <v>116.52029999999999</v>
      </c>
      <c r="FIR233" s="53">
        <f t="shared" si="1643"/>
        <v>688.73453999999992</v>
      </c>
      <c r="FIS233" s="53">
        <v>0</v>
      </c>
      <c r="FIT233" s="53">
        <f>FIR233*(($H$268)+1)+(IF(FIS233&lt;101,FIS233,IF(FIS233&lt;201,FIS233/2,IF(FIS233&lt;=301,FIS233/3,FIS233/4))))</f>
        <v>688.73453999999992</v>
      </c>
      <c r="FIU233" s="159">
        <f t="shared" si="7782"/>
        <v>4</v>
      </c>
      <c r="FIV233" s="159"/>
      <c r="FIW233" s="53" t="s">
        <v>163</v>
      </c>
      <c r="FIX233" s="53">
        <f t="shared" ref="FIX233" si="17474">(53.16)*10.764</f>
        <v>572.2142399999999</v>
      </c>
      <c r="FIY233" s="53">
        <f t="shared" ref="FIY233:FIY234" si="17475">(2.3*1.25+1*(2.75+2.9+2.3))*10.764</f>
        <v>116.52029999999999</v>
      </c>
      <c r="FIZ233" s="53">
        <f t="shared" si="1646"/>
        <v>688.73453999999992</v>
      </c>
      <c r="FJA233" s="53">
        <v>0</v>
      </c>
      <c r="FJB233" s="53">
        <f>FIZ233*(($H$268)+1)+(IF(FJA233&lt;101,FJA233,IF(FJA233&lt;201,FJA233/2,IF(FJA233&lt;=301,FJA233/3,FJA233/4))))</f>
        <v>688.73453999999992</v>
      </c>
      <c r="FJC233" s="159">
        <f t="shared" si="7785"/>
        <v>4</v>
      </c>
      <c r="FJD233" s="159"/>
      <c r="FJE233" s="53" t="s">
        <v>163</v>
      </c>
      <c r="FJF233" s="53">
        <f t="shared" ref="FJF233" si="17476">(53.16)*10.764</f>
        <v>572.2142399999999</v>
      </c>
      <c r="FJG233" s="53">
        <f t="shared" ref="FJG233:FJG234" si="17477">(2.3*1.25+1*(2.75+2.9+2.3))*10.764</f>
        <v>116.52029999999999</v>
      </c>
      <c r="FJH233" s="53">
        <f t="shared" si="1649"/>
        <v>688.73453999999992</v>
      </c>
      <c r="FJI233" s="53">
        <v>0</v>
      </c>
      <c r="FJJ233" s="53">
        <f>FJH233*(($H$268)+1)+(IF(FJI233&lt;101,FJI233,IF(FJI233&lt;201,FJI233/2,IF(FJI233&lt;=301,FJI233/3,FJI233/4))))</f>
        <v>688.73453999999992</v>
      </c>
      <c r="FJK233" s="159">
        <f t="shared" si="7788"/>
        <v>4</v>
      </c>
      <c r="FJL233" s="159"/>
      <c r="FJM233" s="53" t="s">
        <v>163</v>
      </c>
      <c r="FJN233" s="53">
        <f t="shared" ref="FJN233" si="17478">(53.16)*10.764</f>
        <v>572.2142399999999</v>
      </c>
      <c r="FJO233" s="53">
        <f t="shared" ref="FJO233:FJO234" si="17479">(2.3*1.25+1*(2.75+2.9+2.3))*10.764</f>
        <v>116.52029999999999</v>
      </c>
      <c r="FJP233" s="53">
        <f t="shared" si="1652"/>
        <v>688.73453999999992</v>
      </c>
      <c r="FJQ233" s="53">
        <v>0</v>
      </c>
      <c r="FJR233" s="53">
        <f>FJP233*(($H$268)+1)+(IF(FJQ233&lt;101,FJQ233,IF(FJQ233&lt;201,FJQ233/2,IF(FJQ233&lt;=301,FJQ233/3,FJQ233/4))))</f>
        <v>688.73453999999992</v>
      </c>
      <c r="FJS233" s="159">
        <f t="shared" si="7791"/>
        <v>4</v>
      </c>
      <c r="FJT233" s="159"/>
      <c r="FJU233" s="53" t="s">
        <v>163</v>
      </c>
      <c r="FJV233" s="53">
        <f t="shared" ref="FJV233" si="17480">(53.16)*10.764</f>
        <v>572.2142399999999</v>
      </c>
      <c r="FJW233" s="53">
        <f t="shared" ref="FJW233:FJW234" si="17481">(2.3*1.25+1*(2.75+2.9+2.3))*10.764</f>
        <v>116.52029999999999</v>
      </c>
      <c r="FJX233" s="53">
        <f t="shared" si="1655"/>
        <v>688.73453999999992</v>
      </c>
      <c r="FJY233" s="53">
        <v>0</v>
      </c>
      <c r="FJZ233" s="53">
        <f>FJX233*(($H$268)+1)+(IF(FJY233&lt;101,FJY233,IF(FJY233&lt;201,FJY233/2,IF(FJY233&lt;=301,FJY233/3,FJY233/4))))</f>
        <v>688.73453999999992</v>
      </c>
      <c r="FKA233" s="159">
        <f t="shared" si="7794"/>
        <v>4</v>
      </c>
      <c r="FKB233" s="159"/>
      <c r="FKC233" s="53" t="s">
        <v>163</v>
      </c>
      <c r="FKD233" s="53">
        <f t="shared" ref="FKD233" si="17482">(53.16)*10.764</f>
        <v>572.2142399999999</v>
      </c>
      <c r="FKE233" s="53">
        <f t="shared" ref="FKE233:FKE234" si="17483">(2.3*1.25+1*(2.75+2.9+2.3))*10.764</f>
        <v>116.52029999999999</v>
      </c>
      <c r="FKF233" s="53">
        <f t="shared" si="1658"/>
        <v>688.73453999999992</v>
      </c>
      <c r="FKG233" s="53">
        <v>0</v>
      </c>
      <c r="FKH233" s="53">
        <f>FKF233*(($H$268)+1)+(IF(FKG233&lt;101,FKG233,IF(FKG233&lt;201,FKG233/2,IF(FKG233&lt;=301,FKG233/3,FKG233/4))))</f>
        <v>688.73453999999992</v>
      </c>
      <c r="FKI233" s="159">
        <f t="shared" si="7797"/>
        <v>4</v>
      </c>
      <c r="FKJ233" s="159"/>
      <c r="FKK233" s="53" t="s">
        <v>163</v>
      </c>
      <c r="FKL233" s="53">
        <f t="shared" ref="FKL233" si="17484">(53.16)*10.764</f>
        <v>572.2142399999999</v>
      </c>
      <c r="FKM233" s="53">
        <f t="shared" ref="FKM233:FKM234" si="17485">(2.3*1.25+1*(2.75+2.9+2.3))*10.764</f>
        <v>116.52029999999999</v>
      </c>
      <c r="FKN233" s="53">
        <f t="shared" si="1661"/>
        <v>688.73453999999992</v>
      </c>
      <c r="FKO233" s="53">
        <v>0</v>
      </c>
      <c r="FKP233" s="53">
        <f>FKN233*(($H$268)+1)+(IF(FKO233&lt;101,FKO233,IF(FKO233&lt;201,FKO233/2,IF(FKO233&lt;=301,FKO233/3,FKO233/4))))</f>
        <v>688.73453999999992</v>
      </c>
      <c r="FKQ233" s="159">
        <f t="shared" si="7800"/>
        <v>4</v>
      </c>
      <c r="FKR233" s="159"/>
      <c r="FKS233" s="53" t="s">
        <v>163</v>
      </c>
      <c r="FKT233" s="53">
        <f t="shared" ref="FKT233" si="17486">(53.16)*10.764</f>
        <v>572.2142399999999</v>
      </c>
      <c r="FKU233" s="53">
        <f t="shared" ref="FKU233:FKU234" si="17487">(2.3*1.25+1*(2.75+2.9+2.3))*10.764</f>
        <v>116.52029999999999</v>
      </c>
      <c r="FKV233" s="53">
        <f t="shared" si="1664"/>
        <v>688.73453999999992</v>
      </c>
      <c r="FKW233" s="53">
        <v>0</v>
      </c>
      <c r="FKX233" s="53">
        <f>FKV233*(($H$268)+1)+(IF(FKW233&lt;101,FKW233,IF(FKW233&lt;201,FKW233/2,IF(FKW233&lt;=301,FKW233/3,FKW233/4))))</f>
        <v>688.73453999999992</v>
      </c>
      <c r="FKY233" s="159">
        <f t="shared" si="7803"/>
        <v>4</v>
      </c>
      <c r="FKZ233" s="159"/>
      <c r="FLA233" s="53" t="s">
        <v>163</v>
      </c>
      <c r="FLB233" s="53">
        <f t="shared" ref="FLB233" si="17488">(53.16)*10.764</f>
        <v>572.2142399999999</v>
      </c>
      <c r="FLC233" s="53">
        <f t="shared" ref="FLC233:FLC234" si="17489">(2.3*1.25+1*(2.75+2.9+2.3))*10.764</f>
        <v>116.52029999999999</v>
      </c>
      <c r="FLD233" s="53">
        <f t="shared" si="1667"/>
        <v>688.73453999999992</v>
      </c>
      <c r="FLE233" s="53">
        <v>0</v>
      </c>
      <c r="FLF233" s="53">
        <f>FLD233*(($H$268)+1)+(IF(FLE233&lt;101,FLE233,IF(FLE233&lt;201,FLE233/2,IF(FLE233&lt;=301,FLE233/3,FLE233/4))))</f>
        <v>688.73453999999992</v>
      </c>
      <c r="FLG233" s="159">
        <f t="shared" si="7806"/>
        <v>4</v>
      </c>
      <c r="FLH233" s="159"/>
      <c r="FLI233" s="53" t="s">
        <v>163</v>
      </c>
      <c r="FLJ233" s="53">
        <f t="shared" ref="FLJ233" si="17490">(53.16)*10.764</f>
        <v>572.2142399999999</v>
      </c>
      <c r="FLK233" s="53">
        <f t="shared" ref="FLK233:FLK234" si="17491">(2.3*1.25+1*(2.75+2.9+2.3))*10.764</f>
        <v>116.52029999999999</v>
      </c>
      <c r="FLL233" s="53">
        <f t="shared" si="1670"/>
        <v>688.73453999999992</v>
      </c>
      <c r="FLM233" s="53">
        <v>0</v>
      </c>
      <c r="FLN233" s="53">
        <f>FLL233*(($H$268)+1)+(IF(FLM233&lt;101,FLM233,IF(FLM233&lt;201,FLM233/2,IF(FLM233&lt;=301,FLM233/3,FLM233/4))))</f>
        <v>688.73453999999992</v>
      </c>
      <c r="FLO233" s="159">
        <f t="shared" si="7809"/>
        <v>4</v>
      </c>
      <c r="FLP233" s="159"/>
      <c r="FLQ233" s="53" t="s">
        <v>163</v>
      </c>
      <c r="FLR233" s="53">
        <f t="shared" ref="FLR233" si="17492">(53.16)*10.764</f>
        <v>572.2142399999999</v>
      </c>
      <c r="FLS233" s="53">
        <f t="shared" ref="FLS233:FLS234" si="17493">(2.3*1.25+1*(2.75+2.9+2.3))*10.764</f>
        <v>116.52029999999999</v>
      </c>
      <c r="FLT233" s="53">
        <f t="shared" si="1673"/>
        <v>688.73453999999992</v>
      </c>
      <c r="FLU233" s="53">
        <v>0</v>
      </c>
      <c r="FLV233" s="53">
        <f>FLT233*(($H$268)+1)+(IF(FLU233&lt;101,FLU233,IF(FLU233&lt;201,FLU233/2,IF(FLU233&lt;=301,FLU233/3,FLU233/4))))</f>
        <v>688.73453999999992</v>
      </c>
      <c r="FLW233" s="159">
        <f t="shared" si="7812"/>
        <v>4</v>
      </c>
      <c r="FLX233" s="159"/>
      <c r="FLY233" s="53" t="s">
        <v>163</v>
      </c>
      <c r="FLZ233" s="53">
        <f t="shared" ref="FLZ233" si="17494">(53.16)*10.764</f>
        <v>572.2142399999999</v>
      </c>
      <c r="FMA233" s="53">
        <f t="shared" ref="FMA233:FMA234" si="17495">(2.3*1.25+1*(2.75+2.9+2.3))*10.764</f>
        <v>116.52029999999999</v>
      </c>
      <c r="FMB233" s="53">
        <f t="shared" si="1676"/>
        <v>688.73453999999992</v>
      </c>
      <c r="FMC233" s="53">
        <v>0</v>
      </c>
      <c r="FMD233" s="53">
        <f>FMB233*(($H$268)+1)+(IF(FMC233&lt;101,FMC233,IF(FMC233&lt;201,FMC233/2,IF(FMC233&lt;=301,FMC233/3,FMC233/4))))</f>
        <v>688.73453999999992</v>
      </c>
      <c r="FME233" s="159">
        <f t="shared" si="7815"/>
        <v>4</v>
      </c>
      <c r="FMF233" s="159"/>
      <c r="FMG233" s="53" t="s">
        <v>163</v>
      </c>
      <c r="FMH233" s="53">
        <f t="shared" ref="FMH233" si="17496">(53.16)*10.764</f>
        <v>572.2142399999999</v>
      </c>
      <c r="FMI233" s="53">
        <f t="shared" ref="FMI233:FMI234" si="17497">(2.3*1.25+1*(2.75+2.9+2.3))*10.764</f>
        <v>116.52029999999999</v>
      </c>
      <c r="FMJ233" s="53">
        <f t="shared" si="1679"/>
        <v>688.73453999999992</v>
      </c>
      <c r="FMK233" s="53">
        <v>0</v>
      </c>
      <c r="FML233" s="53">
        <f>FMJ233*(($H$268)+1)+(IF(FMK233&lt;101,FMK233,IF(FMK233&lt;201,FMK233/2,IF(FMK233&lt;=301,FMK233/3,FMK233/4))))</f>
        <v>688.73453999999992</v>
      </c>
      <c r="FMM233" s="159">
        <f t="shared" si="7818"/>
        <v>4</v>
      </c>
      <c r="FMN233" s="159"/>
      <c r="FMO233" s="53" t="s">
        <v>163</v>
      </c>
      <c r="FMP233" s="53">
        <f t="shared" ref="FMP233" si="17498">(53.16)*10.764</f>
        <v>572.2142399999999</v>
      </c>
      <c r="FMQ233" s="53">
        <f t="shared" ref="FMQ233:FMQ234" si="17499">(2.3*1.25+1*(2.75+2.9+2.3))*10.764</f>
        <v>116.52029999999999</v>
      </c>
      <c r="FMR233" s="53">
        <f t="shared" si="1682"/>
        <v>688.73453999999992</v>
      </c>
      <c r="FMS233" s="53">
        <v>0</v>
      </c>
      <c r="FMT233" s="53">
        <f>FMR233*(($H$268)+1)+(IF(FMS233&lt;101,FMS233,IF(FMS233&lt;201,FMS233/2,IF(FMS233&lt;=301,FMS233/3,FMS233/4))))</f>
        <v>688.73453999999992</v>
      </c>
      <c r="FMU233" s="159">
        <f t="shared" si="7821"/>
        <v>4</v>
      </c>
      <c r="FMV233" s="159"/>
      <c r="FMW233" s="53" t="s">
        <v>163</v>
      </c>
      <c r="FMX233" s="53">
        <f t="shared" ref="FMX233" si="17500">(53.16)*10.764</f>
        <v>572.2142399999999</v>
      </c>
      <c r="FMY233" s="53">
        <f t="shared" ref="FMY233:FMY234" si="17501">(2.3*1.25+1*(2.75+2.9+2.3))*10.764</f>
        <v>116.52029999999999</v>
      </c>
      <c r="FMZ233" s="53">
        <f t="shared" si="1685"/>
        <v>688.73453999999992</v>
      </c>
      <c r="FNA233" s="53">
        <v>0</v>
      </c>
      <c r="FNB233" s="53">
        <f>FMZ233*(($H$268)+1)+(IF(FNA233&lt;101,FNA233,IF(FNA233&lt;201,FNA233/2,IF(FNA233&lt;=301,FNA233/3,FNA233/4))))</f>
        <v>688.73453999999992</v>
      </c>
      <c r="FNC233" s="159">
        <f t="shared" si="7824"/>
        <v>4</v>
      </c>
      <c r="FND233" s="159"/>
      <c r="FNE233" s="53" t="s">
        <v>163</v>
      </c>
      <c r="FNF233" s="53">
        <f t="shared" ref="FNF233" si="17502">(53.16)*10.764</f>
        <v>572.2142399999999</v>
      </c>
      <c r="FNG233" s="53">
        <f t="shared" ref="FNG233:FNG234" si="17503">(2.3*1.25+1*(2.75+2.9+2.3))*10.764</f>
        <v>116.52029999999999</v>
      </c>
      <c r="FNH233" s="53">
        <f t="shared" si="1688"/>
        <v>688.73453999999992</v>
      </c>
      <c r="FNI233" s="53">
        <v>0</v>
      </c>
      <c r="FNJ233" s="53">
        <f>FNH233*(($H$268)+1)+(IF(FNI233&lt;101,FNI233,IF(FNI233&lt;201,FNI233/2,IF(FNI233&lt;=301,FNI233/3,FNI233/4))))</f>
        <v>688.73453999999992</v>
      </c>
      <c r="FNK233" s="159">
        <f t="shared" si="7827"/>
        <v>4</v>
      </c>
      <c r="FNL233" s="159"/>
      <c r="FNM233" s="53" t="s">
        <v>163</v>
      </c>
      <c r="FNN233" s="53">
        <f t="shared" ref="FNN233" si="17504">(53.16)*10.764</f>
        <v>572.2142399999999</v>
      </c>
      <c r="FNO233" s="53">
        <f t="shared" ref="FNO233:FNO234" si="17505">(2.3*1.25+1*(2.75+2.9+2.3))*10.764</f>
        <v>116.52029999999999</v>
      </c>
      <c r="FNP233" s="53">
        <f t="shared" si="1691"/>
        <v>688.73453999999992</v>
      </c>
      <c r="FNQ233" s="53">
        <v>0</v>
      </c>
      <c r="FNR233" s="53">
        <f>FNP233*(($H$268)+1)+(IF(FNQ233&lt;101,FNQ233,IF(FNQ233&lt;201,FNQ233/2,IF(FNQ233&lt;=301,FNQ233/3,FNQ233/4))))</f>
        <v>688.73453999999992</v>
      </c>
      <c r="FNS233" s="159">
        <f t="shared" si="7830"/>
        <v>4</v>
      </c>
      <c r="FNT233" s="159"/>
      <c r="FNU233" s="53" t="s">
        <v>163</v>
      </c>
      <c r="FNV233" s="53">
        <f t="shared" ref="FNV233" si="17506">(53.16)*10.764</f>
        <v>572.2142399999999</v>
      </c>
      <c r="FNW233" s="53">
        <f t="shared" ref="FNW233:FNW234" si="17507">(2.3*1.25+1*(2.75+2.9+2.3))*10.764</f>
        <v>116.52029999999999</v>
      </c>
      <c r="FNX233" s="53">
        <f t="shared" si="1694"/>
        <v>688.73453999999992</v>
      </c>
      <c r="FNY233" s="53">
        <v>0</v>
      </c>
      <c r="FNZ233" s="53">
        <f>FNX233*(($H$268)+1)+(IF(FNY233&lt;101,FNY233,IF(FNY233&lt;201,FNY233/2,IF(FNY233&lt;=301,FNY233/3,FNY233/4))))</f>
        <v>688.73453999999992</v>
      </c>
      <c r="FOA233" s="159">
        <f t="shared" si="7833"/>
        <v>4</v>
      </c>
      <c r="FOB233" s="159"/>
      <c r="FOC233" s="53" t="s">
        <v>163</v>
      </c>
      <c r="FOD233" s="53">
        <f t="shared" ref="FOD233" si="17508">(53.16)*10.764</f>
        <v>572.2142399999999</v>
      </c>
      <c r="FOE233" s="53">
        <f t="shared" ref="FOE233:FOE234" si="17509">(2.3*1.25+1*(2.75+2.9+2.3))*10.764</f>
        <v>116.52029999999999</v>
      </c>
      <c r="FOF233" s="53">
        <f t="shared" si="1697"/>
        <v>688.73453999999992</v>
      </c>
      <c r="FOG233" s="53">
        <v>0</v>
      </c>
      <c r="FOH233" s="53">
        <f>FOF233*(($H$268)+1)+(IF(FOG233&lt;101,FOG233,IF(FOG233&lt;201,FOG233/2,IF(FOG233&lt;=301,FOG233/3,FOG233/4))))</f>
        <v>688.73453999999992</v>
      </c>
      <c r="FOI233" s="159">
        <f t="shared" si="7836"/>
        <v>4</v>
      </c>
      <c r="FOJ233" s="159"/>
      <c r="FOK233" s="53" t="s">
        <v>163</v>
      </c>
      <c r="FOL233" s="53">
        <f t="shared" ref="FOL233" si="17510">(53.16)*10.764</f>
        <v>572.2142399999999</v>
      </c>
      <c r="FOM233" s="53">
        <f t="shared" ref="FOM233:FOM234" si="17511">(2.3*1.25+1*(2.75+2.9+2.3))*10.764</f>
        <v>116.52029999999999</v>
      </c>
      <c r="FON233" s="53">
        <f t="shared" si="1700"/>
        <v>688.73453999999992</v>
      </c>
      <c r="FOO233" s="53">
        <v>0</v>
      </c>
      <c r="FOP233" s="53">
        <f>FON233*(($H$268)+1)+(IF(FOO233&lt;101,FOO233,IF(FOO233&lt;201,FOO233/2,IF(FOO233&lt;=301,FOO233/3,FOO233/4))))</f>
        <v>688.73453999999992</v>
      </c>
      <c r="FOQ233" s="159">
        <f t="shared" si="7839"/>
        <v>4</v>
      </c>
      <c r="FOR233" s="159"/>
      <c r="FOS233" s="53" t="s">
        <v>163</v>
      </c>
      <c r="FOT233" s="53">
        <f t="shared" ref="FOT233" si="17512">(53.16)*10.764</f>
        <v>572.2142399999999</v>
      </c>
      <c r="FOU233" s="53">
        <f t="shared" ref="FOU233:FOU234" si="17513">(2.3*1.25+1*(2.75+2.9+2.3))*10.764</f>
        <v>116.52029999999999</v>
      </c>
      <c r="FOV233" s="53">
        <f t="shared" si="1703"/>
        <v>688.73453999999992</v>
      </c>
      <c r="FOW233" s="53">
        <v>0</v>
      </c>
      <c r="FOX233" s="53">
        <f>FOV233*(($H$268)+1)+(IF(FOW233&lt;101,FOW233,IF(FOW233&lt;201,FOW233/2,IF(FOW233&lt;=301,FOW233/3,FOW233/4))))</f>
        <v>688.73453999999992</v>
      </c>
      <c r="FOY233" s="159">
        <f t="shared" si="7842"/>
        <v>4</v>
      </c>
      <c r="FOZ233" s="159"/>
      <c r="FPA233" s="53" t="s">
        <v>163</v>
      </c>
      <c r="FPB233" s="53">
        <f t="shared" ref="FPB233" si="17514">(53.16)*10.764</f>
        <v>572.2142399999999</v>
      </c>
      <c r="FPC233" s="53">
        <f t="shared" ref="FPC233:FPC234" si="17515">(2.3*1.25+1*(2.75+2.9+2.3))*10.764</f>
        <v>116.52029999999999</v>
      </c>
      <c r="FPD233" s="53">
        <f t="shared" si="1706"/>
        <v>688.73453999999992</v>
      </c>
      <c r="FPE233" s="53">
        <v>0</v>
      </c>
      <c r="FPF233" s="53">
        <f>FPD233*(($H$268)+1)+(IF(FPE233&lt;101,FPE233,IF(FPE233&lt;201,FPE233/2,IF(FPE233&lt;=301,FPE233/3,FPE233/4))))</f>
        <v>688.73453999999992</v>
      </c>
      <c r="FPG233" s="159">
        <f t="shared" si="7845"/>
        <v>4</v>
      </c>
      <c r="FPH233" s="159"/>
      <c r="FPI233" s="53" t="s">
        <v>163</v>
      </c>
      <c r="FPJ233" s="53">
        <f t="shared" ref="FPJ233" si="17516">(53.16)*10.764</f>
        <v>572.2142399999999</v>
      </c>
      <c r="FPK233" s="53">
        <f t="shared" ref="FPK233:FPK234" si="17517">(2.3*1.25+1*(2.75+2.9+2.3))*10.764</f>
        <v>116.52029999999999</v>
      </c>
      <c r="FPL233" s="53">
        <f t="shared" si="1709"/>
        <v>688.73453999999992</v>
      </c>
      <c r="FPM233" s="53">
        <v>0</v>
      </c>
      <c r="FPN233" s="53">
        <f>FPL233*(($H$268)+1)+(IF(FPM233&lt;101,FPM233,IF(FPM233&lt;201,FPM233/2,IF(FPM233&lt;=301,FPM233/3,FPM233/4))))</f>
        <v>688.73453999999992</v>
      </c>
      <c r="FPO233" s="159">
        <f t="shared" si="7848"/>
        <v>4</v>
      </c>
      <c r="FPP233" s="159"/>
      <c r="FPQ233" s="53" t="s">
        <v>163</v>
      </c>
      <c r="FPR233" s="53">
        <f t="shared" ref="FPR233" si="17518">(53.16)*10.764</f>
        <v>572.2142399999999</v>
      </c>
      <c r="FPS233" s="53">
        <f t="shared" ref="FPS233:FPS234" si="17519">(2.3*1.25+1*(2.75+2.9+2.3))*10.764</f>
        <v>116.52029999999999</v>
      </c>
      <c r="FPT233" s="53">
        <f t="shared" si="1712"/>
        <v>688.73453999999992</v>
      </c>
      <c r="FPU233" s="53">
        <v>0</v>
      </c>
      <c r="FPV233" s="53">
        <f>FPT233*(($H$268)+1)+(IF(FPU233&lt;101,FPU233,IF(FPU233&lt;201,FPU233/2,IF(FPU233&lt;=301,FPU233/3,FPU233/4))))</f>
        <v>688.73453999999992</v>
      </c>
      <c r="FPW233" s="159">
        <f t="shared" si="7851"/>
        <v>4</v>
      </c>
      <c r="FPX233" s="159"/>
      <c r="FPY233" s="53" t="s">
        <v>163</v>
      </c>
      <c r="FPZ233" s="53">
        <f t="shared" ref="FPZ233" si="17520">(53.16)*10.764</f>
        <v>572.2142399999999</v>
      </c>
      <c r="FQA233" s="53">
        <f t="shared" ref="FQA233:FQA234" si="17521">(2.3*1.25+1*(2.75+2.9+2.3))*10.764</f>
        <v>116.52029999999999</v>
      </c>
      <c r="FQB233" s="53">
        <f t="shared" si="1715"/>
        <v>688.73453999999992</v>
      </c>
      <c r="FQC233" s="53">
        <v>0</v>
      </c>
      <c r="FQD233" s="53">
        <f>FQB233*(($H$268)+1)+(IF(FQC233&lt;101,FQC233,IF(FQC233&lt;201,FQC233/2,IF(FQC233&lt;=301,FQC233/3,FQC233/4))))</f>
        <v>688.73453999999992</v>
      </c>
      <c r="FQE233" s="159">
        <f t="shared" si="7854"/>
        <v>4</v>
      </c>
      <c r="FQF233" s="159"/>
      <c r="FQG233" s="53" t="s">
        <v>163</v>
      </c>
      <c r="FQH233" s="53">
        <f t="shared" ref="FQH233" si="17522">(53.16)*10.764</f>
        <v>572.2142399999999</v>
      </c>
      <c r="FQI233" s="53">
        <f t="shared" ref="FQI233:FQI234" si="17523">(2.3*1.25+1*(2.75+2.9+2.3))*10.764</f>
        <v>116.52029999999999</v>
      </c>
      <c r="FQJ233" s="53">
        <f t="shared" si="1718"/>
        <v>688.73453999999992</v>
      </c>
      <c r="FQK233" s="53">
        <v>0</v>
      </c>
      <c r="FQL233" s="53">
        <f>FQJ233*(($H$268)+1)+(IF(FQK233&lt;101,FQK233,IF(FQK233&lt;201,FQK233/2,IF(FQK233&lt;=301,FQK233/3,FQK233/4))))</f>
        <v>688.73453999999992</v>
      </c>
      <c r="FQM233" s="159">
        <f t="shared" si="7857"/>
        <v>4</v>
      </c>
      <c r="FQN233" s="159"/>
      <c r="FQO233" s="53" t="s">
        <v>163</v>
      </c>
      <c r="FQP233" s="53">
        <f t="shared" ref="FQP233" si="17524">(53.16)*10.764</f>
        <v>572.2142399999999</v>
      </c>
      <c r="FQQ233" s="53">
        <f t="shared" ref="FQQ233:FQQ234" si="17525">(2.3*1.25+1*(2.75+2.9+2.3))*10.764</f>
        <v>116.52029999999999</v>
      </c>
      <c r="FQR233" s="53">
        <f t="shared" si="1721"/>
        <v>688.73453999999992</v>
      </c>
      <c r="FQS233" s="53">
        <v>0</v>
      </c>
      <c r="FQT233" s="53">
        <f>FQR233*(($H$268)+1)+(IF(FQS233&lt;101,FQS233,IF(FQS233&lt;201,FQS233/2,IF(FQS233&lt;=301,FQS233/3,FQS233/4))))</f>
        <v>688.73453999999992</v>
      </c>
      <c r="FQU233" s="159">
        <f t="shared" si="7860"/>
        <v>4</v>
      </c>
      <c r="FQV233" s="159"/>
      <c r="FQW233" s="53" t="s">
        <v>163</v>
      </c>
      <c r="FQX233" s="53">
        <f t="shared" ref="FQX233" si="17526">(53.16)*10.764</f>
        <v>572.2142399999999</v>
      </c>
      <c r="FQY233" s="53">
        <f t="shared" ref="FQY233:FQY234" si="17527">(2.3*1.25+1*(2.75+2.9+2.3))*10.764</f>
        <v>116.52029999999999</v>
      </c>
      <c r="FQZ233" s="53">
        <f t="shared" si="1724"/>
        <v>688.73453999999992</v>
      </c>
      <c r="FRA233" s="53">
        <v>0</v>
      </c>
      <c r="FRB233" s="53">
        <f>FQZ233*(($H$268)+1)+(IF(FRA233&lt;101,FRA233,IF(FRA233&lt;201,FRA233/2,IF(FRA233&lt;=301,FRA233/3,FRA233/4))))</f>
        <v>688.73453999999992</v>
      </c>
      <c r="FRC233" s="159">
        <f t="shared" si="7863"/>
        <v>4</v>
      </c>
      <c r="FRD233" s="159"/>
      <c r="FRE233" s="53" t="s">
        <v>163</v>
      </c>
      <c r="FRF233" s="53">
        <f t="shared" ref="FRF233" si="17528">(53.16)*10.764</f>
        <v>572.2142399999999</v>
      </c>
      <c r="FRG233" s="53">
        <f t="shared" ref="FRG233:FRG234" si="17529">(2.3*1.25+1*(2.75+2.9+2.3))*10.764</f>
        <v>116.52029999999999</v>
      </c>
      <c r="FRH233" s="53">
        <f t="shared" si="1727"/>
        <v>688.73453999999992</v>
      </c>
      <c r="FRI233" s="53">
        <v>0</v>
      </c>
      <c r="FRJ233" s="53">
        <f>FRH233*(($H$268)+1)+(IF(FRI233&lt;101,FRI233,IF(FRI233&lt;201,FRI233/2,IF(FRI233&lt;=301,FRI233/3,FRI233/4))))</f>
        <v>688.73453999999992</v>
      </c>
      <c r="FRK233" s="159">
        <f t="shared" si="7866"/>
        <v>4</v>
      </c>
      <c r="FRL233" s="159"/>
      <c r="FRM233" s="53" t="s">
        <v>163</v>
      </c>
      <c r="FRN233" s="53">
        <f t="shared" ref="FRN233" si="17530">(53.16)*10.764</f>
        <v>572.2142399999999</v>
      </c>
      <c r="FRO233" s="53">
        <f t="shared" ref="FRO233:FRO234" si="17531">(2.3*1.25+1*(2.75+2.9+2.3))*10.764</f>
        <v>116.52029999999999</v>
      </c>
      <c r="FRP233" s="53">
        <f t="shared" si="1730"/>
        <v>688.73453999999992</v>
      </c>
      <c r="FRQ233" s="53">
        <v>0</v>
      </c>
      <c r="FRR233" s="53">
        <f>FRP233*(($H$268)+1)+(IF(FRQ233&lt;101,FRQ233,IF(FRQ233&lt;201,FRQ233/2,IF(FRQ233&lt;=301,FRQ233/3,FRQ233/4))))</f>
        <v>688.73453999999992</v>
      </c>
      <c r="FRS233" s="159">
        <f t="shared" si="7869"/>
        <v>4</v>
      </c>
      <c r="FRT233" s="159"/>
      <c r="FRU233" s="53" t="s">
        <v>163</v>
      </c>
      <c r="FRV233" s="53">
        <f t="shared" ref="FRV233" si="17532">(53.16)*10.764</f>
        <v>572.2142399999999</v>
      </c>
      <c r="FRW233" s="53">
        <f t="shared" ref="FRW233:FRW234" si="17533">(2.3*1.25+1*(2.75+2.9+2.3))*10.764</f>
        <v>116.52029999999999</v>
      </c>
      <c r="FRX233" s="53">
        <f t="shared" si="1733"/>
        <v>688.73453999999992</v>
      </c>
      <c r="FRY233" s="53">
        <v>0</v>
      </c>
      <c r="FRZ233" s="53">
        <f>FRX233*(($H$268)+1)+(IF(FRY233&lt;101,FRY233,IF(FRY233&lt;201,FRY233/2,IF(FRY233&lt;=301,FRY233/3,FRY233/4))))</f>
        <v>688.73453999999992</v>
      </c>
      <c r="FSA233" s="159">
        <f t="shared" si="7872"/>
        <v>4</v>
      </c>
      <c r="FSB233" s="159"/>
      <c r="FSC233" s="53" t="s">
        <v>163</v>
      </c>
      <c r="FSD233" s="53">
        <f t="shared" ref="FSD233" si="17534">(53.16)*10.764</f>
        <v>572.2142399999999</v>
      </c>
      <c r="FSE233" s="53">
        <f t="shared" ref="FSE233:FSE234" si="17535">(2.3*1.25+1*(2.75+2.9+2.3))*10.764</f>
        <v>116.52029999999999</v>
      </c>
      <c r="FSF233" s="53">
        <f t="shared" si="1736"/>
        <v>688.73453999999992</v>
      </c>
      <c r="FSG233" s="53">
        <v>0</v>
      </c>
      <c r="FSH233" s="53">
        <f>FSF233*(($H$268)+1)+(IF(FSG233&lt;101,FSG233,IF(FSG233&lt;201,FSG233/2,IF(FSG233&lt;=301,FSG233/3,FSG233/4))))</f>
        <v>688.73453999999992</v>
      </c>
      <c r="FSI233" s="159">
        <f t="shared" si="7875"/>
        <v>4</v>
      </c>
      <c r="FSJ233" s="159"/>
      <c r="FSK233" s="53" t="s">
        <v>163</v>
      </c>
      <c r="FSL233" s="53">
        <f t="shared" ref="FSL233" si="17536">(53.16)*10.764</f>
        <v>572.2142399999999</v>
      </c>
      <c r="FSM233" s="53">
        <f t="shared" ref="FSM233:FSM234" si="17537">(2.3*1.25+1*(2.75+2.9+2.3))*10.764</f>
        <v>116.52029999999999</v>
      </c>
      <c r="FSN233" s="53">
        <f t="shared" si="1739"/>
        <v>688.73453999999992</v>
      </c>
      <c r="FSO233" s="53">
        <v>0</v>
      </c>
      <c r="FSP233" s="53">
        <f>FSN233*(($H$268)+1)+(IF(FSO233&lt;101,FSO233,IF(FSO233&lt;201,FSO233/2,IF(FSO233&lt;=301,FSO233/3,FSO233/4))))</f>
        <v>688.73453999999992</v>
      </c>
      <c r="FSQ233" s="159">
        <f t="shared" si="7878"/>
        <v>4</v>
      </c>
      <c r="FSR233" s="159"/>
      <c r="FSS233" s="53" t="s">
        <v>163</v>
      </c>
      <c r="FST233" s="53">
        <f t="shared" ref="FST233" si="17538">(53.16)*10.764</f>
        <v>572.2142399999999</v>
      </c>
      <c r="FSU233" s="53">
        <f t="shared" ref="FSU233:FSU234" si="17539">(2.3*1.25+1*(2.75+2.9+2.3))*10.764</f>
        <v>116.52029999999999</v>
      </c>
      <c r="FSV233" s="53">
        <f t="shared" si="1742"/>
        <v>688.73453999999992</v>
      </c>
      <c r="FSW233" s="53">
        <v>0</v>
      </c>
      <c r="FSX233" s="53">
        <f>FSV233*(($H$268)+1)+(IF(FSW233&lt;101,FSW233,IF(FSW233&lt;201,FSW233/2,IF(FSW233&lt;=301,FSW233/3,FSW233/4))))</f>
        <v>688.73453999999992</v>
      </c>
      <c r="FSY233" s="159">
        <f t="shared" si="7881"/>
        <v>4</v>
      </c>
      <c r="FSZ233" s="159"/>
      <c r="FTA233" s="53" t="s">
        <v>163</v>
      </c>
      <c r="FTB233" s="53">
        <f t="shared" ref="FTB233" si="17540">(53.16)*10.764</f>
        <v>572.2142399999999</v>
      </c>
      <c r="FTC233" s="53">
        <f t="shared" ref="FTC233:FTC234" si="17541">(2.3*1.25+1*(2.75+2.9+2.3))*10.764</f>
        <v>116.52029999999999</v>
      </c>
      <c r="FTD233" s="53">
        <f t="shared" si="1745"/>
        <v>688.73453999999992</v>
      </c>
      <c r="FTE233" s="53">
        <v>0</v>
      </c>
      <c r="FTF233" s="53">
        <f>FTD233*(($H$268)+1)+(IF(FTE233&lt;101,FTE233,IF(FTE233&lt;201,FTE233/2,IF(FTE233&lt;=301,FTE233/3,FTE233/4))))</f>
        <v>688.73453999999992</v>
      </c>
      <c r="FTG233" s="159">
        <f t="shared" si="7884"/>
        <v>4</v>
      </c>
      <c r="FTH233" s="159"/>
      <c r="FTI233" s="53" t="s">
        <v>163</v>
      </c>
      <c r="FTJ233" s="53">
        <f t="shared" ref="FTJ233" si="17542">(53.16)*10.764</f>
        <v>572.2142399999999</v>
      </c>
      <c r="FTK233" s="53">
        <f t="shared" ref="FTK233:FTK234" si="17543">(2.3*1.25+1*(2.75+2.9+2.3))*10.764</f>
        <v>116.52029999999999</v>
      </c>
      <c r="FTL233" s="53">
        <f t="shared" si="1748"/>
        <v>688.73453999999992</v>
      </c>
      <c r="FTM233" s="53">
        <v>0</v>
      </c>
      <c r="FTN233" s="53">
        <f>FTL233*(($H$268)+1)+(IF(FTM233&lt;101,FTM233,IF(FTM233&lt;201,FTM233/2,IF(FTM233&lt;=301,FTM233/3,FTM233/4))))</f>
        <v>688.73453999999992</v>
      </c>
      <c r="FTO233" s="159">
        <f t="shared" si="7887"/>
        <v>4</v>
      </c>
      <c r="FTP233" s="159"/>
      <c r="FTQ233" s="53" t="s">
        <v>163</v>
      </c>
      <c r="FTR233" s="53">
        <f t="shared" ref="FTR233" si="17544">(53.16)*10.764</f>
        <v>572.2142399999999</v>
      </c>
      <c r="FTS233" s="53">
        <f t="shared" ref="FTS233:FTS234" si="17545">(2.3*1.25+1*(2.75+2.9+2.3))*10.764</f>
        <v>116.52029999999999</v>
      </c>
      <c r="FTT233" s="53">
        <f t="shared" si="1751"/>
        <v>688.73453999999992</v>
      </c>
      <c r="FTU233" s="53">
        <v>0</v>
      </c>
      <c r="FTV233" s="53">
        <f>FTT233*(($H$268)+1)+(IF(FTU233&lt;101,FTU233,IF(FTU233&lt;201,FTU233/2,IF(FTU233&lt;=301,FTU233/3,FTU233/4))))</f>
        <v>688.73453999999992</v>
      </c>
      <c r="FTW233" s="159">
        <f t="shared" si="7890"/>
        <v>4</v>
      </c>
      <c r="FTX233" s="159"/>
      <c r="FTY233" s="53" t="s">
        <v>163</v>
      </c>
      <c r="FTZ233" s="53">
        <f t="shared" ref="FTZ233" si="17546">(53.16)*10.764</f>
        <v>572.2142399999999</v>
      </c>
      <c r="FUA233" s="53">
        <f t="shared" ref="FUA233:FUA234" si="17547">(2.3*1.25+1*(2.75+2.9+2.3))*10.764</f>
        <v>116.52029999999999</v>
      </c>
      <c r="FUB233" s="53">
        <f t="shared" si="1754"/>
        <v>688.73453999999992</v>
      </c>
      <c r="FUC233" s="53">
        <v>0</v>
      </c>
      <c r="FUD233" s="53">
        <f>FUB233*(($H$268)+1)+(IF(FUC233&lt;101,FUC233,IF(FUC233&lt;201,FUC233/2,IF(FUC233&lt;=301,FUC233/3,FUC233/4))))</f>
        <v>688.73453999999992</v>
      </c>
      <c r="FUE233" s="159">
        <f t="shared" si="7893"/>
        <v>4</v>
      </c>
      <c r="FUF233" s="159"/>
      <c r="FUG233" s="53" t="s">
        <v>163</v>
      </c>
      <c r="FUH233" s="53">
        <f t="shared" ref="FUH233" si="17548">(53.16)*10.764</f>
        <v>572.2142399999999</v>
      </c>
      <c r="FUI233" s="53">
        <f t="shared" ref="FUI233:FUI234" si="17549">(2.3*1.25+1*(2.75+2.9+2.3))*10.764</f>
        <v>116.52029999999999</v>
      </c>
      <c r="FUJ233" s="53">
        <f t="shared" si="1757"/>
        <v>688.73453999999992</v>
      </c>
      <c r="FUK233" s="53">
        <v>0</v>
      </c>
      <c r="FUL233" s="53">
        <f>FUJ233*(($H$268)+1)+(IF(FUK233&lt;101,FUK233,IF(FUK233&lt;201,FUK233/2,IF(FUK233&lt;=301,FUK233/3,FUK233/4))))</f>
        <v>688.73453999999992</v>
      </c>
      <c r="FUM233" s="159">
        <f t="shared" si="7896"/>
        <v>4</v>
      </c>
      <c r="FUN233" s="159"/>
      <c r="FUO233" s="53" t="s">
        <v>163</v>
      </c>
      <c r="FUP233" s="53">
        <f t="shared" ref="FUP233" si="17550">(53.16)*10.764</f>
        <v>572.2142399999999</v>
      </c>
      <c r="FUQ233" s="53">
        <f t="shared" ref="FUQ233:FUQ234" si="17551">(2.3*1.25+1*(2.75+2.9+2.3))*10.764</f>
        <v>116.52029999999999</v>
      </c>
      <c r="FUR233" s="53">
        <f t="shared" si="1760"/>
        <v>688.73453999999992</v>
      </c>
      <c r="FUS233" s="53">
        <v>0</v>
      </c>
      <c r="FUT233" s="53">
        <f>FUR233*(($H$268)+1)+(IF(FUS233&lt;101,FUS233,IF(FUS233&lt;201,FUS233/2,IF(FUS233&lt;=301,FUS233/3,FUS233/4))))</f>
        <v>688.73453999999992</v>
      </c>
      <c r="FUU233" s="159">
        <f t="shared" si="7899"/>
        <v>4</v>
      </c>
      <c r="FUV233" s="159"/>
      <c r="FUW233" s="53" t="s">
        <v>163</v>
      </c>
      <c r="FUX233" s="53">
        <f t="shared" ref="FUX233" si="17552">(53.16)*10.764</f>
        <v>572.2142399999999</v>
      </c>
      <c r="FUY233" s="53">
        <f t="shared" ref="FUY233:FUY234" si="17553">(2.3*1.25+1*(2.75+2.9+2.3))*10.764</f>
        <v>116.52029999999999</v>
      </c>
      <c r="FUZ233" s="53">
        <f t="shared" si="1763"/>
        <v>688.73453999999992</v>
      </c>
      <c r="FVA233" s="53">
        <v>0</v>
      </c>
      <c r="FVB233" s="53">
        <f>FUZ233*(($H$268)+1)+(IF(FVA233&lt;101,FVA233,IF(FVA233&lt;201,FVA233/2,IF(FVA233&lt;=301,FVA233/3,FVA233/4))))</f>
        <v>688.73453999999992</v>
      </c>
      <c r="FVC233" s="159">
        <f t="shared" si="7902"/>
        <v>4</v>
      </c>
      <c r="FVD233" s="159"/>
      <c r="FVE233" s="53" t="s">
        <v>163</v>
      </c>
      <c r="FVF233" s="53">
        <f t="shared" ref="FVF233" si="17554">(53.16)*10.764</f>
        <v>572.2142399999999</v>
      </c>
      <c r="FVG233" s="53">
        <f t="shared" ref="FVG233:FVG234" si="17555">(2.3*1.25+1*(2.75+2.9+2.3))*10.764</f>
        <v>116.52029999999999</v>
      </c>
      <c r="FVH233" s="53">
        <f t="shared" si="1766"/>
        <v>688.73453999999992</v>
      </c>
      <c r="FVI233" s="53">
        <v>0</v>
      </c>
      <c r="FVJ233" s="53">
        <f>FVH233*(($H$268)+1)+(IF(FVI233&lt;101,FVI233,IF(FVI233&lt;201,FVI233/2,IF(FVI233&lt;=301,FVI233/3,FVI233/4))))</f>
        <v>688.73453999999992</v>
      </c>
      <c r="FVK233" s="159">
        <f t="shared" si="7905"/>
        <v>4</v>
      </c>
      <c r="FVL233" s="159"/>
      <c r="FVM233" s="53" t="s">
        <v>163</v>
      </c>
      <c r="FVN233" s="53">
        <f t="shared" ref="FVN233" si="17556">(53.16)*10.764</f>
        <v>572.2142399999999</v>
      </c>
      <c r="FVO233" s="53">
        <f t="shared" ref="FVO233:FVO234" si="17557">(2.3*1.25+1*(2.75+2.9+2.3))*10.764</f>
        <v>116.52029999999999</v>
      </c>
      <c r="FVP233" s="53">
        <f t="shared" si="1769"/>
        <v>688.73453999999992</v>
      </c>
      <c r="FVQ233" s="53">
        <v>0</v>
      </c>
      <c r="FVR233" s="53">
        <f>FVP233*(($H$268)+1)+(IF(FVQ233&lt;101,FVQ233,IF(FVQ233&lt;201,FVQ233/2,IF(FVQ233&lt;=301,FVQ233/3,FVQ233/4))))</f>
        <v>688.73453999999992</v>
      </c>
      <c r="FVS233" s="159">
        <f t="shared" si="7908"/>
        <v>4</v>
      </c>
      <c r="FVT233" s="159"/>
      <c r="FVU233" s="53" t="s">
        <v>163</v>
      </c>
      <c r="FVV233" s="53">
        <f t="shared" ref="FVV233" si="17558">(53.16)*10.764</f>
        <v>572.2142399999999</v>
      </c>
      <c r="FVW233" s="53">
        <f t="shared" ref="FVW233:FVW234" si="17559">(2.3*1.25+1*(2.75+2.9+2.3))*10.764</f>
        <v>116.52029999999999</v>
      </c>
      <c r="FVX233" s="53">
        <f t="shared" si="1772"/>
        <v>688.73453999999992</v>
      </c>
      <c r="FVY233" s="53">
        <v>0</v>
      </c>
      <c r="FVZ233" s="53">
        <f>FVX233*(($H$268)+1)+(IF(FVY233&lt;101,FVY233,IF(FVY233&lt;201,FVY233/2,IF(FVY233&lt;=301,FVY233/3,FVY233/4))))</f>
        <v>688.73453999999992</v>
      </c>
      <c r="FWA233" s="159">
        <f t="shared" si="7911"/>
        <v>4</v>
      </c>
      <c r="FWB233" s="159"/>
      <c r="FWC233" s="53" t="s">
        <v>163</v>
      </c>
      <c r="FWD233" s="53">
        <f t="shared" ref="FWD233" si="17560">(53.16)*10.764</f>
        <v>572.2142399999999</v>
      </c>
      <c r="FWE233" s="53">
        <f t="shared" ref="FWE233:FWE234" si="17561">(2.3*1.25+1*(2.75+2.9+2.3))*10.764</f>
        <v>116.52029999999999</v>
      </c>
      <c r="FWF233" s="53">
        <f t="shared" si="1775"/>
        <v>688.73453999999992</v>
      </c>
      <c r="FWG233" s="53">
        <v>0</v>
      </c>
      <c r="FWH233" s="53">
        <f>FWF233*(($H$268)+1)+(IF(FWG233&lt;101,FWG233,IF(FWG233&lt;201,FWG233/2,IF(FWG233&lt;=301,FWG233/3,FWG233/4))))</f>
        <v>688.73453999999992</v>
      </c>
      <c r="FWI233" s="159">
        <f t="shared" si="7914"/>
        <v>4</v>
      </c>
      <c r="FWJ233" s="159"/>
      <c r="FWK233" s="53" t="s">
        <v>163</v>
      </c>
      <c r="FWL233" s="53">
        <f t="shared" ref="FWL233" si="17562">(53.16)*10.764</f>
        <v>572.2142399999999</v>
      </c>
      <c r="FWM233" s="53">
        <f t="shared" ref="FWM233:FWM234" si="17563">(2.3*1.25+1*(2.75+2.9+2.3))*10.764</f>
        <v>116.52029999999999</v>
      </c>
      <c r="FWN233" s="53">
        <f t="shared" si="1778"/>
        <v>688.73453999999992</v>
      </c>
      <c r="FWO233" s="53">
        <v>0</v>
      </c>
      <c r="FWP233" s="53">
        <f>FWN233*(($H$268)+1)+(IF(FWO233&lt;101,FWO233,IF(FWO233&lt;201,FWO233/2,IF(FWO233&lt;=301,FWO233/3,FWO233/4))))</f>
        <v>688.73453999999992</v>
      </c>
      <c r="FWQ233" s="159">
        <f t="shared" si="7917"/>
        <v>4</v>
      </c>
      <c r="FWR233" s="159"/>
      <c r="FWS233" s="53" t="s">
        <v>163</v>
      </c>
      <c r="FWT233" s="53">
        <f t="shared" ref="FWT233" si="17564">(53.16)*10.764</f>
        <v>572.2142399999999</v>
      </c>
      <c r="FWU233" s="53">
        <f t="shared" ref="FWU233:FWU234" si="17565">(2.3*1.25+1*(2.75+2.9+2.3))*10.764</f>
        <v>116.52029999999999</v>
      </c>
      <c r="FWV233" s="53">
        <f t="shared" si="1781"/>
        <v>688.73453999999992</v>
      </c>
      <c r="FWW233" s="53">
        <v>0</v>
      </c>
      <c r="FWX233" s="53">
        <f>FWV233*(($H$268)+1)+(IF(FWW233&lt;101,FWW233,IF(FWW233&lt;201,FWW233/2,IF(FWW233&lt;=301,FWW233/3,FWW233/4))))</f>
        <v>688.73453999999992</v>
      </c>
      <c r="FWY233" s="159">
        <f t="shared" si="7920"/>
        <v>4</v>
      </c>
      <c r="FWZ233" s="159"/>
      <c r="FXA233" s="53" t="s">
        <v>163</v>
      </c>
      <c r="FXB233" s="53">
        <f t="shared" ref="FXB233" si="17566">(53.16)*10.764</f>
        <v>572.2142399999999</v>
      </c>
      <c r="FXC233" s="53">
        <f t="shared" ref="FXC233:FXC234" si="17567">(2.3*1.25+1*(2.75+2.9+2.3))*10.764</f>
        <v>116.52029999999999</v>
      </c>
      <c r="FXD233" s="53">
        <f t="shared" si="1784"/>
        <v>688.73453999999992</v>
      </c>
      <c r="FXE233" s="53">
        <v>0</v>
      </c>
      <c r="FXF233" s="53">
        <f>FXD233*(($H$268)+1)+(IF(FXE233&lt;101,FXE233,IF(FXE233&lt;201,FXE233/2,IF(FXE233&lt;=301,FXE233/3,FXE233/4))))</f>
        <v>688.73453999999992</v>
      </c>
      <c r="FXG233" s="159">
        <f t="shared" si="7923"/>
        <v>4</v>
      </c>
      <c r="FXH233" s="159"/>
      <c r="FXI233" s="53" t="s">
        <v>163</v>
      </c>
      <c r="FXJ233" s="53">
        <f t="shared" ref="FXJ233" si="17568">(53.16)*10.764</f>
        <v>572.2142399999999</v>
      </c>
      <c r="FXK233" s="53">
        <f t="shared" ref="FXK233:FXK234" si="17569">(2.3*1.25+1*(2.75+2.9+2.3))*10.764</f>
        <v>116.52029999999999</v>
      </c>
      <c r="FXL233" s="53">
        <f t="shared" si="1787"/>
        <v>688.73453999999992</v>
      </c>
      <c r="FXM233" s="53">
        <v>0</v>
      </c>
      <c r="FXN233" s="53">
        <f>FXL233*(($H$268)+1)+(IF(FXM233&lt;101,FXM233,IF(FXM233&lt;201,FXM233/2,IF(FXM233&lt;=301,FXM233/3,FXM233/4))))</f>
        <v>688.73453999999992</v>
      </c>
      <c r="FXO233" s="159">
        <f t="shared" si="7926"/>
        <v>4</v>
      </c>
      <c r="FXP233" s="159"/>
      <c r="FXQ233" s="53" t="s">
        <v>163</v>
      </c>
      <c r="FXR233" s="53">
        <f t="shared" ref="FXR233" si="17570">(53.16)*10.764</f>
        <v>572.2142399999999</v>
      </c>
      <c r="FXS233" s="53">
        <f t="shared" ref="FXS233:FXS234" si="17571">(2.3*1.25+1*(2.75+2.9+2.3))*10.764</f>
        <v>116.52029999999999</v>
      </c>
      <c r="FXT233" s="53">
        <f t="shared" si="1790"/>
        <v>688.73453999999992</v>
      </c>
      <c r="FXU233" s="53">
        <v>0</v>
      </c>
      <c r="FXV233" s="53">
        <f>FXT233*(($H$268)+1)+(IF(FXU233&lt;101,FXU233,IF(FXU233&lt;201,FXU233/2,IF(FXU233&lt;=301,FXU233/3,FXU233/4))))</f>
        <v>688.73453999999992</v>
      </c>
      <c r="FXW233" s="159">
        <f t="shared" si="7929"/>
        <v>4</v>
      </c>
      <c r="FXX233" s="159"/>
      <c r="FXY233" s="53" t="s">
        <v>163</v>
      </c>
      <c r="FXZ233" s="53">
        <f t="shared" ref="FXZ233" si="17572">(53.16)*10.764</f>
        <v>572.2142399999999</v>
      </c>
      <c r="FYA233" s="53">
        <f t="shared" ref="FYA233:FYA234" si="17573">(2.3*1.25+1*(2.75+2.9+2.3))*10.764</f>
        <v>116.52029999999999</v>
      </c>
      <c r="FYB233" s="53">
        <f t="shared" si="1793"/>
        <v>688.73453999999992</v>
      </c>
      <c r="FYC233" s="53">
        <v>0</v>
      </c>
      <c r="FYD233" s="53">
        <f>FYB233*(($H$268)+1)+(IF(FYC233&lt;101,FYC233,IF(FYC233&lt;201,FYC233/2,IF(FYC233&lt;=301,FYC233/3,FYC233/4))))</f>
        <v>688.73453999999992</v>
      </c>
      <c r="FYE233" s="159">
        <f t="shared" si="7932"/>
        <v>4</v>
      </c>
      <c r="FYF233" s="159"/>
      <c r="FYG233" s="53" t="s">
        <v>163</v>
      </c>
      <c r="FYH233" s="53">
        <f t="shared" ref="FYH233" si="17574">(53.16)*10.764</f>
        <v>572.2142399999999</v>
      </c>
      <c r="FYI233" s="53">
        <f t="shared" ref="FYI233:FYI234" si="17575">(2.3*1.25+1*(2.75+2.9+2.3))*10.764</f>
        <v>116.52029999999999</v>
      </c>
      <c r="FYJ233" s="53">
        <f t="shared" si="1796"/>
        <v>688.73453999999992</v>
      </c>
      <c r="FYK233" s="53">
        <v>0</v>
      </c>
      <c r="FYL233" s="53">
        <f>FYJ233*(($H$268)+1)+(IF(FYK233&lt;101,FYK233,IF(FYK233&lt;201,FYK233/2,IF(FYK233&lt;=301,FYK233/3,FYK233/4))))</f>
        <v>688.73453999999992</v>
      </c>
      <c r="FYM233" s="159">
        <f t="shared" si="7935"/>
        <v>4</v>
      </c>
      <c r="FYN233" s="159"/>
      <c r="FYO233" s="53" t="s">
        <v>163</v>
      </c>
      <c r="FYP233" s="53">
        <f t="shared" ref="FYP233" si="17576">(53.16)*10.764</f>
        <v>572.2142399999999</v>
      </c>
      <c r="FYQ233" s="53">
        <f t="shared" ref="FYQ233:FYQ234" si="17577">(2.3*1.25+1*(2.75+2.9+2.3))*10.764</f>
        <v>116.52029999999999</v>
      </c>
      <c r="FYR233" s="53">
        <f t="shared" si="1799"/>
        <v>688.73453999999992</v>
      </c>
      <c r="FYS233" s="53">
        <v>0</v>
      </c>
      <c r="FYT233" s="53">
        <f>FYR233*(($H$268)+1)+(IF(FYS233&lt;101,FYS233,IF(FYS233&lt;201,FYS233/2,IF(FYS233&lt;=301,FYS233/3,FYS233/4))))</f>
        <v>688.73453999999992</v>
      </c>
      <c r="FYU233" s="159">
        <f t="shared" si="7938"/>
        <v>4</v>
      </c>
      <c r="FYV233" s="159"/>
      <c r="FYW233" s="53" t="s">
        <v>163</v>
      </c>
      <c r="FYX233" s="53">
        <f t="shared" ref="FYX233" si="17578">(53.16)*10.764</f>
        <v>572.2142399999999</v>
      </c>
      <c r="FYY233" s="53">
        <f t="shared" ref="FYY233:FYY234" si="17579">(2.3*1.25+1*(2.75+2.9+2.3))*10.764</f>
        <v>116.52029999999999</v>
      </c>
      <c r="FYZ233" s="53">
        <f t="shared" si="1802"/>
        <v>688.73453999999992</v>
      </c>
      <c r="FZA233" s="53">
        <v>0</v>
      </c>
      <c r="FZB233" s="53">
        <f>FYZ233*(($H$268)+1)+(IF(FZA233&lt;101,FZA233,IF(FZA233&lt;201,FZA233/2,IF(FZA233&lt;=301,FZA233/3,FZA233/4))))</f>
        <v>688.73453999999992</v>
      </c>
      <c r="FZC233" s="159">
        <f t="shared" si="7941"/>
        <v>4</v>
      </c>
      <c r="FZD233" s="159"/>
      <c r="FZE233" s="53" t="s">
        <v>163</v>
      </c>
      <c r="FZF233" s="53">
        <f t="shared" ref="FZF233" si="17580">(53.16)*10.764</f>
        <v>572.2142399999999</v>
      </c>
      <c r="FZG233" s="53">
        <f t="shared" ref="FZG233:FZG234" si="17581">(2.3*1.25+1*(2.75+2.9+2.3))*10.764</f>
        <v>116.52029999999999</v>
      </c>
      <c r="FZH233" s="53">
        <f t="shared" si="1805"/>
        <v>688.73453999999992</v>
      </c>
      <c r="FZI233" s="53">
        <v>0</v>
      </c>
      <c r="FZJ233" s="53">
        <f>FZH233*(($H$268)+1)+(IF(FZI233&lt;101,FZI233,IF(FZI233&lt;201,FZI233/2,IF(FZI233&lt;=301,FZI233/3,FZI233/4))))</f>
        <v>688.73453999999992</v>
      </c>
      <c r="FZK233" s="159">
        <f t="shared" si="7944"/>
        <v>4</v>
      </c>
      <c r="FZL233" s="159"/>
      <c r="FZM233" s="53" t="s">
        <v>163</v>
      </c>
      <c r="FZN233" s="53">
        <f t="shared" ref="FZN233" si="17582">(53.16)*10.764</f>
        <v>572.2142399999999</v>
      </c>
      <c r="FZO233" s="53">
        <f t="shared" ref="FZO233:FZO234" si="17583">(2.3*1.25+1*(2.75+2.9+2.3))*10.764</f>
        <v>116.52029999999999</v>
      </c>
      <c r="FZP233" s="53">
        <f t="shared" si="1808"/>
        <v>688.73453999999992</v>
      </c>
      <c r="FZQ233" s="53">
        <v>0</v>
      </c>
      <c r="FZR233" s="53">
        <f>FZP233*(($H$268)+1)+(IF(FZQ233&lt;101,FZQ233,IF(FZQ233&lt;201,FZQ233/2,IF(FZQ233&lt;=301,FZQ233/3,FZQ233/4))))</f>
        <v>688.73453999999992</v>
      </c>
      <c r="FZS233" s="159">
        <f t="shared" si="7947"/>
        <v>4</v>
      </c>
      <c r="FZT233" s="159"/>
      <c r="FZU233" s="53" t="s">
        <v>163</v>
      </c>
      <c r="FZV233" s="53">
        <f t="shared" ref="FZV233" si="17584">(53.16)*10.764</f>
        <v>572.2142399999999</v>
      </c>
      <c r="FZW233" s="53">
        <f t="shared" ref="FZW233:FZW234" si="17585">(2.3*1.25+1*(2.75+2.9+2.3))*10.764</f>
        <v>116.52029999999999</v>
      </c>
      <c r="FZX233" s="53">
        <f t="shared" si="1811"/>
        <v>688.73453999999992</v>
      </c>
      <c r="FZY233" s="53">
        <v>0</v>
      </c>
      <c r="FZZ233" s="53">
        <f>FZX233*(($H$268)+1)+(IF(FZY233&lt;101,FZY233,IF(FZY233&lt;201,FZY233/2,IF(FZY233&lt;=301,FZY233/3,FZY233/4))))</f>
        <v>688.73453999999992</v>
      </c>
      <c r="GAA233" s="159">
        <f t="shared" si="7950"/>
        <v>4</v>
      </c>
      <c r="GAB233" s="159"/>
      <c r="GAC233" s="53" t="s">
        <v>163</v>
      </c>
      <c r="GAD233" s="53">
        <f t="shared" ref="GAD233" si="17586">(53.16)*10.764</f>
        <v>572.2142399999999</v>
      </c>
      <c r="GAE233" s="53">
        <f t="shared" ref="GAE233:GAE234" si="17587">(2.3*1.25+1*(2.75+2.9+2.3))*10.764</f>
        <v>116.52029999999999</v>
      </c>
      <c r="GAF233" s="53">
        <f t="shared" si="1814"/>
        <v>688.73453999999992</v>
      </c>
      <c r="GAG233" s="53">
        <v>0</v>
      </c>
      <c r="GAH233" s="53">
        <f>GAF233*(($H$268)+1)+(IF(GAG233&lt;101,GAG233,IF(GAG233&lt;201,GAG233/2,IF(GAG233&lt;=301,GAG233/3,GAG233/4))))</f>
        <v>688.73453999999992</v>
      </c>
      <c r="GAI233" s="159">
        <f t="shared" si="7953"/>
        <v>4</v>
      </c>
      <c r="GAJ233" s="159"/>
      <c r="GAK233" s="53" t="s">
        <v>163</v>
      </c>
      <c r="GAL233" s="53">
        <f t="shared" ref="GAL233" si="17588">(53.16)*10.764</f>
        <v>572.2142399999999</v>
      </c>
      <c r="GAM233" s="53">
        <f t="shared" ref="GAM233:GAM234" si="17589">(2.3*1.25+1*(2.75+2.9+2.3))*10.764</f>
        <v>116.52029999999999</v>
      </c>
      <c r="GAN233" s="53">
        <f t="shared" si="1817"/>
        <v>688.73453999999992</v>
      </c>
      <c r="GAO233" s="53">
        <v>0</v>
      </c>
      <c r="GAP233" s="53">
        <f>GAN233*(($H$268)+1)+(IF(GAO233&lt;101,GAO233,IF(GAO233&lt;201,GAO233/2,IF(GAO233&lt;=301,GAO233/3,GAO233/4))))</f>
        <v>688.73453999999992</v>
      </c>
      <c r="GAQ233" s="159">
        <f t="shared" si="7956"/>
        <v>4</v>
      </c>
      <c r="GAR233" s="159"/>
      <c r="GAS233" s="53" t="s">
        <v>163</v>
      </c>
      <c r="GAT233" s="53">
        <f t="shared" ref="GAT233" si="17590">(53.16)*10.764</f>
        <v>572.2142399999999</v>
      </c>
      <c r="GAU233" s="53">
        <f t="shared" ref="GAU233:GAU234" si="17591">(2.3*1.25+1*(2.75+2.9+2.3))*10.764</f>
        <v>116.52029999999999</v>
      </c>
      <c r="GAV233" s="53">
        <f t="shared" si="1820"/>
        <v>688.73453999999992</v>
      </c>
      <c r="GAW233" s="53">
        <v>0</v>
      </c>
      <c r="GAX233" s="53">
        <f>GAV233*(($H$268)+1)+(IF(GAW233&lt;101,GAW233,IF(GAW233&lt;201,GAW233/2,IF(GAW233&lt;=301,GAW233/3,GAW233/4))))</f>
        <v>688.73453999999992</v>
      </c>
      <c r="GAY233" s="159">
        <f t="shared" si="7959"/>
        <v>4</v>
      </c>
      <c r="GAZ233" s="159"/>
      <c r="GBA233" s="53" t="s">
        <v>163</v>
      </c>
      <c r="GBB233" s="53">
        <f t="shared" ref="GBB233" si="17592">(53.16)*10.764</f>
        <v>572.2142399999999</v>
      </c>
      <c r="GBC233" s="53">
        <f t="shared" ref="GBC233:GBC234" si="17593">(2.3*1.25+1*(2.75+2.9+2.3))*10.764</f>
        <v>116.52029999999999</v>
      </c>
      <c r="GBD233" s="53">
        <f t="shared" si="1823"/>
        <v>688.73453999999992</v>
      </c>
      <c r="GBE233" s="53">
        <v>0</v>
      </c>
      <c r="GBF233" s="53">
        <f>GBD233*(($H$268)+1)+(IF(GBE233&lt;101,GBE233,IF(GBE233&lt;201,GBE233/2,IF(GBE233&lt;=301,GBE233/3,GBE233/4))))</f>
        <v>688.73453999999992</v>
      </c>
      <c r="GBG233" s="159">
        <f t="shared" si="7962"/>
        <v>4</v>
      </c>
      <c r="GBH233" s="159"/>
      <c r="GBI233" s="53" t="s">
        <v>163</v>
      </c>
      <c r="GBJ233" s="53">
        <f t="shared" ref="GBJ233" si="17594">(53.16)*10.764</f>
        <v>572.2142399999999</v>
      </c>
      <c r="GBK233" s="53">
        <f t="shared" ref="GBK233:GBK234" si="17595">(2.3*1.25+1*(2.75+2.9+2.3))*10.764</f>
        <v>116.52029999999999</v>
      </c>
      <c r="GBL233" s="53">
        <f t="shared" si="1826"/>
        <v>688.73453999999992</v>
      </c>
      <c r="GBM233" s="53">
        <v>0</v>
      </c>
      <c r="GBN233" s="53">
        <f>GBL233*(($H$268)+1)+(IF(GBM233&lt;101,GBM233,IF(GBM233&lt;201,GBM233/2,IF(GBM233&lt;=301,GBM233/3,GBM233/4))))</f>
        <v>688.73453999999992</v>
      </c>
      <c r="GBO233" s="159">
        <f t="shared" si="7965"/>
        <v>4</v>
      </c>
      <c r="GBP233" s="159"/>
      <c r="GBQ233" s="53" t="s">
        <v>163</v>
      </c>
      <c r="GBR233" s="53">
        <f t="shared" ref="GBR233" si="17596">(53.16)*10.764</f>
        <v>572.2142399999999</v>
      </c>
      <c r="GBS233" s="53">
        <f t="shared" ref="GBS233:GBS234" si="17597">(2.3*1.25+1*(2.75+2.9+2.3))*10.764</f>
        <v>116.52029999999999</v>
      </c>
      <c r="GBT233" s="53">
        <f t="shared" si="1829"/>
        <v>688.73453999999992</v>
      </c>
      <c r="GBU233" s="53">
        <v>0</v>
      </c>
      <c r="GBV233" s="53">
        <f>GBT233*(($H$268)+1)+(IF(GBU233&lt;101,GBU233,IF(GBU233&lt;201,GBU233/2,IF(GBU233&lt;=301,GBU233/3,GBU233/4))))</f>
        <v>688.73453999999992</v>
      </c>
      <c r="GBW233" s="159">
        <f t="shared" si="7968"/>
        <v>4</v>
      </c>
      <c r="GBX233" s="159"/>
      <c r="GBY233" s="53" t="s">
        <v>163</v>
      </c>
      <c r="GBZ233" s="53">
        <f t="shared" ref="GBZ233" si="17598">(53.16)*10.764</f>
        <v>572.2142399999999</v>
      </c>
      <c r="GCA233" s="53">
        <f t="shared" ref="GCA233:GCA234" si="17599">(2.3*1.25+1*(2.75+2.9+2.3))*10.764</f>
        <v>116.52029999999999</v>
      </c>
      <c r="GCB233" s="53">
        <f t="shared" si="1832"/>
        <v>688.73453999999992</v>
      </c>
      <c r="GCC233" s="53">
        <v>0</v>
      </c>
      <c r="GCD233" s="53">
        <f>GCB233*(($H$268)+1)+(IF(GCC233&lt;101,GCC233,IF(GCC233&lt;201,GCC233/2,IF(GCC233&lt;=301,GCC233/3,GCC233/4))))</f>
        <v>688.73453999999992</v>
      </c>
      <c r="GCE233" s="159">
        <f t="shared" si="7971"/>
        <v>4</v>
      </c>
      <c r="GCF233" s="159"/>
      <c r="GCG233" s="53" t="s">
        <v>163</v>
      </c>
      <c r="GCH233" s="53">
        <f t="shared" ref="GCH233" si="17600">(53.16)*10.764</f>
        <v>572.2142399999999</v>
      </c>
      <c r="GCI233" s="53">
        <f t="shared" ref="GCI233:GCI234" si="17601">(2.3*1.25+1*(2.75+2.9+2.3))*10.764</f>
        <v>116.52029999999999</v>
      </c>
      <c r="GCJ233" s="53">
        <f t="shared" si="1835"/>
        <v>688.73453999999992</v>
      </c>
      <c r="GCK233" s="53">
        <v>0</v>
      </c>
      <c r="GCL233" s="53">
        <f>GCJ233*(($H$268)+1)+(IF(GCK233&lt;101,GCK233,IF(GCK233&lt;201,GCK233/2,IF(GCK233&lt;=301,GCK233/3,GCK233/4))))</f>
        <v>688.73453999999992</v>
      </c>
      <c r="GCM233" s="159">
        <f t="shared" si="7974"/>
        <v>4</v>
      </c>
      <c r="GCN233" s="159"/>
      <c r="GCO233" s="53" t="s">
        <v>163</v>
      </c>
      <c r="GCP233" s="53">
        <f t="shared" ref="GCP233" si="17602">(53.16)*10.764</f>
        <v>572.2142399999999</v>
      </c>
      <c r="GCQ233" s="53">
        <f t="shared" ref="GCQ233:GCQ234" si="17603">(2.3*1.25+1*(2.75+2.9+2.3))*10.764</f>
        <v>116.52029999999999</v>
      </c>
      <c r="GCR233" s="53">
        <f t="shared" si="1838"/>
        <v>688.73453999999992</v>
      </c>
      <c r="GCS233" s="53">
        <v>0</v>
      </c>
      <c r="GCT233" s="53">
        <f>GCR233*(($H$268)+1)+(IF(GCS233&lt;101,GCS233,IF(GCS233&lt;201,GCS233/2,IF(GCS233&lt;=301,GCS233/3,GCS233/4))))</f>
        <v>688.73453999999992</v>
      </c>
      <c r="GCU233" s="159">
        <f t="shared" si="7977"/>
        <v>4</v>
      </c>
      <c r="GCV233" s="159"/>
      <c r="GCW233" s="53" t="s">
        <v>163</v>
      </c>
      <c r="GCX233" s="53">
        <f t="shared" ref="GCX233" si="17604">(53.16)*10.764</f>
        <v>572.2142399999999</v>
      </c>
      <c r="GCY233" s="53">
        <f t="shared" ref="GCY233:GCY234" si="17605">(2.3*1.25+1*(2.75+2.9+2.3))*10.764</f>
        <v>116.52029999999999</v>
      </c>
      <c r="GCZ233" s="53">
        <f t="shared" si="1841"/>
        <v>688.73453999999992</v>
      </c>
      <c r="GDA233" s="53">
        <v>0</v>
      </c>
      <c r="GDB233" s="53">
        <f>GCZ233*(($H$268)+1)+(IF(GDA233&lt;101,GDA233,IF(GDA233&lt;201,GDA233/2,IF(GDA233&lt;=301,GDA233/3,GDA233/4))))</f>
        <v>688.73453999999992</v>
      </c>
      <c r="GDC233" s="159">
        <f t="shared" si="7980"/>
        <v>4</v>
      </c>
      <c r="GDD233" s="159"/>
      <c r="GDE233" s="53" t="s">
        <v>163</v>
      </c>
      <c r="GDF233" s="53">
        <f t="shared" ref="GDF233" si="17606">(53.16)*10.764</f>
        <v>572.2142399999999</v>
      </c>
      <c r="GDG233" s="53">
        <f t="shared" ref="GDG233:GDG234" si="17607">(2.3*1.25+1*(2.75+2.9+2.3))*10.764</f>
        <v>116.52029999999999</v>
      </c>
      <c r="GDH233" s="53">
        <f t="shared" si="1844"/>
        <v>688.73453999999992</v>
      </c>
      <c r="GDI233" s="53">
        <v>0</v>
      </c>
      <c r="GDJ233" s="53">
        <f>GDH233*(($H$268)+1)+(IF(GDI233&lt;101,GDI233,IF(GDI233&lt;201,GDI233/2,IF(GDI233&lt;=301,GDI233/3,GDI233/4))))</f>
        <v>688.73453999999992</v>
      </c>
      <c r="GDK233" s="159">
        <f t="shared" si="7983"/>
        <v>4</v>
      </c>
      <c r="GDL233" s="159"/>
      <c r="GDM233" s="53" t="s">
        <v>163</v>
      </c>
      <c r="GDN233" s="53">
        <f t="shared" ref="GDN233" si="17608">(53.16)*10.764</f>
        <v>572.2142399999999</v>
      </c>
      <c r="GDO233" s="53">
        <f t="shared" ref="GDO233:GDO234" si="17609">(2.3*1.25+1*(2.75+2.9+2.3))*10.764</f>
        <v>116.52029999999999</v>
      </c>
      <c r="GDP233" s="53">
        <f t="shared" si="1847"/>
        <v>688.73453999999992</v>
      </c>
      <c r="GDQ233" s="53">
        <v>0</v>
      </c>
      <c r="GDR233" s="53">
        <f>GDP233*(($H$268)+1)+(IF(GDQ233&lt;101,GDQ233,IF(GDQ233&lt;201,GDQ233/2,IF(GDQ233&lt;=301,GDQ233/3,GDQ233/4))))</f>
        <v>688.73453999999992</v>
      </c>
      <c r="GDS233" s="159">
        <f t="shared" si="7986"/>
        <v>4</v>
      </c>
      <c r="GDT233" s="159"/>
      <c r="GDU233" s="53" t="s">
        <v>163</v>
      </c>
      <c r="GDV233" s="53">
        <f t="shared" ref="GDV233" si="17610">(53.16)*10.764</f>
        <v>572.2142399999999</v>
      </c>
      <c r="GDW233" s="53">
        <f t="shared" ref="GDW233:GDW234" si="17611">(2.3*1.25+1*(2.75+2.9+2.3))*10.764</f>
        <v>116.52029999999999</v>
      </c>
      <c r="GDX233" s="53">
        <f t="shared" si="1850"/>
        <v>688.73453999999992</v>
      </c>
      <c r="GDY233" s="53">
        <v>0</v>
      </c>
      <c r="GDZ233" s="53">
        <f>GDX233*(($H$268)+1)+(IF(GDY233&lt;101,GDY233,IF(GDY233&lt;201,GDY233/2,IF(GDY233&lt;=301,GDY233/3,GDY233/4))))</f>
        <v>688.73453999999992</v>
      </c>
      <c r="GEA233" s="159">
        <f t="shared" si="7989"/>
        <v>4</v>
      </c>
      <c r="GEB233" s="159"/>
      <c r="GEC233" s="53" t="s">
        <v>163</v>
      </c>
      <c r="GED233" s="53">
        <f t="shared" ref="GED233" si="17612">(53.16)*10.764</f>
        <v>572.2142399999999</v>
      </c>
      <c r="GEE233" s="53">
        <f t="shared" ref="GEE233:GEE234" si="17613">(2.3*1.25+1*(2.75+2.9+2.3))*10.764</f>
        <v>116.52029999999999</v>
      </c>
      <c r="GEF233" s="53">
        <f t="shared" si="1853"/>
        <v>688.73453999999992</v>
      </c>
      <c r="GEG233" s="53">
        <v>0</v>
      </c>
      <c r="GEH233" s="53">
        <f>GEF233*(($H$268)+1)+(IF(GEG233&lt;101,GEG233,IF(GEG233&lt;201,GEG233/2,IF(GEG233&lt;=301,GEG233/3,GEG233/4))))</f>
        <v>688.73453999999992</v>
      </c>
      <c r="GEI233" s="159">
        <f t="shared" si="7992"/>
        <v>4</v>
      </c>
      <c r="GEJ233" s="159"/>
      <c r="GEK233" s="53" t="s">
        <v>163</v>
      </c>
      <c r="GEL233" s="53">
        <f t="shared" ref="GEL233" si="17614">(53.16)*10.764</f>
        <v>572.2142399999999</v>
      </c>
      <c r="GEM233" s="53">
        <f t="shared" ref="GEM233:GEM234" si="17615">(2.3*1.25+1*(2.75+2.9+2.3))*10.764</f>
        <v>116.52029999999999</v>
      </c>
      <c r="GEN233" s="53">
        <f t="shared" si="1856"/>
        <v>688.73453999999992</v>
      </c>
      <c r="GEO233" s="53">
        <v>0</v>
      </c>
      <c r="GEP233" s="53">
        <f>GEN233*(($H$268)+1)+(IF(GEO233&lt;101,GEO233,IF(GEO233&lt;201,GEO233/2,IF(GEO233&lt;=301,GEO233/3,GEO233/4))))</f>
        <v>688.73453999999992</v>
      </c>
      <c r="GEQ233" s="159">
        <f t="shared" si="7995"/>
        <v>4</v>
      </c>
      <c r="GER233" s="159"/>
      <c r="GES233" s="53" t="s">
        <v>163</v>
      </c>
      <c r="GET233" s="53">
        <f t="shared" ref="GET233" si="17616">(53.16)*10.764</f>
        <v>572.2142399999999</v>
      </c>
      <c r="GEU233" s="53">
        <f t="shared" ref="GEU233:GEU234" si="17617">(2.3*1.25+1*(2.75+2.9+2.3))*10.764</f>
        <v>116.52029999999999</v>
      </c>
      <c r="GEV233" s="53">
        <f t="shared" si="1859"/>
        <v>688.73453999999992</v>
      </c>
      <c r="GEW233" s="53">
        <v>0</v>
      </c>
      <c r="GEX233" s="53">
        <f>GEV233*(($H$268)+1)+(IF(GEW233&lt;101,GEW233,IF(GEW233&lt;201,GEW233/2,IF(GEW233&lt;=301,GEW233/3,GEW233/4))))</f>
        <v>688.73453999999992</v>
      </c>
      <c r="GEY233" s="159">
        <f t="shared" si="7998"/>
        <v>4</v>
      </c>
      <c r="GEZ233" s="159"/>
      <c r="GFA233" s="53" t="s">
        <v>163</v>
      </c>
      <c r="GFB233" s="53">
        <f t="shared" ref="GFB233" si="17618">(53.16)*10.764</f>
        <v>572.2142399999999</v>
      </c>
      <c r="GFC233" s="53">
        <f t="shared" ref="GFC233:GFC234" si="17619">(2.3*1.25+1*(2.75+2.9+2.3))*10.764</f>
        <v>116.52029999999999</v>
      </c>
      <c r="GFD233" s="53">
        <f t="shared" si="1862"/>
        <v>688.73453999999992</v>
      </c>
      <c r="GFE233" s="53">
        <v>0</v>
      </c>
      <c r="GFF233" s="53">
        <f>GFD233*(($H$268)+1)+(IF(GFE233&lt;101,GFE233,IF(GFE233&lt;201,GFE233/2,IF(GFE233&lt;=301,GFE233/3,GFE233/4))))</f>
        <v>688.73453999999992</v>
      </c>
      <c r="GFG233" s="159">
        <f t="shared" si="8001"/>
        <v>4</v>
      </c>
      <c r="GFH233" s="159"/>
      <c r="GFI233" s="53" t="s">
        <v>163</v>
      </c>
      <c r="GFJ233" s="53">
        <f t="shared" ref="GFJ233" si="17620">(53.16)*10.764</f>
        <v>572.2142399999999</v>
      </c>
      <c r="GFK233" s="53">
        <f t="shared" ref="GFK233:GFK234" si="17621">(2.3*1.25+1*(2.75+2.9+2.3))*10.764</f>
        <v>116.52029999999999</v>
      </c>
      <c r="GFL233" s="53">
        <f t="shared" si="1865"/>
        <v>688.73453999999992</v>
      </c>
      <c r="GFM233" s="53">
        <v>0</v>
      </c>
      <c r="GFN233" s="53">
        <f>GFL233*(($H$268)+1)+(IF(GFM233&lt;101,GFM233,IF(GFM233&lt;201,GFM233/2,IF(GFM233&lt;=301,GFM233/3,GFM233/4))))</f>
        <v>688.73453999999992</v>
      </c>
      <c r="GFO233" s="159">
        <f t="shared" si="8004"/>
        <v>4</v>
      </c>
      <c r="GFP233" s="159"/>
      <c r="GFQ233" s="53" t="s">
        <v>163</v>
      </c>
      <c r="GFR233" s="53">
        <f t="shared" ref="GFR233" si="17622">(53.16)*10.764</f>
        <v>572.2142399999999</v>
      </c>
      <c r="GFS233" s="53">
        <f t="shared" ref="GFS233:GFS234" si="17623">(2.3*1.25+1*(2.75+2.9+2.3))*10.764</f>
        <v>116.52029999999999</v>
      </c>
      <c r="GFT233" s="53">
        <f t="shared" si="1868"/>
        <v>688.73453999999992</v>
      </c>
      <c r="GFU233" s="53">
        <v>0</v>
      </c>
      <c r="GFV233" s="53">
        <f>GFT233*(($H$268)+1)+(IF(GFU233&lt;101,GFU233,IF(GFU233&lt;201,GFU233/2,IF(GFU233&lt;=301,GFU233/3,GFU233/4))))</f>
        <v>688.73453999999992</v>
      </c>
      <c r="GFW233" s="159">
        <f t="shared" si="8007"/>
        <v>4</v>
      </c>
      <c r="GFX233" s="159"/>
      <c r="GFY233" s="53" t="s">
        <v>163</v>
      </c>
      <c r="GFZ233" s="53">
        <f t="shared" ref="GFZ233" si="17624">(53.16)*10.764</f>
        <v>572.2142399999999</v>
      </c>
      <c r="GGA233" s="53">
        <f t="shared" ref="GGA233:GGA234" si="17625">(2.3*1.25+1*(2.75+2.9+2.3))*10.764</f>
        <v>116.52029999999999</v>
      </c>
      <c r="GGB233" s="53">
        <f t="shared" si="1871"/>
        <v>688.73453999999992</v>
      </c>
      <c r="GGC233" s="53">
        <v>0</v>
      </c>
      <c r="GGD233" s="53">
        <f>GGB233*(($H$268)+1)+(IF(GGC233&lt;101,GGC233,IF(GGC233&lt;201,GGC233/2,IF(GGC233&lt;=301,GGC233/3,GGC233/4))))</f>
        <v>688.73453999999992</v>
      </c>
      <c r="GGE233" s="159">
        <f t="shared" si="8010"/>
        <v>4</v>
      </c>
      <c r="GGF233" s="159"/>
      <c r="GGG233" s="53" t="s">
        <v>163</v>
      </c>
      <c r="GGH233" s="53">
        <f t="shared" ref="GGH233" si="17626">(53.16)*10.764</f>
        <v>572.2142399999999</v>
      </c>
      <c r="GGI233" s="53">
        <f t="shared" ref="GGI233:GGI234" si="17627">(2.3*1.25+1*(2.75+2.9+2.3))*10.764</f>
        <v>116.52029999999999</v>
      </c>
      <c r="GGJ233" s="53">
        <f t="shared" si="1874"/>
        <v>688.73453999999992</v>
      </c>
      <c r="GGK233" s="53">
        <v>0</v>
      </c>
      <c r="GGL233" s="53">
        <f>GGJ233*(($H$268)+1)+(IF(GGK233&lt;101,GGK233,IF(GGK233&lt;201,GGK233/2,IF(GGK233&lt;=301,GGK233/3,GGK233/4))))</f>
        <v>688.73453999999992</v>
      </c>
      <c r="GGM233" s="159">
        <f t="shared" si="8013"/>
        <v>4</v>
      </c>
      <c r="GGN233" s="159"/>
      <c r="GGO233" s="53" t="s">
        <v>163</v>
      </c>
      <c r="GGP233" s="53">
        <f t="shared" ref="GGP233" si="17628">(53.16)*10.764</f>
        <v>572.2142399999999</v>
      </c>
      <c r="GGQ233" s="53">
        <f t="shared" ref="GGQ233:GGQ234" si="17629">(2.3*1.25+1*(2.75+2.9+2.3))*10.764</f>
        <v>116.52029999999999</v>
      </c>
      <c r="GGR233" s="53">
        <f t="shared" si="1877"/>
        <v>688.73453999999992</v>
      </c>
      <c r="GGS233" s="53">
        <v>0</v>
      </c>
      <c r="GGT233" s="53">
        <f>GGR233*(($H$268)+1)+(IF(GGS233&lt;101,GGS233,IF(GGS233&lt;201,GGS233/2,IF(GGS233&lt;=301,GGS233/3,GGS233/4))))</f>
        <v>688.73453999999992</v>
      </c>
      <c r="GGU233" s="159">
        <f t="shared" si="8016"/>
        <v>4</v>
      </c>
      <c r="GGV233" s="159"/>
      <c r="GGW233" s="53" t="s">
        <v>163</v>
      </c>
      <c r="GGX233" s="53">
        <f t="shared" ref="GGX233" si="17630">(53.16)*10.764</f>
        <v>572.2142399999999</v>
      </c>
      <c r="GGY233" s="53">
        <f t="shared" ref="GGY233:GGY234" si="17631">(2.3*1.25+1*(2.75+2.9+2.3))*10.764</f>
        <v>116.52029999999999</v>
      </c>
      <c r="GGZ233" s="53">
        <f t="shared" si="1880"/>
        <v>688.73453999999992</v>
      </c>
      <c r="GHA233" s="53">
        <v>0</v>
      </c>
      <c r="GHB233" s="53">
        <f>GGZ233*(($H$268)+1)+(IF(GHA233&lt;101,GHA233,IF(GHA233&lt;201,GHA233/2,IF(GHA233&lt;=301,GHA233/3,GHA233/4))))</f>
        <v>688.73453999999992</v>
      </c>
      <c r="GHC233" s="159">
        <f t="shared" si="8019"/>
        <v>4</v>
      </c>
      <c r="GHD233" s="159"/>
      <c r="GHE233" s="53" t="s">
        <v>163</v>
      </c>
      <c r="GHF233" s="53">
        <f t="shared" ref="GHF233" si="17632">(53.16)*10.764</f>
        <v>572.2142399999999</v>
      </c>
      <c r="GHG233" s="53">
        <f t="shared" ref="GHG233:GHG234" si="17633">(2.3*1.25+1*(2.75+2.9+2.3))*10.764</f>
        <v>116.52029999999999</v>
      </c>
      <c r="GHH233" s="53">
        <f t="shared" si="1883"/>
        <v>688.73453999999992</v>
      </c>
      <c r="GHI233" s="53">
        <v>0</v>
      </c>
      <c r="GHJ233" s="53">
        <f>GHH233*(($H$268)+1)+(IF(GHI233&lt;101,GHI233,IF(GHI233&lt;201,GHI233/2,IF(GHI233&lt;=301,GHI233/3,GHI233/4))))</f>
        <v>688.73453999999992</v>
      </c>
      <c r="GHK233" s="159">
        <f t="shared" si="8022"/>
        <v>4</v>
      </c>
      <c r="GHL233" s="159"/>
      <c r="GHM233" s="53" t="s">
        <v>163</v>
      </c>
      <c r="GHN233" s="53">
        <f t="shared" ref="GHN233" si="17634">(53.16)*10.764</f>
        <v>572.2142399999999</v>
      </c>
      <c r="GHO233" s="53">
        <f t="shared" ref="GHO233:GHO234" si="17635">(2.3*1.25+1*(2.75+2.9+2.3))*10.764</f>
        <v>116.52029999999999</v>
      </c>
      <c r="GHP233" s="53">
        <f t="shared" si="1886"/>
        <v>688.73453999999992</v>
      </c>
      <c r="GHQ233" s="53">
        <v>0</v>
      </c>
      <c r="GHR233" s="53">
        <f>GHP233*(($H$268)+1)+(IF(GHQ233&lt;101,GHQ233,IF(GHQ233&lt;201,GHQ233/2,IF(GHQ233&lt;=301,GHQ233/3,GHQ233/4))))</f>
        <v>688.73453999999992</v>
      </c>
      <c r="GHS233" s="159">
        <f t="shared" si="8025"/>
        <v>4</v>
      </c>
      <c r="GHT233" s="159"/>
      <c r="GHU233" s="53" t="s">
        <v>163</v>
      </c>
      <c r="GHV233" s="53">
        <f t="shared" ref="GHV233" si="17636">(53.16)*10.764</f>
        <v>572.2142399999999</v>
      </c>
      <c r="GHW233" s="53">
        <f t="shared" ref="GHW233:GHW234" si="17637">(2.3*1.25+1*(2.75+2.9+2.3))*10.764</f>
        <v>116.52029999999999</v>
      </c>
      <c r="GHX233" s="53">
        <f t="shared" si="1889"/>
        <v>688.73453999999992</v>
      </c>
      <c r="GHY233" s="53">
        <v>0</v>
      </c>
      <c r="GHZ233" s="53">
        <f>GHX233*(($H$268)+1)+(IF(GHY233&lt;101,GHY233,IF(GHY233&lt;201,GHY233/2,IF(GHY233&lt;=301,GHY233/3,GHY233/4))))</f>
        <v>688.73453999999992</v>
      </c>
      <c r="GIA233" s="159">
        <f t="shared" si="8028"/>
        <v>4</v>
      </c>
      <c r="GIB233" s="159"/>
      <c r="GIC233" s="53" t="s">
        <v>163</v>
      </c>
      <c r="GID233" s="53">
        <f t="shared" ref="GID233" si="17638">(53.16)*10.764</f>
        <v>572.2142399999999</v>
      </c>
      <c r="GIE233" s="53">
        <f t="shared" ref="GIE233:GIE234" si="17639">(2.3*1.25+1*(2.75+2.9+2.3))*10.764</f>
        <v>116.52029999999999</v>
      </c>
      <c r="GIF233" s="53">
        <f t="shared" si="1892"/>
        <v>688.73453999999992</v>
      </c>
      <c r="GIG233" s="53">
        <v>0</v>
      </c>
      <c r="GIH233" s="53">
        <f>GIF233*(($H$268)+1)+(IF(GIG233&lt;101,GIG233,IF(GIG233&lt;201,GIG233/2,IF(GIG233&lt;=301,GIG233/3,GIG233/4))))</f>
        <v>688.73453999999992</v>
      </c>
      <c r="GII233" s="159">
        <f t="shared" si="8031"/>
        <v>4</v>
      </c>
      <c r="GIJ233" s="159"/>
      <c r="GIK233" s="53" t="s">
        <v>163</v>
      </c>
      <c r="GIL233" s="53">
        <f t="shared" ref="GIL233" si="17640">(53.16)*10.764</f>
        <v>572.2142399999999</v>
      </c>
      <c r="GIM233" s="53">
        <f t="shared" ref="GIM233:GIM234" si="17641">(2.3*1.25+1*(2.75+2.9+2.3))*10.764</f>
        <v>116.52029999999999</v>
      </c>
      <c r="GIN233" s="53">
        <f t="shared" si="1895"/>
        <v>688.73453999999992</v>
      </c>
      <c r="GIO233" s="53">
        <v>0</v>
      </c>
      <c r="GIP233" s="53">
        <f>GIN233*(($H$268)+1)+(IF(GIO233&lt;101,GIO233,IF(GIO233&lt;201,GIO233/2,IF(GIO233&lt;=301,GIO233/3,GIO233/4))))</f>
        <v>688.73453999999992</v>
      </c>
      <c r="GIQ233" s="159">
        <f t="shared" si="8034"/>
        <v>4</v>
      </c>
      <c r="GIR233" s="159"/>
      <c r="GIS233" s="53" t="s">
        <v>163</v>
      </c>
      <c r="GIT233" s="53">
        <f t="shared" ref="GIT233" si="17642">(53.16)*10.764</f>
        <v>572.2142399999999</v>
      </c>
      <c r="GIU233" s="53">
        <f t="shared" ref="GIU233:GIU234" si="17643">(2.3*1.25+1*(2.75+2.9+2.3))*10.764</f>
        <v>116.52029999999999</v>
      </c>
      <c r="GIV233" s="53">
        <f t="shared" si="1898"/>
        <v>688.73453999999992</v>
      </c>
      <c r="GIW233" s="53">
        <v>0</v>
      </c>
      <c r="GIX233" s="53">
        <f>GIV233*(($H$268)+1)+(IF(GIW233&lt;101,GIW233,IF(GIW233&lt;201,GIW233/2,IF(GIW233&lt;=301,GIW233/3,GIW233/4))))</f>
        <v>688.73453999999992</v>
      </c>
      <c r="GIY233" s="159">
        <f t="shared" si="8037"/>
        <v>4</v>
      </c>
      <c r="GIZ233" s="159"/>
      <c r="GJA233" s="53" t="s">
        <v>163</v>
      </c>
      <c r="GJB233" s="53">
        <f t="shared" ref="GJB233" si="17644">(53.16)*10.764</f>
        <v>572.2142399999999</v>
      </c>
      <c r="GJC233" s="53">
        <f t="shared" ref="GJC233:GJC234" si="17645">(2.3*1.25+1*(2.75+2.9+2.3))*10.764</f>
        <v>116.52029999999999</v>
      </c>
      <c r="GJD233" s="53">
        <f t="shared" si="1901"/>
        <v>688.73453999999992</v>
      </c>
      <c r="GJE233" s="53">
        <v>0</v>
      </c>
      <c r="GJF233" s="53">
        <f>GJD233*(($H$268)+1)+(IF(GJE233&lt;101,GJE233,IF(GJE233&lt;201,GJE233/2,IF(GJE233&lt;=301,GJE233/3,GJE233/4))))</f>
        <v>688.73453999999992</v>
      </c>
      <c r="GJG233" s="159">
        <f t="shared" si="8040"/>
        <v>4</v>
      </c>
      <c r="GJH233" s="159"/>
      <c r="GJI233" s="53" t="s">
        <v>163</v>
      </c>
      <c r="GJJ233" s="53">
        <f t="shared" ref="GJJ233" si="17646">(53.16)*10.764</f>
        <v>572.2142399999999</v>
      </c>
      <c r="GJK233" s="53">
        <f t="shared" ref="GJK233:GJK234" si="17647">(2.3*1.25+1*(2.75+2.9+2.3))*10.764</f>
        <v>116.52029999999999</v>
      </c>
      <c r="GJL233" s="53">
        <f t="shared" si="1904"/>
        <v>688.73453999999992</v>
      </c>
      <c r="GJM233" s="53">
        <v>0</v>
      </c>
      <c r="GJN233" s="53">
        <f>GJL233*(($H$268)+1)+(IF(GJM233&lt;101,GJM233,IF(GJM233&lt;201,GJM233/2,IF(GJM233&lt;=301,GJM233/3,GJM233/4))))</f>
        <v>688.73453999999992</v>
      </c>
      <c r="GJO233" s="159">
        <f t="shared" si="8043"/>
        <v>4</v>
      </c>
      <c r="GJP233" s="159"/>
      <c r="GJQ233" s="53" t="s">
        <v>163</v>
      </c>
      <c r="GJR233" s="53">
        <f t="shared" ref="GJR233" si="17648">(53.16)*10.764</f>
        <v>572.2142399999999</v>
      </c>
      <c r="GJS233" s="53">
        <f t="shared" ref="GJS233:GJS234" si="17649">(2.3*1.25+1*(2.75+2.9+2.3))*10.764</f>
        <v>116.52029999999999</v>
      </c>
      <c r="GJT233" s="53">
        <f t="shared" si="1907"/>
        <v>688.73453999999992</v>
      </c>
      <c r="GJU233" s="53">
        <v>0</v>
      </c>
      <c r="GJV233" s="53">
        <f>GJT233*(($H$268)+1)+(IF(GJU233&lt;101,GJU233,IF(GJU233&lt;201,GJU233/2,IF(GJU233&lt;=301,GJU233/3,GJU233/4))))</f>
        <v>688.73453999999992</v>
      </c>
      <c r="GJW233" s="159">
        <f t="shared" si="8046"/>
        <v>4</v>
      </c>
      <c r="GJX233" s="159"/>
      <c r="GJY233" s="53" t="s">
        <v>163</v>
      </c>
      <c r="GJZ233" s="53">
        <f t="shared" ref="GJZ233" si="17650">(53.16)*10.764</f>
        <v>572.2142399999999</v>
      </c>
      <c r="GKA233" s="53">
        <f t="shared" ref="GKA233:GKA234" si="17651">(2.3*1.25+1*(2.75+2.9+2.3))*10.764</f>
        <v>116.52029999999999</v>
      </c>
      <c r="GKB233" s="53">
        <f t="shared" si="1910"/>
        <v>688.73453999999992</v>
      </c>
      <c r="GKC233" s="53">
        <v>0</v>
      </c>
      <c r="GKD233" s="53">
        <f>GKB233*(($H$268)+1)+(IF(GKC233&lt;101,GKC233,IF(GKC233&lt;201,GKC233/2,IF(GKC233&lt;=301,GKC233/3,GKC233/4))))</f>
        <v>688.73453999999992</v>
      </c>
      <c r="GKE233" s="159">
        <f t="shared" si="8049"/>
        <v>4</v>
      </c>
      <c r="GKF233" s="159"/>
      <c r="GKG233" s="53" t="s">
        <v>163</v>
      </c>
      <c r="GKH233" s="53">
        <f t="shared" ref="GKH233" si="17652">(53.16)*10.764</f>
        <v>572.2142399999999</v>
      </c>
      <c r="GKI233" s="53">
        <f t="shared" ref="GKI233:GKI234" si="17653">(2.3*1.25+1*(2.75+2.9+2.3))*10.764</f>
        <v>116.52029999999999</v>
      </c>
      <c r="GKJ233" s="53">
        <f t="shared" si="1913"/>
        <v>688.73453999999992</v>
      </c>
      <c r="GKK233" s="53">
        <v>0</v>
      </c>
      <c r="GKL233" s="53">
        <f>GKJ233*(($H$268)+1)+(IF(GKK233&lt;101,GKK233,IF(GKK233&lt;201,GKK233/2,IF(GKK233&lt;=301,GKK233/3,GKK233/4))))</f>
        <v>688.73453999999992</v>
      </c>
      <c r="GKM233" s="159">
        <f t="shared" si="8052"/>
        <v>4</v>
      </c>
      <c r="GKN233" s="159"/>
      <c r="GKO233" s="53" t="s">
        <v>163</v>
      </c>
      <c r="GKP233" s="53">
        <f t="shared" ref="GKP233" si="17654">(53.16)*10.764</f>
        <v>572.2142399999999</v>
      </c>
      <c r="GKQ233" s="53">
        <f t="shared" ref="GKQ233:GKQ234" si="17655">(2.3*1.25+1*(2.75+2.9+2.3))*10.764</f>
        <v>116.52029999999999</v>
      </c>
      <c r="GKR233" s="53">
        <f t="shared" si="1916"/>
        <v>688.73453999999992</v>
      </c>
      <c r="GKS233" s="53">
        <v>0</v>
      </c>
      <c r="GKT233" s="53">
        <f>GKR233*(($H$268)+1)+(IF(GKS233&lt;101,GKS233,IF(GKS233&lt;201,GKS233/2,IF(GKS233&lt;=301,GKS233/3,GKS233/4))))</f>
        <v>688.73453999999992</v>
      </c>
      <c r="GKU233" s="159">
        <f t="shared" si="8055"/>
        <v>4</v>
      </c>
      <c r="GKV233" s="159"/>
      <c r="GKW233" s="53" t="s">
        <v>163</v>
      </c>
      <c r="GKX233" s="53">
        <f t="shared" ref="GKX233" si="17656">(53.16)*10.764</f>
        <v>572.2142399999999</v>
      </c>
      <c r="GKY233" s="53">
        <f t="shared" ref="GKY233:GKY234" si="17657">(2.3*1.25+1*(2.75+2.9+2.3))*10.764</f>
        <v>116.52029999999999</v>
      </c>
      <c r="GKZ233" s="53">
        <f t="shared" si="1919"/>
        <v>688.73453999999992</v>
      </c>
      <c r="GLA233" s="53">
        <v>0</v>
      </c>
      <c r="GLB233" s="53">
        <f>GKZ233*(($H$268)+1)+(IF(GLA233&lt;101,GLA233,IF(GLA233&lt;201,GLA233/2,IF(GLA233&lt;=301,GLA233/3,GLA233/4))))</f>
        <v>688.73453999999992</v>
      </c>
      <c r="GLC233" s="159">
        <f t="shared" si="8058"/>
        <v>4</v>
      </c>
      <c r="GLD233" s="159"/>
      <c r="GLE233" s="53" t="s">
        <v>163</v>
      </c>
      <c r="GLF233" s="53">
        <f t="shared" ref="GLF233" si="17658">(53.16)*10.764</f>
        <v>572.2142399999999</v>
      </c>
      <c r="GLG233" s="53">
        <f t="shared" ref="GLG233:GLG234" si="17659">(2.3*1.25+1*(2.75+2.9+2.3))*10.764</f>
        <v>116.52029999999999</v>
      </c>
      <c r="GLH233" s="53">
        <f t="shared" si="1922"/>
        <v>688.73453999999992</v>
      </c>
      <c r="GLI233" s="53">
        <v>0</v>
      </c>
      <c r="GLJ233" s="53">
        <f>GLH233*(($H$268)+1)+(IF(GLI233&lt;101,GLI233,IF(GLI233&lt;201,GLI233/2,IF(GLI233&lt;=301,GLI233/3,GLI233/4))))</f>
        <v>688.73453999999992</v>
      </c>
      <c r="GLK233" s="159">
        <f t="shared" si="8061"/>
        <v>4</v>
      </c>
      <c r="GLL233" s="159"/>
      <c r="GLM233" s="53" t="s">
        <v>163</v>
      </c>
      <c r="GLN233" s="53">
        <f t="shared" ref="GLN233" si="17660">(53.16)*10.764</f>
        <v>572.2142399999999</v>
      </c>
      <c r="GLO233" s="53">
        <f t="shared" ref="GLO233:GLO234" si="17661">(2.3*1.25+1*(2.75+2.9+2.3))*10.764</f>
        <v>116.52029999999999</v>
      </c>
      <c r="GLP233" s="53">
        <f t="shared" si="1925"/>
        <v>688.73453999999992</v>
      </c>
      <c r="GLQ233" s="53">
        <v>0</v>
      </c>
      <c r="GLR233" s="53">
        <f>GLP233*(($H$268)+1)+(IF(GLQ233&lt;101,GLQ233,IF(GLQ233&lt;201,GLQ233/2,IF(GLQ233&lt;=301,GLQ233/3,GLQ233/4))))</f>
        <v>688.73453999999992</v>
      </c>
      <c r="GLS233" s="159">
        <f t="shared" si="8064"/>
        <v>4</v>
      </c>
      <c r="GLT233" s="159"/>
      <c r="GLU233" s="53" t="s">
        <v>163</v>
      </c>
      <c r="GLV233" s="53">
        <f t="shared" ref="GLV233" si="17662">(53.16)*10.764</f>
        <v>572.2142399999999</v>
      </c>
      <c r="GLW233" s="53">
        <f t="shared" ref="GLW233:GLW234" si="17663">(2.3*1.25+1*(2.75+2.9+2.3))*10.764</f>
        <v>116.52029999999999</v>
      </c>
      <c r="GLX233" s="53">
        <f t="shared" si="1928"/>
        <v>688.73453999999992</v>
      </c>
      <c r="GLY233" s="53">
        <v>0</v>
      </c>
      <c r="GLZ233" s="53">
        <f>GLX233*(($H$268)+1)+(IF(GLY233&lt;101,GLY233,IF(GLY233&lt;201,GLY233/2,IF(GLY233&lt;=301,GLY233/3,GLY233/4))))</f>
        <v>688.73453999999992</v>
      </c>
      <c r="GMA233" s="159">
        <f t="shared" si="8067"/>
        <v>4</v>
      </c>
      <c r="GMB233" s="159"/>
      <c r="GMC233" s="53" t="s">
        <v>163</v>
      </c>
      <c r="GMD233" s="53">
        <f t="shared" ref="GMD233" si="17664">(53.16)*10.764</f>
        <v>572.2142399999999</v>
      </c>
      <c r="GME233" s="53">
        <f t="shared" ref="GME233:GME234" si="17665">(2.3*1.25+1*(2.75+2.9+2.3))*10.764</f>
        <v>116.52029999999999</v>
      </c>
      <c r="GMF233" s="53">
        <f t="shared" si="1931"/>
        <v>688.73453999999992</v>
      </c>
      <c r="GMG233" s="53">
        <v>0</v>
      </c>
      <c r="GMH233" s="53">
        <f>GMF233*(($H$268)+1)+(IF(GMG233&lt;101,GMG233,IF(GMG233&lt;201,GMG233/2,IF(GMG233&lt;=301,GMG233/3,GMG233/4))))</f>
        <v>688.73453999999992</v>
      </c>
      <c r="GMI233" s="159">
        <f t="shared" si="8070"/>
        <v>4</v>
      </c>
      <c r="GMJ233" s="159"/>
      <c r="GMK233" s="53" t="s">
        <v>163</v>
      </c>
      <c r="GML233" s="53">
        <f t="shared" ref="GML233" si="17666">(53.16)*10.764</f>
        <v>572.2142399999999</v>
      </c>
      <c r="GMM233" s="53">
        <f t="shared" ref="GMM233:GMM234" si="17667">(2.3*1.25+1*(2.75+2.9+2.3))*10.764</f>
        <v>116.52029999999999</v>
      </c>
      <c r="GMN233" s="53">
        <f t="shared" si="1934"/>
        <v>688.73453999999992</v>
      </c>
      <c r="GMO233" s="53">
        <v>0</v>
      </c>
      <c r="GMP233" s="53">
        <f>GMN233*(($H$268)+1)+(IF(GMO233&lt;101,GMO233,IF(GMO233&lt;201,GMO233/2,IF(GMO233&lt;=301,GMO233/3,GMO233/4))))</f>
        <v>688.73453999999992</v>
      </c>
      <c r="GMQ233" s="159">
        <f t="shared" si="8073"/>
        <v>4</v>
      </c>
      <c r="GMR233" s="159"/>
      <c r="GMS233" s="53" t="s">
        <v>163</v>
      </c>
      <c r="GMT233" s="53">
        <f t="shared" ref="GMT233" si="17668">(53.16)*10.764</f>
        <v>572.2142399999999</v>
      </c>
      <c r="GMU233" s="53">
        <f t="shared" ref="GMU233:GMU234" si="17669">(2.3*1.25+1*(2.75+2.9+2.3))*10.764</f>
        <v>116.52029999999999</v>
      </c>
      <c r="GMV233" s="53">
        <f t="shared" si="1937"/>
        <v>688.73453999999992</v>
      </c>
      <c r="GMW233" s="53">
        <v>0</v>
      </c>
      <c r="GMX233" s="53">
        <f>GMV233*(($H$268)+1)+(IF(GMW233&lt;101,GMW233,IF(GMW233&lt;201,GMW233/2,IF(GMW233&lt;=301,GMW233/3,GMW233/4))))</f>
        <v>688.73453999999992</v>
      </c>
      <c r="GMY233" s="159">
        <f t="shared" si="8076"/>
        <v>4</v>
      </c>
      <c r="GMZ233" s="159"/>
      <c r="GNA233" s="53" t="s">
        <v>163</v>
      </c>
      <c r="GNB233" s="53">
        <f t="shared" ref="GNB233" si="17670">(53.16)*10.764</f>
        <v>572.2142399999999</v>
      </c>
      <c r="GNC233" s="53">
        <f t="shared" ref="GNC233:GNC234" si="17671">(2.3*1.25+1*(2.75+2.9+2.3))*10.764</f>
        <v>116.52029999999999</v>
      </c>
      <c r="GND233" s="53">
        <f t="shared" si="1940"/>
        <v>688.73453999999992</v>
      </c>
      <c r="GNE233" s="53">
        <v>0</v>
      </c>
      <c r="GNF233" s="53">
        <f>GND233*(($H$268)+1)+(IF(GNE233&lt;101,GNE233,IF(GNE233&lt;201,GNE233/2,IF(GNE233&lt;=301,GNE233/3,GNE233/4))))</f>
        <v>688.73453999999992</v>
      </c>
      <c r="GNG233" s="159">
        <f t="shared" si="8079"/>
        <v>4</v>
      </c>
      <c r="GNH233" s="159"/>
      <c r="GNI233" s="53" t="s">
        <v>163</v>
      </c>
      <c r="GNJ233" s="53">
        <f t="shared" ref="GNJ233" si="17672">(53.16)*10.764</f>
        <v>572.2142399999999</v>
      </c>
      <c r="GNK233" s="53">
        <f t="shared" ref="GNK233:GNK234" si="17673">(2.3*1.25+1*(2.75+2.9+2.3))*10.764</f>
        <v>116.52029999999999</v>
      </c>
      <c r="GNL233" s="53">
        <f t="shared" si="1943"/>
        <v>688.73453999999992</v>
      </c>
      <c r="GNM233" s="53">
        <v>0</v>
      </c>
      <c r="GNN233" s="53">
        <f>GNL233*(($H$268)+1)+(IF(GNM233&lt;101,GNM233,IF(GNM233&lt;201,GNM233/2,IF(GNM233&lt;=301,GNM233/3,GNM233/4))))</f>
        <v>688.73453999999992</v>
      </c>
      <c r="GNO233" s="159">
        <f t="shared" si="8082"/>
        <v>4</v>
      </c>
      <c r="GNP233" s="159"/>
      <c r="GNQ233" s="53" t="s">
        <v>163</v>
      </c>
      <c r="GNR233" s="53">
        <f t="shared" ref="GNR233" si="17674">(53.16)*10.764</f>
        <v>572.2142399999999</v>
      </c>
      <c r="GNS233" s="53">
        <f t="shared" ref="GNS233:GNS234" si="17675">(2.3*1.25+1*(2.75+2.9+2.3))*10.764</f>
        <v>116.52029999999999</v>
      </c>
      <c r="GNT233" s="53">
        <f t="shared" si="1946"/>
        <v>688.73453999999992</v>
      </c>
      <c r="GNU233" s="53">
        <v>0</v>
      </c>
      <c r="GNV233" s="53">
        <f>GNT233*(($H$268)+1)+(IF(GNU233&lt;101,GNU233,IF(GNU233&lt;201,GNU233/2,IF(GNU233&lt;=301,GNU233/3,GNU233/4))))</f>
        <v>688.73453999999992</v>
      </c>
      <c r="GNW233" s="159">
        <f t="shared" si="8085"/>
        <v>4</v>
      </c>
      <c r="GNX233" s="159"/>
      <c r="GNY233" s="53" t="s">
        <v>163</v>
      </c>
      <c r="GNZ233" s="53">
        <f t="shared" ref="GNZ233" si="17676">(53.16)*10.764</f>
        <v>572.2142399999999</v>
      </c>
      <c r="GOA233" s="53">
        <f t="shared" ref="GOA233:GOA234" si="17677">(2.3*1.25+1*(2.75+2.9+2.3))*10.764</f>
        <v>116.52029999999999</v>
      </c>
      <c r="GOB233" s="53">
        <f t="shared" si="1949"/>
        <v>688.73453999999992</v>
      </c>
      <c r="GOC233" s="53">
        <v>0</v>
      </c>
      <c r="GOD233" s="53">
        <f>GOB233*(($H$268)+1)+(IF(GOC233&lt;101,GOC233,IF(GOC233&lt;201,GOC233/2,IF(GOC233&lt;=301,GOC233/3,GOC233/4))))</f>
        <v>688.73453999999992</v>
      </c>
      <c r="GOE233" s="159">
        <f t="shared" si="8088"/>
        <v>4</v>
      </c>
      <c r="GOF233" s="159"/>
      <c r="GOG233" s="53" t="s">
        <v>163</v>
      </c>
      <c r="GOH233" s="53">
        <f t="shared" ref="GOH233" si="17678">(53.16)*10.764</f>
        <v>572.2142399999999</v>
      </c>
      <c r="GOI233" s="53">
        <f t="shared" ref="GOI233:GOI234" si="17679">(2.3*1.25+1*(2.75+2.9+2.3))*10.764</f>
        <v>116.52029999999999</v>
      </c>
      <c r="GOJ233" s="53">
        <f t="shared" si="1952"/>
        <v>688.73453999999992</v>
      </c>
      <c r="GOK233" s="53">
        <v>0</v>
      </c>
      <c r="GOL233" s="53">
        <f>GOJ233*(($H$268)+1)+(IF(GOK233&lt;101,GOK233,IF(GOK233&lt;201,GOK233/2,IF(GOK233&lt;=301,GOK233/3,GOK233/4))))</f>
        <v>688.73453999999992</v>
      </c>
      <c r="GOM233" s="159">
        <f t="shared" si="8091"/>
        <v>4</v>
      </c>
      <c r="GON233" s="159"/>
      <c r="GOO233" s="53" t="s">
        <v>163</v>
      </c>
      <c r="GOP233" s="53">
        <f t="shared" ref="GOP233" si="17680">(53.16)*10.764</f>
        <v>572.2142399999999</v>
      </c>
      <c r="GOQ233" s="53">
        <f t="shared" ref="GOQ233:GOQ234" si="17681">(2.3*1.25+1*(2.75+2.9+2.3))*10.764</f>
        <v>116.52029999999999</v>
      </c>
      <c r="GOR233" s="53">
        <f t="shared" si="1955"/>
        <v>688.73453999999992</v>
      </c>
      <c r="GOS233" s="53">
        <v>0</v>
      </c>
      <c r="GOT233" s="53">
        <f>GOR233*(($H$268)+1)+(IF(GOS233&lt;101,GOS233,IF(GOS233&lt;201,GOS233/2,IF(GOS233&lt;=301,GOS233/3,GOS233/4))))</f>
        <v>688.73453999999992</v>
      </c>
      <c r="GOU233" s="159">
        <f t="shared" si="8094"/>
        <v>4</v>
      </c>
      <c r="GOV233" s="159"/>
      <c r="GOW233" s="53" t="s">
        <v>163</v>
      </c>
      <c r="GOX233" s="53">
        <f t="shared" ref="GOX233" si="17682">(53.16)*10.764</f>
        <v>572.2142399999999</v>
      </c>
      <c r="GOY233" s="53">
        <f t="shared" ref="GOY233:GOY234" si="17683">(2.3*1.25+1*(2.75+2.9+2.3))*10.764</f>
        <v>116.52029999999999</v>
      </c>
      <c r="GOZ233" s="53">
        <f t="shared" si="1958"/>
        <v>688.73453999999992</v>
      </c>
      <c r="GPA233" s="53">
        <v>0</v>
      </c>
      <c r="GPB233" s="53">
        <f>GOZ233*(($H$268)+1)+(IF(GPA233&lt;101,GPA233,IF(GPA233&lt;201,GPA233/2,IF(GPA233&lt;=301,GPA233/3,GPA233/4))))</f>
        <v>688.73453999999992</v>
      </c>
      <c r="GPC233" s="159">
        <f t="shared" si="8097"/>
        <v>4</v>
      </c>
      <c r="GPD233" s="159"/>
      <c r="GPE233" s="53" t="s">
        <v>163</v>
      </c>
      <c r="GPF233" s="53">
        <f t="shared" ref="GPF233" si="17684">(53.16)*10.764</f>
        <v>572.2142399999999</v>
      </c>
      <c r="GPG233" s="53">
        <f t="shared" ref="GPG233:GPG234" si="17685">(2.3*1.25+1*(2.75+2.9+2.3))*10.764</f>
        <v>116.52029999999999</v>
      </c>
      <c r="GPH233" s="53">
        <f t="shared" si="1961"/>
        <v>688.73453999999992</v>
      </c>
      <c r="GPI233" s="53">
        <v>0</v>
      </c>
      <c r="GPJ233" s="53">
        <f>GPH233*(($H$268)+1)+(IF(GPI233&lt;101,GPI233,IF(GPI233&lt;201,GPI233/2,IF(GPI233&lt;=301,GPI233/3,GPI233/4))))</f>
        <v>688.73453999999992</v>
      </c>
      <c r="GPK233" s="159">
        <f t="shared" si="8100"/>
        <v>4</v>
      </c>
      <c r="GPL233" s="159"/>
      <c r="GPM233" s="53" t="s">
        <v>163</v>
      </c>
      <c r="GPN233" s="53">
        <f t="shared" ref="GPN233" si="17686">(53.16)*10.764</f>
        <v>572.2142399999999</v>
      </c>
      <c r="GPO233" s="53">
        <f t="shared" ref="GPO233:GPO234" si="17687">(2.3*1.25+1*(2.75+2.9+2.3))*10.764</f>
        <v>116.52029999999999</v>
      </c>
      <c r="GPP233" s="53">
        <f t="shared" si="1964"/>
        <v>688.73453999999992</v>
      </c>
      <c r="GPQ233" s="53">
        <v>0</v>
      </c>
      <c r="GPR233" s="53">
        <f>GPP233*(($H$268)+1)+(IF(GPQ233&lt;101,GPQ233,IF(GPQ233&lt;201,GPQ233/2,IF(GPQ233&lt;=301,GPQ233/3,GPQ233/4))))</f>
        <v>688.73453999999992</v>
      </c>
      <c r="GPS233" s="159">
        <f t="shared" si="8103"/>
        <v>4</v>
      </c>
      <c r="GPT233" s="159"/>
      <c r="GPU233" s="53" t="s">
        <v>163</v>
      </c>
      <c r="GPV233" s="53">
        <f t="shared" ref="GPV233" si="17688">(53.16)*10.764</f>
        <v>572.2142399999999</v>
      </c>
      <c r="GPW233" s="53">
        <f t="shared" ref="GPW233:GPW234" si="17689">(2.3*1.25+1*(2.75+2.9+2.3))*10.764</f>
        <v>116.52029999999999</v>
      </c>
      <c r="GPX233" s="53">
        <f t="shared" si="1967"/>
        <v>688.73453999999992</v>
      </c>
      <c r="GPY233" s="53">
        <v>0</v>
      </c>
      <c r="GPZ233" s="53">
        <f>GPX233*(($H$268)+1)+(IF(GPY233&lt;101,GPY233,IF(GPY233&lt;201,GPY233/2,IF(GPY233&lt;=301,GPY233/3,GPY233/4))))</f>
        <v>688.73453999999992</v>
      </c>
      <c r="GQA233" s="159">
        <f t="shared" si="8106"/>
        <v>4</v>
      </c>
      <c r="GQB233" s="159"/>
      <c r="GQC233" s="53" t="s">
        <v>163</v>
      </c>
      <c r="GQD233" s="53">
        <f t="shared" ref="GQD233" si="17690">(53.16)*10.764</f>
        <v>572.2142399999999</v>
      </c>
      <c r="GQE233" s="53">
        <f t="shared" ref="GQE233:GQE234" si="17691">(2.3*1.25+1*(2.75+2.9+2.3))*10.764</f>
        <v>116.52029999999999</v>
      </c>
      <c r="GQF233" s="53">
        <f t="shared" si="1970"/>
        <v>688.73453999999992</v>
      </c>
      <c r="GQG233" s="53">
        <v>0</v>
      </c>
      <c r="GQH233" s="53">
        <f>GQF233*(($H$268)+1)+(IF(GQG233&lt;101,GQG233,IF(GQG233&lt;201,GQG233/2,IF(GQG233&lt;=301,GQG233/3,GQG233/4))))</f>
        <v>688.73453999999992</v>
      </c>
      <c r="GQI233" s="159">
        <f t="shared" si="8109"/>
        <v>4</v>
      </c>
      <c r="GQJ233" s="159"/>
      <c r="GQK233" s="53" t="s">
        <v>163</v>
      </c>
      <c r="GQL233" s="53">
        <f t="shared" ref="GQL233" si="17692">(53.16)*10.764</f>
        <v>572.2142399999999</v>
      </c>
      <c r="GQM233" s="53">
        <f t="shared" ref="GQM233:GQM234" si="17693">(2.3*1.25+1*(2.75+2.9+2.3))*10.764</f>
        <v>116.52029999999999</v>
      </c>
      <c r="GQN233" s="53">
        <f t="shared" si="1973"/>
        <v>688.73453999999992</v>
      </c>
      <c r="GQO233" s="53">
        <v>0</v>
      </c>
      <c r="GQP233" s="53">
        <f>GQN233*(($H$268)+1)+(IF(GQO233&lt;101,GQO233,IF(GQO233&lt;201,GQO233/2,IF(GQO233&lt;=301,GQO233/3,GQO233/4))))</f>
        <v>688.73453999999992</v>
      </c>
      <c r="GQQ233" s="159">
        <f t="shared" si="8112"/>
        <v>4</v>
      </c>
      <c r="GQR233" s="159"/>
      <c r="GQS233" s="53" t="s">
        <v>163</v>
      </c>
      <c r="GQT233" s="53">
        <f t="shared" ref="GQT233" si="17694">(53.16)*10.764</f>
        <v>572.2142399999999</v>
      </c>
      <c r="GQU233" s="53">
        <f t="shared" ref="GQU233:GQU234" si="17695">(2.3*1.25+1*(2.75+2.9+2.3))*10.764</f>
        <v>116.52029999999999</v>
      </c>
      <c r="GQV233" s="53">
        <f t="shared" si="1976"/>
        <v>688.73453999999992</v>
      </c>
      <c r="GQW233" s="53">
        <v>0</v>
      </c>
      <c r="GQX233" s="53">
        <f>GQV233*(($H$268)+1)+(IF(GQW233&lt;101,GQW233,IF(GQW233&lt;201,GQW233/2,IF(GQW233&lt;=301,GQW233/3,GQW233/4))))</f>
        <v>688.73453999999992</v>
      </c>
      <c r="GQY233" s="159">
        <f t="shared" si="8115"/>
        <v>4</v>
      </c>
      <c r="GQZ233" s="159"/>
      <c r="GRA233" s="53" t="s">
        <v>163</v>
      </c>
      <c r="GRB233" s="53">
        <f t="shared" ref="GRB233" si="17696">(53.16)*10.764</f>
        <v>572.2142399999999</v>
      </c>
      <c r="GRC233" s="53">
        <f t="shared" ref="GRC233:GRC234" si="17697">(2.3*1.25+1*(2.75+2.9+2.3))*10.764</f>
        <v>116.52029999999999</v>
      </c>
      <c r="GRD233" s="53">
        <f t="shared" si="1979"/>
        <v>688.73453999999992</v>
      </c>
      <c r="GRE233" s="53">
        <v>0</v>
      </c>
      <c r="GRF233" s="53">
        <f>GRD233*(($H$268)+1)+(IF(GRE233&lt;101,GRE233,IF(GRE233&lt;201,GRE233/2,IF(GRE233&lt;=301,GRE233/3,GRE233/4))))</f>
        <v>688.73453999999992</v>
      </c>
      <c r="GRG233" s="159">
        <f t="shared" si="8118"/>
        <v>4</v>
      </c>
      <c r="GRH233" s="159"/>
      <c r="GRI233" s="53" t="s">
        <v>163</v>
      </c>
      <c r="GRJ233" s="53">
        <f t="shared" ref="GRJ233" si="17698">(53.16)*10.764</f>
        <v>572.2142399999999</v>
      </c>
      <c r="GRK233" s="53">
        <f t="shared" ref="GRK233:GRK234" si="17699">(2.3*1.25+1*(2.75+2.9+2.3))*10.764</f>
        <v>116.52029999999999</v>
      </c>
      <c r="GRL233" s="53">
        <f t="shared" si="1982"/>
        <v>688.73453999999992</v>
      </c>
      <c r="GRM233" s="53">
        <v>0</v>
      </c>
      <c r="GRN233" s="53">
        <f>GRL233*(($H$268)+1)+(IF(GRM233&lt;101,GRM233,IF(GRM233&lt;201,GRM233/2,IF(GRM233&lt;=301,GRM233/3,GRM233/4))))</f>
        <v>688.73453999999992</v>
      </c>
      <c r="GRO233" s="159">
        <f t="shared" si="8121"/>
        <v>4</v>
      </c>
      <c r="GRP233" s="159"/>
      <c r="GRQ233" s="53" t="s">
        <v>163</v>
      </c>
      <c r="GRR233" s="53">
        <f t="shared" ref="GRR233" si="17700">(53.16)*10.764</f>
        <v>572.2142399999999</v>
      </c>
      <c r="GRS233" s="53">
        <f t="shared" ref="GRS233:GRS234" si="17701">(2.3*1.25+1*(2.75+2.9+2.3))*10.764</f>
        <v>116.52029999999999</v>
      </c>
      <c r="GRT233" s="53">
        <f t="shared" si="1985"/>
        <v>688.73453999999992</v>
      </c>
      <c r="GRU233" s="53">
        <v>0</v>
      </c>
      <c r="GRV233" s="53">
        <f>GRT233*(($H$268)+1)+(IF(GRU233&lt;101,GRU233,IF(GRU233&lt;201,GRU233/2,IF(GRU233&lt;=301,GRU233/3,GRU233/4))))</f>
        <v>688.73453999999992</v>
      </c>
      <c r="GRW233" s="159">
        <f t="shared" si="8124"/>
        <v>4</v>
      </c>
      <c r="GRX233" s="159"/>
      <c r="GRY233" s="53" t="s">
        <v>163</v>
      </c>
      <c r="GRZ233" s="53">
        <f t="shared" ref="GRZ233" si="17702">(53.16)*10.764</f>
        <v>572.2142399999999</v>
      </c>
      <c r="GSA233" s="53">
        <f t="shared" ref="GSA233:GSA234" si="17703">(2.3*1.25+1*(2.75+2.9+2.3))*10.764</f>
        <v>116.52029999999999</v>
      </c>
      <c r="GSB233" s="53">
        <f t="shared" si="1988"/>
        <v>688.73453999999992</v>
      </c>
      <c r="GSC233" s="53">
        <v>0</v>
      </c>
      <c r="GSD233" s="53">
        <f>GSB233*(($H$268)+1)+(IF(GSC233&lt;101,GSC233,IF(GSC233&lt;201,GSC233/2,IF(GSC233&lt;=301,GSC233/3,GSC233/4))))</f>
        <v>688.73453999999992</v>
      </c>
      <c r="GSE233" s="159">
        <f t="shared" si="8127"/>
        <v>4</v>
      </c>
      <c r="GSF233" s="159"/>
      <c r="GSG233" s="53" t="s">
        <v>163</v>
      </c>
      <c r="GSH233" s="53">
        <f t="shared" ref="GSH233" si="17704">(53.16)*10.764</f>
        <v>572.2142399999999</v>
      </c>
      <c r="GSI233" s="53">
        <f t="shared" ref="GSI233:GSI234" si="17705">(2.3*1.25+1*(2.75+2.9+2.3))*10.764</f>
        <v>116.52029999999999</v>
      </c>
      <c r="GSJ233" s="53">
        <f t="shared" si="1991"/>
        <v>688.73453999999992</v>
      </c>
      <c r="GSK233" s="53">
        <v>0</v>
      </c>
      <c r="GSL233" s="53">
        <f>GSJ233*(($H$268)+1)+(IF(GSK233&lt;101,GSK233,IF(GSK233&lt;201,GSK233/2,IF(GSK233&lt;=301,GSK233/3,GSK233/4))))</f>
        <v>688.73453999999992</v>
      </c>
      <c r="GSM233" s="159">
        <f t="shared" si="8130"/>
        <v>4</v>
      </c>
      <c r="GSN233" s="159"/>
      <c r="GSO233" s="53" t="s">
        <v>163</v>
      </c>
      <c r="GSP233" s="53">
        <f t="shared" ref="GSP233" si="17706">(53.16)*10.764</f>
        <v>572.2142399999999</v>
      </c>
      <c r="GSQ233" s="53">
        <f t="shared" ref="GSQ233:GSQ234" si="17707">(2.3*1.25+1*(2.75+2.9+2.3))*10.764</f>
        <v>116.52029999999999</v>
      </c>
      <c r="GSR233" s="53">
        <f t="shared" si="1994"/>
        <v>688.73453999999992</v>
      </c>
      <c r="GSS233" s="53">
        <v>0</v>
      </c>
      <c r="GST233" s="53">
        <f>GSR233*(($H$268)+1)+(IF(GSS233&lt;101,GSS233,IF(GSS233&lt;201,GSS233/2,IF(GSS233&lt;=301,GSS233/3,GSS233/4))))</f>
        <v>688.73453999999992</v>
      </c>
      <c r="GSU233" s="159">
        <f t="shared" si="8133"/>
        <v>4</v>
      </c>
      <c r="GSV233" s="159"/>
      <c r="GSW233" s="53" t="s">
        <v>163</v>
      </c>
      <c r="GSX233" s="53">
        <f t="shared" ref="GSX233" si="17708">(53.16)*10.764</f>
        <v>572.2142399999999</v>
      </c>
      <c r="GSY233" s="53">
        <f t="shared" ref="GSY233:GSY234" si="17709">(2.3*1.25+1*(2.75+2.9+2.3))*10.764</f>
        <v>116.52029999999999</v>
      </c>
      <c r="GSZ233" s="53">
        <f t="shared" si="1997"/>
        <v>688.73453999999992</v>
      </c>
      <c r="GTA233" s="53">
        <v>0</v>
      </c>
      <c r="GTB233" s="53">
        <f>GSZ233*(($H$268)+1)+(IF(GTA233&lt;101,GTA233,IF(GTA233&lt;201,GTA233/2,IF(GTA233&lt;=301,GTA233/3,GTA233/4))))</f>
        <v>688.73453999999992</v>
      </c>
      <c r="GTC233" s="159">
        <f t="shared" si="8136"/>
        <v>4</v>
      </c>
      <c r="GTD233" s="159"/>
      <c r="GTE233" s="53" t="s">
        <v>163</v>
      </c>
      <c r="GTF233" s="53">
        <f t="shared" ref="GTF233" si="17710">(53.16)*10.764</f>
        <v>572.2142399999999</v>
      </c>
      <c r="GTG233" s="53">
        <f t="shared" ref="GTG233:GTG234" si="17711">(2.3*1.25+1*(2.75+2.9+2.3))*10.764</f>
        <v>116.52029999999999</v>
      </c>
      <c r="GTH233" s="53">
        <f t="shared" si="2000"/>
        <v>688.73453999999992</v>
      </c>
      <c r="GTI233" s="53">
        <v>0</v>
      </c>
      <c r="GTJ233" s="53">
        <f>GTH233*(($H$268)+1)+(IF(GTI233&lt;101,GTI233,IF(GTI233&lt;201,GTI233/2,IF(GTI233&lt;=301,GTI233/3,GTI233/4))))</f>
        <v>688.73453999999992</v>
      </c>
      <c r="GTK233" s="159">
        <f t="shared" si="8139"/>
        <v>4</v>
      </c>
      <c r="GTL233" s="159"/>
      <c r="GTM233" s="53" t="s">
        <v>163</v>
      </c>
      <c r="GTN233" s="53">
        <f t="shared" ref="GTN233" si="17712">(53.16)*10.764</f>
        <v>572.2142399999999</v>
      </c>
      <c r="GTO233" s="53">
        <f t="shared" ref="GTO233:GTO234" si="17713">(2.3*1.25+1*(2.75+2.9+2.3))*10.764</f>
        <v>116.52029999999999</v>
      </c>
      <c r="GTP233" s="53">
        <f t="shared" si="2003"/>
        <v>688.73453999999992</v>
      </c>
      <c r="GTQ233" s="53">
        <v>0</v>
      </c>
      <c r="GTR233" s="53">
        <f>GTP233*(($H$268)+1)+(IF(GTQ233&lt;101,GTQ233,IF(GTQ233&lt;201,GTQ233/2,IF(GTQ233&lt;=301,GTQ233/3,GTQ233/4))))</f>
        <v>688.73453999999992</v>
      </c>
      <c r="GTS233" s="159">
        <f t="shared" si="8142"/>
        <v>4</v>
      </c>
      <c r="GTT233" s="159"/>
      <c r="GTU233" s="53" t="s">
        <v>163</v>
      </c>
      <c r="GTV233" s="53">
        <f t="shared" ref="GTV233" si="17714">(53.16)*10.764</f>
        <v>572.2142399999999</v>
      </c>
      <c r="GTW233" s="53">
        <f t="shared" ref="GTW233:GTW234" si="17715">(2.3*1.25+1*(2.75+2.9+2.3))*10.764</f>
        <v>116.52029999999999</v>
      </c>
      <c r="GTX233" s="53">
        <f t="shared" si="2006"/>
        <v>688.73453999999992</v>
      </c>
      <c r="GTY233" s="53">
        <v>0</v>
      </c>
      <c r="GTZ233" s="53">
        <f>GTX233*(($H$268)+1)+(IF(GTY233&lt;101,GTY233,IF(GTY233&lt;201,GTY233/2,IF(GTY233&lt;=301,GTY233/3,GTY233/4))))</f>
        <v>688.73453999999992</v>
      </c>
      <c r="GUA233" s="159">
        <f t="shared" si="8145"/>
        <v>4</v>
      </c>
      <c r="GUB233" s="159"/>
      <c r="GUC233" s="53" t="s">
        <v>163</v>
      </c>
      <c r="GUD233" s="53">
        <f t="shared" ref="GUD233" si="17716">(53.16)*10.764</f>
        <v>572.2142399999999</v>
      </c>
      <c r="GUE233" s="53">
        <f t="shared" ref="GUE233:GUE234" si="17717">(2.3*1.25+1*(2.75+2.9+2.3))*10.764</f>
        <v>116.52029999999999</v>
      </c>
      <c r="GUF233" s="53">
        <f t="shared" si="2009"/>
        <v>688.73453999999992</v>
      </c>
      <c r="GUG233" s="53">
        <v>0</v>
      </c>
      <c r="GUH233" s="53">
        <f>GUF233*(($H$268)+1)+(IF(GUG233&lt;101,GUG233,IF(GUG233&lt;201,GUG233/2,IF(GUG233&lt;=301,GUG233/3,GUG233/4))))</f>
        <v>688.73453999999992</v>
      </c>
      <c r="GUI233" s="159">
        <f t="shared" si="8148"/>
        <v>4</v>
      </c>
      <c r="GUJ233" s="159"/>
      <c r="GUK233" s="53" t="s">
        <v>163</v>
      </c>
      <c r="GUL233" s="53">
        <f t="shared" ref="GUL233" si="17718">(53.16)*10.764</f>
        <v>572.2142399999999</v>
      </c>
      <c r="GUM233" s="53">
        <f t="shared" ref="GUM233:GUM234" si="17719">(2.3*1.25+1*(2.75+2.9+2.3))*10.764</f>
        <v>116.52029999999999</v>
      </c>
      <c r="GUN233" s="53">
        <f t="shared" si="2012"/>
        <v>688.73453999999992</v>
      </c>
      <c r="GUO233" s="53">
        <v>0</v>
      </c>
      <c r="GUP233" s="53">
        <f>GUN233*(($H$268)+1)+(IF(GUO233&lt;101,GUO233,IF(GUO233&lt;201,GUO233/2,IF(GUO233&lt;=301,GUO233/3,GUO233/4))))</f>
        <v>688.73453999999992</v>
      </c>
      <c r="GUQ233" s="159">
        <f t="shared" si="8151"/>
        <v>4</v>
      </c>
      <c r="GUR233" s="159"/>
      <c r="GUS233" s="53" t="s">
        <v>163</v>
      </c>
      <c r="GUT233" s="53">
        <f t="shared" ref="GUT233" si="17720">(53.16)*10.764</f>
        <v>572.2142399999999</v>
      </c>
      <c r="GUU233" s="53">
        <f t="shared" ref="GUU233:GUU234" si="17721">(2.3*1.25+1*(2.75+2.9+2.3))*10.764</f>
        <v>116.52029999999999</v>
      </c>
      <c r="GUV233" s="53">
        <f t="shared" si="2015"/>
        <v>688.73453999999992</v>
      </c>
      <c r="GUW233" s="53">
        <v>0</v>
      </c>
      <c r="GUX233" s="53">
        <f>GUV233*(($H$268)+1)+(IF(GUW233&lt;101,GUW233,IF(GUW233&lt;201,GUW233/2,IF(GUW233&lt;=301,GUW233/3,GUW233/4))))</f>
        <v>688.73453999999992</v>
      </c>
      <c r="GUY233" s="159">
        <f t="shared" si="8154"/>
        <v>4</v>
      </c>
      <c r="GUZ233" s="159"/>
      <c r="GVA233" s="53" t="s">
        <v>163</v>
      </c>
      <c r="GVB233" s="53">
        <f t="shared" ref="GVB233" si="17722">(53.16)*10.764</f>
        <v>572.2142399999999</v>
      </c>
      <c r="GVC233" s="53">
        <f t="shared" ref="GVC233:GVC234" si="17723">(2.3*1.25+1*(2.75+2.9+2.3))*10.764</f>
        <v>116.52029999999999</v>
      </c>
      <c r="GVD233" s="53">
        <f t="shared" si="2018"/>
        <v>688.73453999999992</v>
      </c>
      <c r="GVE233" s="53">
        <v>0</v>
      </c>
      <c r="GVF233" s="53">
        <f>GVD233*(($H$268)+1)+(IF(GVE233&lt;101,GVE233,IF(GVE233&lt;201,GVE233/2,IF(GVE233&lt;=301,GVE233/3,GVE233/4))))</f>
        <v>688.73453999999992</v>
      </c>
      <c r="GVG233" s="159">
        <f t="shared" si="8157"/>
        <v>4</v>
      </c>
      <c r="GVH233" s="159"/>
      <c r="GVI233" s="53" t="s">
        <v>163</v>
      </c>
      <c r="GVJ233" s="53">
        <f t="shared" ref="GVJ233" si="17724">(53.16)*10.764</f>
        <v>572.2142399999999</v>
      </c>
      <c r="GVK233" s="53">
        <f t="shared" ref="GVK233:GVK234" si="17725">(2.3*1.25+1*(2.75+2.9+2.3))*10.764</f>
        <v>116.52029999999999</v>
      </c>
      <c r="GVL233" s="53">
        <f t="shared" si="2021"/>
        <v>688.73453999999992</v>
      </c>
      <c r="GVM233" s="53">
        <v>0</v>
      </c>
      <c r="GVN233" s="53">
        <f>GVL233*(($H$268)+1)+(IF(GVM233&lt;101,GVM233,IF(GVM233&lt;201,GVM233/2,IF(GVM233&lt;=301,GVM233/3,GVM233/4))))</f>
        <v>688.73453999999992</v>
      </c>
      <c r="GVO233" s="159">
        <f t="shared" si="8160"/>
        <v>4</v>
      </c>
      <c r="GVP233" s="159"/>
      <c r="GVQ233" s="53" t="s">
        <v>163</v>
      </c>
      <c r="GVR233" s="53">
        <f t="shared" ref="GVR233" si="17726">(53.16)*10.764</f>
        <v>572.2142399999999</v>
      </c>
      <c r="GVS233" s="53">
        <f t="shared" ref="GVS233:GVS234" si="17727">(2.3*1.25+1*(2.75+2.9+2.3))*10.764</f>
        <v>116.52029999999999</v>
      </c>
      <c r="GVT233" s="53">
        <f t="shared" si="2024"/>
        <v>688.73453999999992</v>
      </c>
      <c r="GVU233" s="53">
        <v>0</v>
      </c>
      <c r="GVV233" s="53">
        <f>GVT233*(($H$268)+1)+(IF(GVU233&lt;101,GVU233,IF(GVU233&lt;201,GVU233/2,IF(GVU233&lt;=301,GVU233/3,GVU233/4))))</f>
        <v>688.73453999999992</v>
      </c>
      <c r="GVW233" s="159">
        <f t="shared" si="8163"/>
        <v>4</v>
      </c>
      <c r="GVX233" s="159"/>
      <c r="GVY233" s="53" t="s">
        <v>163</v>
      </c>
      <c r="GVZ233" s="53">
        <f t="shared" ref="GVZ233" si="17728">(53.16)*10.764</f>
        <v>572.2142399999999</v>
      </c>
      <c r="GWA233" s="53">
        <f t="shared" ref="GWA233:GWA234" si="17729">(2.3*1.25+1*(2.75+2.9+2.3))*10.764</f>
        <v>116.52029999999999</v>
      </c>
      <c r="GWB233" s="53">
        <f t="shared" si="2027"/>
        <v>688.73453999999992</v>
      </c>
      <c r="GWC233" s="53">
        <v>0</v>
      </c>
      <c r="GWD233" s="53">
        <f>GWB233*(($H$268)+1)+(IF(GWC233&lt;101,GWC233,IF(GWC233&lt;201,GWC233/2,IF(GWC233&lt;=301,GWC233/3,GWC233/4))))</f>
        <v>688.73453999999992</v>
      </c>
      <c r="GWE233" s="159">
        <f t="shared" si="8166"/>
        <v>4</v>
      </c>
      <c r="GWF233" s="159"/>
      <c r="GWG233" s="53" t="s">
        <v>163</v>
      </c>
      <c r="GWH233" s="53">
        <f t="shared" ref="GWH233" si="17730">(53.16)*10.764</f>
        <v>572.2142399999999</v>
      </c>
      <c r="GWI233" s="53">
        <f t="shared" ref="GWI233:GWI234" si="17731">(2.3*1.25+1*(2.75+2.9+2.3))*10.764</f>
        <v>116.52029999999999</v>
      </c>
      <c r="GWJ233" s="53">
        <f t="shared" si="2030"/>
        <v>688.73453999999992</v>
      </c>
      <c r="GWK233" s="53">
        <v>0</v>
      </c>
      <c r="GWL233" s="53">
        <f>GWJ233*(($H$268)+1)+(IF(GWK233&lt;101,GWK233,IF(GWK233&lt;201,GWK233/2,IF(GWK233&lt;=301,GWK233/3,GWK233/4))))</f>
        <v>688.73453999999992</v>
      </c>
      <c r="GWM233" s="159">
        <f t="shared" si="8169"/>
        <v>4</v>
      </c>
      <c r="GWN233" s="159"/>
      <c r="GWO233" s="53" t="s">
        <v>163</v>
      </c>
      <c r="GWP233" s="53">
        <f t="shared" ref="GWP233" si="17732">(53.16)*10.764</f>
        <v>572.2142399999999</v>
      </c>
      <c r="GWQ233" s="53">
        <f t="shared" ref="GWQ233:GWQ234" si="17733">(2.3*1.25+1*(2.75+2.9+2.3))*10.764</f>
        <v>116.52029999999999</v>
      </c>
      <c r="GWR233" s="53">
        <f t="shared" si="2033"/>
        <v>688.73453999999992</v>
      </c>
      <c r="GWS233" s="53">
        <v>0</v>
      </c>
      <c r="GWT233" s="53">
        <f>GWR233*(($H$268)+1)+(IF(GWS233&lt;101,GWS233,IF(GWS233&lt;201,GWS233/2,IF(GWS233&lt;=301,GWS233/3,GWS233/4))))</f>
        <v>688.73453999999992</v>
      </c>
      <c r="GWU233" s="159">
        <f t="shared" si="8172"/>
        <v>4</v>
      </c>
      <c r="GWV233" s="159"/>
      <c r="GWW233" s="53" t="s">
        <v>163</v>
      </c>
      <c r="GWX233" s="53">
        <f t="shared" ref="GWX233" si="17734">(53.16)*10.764</f>
        <v>572.2142399999999</v>
      </c>
      <c r="GWY233" s="53">
        <f t="shared" ref="GWY233:GWY234" si="17735">(2.3*1.25+1*(2.75+2.9+2.3))*10.764</f>
        <v>116.52029999999999</v>
      </c>
      <c r="GWZ233" s="53">
        <f t="shared" si="2036"/>
        <v>688.73453999999992</v>
      </c>
      <c r="GXA233" s="53">
        <v>0</v>
      </c>
      <c r="GXB233" s="53">
        <f>GWZ233*(($H$268)+1)+(IF(GXA233&lt;101,GXA233,IF(GXA233&lt;201,GXA233/2,IF(GXA233&lt;=301,GXA233/3,GXA233/4))))</f>
        <v>688.73453999999992</v>
      </c>
      <c r="GXC233" s="159">
        <f t="shared" si="8175"/>
        <v>4</v>
      </c>
      <c r="GXD233" s="159"/>
      <c r="GXE233" s="53" t="s">
        <v>163</v>
      </c>
      <c r="GXF233" s="53">
        <f t="shared" ref="GXF233" si="17736">(53.16)*10.764</f>
        <v>572.2142399999999</v>
      </c>
      <c r="GXG233" s="53">
        <f t="shared" ref="GXG233:GXG234" si="17737">(2.3*1.25+1*(2.75+2.9+2.3))*10.764</f>
        <v>116.52029999999999</v>
      </c>
      <c r="GXH233" s="53">
        <f t="shared" si="2039"/>
        <v>688.73453999999992</v>
      </c>
      <c r="GXI233" s="53">
        <v>0</v>
      </c>
      <c r="GXJ233" s="53">
        <f>GXH233*(($H$268)+1)+(IF(GXI233&lt;101,GXI233,IF(GXI233&lt;201,GXI233/2,IF(GXI233&lt;=301,GXI233/3,GXI233/4))))</f>
        <v>688.73453999999992</v>
      </c>
      <c r="GXK233" s="159">
        <f t="shared" si="8178"/>
        <v>4</v>
      </c>
      <c r="GXL233" s="159"/>
      <c r="GXM233" s="53" t="s">
        <v>163</v>
      </c>
      <c r="GXN233" s="53">
        <f t="shared" ref="GXN233" si="17738">(53.16)*10.764</f>
        <v>572.2142399999999</v>
      </c>
      <c r="GXO233" s="53">
        <f t="shared" ref="GXO233:GXO234" si="17739">(2.3*1.25+1*(2.75+2.9+2.3))*10.764</f>
        <v>116.52029999999999</v>
      </c>
      <c r="GXP233" s="53">
        <f t="shared" si="2042"/>
        <v>688.73453999999992</v>
      </c>
      <c r="GXQ233" s="53">
        <v>0</v>
      </c>
      <c r="GXR233" s="53">
        <f>GXP233*(($H$268)+1)+(IF(GXQ233&lt;101,GXQ233,IF(GXQ233&lt;201,GXQ233/2,IF(GXQ233&lt;=301,GXQ233/3,GXQ233/4))))</f>
        <v>688.73453999999992</v>
      </c>
      <c r="GXS233" s="159">
        <f t="shared" si="8181"/>
        <v>4</v>
      </c>
      <c r="GXT233" s="159"/>
      <c r="GXU233" s="53" t="s">
        <v>163</v>
      </c>
      <c r="GXV233" s="53">
        <f t="shared" ref="GXV233" si="17740">(53.16)*10.764</f>
        <v>572.2142399999999</v>
      </c>
      <c r="GXW233" s="53">
        <f t="shared" ref="GXW233:GXW234" si="17741">(2.3*1.25+1*(2.75+2.9+2.3))*10.764</f>
        <v>116.52029999999999</v>
      </c>
      <c r="GXX233" s="53">
        <f t="shared" si="2045"/>
        <v>688.73453999999992</v>
      </c>
      <c r="GXY233" s="53">
        <v>0</v>
      </c>
      <c r="GXZ233" s="53">
        <f>GXX233*(($H$268)+1)+(IF(GXY233&lt;101,GXY233,IF(GXY233&lt;201,GXY233/2,IF(GXY233&lt;=301,GXY233/3,GXY233/4))))</f>
        <v>688.73453999999992</v>
      </c>
      <c r="GYA233" s="159">
        <f t="shared" si="8184"/>
        <v>4</v>
      </c>
      <c r="GYB233" s="159"/>
      <c r="GYC233" s="53" t="s">
        <v>163</v>
      </c>
      <c r="GYD233" s="53">
        <f t="shared" ref="GYD233" si="17742">(53.16)*10.764</f>
        <v>572.2142399999999</v>
      </c>
      <c r="GYE233" s="53">
        <f t="shared" ref="GYE233:GYE234" si="17743">(2.3*1.25+1*(2.75+2.9+2.3))*10.764</f>
        <v>116.52029999999999</v>
      </c>
      <c r="GYF233" s="53">
        <f t="shared" si="2048"/>
        <v>688.73453999999992</v>
      </c>
      <c r="GYG233" s="53">
        <v>0</v>
      </c>
      <c r="GYH233" s="53">
        <f>GYF233*(($H$268)+1)+(IF(GYG233&lt;101,GYG233,IF(GYG233&lt;201,GYG233/2,IF(GYG233&lt;=301,GYG233/3,GYG233/4))))</f>
        <v>688.73453999999992</v>
      </c>
      <c r="GYI233" s="159">
        <f t="shared" si="8187"/>
        <v>4</v>
      </c>
      <c r="GYJ233" s="159"/>
      <c r="GYK233" s="53" t="s">
        <v>163</v>
      </c>
      <c r="GYL233" s="53">
        <f t="shared" ref="GYL233" si="17744">(53.16)*10.764</f>
        <v>572.2142399999999</v>
      </c>
      <c r="GYM233" s="53">
        <f t="shared" ref="GYM233:GYM234" si="17745">(2.3*1.25+1*(2.75+2.9+2.3))*10.764</f>
        <v>116.52029999999999</v>
      </c>
      <c r="GYN233" s="53">
        <f t="shared" si="2051"/>
        <v>688.73453999999992</v>
      </c>
      <c r="GYO233" s="53">
        <v>0</v>
      </c>
      <c r="GYP233" s="53">
        <f>GYN233*(($H$268)+1)+(IF(GYO233&lt;101,GYO233,IF(GYO233&lt;201,GYO233/2,IF(GYO233&lt;=301,GYO233/3,GYO233/4))))</f>
        <v>688.73453999999992</v>
      </c>
      <c r="GYQ233" s="159">
        <f t="shared" si="8190"/>
        <v>4</v>
      </c>
      <c r="GYR233" s="159"/>
      <c r="GYS233" s="53" t="s">
        <v>163</v>
      </c>
      <c r="GYT233" s="53">
        <f t="shared" ref="GYT233" si="17746">(53.16)*10.764</f>
        <v>572.2142399999999</v>
      </c>
      <c r="GYU233" s="53">
        <f t="shared" ref="GYU233:GYU234" si="17747">(2.3*1.25+1*(2.75+2.9+2.3))*10.764</f>
        <v>116.52029999999999</v>
      </c>
      <c r="GYV233" s="53">
        <f t="shared" si="2054"/>
        <v>688.73453999999992</v>
      </c>
      <c r="GYW233" s="53">
        <v>0</v>
      </c>
      <c r="GYX233" s="53">
        <f>GYV233*(($H$268)+1)+(IF(GYW233&lt;101,GYW233,IF(GYW233&lt;201,GYW233/2,IF(GYW233&lt;=301,GYW233/3,GYW233/4))))</f>
        <v>688.73453999999992</v>
      </c>
      <c r="GYY233" s="159">
        <f t="shared" si="8193"/>
        <v>4</v>
      </c>
      <c r="GYZ233" s="159"/>
      <c r="GZA233" s="53" t="s">
        <v>163</v>
      </c>
      <c r="GZB233" s="53">
        <f t="shared" ref="GZB233" si="17748">(53.16)*10.764</f>
        <v>572.2142399999999</v>
      </c>
      <c r="GZC233" s="53">
        <f t="shared" ref="GZC233:GZC234" si="17749">(2.3*1.25+1*(2.75+2.9+2.3))*10.764</f>
        <v>116.52029999999999</v>
      </c>
      <c r="GZD233" s="53">
        <f t="shared" si="2057"/>
        <v>688.73453999999992</v>
      </c>
      <c r="GZE233" s="53">
        <v>0</v>
      </c>
      <c r="GZF233" s="53">
        <f>GZD233*(($H$268)+1)+(IF(GZE233&lt;101,GZE233,IF(GZE233&lt;201,GZE233/2,IF(GZE233&lt;=301,GZE233/3,GZE233/4))))</f>
        <v>688.73453999999992</v>
      </c>
      <c r="GZG233" s="159">
        <f t="shared" si="8196"/>
        <v>4</v>
      </c>
      <c r="GZH233" s="159"/>
      <c r="GZI233" s="53" t="s">
        <v>163</v>
      </c>
      <c r="GZJ233" s="53">
        <f t="shared" ref="GZJ233" si="17750">(53.16)*10.764</f>
        <v>572.2142399999999</v>
      </c>
      <c r="GZK233" s="53">
        <f t="shared" ref="GZK233:GZK234" si="17751">(2.3*1.25+1*(2.75+2.9+2.3))*10.764</f>
        <v>116.52029999999999</v>
      </c>
      <c r="GZL233" s="53">
        <f t="shared" si="2060"/>
        <v>688.73453999999992</v>
      </c>
      <c r="GZM233" s="53">
        <v>0</v>
      </c>
      <c r="GZN233" s="53">
        <f>GZL233*(($H$268)+1)+(IF(GZM233&lt;101,GZM233,IF(GZM233&lt;201,GZM233/2,IF(GZM233&lt;=301,GZM233/3,GZM233/4))))</f>
        <v>688.73453999999992</v>
      </c>
      <c r="GZO233" s="159">
        <f t="shared" si="8199"/>
        <v>4</v>
      </c>
      <c r="GZP233" s="159"/>
      <c r="GZQ233" s="53" t="s">
        <v>163</v>
      </c>
      <c r="GZR233" s="53">
        <f t="shared" ref="GZR233" si="17752">(53.16)*10.764</f>
        <v>572.2142399999999</v>
      </c>
      <c r="GZS233" s="53">
        <f t="shared" ref="GZS233:GZS234" si="17753">(2.3*1.25+1*(2.75+2.9+2.3))*10.764</f>
        <v>116.52029999999999</v>
      </c>
      <c r="GZT233" s="53">
        <f t="shared" si="2063"/>
        <v>688.73453999999992</v>
      </c>
      <c r="GZU233" s="53">
        <v>0</v>
      </c>
      <c r="GZV233" s="53">
        <f>GZT233*(($H$268)+1)+(IF(GZU233&lt;101,GZU233,IF(GZU233&lt;201,GZU233/2,IF(GZU233&lt;=301,GZU233/3,GZU233/4))))</f>
        <v>688.73453999999992</v>
      </c>
      <c r="GZW233" s="159">
        <f t="shared" si="8202"/>
        <v>4</v>
      </c>
      <c r="GZX233" s="159"/>
      <c r="GZY233" s="53" t="s">
        <v>163</v>
      </c>
      <c r="GZZ233" s="53">
        <f t="shared" ref="GZZ233" si="17754">(53.16)*10.764</f>
        <v>572.2142399999999</v>
      </c>
      <c r="HAA233" s="53">
        <f t="shared" ref="HAA233:HAA234" si="17755">(2.3*1.25+1*(2.75+2.9+2.3))*10.764</f>
        <v>116.52029999999999</v>
      </c>
      <c r="HAB233" s="53">
        <f t="shared" si="2066"/>
        <v>688.73453999999992</v>
      </c>
      <c r="HAC233" s="53">
        <v>0</v>
      </c>
      <c r="HAD233" s="53">
        <f>HAB233*(($H$268)+1)+(IF(HAC233&lt;101,HAC233,IF(HAC233&lt;201,HAC233/2,IF(HAC233&lt;=301,HAC233/3,HAC233/4))))</f>
        <v>688.73453999999992</v>
      </c>
      <c r="HAE233" s="159">
        <f t="shared" si="8205"/>
        <v>4</v>
      </c>
      <c r="HAF233" s="159"/>
      <c r="HAG233" s="53" t="s">
        <v>163</v>
      </c>
      <c r="HAH233" s="53">
        <f t="shared" ref="HAH233" si="17756">(53.16)*10.764</f>
        <v>572.2142399999999</v>
      </c>
      <c r="HAI233" s="53">
        <f t="shared" ref="HAI233:HAI234" si="17757">(2.3*1.25+1*(2.75+2.9+2.3))*10.764</f>
        <v>116.52029999999999</v>
      </c>
      <c r="HAJ233" s="53">
        <f t="shared" si="2069"/>
        <v>688.73453999999992</v>
      </c>
      <c r="HAK233" s="53">
        <v>0</v>
      </c>
      <c r="HAL233" s="53">
        <f>HAJ233*(($H$268)+1)+(IF(HAK233&lt;101,HAK233,IF(HAK233&lt;201,HAK233/2,IF(HAK233&lt;=301,HAK233/3,HAK233/4))))</f>
        <v>688.73453999999992</v>
      </c>
      <c r="HAM233" s="159">
        <f t="shared" si="8208"/>
        <v>4</v>
      </c>
      <c r="HAN233" s="159"/>
      <c r="HAO233" s="53" t="s">
        <v>163</v>
      </c>
      <c r="HAP233" s="53">
        <f t="shared" ref="HAP233" si="17758">(53.16)*10.764</f>
        <v>572.2142399999999</v>
      </c>
      <c r="HAQ233" s="53">
        <f t="shared" ref="HAQ233:HAQ234" si="17759">(2.3*1.25+1*(2.75+2.9+2.3))*10.764</f>
        <v>116.52029999999999</v>
      </c>
      <c r="HAR233" s="53">
        <f t="shared" si="2072"/>
        <v>688.73453999999992</v>
      </c>
      <c r="HAS233" s="53">
        <v>0</v>
      </c>
      <c r="HAT233" s="53">
        <f>HAR233*(($H$268)+1)+(IF(HAS233&lt;101,HAS233,IF(HAS233&lt;201,HAS233/2,IF(HAS233&lt;=301,HAS233/3,HAS233/4))))</f>
        <v>688.73453999999992</v>
      </c>
      <c r="HAU233" s="159">
        <f t="shared" si="8211"/>
        <v>4</v>
      </c>
      <c r="HAV233" s="159"/>
      <c r="HAW233" s="53" t="s">
        <v>163</v>
      </c>
      <c r="HAX233" s="53">
        <f t="shared" ref="HAX233" si="17760">(53.16)*10.764</f>
        <v>572.2142399999999</v>
      </c>
      <c r="HAY233" s="53">
        <f t="shared" ref="HAY233:HAY234" si="17761">(2.3*1.25+1*(2.75+2.9+2.3))*10.764</f>
        <v>116.52029999999999</v>
      </c>
      <c r="HAZ233" s="53">
        <f t="shared" si="2075"/>
        <v>688.73453999999992</v>
      </c>
      <c r="HBA233" s="53">
        <v>0</v>
      </c>
      <c r="HBB233" s="53">
        <f>HAZ233*(($H$268)+1)+(IF(HBA233&lt;101,HBA233,IF(HBA233&lt;201,HBA233/2,IF(HBA233&lt;=301,HBA233/3,HBA233/4))))</f>
        <v>688.73453999999992</v>
      </c>
      <c r="HBC233" s="159">
        <f t="shared" si="8214"/>
        <v>4</v>
      </c>
      <c r="HBD233" s="159"/>
      <c r="HBE233" s="53" t="s">
        <v>163</v>
      </c>
      <c r="HBF233" s="53">
        <f t="shared" ref="HBF233" si="17762">(53.16)*10.764</f>
        <v>572.2142399999999</v>
      </c>
      <c r="HBG233" s="53">
        <f t="shared" ref="HBG233:HBG234" si="17763">(2.3*1.25+1*(2.75+2.9+2.3))*10.764</f>
        <v>116.52029999999999</v>
      </c>
      <c r="HBH233" s="53">
        <f t="shared" si="2078"/>
        <v>688.73453999999992</v>
      </c>
      <c r="HBI233" s="53">
        <v>0</v>
      </c>
      <c r="HBJ233" s="53">
        <f>HBH233*(($H$268)+1)+(IF(HBI233&lt;101,HBI233,IF(HBI233&lt;201,HBI233/2,IF(HBI233&lt;=301,HBI233/3,HBI233/4))))</f>
        <v>688.73453999999992</v>
      </c>
      <c r="HBK233" s="159">
        <f t="shared" si="8217"/>
        <v>4</v>
      </c>
      <c r="HBL233" s="159"/>
      <c r="HBM233" s="53" t="s">
        <v>163</v>
      </c>
      <c r="HBN233" s="53">
        <f t="shared" ref="HBN233" si="17764">(53.16)*10.764</f>
        <v>572.2142399999999</v>
      </c>
      <c r="HBO233" s="53">
        <f t="shared" ref="HBO233:HBO234" si="17765">(2.3*1.25+1*(2.75+2.9+2.3))*10.764</f>
        <v>116.52029999999999</v>
      </c>
      <c r="HBP233" s="53">
        <f t="shared" si="2081"/>
        <v>688.73453999999992</v>
      </c>
      <c r="HBQ233" s="53">
        <v>0</v>
      </c>
      <c r="HBR233" s="53">
        <f>HBP233*(($H$268)+1)+(IF(HBQ233&lt;101,HBQ233,IF(HBQ233&lt;201,HBQ233/2,IF(HBQ233&lt;=301,HBQ233/3,HBQ233/4))))</f>
        <v>688.73453999999992</v>
      </c>
      <c r="HBS233" s="159">
        <f t="shared" si="8220"/>
        <v>4</v>
      </c>
      <c r="HBT233" s="159"/>
      <c r="HBU233" s="53" t="s">
        <v>163</v>
      </c>
      <c r="HBV233" s="53">
        <f t="shared" ref="HBV233" si="17766">(53.16)*10.764</f>
        <v>572.2142399999999</v>
      </c>
      <c r="HBW233" s="53">
        <f t="shared" ref="HBW233:HBW234" si="17767">(2.3*1.25+1*(2.75+2.9+2.3))*10.764</f>
        <v>116.52029999999999</v>
      </c>
      <c r="HBX233" s="53">
        <f t="shared" si="2084"/>
        <v>688.73453999999992</v>
      </c>
      <c r="HBY233" s="53">
        <v>0</v>
      </c>
      <c r="HBZ233" s="53">
        <f>HBX233*(($H$268)+1)+(IF(HBY233&lt;101,HBY233,IF(HBY233&lt;201,HBY233/2,IF(HBY233&lt;=301,HBY233/3,HBY233/4))))</f>
        <v>688.73453999999992</v>
      </c>
      <c r="HCA233" s="159">
        <f t="shared" si="8223"/>
        <v>4</v>
      </c>
      <c r="HCB233" s="159"/>
      <c r="HCC233" s="53" t="s">
        <v>163</v>
      </c>
      <c r="HCD233" s="53">
        <f t="shared" ref="HCD233" si="17768">(53.16)*10.764</f>
        <v>572.2142399999999</v>
      </c>
      <c r="HCE233" s="53">
        <f t="shared" ref="HCE233:HCE234" si="17769">(2.3*1.25+1*(2.75+2.9+2.3))*10.764</f>
        <v>116.52029999999999</v>
      </c>
      <c r="HCF233" s="53">
        <f t="shared" si="2087"/>
        <v>688.73453999999992</v>
      </c>
      <c r="HCG233" s="53">
        <v>0</v>
      </c>
      <c r="HCH233" s="53">
        <f>HCF233*(($H$268)+1)+(IF(HCG233&lt;101,HCG233,IF(HCG233&lt;201,HCG233/2,IF(HCG233&lt;=301,HCG233/3,HCG233/4))))</f>
        <v>688.73453999999992</v>
      </c>
      <c r="HCI233" s="159">
        <f t="shared" si="8226"/>
        <v>4</v>
      </c>
      <c r="HCJ233" s="159"/>
      <c r="HCK233" s="53" t="s">
        <v>163</v>
      </c>
      <c r="HCL233" s="53">
        <f t="shared" ref="HCL233" si="17770">(53.16)*10.764</f>
        <v>572.2142399999999</v>
      </c>
      <c r="HCM233" s="53">
        <f t="shared" ref="HCM233:HCM234" si="17771">(2.3*1.25+1*(2.75+2.9+2.3))*10.764</f>
        <v>116.52029999999999</v>
      </c>
      <c r="HCN233" s="53">
        <f t="shared" si="2090"/>
        <v>688.73453999999992</v>
      </c>
      <c r="HCO233" s="53">
        <v>0</v>
      </c>
      <c r="HCP233" s="53">
        <f>HCN233*(($H$268)+1)+(IF(HCO233&lt;101,HCO233,IF(HCO233&lt;201,HCO233/2,IF(HCO233&lt;=301,HCO233/3,HCO233/4))))</f>
        <v>688.73453999999992</v>
      </c>
      <c r="HCQ233" s="159">
        <f t="shared" si="8229"/>
        <v>4</v>
      </c>
      <c r="HCR233" s="159"/>
      <c r="HCS233" s="53" t="s">
        <v>163</v>
      </c>
      <c r="HCT233" s="53">
        <f t="shared" ref="HCT233" si="17772">(53.16)*10.764</f>
        <v>572.2142399999999</v>
      </c>
      <c r="HCU233" s="53">
        <f t="shared" ref="HCU233:HCU234" si="17773">(2.3*1.25+1*(2.75+2.9+2.3))*10.764</f>
        <v>116.52029999999999</v>
      </c>
      <c r="HCV233" s="53">
        <f t="shared" si="2093"/>
        <v>688.73453999999992</v>
      </c>
      <c r="HCW233" s="53">
        <v>0</v>
      </c>
      <c r="HCX233" s="53">
        <f>HCV233*(($H$268)+1)+(IF(HCW233&lt;101,HCW233,IF(HCW233&lt;201,HCW233/2,IF(HCW233&lt;=301,HCW233/3,HCW233/4))))</f>
        <v>688.73453999999992</v>
      </c>
      <c r="HCY233" s="159">
        <f t="shared" si="8232"/>
        <v>4</v>
      </c>
      <c r="HCZ233" s="159"/>
      <c r="HDA233" s="53" t="s">
        <v>163</v>
      </c>
      <c r="HDB233" s="53">
        <f t="shared" ref="HDB233" si="17774">(53.16)*10.764</f>
        <v>572.2142399999999</v>
      </c>
      <c r="HDC233" s="53">
        <f t="shared" ref="HDC233:HDC234" si="17775">(2.3*1.25+1*(2.75+2.9+2.3))*10.764</f>
        <v>116.52029999999999</v>
      </c>
      <c r="HDD233" s="53">
        <f t="shared" si="2096"/>
        <v>688.73453999999992</v>
      </c>
      <c r="HDE233" s="53">
        <v>0</v>
      </c>
      <c r="HDF233" s="53">
        <f>HDD233*(($H$268)+1)+(IF(HDE233&lt;101,HDE233,IF(HDE233&lt;201,HDE233/2,IF(HDE233&lt;=301,HDE233/3,HDE233/4))))</f>
        <v>688.73453999999992</v>
      </c>
      <c r="HDG233" s="159">
        <f t="shared" si="8235"/>
        <v>4</v>
      </c>
      <c r="HDH233" s="159"/>
      <c r="HDI233" s="53" t="s">
        <v>163</v>
      </c>
      <c r="HDJ233" s="53">
        <f t="shared" ref="HDJ233" si="17776">(53.16)*10.764</f>
        <v>572.2142399999999</v>
      </c>
      <c r="HDK233" s="53">
        <f t="shared" ref="HDK233:HDK234" si="17777">(2.3*1.25+1*(2.75+2.9+2.3))*10.764</f>
        <v>116.52029999999999</v>
      </c>
      <c r="HDL233" s="53">
        <f t="shared" si="2099"/>
        <v>688.73453999999992</v>
      </c>
      <c r="HDM233" s="53">
        <v>0</v>
      </c>
      <c r="HDN233" s="53">
        <f>HDL233*(($H$268)+1)+(IF(HDM233&lt;101,HDM233,IF(HDM233&lt;201,HDM233/2,IF(HDM233&lt;=301,HDM233/3,HDM233/4))))</f>
        <v>688.73453999999992</v>
      </c>
      <c r="HDO233" s="159">
        <f t="shared" si="8238"/>
        <v>4</v>
      </c>
      <c r="HDP233" s="159"/>
      <c r="HDQ233" s="53" t="s">
        <v>163</v>
      </c>
      <c r="HDR233" s="53">
        <f t="shared" ref="HDR233" si="17778">(53.16)*10.764</f>
        <v>572.2142399999999</v>
      </c>
      <c r="HDS233" s="53">
        <f t="shared" ref="HDS233:HDS234" si="17779">(2.3*1.25+1*(2.75+2.9+2.3))*10.764</f>
        <v>116.52029999999999</v>
      </c>
      <c r="HDT233" s="53">
        <f t="shared" si="2102"/>
        <v>688.73453999999992</v>
      </c>
      <c r="HDU233" s="53">
        <v>0</v>
      </c>
      <c r="HDV233" s="53">
        <f>HDT233*(($H$268)+1)+(IF(HDU233&lt;101,HDU233,IF(HDU233&lt;201,HDU233/2,IF(HDU233&lt;=301,HDU233/3,HDU233/4))))</f>
        <v>688.73453999999992</v>
      </c>
      <c r="HDW233" s="159">
        <f t="shared" si="8241"/>
        <v>4</v>
      </c>
      <c r="HDX233" s="159"/>
      <c r="HDY233" s="53" t="s">
        <v>163</v>
      </c>
      <c r="HDZ233" s="53">
        <f t="shared" ref="HDZ233" si="17780">(53.16)*10.764</f>
        <v>572.2142399999999</v>
      </c>
      <c r="HEA233" s="53">
        <f t="shared" ref="HEA233:HEA234" si="17781">(2.3*1.25+1*(2.75+2.9+2.3))*10.764</f>
        <v>116.52029999999999</v>
      </c>
      <c r="HEB233" s="53">
        <f t="shared" si="2105"/>
        <v>688.73453999999992</v>
      </c>
      <c r="HEC233" s="53">
        <v>0</v>
      </c>
      <c r="HED233" s="53">
        <f>HEB233*(($H$268)+1)+(IF(HEC233&lt;101,HEC233,IF(HEC233&lt;201,HEC233/2,IF(HEC233&lt;=301,HEC233/3,HEC233/4))))</f>
        <v>688.73453999999992</v>
      </c>
      <c r="HEE233" s="159">
        <f t="shared" si="8244"/>
        <v>4</v>
      </c>
      <c r="HEF233" s="159"/>
      <c r="HEG233" s="53" t="s">
        <v>163</v>
      </c>
      <c r="HEH233" s="53">
        <f t="shared" ref="HEH233" si="17782">(53.16)*10.764</f>
        <v>572.2142399999999</v>
      </c>
      <c r="HEI233" s="53">
        <f t="shared" ref="HEI233:HEI234" si="17783">(2.3*1.25+1*(2.75+2.9+2.3))*10.764</f>
        <v>116.52029999999999</v>
      </c>
      <c r="HEJ233" s="53">
        <f t="shared" si="2108"/>
        <v>688.73453999999992</v>
      </c>
      <c r="HEK233" s="53">
        <v>0</v>
      </c>
      <c r="HEL233" s="53">
        <f>HEJ233*(($H$268)+1)+(IF(HEK233&lt;101,HEK233,IF(HEK233&lt;201,HEK233/2,IF(HEK233&lt;=301,HEK233/3,HEK233/4))))</f>
        <v>688.73453999999992</v>
      </c>
      <c r="HEM233" s="159">
        <f t="shared" si="8247"/>
        <v>4</v>
      </c>
      <c r="HEN233" s="159"/>
      <c r="HEO233" s="53" t="s">
        <v>163</v>
      </c>
      <c r="HEP233" s="53">
        <f t="shared" ref="HEP233" si="17784">(53.16)*10.764</f>
        <v>572.2142399999999</v>
      </c>
      <c r="HEQ233" s="53">
        <f t="shared" ref="HEQ233:HEQ234" si="17785">(2.3*1.25+1*(2.75+2.9+2.3))*10.764</f>
        <v>116.52029999999999</v>
      </c>
      <c r="HER233" s="53">
        <f t="shared" si="2111"/>
        <v>688.73453999999992</v>
      </c>
      <c r="HES233" s="53">
        <v>0</v>
      </c>
      <c r="HET233" s="53">
        <f>HER233*(($H$268)+1)+(IF(HES233&lt;101,HES233,IF(HES233&lt;201,HES233/2,IF(HES233&lt;=301,HES233/3,HES233/4))))</f>
        <v>688.73453999999992</v>
      </c>
      <c r="HEU233" s="159">
        <f t="shared" si="8250"/>
        <v>4</v>
      </c>
      <c r="HEV233" s="159"/>
      <c r="HEW233" s="53" t="s">
        <v>163</v>
      </c>
      <c r="HEX233" s="53">
        <f t="shared" ref="HEX233" si="17786">(53.16)*10.764</f>
        <v>572.2142399999999</v>
      </c>
      <c r="HEY233" s="53">
        <f t="shared" ref="HEY233:HEY234" si="17787">(2.3*1.25+1*(2.75+2.9+2.3))*10.764</f>
        <v>116.52029999999999</v>
      </c>
      <c r="HEZ233" s="53">
        <f t="shared" si="2114"/>
        <v>688.73453999999992</v>
      </c>
      <c r="HFA233" s="53">
        <v>0</v>
      </c>
      <c r="HFB233" s="53">
        <f>HEZ233*(($H$268)+1)+(IF(HFA233&lt;101,HFA233,IF(HFA233&lt;201,HFA233/2,IF(HFA233&lt;=301,HFA233/3,HFA233/4))))</f>
        <v>688.73453999999992</v>
      </c>
      <c r="HFC233" s="159">
        <f t="shared" si="8253"/>
        <v>4</v>
      </c>
      <c r="HFD233" s="159"/>
      <c r="HFE233" s="53" t="s">
        <v>163</v>
      </c>
      <c r="HFF233" s="53">
        <f t="shared" ref="HFF233" si="17788">(53.16)*10.764</f>
        <v>572.2142399999999</v>
      </c>
      <c r="HFG233" s="53">
        <f t="shared" ref="HFG233:HFG234" si="17789">(2.3*1.25+1*(2.75+2.9+2.3))*10.764</f>
        <v>116.52029999999999</v>
      </c>
      <c r="HFH233" s="53">
        <f t="shared" si="2117"/>
        <v>688.73453999999992</v>
      </c>
      <c r="HFI233" s="53">
        <v>0</v>
      </c>
      <c r="HFJ233" s="53">
        <f>HFH233*(($H$268)+1)+(IF(HFI233&lt;101,HFI233,IF(HFI233&lt;201,HFI233/2,IF(HFI233&lt;=301,HFI233/3,HFI233/4))))</f>
        <v>688.73453999999992</v>
      </c>
      <c r="HFK233" s="159">
        <f t="shared" si="8256"/>
        <v>4</v>
      </c>
      <c r="HFL233" s="159"/>
      <c r="HFM233" s="53" t="s">
        <v>163</v>
      </c>
      <c r="HFN233" s="53">
        <f t="shared" ref="HFN233" si="17790">(53.16)*10.764</f>
        <v>572.2142399999999</v>
      </c>
      <c r="HFO233" s="53">
        <f t="shared" ref="HFO233:HFO234" si="17791">(2.3*1.25+1*(2.75+2.9+2.3))*10.764</f>
        <v>116.52029999999999</v>
      </c>
      <c r="HFP233" s="53">
        <f t="shared" si="2120"/>
        <v>688.73453999999992</v>
      </c>
      <c r="HFQ233" s="53">
        <v>0</v>
      </c>
      <c r="HFR233" s="53">
        <f>HFP233*(($H$268)+1)+(IF(HFQ233&lt;101,HFQ233,IF(HFQ233&lt;201,HFQ233/2,IF(HFQ233&lt;=301,HFQ233/3,HFQ233/4))))</f>
        <v>688.73453999999992</v>
      </c>
      <c r="HFS233" s="159">
        <f t="shared" si="8259"/>
        <v>4</v>
      </c>
      <c r="HFT233" s="159"/>
      <c r="HFU233" s="53" t="s">
        <v>163</v>
      </c>
      <c r="HFV233" s="53">
        <f t="shared" ref="HFV233" si="17792">(53.16)*10.764</f>
        <v>572.2142399999999</v>
      </c>
      <c r="HFW233" s="53">
        <f t="shared" ref="HFW233:HFW234" si="17793">(2.3*1.25+1*(2.75+2.9+2.3))*10.764</f>
        <v>116.52029999999999</v>
      </c>
      <c r="HFX233" s="53">
        <f t="shared" si="2123"/>
        <v>688.73453999999992</v>
      </c>
      <c r="HFY233" s="53">
        <v>0</v>
      </c>
      <c r="HFZ233" s="53">
        <f>HFX233*(($H$268)+1)+(IF(HFY233&lt;101,HFY233,IF(HFY233&lt;201,HFY233/2,IF(HFY233&lt;=301,HFY233/3,HFY233/4))))</f>
        <v>688.73453999999992</v>
      </c>
      <c r="HGA233" s="159">
        <f t="shared" si="8262"/>
        <v>4</v>
      </c>
      <c r="HGB233" s="159"/>
      <c r="HGC233" s="53" t="s">
        <v>163</v>
      </c>
      <c r="HGD233" s="53">
        <f t="shared" ref="HGD233" si="17794">(53.16)*10.764</f>
        <v>572.2142399999999</v>
      </c>
      <c r="HGE233" s="53">
        <f t="shared" ref="HGE233:HGE234" si="17795">(2.3*1.25+1*(2.75+2.9+2.3))*10.764</f>
        <v>116.52029999999999</v>
      </c>
      <c r="HGF233" s="53">
        <f t="shared" si="2126"/>
        <v>688.73453999999992</v>
      </c>
      <c r="HGG233" s="53">
        <v>0</v>
      </c>
      <c r="HGH233" s="53">
        <f>HGF233*(($H$268)+1)+(IF(HGG233&lt;101,HGG233,IF(HGG233&lt;201,HGG233/2,IF(HGG233&lt;=301,HGG233/3,HGG233/4))))</f>
        <v>688.73453999999992</v>
      </c>
      <c r="HGI233" s="159">
        <f t="shared" si="8265"/>
        <v>4</v>
      </c>
      <c r="HGJ233" s="159"/>
      <c r="HGK233" s="53" t="s">
        <v>163</v>
      </c>
      <c r="HGL233" s="53">
        <f t="shared" ref="HGL233" si="17796">(53.16)*10.764</f>
        <v>572.2142399999999</v>
      </c>
      <c r="HGM233" s="53">
        <f t="shared" ref="HGM233:HGM234" si="17797">(2.3*1.25+1*(2.75+2.9+2.3))*10.764</f>
        <v>116.52029999999999</v>
      </c>
      <c r="HGN233" s="53">
        <f t="shared" si="2129"/>
        <v>688.73453999999992</v>
      </c>
      <c r="HGO233" s="53">
        <v>0</v>
      </c>
      <c r="HGP233" s="53">
        <f>HGN233*(($H$268)+1)+(IF(HGO233&lt;101,HGO233,IF(HGO233&lt;201,HGO233/2,IF(HGO233&lt;=301,HGO233/3,HGO233/4))))</f>
        <v>688.73453999999992</v>
      </c>
      <c r="HGQ233" s="159">
        <f t="shared" si="8268"/>
        <v>4</v>
      </c>
      <c r="HGR233" s="159"/>
      <c r="HGS233" s="53" t="s">
        <v>163</v>
      </c>
      <c r="HGT233" s="53">
        <f t="shared" ref="HGT233" si="17798">(53.16)*10.764</f>
        <v>572.2142399999999</v>
      </c>
      <c r="HGU233" s="53">
        <f t="shared" ref="HGU233:HGU234" si="17799">(2.3*1.25+1*(2.75+2.9+2.3))*10.764</f>
        <v>116.52029999999999</v>
      </c>
      <c r="HGV233" s="53">
        <f t="shared" si="2132"/>
        <v>688.73453999999992</v>
      </c>
      <c r="HGW233" s="53">
        <v>0</v>
      </c>
      <c r="HGX233" s="53">
        <f>HGV233*(($H$268)+1)+(IF(HGW233&lt;101,HGW233,IF(HGW233&lt;201,HGW233/2,IF(HGW233&lt;=301,HGW233/3,HGW233/4))))</f>
        <v>688.73453999999992</v>
      </c>
      <c r="HGY233" s="159">
        <f t="shared" si="8271"/>
        <v>4</v>
      </c>
      <c r="HGZ233" s="159"/>
      <c r="HHA233" s="53" t="s">
        <v>163</v>
      </c>
      <c r="HHB233" s="53">
        <f t="shared" ref="HHB233" si="17800">(53.16)*10.764</f>
        <v>572.2142399999999</v>
      </c>
      <c r="HHC233" s="53">
        <f t="shared" ref="HHC233:HHC234" si="17801">(2.3*1.25+1*(2.75+2.9+2.3))*10.764</f>
        <v>116.52029999999999</v>
      </c>
      <c r="HHD233" s="53">
        <f t="shared" si="2135"/>
        <v>688.73453999999992</v>
      </c>
      <c r="HHE233" s="53">
        <v>0</v>
      </c>
      <c r="HHF233" s="53">
        <f>HHD233*(($H$268)+1)+(IF(HHE233&lt;101,HHE233,IF(HHE233&lt;201,HHE233/2,IF(HHE233&lt;=301,HHE233/3,HHE233/4))))</f>
        <v>688.73453999999992</v>
      </c>
      <c r="HHG233" s="159">
        <f t="shared" si="8274"/>
        <v>4</v>
      </c>
      <c r="HHH233" s="159"/>
      <c r="HHI233" s="53" t="s">
        <v>163</v>
      </c>
      <c r="HHJ233" s="53">
        <f t="shared" ref="HHJ233" si="17802">(53.16)*10.764</f>
        <v>572.2142399999999</v>
      </c>
      <c r="HHK233" s="53">
        <f t="shared" ref="HHK233:HHK234" si="17803">(2.3*1.25+1*(2.75+2.9+2.3))*10.764</f>
        <v>116.52029999999999</v>
      </c>
      <c r="HHL233" s="53">
        <f t="shared" si="2138"/>
        <v>688.73453999999992</v>
      </c>
      <c r="HHM233" s="53">
        <v>0</v>
      </c>
      <c r="HHN233" s="53">
        <f>HHL233*(($H$268)+1)+(IF(HHM233&lt;101,HHM233,IF(HHM233&lt;201,HHM233/2,IF(HHM233&lt;=301,HHM233/3,HHM233/4))))</f>
        <v>688.73453999999992</v>
      </c>
      <c r="HHO233" s="159">
        <f t="shared" si="8277"/>
        <v>4</v>
      </c>
      <c r="HHP233" s="159"/>
      <c r="HHQ233" s="53" t="s">
        <v>163</v>
      </c>
      <c r="HHR233" s="53">
        <f t="shared" ref="HHR233" si="17804">(53.16)*10.764</f>
        <v>572.2142399999999</v>
      </c>
      <c r="HHS233" s="53">
        <f t="shared" ref="HHS233:HHS234" si="17805">(2.3*1.25+1*(2.75+2.9+2.3))*10.764</f>
        <v>116.52029999999999</v>
      </c>
      <c r="HHT233" s="53">
        <f t="shared" si="2141"/>
        <v>688.73453999999992</v>
      </c>
      <c r="HHU233" s="53">
        <v>0</v>
      </c>
      <c r="HHV233" s="53">
        <f>HHT233*(($H$268)+1)+(IF(HHU233&lt;101,HHU233,IF(HHU233&lt;201,HHU233/2,IF(HHU233&lt;=301,HHU233/3,HHU233/4))))</f>
        <v>688.73453999999992</v>
      </c>
      <c r="HHW233" s="159">
        <f t="shared" si="8280"/>
        <v>4</v>
      </c>
      <c r="HHX233" s="159"/>
      <c r="HHY233" s="53" t="s">
        <v>163</v>
      </c>
      <c r="HHZ233" s="53">
        <f t="shared" ref="HHZ233" si="17806">(53.16)*10.764</f>
        <v>572.2142399999999</v>
      </c>
      <c r="HIA233" s="53">
        <f t="shared" ref="HIA233:HIA234" si="17807">(2.3*1.25+1*(2.75+2.9+2.3))*10.764</f>
        <v>116.52029999999999</v>
      </c>
      <c r="HIB233" s="53">
        <f t="shared" si="2144"/>
        <v>688.73453999999992</v>
      </c>
      <c r="HIC233" s="53">
        <v>0</v>
      </c>
      <c r="HID233" s="53">
        <f>HIB233*(($H$268)+1)+(IF(HIC233&lt;101,HIC233,IF(HIC233&lt;201,HIC233/2,IF(HIC233&lt;=301,HIC233/3,HIC233/4))))</f>
        <v>688.73453999999992</v>
      </c>
      <c r="HIE233" s="159">
        <f t="shared" si="8283"/>
        <v>4</v>
      </c>
      <c r="HIF233" s="159"/>
      <c r="HIG233" s="53" t="s">
        <v>163</v>
      </c>
      <c r="HIH233" s="53">
        <f t="shared" ref="HIH233" si="17808">(53.16)*10.764</f>
        <v>572.2142399999999</v>
      </c>
      <c r="HII233" s="53">
        <f t="shared" ref="HII233:HII234" si="17809">(2.3*1.25+1*(2.75+2.9+2.3))*10.764</f>
        <v>116.52029999999999</v>
      </c>
      <c r="HIJ233" s="53">
        <f t="shared" si="2147"/>
        <v>688.73453999999992</v>
      </c>
      <c r="HIK233" s="53">
        <v>0</v>
      </c>
      <c r="HIL233" s="53">
        <f>HIJ233*(($H$268)+1)+(IF(HIK233&lt;101,HIK233,IF(HIK233&lt;201,HIK233/2,IF(HIK233&lt;=301,HIK233/3,HIK233/4))))</f>
        <v>688.73453999999992</v>
      </c>
      <c r="HIM233" s="159">
        <f t="shared" si="8286"/>
        <v>4</v>
      </c>
      <c r="HIN233" s="159"/>
      <c r="HIO233" s="53" t="s">
        <v>163</v>
      </c>
      <c r="HIP233" s="53">
        <f t="shared" ref="HIP233" si="17810">(53.16)*10.764</f>
        <v>572.2142399999999</v>
      </c>
      <c r="HIQ233" s="53">
        <f t="shared" ref="HIQ233:HIQ234" si="17811">(2.3*1.25+1*(2.75+2.9+2.3))*10.764</f>
        <v>116.52029999999999</v>
      </c>
      <c r="HIR233" s="53">
        <f t="shared" si="2150"/>
        <v>688.73453999999992</v>
      </c>
      <c r="HIS233" s="53">
        <v>0</v>
      </c>
      <c r="HIT233" s="53">
        <f>HIR233*(($H$268)+1)+(IF(HIS233&lt;101,HIS233,IF(HIS233&lt;201,HIS233/2,IF(HIS233&lt;=301,HIS233/3,HIS233/4))))</f>
        <v>688.73453999999992</v>
      </c>
      <c r="HIU233" s="159">
        <f t="shared" si="8289"/>
        <v>4</v>
      </c>
      <c r="HIV233" s="159"/>
      <c r="HIW233" s="53" t="s">
        <v>163</v>
      </c>
      <c r="HIX233" s="53">
        <f t="shared" ref="HIX233" si="17812">(53.16)*10.764</f>
        <v>572.2142399999999</v>
      </c>
      <c r="HIY233" s="53">
        <f t="shared" ref="HIY233:HIY234" si="17813">(2.3*1.25+1*(2.75+2.9+2.3))*10.764</f>
        <v>116.52029999999999</v>
      </c>
      <c r="HIZ233" s="53">
        <f t="shared" si="2153"/>
        <v>688.73453999999992</v>
      </c>
      <c r="HJA233" s="53">
        <v>0</v>
      </c>
      <c r="HJB233" s="53">
        <f>HIZ233*(($H$268)+1)+(IF(HJA233&lt;101,HJA233,IF(HJA233&lt;201,HJA233/2,IF(HJA233&lt;=301,HJA233/3,HJA233/4))))</f>
        <v>688.73453999999992</v>
      </c>
      <c r="HJC233" s="159">
        <f t="shared" si="8292"/>
        <v>4</v>
      </c>
      <c r="HJD233" s="159"/>
      <c r="HJE233" s="53" t="s">
        <v>163</v>
      </c>
      <c r="HJF233" s="53">
        <f t="shared" ref="HJF233" si="17814">(53.16)*10.764</f>
        <v>572.2142399999999</v>
      </c>
      <c r="HJG233" s="53">
        <f t="shared" ref="HJG233:HJG234" si="17815">(2.3*1.25+1*(2.75+2.9+2.3))*10.764</f>
        <v>116.52029999999999</v>
      </c>
      <c r="HJH233" s="53">
        <f t="shared" si="2156"/>
        <v>688.73453999999992</v>
      </c>
      <c r="HJI233" s="53">
        <v>0</v>
      </c>
      <c r="HJJ233" s="53">
        <f>HJH233*(($H$268)+1)+(IF(HJI233&lt;101,HJI233,IF(HJI233&lt;201,HJI233/2,IF(HJI233&lt;=301,HJI233/3,HJI233/4))))</f>
        <v>688.73453999999992</v>
      </c>
      <c r="HJK233" s="159">
        <f t="shared" si="8295"/>
        <v>4</v>
      </c>
      <c r="HJL233" s="159"/>
      <c r="HJM233" s="53" t="s">
        <v>163</v>
      </c>
      <c r="HJN233" s="53">
        <f t="shared" ref="HJN233" si="17816">(53.16)*10.764</f>
        <v>572.2142399999999</v>
      </c>
      <c r="HJO233" s="53">
        <f t="shared" ref="HJO233:HJO234" si="17817">(2.3*1.25+1*(2.75+2.9+2.3))*10.764</f>
        <v>116.52029999999999</v>
      </c>
      <c r="HJP233" s="53">
        <f t="shared" si="2159"/>
        <v>688.73453999999992</v>
      </c>
      <c r="HJQ233" s="53">
        <v>0</v>
      </c>
      <c r="HJR233" s="53">
        <f>HJP233*(($H$268)+1)+(IF(HJQ233&lt;101,HJQ233,IF(HJQ233&lt;201,HJQ233/2,IF(HJQ233&lt;=301,HJQ233/3,HJQ233/4))))</f>
        <v>688.73453999999992</v>
      </c>
      <c r="HJS233" s="159">
        <f t="shared" si="8298"/>
        <v>4</v>
      </c>
      <c r="HJT233" s="159"/>
      <c r="HJU233" s="53" t="s">
        <v>163</v>
      </c>
      <c r="HJV233" s="53">
        <f t="shared" ref="HJV233" si="17818">(53.16)*10.764</f>
        <v>572.2142399999999</v>
      </c>
      <c r="HJW233" s="53">
        <f t="shared" ref="HJW233:HJW234" si="17819">(2.3*1.25+1*(2.75+2.9+2.3))*10.764</f>
        <v>116.52029999999999</v>
      </c>
      <c r="HJX233" s="53">
        <f t="shared" si="2162"/>
        <v>688.73453999999992</v>
      </c>
      <c r="HJY233" s="53">
        <v>0</v>
      </c>
      <c r="HJZ233" s="53">
        <f>HJX233*(($H$268)+1)+(IF(HJY233&lt;101,HJY233,IF(HJY233&lt;201,HJY233/2,IF(HJY233&lt;=301,HJY233/3,HJY233/4))))</f>
        <v>688.73453999999992</v>
      </c>
      <c r="HKA233" s="159">
        <f t="shared" si="8301"/>
        <v>4</v>
      </c>
      <c r="HKB233" s="159"/>
      <c r="HKC233" s="53" t="s">
        <v>163</v>
      </c>
      <c r="HKD233" s="53">
        <f t="shared" ref="HKD233" si="17820">(53.16)*10.764</f>
        <v>572.2142399999999</v>
      </c>
      <c r="HKE233" s="53">
        <f t="shared" ref="HKE233:HKE234" si="17821">(2.3*1.25+1*(2.75+2.9+2.3))*10.764</f>
        <v>116.52029999999999</v>
      </c>
      <c r="HKF233" s="53">
        <f t="shared" si="2165"/>
        <v>688.73453999999992</v>
      </c>
      <c r="HKG233" s="53">
        <v>0</v>
      </c>
      <c r="HKH233" s="53">
        <f>HKF233*(($H$268)+1)+(IF(HKG233&lt;101,HKG233,IF(HKG233&lt;201,HKG233/2,IF(HKG233&lt;=301,HKG233/3,HKG233/4))))</f>
        <v>688.73453999999992</v>
      </c>
      <c r="HKI233" s="159">
        <f t="shared" si="8304"/>
        <v>4</v>
      </c>
      <c r="HKJ233" s="159"/>
      <c r="HKK233" s="53" t="s">
        <v>163</v>
      </c>
      <c r="HKL233" s="53">
        <f t="shared" ref="HKL233" si="17822">(53.16)*10.764</f>
        <v>572.2142399999999</v>
      </c>
      <c r="HKM233" s="53">
        <f t="shared" ref="HKM233:HKM234" si="17823">(2.3*1.25+1*(2.75+2.9+2.3))*10.764</f>
        <v>116.52029999999999</v>
      </c>
      <c r="HKN233" s="53">
        <f t="shared" si="2168"/>
        <v>688.73453999999992</v>
      </c>
      <c r="HKO233" s="53">
        <v>0</v>
      </c>
      <c r="HKP233" s="53">
        <f>HKN233*(($H$268)+1)+(IF(HKO233&lt;101,HKO233,IF(HKO233&lt;201,HKO233/2,IF(HKO233&lt;=301,HKO233/3,HKO233/4))))</f>
        <v>688.73453999999992</v>
      </c>
      <c r="HKQ233" s="159">
        <f t="shared" si="8307"/>
        <v>4</v>
      </c>
      <c r="HKR233" s="159"/>
      <c r="HKS233" s="53" t="s">
        <v>163</v>
      </c>
      <c r="HKT233" s="53">
        <f t="shared" ref="HKT233" si="17824">(53.16)*10.764</f>
        <v>572.2142399999999</v>
      </c>
      <c r="HKU233" s="53">
        <f t="shared" ref="HKU233:HKU234" si="17825">(2.3*1.25+1*(2.75+2.9+2.3))*10.764</f>
        <v>116.52029999999999</v>
      </c>
      <c r="HKV233" s="53">
        <f t="shared" si="2171"/>
        <v>688.73453999999992</v>
      </c>
      <c r="HKW233" s="53">
        <v>0</v>
      </c>
      <c r="HKX233" s="53">
        <f>HKV233*(($H$268)+1)+(IF(HKW233&lt;101,HKW233,IF(HKW233&lt;201,HKW233/2,IF(HKW233&lt;=301,HKW233/3,HKW233/4))))</f>
        <v>688.73453999999992</v>
      </c>
      <c r="HKY233" s="159">
        <f t="shared" si="8310"/>
        <v>4</v>
      </c>
      <c r="HKZ233" s="159"/>
      <c r="HLA233" s="53" t="s">
        <v>163</v>
      </c>
      <c r="HLB233" s="53">
        <f t="shared" ref="HLB233" si="17826">(53.16)*10.764</f>
        <v>572.2142399999999</v>
      </c>
      <c r="HLC233" s="53">
        <f t="shared" ref="HLC233:HLC234" si="17827">(2.3*1.25+1*(2.75+2.9+2.3))*10.764</f>
        <v>116.52029999999999</v>
      </c>
      <c r="HLD233" s="53">
        <f t="shared" si="2174"/>
        <v>688.73453999999992</v>
      </c>
      <c r="HLE233" s="53">
        <v>0</v>
      </c>
      <c r="HLF233" s="53">
        <f>HLD233*(($H$268)+1)+(IF(HLE233&lt;101,HLE233,IF(HLE233&lt;201,HLE233/2,IF(HLE233&lt;=301,HLE233/3,HLE233/4))))</f>
        <v>688.73453999999992</v>
      </c>
      <c r="HLG233" s="159">
        <f t="shared" si="8313"/>
        <v>4</v>
      </c>
      <c r="HLH233" s="159"/>
      <c r="HLI233" s="53" t="s">
        <v>163</v>
      </c>
      <c r="HLJ233" s="53">
        <f t="shared" ref="HLJ233" si="17828">(53.16)*10.764</f>
        <v>572.2142399999999</v>
      </c>
      <c r="HLK233" s="53">
        <f t="shared" ref="HLK233:HLK234" si="17829">(2.3*1.25+1*(2.75+2.9+2.3))*10.764</f>
        <v>116.52029999999999</v>
      </c>
      <c r="HLL233" s="53">
        <f t="shared" si="2177"/>
        <v>688.73453999999992</v>
      </c>
      <c r="HLM233" s="53">
        <v>0</v>
      </c>
      <c r="HLN233" s="53">
        <f>HLL233*(($H$268)+1)+(IF(HLM233&lt;101,HLM233,IF(HLM233&lt;201,HLM233/2,IF(HLM233&lt;=301,HLM233/3,HLM233/4))))</f>
        <v>688.73453999999992</v>
      </c>
      <c r="HLO233" s="159">
        <f t="shared" si="8316"/>
        <v>4</v>
      </c>
      <c r="HLP233" s="159"/>
      <c r="HLQ233" s="53" t="s">
        <v>163</v>
      </c>
      <c r="HLR233" s="53">
        <f t="shared" ref="HLR233" si="17830">(53.16)*10.764</f>
        <v>572.2142399999999</v>
      </c>
      <c r="HLS233" s="53">
        <f t="shared" ref="HLS233:HLS234" si="17831">(2.3*1.25+1*(2.75+2.9+2.3))*10.764</f>
        <v>116.52029999999999</v>
      </c>
      <c r="HLT233" s="53">
        <f t="shared" si="2180"/>
        <v>688.73453999999992</v>
      </c>
      <c r="HLU233" s="53">
        <v>0</v>
      </c>
      <c r="HLV233" s="53">
        <f>HLT233*(($H$268)+1)+(IF(HLU233&lt;101,HLU233,IF(HLU233&lt;201,HLU233/2,IF(HLU233&lt;=301,HLU233/3,HLU233/4))))</f>
        <v>688.73453999999992</v>
      </c>
      <c r="HLW233" s="159">
        <f t="shared" si="8319"/>
        <v>4</v>
      </c>
      <c r="HLX233" s="159"/>
      <c r="HLY233" s="53" t="s">
        <v>163</v>
      </c>
      <c r="HLZ233" s="53">
        <f t="shared" ref="HLZ233" si="17832">(53.16)*10.764</f>
        <v>572.2142399999999</v>
      </c>
      <c r="HMA233" s="53">
        <f t="shared" ref="HMA233:HMA234" si="17833">(2.3*1.25+1*(2.75+2.9+2.3))*10.764</f>
        <v>116.52029999999999</v>
      </c>
      <c r="HMB233" s="53">
        <f t="shared" si="2183"/>
        <v>688.73453999999992</v>
      </c>
      <c r="HMC233" s="53">
        <v>0</v>
      </c>
      <c r="HMD233" s="53">
        <f>HMB233*(($H$268)+1)+(IF(HMC233&lt;101,HMC233,IF(HMC233&lt;201,HMC233/2,IF(HMC233&lt;=301,HMC233/3,HMC233/4))))</f>
        <v>688.73453999999992</v>
      </c>
      <c r="HME233" s="159">
        <f t="shared" si="8322"/>
        <v>4</v>
      </c>
      <c r="HMF233" s="159"/>
      <c r="HMG233" s="53" t="s">
        <v>163</v>
      </c>
      <c r="HMH233" s="53">
        <f t="shared" ref="HMH233" si="17834">(53.16)*10.764</f>
        <v>572.2142399999999</v>
      </c>
      <c r="HMI233" s="53">
        <f t="shared" ref="HMI233:HMI234" si="17835">(2.3*1.25+1*(2.75+2.9+2.3))*10.764</f>
        <v>116.52029999999999</v>
      </c>
      <c r="HMJ233" s="53">
        <f t="shared" si="2186"/>
        <v>688.73453999999992</v>
      </c>
      <c r="HMK233" s="53">
        <v>0</v>
      </c>
      <c r="HML233" s="53">
        <f>HMJ233*(($H$268)+1)+(IF(HMK233&lt;101,HMK233,IF(HMK233&lt;201,HMK233/2,IF(HMK233&lt;=301,HMK233/3,HMK233/4))))</f>
        <v>688.73453999999992</v>
      </c>
      <c r="HMM233" s="159">
        <f t="shared" si="8325"/>
        <v>4</v>
      </c>
      <c r="HMN233" s="159"/>
      <c r="HMO233" s="53" t="s">
        <v>163</v>
      </c>
      <c r="HMP233" s="53">
        <f t="shared" ref="HMP233" si="17836">(53.16)*10.764</f>
        <v>572.2142399999999</v>
      </c>
      <c r="HMQ233" s="53">
        <f t="shared" ref="HMQ233:HMQ234" si="17837">(2.3*1.25+1*(2.75+2.9+2.3))*10.764</f>
        <v>116.52029999999999</v>
      </c>
      <c r="HMR233" s="53">
        <f t="shared" si="2189"/>
        <v>688.73453999999992</v>
      </c>
      <c r="HMS233" s="53">
        <v>0</v>
      </c>
      <c r="HMT233" s="53">
        <f>HMR233*(($H$268)+1)+(IF(HMS233&lt;101,HMS233,IF(HMS233&lt;201,HMS233/2,IF(HMS233&lt;=301,HMS233/3,HMS233/4))))</f>
        <v>688.73453999999992</v>
      </c>
      <c r="HMU233" s="159">
        <f t="shared" si="8328"/>
        <v>4</v>
      </c>
      <c r="HMV233" s="159"/>
      <c r="HMW233" s="53" t="s">
        <v>163</v>
      </c>
      <c r="HMX233" s="53">
        <f t="shared" ref="HMX233" si="17838">(53.16)*10.764</f>
        <v>572.2142399999999</v>
      </c>
      <c r="HMY233" s="53">
        <f t="shared" ref="HMY233:HMY234" si="17839">(2.3*1.25+1*(2.75+2.9+2.3))*10.764</f>
        <v>116.52029999999999</v>
      </c>
      <c r="HMZ233" s="53">
        <f t="shared" si="2192"/>
        <v>688.73453999999992</v>
      </c>
      <c r="HNA233" s="53">
        <v>0</v>
      </c>
      <c r="HNB233" s="53">
        <f>HMZ233*(($H$268)+1)+(IF(HNA233&lt;101,HNA233,IF(HNA233&lt;201,HNA233/2,IF(HNA233&lt;=301,HNA233/3,HNA233/4))))</f>
        <v>688.73453999999992</v>
      </c>
      <c r="HNC233" s="159">
        <f t="shared" si="8331"/>
        <v>4</v>
      </c>
      <c r="HND233" s="159"/>
      <c r="HNE233" s="53" t="s">
        <v>163</v>
      </c>
      <c r="HNF233" s="53">
        <f t="shared" ref="HNF233" si="17840">(53.16)*10.764</f>
        <v>572.2142399999999</v>
      </c>
      <c r="HNG233" s="53">
        <f t="shared" ref="HNG233:HNG234" si="17841">(2.3*1.25+1*(2.75+2.9+2.3))*10.764</f>
        <v>116.52029999999999</v>
      </c>
      <c r="HNH233" s="53">
        <f t="shared" si="2195"/>
        <v>688.73453999999992</v>
      </c>
      <c r="HNI233" s="53">
        <v>0</v>
      </c>
      <c r="HNJ233" s="53">
        <f>HNH233*(($H$268)+1)+(IF(HNI233&lt;101,HNI233,IF(HNI233&lt;201,HNI233/2,IF(HNI233&lt;=301,HNI233/3,HNI233/4))))</f>
        <v>688.73453999999992</v>
      </c>
      <c r="HNK233" s="159">
        <f t="shared" si="8334"/>
        <v>4</v>
      </c>
      <c r="HNL233" s="159"/>
      <c r="HNM233" s="53" t="s">
        <v>163</v>
      </c>
      <c r="HNN233" s="53">
        <f t="shared" ref="HNN233" si="17842">(53.16)*10.764</f>
        <v>572.2142399999999</v>
      </c>
      <c r="HNO233" s="53">
        <f t="shared" ref="HNO233:HNO234" si="17843">(2.3*1.25+1*(2.75+2.9+2.3))*10.764</f>
        <v>116.52029999999999</v>
      </c>
      <c r="HNP233" s="53">
        <f t="shared" si="2198"/>
        <v>688.73453999999992</v>
      </c>
      <c r="HNQ233" s="53">
        <v>0</v>
      </c>
      <c r="HNR233" s="53">
        <f>HNP233*(($H$268)+1)+(IF(HNQ233&lt;101,HNQ233,IF(HNQ233&lt;201,HNQ233/2,IF(HNQ233&lt;=301,HNQ233/3,HNQ233/4))))</f>
        <v>688.73453999999992</v>
      </c>
      <c r="HNS233" s="159">
        <f t="shared" si="8337"/>
        <v>4</v>
      </c>
      <c r="HNT233" s="159"/>
      <c r="HNU233" s="53" t="s">
        <v>163</v>
      </c>
      <c r="HNV233" s="53">
        <f t="shared" ref="HNV233" si="17844">(53.16)*10.764</f>
        <v>572.2142399999999</v>
      </c>
      <c r="HNW233" s="53">
        <f t="shared" ref="HNW233:HNW234" si="17845">(2.3*1.25+1*(2.75+2.9+2.3))*10.764</f>
        <v>116.52029999999999</v>
      </c>
      <c r="HNX233" s="53">
        <f t="shared" si="2201"/>
        <v>688.73453999999992</v>
      </c>
      <c r="HNY233" s="53">
        <v>0</v>
      </c>
      <c r="HNZ233" s="53">
        <f>HNX233*(($H$268)+1)+(IF(HNY233&lt;101,HNY233,IF(HNY233&lt;201,HNY233/2,IF(HNY233&lt;=301,HNY233/3,HNY233/4))))</f>
        <v>688.73453999999992</v>
      </c>
      <c r="HOA233" s="159">
        <f t="shared" si="8340"/>
        <v>4</v>
      </c>
      <c r="HOB233" s="159"/>
      <c r="HOC233" s="53" t="s">
        <v>163</v>
      </c>
      <c r="HOD233" s="53">
        <f t="shared" ref="HOD233" si="17846">(53.16)*10.764</f>
        <v>572.2142399999999</v>
      </c>
      <c r="HOE233" s="53">
        <f t="shared" ref="HOE233:HOE234" si="17847">(2.3*1.25+1*(2.75+2.9+2.3))*10.764</f>
        <v>116.52029999999999</v>
      </c>
      <c r="HOF233" s="53">
        <f t="shared" si="2204"/>
        <v>688.73453999999992</v>
      </c>
      <c r="HOG233" s="53">
        <v>0</v>
      </c>
      <c r="HOH233" s="53">
        <f>HOF233*(($H$268)+1)+(IF(HOG233&lt;101,HOG233,IF(HOG233&lt;201,HOG233/2,IF(HOG233&lt;=301,HOG233/3,HOG233/4))))</f>
        <v>688.73453999999992</v>
      </c>
      <c r="HOI233" s="159">
        <f t="shared" si="8343"/>
        <v>4</v>
      </c>
      <c r="HOJ233" s="159"/>
      <c r="HOK233" s="53" t="s">
        <v>163</v>
      </c>
      <c r="HOL233" s="53">
        <f t="shared" ref="HOL233" si="17848">(53.16)*10.764</f>
        <v>572.2142399999999</v>
      </c>
      <c r="HOM233" s="53">
        <f t="shared" ref="HOM233:HOM234" si="17849">(2.3*1.25+1*(2.75+2.9+2.3))*10.764</f>
        <v>116.52029999999999</v>
      </c>
      <c r="HON233" s="53">
        <f t="shared" si="2207"/>
        <v>688.73453999999992</v>
      </c>
      <c r="HOO233" s="53">
        <v>0</v>
      </c>
      <c r="HOP233" s="53">
        <f>HON233*(($H$268)+1)+(IF(HOO233&lt;101,HOO233,IF(HOO233&lt;201,HOO233/2,IF(HOO233&lt;=301,HOO233/3,HOO233/4))))</f>
        <v>688.73453999999992</v>
      </c>
      <c r="HOQ233" s="159">
        <f t="shared" si="8346"/>
        <v>4</v>
      </c>
      <c r="HOR233" s="159"/>
      <c r="HOS233" s="53" t="s">
        <v>163</v>
      </c>
      <c r="HOT233" s="53">
        <f t="shared" ref="HOT233" si="17850">(53.16)*10.764</f>
        <v>572.2142399999999</v>
      </c>
      <c r="HOU233" s="53">
        <f t="shared" ref="HOU233:HOU234" si="17851">(2.3*1.25+1*(2.75+2.9+2.3))*10.764</f>
        <v>116.52029999999999</v>
      </c>
      <c r="HOV233" s="53">
        <f t="shared" si="2210"/>
        <v>688.73453999999992</v>
      </c>
      <c r="HOW233" s="53">
        <v>0</v>
      </c>
      <c r="HOX233" s="53">
        <f>HOV233*(($H$268)+1)+(IF(HOW233&lt;101,HOW233,IF(HOW233&lt;201,HOW233/2,IF(HOW233&lt;=301,HOW233/3,HOW233/4))))</f>
        <v>688.73453999999992</v>
      </c>
      <c r="HOY233" s="159">
        <f t="shared" si="8349"/>
        <v>4</v>
      </c>
      <c r="HOZ233" s="159"/>
      <c r="HPA233" s="53" t="s">
        <v>163</v>
      </c>
      <c r="HPB233" s="53">
        <f t="shared" ref="HPB233" si="17852">(53.16)*10.764</f>
        <v>572.2142399999999</v>
      </c>
      <c r="HPC233" s="53">
        <f t="shared" ref="HPC233:HPC234" si="17853">(2.3*1.25+1*(2.75+2.9+2.3))*10.764</f>
        <v>116.52029999999999</v>
      </c>
      <c r="HPD233" s="53">
        <f t="shared" si="2213"/>
        <v>688.73453999999992</v>
      </c>
      <c r="HPE233" s="53">
        <v>0</v>
      </c>
      <c r="HPF233" s="53">
        <f>HPD233*(($H$268)+1)+(IF(HPE233&lt;101,HPE233,IF(HPE233&lt;201,HPE233/2,IF(HPE233&lt;=301,HPE233/3,HPE233/4))))</f>
        <v>688.73453999999992</v>
      </c>
      <c r="HPG233" s="159">
        <f t="shared" si="8352"/>
        <v>4</v>
      </c>
      <c r="HPH233" s="159"/>
      <c r="HPI233" s="53" t="s">
        <v>163</v>
      </c>
      <c r="HPJ233" s="53">
        <f t="shared" ref="HPJ233" si="17854">(53.16)*10.764</f>
        <v>572.2142399999999</v>
      </c>
      <c r="HPK233" s="53">
        <f t="shared" ref="HPK233:HPK234" si="17855">(2.3*1.25+1*(2.75+2.9+2.3))*10.764</f>
        <v>116.52029999999999</v>
      </c>
      <c r="HPL233" s="53">
        <f t="shared" si="2216"/>
        <v>688.73453999999992</v>
      </c>
      <c r="HPM233" s="53">
        <v>0</v>
      </c>
      <c r="HPN233" s="53">
        <f>HPL233*(($H$268)+1)+(IF(HPM233&lt;101,HPM233,IF(HPM233&lt;201,HPM233/2,IF(HPM233&lt;=301,HPM233/3,HPM233/4))))</f>
        <v>688.73453999999992</v>
      </c>
      <c r="HPO233" s="159">
        <f t="shared" si="8355"/>
        <v>4</v>
      </c>
      <c r="HPP233" s="159"/>
      <c r="HPQ233" s="53" t="s">
        <v>163</v>
      </c>
      <c r="HPR233" s="53">
        <f t="shared" ref="HPR233" si="17856">(53.16)*10.764</f>
        <v>572.2142399999999</v>
      </c>
      <c r="HPS233" s="53">
        <f t="shared" ref="HPS233:HPS234" si="17857">(2.3*1.25+1*(2.75+2.9+2.3))*10.764</f>
        <v>116.52029999999999</v>
      </c>
      <c r="HPT233" s="53">
        <f t="shared" si="2219"/>
        <v>688.73453999999992</v>
      </c>
      <c r="HPU233" s="53">
        <v>0</v>
      </c>
      <c r="HPV233" s="53">
        <f>HPT233*(($H$268)+1)+(IF(HPU233&lt;101,HPU233,IF(HPU233&lt;201,HPU233/2,IF(HPU233&lt;=301,HPU233/3,HPU233/4))))</f>
        <v>688.73453999999992</v>
      </c>
      <c r="HPW233" s="159">
        <f t="shared" si="8358"/>
        <v>4</v>
      </c>
      <c r="HPX233" s="159"/>
      <c r="HPY233" s="53" t="s">
        <v>163</v>
      </c>
      <c r="HPZ233" s="53">
        <f t="shared" ref="HPZ233" si="17858">(53.16)*10.764</f>
        <v>572.2142399999999</v>
      </c>
      <c r="HQA233" s="53">
        <f t="shared" ref="HQA233:HQA234" si="17859">(2.3*1.25+1*(2.75+2.9+2.3))*10.764</f>
        <v>116.52029999999999</v>
      </c>
      <c r="HQB233" s="53">
        <f t="shared" si="2222"/>
        <v>688.73453999999992</v>
      </c>
      <c r="HQC233" s="53">
        <v>0</v>
      </c>
      <c r="HQD233" s="53">
        <f>HQB233*(($H$268)+1)+(IF(HQC233&lt;101,HQC233,IF(HQC233&lt;201,HQC233/2,IF(HQC233&lt;=301,HQC233/3,HQC233/4))))</f>
        <v>688.73453999999992</v>
      </c>
      <c r="HQE233" s="159">
        <f t="shared" si="8361"/>
        <v>4</v>
      </c>
      <c r="HQF233" s="159"/>
      <c r="HQG233" s="53" t="s">
        <v>163</v>
      </c>
      <c r="HQH233" s="53">
        <f t="shared" ref="HQH233" si="17860">(53.16)*10.764</f>
        <v>572.2142399999999</v>
      </c>
      <c r="HQI233" s="53">
        <f t="shared" ref="HQI233:HQI234" si="17861">(2.3*1.25+1*(2.75+2.9+2.3))*10.764</f>
        <v>116.52029999999999</v>
      </c>
      <c r="HQJ233" s="53">
        <f t="shared" si="2225"/>
        <v>688.73453999999992</v>
      </c>
      <c r="HQK233" s="53">
        <v>0</v>
      </c>
      <c r="HQL233" s="53">
        <f>HQJ233*(($H$268)+1)+(IF(HQK233&lt;101,HQK233,IF(HQK233&lt;201,HQK233/2,IF(HQK233&lt;=301,HQK233/3,HQK233/4))))</f>
        <v>688.73453999999992</v>
      </c>
      <c r="HQM233" s="159">
        <f t="shared" si="8364"/>
        <v>4</v>
      </c>
      <c r="HQN233" s="159"/>
      <c r="HQO233" s="53" t="s">
        <v>163</v>
      </c>
      <c r="HQP233" s="53">
        <f t="shared" ref="HQP233" si="17862">(53.16)*10.764</f>
        <v>572.2142399999999</v>
      </c>
      <c r="HQQ233" s="53">
        <f t="shared" ref="HQQ233:HQQ234" si="17863">(2.3*1.25+1*(2.75+2.9+2.3))*10.764</f>
        <v>116.52029999999999</v>
      </c>
      <c r="HQR233" s="53">
        <f t="shared" si="2228"/>
        <v>688.73453999999992</v>
      </c>
      <c r="HQS233" s="53">
        <v>0</v>
      </c>
      <c r="HQT233" s="53">
        <f>HQR233*(($H$268)+1)+(IF(HQS233&lt;101,HQS233,IF(HQS233&lt;201,HQS233/2,IF(HQS233&lt;=301,HQS233/3,HQS233/4))))</f>
        <v>688.73453999999992</v>
      </c>
      <c r="HQU233" s="159">
        <f t="shared" si="8367"/>
        <v>4</v>
      </c>
      <c r="HQV233" s="159"/>
      <c r="HQW233" s="53" t="s">
        <v>163</v>
      </c>
      <c r="HQX233" s="53">
        <f t="shared" ref="HQX233" si="17864">(53.16)*10.764</f>
        <v>572.2142399999999</v>
      </c>
      <c r="HQY233" s="53">
        <f t="shared" ref="HQY233:HQY234" si="17865">(2.3*1.25+1*(2.75+2.9+2.3))*10.764</f>
        <v>116.52029999999999</v>
      </c>
      <c r="HQZ233" s="53">
        <f t="shared" si="2231"/>
        <v>688.73453999999992</v>
      </c>
      <c r="HRA233" s="53">
        <v>0</v>
      </c>
      <c r="HRB233" s="53">
        <f>HQZ233*(($H$268)+1)+(IF(HRA233&lt;101,HRA233,IF(HRA233&lt;201,HRA233/2,IF(HRA233&lt;=301,HRA233/3,HRA233/4))))</f>
        <v>688.73453999999992</v>
      </c>
      <c r="HRC233" s="159">
        <f t="shared" si="8370"/>
        <v>4</v>
      </c>
      <c r="HRD233" s="159"/>
      <c r="HRE233" s="53" t="s">
        <v>163</v>
      </c>
      <c r="HRF233" s="53">
        <f t="shared" ref="HRF233" si="17866">(53.16)*10.764</f>
        <v>572.2142399999999</v>
      </c>
      <c r="HRG233" s="53">
        <f t="shared" ref="HRG233:HRG234" si="17867">(2.3*1.25+1*(2.75+2.9+2.3))*10.764</f>
        <v>116.52029999999999</v>
      </c>
      <c r="HRH233" s="53">
        <f t="shared" si="2234"/>
        <v>688.73453999999992</v>
      </c>
      <c r="HRI233" s="53">
        <v>0</v>
      </c>
      <c r="HRJ233" s="53">
        <f>HRH233*(($H$268)+1)+(IF(HRI233&lt;101,HRI233,IF(HRI233&lt;201,HRI233/2,IF(HRI233&lt;=301,HRI233/3,HRI233/4))))</f>
        <v>688.73453999999992</v>
      </c>
      <c r="HRK233" s="159">
        <f t="shared" si="8373"/>
        <v>4</v>
      </c>
      <c r="HRL233" s="159"/>
      <c r="HRM233" s="53" t="s">
        <v>163</v>
      </c>
      <c r="HRN233" s="53">
        <f t="shared" ref="HRN233" si="17868">(53.16)*10.764</f>
        <v>572.2142399999999</v>
      </c>
      <c r="HRO233" s="53">
        <f t="shared" ref="HRO233:HRO234" si="17869">(2.3*1.25+1*(2.75+2.9+2.3))*10.764</f>
        <v>116.52029999999999</v>
      </c>
      <c r="HRP233" s="53">
        <f t="shared" si="2237"/>
        <v>688.73453999999992</v>
      </c>
      <c r="HRQ233" s="53">
        <v>0</v>
      </c>
      <c r="HRR233" s="53">
        <f>HRP233*(($H$268)+1)+(IF(HRQ233&lt;101,HRQ233,IF(HRQ233&lt;201,HRQ233/2,IF(HRQ233&lt;=301,HRQ233/3,HRQ233/4))))</f>
        <v>688.73453999999992</v>
      </c>
      <c r="HRS233" s="159">
        <f t="shared" si="8376"/>
        <v>4</v>
      </c>
      <c r="HRT233" s="159"/>
      <c r="HRU233" s="53" t="s">
        <v>163</v>
      </c>
      <c r="HRV233" s="53">
        <f t="shared" ref="HRV233" si="17870">(53.16)*10.764</f>
        <v>572.2142399999999</v>
      </c>
      <c r="HRW233" s="53">
        <f t="shared" ref="HRW233:HRW234" si="17871">(2.3*1.25+1*(2.75+2.9+2.3))*10.764</f>
        <v>116.52029999999999</v>
      </c>
      <c r="HRX233" s="53">
        <f t="shared" si="2240"/>
        <v>688.73453999999992</v>
      </c>
      <c r="HRY233" s="53">
        <v>0</v>
      </c>
      <c r="HRZ233" s="53">
        <f>HRX233*(($H$268)+1)+(IF(HRY233&lt;101,HRY233,IF(HRY233&lt;201,HRY233/2,IF(HRY233&lt;=301,HRY233/3,HRY233/4))))</f>
        <v>688.73453999999992</v>
      </c>
      <c r="HSA233" s="159">
        <f t="shared" si="8379"/>
        <v>4</v>
      </c>
      <c r="HSB233" s="159"/>
      <c r="HSC233" s="53" t="s">
        <v>163</v>
      </c>
      <c r="HSD233" s="53">
        <f t="shared" ref="HSD233" si="17872">(53.16)*10.764</f>
        <v>572.2142399999999</v>
      </c>
      <c r="HSE233" s="53">
        <f t="shared" ref="HSE233:HSE234" si="17873">(2.3*1.25+1*(2.75+2.9+2.3))*10.764</f>
        <v>116.52029999999999</v>
      </c>
      <c r="HSF233" s="53">
        <f t="shared" si="2243"/>
        <v>688.73453999999992</v>
      </c>
      <c r="HSG233" s="53">
        <v>0</v>
      </c>
      <c r="HSH233" s="53">
        <f>HSF233*(($H$268)+1)+(IF(HSG233&lt;101,HSG233,IF(HSG233&lt;201,HSG233/2,IF(HSG233&lt;=301,HSG233/3,HSG233/4))))</f>
        <v>688.73453999999992</v>
      </c>
      <c r="HSI233" s="159">
        <f t="shared" si="8382"/>
        <v>4</v>
      </c>
      <c r="HSJ233" s="159"/>
      <c r="HSK233" s="53" t="s">
        <v>163</v>
      </c>
      <c r="HSL233" s="53">
        <f t="shared" ref="HSL233" si="17874">(53.16)*10.764</f>
        <v>572.2142399999999</v>
      </c>
      <c r="HSM233" s="53">
        <f t="shared" ref="HSM233:HSM234" si="17875">(2.3*1.25+1*(2.75+2.9+2.3))*10.764</f>
        <v>116.52029999999999</v>
      </c>
      <c r="HSN233" s="53">
        <f t="shared" si="2246"/>
        <v>688.73453999999992</v>
      </c>
      <c r="HSO233" s="53">
        <v>0</v>
      </c>
      <c r="HSP233" s="53">
        <f>HSN233*(($H$268)+1)+(IF(HSO233&lt;101,HSO233,IF(HSO233&lt;201,HSO233/2,IF(HSO233&lt;=301,HSO233/3,HSO233/4))))</f>
        <v>688.73453999999992</v>
      </c>
      <c r="HSQ233" s="159">
        <f t="shared" si="8385"/>
        <v>4</v>
      </c>
      <c r="HSR233" s="159"/>
      <c r="HSS233" s="53" t="s">
        <v>163</v>
      </c>
      <c r="HST233" s="53">
        <f t="shared" ref="HST233" si="17876">(53.16)*10.764</f>
        <v>572.2142399999999</v>
      </c>
      <c r="HSU233" s="53">
        <f t="shared" ref="HSU233:HSU234" si="17877">(2.3*1.25+1*(2.75+2.9+2.3))*10.764</f>
        <v>116.52029999999999</v>
      </c>
      <c r="HSV233" s="53">
        <f t="shared" si="2249"/>
        <v>688.73453999999992</v>
      </c>
      <c r="HSW233" s="53">
        <v>0</v>
      </c>
      <c r="HSX233" s="53">
        <f>HSV233*(($H$268)+1)+(IF(HSW233&lt;101,HSW233,IF(HSW233&lt;201,HSW233/2,IF(HSW233&lt;=301,HSW233/3,HSW233/4))))</f>
        <v>688.73453999999992</v>
      </c>
      <c r="HSY233" s="159">
        <f t="shared" si="8388"/>
        <v>4</v>
      </c>
      <c r="HSZ233" s="159"/>
      <c r="HTA233" s="53" t="s">
        <v>163</v>
      </c>
      <c r="HTB233" s="53">
        <f t="shared" ref="HTB233" si="17878">(53.16)*10.764</f>
        <v>572.2142399999999</v>
      </c>
      <c r="HTC233" s="53">
        <f t="shared" ref="HTC233:HTC234" si="17879">(2.3*1.25+1*(2.75+2.9+2.3))*10.764</f>
        <v>116.52029999999999</v>
      </c>
      <c r="HTD233" s="53">
        <f t="shared" si="2252"/>
        <v>688.73453999999992</v>
      </c>
      <c r="HTE233" s="53">
        <v>0</v>
      </c>
      <c r="HTF233" s="53">
        <f>HTD233*(($H$268)+1)+(IF(HTE233&lt;101,HTE233,IF(HTE233&lt;201,HTE233/2,IF(HTE233&lt;=301,HTE233/3,HTE233/4))))</f>
        <v>688.73453999999992</v>
      </c>
      <c r="HTG233" s="159">
        <f t="shared" si="8391"/>
        <v>4</v>
      </c>
      <c r="HTH233" s="159"/>
      <c r="HTI233" s="53" t="s">
        <v>163</v>
      </c>
      <c r="HTJ233" s="53">
        <f t="shared" ref="HTJ233" si="17880">(53.16)*10.764</f>
        <v>572.2142399999999</v>
      </c>
      <c r="HTK233" s="53">
        <f t="shared" ref="HTK233:HTK234" si="17881">(2.3*1.25+1*(2.75+2.9+2.3))*10.764</f>
        <v>116.52029999999999</v>
      </c>
      <c r="HTL233" s="53">
        <f t="shared" si="2255"/>
        <v>688.73453999999992</v>
      </c>
      <c r="HTM233" s="53">
        <v>0</v>
      </c>
      <c r="HTN233" s="53">
        <f>HTL233*(($H$268)+1)+(IF(HTM233&lt;101,HTM233,IF(HTM233&lt;201,HTM233/2,IF(HTM233&lt;=301,HTM233/3,HTM233/4))))</f>
        <v>688.73453999999992</v>
      </c>
      <c r="HTO233" s="159">
        <f t="shared" si="8394"/>
        <v>4</v>
      </c>
      <c r="HTP233" s="159"/>
      <c r="HTQ233" s="53" t="s">
        <v>163</v>
      </c>
      <c r="HTR233" s="53">
        <f t="shared" ref="HTR233" si="17882">(53.16)*10.764</f>
        <v>572.2142399999999</v>
      </c>
      <c r="HTS233" s="53">
        <f t="shared" ref="HTS233:HTS234" si="17883">(2.3*1.25+1*(2.75+2.9+2.3))*10.764</f>
        <v>116.52029999999999</v>
      </c>
      <c r="HTT233" s="53">
        <f t="shared" si="2258"/>
        <v>688.73453999999992</v>
      </c>
      <c r="HTU233" s="53">
        <v>0</v>
      </c>
      <c r="HTV233" s="53">
        <f>HTT233*(($H$268)+1)+(IF(HTU233&lt;101,HTU233,IF(HTU233&lt;201,HTU233/2,IF(HTU233&lt;=301,HTU233/3,HTU233/4))))</f>
        <v>688.73453999999992</v>
      </c>
      <c r="HTW233" s="159">
        <f t="shared" si="8397"/>
        <v>4</v>
      </c>
      <c r="HTX233" s="159"/>
      <c r="HTY233" s="53" t="s">
        <v>163</v>
      </c>
      <c r="HTZ233" s="53">
        <f t="shared" ref="HTZ233" si="17884">(53.16)*10.764</f>
        <v>572.2142399999999</v>
      </c>
      <c r="HUA233" s="53">
        <f t="shared" ref="HUA233:HUA234" si="17885">(2.3*1.25+1*(2.75+2.9+2.3))*10.764</f>
        <v>116.52029999999999</v>
      </c>
      <c r="HUB233" s="53">
        <f t="shared" si="2261"/>
        <v>688.73453999999992</v>
      </c>
      <c r="HUC233" s="53">
        <v>0</v>
      </c>
      <c r="HUD233" s="53">
        <f>HUB233*(($H$268)+1)+(IF(HUC233&lt;101,HUC233,IF(HUC233&lt;201,HUC233/2,IF(HUC233&lt;=301,HUC233/3,HUC233/4))))</f>
        <v>688.73453999999992</v>
      </c>
      <c r="HUE233" s="159">
        <f t="shared" si="8400"/>
        <v>4</v>
      </c>
      <c r="HUF233" s="159"/>
      <c r="HUG233" s="53" t="s">
        <v>163</v>
      </c>
      <c r="HUH233" s="53">
        <f t="shared" ref="HUH233" si="17886">(53.16)*10.764</f>
        <v>572.2142399999999</v>
      </c>
      <c r="HUI233" s="53">
        <f t="shared" ref="HUI233:HUI234" si="17887">(2.3*1.25+1*(2.75+2.9+2.3))*10.764</f>
        <v>116.52029999999999</v>
      </c>
      <c r="HUJ233" s="53">
        <f t="shared" si="2264"/>
        <v>688.73453999999992</v>
      </c>
      <c r="HUK233" s="53">
        <v>0</v>
      </c>
      <c r="HUL233" s="53">
        <f>HUJ233*(($H$268)+1)+(IF(HUK233&lt;101,HUK233,IF(HUK233&lt;201,HUK233/2,IF(HUK233&lt;=301,HUK233/3,HUK233/4))))</f>
        <v>688.73453999999992</v>
      </c>
      <c r="HUM233" s="159">
        <f t="shared" si="8403"/>
        <v>4</v>
      </c>
      <c r="HUN233" s="159"/>
      <c r="HUO233" s="53" t="s">
        <v>163</v>
      </c>
      <c r="HUP233" s="53">
        <f t="shared" ref="HUP233" si="17888">(53.16)*10.764</f>
        <v>572.2142399999999</v>
      </c>
      <c r="HUQ233" s="53">
        <f t="shared" ref="HUQ233:HUQ234" si="17889">(2.3*1.25+1*(2.75+2.9+2.3))*10.764</f>
        <v>116.52029999999999</v>
      </c>
      <c r="HUR233" s="53">
        <f t="shared" si="2267"/>
        <v>688.73453999999992</v>
      </c>
      <c r="HUS233" s="53">
        <v>0</v>
      </c>
      <c r="HUT233" s="53">
        <f>HUR233*(($H$268)+1)+(IF(HUS233&lt;101,HUS233,IF(HUS233&lt;201,HUS233/2,IF(HUS233&lt;=301,HUS233/3,HUS233/4))))</f>
        <v>688.73453999999992</v>
      </c>
      <c r="HUU233" s="159">
        <f t="shared" si="8406"/>
        <v>4</v>
      </c>
      <c r="HUV233" s="159"/>
      <c r="HUW233" s="53" t="s">
        <v>163</v>
      </c>
      <c r="HUX233" s="53">
        <f t="shared" ref="HUX233" si="17890">(53.16)*10.764</f>
        <v>572.2142399999999</v>
      </c>
      <c r="HUY233" s="53">
        <f t="shared" ref="HUY233:HUY234" si="17891">(2.3*1.25+1*(2.75+2.9+2.3))*10.764</f>
        <v>116.52029999999999</v>
      </c>
      <c r="HUZ233" s="53">
        <f t="shared" si="2270"/>
        <v>688.73453999999992</v>
      </c>
      <c r="HVA233" s="53">
        <v>0</v>
      </c>
      <c r="HVB233" s="53">
        <f>HUZ233*(($H$268)+1)+(IF(HVA233&lt;101,HVA233,IF(HVA233&lt;201,HVA233/2,IF(HVA233&lt;=301,HVA233/3,HVA233/4))))</f>
        <v>688.73453999999992</v>
      </c>
      <c r="HVC233" s="159">
        <f t="shared" si="8409"/>
        <v>4</v>
      </c>
      <c r="HVD233" s="159"/>
      <c r="HVE233" s="53" t="s">
        <v>163</v>
      </c>
      <c r="HVF233" s="53">
        <f t="shared" ref="HVF233" si="17892">(53.16)*10.764</f>
        <v>572.2142399999999</v>
      </c>
      <c r="HVG233" s="53">
        <f t="shared" ref="HVG233:HVG234" si="17893">(2.3*1.25+1*(2.75+2.9+2.3))*10.764</f>
        <v>116.52029999999999</v>
      </c>
      <c r="HVH233" s="53">
        <f t="shared" si="2273"/>
        <v>688.73453999999992</v>
      </c>
      <c r="HVI233" s="53">
        <v>0</v>
      </c>
      <c r="HVJ233" s="53">
        <f>HVH233*(($H$268)+1)+(IF(HVI233&lt;101,HVI233,IF(HVI233&lt;201,HVI233/2,IF(HVI233&lt;=301,HVI233/3,HVI233/4))))</f>
        <v>688.73453999999992</v>
      </c>
      <c r="HVK233" s="159">
        <f t="shared" si="8412"/>
        <v>4</v>
      </c>
      <c r="HVL233" s="159"/>
      <c r="HVM233" s="53" t="s">
        <v>163</v>
      </c>
      <c r="HVN233" s="53">
        <f t="shared" ref="HVN233" si="17894">(53.16)*10.764</f>
        <v>572.2142399999999</v>
      </c>
      <c r="HVO233" s="53">
        <f t="shared" ref="HVO233:HVO234" si="17895">(2.3*1.25+1*(2.75+2.9+2.3))*10.764</f>
        <v>116.52029999999999</v>
      </c>
      <c r="HVP233" s="53">
        <f t="shared" si="2276"/>
        <v>688.73453999999992</v>
      </c>
      <c r="HVQ233" s="53">
        <v>0</v>
      </c>
      <c r="HVR233" s="53">
        <f>HVP233*(($H$268)+1)+(IF(HVQ233&lt;101,HVQ233,IF(HVQ233&lt;201,HVQ233/2,IF(HVQ233&lt;=301,HVQ233/3,HVQ233/4))))</f>
        <v>688.73453999999992</v>
      </c>
      <c r="HVS233" s="159">
        <f t="shared" si="8415"/>
        <v>4</v>
      </c>
      <c r="HVT233" s="159"/>
      <c r="HVU233" s="53" t="s">
        <v>163</v>
      </c>
      <c r="HVV233" s="53">
        <f t="shared" ref="HVV233" si="17896">(53.16)*10.764</f>
        <v>572.2142399999999</v>
      </c>
      <c r="HVW233" s="53">
        <f t="shared" ref="HVW233:HVW234" si="17897">(2.3*1.25+1*(2.75+2.9+2.3))*10.764</f>
        <v>116.52029999999999</v>
      </c>
      <c r="HVX233" s="53">
        <f t="shared" si="2279"/>
        <v>688.73453999999992</v>
      </c>
      <c r="HVY233" s="53">
        <v>0</v>
      </c>
      <c r="HVZ233" s="53">
        <f>HVX233*(($H$268)+1)+(IF(HVY233&lt;101,HVY233,IF(HVY233&lt;201,HVY233/2,IF(HVY233&lt;=301,HVY233/3,HVY233/4))))</f>
        <v>688.73453999999992</v>
      </c>
      <c r="HWA233" s="159">
        <f t="shared" si="8418"/>
        <v>4</v>
      </c>
      <c r="HWB233" s="159"/>
      <c r="HWC233" s="53" t="s">
        <v>163</v>
      </c>
      <c r="HWD233" s="53">
        <f t="shared" ref="HWD233" si="17898">(53.16)*10.764</f>
        <v>572.2142399999999</v>
      </c>
      <c r="HWE233" s="53">
        <f t="shared" ref="HWE233:HWE234" si="17899">(2.3*1.25+1*(2.75+2.9+2.3))*10.764</f>
        <v>116.52029999999999</v>
      </c>
      <c r="HWF233" s="53">
        <f t="shared" si="2282"/>
        <v>688.73453999999992</v>
      </c>
      <c r="HWG233" s="53">
        <v>0</v>
      </c>
      <c r="HWH233" s="53">
        <f>HWF233*(($H$268)+1)+(IF(HWG233&lt;101,HWG233,IF(HWG233&lt;201,HWG233/2,IF(HWG233&lt;=301,HWG233/3,HWG233/4))))</f>
        <v>688.73453999999992</v>
      </c>
      <c r="HWI233" s="159">
        <f t="shared" si="8421"/>
        <v>4</v>
      </c>
      <c r="HWJ233" s="159"/>
      <c r="HWK233" s="53" t="s">
        <v>163</v>
      </c>
      <c r="HWL233" s="53">
        <f t="shared" ref="HWL233" si="17900">(53.16)*10.764</f>
        <v>572.2142399999999</v>
      </c>
      <c r="HWM233" s="53">
        <f t="shared" ref="HWM233:HWM234" si="17901">(2.3*1.25+1*(2.75+2.9+2.3))*10.764</f>
        <v>116.52029999999999</v>
      </c>
      <c r="HWN233" s="53">
        <f t="shared" si="2285"/>
        <v>688.73453999999992</v>
      </c>
      <c r="HWO233" s="53">
        <v>0</v>
      </c>
      <c r="HWP233" s="53">
        <f>HWN233*(($H$268)+1)+(IF(HWO233&lt;101,HWO233,IF(HWO233&lt;201,HWO233/2,IF(HWO233&lt;=301,HWO233/3,HWO233/4))))</f>
        <v>688.73453999999992</v>
      </c>
      <c r="HWQ233" s="159">
        <f t="shared" si="8424"/>
        <v>4</v>
      </c>
      <c r="HWR233" s="159"/>
      <c r="HWS233" s="53" t="s">
        <v>163</v>
      </c>
      <c r="HWT233" s="53">
        <f t="shared" ref="HWT233" si="17902">(53.16)*10.764</f>
        <v>572.2142399999999</v>
      </c>
      <c r="HWU233" s="53">
        <f t="shared" ref="HWU233:HWU234" si="17903">(2.3*1.25+1*(2.75+2.9+2.3))*10.764</f>
        <v>116.52029999999999</v>
      </c>
      <c r="HWV233" s="53">
        <f t="shared" si="2288"/>
        <v>688.73453999999992</v>
      </c>
      <c r="HWW233" s="53">
        <v>0</v>
      </c>
      <c r="HWX233" s="53">
        <f>HWV233*(($H$268)+1)+(IF(HWW233&lt;101,HWW233,IF(HWW233&lt;201,HWW233/2,IF(HWW233&lt;=301,HWW233/3,HWW233/4))))</f>
        <v>688.73453999999992</v>
      </c>
      <c r="HWY233" s="159">
        <f t="shared" si="8427"/>
        <v>4</v>
      </c>
      <c r="HWZ233" s="159"/>
      <c r="HXA233" s="53" t="s">
        <v>163</v>
      </c>
      <c r="HXB233" s="53">
        <f t="shared" ref="HXB233" si="17904">(53.16)*10.764</f>
        <v>572.2142399999999</v>
      </c>
      <c r="HXC233" s="53">
        <f t="shared" ref="HXC233:HXC234" si="17905">(2.3*1.25+1*(2.75+2.9+2.3))*10.764</f>
        <v>116.52029999999999</v>
      </c>
      <c r="HXD233" s="53">
        <f t="shared" si="2291"/>
        <v>688.73453999999992</v>
      </c>
      <c r="HXE233" s="53">
        <v>0</v>
      </c>
      <c r="HXF233" s="53">
        <f>HXD233*(($H$268)+1)+(IF(HXE233&lt;101,HXE233,IF(HXE233&lt;201,HXE233/2,IF(HXE233&lt;=301,HXE233/3,HXE233/4))))</f>
        <v>688.73453999999992</v>
      </c>
      <c r="HXG233" s="159">
        <f t="shared" si="8430"/>
        <v>4</v>
      </c>
      <c r="HXH233" s="159"/>
      <c r="HXI233" s="53" t="s">
        <v>163</v>
      </c>
      <c r="HXJ233" s="53">
        <f t="shared" ref="HXJ233" si="17906">(53.16)*10.764</f>
        <v>572.2142399999999</v>
      </c>
      <c r="HXK233" s="53">
        <f t="shared" ref="HXK233:HXK234" si="17907">(2.3*1.25+1*(2.75+2.9+2.3))*10.764</f>
        <v>116.52029999999999</v>
      </c>
      <c r="HXL233" s="53">
        <f t="shared" si="2294"/>
        <v>688.73453999999992</v>
      </c>
      <c r="HXM233" s="53">
        <v>0</v>
      </c>
      <c r="HXN233" s="53">
        <f>HXL233*(($H$268)+1)+(IF(HXM233&lt;101,HXM233,IF(HXM233&lt;201,HXM233/2,IF(HXM233&lt;=301,HXM233/3,HXM233/4))))</f>
        <v>688.73453999999992</v>
      </c>
      <c r="HXO233" s="159">
        <f t="shared" si="8433"/>
        <v>4</v>
      </c>
      <c r="HXP233" s="159"/>
      <c r="HXQ233" s="53" t="s">
        <v>163</v>
      </c>
      <c r="HXR233" s="53">
        <f t="shared" ref="HXR233" si="17908">(53.16)*10.764</f>
        <v>572.2142399999999</v>
      </c>
      <c r="HXS233" s="53">
        <f t="shared" ref="HXS233:HXS234" si="17909">(2.3*1.25+1*(2.75+2.9+2.3))*10.764</f>
        <v>116.52029999999999</v>
      </c>
      <c r="HXT233" s="53">
        <f t="shared" si="2297"/>
        <v>688.73453999999992</v>
      </c>
      <c r="HXU233" s="53">
        <v>0</v>
      </c>
      <c r="HXV233" s="53">
        <f>HXT233*(($H$268)+1)+(IF(HXU233&lt;101,HXU233,IF(HXU233&lt;201,HXU233/2,IF(HXU233&lt;=301,HXU233/3,HXU233/4))))</f>
        <v>688.73453999999992</v>
      </c>
      <c r="HXW233" s="159">
        <f t="shared" si="8436"/>
        <v>4</v>
      </c>
      <c r="HXX233" s="159"/>
      <c r="HXY233" s="53" t="s">
        <v>163</v>
      </c>
      <c r="HXZ233" s="53">
        <f t="shared" ref="HXZ233" si="17910">(53.16)*10.764</f>
        <v>572.2142399999999</v>
      </c>
      <c r="HYA233" s="53">
        <f t="shared" ref="HYA233:HYA234" si="17911">(2.3*1.25+1*(2.75+2.9+2.3))*10.764</f>
        <v>116.52029999999999</v>
      </c>
      <c r="HYB233" s="53">
        <f t="shared" si="2300"/>
        <v>688.73453999999992</v>
      </c>
      <c r="HYC233" s="53">
        <v>0</v>
      </c>
      <c r="HYD233" s="53">
        <f>HYB233*(($H$268)+1)+(IF(HYC233&lt;101,HYC233,IF(HYC233&lt;201,HYC233/2,IF(HYC233&lt;=301,HYC233/3,HYC233/4))))</f>
        <v>688.73453999999992</v>
      </c>
      <c r="HYE233" s="159">
        <f t="shared" si="8439"/>
        <v>4</v>
      </c>
      <c r="HYF233" s="159"/>
      <c r="HYG233" s="53" t="s">
        <v>163</v>
      </c>
      <c r="HYH233" s="53">
        <f t="shared" ref="HYH233" si="17912">(53.16)*10.764</f>
        <v>572.2142399999999</v>
      </c>
      <c r="HYI233" s="53">
        <f t="shared" ref="HYI233:HYI234" si="17913">(2.3*1.25+1*(2.75+2.9+2.3))*10.764</f>
        <v>116.52029999999999</v>
      </c>
      <c r="HYJ233" s="53">
        <f t="shared" si="2303"/>
        <v>688.73453999999992</v>
      </c>
      <c r="HYK233" s="53">
        <v>0</v>
      </c>
      <c r="HYL233" s="53">
        <f>HYJ233*(($H$268)+1)+(IF(HYK233&lt;101,HYK233,IF(HYK233&lt;201,HYK233/2,IF(HYK233&lt;=301,HYK233/3,HYK233/4))))</f>
        <v>688.73453999999992</v>
      </c>
      <c r="HYM233" s="159">
        <f t="shared" si="8442"/>
        <v>4</v>
      </c>
      <c r="HYN233" s="159"/>
      <c r="HYO233" s="53" t="s">
        <v>163</v>
      </c>
      <c r="HYP233" s="53">
        <f t="shared" ref="HYP233" si="17914">(53.16)*10.764</f>
        <v>572.2142399999999</v>
      </c>
      <c r="HYQ233" s="53">
        <f t="shared" ref="HYQ233:HYQ234" si="17915">(2.3*1.25+1*(2.75+2.9+2.3))*10.764</f>
        <v>116.52029999999999</v>
      </c>
      <c r="HYR233" s="53">
        <f t="shared" si="2306"/>
        <v>688.73453999999992</v>
      </c>
      <c r="HYS233" s="53">
        <v>0</v>
      </c>
      <c r="HYT233" s="53">
        <f>HYR233*(($H$268)+1)+(IF(HYS233&lt;101,HYS233,IF(HYS233&lt;201,HYS233/2,IF(HYS233&lt;=301,HYS233/3,HYS233/4))))</f>
        <v>688.73453999999992</v>
      </c>
      <c r="HYU233" s="159">
        <f t="shared" si="8445"/>
        <v>4</v>
      </c>
      <c r="HYV233" s="159"/>
      <c r="HYW233" s="53" t="s">
        <v>163</v>
      </c>
      <c r="HYX233" s="53">
        <f t="shared" ref="HYX233" si="17916">(53.16)*10.764</f>
        <v>572.2142399999999</v>
      </c>
      <c r="HYY233" s="53">
        <f t="shared" ref="HYY233:HYY234" si="17917">(2.3*1.25+1*(2.75+2.9+2.3))*10.764</f>
        <v>116.52029999999999</v>
      </c>
      <c r="HYZ233" s="53">
        <f t="shared" si="2309"/>
        <v>688.73453999999992</v>
      </c>
      <c r="HZA233" s="53">
        <v>0</v>
      </c>
      <c r="HZB233" s="53">
        <f>HYZ233*(($H$268)+1)+(IF(HZA233&lt;101,HZA233,IF(HZA233&lt;201,HZA233/2,IF(HZA233&lt;=301,HZA233/3,HZA233/4))))</f>
        <v>688.73453999999992</v>
      </c>
      <c r="HZC233" s="159">
        <f t="shared" si="8448"/>
        <v>4</v>
      </c>
      <c r="HZD233" s="159"/>
      <c r="HZE233" s="53" t="s">
        <v>163</v>
      </c>
      <c r="HZF233" s="53">
        <f t="shared" ref="HZF233" si="17918">(53.16)*10.764</f>
        <v>572.2142399999999</v>
      </c>
      <c r="HZG233" s="53">
        <f t="shared" ref="HZG233:HZG234" si="17919">(2.3*1.25+1*(2.75+2.9+2.3))*10.764</f>
        <v>116.52029999999999</v>
      </c>
      <c r="HZH233" s="53">
        <f t="shared" si="2312"/>
        <v>688.73453999999992</v>
      </c>
      <c r="HZI233" s="53">
        <v>0</v>
      </c>
      <c r="HZJ233" s="53">
        <f>HZH233*(($H$268)+1)+(IF(HZI233&lt;101,HZI233,IF(HZI233&lt;201,HZI233/2,IF(HZI233&lt;=301,HZI233/3,HZI233/4))))</f>
        <v>688.73453999999992</v>
      </c>
      <c r="HZK233" s="159">
        <f t="shared" si="8451"/>
        <v>4</v>
      </c>
      <c r="HZL233" s="159"/>
      <c r="HZM233" s="53" t="s">
        <v>163</v>
      </c>
      <c r="HZN233" s="53">
        <f t="shared" ref="HZN233" si="17920">(53.16)*10.764</f>
        <v>572.2142399999999</v>
      </c>
      <c r="HZO233" s="53">
        <f t="shared" ref="HZO233:HZO234" si="17921">(2.3*1.25+1*(2.75+2.9+2.3))*10.764</f>
        <v>116.52029999999999</v>
      </c>
      <c r="HZP233" s="53">
        <f t="shared" si="2315"/>
        <v>688.73453999999992</v>
      </c>
      <c r="HZQ233" s="53">
        <v>0</v>
      </c>
      <c r="HZR233" s="53">
        <f>HZP233*(($H$268)+1)+(IF(HZQ233&lt;101,HZQ233,IF(HZQ233&lt;201,HZQ233/2,IF(HZQ233&lt;=301,HZQ233/3,HZQ233/4))))</f>
        <v>688.73453999999992</v>
      </c>
      <c r="HZS233" s="159">
        <f t="shared" si="8454"/>
        <v>4</v>
      </c>
      <c r="HZT233" s="159"/>
      <c r="HZU233" s="53" t="s">
        <v>163</v>
      </c>
      <c r="HZV233" s="53">
        <f t="shared" ref="HZV233" si="17922">(53.16)*10.764</f>
        <v>572.2142399999999</v>
      </c>
      <c r="HZW233" s="53">
        <f t="shared" ref="HZW233:HZW234" si="17923">(2.3*1.25+1*(2.75+2.9+2.3))*10.764</f>
        <v>116.52029999999999</v>
      </c>
      <c r="HZX233" s="53">
        <f t="shared" si="2318"/>
        <v>688.73453999999992</v>
      </c>
      <c r="HZY233" s="53">
        <v>0</v>
      </c>
      <c r="HZZ233" s="53">
        <f>HZX233*(($H$268)+1)+(IF(HZY233&lt;101,HZY233,IF(HZY233&lt;201,HZY233/2,IF(HZY233&lt;=301,HZY233/3,HZY233/4))))</f>
        <v>688.73453999999992</v>
      </c>
      <c r="IAA233" s="159">
        <f t="shared" si="8457"/>
        <v>4</v>
      </c>
      <c r="IAB233" s="159"/>
      <c r="IAC233" s="53" t="s">
        <v>163</v>
      </c>
      <c r="IAD233" s="53">
        <f t="shared" ref="IAD233" si="17924">(53.16)*10.764</f>
        <v>572.2142399999999</v>
      </c>
      <c r="IAE233" s="53">
        <f t="shared" ref="IAE233:IAE234" si="17925">(2.3*1.25+1*(2.75+2.9+2.3))*10.764</f>
        <v>116.52029999999999</v>
      </c>
      <c r="IAF233" s="53">
        <f t="shared" si="2321"/>
        <v>688.73453999999992</v>
      </c>
      <c r="IAG233" s="53">
        <v>0</v>
      </c>
      <c r="IAH233" s="53">
        <f>IAF233*(($H$268)+1)+(IF(IAG233&lt;101,IAG233,IF(IAG233&lt;201,IAG233/2,IF(IAG233&lt;=301,IAG233/3,IAG233/4))))</f>
        <v>688.73453999999992</v>
      </c>
      <c r="IAI233" s="159">
        <f t="shared" si="8460"/>
        <v>4</v>
      </c>
      <c r="IAJ233" s="159"/>
      <c r="IAK233" s="53" t="s">
        <v>163</v>
      </c>
      <c r="IAL233" s="53">
        <f t="shared" ref="IAL233" si="17926">(53.16)*10.764</f>
        <v>572.2142399999999</v>
      </c>
      <c r="IAM233" s="53">
        <f t="shared" ref="IAM233:IAM234" si="17927">(2.3*1.25+1*(2.75+2.9+2.3))*10.764</f>
        <v>116.52029999999999</v>
      </c>
      <c r="IAN233" s="53">
        <f t="shared" si="2324"/>
        <v>688.73453999999992</v>
      </c>
      <c r="IAO233" s="53">
        <v>0</v>
      </c>
      <c r="IAP233" s="53">
        <f>IAN233*(($H$268)+1)+(IF(IAO233&lt;101,IAO233,IF(IAO233&lt;201,IAO233/2,IF(IAO233&lt;=301,IAO233/3,IAO233/4))))</f>
        <v>688.73453999999992</v>
      </c>
      <c r="IAQ233" s="159">
        <f t="shared" si="8463"/>
        <v>4</v>
      </c>
      <c r="IAR233" s="159"/>
      <c r="IAS233" s="53" t="s">
        <v>163</v>
      </c>
      <c r="IAT233" s="53">
        <f t="shared" ref="IAT233" si="17928">(53.16)*10.764</f>
        <v>572.2142399999999</v>
      </c>
      <c r="IAU233" s="53">
        <f t="shared" ref="IAU233:IAU234" si="17929">(2.3*1.25+1*(2.75+2.9+2.3))*10.764</f>
        <v>116.52029999999999</v>
      </c>
      <c r="IAV233" s="53">
        <f t="shared" si="2327"/>
        <v>688.73453999999992</v>
      </c>
      <c r="IAW233" s="53">
        <v>0</v>
      </c>
      <c r="IAX233" s="53">
        <f>IAV233*(($H$268)+1)+(IF(IAW233&lt;101,IAW233,IF(IAW233&lt;201,IAW233/2,IF(IAW233&lt;=301,IAW233/3,IAW233/4))))</f>
        <v>688.73453999999992</v>
      </c>
      <c r="IAY233" s="159">
        <f t="shared" si="8466"/>
        <v>4</v>
      </c>
      <c r="IAZ233" s="159"/>
      <c r="IBA233" s="53" t="s">
        <v>163</v>
      </c>
      <c r="IBB233" s="53">
        <f t="shared" ref="IBB233" si="17930">(53.16)*10.764</f>
        <v>572.2142399999999</v>
      </c>
      <c r="IBC233" s="53">
        <f t="shared" ref="IBC233:IBC234" si="17931">(2.3*1.25+1*(2.75+2.9+2.3))*10.764</f>
        <v>116.52029999999999</v>
      </c>
      <c r="IBD233" s="53">
        <f t="shared" si="2330"/>
        <v>688.73453999999992</v>
      </c>
      <c r="IBE233" s="53">
        <v>0</v>
      </c>
      <c r="IBF233" s="53">
        <f>IBD233*(($H$268)+1)+(IF(IBE233&lt;101,IBE233,IF(IBE233&lt;201,IBE233/2,IF(IBE233&lt;=301,IBE233/3,IBE233/4))))</f>
        <v>688.73453999999992</v>
      </c>
      <c r="IBG233" s="159">
        <f t="shared" si="8469"/>
        <v>4</v>
      </c>
      <c r="IBH233" s="159"/>
      <c r="IBI233" s="53" t="s">
        <v>163</v>
      </c>
      <c r="IBJ233" s="53">
        <f t="shared" ref="IBJ233" si="17932">(53.16)*10.764</f>
        <v>572.2142399999999</v>
      </c>
      <c r="IBK233" s="53">
        <f t="shared" ref="IBK233:IBK234" si="17933">(2.3*1.25+1*(2.75+2.9+2.3))*10.764</f>
        <v>116.52029999999999</v>
      </c>
      <c r="IBL233" s="53">
        <f t="shared" si="2333"/>
        <v>688.73453999999992</v>
      </c>
      <c r="IBM233" s="53">
        <v>0</v>
      </c>
      <c r="IBN233" s="53">
        <f>IBL233*(($H$268)+1)+(IF(IBM233&lt;101,IBM233,IF(IBM233&lt;201,IBM233/2,IF(IBM233&lt;=301,IBM233/3,IBM233/4))))</f>
        <v>688.73453999999992</v>
      </c>
      <c r="IBO233" s="159">
        <f t="shared" si="8472"/>
        <v>4</v>
      </c>
      <c r="IBP233" s="159"/>
      <c r="IBQ233" s="53" t="s">
        <v>163</v>
      </c>
      <c r="IBR233" s="53">
        <f t="shared" ref="IBR233" si="17934">(53.16)*10.764</f>
        <v>572.2142399999999</v>
      </c>
      <c r="IBS233" s="53">
        <f t="shared" ref="IBS233:IBS234" si="17935">(2.3*1.25+1*(2.75+2.9+2.3))*10.764</f>
        <v>116.52029999999999</v>
      </c>
      <c r="IBT233" s="53">
        <f t="shared" si="2336"/>
        <v>688.73453999999992</v>
      </c>
      <c r="IBU233" s="53">
        <v>0</v>
      </c>
      <c r="IBV233" s="53">
        <f>IBT233*(($H$268)+1)+(IF(IBU233&lt;101,IBU233,IF(IBU233&lt;201,IBU233/2,IF(IBU233&lt;=301,IBU233/3,IBU233/4))))</f>
        <v>688.73453999999992</v>
      </c>
      <c r="IBW233" s="159">
        <f t="shared" si="8475"/>
        <v>4</v>
      </c>
      <c r="IBX233" s="159"/>
      <c r="IBY233" s="53" t="s">
        <v>163</v>
      </c>
      <c r="IBZ233" s="53">
        <f t="shared" ref="IBZ233" si="17936">(53.16)*10.764</f>
        <v>572.2142399999999</v>
      </c>
      <c r="ICA233" s="53">
        <f t="shared" ref="ICA233:ICA234" si="17937">(2.3*1.25+1*(2.75+2.9+2.3))*10.764</f>
        <v>116.52029999999999</v>
      </c>
      <c r="ICB233" s="53">
        <f t="shared" si="2339"/>
        <v>688.73453999999992</v>
      </c>
      <c r="ICC233" s="53">
        <v>0</v>
      </c>
      <c r="ICD233" s="53">
        <f>ICB233*(($H$268)+1)+(IF(ICC233&lt;101,ICC233,IF(ICC233&lt;201,ICC233/2,IF(ICC233&lt;=301,ICC233/3,ICC233/4))))</f>
        <v>688.73453999999992</v>
      </c>
      <c r="ICE233" s="159">
        <f t="shared" si="8478"/>
        <v>4</v>
      </c>
      <c r="ICF233" s="159"/>
      <c r="ICG233" s="53" t="s">
        <v>163</v>
      </c>
      <c r="ICH233" s="53">
        <f t="shared" ref="ICH233" si="17938">(53.16)*10.764</f>
        <v>572.2142399999999</v>
      </c>
      <c r="ICI233" s="53">
        <f t="shared" ref="ICI233:ICI234" si="17939">(2.3*1.25+1*(2.75+2.9+2.3))*10.764</f>
        <v>116.52029999999999</v>
      </c>
      <c r="ICJ233" s="53">
        <f t="shared" si="2342"/>
        <v>688.73453999999992</v>
      </c>
      <c r="ICK233" s="53">
        <v>0</v>
      </c>
      <c r="ICL233" s="53">
        <f>ICJ233*(($H$268)+1)+(IF(ICK233&lt;101,ICK233,IF(ICK233&lt;201,ICK233/2,IF(ICK233&lt;=301,ICK233/3,ICK233/4))))</f>
        <v>688.73453999999992</v>
      </c>
      <c r="ICM233" s="159">
        <f t="shared" si="8481"/>
        <v>4</v>
      </c>
      <c r="ICN233" s="159"/>
      <c r="ICO233" s="53" t="s">
        <v>163</v>
      </c>
      <c r="ICP233" s="53">
        <f t="shared" ref="ICP233" si="17940">(53.16)*10.764</f>
        <v>572.2142399999999</v>
      </c>
      <c r="ICQ233" s="53">
        <f t="shared" ref="ICQ233:ICQ234" si="17941">(2.3*1.25+1*(2.75+2.9+2.3))*10.764</f>
        <v>116.52029999999999</v>
      </c>
      <c r="ICR233" s="53">
        <f t="shared" si="2345"/>
        <v>688.73453999999992</v>
      </c>
      <c r="ICS233" s="53">
        <v>0</v>
      </c>
      <c r="ICT233" s="53">
        <f>ICR233*(($H$268)+1)+(IF(ICS233&lt;101,ICS233,IF(ICS233&lt;201,ICS233/2,IF(ICS233&lt;=301,ICS233/3,ICS233/4))))</f>
        <v>688.73453999999992</v>
      </c>
      <c r="ICU233" s="159">
        <f t="shared" si="8484"/>
        <v>4</v>
      </c>
      <c r="ICV233" s="159"/>
      <c r="ICW233" s="53" t="s">
        <v>163</v>
      </c>
      <c r="ICX233" s="53">
        <f t="shared" ref="ICX233" si="17942">(53.16)*10.764</f>
        <v>572.2142399999999</v>
      </c>
      <c r="ICY233" s="53">
        <f t="shared" ref="ICY233:ICY234" si="17943">(2.3*1.25+1*(2.75+2.9+2.3))*10.764</f>
        <v>116.52029999999999</v>
      </c>
      <c r="ICZ233" s="53">
        <f t="shared" si="2348"/>
        <v>688.73453999999992</v>
      </c>
      <c r="IDA233" s="53">
        <v>0</v>
      </c>
      <c r="IDB233" s="53">
        <f>ICZ233*(($H$268)+1)+(IF(IDA233&lt;101,IDA233,IF(IDA233&lt;201,IDA233/2,IF(IDA233&lt;=301,IDA233/3,IDA233/4))))</f>
        <v>688.73453999999992</v>
      </c>
      <c r="IDC233" s="159">
        <f t="shared" si="8487"/>
        <v>4</v>
      </c>
      <c r="IDD233" s="159"/>
      <c r="IDE233" s="53" t="s">
        <v>163</v>
      </c>
      <c r="IDF233" s="53">
        <f t="shared" ref="IDF233" si="17944">(53.16)*10.764</f>
        <v>572.2142399999999</v>
      </c>
      <c r="IDG233" s="53">
        <f t="shared" ref="IDG233:IDG234" si="17945">(2.3*1.25+1*(2.75+2.9+2.3))*10.764</f>
        <v>116.52029999999999</v>
      </c>
      <c r="IDH233" s="53">
        <f t="shared" si="2351"/>
        <v>688.73453999999992</v>
      </c>
      <c r="IDI233" s="53">
        <v>0</v>
      </c>
      <c r="IDJ233" s="53">
        <f>IDH233*(($H$268)+1)+(IF(IDI233&lt;101,IDI233,IF(IDI233&lt;201,IDI233/2,IF(IDI233&lt;=301,IDI233/3,IDI233/4))))</f>
        <v>688.73453999999992</v>
      </c>
      <c r="IDK233" s="159">
        <f t="shared" si="8490"/>
        <v>4</v>
      </c>
      <c r="IDL233" s="159"/>
      <c r="IDM233" s="53" t="s">
        <v>163</v>
      </c>
      <c r="IDN233" s="53">
        <f t="shared" ref="IDN233" si="17946">(53.16)*10.764</f>
        <v>572.2142399999999</v>
      </c>
      <c r="IDO233" s="53">
        <f t="shared" ref="IDO233:IDO234" si="17947">(2.3*1.25+1*(2.75+2.9+2.3))*10.764</f>
        <v>116.52029999999999</v>
      </c>
      <c r="IDP233" s="53">
        <f t="shared" si="2354"/>
        <v>688.73453999999992</v>
      </c>
      <c r="IDQ233" s="53">
        <v>0</v>
      </c>
      <c r="IDR233" s="53">
        <f>IDP233*(($H$268)+1)+(IF(IDQ233&lt;101,IDQ233,IF(IDQ233&lt;201,IDQ233/2,IF(IDQ233&lt;=301,IDQ233/3,IDQ233/4))))</f>
        <v>688.73453999999992</v>
      </c>
      <c r="IDS233" s="159">
        <f t="shared" si="8493"/>
        <v>4</v>
      </c>
      <c r="IDT233" s="159"/>
      <c r="IDU233" s="53" t="s">
        <v>163</v>
      </c>
      <c r="IDV233" s="53">
        <f t="shared" ref="IDV233" si="17948">(53.16)*10.764</f>
        <v>572.2142399999999</v>
      </c>
      <c r="IDW233" s="53">
        <f t="shared" ref="IDW233:IDW234" si="17949">(2.3*1.25+1*(2.75+2.9+2.3))*10.764</f>
        <v>116.52029999999999</v>
      </c>
      <c r="IDX233" s="53">
        <f t="shared" si="2357"/>
        <v>688.73453999999992</v>
      </c>
      <c r="IDY233" s="53">
        <v>0</v>
      </c>
      <c r="IDZ233" s="53">
        <f>IDX233*(($H$268)+1)+(IF(IDY233&lt;101,IDY233,IF(IDY233&lt;201,IDY233/2,IF(IDY233&lt;=301,IDY233/3,IDY233/4))))</f>
        <v>688.73453999999992</v>
      </c>
      <c r="IEA233" s="159">
        <f t="shared" si="8496"/>
        <v>4</v>
      </c>
      <c r="IEB233" s="159"/>
      <c r="IEC233" s="53" t="s">
        <v>163</v>
      </c>
      <c r="IED233" s="53">
        <f t="shared" ref="IED233" si="17950">(53.16)*10.764</f>
        <v>572.2142399999999</v>
      </c>
      <c r="IEE233" s="53">
        <f t="shared" ref="IEE233:IEE234" si="17951">(2.3*1.25+1*(2.75+2.9+2.3))*10.764</f>
        <v>116.52029999999999</v>
      </c>
      <c r="IEF233" s="53">
        <f t="shared" si="2360"/>
        <v>688.73453999999992</v>
      </c>
      <c r="IEG233" s="53">
        <v>0</v>
      </c>
      <c r="IEH233" s="53">
        <f>IEF233*(($H$268)+1)+(IF(IEG233&lt;101,IEG233,IF(IEG233&lt;201,IEG233/2,IF(IEG233&lt;=301,IEG233/3,IEG233/4))))</f>
        <v>688.73453999999992</v>
      </c>
      <c r="IEI233" s="159">
        <f t="shared" si="8499"/>
        <v>4</v>
      </c>
      <c r="IEJ233" s="159"/>
      <c r="IEK233" s="53" t="s">
        <v>163</v>
      </c>
      <c r="IEL233" s="53">
        <f t="shared" ref="IEL233" si="17952">(53.16)*10.764</f>
        <v>572.2142399999999</v>
      </c>
      <c r="IEM233" s="53">
        <f t="shared" ref="IEM233:IEM234" si="17953">(2.3*1.25+1*(2.75+2.9+2.3))*10.764</f>
        <v>116.52029999999999</v>
      </c>
      <c r="IEN233" s="53">
        <f t="shared" si="2363"/>
        <v>688.73453999999992</v>
      </c>
      <c r="IEO233" s="53">
        <v>0</v>
      </c>
      <c r="IEP233" s="53">
        <f>IEN233*(($H$268)+1)+(IF(IEO233&lt;101,IEO233,IF(IEO233&lt;201,IEO233/2,IF(IEO233&lt;=301,IEO233/3,IEO233/4))))</f>
        <v>688.73453999999992</v>
      </c>
      <c r="IEQ233" s="159">
        <f t="shared" si="8502"/>
        <v>4</v>
      </c>
      <c r="IER233" s="159"/>
      <c r="IES233" s="53" t="s">
        <v>163</v>
      </c>
      <c r="IET233" s="53">
        <f t="shared" ref="IET233" si="17954">(53.16)*10.764</f>
        <v>572.2142399999999</v>
      </c>
      <c r="IEU233" s="53">
        <f t="shared" ref="IEU233:IEU234" si="17955">(2.3*1.25+1*(2.75+2.9+2.3))*10.764</f>
        <v>116.52029999999999</v>
      </c>
      <c r="IEV233" s="53">
        <f t="shared" si="2366"/>
        <v>688.73453999999992</v>
      </c>
      <c r="IEW233" s="53">
        <v>0</v>
      </c>
      <c r="IEX233" s="53">
        <f>IEV233*(($H$268)+1)+(IF(IEW233&lt;101,IEW233,IF(IEW233&lt;201,IEW233/2,IF(IEW233&lt;=301,IEW233/3,IEW233/4))))</f>
        <v>688.73453999999992</v>
      </c>
      <c r="IEY233" s="159">
        <f t="shared" si="8505"/>
        <v>4</v>
      </c>
      <c r="IEZ233" s="159"/>
      <c r="IFA233" s="53" t="s">
        <v>163</v>
      </c>
      <c r="IFB233" s="53">
        <f t="shared" ref="IFB233" si="17956">(53.16)*10.764</f>
        <v>572.2142399999999</v>
      </c>
      <c r="IFC233" s="53">
        <f t="shared" ref="IFC233:IFC234" si="17957">(2.3*1.25+1*(2.75+2.9+2.3))*10.764</f>
        <v>116.52029999999999</v>
      </c>
      <c r="IFD233" s="53">
        <f t="shared" si="2369"/>
        <v>688.73453999999992</v>
      </c>
      <c r="IFE233" s="53">
        <v>0</v>
      </c>
      <c r="IFF233" s="53">
        <f>IFD233*(($H$268)+1)+(IF(IFE233&lt;101,IFE233,IF(IFE233&lt;201,IFE233/2,IF(IFE233&lt;=301,IFE233/3,IFE233/4))))</f>
        <v>688.73453999999992</v>
      </c>
      <c r="IFG233" s="159">
        <f t="shared" si="8508"/>
        <v>4</v>
      </c>
      <c r="IFH233" s="159"/>
      <c r="IFI233" s="53" t="s">
        <v>163</v>
      </c>
      <c r="IFJ233" s="53">
        <f t="shared" ref="IFJ233" si="17958">(53.16)*10.764</f>
        <v>572.2142399999999</v>
      </c>
      <c r="IFK233" s="53">
        <f t="shared" ref="IFK233:IFK234" si="17959">(2.3*1.25+1*(2.75+2.9+2.3))*10.764</f>
        <v>116.52029999999999</v>
      </c>
      <c r="IFL233" s="53">
        <f t="shared" si="2372"/>
        <v>688.73453999999992</v>
      </c>
      <c r="IFM233" s="53">
        <v>0</v>
      </c>
      <c r="IFN233" s="53">
        <f>IFL233*(($H$268)+1)+(IF(IFM233&lt;101,IFM233,IF(IFM233&lt;201,IFM233/2,IF(IFM233&lt;=301,IFM233/3,IFM233/4))))</f>
        <v>688.73453999999992</v>
      </c>
      <c r="IFO233" s="159">
        <f t="shared" si="8511"/>
        <v>4</v>
      </c>
      <c r="IFP233" s="159"/>
      <c r="IFQ233" s="53" t="s">
        <v>163</v>
      </c>
      <c r="IFR233" s="53">
        <f t="shared" ref="IFR233" si="17960">(53.16)*10.764</f>
        <v>572.2142399999999</v>
      </c>
      <c r="IFS233" s="53">
        <f t="shared" ref="IFS233:IFS234" si="17961">(2.3*1.25+1*(2.75+2.9+2.3))*10.764</f>
        <v>116.52029999999999</v>
      </c>
      <c r="IFT233" s="53">
        <f t="shared" si="2375"/>
        <v>688.73453999999992</v>
      </c>
      <c r="IFU233" s="53">
        <v>0</v>
      </c>
      <c r="IFV233" s="53">
        <f>IFT233*(($H$268)+1)+(IF(IFU233&lt;101,IFU233,IF(IFU233&lt;201,IFU233/2,IF(IFU233&lt;=301,IFU233/3,IFU233/4))))</f>
        <v>688.73453999999992</v>
      </c>
      <c r="IFW233" s="159">
        <f t="shared" si="8514"/>
        <v>4</v>
      </c>
      <c r="IFX233" s="159"/>
      <c r="IFY233" s="53" t="s">
        <v>163</v>
      </c>
      <c r="IFZ233" s="53">
        <f t="shared" ref="IFZ233" si="17962">(53.16)*10.764</f>
        <v>572.2142399999999</v>
      </c>
      <c r="IGA233" s="53">
        <f t="shared" ref="IGA233:IGA234" si="17963">(2.3*1.25+1*(2.75+2.9+2.3))*10.764</f>
        <v>116.52029999999999</v>
      </c>
      <c r="IGB233" s="53">
        <f t="shared" si="2378"/>
        <v>688.73453999999992</v>
      </c>
      <c r="IGC233" s="53">
        <v>0</v>
      </c>
      <c r="IGD233" s="53">
        <f>IGB233*(($H$268)+1)+(IF(IGC233&lt;101,IGC233,IF(IGC233&lt;201,IGC233/2,IF(IGC233&lt;=301,IGC233/3,IGC233/4))))</f>
        <v>688.73453999999992</v>
      </c>
      <c r="IGE233" s="159">
        <f t="shared" si="8517"/>
        <v>4</v>
      </c>
      <c r="IGF233" s="159"/>
      <c r="IGG233" s="53" t="s">
        <v>163</v>
      </c>
      <c r="IGH233" s="53">
        <f t="shared" ref="IGH233" si="17964">(53.16)*10.764</f>
        <v>572.2142399999999</v>
      </c>
      <c r="IGI233" s="53">
        <f t="shared" ref="IGI233:IGI234" si="17965">(2.3*1.25+1*(2.75+2.9+2.3))*10.764</f>
        <v>116.52029999999999</v>
      </c>
      <c r="IGJ233" s="53">
        <f t="shared" si="2381"/>
        <v>688.73453999999992</v>
      </c>
      <c r="IGK233" s="53">
        <v>0</v>
      </c>
      <c r="IGL233" s="53">
        <f>IGJ233*(($H$268)+1)+(IF(IGK233&lt;101,IGK233,IF(IGK233&lt;201,IGK233/2,IF(IGK233&lt;=301,IGK233/3,IGK233/4))))</f>
        <v>688.73453999999992</v>
      </c>
      <c r="IGM233" s="159">
        <f t="shared" si="8520"/>
        <v>4</v>
      </c>
      <c r="IGN233" s="159"/>
      <c r="IGO233" s="53" t="s">
        <v>163</v>
      </c>
      <c r="IGP233" s="53">
        <f t="shared" ref="IGP233" si="17966">(53.16)*10.764</f>
        <v>572.2142399999999</v>
      </c>
      <c r="IGQ233" s="53">
        <f t="shared" ref="IGQ233:IGQ234" si="17967">(2.3*1.25+1*(2.75+2.9+2.3))*10.764</f>
        <v>116.52029999999999</v>
      </c>
      <c r="IGR233" s="53">
        <f t="shared" si="2384"/>
        <v>688.73453999999992</v>
      </c>
      <c r="IGS233" s="53">
        <v>0</v>
      </c>
      <c r="IGT233" s="53">
        <f>IGR233*(($H$268)+1)+(IF(IGS233&lt;101,IGS233,IF(IGS233&lt;201,IGS233/2,IF(IGS233&lt;=301,IGS233/3,IGS233/4))))</f>
        <v>688.73453999999992</v>
      </c>
      <c r="IGU233" s="159">
        <f t="shared" si="8523"/>
        <v>4</v>
      </c>
      <c r="IGV233" s="159"/>
      <c r="IGW233" s="53" t="s">
        <v>163</v>
      </c>
      <c r="IGX233" s="53">
        <f t="shared" ref="IGX233" si="17968">(53.16)*10.764</f>
        <v>572.2142399999999</v>
      </c>
      <c r="IGY233" s="53">
        <f t="shared" ref="IGY233:IGY234" si="17969">(2.3*1.25+1*(2.75+2.9+2.3))*10.764</f>
        <v>116.52029999999999</v>
      </c>
      <c r="IGZ233" s="53">
        <f t="shared" si="2387"/>
        <v>688.73453999999992</v>
      </c>
      <c r="IHA233" s="53">
        <v>0</v>
      </c>
      <c r="IHB233" s="53">
        <f>IGZ233*(($H$268)+1)+(IF(IHA233&lt;101,IHA233,IF(IHA233&lt;201,IHA233/2,IF(IHA233&lt;=301,IHA233/3,IHA233/4))))</f>
        <v>688.73453999999992</v>
      </c>
      <c r="IHC233" s="159">
        <f t="shared" si="8526"/>
        <v>4</v>
      </c>
      <c r="IHD233" s="159"/>
      <c r="IHE233" s="53" t="s">
        <v>163</v>
      </c>
      <c r="IHF233" s="53">
        <f t="shared" ref="IHF233" si="17970">(53.16)*10.764</f>
        <v>572.2142399999999</v>
      </c>
      <c r="IHG233" s="53">
        <f t="shared" ref="IHG233:IHG234" si="17971">(2.3*1.25+1*(2.75+2.9+2.3))*10.764</f>
        <v>116.52029999999999</v>
      </c>
      <c r="IHH233" s="53">
        <f t="shared" si="2390"/>
        <v>688.73453999999992</v>
      </c>
      <c r="IHI233" s="53">
        <v>0</v>
      </c>
      <c r="IHJ233" s="53">
        <f>IHH233*(($H$268)+1)+(IF(IHI233&lt;101,IHI233,IF(IHI233&lt;201,IHI233/2,IF(IHI233&lt;=301,IHI233/3,IHI233/4))))</f>
        <v>688.73453999999992</v>
      </c>
      <c r="IHK233" s="159">
        <f t="shared" si="8529"/>
        <v>4</v>
      </c>
      <c r="IHL233" s="159"/>
      <c r="IHM233" s="53" t="s">
        <v>163</v>
      </c>
      <c r="IHN233" s="53">
        <f t="shared" ref="IHN233" si="17972">(53.16)*10.764</f>
        <v>572.2142399999999</v>
      </c>
      <c r="IHO233" s="53">
        <f t="shared" ref="IHO233:IHO234" si="17973">(2.3*1.25+1*(2.75+2.9+2.3))*10.764</f>
        <v>116.52029999999999</v>
      </c>
      <c r="IHP233" s="53">
        <f t="shared" si="2393"/>
        <v>688.73453999999992</v>
      </c>
      <c r="IHQ233" s="53">
        <v>0</v>
      </c>
      <c r="IHR233" s="53">
        <f>IHP233*(($H$268)+1)+(IF(IHQ233&lt;101,IHQ233,IF(IHQ233&lt;201,IHQ233/2,IF(IHQ233&lt;=301,IHQ233/3,IHQ233/4))))</f>
        <v>688.73453999999992</v>
      </c>
      <c r="IHS233" s="159">
        <f t="shared" si="8532"/>
        <v>4</v>
      </c>
      <c r="IHT233" s="159"/>
      <c r="IHU233" s="53" t="s">
        <v>163</v>
      </c>
      <c r="IHV233" s="53">
        <f t="shared" ref="IHV233" si="17974">(53.16)*10.764</f>
        <v>572.2142399999999</v>
      </c>
      <c r="IHW233" s="53">
        <f t="shared" ref="IHW233:IHW234" si="17975">(2.3*1.25+1*(2.75+2.9+2.3))*10.764</f>
        <v>116.52029999999999</v>
      </c>
      <c r="IHX233" s="53">
        <f t="shared" si="2396"/>
        <v>688.73453999999992</v>
      </c>
      <c r="IHY233" s="53">
        <v>0</v>
      </c>
      <c r="IHZ233" s="53">
        <f>IHX233*(($H$268)+1)+(IF(IHY233&lt;101,IHY233,IF(IHY233&lt;201,IHY233/2,IF(IHY233&lt;=301,IHY233/3,IHY233/4))))</f>
        <v>688.73453999999992</v>
      </c>
      <c r="IIA233" s="159">
        <f t="shared" si="8535"/>
        <v>4</v>
      </c>
      <c r="IIB233" s="159"/>
      <c r="IIC233" s="53" t="s">
        <v>163</v>
      </c>
      <c r="IID233" s="53">
        <f t="shared" ref="IID233" si="17976">(53.16)*10.764</f>
        <v>572.2142399999999</v>
      </c>
      <c r="IIE233" s="53">
        <f t="shared" ref="IIE233:IIE234" si="17977">(2.3*1.25+1*(2.75+2.9+2.3))*10.764</f>
        <v>116.52029999999999</v>
      </c>
      <c r="IIF233" s="53">
        <f t="shared" si="2399"/>
        <v>688.73453999999992</v>
      </c>
      <c r="IIG233" s="53">
        <v>0</v>
      </c>
      <c r="IIH233" s="53">
        <f>IIF233*(($H$268)+1)+(IF(IIG233&lt;101,IIG233,IF(IIG233&lt;201,IIG233/2,IF(IIG233&lt;=301,IIG233/3,IIG233/4))))</f>
        <v>688.73453999999992</v>
      </c>
      <c r="III233" s="159">
        <f t="shared" si="8538"/>
        <v>4</v>
      </c>
      <c r="IIJ233" s="159"/>
      <c r="IIK233" s="53" t="s">
        <v>163</v>
      </c>
      <c r="IIL233" s="53">
        <f t="shared" ref="IIL233" si="17978">(53.16)*10.764</f>
        <v>572.2142399999999</v>
      </c>
      <c r="IIM233" s="53">
        <f t="shared" ref="IIM233:IIM234" si="17979">(2.3*1.25+1*(2.75+2.9+2.3))*10.764</f>
        <v>116.52029999999999</v>
      </c>
      <c r="IIN233" s="53">
        <f t="shared" si="2402"/>
        <v>688.73453999999992</v>
      </c>
      <c r="IIO233" s="53">
        <v>0</v>
      </c>
      <c r="IIP233" s="53">
        <f>IIN233*(($H$268)+1)+(IF(IIO233&lt;101,IIO233,IF(IIO233&lt;201,IIO233/2,IF(IIO233&lt;=301,IIO233/3,IIO233/4))))</f>
        <v>688.73453999999992</v>
      </c>
      <c r="IIQ233" s="159">
        <f t="shared" si="8541"/>
        <v>4</v>
      </c>
      <c r="IIR233" s="159"/>
      <c r="IIS233" s="53" t="s">
        <v>163</v>
      </c>
      <c r="IIT233" s="53">
        <f t="shared" ref="IIT233" si="17980">(53.16)*10.764</f>
        <v>572.2142399999999</v>
      </c>
      <c r="IIU233" s="53">
        <f t="shared" ref="IIU233:IIU234" si="17981">(2.3*1.25+1*(2.75+2.9+2.3))*10.764</f>
        <v>116.52029999999999</v>
      </c>
      <c r="IIV233" s="53">
        <f t="shared" si="2405"/>
        <v>688.73453999999992</v>
      </c>
      <c r="IIW233" s="53">
        <v>0</v>
      </c>
      <c r="IIX233" s="53">
        <f>IIV233*(($H$268)+1)+(IF(IIW233&lt;101,IIW233,IF(IIW233&lt;201,IIW233/2,IF(IIW233&lt;=301,IIW233/3,IIW233/4))))</f>
        <v>688.73453999999992</v>
      </c>
      <c r="IIY233" s="159">
        <f t="shared" si="8544"/>
        <v>4</v>
      </c>
      <c r="IIZ233" s="159"/>
      <c r="IJA233" s="53" t="s">
        <v>163</v>
      </c>
      <c r="IJB233" s="53">
        <f t="shared" ref="IJB233" si="17982">(53.16)*10.764</f>
        <v>572.2142399999999</v>
      </c>
      <c r="IJC233" s="53">
        <f t="shared" ref="IJC233:IJC234" si="17983">(2.3*1.25+1*(2.75+2.9+2.3))*10.764</f>
        <v>116.52029999999999</v>
      </c>
      <c r="IJD233" s="53">
        <f t="shared" si="2408"/>
        <v>688.73453999999992</v>
      </c>
      <c r="IJE233" s="53">
        <v>0</v>
      </c>
      <c r="IJF233" s="53">
        <f>IJD233*(($H$268)+1)+(IF(IJE233&lt;101,IJE233,IF(IJE233&lt;201,IJE233/2,IF(IJE233&lt;=301,IJE233/3,IJE233/4))))</f>
        <v>688.73453999999992</v>
      </c>
      <c r="IJG233" s="159">
        <f t="shared" si="8547"/>
        <v>4</v>
      </c>
      <c r="IJH233" s="159"/>
      <c r="IJI233" s="53" t="s">
        <v>163</v>
      </c>
      <c r="IJJ233" s="53">
        <f t="shared" ref="IJJ233" si="17984">(53.16)*10.764</f>
        <v>572.2142399999999</v>
      </c>
      <c r="IJK233" s="53">
        <f t="shared" ref="IJK233:IJK234" si="17985">(2.3*1.25+1*(2.75+2.9+2.3))*10.764</f>
        <v>116.52029999999999</v>
      </c>
      <c r="IJL233" s="53">
        <f t="shared" si="2411"/>
        <v>688.73453999999992</v>
      </c>
      <c r="IJM233" s="53">
        <v>0</v>
      </c>
      <c r="IJN233" s="53">
        <f>IJL233*(($H$268)+1)+(IF(IJM233&lt;101,IJM233,IF(IJM233&lt;201,IJM233/2,IF(IJM233&lt;=301,IJM233/3,IJM233/4))))</f>
        <v>688.73453999999992</v>
      </c>
      <c r="IJO233" s="159">
        <f t="shared" si="8550"/>
        <v>4</v>
      </c>
      <c r="IJP233" s="159"/>
      <c r="IJQ233" s="53" t="s">
        <v>163</v>
      </c>
      <c r="IJR233" s="53">
        <f t="shared" ref="IJR233" si="17986">(53.16)*10.764</f>
        <v>572.2142399999999</v>
      </c>
      <c r="IJS233" s="53">
        <f t="shared" ref="IJS233:IJS234" si="17987">(2.3*1.25+1*(2.75+2.9+2.3))*10.764</f>
        <v>116.52029999999999</v>
      </c>
      <c r="IJT233" s="53">
        <f t="shared" si="2414"/>
        <v>688.73453999999992</v>
      </c>
      <c r="IJU233" s="53">
        <v>0</v>
      </c>
      <c r="IJV233" s="53">
        <f>IJT233*(($H$268)+1)+(IF(IJU233&lt;101,IJU233,IF(IJU233&lt;201,IJU233/2,IF(IJU233&lt;=301,IJU233/3,IJU233/4))))</f>
        <v>688.73453999999992</v>
      </c>
      <c r="IJW233" s="159">
        <f t="shared" si="8553"/>
        <v>4</v>
      </c>
      <c r="IJX233" s="159"/>
      <c r="IJY233" s="53" t="s">
        <v>163</v>
      </c>
      <c r="IJZ233" s="53">
        <f t="shared" ref="IJZ233" si="17988">(53.16)*10.764</f>
        <v>572.2142399999999</v>
      </c>
      <c r="IKA233" s="53">
        <f t="shared" ref="IKA233:IKA234" si="17989">(2.3*1.25+1*(2.75+2.9+2.3))*10.764</f>
        <v>116.52029999999999</v>
      </c>
      <c r="IKB233" s="53">
        <f t="shared" si="2417"/>
        <v>688.73453999999992</v>
      </c>
      <c r="IKC233" s="53">
        <v>0</v>
      </c>
      <c r="IKD233" s="53">
        <f>IKB233*(($H$268)+1)+(IF(IKC233&lt;101,IKC233,IF(IKC233&lt;201,IKC233/2,IF(IKC233&lt;=301,IKC233/3,IKC233/4))))</f>
        <v>688.73453999999992</v>
      </c>
      <c r="IKE233" s="159">
        <f t="shared" si="8556"/>
        <v>4</v>
      </c>
      <c r="IKF233" s="159"/>
      <c r="IKG233" s="53" t="s">
        <v>163</v>
      </c>
      <c r="IKH233" s="53">
        <f t="shared" ref="IKH233" si="17990">(53.16)*10.764</f>
        <v>572.2142399999999</v>
      </c>
      <c r="IKI233" s="53">
        <f t="shared" ref="IKI233:IKI234" si="17991">(2.3*1.25+1*(2.75+2.9+2.3))*10.764</f>
        <v>116.52029999999999</v>
      </c>
      <c r="IKJ233" s="53">
        <f t="shared" si="2420"/>
        <v>688.73453999999992</v>
      </c>
      <c r="IKK233" s="53">
        <v>0</v>
      </c>
      <c r="IKL233" s="53">
        <f>IKJ233*(($H$268)+1)+(IF(IKK233&lt;101,IKK233,IF(IKK233&lt;201,IKK233/2,IF(IKK233&lt;=301,IKK233/3,IKK233/4))))</f>
        <v>688.73453999999992</v>
      </c>
      <c r="IKM233" s="159">
        <f t="shared" si="8559"/>
        <v>4</v>
      </c>
      <c r="IKN233" s="159"/>
      <c r="IKO233" s="53" t="s">
        <v>163</v>
      </c>
      <c r="IKP233" s="53">
        <f t="shared" ref="IKP233" si="17992">(53.16)*10.764</f>
        <v>572.2142399999999</v>
      </c>
      <c r="IKQ233" s="53">
        <f t="shared" ref="IKQ233:IKQ234" si="17993">(2.3*1.25+1*(2.75+2.9+2.3))*10.764</f>
        <v>116.52029999999999</v>
      </c>
      <c r="IKR233" s="53">
        <f t="shared" si="2423"/>
        <v>688.73453999999992</v>
      </c>
      <c r="IKS233" s="53">
        <v>0</v>
      </c>
      <c r="IKT233" s="53">
        <f>IKR233*(($H$268)+1)+(IF(IKS233&lt;101,IKS233,IF(IKS233&lt;201,IKS233/2,IF(IKS233&lt;=301,IKS233/3,IKS233/4))))</f>
        <v>688.73453999999992</v>
      </c>
      <c r="IKU233" s="159">
        <f t="shared" si="8562"/>
        <v>4</v>
      </c>
      <c r="IKV233" s="159"/>
      <c r="IKW233" s="53" t="s">
        <v>163</v>
      </c>
      <c r="IKX233" s="53">
        <f t="shared" ref="IKX233" si="17994">(53.16)*10.764</f>
        <v>572.2142399999999</v>
      </c>
      <c r="IKY233" s="53">
        <f t="shared" ref="IKY233:IKY234" si="17995">(2.3*1.25+1*(2.75+2.9+2.3))*10.764</f>
        <v>116.52029999999999</v>
      </c>
      <c r="IKZ233" s="53">
        <f t="shared" si="2426"/>
        <v>688.73453999999992</v>
      </c>
      <c r="ILA233" s="53">
        <v>0</v>
      </c>
      <c r="ILB233" s="53">
        <f>IKZ233*(($H$268)+1)+(IF(ILA233&lt;101,ILA233,IF(ILA233&lt;201,ILA233/2,IF(ILA233&lt;=301,ILA233/3,ILA233/4))))</f>
        <v>688.73453999999992</v>
      </c>
      <c r="ILC233" s="159">
        <f t="shared" si="8565"/>
        <v>4</v>
      </c>
      <c r="ILD233" s="159"/>
      <c r="ILE233" s="53" t="s">
        <v>163</v>
      </c>
      <c r="ILF233" s="53">
        <f t="shared" ref="ILF233" si="17996">(53.16)*10.764</f>
        <v>572.2142399999999</v>
      </c>
      <c r="ILG233" s="53">
        <f t="shared" ref="ILG233:ILG234" si="17997">(2.3*1.25+1*(2.75+2.9+2.3))*10.764</f>
        <v>116.52029999999999</v>
      </c>
      <c r="ILH233" s="53">
        <f t="shared" si="2429"/>
        <v>688.73453999999992</v>
      </c>
      <c r="ILI233" s="53">
        <v>0</v>
      </c>
      <c r="ILJ233" s="53">
        <f>ILH233*(($H$268)+1)+(IF(ILI233&lt;101,ILI233,IF(ILI233&lt;201,ILI233/2,IF(ILI233&lt;=301,ILI233/3,ILI233/4))))</f>
        <v>688.73453999999992</v>
      </c>
      <c r="ILK233" s="159">
        <f t="shared" si="8568"/>
        <v>4</v>
      </c>
      <c r="ILL233" s="159"/>
      <c r="ILM233" s="53" t="s">
        <v>163</v>
      </c>
      <c r="ILN233" s="53">
        <f t="shared" ref="ILN233" si="17998">(53.16)*10.764</f>
        <v>572.2142399999999</v>
      </c>
      <c r="ILO233" s="53">
        <f t="shared" ref="ILO233:ILO234" si="17999">(2.3*1.25+1*(2.75+2.9+2.3))*10.764</f>
        <v>116.52029999999999</v>
      </c>
      <c r="ILP233" s="53">
        <f t="shared" si="2432"/>
        <v>688.73453999999992</v>
      </c>
      <c r="ILQ233" s="53">
        <v>0</v>
      </c>
      <c r="ILR233" s="53">
        <f>ILP233*(($H$268)+1)+(IF(ILQ233&lt;101,ILQ233,IF(ILQ233&lt;201,ILQ233/2,IF(ILQ233&lt;=301,ILQ233/3,ILQ233/4))))</f>
        <v>688.73453999999992</v>
      </c>
      <c r="ILS233" s="159">
        <f t="shared" si="8571"/>
        <v>4</v>
      </c>
      <c r="ILT233" s="159"/>
      <c r="ILU233" s="53" t="s">
        <v>163</v>
      </c>
      <c r="ILV233" s="53">
        <f t="shared" ref="ILV233" si="18000">(53.16)*10.764</f>
        <v>572.2142399999999</v>
      </c>
      <c r="ILW233" s="53">
        <f t="shared" ref="ILW233:ILW234" si="18001">(2.3*1.25+1*(2.75+2.9+2.3))*10.764</f>
        <v>116.52029999999999</v>
      </c>
      <c r="ILX233" s="53">
        <f t="shared" si="2435"/>
        <v>688.73453999999992</v>
      </c>
      <c r="ILY233" s="53">
        <v>0</v>
      </c>
      <c r="ILZ233" s="53">
        <f>ILX233*(($H$268)+1)+(IF(ILY233&lt;101,ILY233,IF(ILY233&lt;201,ILY233/2,IF(ILY233&lt;=301,ILY233/3,ILY233/4))))</f>
        <v>688.73453999999992</v>
      </c>
      <c r="IMA233" s="159">
        <f t="shared" si="8574"/>
        <v>4</v>
      </c>
      <c r="IMB233" s="159"/>
      <c r="IMC233" s="53" t="s">
        <v>163</v>
      </c>
      <c r="IMD233" s="53">
        <f t="shared" ref="IMD233" si="18002">(53.16)*10.764</f>
        <v>572.2142399999999</v>
      </c>
      <c r="IME233" s="53">
        <f t="shared" ref="IME233:IME234" si="18003">(2.3*1.25+1*(2.75+2.9+2.3))*10.764</f>
        <v>116.52029999999999</v>
      </c>
      <c r="IMF233" s="53">
        <f t="shared" si="2438"/>
        <v>688.73453999999992</v>
      </c>
      <c r="IMG233" s="53">
        <v>0</v>
      </c>
      <c r="IMH233" s="53">
        <f>IMF233*(($H$268)+1)+(IF(IMG233&lt;101,IMG233,IF(IMG233&lt;201,IMG233/2,IF(IMG233&lt;=301,IMG233/3,IMG233/4))))</f>
        <v>688.73453999999992</v>
      </c>
      <c r="IMI233" s="159">
        <f t="shared" si="8577"/>
        <v>4</v>
      </c>
      <c r="IMJ233" s="159"/>
      <c r="IMK233" s="53" t="s">
        <v>163</v>
      </c>
      <c r="IML233" s="53">
        <f t="shared" ref="IML233" si="18004">(53.16)*10.764</f>
        <v>572.2142399999999</v>
      </c>
      <c r="IMM233" s="53">
        <f t="shared" ref="IMM233:IMM234" si="18005">(2.3*1.25+1*(2.75+2.9+2.3))*10.764</f>
        <v>116.52029999999999</v>
      </c>
      <c r="IMN233" s="53">
        <f t="shared" si="2441"/>
        <v>688.73453999999992</v>
      </c>
      <c r="IMO233" s="53">
        <v>0</v>
      </c>
      <c r="IMP233" s="53">
        <f>IMN233*(($H$268)+1)+(IF(IMO233&lt;101,IMO233,IF(IMO233&lt;201,IMO233/2,IF(IMO233&lt;=301,IMO233/3,IMO233/4))))</f>
        <v>688.73453999999992</v>
      </c>
      <c r="IMQ233" s="159">
        <f t="shared" si="8580"/>
        <v>4</v>
      </c>
      <c r="IMR233" s="159"/>
      <c r="IMS233" s="53" t="s">
        <v>163</v>
      </c>
      <c r="IMT233" s="53">
        <f t="shared" ref="IMT233" si="18006">(53.16)*10.764</f>
        <v>572.2142399999999</v>
      </c>
      <c r="IMU233" s="53">
        <f t="shared" ref="IMU233:IMU234" si="18007">(2.3*1.25+1*(2.75+2.9+2.3))*10.764</f>
        <v>116.52029999999999</v>
      </c>
      <c r="IMV233" s="53">
        <f t="shared" si="2444"/>
        <v>688.73453999999992</v>
      </c>
      <c r="IMW233" s="53">
        <v>0</v>
      </c>
      <c r="IMX233" s="53">
        <f>IMV233*(($H$268)+1)+(IF(IMW233&lt;101,IMW233,IF(IMW233&lt;201,IMW233/2,IF(IMW233&lt;=301,IMW233/3,IMW233/4))))</f>
        <v>688.73453999999992</v>
      </c>
      <c r="IMY233" s="159">
        <f t="shared" si="8583"/>
        <v>4</v>
      </c>
      <c r="IMZ233" s="159"/>
      <c r="INA233" s="53" t="s">
        <v>163</v>
      </c>
      <c r="INB233" s="53">
        <f t="shared" ref="INB233" si="18008">(53.16)*10.764</f>
        <v>572.2142399999999</v>
      </c>
      <c r="INC233" s="53">
        <f t="shared" ref="INC233:INC234" si="18009">(2.3*1.25+1*(2.75+2.9+2.3))*10.764</f>
        <v>116.52029999999999</v>
      </c>
      <c r="IND233" s="53">
        <f t="shared" si="2447"/>
        <v>688.73453999999992</v>
      </c>
      <c r="INE233" s="53">
        <v>0</v>
      </c>
      <c r="INF233" s="53">
        <f>IND233*(($H$268)+1)+(IF(INE233&lt;101,INE233,IF(INE233&lt;201,INE233/2,IF(INE233&lt;=301,INE233/3,INE233/4))))</f>
        <v>688.73453999999992</v>
      </c>
      <c r="ING233" s="159">
        <f t="shared" si="8586"/>
        <v>4</v>
      </c>
      <c r="INH233" s="159"/>
      <c r="INI233" s="53" t="s">
        <v>163</v>
      </c>
      <c r="INJ233" s="53">
        <f t="shared" ref="INJ233" si="18010">(53.16)*10.764</f>
        <v>572.2142399999999</v>
      </c>
      <c r="INK233" s="53">
        <f t="shared" ref="INK233:INK234" si="18011">(2.3*1.25+1*(2.75+2.9+2.3))*10.764</f>
        <v>116.52029999999999</v>
      </c>
      <c r="INL233" s="53">
        <f t="shared" si="2450"/>
        <v>688.73453999999992</v>
      </c>
      <c r="INM233" s="53">
        <v>0</v>
      </c>
      <c r="INN233" s="53">
        <f>INL233*(($H$268)+1)+(IF(INM233&lt;101,INM233,IF(INM233&lt;201,INM233/2,IF(INM233&lt;=301,INM233/3,INM233/4))))</f>
        <v>688.73453999999992</v>
      </c>
      <c r="INO233" s="159">
        <f t="shared" si="8589"/>
        <v>4</v>
      </c>
      <c r="INP233" s="159"/>
      <c r="INQ233" s="53" t="s">
        <v>163</v>
      </c>
      <c r="INR233" s="53">
        <f t="shared" ref="INR233" si="18012">(53.16)*10.764</f>
        <v>572.2142399999999</v>
      </c>
      <c r="INS233" s="53">
        <f t="shared" ref="INS233:INS234" si="18013">(2.3*1.25+1*(2.75+2.9+2.3))*10.764</f>
        <v>116.52029999999999</v>
      </c>
      <c r="INT233" s="53">
        <f t="shared" si="2453"/>
        <v>688.73453999999992</v>
      </c>
      <c r="INU233" s="53">
        <v>0</v>
      </c>
      <c r="INV233" s="53">
        <f>INT233*(($H$268)+1)+(IF(INU233&lt;101,INU233,IF(INU233&lt;201,INU233/2,IF(INU233&lt;=301,INU233/3,INU233/4))))</f>
        <v>688.73453999999992</v>
      </c>
      <c r="INW233" s="159">
        <f t="shared" si="8592"/>
        <v>4</v>
      </c>
      <c r="INX233" s="159"/>
      <c r="INY233" s="53" t="s">
        <v>163</v>
      </c>
      <c r="INZ233" s="53">
        <f t="shared" ref="INZ233" si="18014">(53.16)*10.764</f>
        <v>572.2142399999999</v>
      </c>
      <c r="IOA233" s="53">
        <f t="shared" ref="IOA233:IOA234" si="18015">(2.3*1.25+1*(2.75+2.9+2.3))*10.764</f>
        <v>116.52029999999999</v>
      </c>
      <c r="IOB233" s="53">
        <f t="shared" si="2456"/>
        <v>688.73453999999992</v>
      </c>
      <c r="IOC233" s="53">
        <v>0</v>
      </c>
      <c r="IOD233" s="53">
        <f>IOB233*(($H$268)+1)+(IF(IOC233&lt;101,IOC233,IF(IOC233&lt;201,IOC233/2,IF(IOC233&lt;=301,IOC233/3,IOC233/4))))</f>
        <v>688.73453999999992</v>
      </c>
      <c r="IOE233" s="159">
        <f t="shared" si="8595"/>
        <v>4</v>
      </c>
      <c r="IOF233" s="159"/>
      <c r="IOG233" s="53" t="s">
        <v>163</v>
      </c>
      <c r="IOH233" s="53">
        <f t="shared" ref="IOH233" si="18016">(53.16)*10.764</f>
        <v>572.2142399999999</v>
      </c>
      <c r="IOI233" s="53">
        <f t="shared" ref="IOI233:IOI234" si="18017">(2.3*1.25+1*(2.75+2.9+2.3))*10.764</f>
        <v>116.52029999999999</v>
      </c>
      <c r="IOJ233" s="53">
        <f t="shared" si="2459"/>
        <v>688.73453999999992</v>
      </c>
      <c r="IOK233" s="53">
        <v>0</v>
      </c>
      <c r="IOL233" s="53">
        <f>IOJ233*(($H$268)+1)+(IF(IOK233&lt;101,IOK233,IF(IOK233&lt;201,IOK233/2,IF(IOK233&lt;=301,IOK233/3,IOK233/4))))</f>
        <v>688.73453999999992</v>
      </c>
      <c r="IOM233" s="159">
        <f t="shared" si="8598"/>
        <v>4</v>
      </c>
      <c r="ION233" s="159"/>
      <c r="IOO233" s="53" t="s">
        <v>163</v>
      </c>
      <c r="IOP233" s="53">
        <f t="shared" ref="IOP233" si="18018">(53.16)*10.764</f>
        <v>572.2142399999999</v>
      </c>
      <c r="IOQ233" s="53">
        <f t="shared" ref="IOQ233:IOQ234" si="18019">(2.3*1.25+1*(2.75+2.9+2.3))*10.764</f>
        <v>116.52029999999999</v>
      </c>
      <c r="IOR233" s="53">
        <f t="shared" si="2462"/>
        <v>688.73453999999992</v>
      </c>
      <c r="IOS233" s="53">
        <v>0</v>
      </c>
      <c r="IOT233" s="53">
        <f>IOR233*(($H$268)+1)+(IF(IOS233&lt;101,IOS233,IF(IOS233&lt;201,IOS233/2,IF(IOS233&lt;=301,IOS233/3,IOS233/4))))</f>
        <v>688.73453999999992</v>
      </c>
      <c r="IOU233" s="159">
        <f t="shared" si="8601"/>
        <v>4</v>
      </c>
      <c r="IOV233" s="159"/>
      <c r="IOW233" s="53" t="s">
        <v>163</v>
      </c>
      <c r="IOX233" s="53">
        <f t="shared" ref="IOX233" si="18020">(53.16)*10.764</f>
        <v>572.2142399999999</v>
      </c>
      <c r="IOY233" s="53">
        <f t="shared" ref="IOY233:IOY234" si="18021">(2.3*1.25+1*(2.75+2.9+2.3))*10.764</f>
        <v>116.52029999999999</v>
      </c>
      <c r="IOZ233" s="53">
        <f t="shared" si="2465"/>
        <v>688.73453999999992</v>
      </c>
      <c r="IPA233" s="53">
        <v>0</v>
      </c>
      <c r="IPB233" s="53">
        <f>IOZ233*(($H$268)+1)+(IF(IPA233&lt;101,IPA233,IF(IPA233&lt;201,IPA233/2,IF(IPA233&lt;=301,IPA233/3,IPA233/4))))</f>
        <v>688.73453999999992</v>
      </c>
      <c r="IPC233" s="159">
        <f t="shared" si="8604"/>
        <v>4</v>
      </c>
      <c r="IPD233" s="159"/>
      <c r="IPE233" s="53" t="s">
        <v>163</v>
      </c>
      <c r="IPF233" s="53">
        <f t="shared" ref="IPF233" si="18022">(53.16)*10.764</f>
        <v>572.2142399999999</v>
      </c>
      <c r="IPG233" s="53">
        <f t="shared" ref="IPG233:IPG234" si="18023">(2.3*1.25+1*(2.75+2.9+2.3))*10.764</f>
        <v>116.52029999999999</v>
      </c>
      <c r="IPH233" s="53">
        <f t="shared" si="2468"/>
        <v>688.73453999999992</v>
      </c>
      <c r="IPI233" s="53">
        <v>0</v>
      </c>
      <c r="IPJ233" s="53">
        <f>IPH233*(($H$268)+1)+(IF(IPI233&lt;101,IPI233,IF(IPI233&lt;201,IPI233/2,IF(IPI233&lt;=301,IPI233/3,IPI233/4))))</f>
        <v>688.73453999999992</v>
      </c>
      <c r="IPK233" s="159">
        <f t="shared" si="8607"/>
        <v>4</v>
      </c>
      <c r="IPL233" s="159"/>
      <c r="IPM233" s="53" t="s">
        <v>163</v>
      </c>
      <c r="IPN233" s="53">
        <f t="shared" ref="IPN233" si="18024">(53.16)*10.764</f>
        <v>572.2142399999999</v>
      </c>
      <c r="IPO233" s="53">
        <f t="shared" ref="IPO233:IPO234" si="18025">(2.3*1.25+1*(2.75+2.9+2.3))*10.764</f>
        <v>116.52029999999999</v>
      </c>
      <c r="IPP233" s="53">
        <f t="shared" si="2471"/>
        <v>688.73453999999992</v>
      </c>
      <c r="IPQ233" s="53">
        <v>0</v>
      </c>
      <c r="IPR233" s="53">
        <f>IPP233*(($H$268)+1)+(IF(IPQ233&lt;101,IPQ233,IF(IPQ233&lt;201,IPQ233/2,IF(IPQ233&lt;=301,IPQ233/3,IPQ233/4))))</f>
        <v>688.73453999999992</v>
      </c>
      <c r="IPS233" s="159">
        <f t="shared" si="8610"/>
        <v>4</v>
      </c>
      <c r="IPT233" s="159"/>
      <c r="IPU233" s="53" t="s">
        <v>163</v>
      </c>
      <c r="IPV233" s="53">
        <f t="shared" ref="IPV233" si="18026">(53.16)*10.764</f>
        <v>572.2142399999999</v>
      </c>
      <c r="IPW233" s="53">
        <f t="shared" ref="IPW233:IPW234" si="18027">(2.3*1.25+1*(2.75+2.9+2.3))*10.764</f>
        <v>116.52029999999999</v>
      </c>
      <c r="IPX233" s="53">
        <f t="shared" si="2474"/>
        <v>688.73453999999992</v>
      </c>
      <c r="IPY233" s="53">
        <v>0</v>
      </c>
      <c r="IPZ233" s="53">
        <f>IPX233*(($H$268)+1)+(IF(IPY233&lt;101,IPY233,IF(IPY233&lt;201,IPY233/2,IF(IPY233&lt;=301,IPY233/3,IPY233/4))))</f>
        <v>688.73453999999992</v>
      </c>
      <c r="IQA233" s="159">
        <f t="shared" si="8613"/>
        <v>4</v>
      </c>
      <c r="IQB233" s="159"/>
      <c r="IQC233" s="53" t="s">
        <v>163</v>
      </c>
      <c r="IQD233" s="53">
        <f t="shared" ref="IQD233" si="18028">(53.16)*10.764</f>
        <v>572.2142399999999</v>
      </c>
      <c r="IQE233" s="53">
        <f t="shared" ref="IQE233:IQE234" si="18029">(2.3*1.25+1*(2.75+2.9+2.3))*10.764</f>
        <v>116.52029999999999</v>
      </c>
      <c r="IQF233" s="53">
        <f t="shared" si="2477"/>
        <v>688.73453999999992</v>
      </c>
      <c r="IQG233" s="53">
        <v>0</v>
      </c>
      <c r="IQH233" s="53">
        <f>IQF233*(($H$268)+1)+(IF(IQG233&lt;101,IQG233,IF(IQG233&lt;201,IQG233/2,IF(IQG233&lt;=301,IQG233/3,IQG233/4))))</f>
        <v>688.73453999999992</v>
      </c>
      <c r="IQI233" s="159">
        <f t="shared" si="8616"/>
        <v>4</v>
      </c>
      <c r="IQJ233" s="159"/>
      <c r="IQK233" s="53" t="s">
        <v>163</v>
      </c>
      <c r="IQL233" s="53">
        <f t="shared" ref="IQL233" si="18030">(53.16)*10.764</f>
        <v>572.2142399999999</v>
      </c>
      <c r="IQM233" s="53">
        <f t="shared" ref="IQM233:IQM234" si="18031">(2.3*1.25+1*(2.75+2.9+2.3))*10.764</f>
        <v>116.52029999999999</v>
      </c>
      <c r="IQN233" s="53">
        <f t="shared" si="2480"/>
        <v>688.73453999999992</v>
      </c>
      <c r="IQO233" s="53">
        <v>0</v>
      </c>
      <c r="IQP233" s="53">
        <f>IQN233*(($H$268)+1)+(IF(IQO233&lt;101,IQO233,IF(IQO233&lt;201,IQO233/2,IF(IQO233&lt;=301,IQO233/3,IQO233/4))))</f>
        <v>688.73453999999992</v>
      </c>
      <c r="IQQ233" s="159">
        <f t="shared" si="8619"/>
        <v>4</v>
      </c>
      <c r="IQR233" s="159"/>
      <c r="IQS233" s="53" t="s">
        <v>163</v>
      </c>
      <c r="IQT233" s="53">
        <f t="shared" ref="IQT233" si="18032">(53.16)*10.764</f>
        <v>572.2142399999999</v>
      </c>
      <c r="IQU233" s="53">
        <f t="shared" ref="IQU233:IQU234" si="18033">(2.3*1.25+1*(2.75+2.9+2.3))*10.764</f>
        <v>116.52029999999999</v>
      </c>
      <c r="IQV233" s="53">
        <f t="shared" si="2483"/>
        <v>688.73453999999992</v>
      </c>
      <c r="IQW233" s="53">
        <v>0</v>
      </c>
      <c r="IQX233" s="53">
        <f>IQV233*(($H$268)+1)+(IF(IQW233&lt;101,IQW233,IF(IQW233&lt;201,IQW233/2,IF(IQW233&lt;=301,IQW233/3,IQW233/4))))</f>
        <v>688.73453999999992</v>
      </c>
      <c r="IQY233" s="159">
        <f t="shared" si="8622"/>
        <v>4</v>
      </c>
      <c r="IQZ233" s="159"/>
      <c r="IRA233" s="53" t="s">
        <v>163</v>
      </c>
      <c r="IRB233" s="53">
        <f t="shared" ref="IRB233" si="18034">(53.16)*10.764</f>
        <v>572.2142399999999</v>
      </c>
      <c r="IRC233" s="53">
        <f t="shared" ref="IRC233:IRC234" si="18035">(2.3*1.25+1*(2.75+2.9+2.3))*10.764</f>
        <v>116.52029999999999</v>
      </c>
      <c r="IRD233" s="53">
        <f t="shared" si="2486"/>
        <v>688.73453999999992</v>
      </c>
      <c r="IRE233" s="53">
        <v>0</v>
      </c>
      <c r="IRF233" s="53">
        <f>IRD233*(($H$268)+1)+(IF(IRE233&lt;101,IRE233,IF(IRE233&lt;201,IRE233/2,IF(IRE233&lt;=301,IRE233/3,IRE233/4))))</f>
        <v>688.73453999999992</v>
      </c>
      <c r="IRG233" s="159">
        <f t="shared" si="8625"/>
        <v>4</v>
      </c>
      <c r="IRH233" s="159"/>
      <c r="IRI233" s="53" t="s">
        <v>163</v>
      </c>
      <c r="IRJ233" s="53">
        <f t="shared" ref="IRJ233" si="18036">(53.16)*10.764</f>
        <v>572.2142399999999</v>
      </c>
      <c r="IRK233" s="53">
        <f t="shared" ref="IRK233:IRK234" si="18037">(2.3*1.25+1*(2.75+2.9+2.3))*10.764</f>
        <v>116.52029999999999</v>
      </c>
      <c r="IRL233" s="53">
        <f t="shared" si="2489"/>
        <v>688.73453999999992</v>
      </c>
      <c r="IRM233" s="53">
        <v>0</v>
      </c>
      <c r="IRN233" s="53">
        <f>IRL233*(($H$268)+1)+(IF(IRM233&lt;101,IRM233,IF(IRM233&lt;201,IRM233/2,IF(IRM233&lt;=301,IRM233/3,IRM233/4))))</f>
        <v>688.73453999999992</v>
      </c>
      <c r="IRO233" s="159">
        <f t="shared" si="8628"/>
        <v>4</v>
      </c>
      <c r="IRP233" s="159"/>
      <c r="IRQ233" s="53" t="s">
        <v>163</v>
      </c>
      <c r="IRR233" s="53">
        <f t="shared" ref="IRR233" si="18038">(53.16)*10.764</f>
        <v>572.2142399999999</v>
      </c>
      <c r="IRS233" s="53">
        <f t="shared" ref="IRS233:IRS234" si="18039">(2.3*1.25+1*(2.75+2.9+2.3))*10.764</f>
        <v>116.52029999999999</v>
      </c>
      <c r="IRT233" s="53">
        <f t="shared" si="2492"/>
        <v>688.73453999999992</v>
      </c>
      <c r="IRU233" s="53">
        <v>0</v>
      </c>
      <c r="IRV233" s="53">
        <f>IRT233*(($H$268)+1)+(IF(IRU233&lt;101,IRU233,IF(IRU233&lt;201,IRU233/2,IF(IRU233&lt;=301,IRU233/3,IRU233/4))))</f>
        <v>688.73453999999992</v>
      </c>
      <c r="IRW233" s="159">
        <f t="shared" si="8631"/>
        <v>4</v>
      </c>
      <c r="IRX233" s="159"/>
      <c r="IRY233" s="53" t="s">
        <v>163</v>
      </c>
      <c r="IRZ233" s="53">
        <f t="shared" ref="IRZ233" si="18040">(53.16)*10.764</f>
        <v>572.2142399999999</v>
      </c>
      <c r="ISA233" s="53">
        <f t="shared" ref="ISA233:ISA234" si="18041">(2.3*1.25+1*(2.75+2.9+2.3))*10.764</f>
        <v>116.52029999999999</v>
      </c>
      <c r="ISB233" s="53">
        <f t="shared" si="2495"/>
        <v>688.73453999999992</v>
      </c>
      <c r="ISC233" s="53">
        <v>0</v>
      </c>
      <c r="ISD233" s="53">
        <f>ISB233*(($H$268)+1)+(IF(ISC233&lt;101,ISC233,IF(ISC233&lt;201,ISC233/2,IF(ISC233&lt;=301,ISC233/3,ISC233/4))))</f>
        <v>688.73453999999992</v>
      </c>
      <c r="ISE233" s="159">
        <f t="shared" si="8634"/>
        <v>4</v>
      </c>
      <c r="ISF233" s="159"/>
      <c r="ISG233" s="53" t="s">
        <v>163</v>
      </c>
      <c r="ISH233" s="53">
        <f t="shared" ref="ISH233" si="18042">(53.16)*10.764</f>
        <v>572.2142399999999</v>
      </c>
      <c r="ISI233" s="53">
        <f t="shared" ref="ISI233:ISI234" si="18043">(2.3*1.25+1*(2.75+2.9+2.3))*10.764</f>
        <v>116.52029999999999</v>
      </c>
      <c r="ISJ233" s="53">
        <f t="shared" si="2498"/>
        <v>688.73453999999992</v>
      </c>
      <c r="ISK233" s="53">
        <v>0</v>
      </c>
      <c r="ISL233" s="53">
        <f>ISJ233*(($H$268)+1)+(IF(ISK233&lt;101,ISK233,IF(ISK233&lt;201,ISK233/2,IF(ISK233&lt;=301,ISK233/3,ISK233/4))))</f>
        <v>688.73453999999992</v>
      </c>
      <c r="ISM233" s="159">
        <f t="shared" si="8637"/>
        <v>4</v>
      </c>
      <c r="ISN233" s="159"/>
      <c r="ISO233" s="53" t="s">
        <v>163</v>
      </c>
      <c r="ISP233" s="53">
        <f t="shared" ref="ISP233" si="18044">(53.16)*10.764</f>
        <v>572.2142399999999</v>
      </c>
      <c r="ISQ233" s="53">
        <f t="shared" ref="ISQ233:ISQ234" si="18045">(2.3*1.25+1*(2.75+2.9+2.3))*10.764</f>
        <v>116.52029999999999</v>
      </c>
      <c r="ISR233" s="53">
        <f t="shared" si="2501"/>
        <v>688.73453999999992</v>
      </c>
      <c r="ISS233" s="53">
        <v>0</v>
      </c>
      <c r="IST233" s="53">
        <f>ISR233*(($H$268)+1)+(IF(ISS233&lt;101,ISS233,IF(ISS233&lt;201,ISS233/2,IF(ISS233&lt;=301,ISS233/3,ISS233/4))))</f>
        <v>688.73453999999992</v>
      </c>
      <c r="ISU233" s="159">
        <f t="shared" si="8640"/>
        <v>4</v>
      </c>
      <c r="ISV233" s="159"/>
      <c r="ISW233" s="53" t="s">
        <v>163</v>
      </c>
      <c r="ISX233" s="53">
        <f t="shared" ref="ISX233" si="18046">(53.16)*10.764</f>
        <v>572.2142399999999</v>
      </c>
      <c r="ISY233" s="53">
        <f t="shared" ref="ISY233:ISY234" si="18047">(2.3*1.25+1*(2.75+2.9+2.3))*10.764</f>
        <v>116.52029999999999</v>
      </c>
      <c r="ISZ233" s="53">
        <f t="shared" si="2504"/>
        <v>688.73453999999992</v>
      </c>
      <c r="ITA233" s="53">
        <v>0</v>
      </c>
      <c r="ITB233" s="53">
        <f>ISZ233*(($H$268)+1)+(IF(ITA233&lt;101,ITA233,IF(ITA233&lt;201,ITA233/2,IF(ITA233&lt;=301,ITA233/3,ITA233/4))))</f>
        <v>688.73453999999992</v>
      </c>
      <c r="ITC233" s="159">
        <f t="shared" si="8643"/>
        <v>4</v>
      </c>
      <c r="ITD233" s="159"/>
      <c r="ITE233" s="53" t="s">
        <v>163</v>
      </c>
      <c r="ITF233" s="53">
        <f t="shared" ref="ITF233" si="18048">(53.16)*10.764</f>
        <v>572.2142399999999</v>
      </c>
      <c r="ITG233" s="53">
        <f t="shared" ref="ITG233:ITG234" si="18049">(2.3*1.25+1*(2.75+2.9+2.3))*10.764</f>
        <v>116.52029999999999</v>
      </c>
      <c r="ITH233" s="53">
        <f t="shared" si="2507"/>
        <v>688.73453999999992</v>
      </c>
      <c r="ITI233" s="53">
        <v>0</v>
      </c>
      <c r="ITJ233" s="53">
        <f>ITH233*(($H$268)+1)+(IF(ITI233&lt;101,ITI233,IF(ITI233&lt;201,ITI233/2,IF(ITI233&lt;=301,ITI233/3,ITI233/4))))</f>
        <v>688.73453999999992</v>
      </c>
      <c r="ITK233" s="159">
        <f t="shared" si="8646"/>
        <v>4</v>
      </c>
      <c r="ITL233" s="159"/>
      <c r="ITM233" s="53" t="s">
        <v>163</v>
      </c>
      <c r="ITN233" s="53">
        <f t="shared" ref="ITN233" si="18050">(53.16)*10.764</f>
        <v>572.2142399999999</v>
      </c>
      <c r="ITO233" s="53">
        <f t="shared" ref="ITO233:ITO234" si="18051">(2.3*1.25+1*(2.75+2.9+2.3))*10.764</f>
        <v>116.52029999999999</v>
      </c>
      <c r="ITP233" s="53">
        <f t="shared" si="2510"/>
        <v>688.73453999999992</v>
      </c>
      <c r="ITQ233" s="53">
        <v>0</v>
      </c>
      <c r="ITR233" s="53">
        <f>ITP233*(($H$268)+1)+(IF(ITQ233&lt;101,ITQ233,IF(ITQ233&lt;201,ITQ233/2,IF(ITQ233&lt;=301,ITQ233/3,ITQ233/4))))</f>
        <v>688.73453999999992</v>
      </c>
      <c r="ITS233" s="159">
        <f t="shared" si="8649"/>
        <v>4</v>
      </c>
      <c r="ITT233" s="159"/>
      <c r="ITU233" s="53" t="s">
        <v>163</v>
      </c>
      <c r="ITV233" s="53">
        <f t="shared" ref="ITV233" si="18052">(53.16)*10.764</f>
        <v>572.2142399999999</v>
      </c>
      <c r="ITW233" s="53">
        <f t="shared" ref="ITW233:ITW234" si="18053">(2.3*1.25+1*(2.75+2.9+2.3))*10.764</f>
        <v>116.52029999999999</v>
      </c>
      <c r="ITX233" s="53">
        <f t="shared" si="2513"/>
        <v>688.73453999999992</v>
      </c>
      <c r="ITY233" s="53">
        <v>0</v>
      </c>
      <c r="ITZ233" s="53">
        <f>ITX233*(($H$268)+1)+(IF(ITY233&lt;101,ITY233,IF(ITY233&lt;201,ITY233/2,IF(ITY233&lt;=301,ITY233/3,ITY233/4))))</f>
        <v>688.73453999999992</v>
      </c>
      <c r="IUA233" s="159">
        <f t="shared" si="8652"/>
        <v>4</v>
      </c>
      <c r="IUB233" s="159"/>
      <c r="IUC233" s="53" t="s">
        <v>163</v>
      </c>
      <c r="IUD233" s="53">
        <f t="shared" ref="IUD233" si="18054">(53.16)*10.764</f>
        <v>572.2142399999999</v>
      </c>
      <c r="IUE233" s="53">
        <f t="shared" ref="IUE233:IUE234" si="18055">(2.3*1.25+1*(2.75+2.9+2.3))*10.764</f>
        <v>116.52029999999999</v>
      </c>
      <c r="IUF233" s="53">
        <f t="shared" si="2516"/>
        <v>688.73453999999992</v>
      </c>
      <c r="IUG233" s="53">
        <v>0</v>
      </c>
      <c r="IUH233" s="53">
        <f>IUF233*(($H$268)+1)+(IF(IUG233&lt;101,IUG233,IF(IUG233&lt;201,IUG233/2,IF(IUG233&lt;=301,IUG233/3,IUG233/4))))</f>
        <v>688.73453999999992</v>
      </c>
      <c r="IUI233" s="159">
        <f t="shared" si="8655"/>
        <v>4</v>
      </c>
      <c r="IUJ233" s="159"/>
      <c r="IUK233" s="53" t="s">
        <v>163</v>
      </c>
      <c r="IUL233" s="53">
        <f t="shared" ref="IUL233" si="18056">(53.16)*10.764</f>
        <v>572.2142399999999</v>
      </c>
      <c r="IUM233" s="53">
        <f t="shared" ref="IUM233:IUM234" si="18057">(2.3*1.25+1*(2.75+2.9+2.3))*10.764</f>
        <v>116.52029999999999</v>
      </c>
      <c r="IUN233" s="53">
        <f t="shared" si="2519"/>
        <v>688.73453999999992</v>
      </c>
      <c r="IUO233" s="53">
        <v>0</v>
      </c>
      <c r="IUP233" s="53">
        <f>IUN233*(($H$268)+1)+(IF(IUO233&lt;101,IUO233,IF(IUO233&lt;201,IUO233/2,IF(IUO233&lt;=301,IUO233/3,IUO233/4))))</f>
        <v>688.73453999999992</v>
      </c>
      <c r="IUQ233" s="159">
        <f t="shared" si="8658"/>
        <v>4</v>
      </c>
      <c r="IUR233" s="159"/>
      <c r="IUS233" s="53" t="s">
        <v>163</v>
      </c>
      <c r="IUT233" s="53">
        <f t="shared" ref="IUT233" si="18058">(53.16)*10.764</f>
        <v>572.2142399999999</v>
      </c>
      <c r="IUU233" s="53">
        <f t="shared" ref="IUU233:IUU234" si="18059">(2.3*1.25+1*(2.75+2.9+2.3))*10.764</f>
        <v>116.52029999999999</v>
      </c>
      <c r="IUV233" s="53">
        <f t="shared" si="2522"/>
        <v>688.73453999999992</v>
      </c>
      <c r="IUW233" s="53">
        <v>0</v>
      </c>
      <c r="IUX233" s="53">
        <f>IUV233*(($H$268)+1)+(IF(IUW233&lt;101,IUW233,IF(IUW233&lt;201,IUW233/2,IF(IUW233&lt;=301,IUW233/3,IUW233/4))))</f>
        <v>688.73453999999992</v>
      </c>
      <c r="IUY233" s="159">
        <f t="shared" si="8661"/>
        <v>4</v>
      </c>
      <c r="IUZ233" s="159"/>
      <c r="IVA233" s="53" t="s">
        <v>163</v>
      </c>
      <c r="IVB233" s="53">
        <f t="shared" ref="IVB233" si="18060">(53.16)*10.764</f>
        <v>572.2142399999999</v>
      </c>
      <c r="IVC233" s="53">
        <f t="shared" ref="IVC233:IVC234" si="18061">(2.3*1.25+1*(2.75+2.9+2.3))*10.764</f>
        <v>116.52029999999999</v>
      </c>
      <c r="IVD233" s="53">
        <f t="shared" si="2525"/>
        <v>688.73453999999992</v>
      </c>
      <c r="IVE233" s="53">
        <v>0</v>
      </c>
      <c r="IVF233" s="53">
        <f>IVD233*(($H$268)+1)+(IF(IVE233&lt;101,IVE233,IF(IVE233&lt;201,IVE233/2,IF(IVE233&lt;=301,IVE233/3,IVE233/4))))</f>
        <v>688.73453999999992</v>
      </c>
      <c r="IVG233" s="159">
        <f t="shared" si="8664"/>
        <v>4</v>
      </c>
      <c r="IVH233" s="159"/>
      <c r="IVI233" s="53" t="s">
        <v>163</v>
      </c>
      <c r="IVJ233" s="53">
        <f t="shared" ref="IVJ233" si="18062">(53.16)*10.764</f>
        <v>572.2142399999999</v>
      </c>
      <c r="IVK233" s="53">
        <f t="shared" ref="IVK233:IVK234" si="18063">(2.3*1.25+1*(2.75+2.9+2.3))*10.764</f>
        <v>116.52029999999999</v>
      </c>
      <c r="IVL233" s="53">
        <f t="shared" si="2528"/>
        <v>688.73453999999992</v>
      </c>
      <c r="IVM233" s="53">
        <v>0</v>
      </c>
      <c r="IVN233" s="53">
        <f>IVL233*(($H$268)+1)+(IF(IVM233&lt;101,IVM233,IF(IVM233&lt;201,IVM233/2,IF(IVM233&lt;=301,IVM233/3,IVM233/4))))</f>
        <v>688.73453999999992</v>
      </c>
      <c r="IVO233" s="159">
        <f t="shared" si="8667"/>
        <v>4</v>
      </c>
      <c r="IVP233" s="159"/>
      <c r="IVQ233" s="53" t="s">
        <v>163</v>
      </c>
      <c r="IVR233" s="53">
        <f t="shared" ref="IVR233" si="18064">(53.16)*10.764</f>
        <v>572.2142399999999</v>
      </c>
      <c r="IVS233" s="53">
        <f t="shared" ref="IVS233:IVS234" si="18065">(2.3*1.25+1*(2.75+2.9+2.3))*10.764</f>
        <v>116.52029999999999</v>
      </c>
      <c r="IVT233" s="53">
        <f t="shared" si="2531"/>
        <v>688.73453999999992</v>
      </c>
      <c r="IVU233" s="53">
        <v>0</v>
      </c>
      <c r="IVV233" s="53">
        <f>IVT233*(($H$268)+1)+(IF(IVU233&lt;101,IVU233,IF(IVU233&lt;201,IVU233/2,IF(IVU233&lt;=301,IVU233/3,IVU233/4))))</f>
        <v>688.73453999999992</v>
      </c>
      <c r="IVW233" s="159">
        <f t="shared" si="8670"/>
        <v>4</v>
      </c>
      <c r="IVX233" s="159"/>
      <c r="IVY233" s="53" t="s">
        <v>163</v>
      </c>
      <c r="IVZ233" s="53">
        <f t="shared" ref="IVZ233" si="18066">(53.16)*10.764</f>
        <v>572.2142399999999</v>
      </c>
      <c r="IWA233" s="53">
        <f t="shared" ref="IWA233:IWA234" si="18067">(2.3*1.25+1*(2.75+2.9+2.3))*10.764</f>
        <v>116.52029999999999</v>
      </c>
      <c r="IWB233" s="53">
        <f t="shared" si="2534"/>
        <v>688.73453999999992</v>
      </c>
      <c r="IWC233" s="53">
        <v>0</v>
      </c>
      <c r="IWD233" s="53">
        <f>IWB233*(($H$268)+1)+(IF(IWC233&lt;101,IWC233,IF(IWC233&lt;201,IWC233/2,IF(IWC233&lt;=301,IWC233/3,IWC233/4))))</f>
        <v>688.73453999999992</v>
      </c>
      <c r="IWE233" s="159">
        <f t="shared" si="8673"/>
        <v>4</v>
      </c>
      <c r="IWF233" s="159"/>
      <c r="IWG233" s="53" t="s">
        <v>163</v>
      </c>
      <c r="IWH233" s="53">
        <f t="shared" ref="IWH233" si="18068">(53.16)*10.764</f>
        <v>572.2142399999999</v>
      </c>
      <c r="IWI233" s="53">
        <f t="shared" ref="IWI233:IWI234" si="18069">(2.3*1.25+1*(2.75+2.9+2.3))*10.764</f>
        <v>116.52029999999999</v>
      </c>
      <c r="IWJ233" s="53">
        <f t="shared" si="2537"/>
        <v>688.73453999999992</v>
      </c>
      <c r="IWK233" s="53">
        <v>0</v>
      </c>
      <c r="IWL233" s="53">
        <f>IWJ233*(($H$268)+1)+(IF(IWK233&lt;101,IWK233,IF(IWK233&lt;201,IWK233/2,IF(IWK233&lt;=301,IWK233/3,IWK233/4))))</f>
        <v>688.73453999999992</v>
      </c>
      <c r="IWM233" s="159">
        <f t="shared" si="8676"/>
        <v>4</v>
      </c>
      <c r="IWN233" s="159"/>
      <c r="IWO233" s="53" t="s">
        <v>163</v>
      </c>
      <c r="IWP233" s="53">
        <f t="shared" ref="IWP233" si="18070">(53.16)*10.764</f>
        <v>572.2142399999999</v>
      </c>
      <c r="IWQ233" s="53">
        <f t="shared" ref="IWQ233:IWQ234" si="18071">(2.3*1.25+1*(2.75+2.9+2.3))*10.764</f>
        <v>116.52029999999999</v>
      </c>
      <c r="IWR233" s="53">
        <f t="shared" si="2540"/>
        <v>688.73453999999992</v>
      </c>
      <c r="IWS233" s="53">
        <v>0</v>
      </c>
      <c r="IWT233" s="53">
        <f>IWR233*(($H$268)+1)+(IF(IWS233&lt;101,IWS233,IF(IWS233&lt;201,IWS233/2,IF(IWS233&lt;=301,IWS233/3,IWS233/4))))</f>
        <v>688.73453999999992</v>
      </c>
      <c r="IWU233" s="159">
        <f t="shared" si="8679"/>
        <v>4</v>
      </c>
      <c r="IWV233" s="159"/>
      <c r="IWW233" s="53" t="s">
        <v>163</v>
      </c>
      <c r="IWX233" s="53">
        <f t="shared" ref="IWX233" si="18072">(53.16)*10.764</f>
        <v>572.2142399999999</v>
      </c>
      <c r="IWY233" s="53">
        <f t="shared" ref="IWY233:IWY234" si="18073">(2.3*1.25+1*(2.75+2.9+2.3))*10.764</f>
        <v>116.52029999999999</v>
      </c>
      <c r="IWZ233" s="53">
        <f t="shared" si="2543"/>
        <v>688.73453999999992</v>
      </c>
      <c r="IXA233" s="53">
        <v>0</v>
      </c>
      <c r="IXB233" s="53">
        <f>IWZ233*(($H$268)+1)+(IF(IXA233&lt;101,IXA233,IF(IXA233&lt;201,IXA233/2,IF(IXA233&lt;=301,IXA233/3,IXA233/4))))</f>
        <v>688.73453999999992</v>
      </c>
      <c r="IXC233" s="159">
        <f t="shared" si="8682"/>
        <v>4</v>
      </c>
      <c r="IXD233" s="159"/>
      <c r="IXE233" s="53" t="s">
        <v>163</v>
      </c>
      <c r="IXF233" s="53">
        <f t="shared" ref="IXF233" si="18074">(53.16)*10.764</f>
        <v>572.2142399999999</v>
      </c>
      <c r="IXG233" s="53">
        <f t="shared" ref="IXG233:IXG234" si="18075">(2.3*1.25+1*(2.75+2.9+2.3))*10.764</f>
        <v>116.52029999999999</v>
      </c>
      <c r="IXH233" s="53">
        <f t="shared" si="2546"/>
        <v>688.73453999999992</v>
      </c>
      <c r="IXI233" s="53">
        <v>0</v>
      </c>
      <c r="IXJ233" s="53">
        <f>IXH233*(($H$268)+1)+(IF(IXI233&lt;101,IXI233,IF(IXI233&lt;201,IXI233/2,IF(IXI233&lt;=301,IXI233/3,IXI233/4))))</f>
        <v>688.73453999999992</v>
      </c>
      <c r="IXK233" s="159">
        <f t="shared" si="8685"/>
        <v>4</v>
      </c>
      <c r="IXL233" s="159"/>
      <c r="IXM233" s="53" t="s">
        <v>163</v>
      </c>
      <c r="IXN233" s="53">
        <f t="shared" ref="IXN233" si="18076">(53.16)*10.764</f>
        <v>572.2142399999999</v>
      </c>
      <c r="IXO233" s="53">
        <f t="shared" ref="IXO233:IXO234" si="18077">(2.3*1.25+1*(2.75+2.9+2.3))*10.764</f>
        <v>116.52029999999999</v>
      </c>
      <c r="IXP233" s="53">
        <f t="shared" si="2549"/>
        <v>688.73453999999992</v>
      </c>
      <c r="IXQ233" s="53">
        <v>0</v>
      </c>
      <c r="IXR233" s="53">
        <f>IXP233*(($H$268)+1)+(IF(IXQ233&lt;101,IXQ233,IF(IXQ233&lt;201,IXQ233/2,IF(IXQ233&lt;=301,IXQ233/3,IXQ233/4))))</f>
        <v>688.73453999999992</v>
      </c>
      <c r="IXS233" s="159">
        <f t="shared" si="8688"/>
        <v>4</v>
      </c>
      <c r="IXT233" s="159"/>
      <c r="IXU233" s="53" t="s">
        <v>163</v>
      </c>
      <c r="IXV233" s="53">
        <f t="shared" ref="IXV233" si="18078">(53.16)*10.764</f>
        <v>572.2142399999999</v>
      </c>
      <c r="IXW233" s="53">
        <f t="shared" ref="IXW233:IXW234" si="18079">(2.3*1.25+1*(2.75+2.9+2.3))*10.764</f>
        <v>116.52029999999999</v>
      </c>
      <c r="IXX233" s="53">
        <f t="shared" si="2552"/>
        <v>688.73453999999992</v>
      </c>
      <c r="IXY233" s="53">
        <v>0</v>
      </c>
      <c r="IXZ233" s="53">
        <f>IXX233*(($H$268)+1)+(IF(IXY233&lt;101,IXY233,IF(IXY233&lt;201,IXY233/2,IF(IXY233&lt;=301,IXY233/3,IXY233/4))))</f>
        <v>688.73453999999992</v>
      </c>
      <c r="IYA233" s="159">
        <f t="shared" si="8691"/>
        <v>4</v>
      </c>
      <c r="IYB233" s="159"/>
      <c r="IYC233" s="53" t="s">
        <v>163</v>
      </c>
      <c r="IYD233" s="53">
        <f t="shared" ref="IYD233" si="18080">(53.16)*10.764</f>
        <v>572.2142399999999</v>
      </c>
      <c r="IYE233" s="53">
        <f t="shared" ref="IYE233:IYE234" si="18081">(2.3*1.25+1*(2.75+2.9+2.3))*10.764</f>
        <v>116.52029999999999</v>
      </c>
      <c r="IYF233" s="53">
        <f t="shared" si="2555"/>
        <v>688.73453999999992</v>
      </c>
      <c r="IYG233" s="53">
        <v>0</v>
      </c>
      <c r="IYH233" s="53">
        <f>IYF233*(($H$268)+1)+(IF(IYG233&lt;101,IYG233,IF(IYG233&lt;201,IYG233/2,IF(IYG233&lt;=301,IYG233/3,IYG233/4))))</f>
        <v>688.73453999999992</v>
      </c>
      <c r="IYI233" s="159">
        <f t="shared" si="8694"/>
        <v>4</v>
      </c>
      <c r="IYJ233" s="159"/>
      <c r="IYK233" s="53" t="s">
        <v>163</v>
      </c>
      <c r="IYL233" s="53">
        <f t="shared" ref="IYL233" si="18082">(53.16)*10.764</f>
        <v>572.2142399999999</v>
      </c>
      <c r="IYM233" s="53">
        <f t="shared" ref="IYM233:IYM234" si="18083">(2.3*1.25+1*(2.75+2.9+2.3))*10.764</f>
        <v>116.52029999999999</v>
      </c>
      <c r="IYN233" s="53">
        <f t="shared" si="2558"/>
        <v>688.73453999999992</v>
      </c>
      <c r="IYO233" s="53">
        <v>0</v>
      </c>
      <c r="IYP233" s="53">
        <f>IYN233*(($H$268)+1)+(IF(IYO233&lt;101,IYO233,IF(IYO233&lt;201,IYO233/2,IF(IYO233&lt;=301,IYO233/3,IYO233/4))))</f>
        <v>688.73453999999992</v>
      </c>
      <c r="IYQ233" s="159">
        <f t="shared" si="8697"/>
        <v>4</v>
      </c>
      <c r="IYR233" s="159"/>
      <c r="IYS233" s="53" t="s">
        <v>163</v>
      </c>
      <c r="IYT233" s="53">
        <f t="shared" ref="IYT233" si="18084">(53.16)*10.764</f>
        <v>572.2142399999999</v>
      </c>
      <c r="IYU233" s="53">
        <f t="shared" ref="IYU233:IYU234" si="18085">(2.3*1.25+1*(2.75+2.9+2.3))*10.764</f>
        <v>116.52029999999999</v>
      </c>
      <c r="IYV233" s="53">
        <f t="shared" si="2561"/>
        <v>688.73453999999992</v>
      </c>
      <c r="IYW233" s="53">
        <v>0</v>
      </c>
      <c r="IYX233" s="53">
        <f>IYV233*(($H$268)+1)+(IF(IYW233&lt;101,IYW233,IF(IYW233&lt;201,IYW233/2,IF(IYW233&lt;=301,IYW233/3,IYW233/4))))</f>
        <v>688.73453999999992</v>
      </c>
      <c r="IYY233" s="159">
        <f t="shared" si="8700"/>
        <v>4</v>
      </c>
      <c r="IYZ233" s="159"/>
      <c r="IZA233" s="53" t="s">
        <v>163</v>
      </c>
      <c r="IZB233" s="53">
        <f t="shared" ref="IZB233" si="18086">(53.16)*10.764</f>
        <v>572.2142399999999</v>
      </c>
      <c r="IZC233" s="53">
        <f t="shared" ref="IZC233:IZC234" si="18087">(2.3*1.25+1*(2.75+2.9+2.3))*10.764</f>
        <v>116.52029999999999</v>
      </c>
      <c r="IZD233" s="53">
        <f t="shared" si="2564"/>
        <v>688.73453999999992</v>
      </c>
      <c r="IZE233" s="53">
        <v>0</v>
      </c>
      <c r="IZF233" s="53">
        <f>IZD233*(($H$268)+1)+(IF(IZE233&lt;101,IZE233,IF(IZE233&lt;201,IZE233/2,IF(IZE233&lt;=301,IZE233/3,IZE233/4))))</f>
        <v>688.73453999999992</v>
      </c>
      <c r="IZG233" s="159">
        <f t="shared" si="8703"/>
        <v>4</v>
      </c>
      <c r="IZH233" s="159"/>
      <c r="IZI233" s="53" t="s">
        <v>163</v>
      </c>
      <c r="IZJ233" s="53">
        <f t="shared" ref="IZJ233" si="18088">(53.16)*10.764</f>
        <v>572.2142399999999</v>
      </c>
      <c r="IZK233" s="53">
        <f t="shared" ref="IZK233:IZK234" si="18089">(2.3*1.25+1*(2.75+2.9+2.3))*10.764</f>
        <v>116.52029999999999</v>
      </c>
      <c r="IZL233" s="53">
        <f t="shared" si="2567"/>
        <v>688.73453999999992</v>
      </c>
      <c r="IZM233" s="53">
        <v>0</v>
      </c>
      <c r="IZN233" s="53">
        <f>IZL233*(($H$268)+1)+(IF(IZM233&lt;101,IZM233,IF(IZM233&lt;201,IZM233/2,IF(IZM233&lt;=301,IZM233/3,IZM233/4))))</f>
        <v>688.73453999999992</v>
      </c>
      <c r="IZO233" s="159">
        <f t="shared" si="8706"/>
        <v>4</v>
      </c>
      <c r="IZP233" s="159"/>
      <c r="IZQ233" s="53" t="s">
        <v>163</v>
      </c>
      <c r="IZR233" s="53">
        <f t="shared" ref="IZR233" si="18090">(53.16)*10.764</f>
        <v>572.2142399999999</v>
      </c>
      <c r="IZS233" s="53">
        <f t="shared" ref="IZS233:IZS234" si="18091">(2.3*1.25+1*(2.75+2.9+2.3))*10.764</f>
        <v>116.52029999999999</v>
      </c>
      <c r="IZT233" s="53">
        <f t="shared" si="2570"/>
        <v>688.73453999999992</v>
      </c>
      <c r="IZU233" s="53">
        <v>0</v>
      </c>
      <c r="IZV233" s="53">
        <f>IZT233*(($H$268)+1)+(IF(IZU233&lt;101,IZU233,IF(IZU233&lt;201,IZU233/2,IF(IZU233&lt;=301,IZU233/3,IZU233/4))))</f>
        <v>688.73453999999992</v>
      </c>
      <c r="IZW233" s="159">
        <f t="shared" si="8709"/>
        <v>4</v>
      </c>
      <c r="IZX233" s="159"/>
      <c r="IZY233" s="53" t="s">
        <v>163</v>
      </c>
      <c r="IZZ233" s="53">
        <f t="shared" ref="IZZ233" si="18092">(53.16)*10.764</f>
        <v>572.2142399999999</v>
      </c>
      <c r="JAA233" s="53">
        <f t="shared" ref="JAA233:JAA234" si="18093">(2.3*1.25+1*(2.75+2.9+2.3))*10.764</f>
        <v>116.52029999999999</v>
      </c>
      <c r="JAB233" s="53">
        <f t="shared" si="2573"/>
        <v>688.73453999999992</v>
      </c>
      <c r="JAC233" s="53">
        <v>0</v>
      </c>
      <c r="JAD233" s="53">
        <f>JAB233*(($H$268)+1)+(IF(JAC233&lt;101,JAC233,IF(JAC233&lt;201,JAC233/2,IF(JAC233&lt;=301,JAC233/3,JAC233/4))))</f>
        <v>688.73453999999992</v>
      </c>
      <c r="JAE233" s="159">
        <f t="shared" si="8712"/>
        <v>4</v>
      </c>
      <c r="JAF233" s="159"/>
      <c r="JAG233" s="53" t="s">
        <v>163</v>
      </c>
      <c r="JAH233" s="53">
        <f t="shared" ref="JAH233" si="18094">(53.16)*10.764</f>
        <v>572.2142399999999</v>
      </c>
      <c r="JAI233" s="53">
        <f t="shared" ref="JAI233:JAI234" si="18095">(2.3*1.25+1*(2.75+2.9+2.3))*10.764</f>
        <v>116.52029999999999</v>
      </c>
      <c r="JAJ233" s="53">
        <f t="shared" si="2576"/>
        <v>688.73453999999992</v>
      </c>
      <c r="JAK233" s="53">
        <v>0</v>
      </c>
      <c r="JAL233" s="53">
        <f>JAJ233*(($H$268)+1)+(IF(JAK233&lt;101,JAK233,IF(JAK233&lt;201,JAK233/2,IF(JAK233&lt;=301,JAK233/3,JAK233/4))))</f>
        <v>688.73453999999992</v>
      </c>
      <c r="JAM233" s="159">
        <f t="shared" si="8715"/>
        <v>4</v>
      </c>
      <c r="JAN233" s="159"/>
      <c r="JAO233" s="53" t="s">
        <v>163</v>
      </c>
      <c r="JAP233" s="53">
        <f t="shared" ref="JAP233" si="18096">(53.16)*10.764</f>
        <v>572.2142399999999</v>
      </c>
      <c r="JAQ233" s="53">
        <f t="shared" ref="JAQ233:JAQ234" si="18097">(2.3*1.25+1*(2.75+2.9+2.3))*10.764</f>
        <v>116.52029999999999</v>
      </c>
      <c r="JAR233" s="53">
        <f t="shared" si="2579"/>
        <v>688.73453999999992</v>
      </c>
      <c r="JAS233" s="53">
        <v>0</v>
      </c>
      <c r="JAT233" s="53">
        <f>JAR233*(($H$268)+1)+(IF(JAS233&lt;101,JAS233,IF(JAS233&lt;201,JAS233/2,IF(JAS233&lt;=301,JAS233/3,JAS233/4))))</f>
        <v>688.73453999999992</v>
      </c>
      <c r="JAU233" s="159">
        <f t="shared" si="8718"/>
        <v>4</v>
      </c>
      <c r="JAV233" s="159"/>
      <c r="JAW233" s="53" t="s">
        <v>163</v>
      </c>
      <c r="JAX233" s="53">
        <f t="shared" ref="JAX233" si="18098">(53.16)*10.764</f>
        <v>572.2142399999999</v>
      </c>
      <c r="JAY233" s="53">
        <f t="shared" ref="JAY233:JAY234" si="18099">(2.3*1.25+1*(2.75+2.9+2.3))*10.764</f>
        <v>116.52029999999999</v>
      </c>
      <c r="JAZ233" s="53">
        <f t="shared" si="2582"/>
        <v>688.73453999999992</v>
      </c>
      <c r="JBA233" s="53">
        <v>0</v>
      </c>
      <c r="JBB233" s="53">
        <f>JAZ233*(($H$268)+1)+(IF(JBA233&lt;101,JBA233,IF(JBA233&lt;201,JBA233/2,IF(JBA233&lt;=301,JBA233/3,JBA233/4))))</f>
        <v>688.73453999999992</v>
      </c>
      <c r="JBC233" s="159">
        <f t="shared" si="8721"/>
        <v>4</v>
      </c>
      <c r="JBD233" s="159"/>
      <c r="JBE233" s="53" t="s">
        <v>163</v>
      </c>
      <c r="JBF233" s="53">
        <f t="shared" ref="JBF233" si="18100">(53.16)*10.764</f>
        <v>572.2142399999999</v>
      </c>
      <c r="JBG233" s="53">
        <f t="shared" ref="JBG233:JBG234" si="18101">(2.3*1.25+1*(2.75+2.9+2.3))*10.764</f>
        <v>116.52029999999999</v>
      </c>
      <c r="JBH233" s="53">
        <f t="shared" si="2585"/>
        <v>688.73453999999992</v>
      </c>
      <c r="JBI233" s="53">
        <v>0</v>
      </c>
      <c r="JBJ233" s="53">
        <f>JBH233*(($H$268)+1)+(IF(JBI233&lt;101,JBI233,IF(JBI233&lt;201,JBI233/2,IF(JBI233&lt;=301,JBI233/3,JBI233/4))))</f>
        <v>688.73453999999992</v>
      </c>
      <c r="JBK233" s="159">
        <f t="shared" si="8724"/>
        <v>4</v>
      </c>
      <c r="JBL233" s="159"/>
      <c r="JBM233" s="53" t="s">
        <v>163</v>
      </c>
      <c r="JBN233" s="53">
        <f t="shared" ref="JBN233" si="18102">(53.16)*10.764</f>
        <v>572.2142399999999</v>
      </c>
      <c r="JBO233" s="53">
        <f t="shared" ref="JBO233:JBO234" si="18103">(2.3*1.25+1*(2.75+2.9+2.3))*10.764</f>
        <v>116.52029999999999</v>
      </c>
      <c r="JBP233" s="53">
        <f t="shared" si="2588"/>
        <v>688.73453999999992</v>
      </c>
      <c r="JBQ233" s="53">
        <v>0</v>
      </c>
      <c r="JBR233" s="53">
        <f>JBP233*(($H$268)+1)+(IF(JBQ233&lt;101,JBQ233,IF(JBQ233&lt;201,JBQ233/2,IF(JBQ233&lt;=301,JBQ233/3,JBQ233/4))))</f>
        <v>688.73453999999992</v>
      </c>
      <c r="JBS233" s="159">
        <f t="shared" si="8727"/>
        <v>4</v>
      </c>
      <c r="JBT233" s="159"/>
      <c r="JBU233" s="53" t="s">
        <v>163</v>
      </c>
      <c r="JBV233" s="53">
        <f t="shared" ref="JBV233" si="18104">(53.16)*10.764</f>
        <v>572.2142399999999</v>
      </c>
      <c r="JBW233" s="53">
        <f t="shared" ref="JBW233:JBW234" si="18105">(2.3*1.25+1*(2.75+2.9+2.3))*10.764</f>
        <v>116.52029999999999</v>
      </c>
      <c r="JBX233" s="53">
        <f t="shared" si="2591"/>
        <v>688.73453999999992</v>
      </c>
      <c r="JBY233" s="53">
        <v>0</v>
      </c>
      <c r="JBZ233" s="53">
        <f>JBX233*(($H$268)+1)+(IF(JBY233&lt;101,JBY233,IF(JBY233&lt;201,JBY233/2,IF(JBY233&lt;=301,JBY233/3,JBY233/4))))</f>
        <v>688.73453999999992</v>
      </c>
      <c r="JCA233" s="159">
        <f t="shared" si="8730"/>
        <v>4</v>
      </c>
      <c r="JCB233" s="159"/>
      <c r="JCC233" s="53" t="s">
        <v>163</v>
      </c>
      <c r="JCD233" s="53">
        <f t="shared" ref="JCD233" si="18106">(53.16)*10.764</f>
        <v>572.2142399999999</v>
      </c>
      <c r="JCE233" s="53">
        <f t="shared" ref="JCE233:JCE234" si="18107">(2.3*1.25+1*(2.75+2.9+2.3))*10.764</f>
        <v>116.52029999999999</v>
      </c>
      <c r="JCF233" s="53">
        <f t="shared" si="2594"/>
        <v>688.73453999999992</v>
      </c>
      <c r="JCG233" s="53">
        <v>0</v>
      </c>
      <c r="JCH233" s="53">
        <f>JCF233*(($H$268)+1)+(IF(JCG233&lt;101,JCG233,IF(JCG233&lt;201,JCG233/2,IF(JCG233&lt;=301,JCG233/3,JCG233/4))))</f>
        <v>688.73453999999992</v>
      </c>
      <c r="JCI233" s="159">
        <f t="shared" si="8733"/>
        <v>4</v>
      </c>
      <c r="JCJ233" s="159"/>
      <c r="JCK233" s="53" t="s">
        <v>163</v>
      </c>
      <c r="JCL233" s="53">
        <f t="shared" ref="JCL233" si="18108">(53.16)*10.764</f>
        <v>572.2142399999999</v>
      </c>
      <c r="JCM233" s="53">
        <f t="shared" ref="JCM233:JCM234" si="18109">(2.3*1.25+1*(2.75+2.9+2.3))*10.764</f>
        <v>116.52029999999999</v>
      </c>
      <c r="JCN233" s="53">
        <f t="shared" si="2597"/>
        <v>688.73453999999992</v>
      </c>
      <c r="JCO233" s="53">
        <v>0</v>
      </c>
      <c r="JCP233" s="53">
        <f>JCN233*(($H$268)+1)+(IF(JCO233&lt;101,JCO233,IF(JCO233&lt;201,JCO233/2,IF(JCO233&lt;=301,JCO233/3,JCO233/4))))</f>
        <v>688.73453999999992</v>
      </c>
      <c r="JCQ233" s="159">
        <f t="shared" si="8736"/>
        <v>4</v>
      </c>
      <c r="JCR233" s="159"/>
      <c r="JCS233" s="53" t="s">
        <v>163</v>
      </c>
      <c r="JCT233" s="53">
        <f t="shared" ref="JCT233" si="18110">(53.16)*10.764</f>
        <v>572.2142399999999</v>
      </c>
      <c r="JCU233" s="53">
        <f t="shared" ref="JCU233:JCU234" si="18111">(2.3*1.25+1*(2.75+2.9+2.3))*10.764</f>
        <v>116.52029999999999</v>
      </c>
      <c r="JCV233" s="53">
        <f t="shared" si="2600"/>
        <v>688.73453999999992</v>
      </c>
      <c r="JCW233" s="53">
        <v>0</v>
      </c>
      <c r="JCX233" s="53">
        <f>JCV233*(($H$268)+1)+(IF(JCW233&lt;101,JCW233,IF(JCW233&lt;201,JCW233/2,IF(JCW233&lt;=301,JCW233/3,JCW233/4))))</f>
        <v>688.73453999999992</v>
      </c>
      <c r="JCY233" s="159">
        <f t="shared" si="8739"/>
        <v>4</v>
      </c>
      <c r="JCZ233" s="159"/>
      <c r="JDA233" s="53" t="s">
        <v>163</v>
      </c>
      <c r="JDB233" s="53">
        <f t="shared" ref="JDB233" si="18112">(53.16)*10.764</f>
        <v>572.2142399999999</v>
      </c>
      <c r="JDC233" s="53">
        <f t="shared" ref="JDC233:JDC234" si="18113">(2.3*1.25+1*(2.75+2.9+2.3))*10.764</f>
        <v>116.52029999999999</v>
      </c>
      <c r="JDD233" s="53">
        <f t="shared" si="2603"/>
        <v>688.73453999999992</v>
      </c>
      <c r="JDE233" s="53">
        <v>0</v>
      </c>
      <c r="JDF233" s="53">
        <f>JDD233*(($H$268)+1)+(IF(JDE233&lt;101,JDE233,IF(JDE233&lt;201,JDE233/2,IF(JDE233&lt;=301,JDE233/3,JDE233/4))))</f>
        <v>688.73453999999992</v>
      </c>
      <c r="JDG233" s="159">
        <f t="shared" si="8742"/>
        <v>4</v>
      </c>
      <c r="JDH233" s="159"/>
      <c r="JDI233" s="53" t="s">
        <v>163</v>
      </c>
      <c r="JDJ233" s="53">
        <f t="shared" ref="JDJ233" si="18114">(53.16)*10.764</f>
        <v>572.2142399999999</v>
      </c>
      <c r="JDK233" s="53">
        <f t="shared" ref="JDK233:JDK234" si="18115">(2.3*1.25+1*(2.75+2.9+2.3))*10.764</f>
        <v>116.52029999999999</v>
      </c>
      <c r="JDL233" s="53">
        <f t="shared" si="2606"/>
        <v>688.73453999999992</v>
      </c>
      <c r="JDM233" s="53">
        <v>0</v>
      </c>
      <c r="JDN233" s="53">
        <f>JDL233*(($H$268)+1)+(IF(JDM233&lt;101,JDM233,IF(JDM233&lt;201,JDM233/2,IF(JDM233&lt;=301,JDM233/3,JDM233/4))))</f>
        <v>688.73453999999992</v>
      </c>
      <c r="JDO233" s="159">
        <f t="shared" si="8745"/>
        <v>4</v>
      </c>
      <c r="JDP233" s="159"/>
      <c r="JDQ233" s="53" t="s">
        <v>163</v>
      </c>
      <c r="JDR233" s="53">
        <f t="shared" ref="JDR233" si="18116">(53.16)*10.764</f>
        <v>572.2142399999999</v>
      </c>
      <c r="JDS233" s="53">
        <f t="shared" ref="JDS233:JDS234" si="18117">(2.3*1.25+1*(2.75+2.9+2.3))*10.764</f>
        <v>116.52029999999999</v>
      </c>
      <c r="JDT233" s="53">
        <f t="shared" si="2609"/>
        <v>688.73453999999992</v>
      </c>
      <c r="JDU233" s="53">
        <v>0</v>
      </c>
      <c r="JDV233" s="53">
        <f>JDT233*(($H$268)+1)+(IF(JDU233&lt;101,JDU233,IF(JDU233&lt;201,JDU233/2,IF(JDU233&lt;=301,JDU233/3,JDU233/4))))</f>
        <v>688.73453999999992</v>
      </c>
      <c r="JDW233" s="159">
        <f t="shared" si="8748"/>
        <v>4</v>
      </c>
      <c r="JDX233" s="159"/>
      <c r="JDY233" s="53" t="s">
        <v>163</v>
      </c>
      <c r="JDZ233" s="53">
        <f t="shared" ref="JDZ233" si="18118">(53.16)*10.764</f>
        <v>572.2142399999999</v>
      </c>
      <c r="JEA233" s="53">
        <f t="shared" ref="JEA233:JEA234" si="18119">(2.3*1.25+1*(2.75+2.9+2.3))*10.764</f>
        <v>116.52029999999999</v>
      </c>
      <c r="JEB233" s="53">
        <f t="shared" si="2612"/>
        <v>688.73453999999992</v>
      </c>
      <c r="JEC233" s="53">
        <v>0</v>
      </c>
      <c r="JED233" s="53">
        <f>JEB233*(($H$268)+1)+(IF(JEC233&lt;101,JEC233,IF(JEC233&lt;201,JEC233/2,IF(JEC233&lt;=301,JEC233/3,JEC233/4))))</f>
        <v>688.73453999999992</v>
      </c>
      <c r="JEE233" s="159">
        <f t="shared" si="8751"/>
        <v>4</v>
      </c>
      <c r="JEF233" s="159"/>
      <c r="JEG233" s="53" t="s">
        <v>163</v>
      </c>
      <c r="JEH233" s="53">
        <f t="shared" ref="JEH233" si="18120">(53.16)*10.764</f>
        <v>572.2142399999999</v>
      </c>
      <c r="JEI233" s="53">
        <f t="shared" ref="JEI233:JEI234" si="18121">(2.3*1.25+1*(2.75+2.9+2.3))*10.764</f>
        <v>116.52029999999999</v>
      </c>
      <c r="JEJ233" s="53">
        <f t="shared" si="2615"/>
        <v>688.73453999999992</v>
      </c>
      <c r="JEK233" s="53">
        <v>0</v>
      </c>
      <c r="JEL233" s="53">
        <f>JEJ233*(($H$268)+1)+(IF(JEK233&lt;101,JEK233,IF(JEK233&lt;201,JEK233/2,IF(JEK233&lt;=301,JEK233/3,JEK233/4))))</f>
        <v>688.73453999999992</v>
      </c>
      <c r="JEM233" s="159">
        <f t="shared" si="8754"/>
        <v>4</v>
      </c>
      <c r="JEN233" s="159"/>
      <c r="JEO233" s="53" t="s">
        <v>163</v>
      </c>
      <c r="JEP233" s="53">
        <f t="shared" ref="JEP233" si="18122">(53.16)*10.764</f>
        <v>572.2142399999999</v>
      </c>
      <c r="JEQ233" s="53">
        <f t="shared" ref="JEQ233:JEQ234" si="18123">(2.3*1.25+1*(2.75+2.9+2.3))*10.764</f>
        <v>116.52029999999999</v>
      </c>
      <c r="JER233" s="53">
        <f t="shared" si="2618"/>
        <v>688.73453999999992</v>
      </c>
      <c r="JES233" s="53">
        <v>0</v>
      </c>
      <c r="JET233" s="53">
        <f>JER233*(($H$268)+1)+(IF(JES233&lt;101,JES233,IF(JES233&lt;201,JES233/2,IF(JES233&lt;=301,JES233/3,JES233/4))))</f>
        <v>688.73453999999992</v>
      </c>
      <c r="JEU233" s="159">
        <f t="shared" si="8757"/>
        <v>4</v>
      </c>
      <c r="JEV233" s="159"/>
      <c r="JEW233" s="53" t="s">
        <v>163</v>
      </c>
      <c r="JEX233" s="53">
        <f t="shared" ref="JEX233" si="18124">(53.16)*10.764</f>
        <v>572.2142399999999</v>
      </c>
      <c r="JEY233" s="53">
        <f t="shared" ref="JEY233:JEY234" si="18125">(2.3*1.25+1*(2.75+2.9+2.3))*10.764</f>
        <v>116.52029999999999</v>
      </c>
      <c r="JEZ233" s="53">
        <f t="shared" si="2621"/>
        <v>688.73453999999992</v>
      </c>
      <c r="JFA233" s="53">
        <v>0</v>
      </c>
      <c r="JFB233" s="53">
        <f>JEZ233*(($H$268)+1)+(IF(JFA233&lt;101,JFA233,IF(JFA233&lt;201,JFA233/2,IF(JFA233&lt;=301,JFA233/3,JFA233/4))))</f>
        <v>688.73453999999992</v>
      </c>
      <c r="JFC233" s="159">
        <f t="shared" si="8760"/>
        <v>4</v>
      </c>
      <c r="JFD233" s="159"/>
      <c r="JFE233" s="53" t="s">
        <v>163</v>
      </c>
      <c r="JFF233" s="53">
        <f t="shared" ref="JFF233" si="18126">(53.16)*10.764</f>
        <v>572.2142399999999</v>
      </c>
      <c r="JFG233" s="53">
        <f t="shared" ref="JFG233:JFG234" si="18127">(2.3*1.25+1*(2.75+2.9+2.3))*10.764</f>
        <v>116.52029999999999</v>
      </c>
      <c r="JFH233" s="53">
        <f t="shared" si="2624"/>
        <v>688.73453999999992</v>
      </c>
      <c r="JFI233" s="53">
        <v>0</v>
      </c>
      <c r="JFJ233" s="53">
        <f>JFH233*(($H$268)+1)+(IF(JFI233&lt;101,JFI233,IF(JFI233&lt;201,JFI233/2,IF(JFI233&lt;=301,JFI233/3,JFI233/4))))</f>
        <v>688.73453999999992</v>
      </c>
      <c r="JFK233" s="159">
        <f t="shared" si="8763"/>
        <v>4</v>
      </c>
      <c r="JFL233" s="159"/>
      <c r="JFM233" s="53" t="s">
        <v>163</v>
      </c>
      <c r="JFN233" s="53">
        <f t="shared" ref="JFN233" si="18128">(53.16)*10.764</f>
        <v>572.2142399999999</v>
      </c>
      <c r="JFO233" s="53">
        <f t="shared" ref="JFO233:JFO234" si="18129">(2.3*1.25+1*(2.75+2.9+2.3))*10.764</f>
        <v>116.52029999999999</v>
      </c>
      <c r="JFP233" s="53">
        <f t="shared" si="2627"/>
        <v>688.73453999999992</v>
      </c>
      <c r="JFQ233" s="53">
        <v>0</v>
      </c>
      <c r="JFR233" s="53">
        <f>JFP233*(($H$268)+1)+(IF(JFQ233&lt;101,JFQ233,IF(JFQ233&lt;201,JFQ233/2,IF(JFQ233&lt;=301,JFQ233/3,JFQ233/4))))</f>
        <v>688.73453999999992</v>
      </c>
      <c r="JFS233" s="159">
        <f t="shared" si="8766"/>
        <v>4</v>
      </c>
      <c r="JFT233" s="159"/>
      <c r="JFU233" s="53" t="s">
        <v>163</v>
      </c>
      <c r="JFV233" s="53">
        <f t="shared" ref="JFV233" si="18130">(53.16)*10.764</f>
        <v>572.2142399999999</v>
      </c>
      <c r="JFW233" s="53">
        <f t="shared" ref="JFW233:JFW234" si="18131">(2.3*1.25+1*(2.75+2.9+2.3))*10.764</f>
        <v>116.52029999999999</v>
      </c>
      <c r="JFX233" s="53">
        <f t="shared" si="2630"/>
        <v>688.73453999999992</v>
      </c>
      <c r="JFY233" s="53">
        <v>0</v>
      </c>
      <c r="JFZ233" s="53">
        <f>JFX233*(($H$268)+1)+(IF(JFY233&lt;101,JFY233,IF(JFY233&lt;201,JFY233/2,IF(JFY233&lt;=301,JFY233/3,JFY233/4))))</f>
        <v>688.73453999999992</v>
      </c>
      <c r="JGA233" s="159">
        <f t="shared" si="8769"/>
        <v>4</v>
      </c>
      <c r="JGB233" s="159"/>
      <c r="JGC233" s="53" t="s">
        <v>163</v>
      </c>
      <c r="JGD233" s="53">
        <f t="shared" ref="JGD233" si="18132">(53.16)*10.764</f>
        <v>572.2142399999999</v>
      </c>
      <c r="JGE233" s="53">
        <f t="shared" ref="JGE233:JGE234" si="18133">(2.3*1.25+1*(2.75+2.9+2.3))*10.764</f>
        <v>116.52029999999999</v>
      </c>
      <c r="JGF233" s="53">
        <f t="shared" si="2633"/>
        <v>688.73453999999992</v>
      </c>
      <c r="JGG233" s="53">
        <v>0</v>
      </c>
      <c r="JGH233" s="53">
        <f>JGF233*(($H$268)+1)+(IF(JGG233&lt;101,JGG233,IF(JGG233&lt;201,JGG233/2,IF(JGG233&lt;=301,JGG233/3,JGG233/4))))</f>
        <v>688.73453999999992</v>
      </c>
      <c r="JGI233" s="159">
        <f t="shared" si="8772"/>
        <v>4</v>
      </c>
      <c r="JGJ233" s="159"/>
      <c r="JGK233" s="53" t="s">
        <v>163</v>
      </c>
      <c r="JGL233" s="53">
        <f t="shared" ref="JGL233" si="18134">(53.16)*10.764</f>
        <v>572.2142399999999</v>
      </c>
      <c r="JGM233" s="53">
        <f t="shared" ref="JGM233:JGM234" si="18135">(2.3*1.25+1*(2.75+2.9+2.3))*10.764</f>
        <v>116.52029999999999</v>
      </c>
      <c r="JGN233" s="53">
        <f t="shared" si="2636"/>
        <v>688.73453999999992</v>
      </c>
      <c r="JGO233" s="53">
        <v>0</v>
      </c>
      <c r="JGP233" s="53">
        <f>JGN233*(($H$268)+1)+(IF(JGO233&lt;101,JGO233,IF(JGO233&lt;201,JGO233/2,IF(JGO233&lt;=301,JGO233/3,JGO233/4))))</f>
        <v>688.73453999999992</v>
      </c>
      <c r="JGQ233" s="159">
        <f t="shared" si="8775"/>
        <v>4</v>
      </c>
      <c r="JGR233" s="159"/>
      <c r="JGS233" s="53" t="s">
        <v>163</v>
      </c>
      <c r="JGT233" s="53">
        <f t="shared" ref="JGT233" si="18136">(53.16)*10.764</f>
        <v>572.2142399999999</v>
      </c>
      <c r="JGU233" s="53">
        <f t="shared" ref="JGU233:JGU234" si="18137">(2.3*1.25+1*(2.75+2.9+2.3))*10.764</f>
        <v>116.52029999999999</v>
      </c>
      <c r="JGV233" s="53">
        <f t="shared" si="2639"/>
        <v>688.73453999999992</v>
      </c>
      <c r="JGW233" s="53">
        <v>0</v>
      </c>
      <c r="JGX233" s="53">
        <f>JGV233*(($H$268)+1)+(IF(JGW233&lt;101,JGW233,IF(JGW233&lt;201,JGW233/2,IF(JGW233&lt;=301,JGW233/3,JGW233/4))))</f>
        <v>688.73453999999992</v>
      </c>
      <c r="JGY233" s="159">
        <f t="shared" si="8778"/>
        <v>4</v>
      </c>
      <c r="JGZ233" s="159"/>
      <c r="JHA233" s="53" t="s">
        <v>163</v>
      </c>
      <c r="JHB233" s="53">
        <f t="shared" ref="JHB233" si="18138">(53.16)*10.764</f>
        <v>572.2142399999999</v>
      </c>
      <c r="JHC233" s="53">
        <f t="shared" ref="JHC233:JHC234" si="18139">(2.3*1.25+1*(2.75+2.9+2.3))*10.764</f>
        <v>116.52029999999999</v>
      </c>
      <c r="JHD233" s="53">
        <f t="shared" si="2642"/>
        <v>688.73453999999992</v>
      </c>
      <c r="JHE233" s="53">
        <v>0</v>
      </c>
      <c r="JHF233" s="53">
        <f>JHD233*(($H$268)+1)+(IF(JHE233&lt;101,JHE233,IF(JHE233&lt;201,JHE233/2,IF(JHE233&lt;=301,JHE233/3,JHE233/4))))</f>
        <v>688.73453999999992</v>
      </c>
      <c r="JHG233" s="159">
        <f t="shared" si="8781"/>
        <v>4</v>
      </c>
      <c r="JHH233" s="159"/>
      <c r="JHI233" s="53" t="s">
        <v>163</v>
      </c>
      <c r="JHJ233" s="53">
        <f t="shared" ref="JHJ233" si="18140">(53.16)*10.764</f>
        <v>572.2142399999999</v>
      </c>
      <c r="JHK233" s="53">
        <f t="shared" ref="JHK233:JHK234" si="18141">(2.3*1.25+1*(2.75+2.9+2.3))*10.764</f>
        <v>116.52029999999999</v>
      </c>
      <c r="JHL233" s="53">
        <f t="shared" si="2645"/>
        <v>688.73453999999992</v>
      </c>
      <c r="JHM233" s="53">
        <v>0</v>
      </c>
      <c r="JHN233" s="53">
        <f>JHL233*(($H$268)+1)+(IF(JHM233&lt;101,JHM233,IF(JHM233&lt;201,JHM233/2,IF(JHM233&lt;=301,JHM233/3,JHM233/4))))</f>
        <v>688.73453999999992</v>
      </c>
      <c r="JHO233" s="159">
        <f t="shared" si="8784"/>
        <v>4</v>
      </c>
      <c r="JHP233" s="159"/>
      <c r="JHQ233" s="53" t="s">
        <v>163</v>
      </c>
      <c r="JHR233" s="53">
        <f t="shared" ref="JHR233" si="18142">(53.16)*10.764</f>
        <v>572.2142399999999</v>
      </c>
      <c r="JHS233" s="53">
        <f t="shared" ref="JHS233:JHS234" si="18143">(2.3*1.25+1*(2.75+2.9+2.3))*10.764</f>
        <v>116.52029999999999</v>
      </c>
      <c r="JHT233" s="53">
        <f t="shared" si="2648"/>
        <v>688.73453999999992</v>
      </c>
      <c r="JHU233" s="53">
        <v>0</v>
      </c>
      <c r="JHV233" s="53">
        <f>JHT233*(($H$268)+1)+(IF(JHU233&lt;101,JHU233,IF(JHU233&lt;201,JHU233/2,IF(JHU233&lt;=301,JHU233/3,JHU233/4))))</f>
        <v>688.73453999999992</v>
      </c>
      <c r="JHW233" s="159">
        <f t="shared" si="8787"/>
        <v>4</v>
      </c>
      <c r="JHX233" s="159"/>
      <c r="JHY233" s="53" t="s">
        <v>163</v>
      </c>
      <c r="JHZ233" s="53">
        <f t="shared" ref="JHZ233" si="18144">(53.16)*10.764</f>
        <v>572.2142399999999</v>
      </c>
      <c r="JIA233" s="53">
        <f t="shared" ref="JIA233:JIA234" si="18145">(2.3*1.25+1*(2.75+2.9+2.3))*10.764</f>
        <v>116.52029999999999</v>
      </c>
      <c r="JIB233" s="53">
        <f t="shared" si="2651"/>
        <v>688.73453999999992</v>
      </c>
      <c r="JIC233" s="53">
        <v>0</v>
      </c>
      <c r="JID233" s="53">
        <f>JIB233*(($H$268)+1)+(IF(JIC233&lt;101,JIC233,IF(JIC233&lt;201,JIC233/2,IF(JIC233&lt;=301,JIC233/3,JIC233/4))))</f>
        <v>688.73453999999992</v>
      </c>
      <c r="JIE233" s="159">
        <f t="shared" si="8790"/>
        <v>4</v>
      </c>
      <c r="JIF233" s="159"/>
      <c r="JIG233" s="53" t="s">
        <v>163</v>
      </c>
      <c r="JIH233" s="53">
        <f t="shared" ref="JIH233" si="18146">(53.16)*10.764</f>
        <v>572.2142399999999</v>
      </c>
      <c r="JII233" s="53">
        <f t="shared" ref="JII233:JII234" si="18147">(2.3*1.25+1*(2.75+2.9+2.3))*10.764</f>
        <v>116.52029999999999</v>
      </c>
      <c r="JIJ233" s="53">
        <f t="shared" si="2654"/>
        <v>688.73453999999992</v>
      </c>
      <c r="JIK233" s="53">
        <v>0</v>
      </c>
      <c r="JIL233" s="53">
        <f>JIJ233*(($H$268)+1)+(IF(JIK233&lt;101,JIK233,IF(JIK233&lt;201,JIK233/2,IF(JIK233&lt;=301,JIK233/3,JIK233/4))))</f>
        <v>688.73453999999992</v>
      </c>
      <c r="JIM233" s="159">
        <f t="shared" si="8793"/>
        <v>4</v>
      </c>
      <c r="JIN233" s="159"/>
      <c r="JIO233" s="53" t="s">
        <v>163</v>
      </c>
      <c r="JIP233" s="53">
        <f t="shared" ref="JIP233" si="18148">(53.16)*10.764</f>
        <v>572.2142399999999</v>
      </c>
      <c r="JIQ233" s="53">
        <f t="shared" ref="JIQ233:JIQ234" si="18149">(2.3*1.25+1*(2.75+2.9+2.3))*10.764</f>
        <v>116.52029999999999</v>
      </c>
      <c r="JIR233" s="53">
        <f t="shared" si="2657"/>
        <v>688.73453999999992</v>
      </c>
      <c r="JIS233" s="53">
        <v>0</v>
      </c>
      <c r="JIT233" s="53">
        <f>JIR233*(($H$268)+1)+(IF(JIS233&lt;101,JIS233,IF(JIS233&lt;201,JIS233/2,IF(JIS233&lt;=301,JIS233/3,JIS233/4))))</f>
        <v>688.73453999999992</v>
      </c>
      <c r="JIU233" s="159">
        <f t="shared" si="8796"/>
        <v>4</v>
      </c>
      <c r="JIV233" s="159"/>
      <c r="JIW233" s="53" t="s">
        <v>163</v>
      </c>
      <c r="JIX233" s="53">
        <f t="shared" ref="JIX233" si="18150">(53.16)*10.764</f>
        <v>572.2142399999999</v>
      </c>
      <c r="JIY233" s="53">
        <f t="shared" ref="JIY233:JIY234" si="18151">(2.3*1.25+1*(2.75+2.9+2.3))*10.764</f>
        <v>116.52029999999999</v>
      </c>
      <c r="JIZ233" s="53">
        <f t="shared" si="2660"/>
        <v>688.73453999999992</v>
      </c>
      <c r="JJA233" s="53">
        <v>0</v>
      </c>
      <c r="JJB233" s="53">
        <f>JIZ233*(($H$268)+1)+(IF(JJA233&lt;101,JJA233,IF(JJA233&lt;201,JJA233/2,IF(JJA233&lt;=301,JJA233/3,JJA233/4))))</f>
        <v>688.73453999999992</v>
      </c>
      <c r="JJC233" s="159">
        <f t="shared" si="8799"/>
        <v>4</v>
      </c>
      <c r="JJD233" s="159"/>
      <c r="JJE233" s="53" t="s">
        <v>163</v>
      </c>
      <c r="JJF233" s="53">
        <f t="shared" ref="JJF233" si="18152">(53.16)*10.764</f>
        <v>572.2142399999999</v>
      </c>
      <c r="JJG233" s="53">
        <f t="shared" ref="JJG233:JJG234" si="18153">(2.3*1.25+1*(2.75+2.9+2.3))*10.764</f>
        <v>116.52029999999999</v>
      </c>
      <c r="JJH233" s="53">
        <f t="shared" si="2663"/>
        <v>688.73453999999992</v>
      </c>
      <c r="JJI233" s="53">
        <v>0</v>
      </c>
      <c r="JJJ233" s="53">
        <f>JJH233*(($H$268)+1)+(IF(JJI233&lt;101,JJI233,IF(JJI233&lt;201,JJI233/2,IF(JJI233&lt;=301,JJI233/3,JJI233/4))))</f>
        <v>688.73453999999992</v>
      </c>
      <c r="JJK233" s="159">
        <f t="shared" si="8802"/>
        <v>4</v>
      </c>
      <c r="JJL233" s="159"/>
      <c r="JJM233" s="53" t="s">
        <v>163</v>
      </c>
      <c r="JJN233" s="53">
        <f t="shared" ref="JJN233" si="18154">(53.16)*10.764</f>
        <v>572.2142399999999</v>
      </c>
      <c r="JJO233" s="53">
        <f t="shared" ref="JJO233:JJO234" si="18155">(2.3*1.25+1*(2.75+2.9+2.3))*10.764</f>
        <v>116.52029999999999</v>
      </c>
      <c r="JJP233" s="53">
        <f t="shared" si="2666"/>
        <v>688.73453999999992</v>
      </c>
      <c r="JJQ233" s="53">
        <v>0</v>
      </c>
      <c r="JJR233" s="53">
        <f>JJP233*(($H$268)+1)+(IF(JJQ233&lt;101,JJQ233,IF(JJQ233&lt;201,JJQ233/2,IF(JJQ233&lt;=301,JJQ233/3,JJQ233/4))))</f>
        <v>688.73453999999992</v>
      </c>
      <c r="JJS233" s="159">
        <f t="shared" si="8805"/>
        <v>4</v>
      </c>
      <c r="JJT233" s="159"/>
      <c r="JJU233" s="53" t="s">
        <v>163</v>
      </c>
      <c r="JJV233" s="53">
        <f t="shared" ref="JJV233" si="18156">(53.16)*10.764</f>
        <v>572.2142399999999</v>
      </c>
      <c r="JJW233" s="53">
        <f t="shared" ref="JJW233:JJW234" si="18157">(2.3*1.25+1*(2.75+2.9+2.3))*10.764</f>
        <v>116.52029999999999</v>
      </c>
      <c r="JJX233" s="53">
        <f t="shared" si="2669"/>
        <v>688.73453999999992</v>
      </c>
      <c r="JJY233" s="53">
        <v>0</v>
      </c>
      <c r="JJZ233" s="53">
        <f>JJX233*(($H$268)+1)+(IF(JJY233&lt;101,JJY233,IF(JJY233&lt;201,JJY233/2,IF(JJY233&lt;=301,JJY233/3,JJY233/4))))</f>
        <v>688.73453999999992</v>
      </c>
      <c r="JKA233" s="159">
        <f t="shared" si="8808"/>
        <v>4</v>
      </c>
      <c r="JKB233" s="159"/>
      <c r="JKC233" s="53" t="s">
        <v>163</v>
      </c>
      <c r="JKD233" s="53">
        <f t="shared" ref="JKD233" si="18158">(53.16)*10.764</f>
        <v>572.2142399999999</v>
      </c>
      <c r="JKE233" s="53">
        <f t="shared" ref="JKE233:JKE234" si="18159">(2.3*1.25+1*(2.75+2.9+2.3))*10.764</f>
        <v>116.52029999999999</v>
      </c>
      <c r="JKF233" s="53">
        <f t="shared" si="2672"/>
        <v>688.73453999999992</v>
      </c>
      <c r="JKG233" s="53">
        <v>0</v>
      </c>
      <c r="JKH233" s="53">
        <f>JKF233*(($H$268)+1)+(IF(JKG233&lt;101,JKG233,IF(JKG233&lt;201,JKG233/2,IF(JKG233&lt;=301,JKG233/3,JKG233/4))))</f>
        <v>688.73453999999992</v>
      </c>
      <c r="JKI233" s="159">
        <f t="shared" si="8811"/>
        <v>4</v>
      </c>
      <c r="JKJ233" s="159"/>
      <c r="JKK233" s="53" t="s">
        <v>163</v>
      </c>
      <c r="JKL233" s="53">
        <f t="shared" ref="JKL233" si="18160">(53.16)*10.764</f>
        <v>572.2142399999999</v>
      </c>
      <c r="JKM233" s="53">
        <f t="shared" ref="JKM233:JKM234" si="18161">(2.3*1.25+1*(2.75+2.9+2.3))*10.764</f>
        <v>116.52029999999999</v>
      </c>
      <c r="JKN233" s="53">
        <f t="shared" si="2675"/>
        <v>688.73453999999992</v>
      </c>
      <c r="JKO233" s="53">
        <v>0</v>
      </c>
      <c r="JKP233" s="53">
        <f>JKN233*(($H$268)+1)+(IF(JKO233&lt;101,JKO233,IF(JKO233&lt;201,JKO233/2,IF(JKO233&lt;=301,JKO233/3,JKO233/4))))</f>
        <v>688.73453999999992</v>
      </c>
      <c r="JKQ233" s="159">
        <f t="shared" si="8814"/>
        <v>4</v>
      </c>
      <c r="JKR233" s="159"/>
      <c r="JKS233" s="53" t="s">
        <v>163</v>
      </c>
      <c r="JKT233" s="53">
        <f t="shared" ref="JKT233" si="18162">(53.16)*10.764</f>
        <v>572.2142399999999</v>
      </c>
      <c r="JKU233" s="53">
        <f t="shared" ref="JKU233:JKU234" si="18163">(2.3*1.25+1*(2.75+2.9+2.3))*10.764</f>
        <v>116.52029999999999</v>
      </c>
      <c r="JKV233" s="53">
        <f t="shared" si="2678"/>
        <v>688.73453999999992</v>
      </c>
      <c r="JKW233" s="53">
        <v>0</v>
      </c>
      <c r="JKX233" s="53">
        <f>JKV233*(($H$268)+1)+(IF(JKW233&lt;101,JKW233,IF(JKW233&lt;201,JKW233/2,IF(JKW233&lt;=301,JKW233/3,JKW233/4))))</f>
        <v>688.73453999999992</v>
      </c>
      <c r="JKY233" s="159">
        <f t="shared" si="8817"/>
        <v>4</v>
      </c>
      <c r="JKZ233" s="159"/>
      <c r="JLA233" s="53" t="s">
        <v>163</v>
      </c>
      <c r="JLB233" s="53">
        <f t="shared" ref="JLB233" si="18164">(53.16)*10.764</f>
        <v>572.2142399999999</v>
      </c>
      <c r="JLC233" s="53">
        <f t="shared" ref="JLC233:JLC234" si="18165">(2.3*1.25+1*(2.75+2.9+2.3))*10.764</f>
        <v>116.52029999999999</v>
      </c>
      <c r="JLD233" s="53">
        <f t="shared" si="2681"/>
        <v>688.73453999999992</v>
      </c>
      <c r="JLE233" s="53">
        <v>0</v>
      </c>
      <c r="JLF233" s="53">
        <f>JLD233*(($H$268)+1)+(IF(JLE233&lt;101,JLE233,IF(JLE233&lt;201,JLE233/2,IF(JLE233&lt;=301,JLE233/3,JLE233/4))))</f>
        <v>688.73453999999992</v>
      </c>
      <c r="JLG233" s="159">
        <f t="shared" si="8820"/>
        <v>4</v>
      </c>
      <c r="JLH233" s="159"/>
      <c r="JLI233" s="53" t="s">
        <v>163</v>
      </c>
      <c r="JLJ233" s="53">
        <f t="shared" ref="JLJ233" si="18166">(53.16)*10.764</f>
        <v>572.2142399999999</v>
      </c>
      <c r="JLK233" s="53">
        <f t="shared" ref="JLK233:JLK234" si="18167">(2.3*1.25+1*(2.75+2.9+2.3))*10.764</f>
        <v>116.52029999999999</v>
      </c>
      <c r="JLL233" s="53">
        <f t="shared" si="2684"/>
        <v>688.73453999999992</v>
      </c>
      <c r="JLM233" s="53">
        <v>0</v>
      </c>
      <c r="JLN233" s="53">
        <f>JLL233*(($H$268)+1)+(IF(JLM233&lt;101,JLM233,IF(JLM233&lt;201,JLM233/2,IF(JLM233&lt;=301,JLM233/3,JLM233/4))))</f>
        <v>688.73453999999992</v>
      </c>
      <c r="JLO233" s="159">
        <f t="shared" si="8823"/>
        <v>4</v>
      </c>
      <c r="JLP233" s="159"/>
      <c r="JLQ233" s="53" t="s">
        <v>163</v>
      </c>
      <c r="JLR233" s="53">
        <f t="shared" ref="JLR233" si="18168">(53.16)*10.764</f>
        <v>572.2142399999999</v>
      </c>
      <c r="JLS233" s="53">
        <f t="shared" ref="JLS233:JLS234" si="18169">(2.3*1.25+1*(2.75+2.9+2.3))*10.764</f>
        <v>116.52029999999999</v>
      </c>
      <c r="JLT233" s="53">
        <f t="shared" si="2687"/>
        <v>688.73453999999992</v>
      </c>
      <c r="JLU233" s="53">
        <v>0</v>
      </c>
      <c r="JLV233" s="53">
        <f>JLT233*(($H$268)+1)+(IF(JLU233&lt;101,JLU233,IF(JLU233&lt;201,JLU233/2,IF(JLU233&lt;=301,JLU233/3,JLU233/4))))</f>
        <v>688.73453999999992</v>
      </c>
      <c r="JLW233" s="159">
        <f t="shared" si="8826"/>
        <v>4</v>
      </c>
      <c r="JLX233" s="159"/>
      <c r="JLY233" s="53" t="s">
        <v>163</v>
      </c>
      <c r="JLZ233" s="53">
        <f t="shared" ref="JLZ233" si="18170">(53.16)*10.764</f>
        <v>572.2142399999999</v>
      </c>
      <c r="JMA233" s="53">
        <f t="shared" ref="JMA233:JMA234" si="18171">(2.3*1.25+1*(2.75+2.9+2.3))*10.764</f>
        <v>116.52029999999999</v>
      </c>
      <c r="JMB233" s="53">
        <f t="shared" si="2690"/>
        <v>688.73453999999992</v>
      </c>
      <c r="JMC233" s="53">
        <v>0</v>
      </c>
      <c r="JMD233" s="53">
        <f>JMB233*(($H$268)+1)+(IF(JMC233&lt;101,JMC233,IF(JMC233&lt;201,JMC233/2,IF(JMC233&lt;=301,JMC233/3,JMC233/4))))</f>
        <v>688.73453999999992</v>
      </c>
      <c r="JME233" s="159">
        <f t="shared" si="8829"/>
        <v>4</v>
      </c>
      <c r="JMF233" s="159"/>
      <c r="JMG233" s="53" t="s">
        <v>163</v>
      </c>
      <c r="JMH233" s="53">
        <f t="shared" ref="JMH233" si="18172">(53.16)*10.764</f>
        <v>572.2142399999999</v>
      </c>
      <c r="JMI233" s="53">
        <f t="shared" ref="JMI233:JMI234" si="18173">(2.3*1.25+1*(2.75+2.9+2.3))*10.764</f>
        <v>116.52029999999999</v>
      </c>
      <c r="JMJ233" s="53">
        <f t="shared" si="2693"/>
        <v>688.73453999999992</v>
      </c>
      <c r="JMK233" s="53">
        <v>0</v>
      </c>
      <c r="JML233" s="53">
        <f>JMJ233*(($H$268)+1)+(IF(JMK233&lt;101,JMK233,IF(JMK233&lt;201,JMK233/2,IF(JMK233&lt;=301,JMK233/3,JMK233/4))))</f>
        <v>688.73453999999992</v>
      </c>
      <c r="JMM233" s="159">
        <f t="shared" si="8832"/>
        <v>4</v>
      </c>
      <c r="JMN233" s="159"/>
      <c r="JMO233" s="53" t="s">
        <v>163</v>
      </c>
      <c r="JMP233" s="53">
        <f t="shared" ref="JMP233" si="18174">(53.16)*10.764</f>
        <v>572.2142399999999</v>
      </c>
      <c r="JMQ233" s="53">
        <f t="shared" ref="JMQ233:JMQ234" si="18175">(2.3*1.25+1*(2.75+2.9+2.3))*10.764</f>
        <v>116.52029999999999</v>
      </c>
      <c r="JMR233" s="53">
        <f t="shared" si="2696"/>
        <v>688.73453999999992</v>
      </c>
      <c r="JMS233" s="53">
        <v>0</v>
      </c>
      <c r="JMT233" s="53">
        <f>JMR233*(($H$268)+1)+(IF(JMS233&lt;101,JMS233,IF(JMS233&lt;201,JMS233/2,IF(JMS233&lt;=301,JMS233/3,JMS233/4))))</f>
        <v>688.73453999999992</v>
      </c>
      <c r="JMU233" s="159">
        <f t="shared" si="8835"/>
        <v>4</v>
      </c>
      <c r="JMV233" s="159"/>
      <c r="JMW233" s="53" t="s">
        <v>163</v>
      </c>
      <c r="JMX233" s="53">
        <f t="shared" ref="JMX233" si="18176">(53.16)*10.764</f>
        <v>572.2142399999999</v>
      </c>
      <c r="JMY233" s="53">
        <f t="shared" ref="JMY233:JMY234" si="18177">(2.3*1.25+1*(2.75+2.9+2.3))*10.764</f>
        <v>116.52029999999999</v>
      </c>
      <c r="JMZ233" s="53">
        <f t="shared" si="2699"/>
        <v>688.73453999999992</v>
      </c>
      <c r="JNA233" s="53">
        <v>0</v>
      </c>
      <c r="JNB233" s="53">
        <f>JMZ233*(($H$268)+1)+(IF(JNA233&lt;101,JNA233,IF(JNA233&lt;201,JNA233/2,IF(JNA233&lt;=301,JNA233/3,JNA233/4))))</f>
        <v>688.73453999999992</v>
      </c>
      <c r="JNC233" s="159">
        <f t="shared" si="8838"/>
        <v>4</v>
      </c>
      <c r="JND233" s="159"/>
      <c r="JNE233" s="53" t="s">
        <v>163</v>
      </c>
      <c r="JNF233" s="53">
        <f t="shared" ref="JNF233" si="18178">(53.16)*10.764</f>
        <v>572.2142399999999</v>
      </c>
      <c r="JNG233" s="53">
        <f t="shared" ref="JNG233:JNG234" si="18179">(2.3*1.25+1*(2.75+2.9+2.3))*10.764</f>
        <v>116.52029999999999</v>
      </c>
      <c r="JNH233" s="53">
        <f t="shared" si="2702"/>
        <v>688.73453999999992</v>
      </c>
      <c r="JNI233" s="53">
        <v>0</v>
      </c>
      <c r="JNJ233" s="53">
        <f>JNH233*(($H$268)+1)+(IF(JNI233&lt;101,JNI233,IF(JNI233&lt;201,JNI233/2,IF(JNI233&lt;=301,JNI233/3,JNI233/4))))</f>
        <v>688.73453999999992</v>
      </c>
      <c r="JNK233" s="159">
        <f t="shared" si="8841"/>
        <v>4</v>
      </c>
      <c r="JNL233" s="159"/>
      <c r="JNM233" s="53" t="s">
        <v>163</v>
      </c>
      <c r="JNN233" s="53">
        <f t="shared" ref="JNN233" si="18180">(53.16)*10.764</f>
        <v>572.2142399999999</v>
      </c>
      <c r="JNO233" s="53">
        <f t="shared" ref="JNO233:JNO234" si="18181">(2.3*1.25+1*(2.75+2.9+2.3))*10.764</f>
        <v>116.52029999999999</v>
      </c>
      <c r="JNP233" s="53">
        <f t="shared" si="2705"/>
        <v>688.73453999999992</v>
      </c>
      <c r="JNQ233" s="53">
        <v>0</v>
      </c>
      <c r="JNR233" s="53">
        <f>JNP233*(($H$268)+1)+(IF(JNQ233&lt;101,JNQ233,IF(JNQ233&lt;201,JNQ233/2,IF(JNQ233&lt;=301,JNQ233/3,JNQ233/4))))</f>
        <v>688.73453999999992</v>
      </c>
      <c r="JNS233" s="159">
        <f t="shared" si="8844"/>
        <v>4</v>
      </c>
      <c r="JNT233" s="159"/>
      <c r="JNU233" s="53" t="s">
        <v>163</v>
      </c>
      <c r="JNV233" s="53">
        <f t="shared" ref="JNV233" si="18182">(53.16)*10.764</f>
        <v>572.2142399999999</v>
      </c>
      <c r="JNW233" s="53">
        <f t="shared" ref="JNW233:JNW234" si="18183">(2.3*1.25+1*(2.75+2.9+2.3))*10.764</f>
        <v>116.52029999999999</v>
      </c>
      <c r="JNX233" s="53">
        <f t="shared" si="2708"/>
        <v>688.73453999999992</v>
      </c>
      <c r="JNY233" s="53">
        <v>0</v>
      </c>
      <c r="JNZ233" s="53">
        <f>JNX233*(($H$268)+1)+(IF(JNY233&lt;101,JNY233,IF(JNY233&lt;201,JNY233/2,IF(JNY233&lt;=301,JNY233/3,JNY233/4))))</f>
        <v>688.73453999999992</v>
      </c>
      <c r="JOA233" s="159">
        <f t="shared" si="8847"/>
        <v>4</v>
      </c>
      <c r="JOB233" s="159"/>
      <c r="JOC233" s="53" t="s">
        <v>163</v>
      </c>
      <c r="JOD233" s="53">
        <f t="shared" ref="JOD233" si="18184">(53.16)*10.764</f>
        <v>572.2142399999999</v>
      </c>
      <c r="JOE233" s="53">
        <f t="shared" ref="JOE233:JOE234" si="18185">(2.3*1.25+1*(2.75+2.9+2.3))*10.764</f>
        <v>116.52029999999999</v>
      </c>
      <c r="JOF233" s="53">
        <f t="shared" si="2711"/>
        <v>688.73453999999992</v>
      </c>
      <c r="JOG233" s="53">
        <v>0</v>
      </c>
      <c r="JOH233" s="53">
        <f>JOF233*(($H$268)+1)+(IF(JOG233&lt;101,JOG233,IF(JOG233&lt;201,JOG233/2,IF(JOG233&lt;=301,JOG233/3,JOG233/4))))</f>
        <v>688.73453999999992</v>
      </c>
      <c r="JOI233" s="159">
        <f t="shared" si="8850"/>
        <v>4</v>
      </c>
      <c r="JOJ233" s="159"/>
      <c r="JOK233" s="53" t="s">
        <v>163</v>
      </c>
      <c r="JOL233" s="53">
        <f t="shared" ref="JOL233" si="18186">(53.16)*10.764</f>
        <v>572.2142399999999</v>
      </c>
      <c r="JOM233" s="53">
        <f t="shared" ref="JOM233:JOM234" si="18187">(2.3*1.25+1*(2.75+2.9+2.3))*10.764</f>
        <v>116.52029999999999</v>
      </c>
      <c r="JON233" s="53">
        <f t="shared" si="2714"/>
        <v>688.73453999999992</v>
      </c>
      <c r="JOO233" s="53">
        <v>0</v>
      </c>
      <c r="JOP233" s="53">
        <f>JON233*(($H$268)+1)+(IF(JOO233&lt;101,JOO233,IF(JOO233&lt;201,JOO233/2,IF(JOO233&lt;=301,JOO233/3,JOO233/4))))</f>
        <v>688.73453999999992</v>
      </c>
      <c r="JOQ233" s="159">
        <f t="shared" si="8853"/>
        <v>4</v>
      </c>
      <c r="JOR233" s="159"/>
      <c r="JOS233" s="53" t="s">
        <v>163</v>
      </c>
      <c r="JOT233" s="53">
        <f t="shared" ref="JOT233" si="18188">(53.16)*10.764</f>
        <v>572.2142399999999</v>
      </c>
      <c r="JOU233" s="53">
        <f t="shared" ref="JOU233:JOU234" si="18189">(2.3*1.25+1*(2.75+2.9+2.3))*10.764</f>
        <v>116.52029999999999</v>
      </c>
      <c r="JOV233" s="53">
        <f t="shared" si="2717"/>
        <v>688.73453999999992</v>
      </c>
      <c r="JOW233" s="53">
        <v>0</v>
      </c>
      <c r="JOX233" s="53">
        <f>JOV233*(($H$268)+1)+(IF(JOW233&lt;101,JOW233,IF(JOW233&lt;201,JOW233/2,IF(JOW233&lt;=301,JOW233/3,JOW233/4))))</f>
        <v>688.73453999999992</v>
      </c>
      <c r="JOY233" s="159">
        <f t="shared" si="8856"/>
        <v>4</v>
      </c>
      <c r="JOZ233" s="159"/>
      <c r="JPA233" s="53" t="s">
        <v>163</v>
      </c>
      <c r="JPB233" s="53">
        <f t="shared" ref="JPB233" si="18190">(53.16)*10.764</f>
        <v>572.2142399999999</v>
      </c>
      <c r="JPC233" s="53">
        <f t="shared" ref="JPC233:JPC234" si="18191">(2.3*1.25+1*(2.75+2.9+2.3))*10.764</f>
        <v>116.52029999999999</v>
      </c>
      <c r="JPD233" s="53">
        <f t="shared" si="2720"/>
        <v>688.73453999999992</v>
      </c>
      <c r="JPE233" s="53">
        <v>0</v>
      </c>
      <c r="JPF233" s="53">
        <f>JPD233*(($H$268)+1)+(IF(JPE233&lt;101,JPE233,IF(JPE233&lt;201,JPE233/2,IF(JPE233&lt;=301,JPE233/3,JPE233/4))))</f>
        <v>688.73453999999992</v>
      </c>
      <c r="JPG233" s="159">
        <f t="shared" si="8859"/>
        <v>4</v>
      </c>
      <c r="JPH233" s="159"/>
      <c r="JPI233" s="53" t="s">
        <v>163</v>
      </c>
      <c r="JPJ233" s="53">
        <f t="shared" ref="JPJ233" si="18192">(53.16)*10.764</f>
        <v>572.2142399999999</v>
      </c>
      <c r="JPK233" s="53">
        <f t="shared" ref="JPK233:JPK234" si="18193">(2.3*1.25+1*(2.75+2.9+2.3))*10.764</f>
        <v>116.52029999999999</v>
      </c>
      <c r="JPL233" s="53">
        <f t="shared" si="2723"/>
        <v>688.73453999999992</v>
      </c>
      <c r="JPM233" s="53">
        <v>0</v>
      </c>
      <c r="JPN233" s="53">
        <f>JPL233*(($H$268)+1)+(IF(JPM233&lt;101,JPM233,IF(JPM233&lt;201,JPM233/2,IF(JPM233&lt;=301,JPM233/3,JPM233/4))))</f>
        <v>688.73453999999992</v>
      </c>
      <c r="JPO233" s="159">
        <f t="shared" si="8862"/>
        <v>4</v>
      </c>
      <c r="JPP233" s="159"/>
      <c r="JPQ233" s="53" t="s">
        <v>163</v>
      </c>
      <c r="JPR233" s="53">
        <f t="shared" ref="JPR233" si="18194">(53.16)*10.764</f>
        <v>572.2142399999999</v>
      </c>
      <c r="JPS233" s="53">
        <f t="shared" ref="JPS233:JPS234" si="18195">(2.3*1.25+1*(2.75+2.9+2.3))*10.764</f>
        <v>116.52029999999999</v>
      </c>
      <c r="JPT233" s="53">
        <f t="shared" si="2726"/>
        <v>688.73453999999992</v>
      </c>
      <c r="JPU233" s="53">
        <v>0</v>
      </c>
      <c r="JPV233" s="53">
        <f>JPT233*(($H$268)+1)+(IF(JPU233&lt;101,JPU233,IF(JPU233&lt;201,JPU233/2,IF(JPU233&lt;=301,JPU233/3,JPU233/4))))</f>
        <v>688.73453999999992</v>
      </c>
      <c r="JPW233" s="159">
        <f t="shared" si="8865"/>
        <v>4</v>
      </c>
      <c r="JPX233" s="159"/>
      <c r="JPY233" s="53" t="s">
        <v>163</v>
      </c>
      <c r="JPZ233" s="53">
        <f t="shared" ref="JPZ233" si="18196">(53.16)*10.764</f>
        <v>572.2142399999999</v>
      </c>
      <c r="JQA233" s="53">
        <f t="shared" ref="JQA233:JQA234" si="18197">(2.3*1.25+1*(2.75+2.9+2.3))*10.764</f>
        <v>116.52029999999999</v>
      </c>
      <c r="JQB233" s="53">
        <f t="shared" si="2729"/>
        <v>688.73453999999992</v>
      </c>
      <c r="JQC233" s="53">
        <v>0</v>
      </c>
      <c r="JQD233" s="53">
        <f>JQB233*(($H$268)+1)+(IF(JQC233&lt;101,JQC233,IF(JQC233&lt;201,JQC233/2,IF(JQC233&lt;=301,JQC233/3,JQC233/4))))</f>
        <v>688.73453999999992</v>
      </c>
      <c r="JQE233" s="159">
        <f t="shared" si="8868"/>
        <v>4</v>
      </c>
      <c r="JQF233" s="159"/>
      <c r="JQG233" s="53" t="s">
        <v>163</v>
      </c>
      <c r="JQH233" s="53">
        <f t="shared" ref="JQH233" si="18198">(53.16)*10.764</f>
        <v>572.2142399999999</v>
      </c>
      <c r="JQI233" s="53">
        <f t="shared" ref="JQI233:JQI234" si="18199">(2.3*1.25+1*(2.75+2.9+2.3))*10.764</f>
        <v>116.52029999999999</v>
      </c>
      <c r="JQJ233" s="53">
        <f t="shared" si="2732"/>
        <v>688.73453999999992</v>
      </c>
      <c r="JQK233" s="53">
        <v>0</v>
      </c>
      <c r="JQL233" s="53">
        <f>JQJ233*(($H$268)+1)+(IF(JQK233&lt;101,JQK233,IF(JQK233&lt;201,JQK233/2,IF(JQK233&lt;=301,JQK233/3,JQK233/4))))</f>
        <v>688.73453999999992</v>
      </c>
      <c r="JQM233" s="159">
        <f t="shared" si="8871"/>
        <v>4</v>
      </c>
      <c r="JQN233" s="159"/>
      <c r="JQO233" s="53" t="s">
        <v>163</v>
      </c>
      <c r="JQP233" s="53">
        <f t="shared" ref="JQP233" si="18200">(53.16)*10.764</f>
        <v>572.2142399999999</v>
      </c>
      <c r="JQQ233" s="53">
        <f t="shared" ref="JQQ233:JQQ234" si="18201">(2.3*1.25+1*(2.75+2.9+2.3))*10.764</f>
        <v>116.52029999999999</v>
      </c>
      <c r="JQR233" s="53">
        <f t="shared" si="2735"/>
        <v>688.73453999999992</v>
      </c>
      <c r="JQS233" s="53">
        <v>0</v>
      </c>
      <c r="JQT233" s="53">
        <f>JQR233*(($H$268)+1)+(IF(JQS233&lt;101,JQS233,IF(JQS233&lt;201,JQS233/2,IF(JQS233&lt;=301,JQS233/3,JQS233/4))))</f>
        <v>688.73453999999992</v>
      </c>
      <c r="JQU233" s="159">
        <f t="shared" si="8874"/>
        <v>4</v>
      </c>
      <c r="JQV233" s="159"/>
      <c r="JQW233" s="53" t="s">
        <v>163</v>
      </c>
      <c r="JQX233" s="53">
        <f t="shared" ref="JQX233" si="18202">(53.16)*10.764</f>
        <v>572.2142399999999</v>
      </c>
      <c r="JQY233" s="53">
        <f t="shared" ref="JQY233:JQY234" si="18203">(2.3*1.25+1*(2.75+2.9+2.3))*10.764</f>
        <v>116.52029999999999</v>
      </c>
      <c r="JQZ233" s="53">
        <f t="shared" si="2738"/>
        <v>688.73453999999992</v>
      </c>
      <c r="JRA233" s="53">
        <v>0</v>
      </c>
      <c r="JRB233" s="53">
        <f>JQZ233*(($H$268)+1)+(IF(JRA233&lt;101,JRA233,IF(JRA233&lt;201,JRA233/2,IF(JRA233&lt;=301,JRA233/3,JRA233/4))))</f>
        <v>688.73453999999992</v>
      </c>
      <c r="JRC233" s="159">
        <f t="shared" si="8877"/>
        <v>4</v>
      </c>
      <c r="JRD233" s="159"/>
      <c r="JRE233" s="53" t="s">
        <v>163</v>
      </c>
      <c r="JRF233" s="53">
        <f t="shared" ref="JRF233" si="18204">(53.16)*10.764</f>
        <v>572.2142399999999</v>
      </c>
      <c r="JRG233" s="53">
        <f t="shared" ref="JRG233:JRG234" si="18205">(2.3*1.25+1*(2.75+2.9+2.3))*10.764</f>
        <v>116.52029999999999</v>
      </c>
      <c r="JRH233" s="53">
        <f t="shared" si="2741"/>
        <v>688.73453999999992</v>
      </c>
      <c r="JRI233" s="53">
        <v>0</v>
      </c>
      <c r="JRJ233" s="53">
        <f>JRH233*(($H$268)+1)+(IF(JRI233&lt;101,JRI233,IF(JRI233&lt;201,JRI233/2,IF(JRI233&lt;=301,JRI233/3,JRI233/4))))</f>
        <v>688.73453999999992</v>
      </c>
      <c r="JRK233" s="159">
        <f t="shared" si="8880"/>
        <v>4</v>
      </c>
      <c r="JRL233" s="159"/>
      <c r="JRM233" s="53" t="s">
        <v>163</v>
      </c>
      <c r="JRN233" s="53">
        <f t="shared" ref="JRN233" si="18206">(53.16)*10.764</f>
        <v>572.2142399999999</v>
      </c>
      <c r="JRO233" s="53">
        <f t="shared" ref="JRO233:JRO234" si="18207">(2.3*1.25+1*(2.75+2.9+2.3))*10.764</f>
        <v>116.52029999999999</v>
      </c>
      <c r="JRP233" s="53">
        <f t="shared" si="2744"/>
        <v>688.73453999999992</v>
      </c>
      <c r="JRQ233" s="53">
        <v>0</v>
      </c>
      <c r="JRR233" s="53">
        <f>JRP233*(($H$268)+1)+(IF(JRQ233&lt;101,JRQ233,IF(JRQ233&lt;201,JRQ233/2,IF(JRQ233&lt;=301,JRQ233/3,JRQ233/4))))</f>
        <v>688.73453999999992</v>
      </c>
      <c r="JRS233" s="159">
        <f t="shared" si="8883"/>
        <v>4</v>
      </c>
      <c r="JRT233" s="159"/>
      <c r="JRU233" s="53" t="s">
        <v>163</v>
      </c>
      <c r="JRV233" s="53">
        <f t="shared" ref="JRV233" si="18208">(53.16)*10.764</f>
        <v>572.2142399999999</v>
      </c>
      <c r="JRW233" s="53">
        <f t="shared" ref="JRW233:JRW234" si="18209">(2.3*1.25+1*(2.75+2.9+2.3))*10.764</f>
        <v>116.52029999999999</v>
      </c>
      <c r="JRX233" s="53">
        <f t="shared" si="2747"/>
        <v>688.73453999999992</v>
      </c>
      <c r="JRY233" s="53">
        <v>0</v>
      </c>
      <c r="JRZ233" s="53">
        <f>JRX233*(($H$268)+1)+(IF(JRY233&lt;101,JRY233,IF(JRY233&lt;201,JRY233/2,IF(JRY233&lt;=301,JRY233/3,JRY233/4))))</f>
        <v>688.73453999999992</v>
      </c>
      <c r="JSA233" s="159">
        <f t="shared" si="8886"/>
        <v>4</v>
      </c>
      <c r="JSB233" s="159"/>
      <c r="JSC233" s="53" t="s">
        <v>163</v>
      </c>
      <c r="JSD233" s="53">
        <f t="shared" ref="JSD233" si="18210">(53.16)*10.764</f>
        <v>572.2142399999999</v>
      </c>
      <c r="JSE233" s="53">
        <f t="shared" ref="JSE233:JSE234" si="18211">(2.3*1.25+1*(2.75+2.9+2.3))*10.764</f>
        <v>116.52029999999999</v>
      </c>
      <c r="JSF233" s="53">
        <f t="shared" si="2750"/>
        <v>688.73453999999992</v>
      </c>
      <c r="JSG233" s="53">
        <v>0</v>
      </c>
      <c r="JSH233" s="53">
        <f>JSF233*(($H$268)+1)+(IF(JSG233&lt;101,JSG233,IF(JSG233&lt;201,JSG233/2,IF(JSG233&lt;=301,JSG233/3,JSG233/4))))</f>
        <v>688.73453999999992</v>
      </c>
      <c r="JSI233" s="159">
        <f t="shared" si="8889"/>
        <v>4</v>
      </c>
      <c r="JSJ233" s="159"/>
      <c r="JSK233" s="53" t="s">
        <v>163</v>
      </c>
      <c r="JSL233" s="53">
        <f t="shared" ref="JSL233" si="18212">(53.16)*10.764</f>
        <v>572.2142399999999</v>
      </c>
      <c r="JSM233" s="53">
        <f t="shared" ref="JSM233:JSM234" si="18213">(2.3*1.25+1*(2.75+2.9+2.3))*10.764</f>
        <v>116.52029999999999</v>
      </c>
      <c r="JSN233" s="53">
        <f t="shared" si="2753"/>
        <v>688.73453999999992</v>
      </c>
      <c r="JSO233" s="53">
        <v>0</v>
      </c>
      <c r="JSP233" s="53">
        <f>JSN233*(($H$268)+1)+(IF(JSO233&lt;101,JSO233,IF(JSO233&lt;201,JSO233/2,IF(JSO233&lt;=301,JSO233/3,JSO233/4))))</f>
        <v>688.73453999999992</v>
      </c>
      <c r="JSQ233" s="159">
        <f t="shared" si="8892"/>
        <v>4</v>
      </c>
      <c r="JSR233" s="159"/>
      <c r="JSS233" s="53" t="s">
        <v>163</v>
      </c>
      <c r="JST233" s="53">
        <f t="shared" ref="JST233" si="18214">(53.16)*10.764</f>
        <v>572.2142399999999</v>
      </c>
      <c r="JSU233" s="53">
        <f t="shared" ref="JSU233:JSU234" si="18215">(2.3*1.25+1*(2.75+2.9+2.3))*10.764</f>
        <v>116.52029999999999</v>
      </c>
      <c r="JSV233" s="53">
        <f t="shared" si="2756"/>
        <v>688.73453999999992</v>
      </c>
      <c r="JSW233" s="53">
        <v>0</v>
      </c>
      <c r="JSX233" s="53">
        <f>JSV233*(($H$268)+1)+(IF(JSW233&lt;101,JSW233,IF(JSW233&lt;201,JSW233/2,IF(JSW233&lt;=301,JSW233/3,JSW233/4))))</f>
        <v>688.73453999999992</v>
      </c>
      <c r="JSY233" s="159">
        <f t="shared" si="8895"/>
        <v>4</v>
      </c>
      <c r="JSZ233" s="159"/>
      <c r="JTA233" s="53" t="s">
        <v>163</v>
      </c>
      <c r="JTB233" s="53">
        <f t="shared" ref="JTB233" si="18216">(53.16)*10.764</f>
        <v>572.2142399999999</v>
      </c>
      <c r="JTC233" s="53">
        <f t="shared" ref="JTC233:JTC234" si="18217">(2.3*1.25+1*(2.75+2.9+2.3))*10.764</f>
        <v>116.52029999999999</v>
      </c>
      <c r="JTD233" s="53">
        <f t="shared" si="2759"/>
        <v>688.73453999999992</v>
      </c>
      <c r="JTE233" s="53">
        <v>0</v>
      </c>
      <c r="JTF233" s="53">
        <f>JTD233*(($H$268)+1)+(IF(JTE233&lt;101,JTE233,IF(JTE233&lt;201,JTE233/2,IF(JTE233&lt;=301,JTE233/3,JTE233/4))))</f>
        <v>688.73453999999992</v>
      </c>
      <c r="JTG233" s="159">
        <f t="shared" si="8898"/>
        <v>4</v>
      </c>
      <c r="JTH233" s="159"/>
      <c r="JTI233" s="53" t="s">
        <v>163</v>
      </c>
      <c r="JTJ233" s="53">
        <f t="shared" ref="JTJ233" si="18218">(53.16)*10.764</f>
        <v>572.2142399999999</v>
      </c>
      <c r="JTK233" s="53">
        <f t="shared" ref="JTK233:JTK234" si="18219">(2.3*1.25+1*(2.75+2.9+2.3))*10.764</f>
        <v>116.52029999999999</v>
      </c>
      <c r="JTL233" s="53">
        <f t="shared" si="2762"/>
        <v>688.73453999999992</v>
      </c>
      <c r="JTM233" s="53">
        <v>0</v>
      </c>
      <c r="JTN233" s="53">
        <f>JTL233*(($H$268)+1)+(IF(JTM233&lt;101,JTM233,IF(JTM233&lt;201,JTM233/2,IF(JTM233&lt;=301,JTM233/3,JTM233/4))))</f>
        <v>688.73453999999992</v>
      </c>
      <c r="JTO233" s="159">
        <f t="shared" si="8901"/>
        <v>4</v>
      </c>
      <c r="JTP233" s="159"/>
      <c r="JTQ233" s="53" t="s">
        <v>163</v>
      </c>
      <c r="JTR233" s="53">
        <f t="shared" ref="JTR233" si="18220">(53.16)*10.764</f>
        <v>572.2142399999999</v>
      </c>
      <c r="JTS233" s="53">
        <f t="shared" ref="JTS233:JTS234" si="18221">(2.3*1.25+1*(2.75+2.9+2.3))*10.764</f>
        <v>116.52029999999999</v>
      </c>
      <c r="JTT233" s="53">
        <f t="shared" si="2765"/>
        <v>688.73453999999992</v>
      </c>
      <c r="JTU233" s="53">
        <v>0</v>
      </c>
      <c r="JTV233" s="53">
        <f>JTT233*(($H$268)+1)+(IF(JTU233&lt;101,JTU233,IF(JTU233&lt;201,JTU233/2,IF(JTU233&lt;=301,JTU233/3,JTU233/4))))</f>
        <v>688.73453999999992</v>
      </c>
      <c r="JTW233" s="159">
        <f t="shared" si="8904"/>
        <v>4</v>
      </c>
      <c r="JTX233" s="159"/>
      <c r="JTY233" s="53" t="s">
        <v>163</v>
      </c>
      <c r="JTZ233" s="53">
        <f t="shared" ref="JTZ233" si="18222">(53.16)*10.764</f>
        <v>572.2142399999999</v>
      </c>
      <c r="JUA233" s="53">
        <f t="shared" ref="JUA233:JUA234" si="18223">(2.3*1.25+1*(2.75+2.9+2.3))*10.764</f>
        <v>116.52029999999999</v>
      </c>
      <c r="JUB233" s="53">
        <f t="shared" si="2768"/>
        <v>688.73453999999992</v>
      </c>
      <c r="JUC233" s="53">
        <v>0</v>
      </c>
      <c r="JUD233" s="53">
        <f>JUB233*(($H$268)+1)+(IF(JUC233&lt;101,JUC233,IF(JUC233&lt;201,JUC233/2,IF(JUC233&lt;=301,JUC233/3,JUC233/4))))</f>
        <v>688.73453999999992</v>
      </c>
      <c r="JUE233" s="159">
        <f t="shared" si="8907"/>
        <v>4</v>
      </c>
      <c r="JUF233" s="159"/>
      <c r="JUG233" s="53" t="s">
        <v>163</v>
      </c>
      <c r="JUH233" s="53">
        <f t="shared" ref="JUH233" si="18224">(53.16)*10.764</f>
        <v>572.2142399999999</v>
      </c>
      <c r="JUI233" s="53">
        <f t="shared" ref="JUI233:JUI234" si="18225">(2.3*1.25+1*(2.75+2.9+2.3))*10.764</f>
        <v>116.52029999999999</v>
      </c>
      <c r="JUJ233" s="53">
        <f t="shared" si="2771"/>
        <v>688.73453999999992</v>
      </c>
      <c r="JUK233" s="53">
        <v>0</v>
      </c>
      <c r="JUL233" s="53">
        <f>JUJ233*(($H$268)+1)+(IF(JUK233&lt;101,JUK233,IF(JUK233&lt;201,JUK233/2,IF(JUK233&lt;=301,JUK233/3,JUK233/4))))</f>
        <v>688.73453999999992</v>
      </c>
      <c r="JUM233" s="159">
        <f t="shared" si="8910"/>
        <v>4</v>
      </c>
      <c r="JUN233" s="159"/>
      <c r="JUO233" s="53" t="s">
        <v>163</v>
      </c>
      <c r="JUP233" s="53">
        <f t="shared" ref="JUP233" si="18226">(53.16)*10.764</f>
        <v>572.2142399999999</v>
      </c>
      <c r="JUQ233" s="53">
        <f t="shared" ref="JUQ233:JUQ234" si="18227">(2.3*1.25+1*(2.75+2.9+2.3))*10.764</f>
        <v>116.52029999999999</v>
      </c>
      <c r="JUR233" s="53">
        <f t="shared" si="2774"/>
        <v>688.73453999999992</v>
      </c>
      <c r="JUS233" s="53">
        <v>0</v>
      </c>
      <c r="JUT233" s="53">
        <f>JUR233*(($H$268)+1)+(IF(JUS233&lt;101,JUS233,IF(JUS233&lt;201,JUS233/2,IF(JUS233&lt;=301,JUS233/3,JUS233/4))))</f>
        <v>688.73453999999992</v>
      </c>
      <c r="JUU233" s="159">
        <f t="shared" si="8913"/>
        <v>4</v>
      </c>
      <c r="JUV233" s="159"/>
      <c r="JUW233" s="53" t="s">
        <v>163</v>
      </c>
      <c r="JUX233" s="53">
        <f t="shared" ref="JUX233" si="18228">(53.16)*10.764</f>
        <v>572.2142399999999</v>
      </c>
      <c r="JUY233" s="53">
        <f t="shared" ref="JUY233:JUY234" si="18229">(2.3*1.25+1*(2.75+2.9+2.3))*10.764</f>
        <v>116.52029999999999</v>
      </c>
      <c r="JUZ233" s="53">
        <f t="shared" si="2777"/>
        <v>688.73453999999992</v>
      </c>
      <c r="JVA233" s="53">
        <v>0</v>
      </c>
      <c r="JVB233" s="53">
        <f>JUZ233*(($H$268)+1)+(IF(JVA233&lt;101,JVA233,IF(JVA233&lt;201,JVA233/2,IF(JVA233&lt;=301,JVA233/3,JVA233/4))))</f>
        <v>688.73453999999992</v>
      </c>
      <c r="JVC233" s="159">
        <f t="shared" si="8916"/>
        <v>4</v>
      </c>
      <c r="JVD233" s="159"/>
      <c r="JVE233" s="53" t="s">
        <v>163</v>
      </c>
      <c r="JVF233" s="53">
        <f t="shared" ref="JVF233" si="18230">(53.16)*10.764</f>
        <v>572.2142399999999</v>
      </c>
      <c r="JVG233" s="53">
        <f t="shared" ref="JVG233:JVG234" si="18231">(2.3*1.25+1*(2.75+2.9+2.3))*10.764</f>
        <v>116.52029999999999</v>
      </c>
      <c r="JVH233" s="53">
        <f t="shared" si="2780"/>
        <v>688.73453999999992</v>
      </c>
      <c r="JVI233" s="53">
        <v>0</v>
      </c>
      <c r="JVJ233" s="53">
        <f>JVH233*(($H$268)+1)+(IF(JVI233&lt;101,JVI233,IF(JVI233&lt;201,JVI233/2,IF(JVI233&lt;=301,JVI233/3,JVI233/4))))</f>
        <v>688.73453999999992</v>
      </c>
      <c r="JVK233" s="159">
        <f t="shared" si="8919"/>
        <v>4</v>
      </c>
      <c r="JVL233" s="159"/>
      <c r="JVM233" s="53" t="s">
        <v>163</v>
      </c>
      <c r="JVN233" s="53">
        <f t="shared" ref="JVN233" si="18232">(53.16)*10.764</f>
        <v>572.2142399999999</v>
      </c>
      <c r="JVO233" s="53">
        <f t="shared" ref="JVO233:JVO234" si="18233">(2.3*1.25+1*(2.75+2.9+2.3))*10.764</f>
        <v>116.52029999999999</v>
      </c>
      <c r="JVP233" s="53">
        <f t="shared" si="2783"/>
        <v>688.73453999999992</v>
      </c>
      <c r="JVQ233" s="53">
        <v>0</v>
      </c>
      <c r="JVR233" s="53">
        <f>JVP233*(($H$268)+1)+(IF(JVQ233&lt;101,JVQ233,IF(JVQ233&lt;201,JVQ233/2,IF(JVQ233&lt;=301,JVQ233/3,JVQ233/4))))</f>
        <v>688.73453999999992</v>
      </c>
      <c r="JVS233" s="159">
        <f t="shared" si="8922"/>
        <v>4</v>
      </c>
      <c r="JVT233" s="159"/>
      <c r="JVU233" s="53" t="s">
        <v>163</v>
      </c>
      <c r="JVV233" s="53">
        <f t="shared" ref="JVV233" si="18234">(53.16)*10.764</f>
        <v>572.2142399999999</v>
      </c>
      <c r="JVW233" s="53">
        <f t="shared" ref="JVW233:JVW234" si="18235">(2.3*1.25+1*(2.75+2.9+2.3))*10.764</f>
        <v>116.52029999999999</v>
      </c>
      <c r="JVX233" s="53">
        <f t="shared" si="2786"/>
        <v>688.73453999999992</v>
      </c>
      <c r="JVY233" s="53">
        <v>0</v>
      </c>
      <c r="JVZ233" s="53">
        <f>JVX233*(($H$268)+1)+(IF(JVY233&lt;101,JVY233,IF(JVY233&lt;201,JVY233/2,IF(JVY233&lt;=301,JVY233/3,JVY233/4))))</f>
        <v>688.73453999999992</v>
      </c>
      <c r="JWA233" s="159">
        <f t="shared" si="8925"/>
        <v>4</v>
      </c>
      <c r="JWB233" s="159"/>
      <c r="JWC233" s="53" t="s">
        <v>163</v>
      </c>
      <c r="JWD233" s="53">
        <f t="shared" ref="JWD233" si="18236">(53.16)*10.764</f>
        <v>572.2142399999999</v>
      </c>
      <c r="JWE233" s="53">
        <f t="shared" ref="JWE233:JWE234" si="18237">(2.3*1.25+1*(2.75+2.9+2.3))*10.764</f>
        <v>116.52029999999999</v>
      </c>
      <c r="JWF233" s="53">
        <f t="shared" si="2789"/>
        <v>688.73453999999992</v>
      </c>
      <c r="JWG233" s="53">
        <v>0</v>
      </c>
      <c r="JWH233" s="53">
        <f>JWF233*(($H$268)+1)+(IF(JWG233&lt;101,JWG233,IF(JWG233&lt;201,JWG233/2,IF(JWG233&lt;=301,JWG233/3,JWG233/4))))</f>
        <v>688.73453999999992</v>
      </c>
      <c r="JWI233" s="159">
        <f t="shared" si="8928"/>
        <v>4</v>
      </c>
      <c r="JWJ233" s="159"/>
      <c r="JWK233" s="53" t="s">
        <v>163</v>
      </c>
      <c r="JWL233" s="53">
        <f t="shared" ref="JWL233" si="18238">(53.16)*10.764</f>
        <v>572.2142399999999</v>
      </c>
      <c r="JWM233" s="53">
        <f t="shared" ref="JWM233:JWM234" si="18239">(2.3*1.25+1*(2.75+2.9+2.3))*10.764</f>
        <v>116.52029999999999</v>
      </c>
      <c r="JWN233" s="53">
        <f t="shared" si="2792"/>
        <v>688.73453999999992</v>
      </c>
      <c r="JWO233" s="53">
        <v>0</v>
      </c>
      <c r="JWP233" s="53">
        <f>JWN233*(($H$268)+1)+(IF(JWO233&lt;101,JWO233,IF(JWO233&lt;201,JWO233/2,IF(JWO233&lt;=301,JWO233/3,JWO233/4))))</f>
        <v>688.73453999999992</v>
      </c>
      <c r="JWQ233" s="159">
        <f t="shared" si="8931"/>
        <v>4</v>
      </c>
      <c r="JWR233" s="159"/>
      <c r="JWS233" s="53" t="s">
        <v>163</v>
      </c>
      <c r="JWT233" s="53">
        <f t="shared" ref="JWT233" si="18240">(53.16)*10.764</f>
        <v>572.2142399999999</v>
      </c>
      <c r="JWU233" s="53">
        <f t="shared" ref="JWU233:JWU234" si="18241">(2.3*1.25+1*(2.75+2.9+2.3))*10.764</f>
        <v>116.52029999999999</v>
      </c>
      <c r="JWV233" s="53">
        <f t="shared" si="2795"/>
        <v>688.73453999999992</v>
      </c>
      <c r="JWW233" s="53">
        <v>0</v>
      </c>
      <c r="JWX233" s="53">
        <f>JWV233*(($H$268)+1)+(IF(JWW233&lt;101,JWW233,IF(JWW233&lt;201,JWW233/2,IF(JWW233&lt;=301,JWW233/3,JWW233/4))))</f>
        <v>688.73453999999992</v>
      </c>
      <c r="JWY233" s="159">
        <f t="shared" si="8934"/>
        <v>4</v>
      </c>
      <c r="JWZ233" s="159"/>
      <c r="JXA233" s="53" t="s">
        <v>163</v>
      </c>
      <c r="JXB233" s="53">
        <f t="shared" ref="JXB233" si="18242">(53.16)*10.764</f>
        <v>572.2142399999999</v>
      </c>
      <c r="JXC233" s="53">
        <f t="shared" ref="JXC233:JXC234" si="18243">(2.3*1.25+1*(2.75+2.9+2.3))*10.764</f>
        <v>116.52029999999999</v>
      </c>
      <c r="JXD233" s="53">
        <f t="shared" si="2798"/>
        <v>688.73453999999992</v>
      </c>
      <c r="JXE233" s="53">
        <v>0</v>
      </c>
      <c r="JXF233" s="53">
        <f>JXD233*(($H$268)+1)+(IF(JXE233&lt;101,JXE233,IF(JXE233&lt;201,JXE233/2,IF(JXE233&lt;=301,JXE233/3,JXE233/4))))</f>
        <v>688.73453999999992</v>
      </c>
      <c r="JXG233" s="159">
        <f t="shared" si="8937"/>
        <v>4</v>
      </c>
      <c r="JXH233" s="159"/>
      <c r="JXI233" s="53" t="s">
        <v>163</v>
      </c>
      <c r="JXJ233" s="53">
        <f t="shared" ref="JXJ233" si="18244">(53.16)*10.764</f>
        <v>572.2142399999999</v>
      </c>
      <c r="JXK233" s="53">
        <f t="shared" ref="JXK233:JXK234" si="18245">(2.3*1.25+1*(2.75+2.9+2.3))*10.764</f>
        <v>116.52029999999999</v>
      </c>
      <c r="JXL233" s="53">
        <f t="shared" si="2801"/>
        <v>688.73453999999992</v>
      </c>
      <c r="JXM233" s="53">
        <v>0</v>
      </c>
      <c r="JXN233" s="53">
        <f>JXL233*(($H$268)+1)+(IF(JXM233&lt;101,JXM233,IF(JXM233&lt;201,JXM233/2,IF(JXM233&lt;=301,JXM233/3,JXM233/4))))</f>
        <v>688.73453999999992</v>
      </c>
      <c r="JXO233" s="159">
        <f t="shared" si="8940"/>
        <v>4</v>
      </c>
      <c r="JXP233" s="159"/>
      <c r="JXQ233" s="53" t="s">
        <v>163</v>
      </c>
      <c r="JXR233" s="53">
        <f t="shared" ref="JXR233" si="18246">(53.16)*10.764</f>
        <v>572.2142399999999</v>
      </c>
      <c r="JXS233" s="53">
        <f t="shared" ref="JXS233:JXS234" si="18247">(2.3*1.25+1*(2.75+2.9+2.3))*10.764</f>
        <v>116.52029999999999</v>
      </c>
      <c r="JXT233" s="53">
        <f t="shared" si="2804"/>
        <v>688.73453999999992</v>
      </c>
      <c r="JXU233" s="53">
        <v>0</v>
      </c>
      <c r="JXV233" s="53">
        <f>JXT233*(($H$268)+1)+(IF(JXU233&lt;101,JXU233,IF(JXU233&lt;201,JXU233/2,IF(JXU233&lt;=301,JXU233/3,JXU233/4))))</f>
        <v>688.73453999999992</v>
      </c>
      <c r="JXW233" s="159">
        <f t="shared" si="8943"/>
        <v>4</v>
      </c>
      <c r="JXX233" s="159"/>
      <c r="JXY233" s="53" t="s">
        <v>163</v>
      </c>
      <c r="JXZ233" s="53">
        <f t="shared" ref="JXZ233" si="18248">(53.16)*10.764</f>
        <v>572.2142399999999</v>
      </c>
      <c r="JYA233" s="53">
        <f t="shared" ref="JYA233:JYA234" si="18249">(2.3*1.25+1*(2.75+2.9+2.3))*10.764</f>
        <v>116.52029999999999</v>
      </c>
      <c r="JYB233" s="53">
        <f t="shared" si="2807"/>
        <v>688.73453999999992</v>
      </c>
      <c r="JYC233" s="53">
        <v>0</v>
      </c>
      <c r="JYD233" s="53">
        <f>JYB233*(($H$268)+1)+(IF(JYC233&lt;101,JYC233,IF(JYC233&lt;201,JYC233/2,IF(JYC233&lt;=301,JYC233/3,JYC233/4))))</f>
        <v>688.73453999999992</v>
      </c>
      <c r="JYE233" s="159">
        <f t="shared" si="8946"/>
        <v>4</v>
      </c>
      <c r="JYF233" s="159"/>
      <c r="JYG233" s="53" t="s">
        <v>163</v>
      </c>
      <c r="JYH233" s="53">
        <f t="shared" ref="JYH233" si="18250">(53.16)*10.764</f>
        <v>572.2142399999999</v>
      </c>
      <c r="JYI233" s="53">
        <f t="shared" ref="JYI233:JYI234" si="18251">(2.3*1.25+1*(2.75+2.9+2.3))*10.764</f>
        <v>116.52029999999999</v>
      </c>
      <c r="JYJ233" s="53">
        <f t="shared" si="2810"/>
        <v>688.73453999999992</v>
      </c>
      <c r="JYK233" s="53">
        <v>0</v>
      </c>
      <c r="JYL233" s="53">
        <f>JYJ233*(($H$268)+1)+(IF(JYK233&lt;101,JYK233,IF(JYK233&lt;201,JYK233/2,IF(JYK233&lt;=301,JYK233/3,JYK233/4))))</f>
        <v>688.73453999999992</v>
      </c>
      <c r="JYM233" s="159">
        <f t="shared" si="8949"/>
        <v>4</v>
      </c>
      <c r="JYN233" s="159"/>
      <c r="JYO233" s="53" t="s">
        <v>163</v>
      </c>
      <c r="JYP233" s="53">
        <f t="shared" ref="JYP233" si="18252">(53.16)*10.764</f>
        <v>572.2142399999999</v>
      </c>
      <c r="JYQ233" s="53">
        <f t="shared" ref="JYQ233:JYQ234" si="18253">(2.3*1.25+1*(2.75+2.9+2.3))*10.764</f>
        <v>116.52029999999999</v>
      </c>
      <c r="JYR233" s="53">
        <f t="shared" si="2813"/>
        <v>688.73453999999992</v>
      </c>
      <c r="JYS233" s="53">
        <v>0</v>
      </c>
      <c r="JYT233" s="53">
        <f>JYR233*(($H$268)+1)+(IF(JYS233&lt;101,JYS233,IF(JYS233&lt;201,JYS233/2,IF(JYS233&lt;=301,JYS233/3,JYS233/4))))</f>
        <v>688.73453999999992</v>
      </c>
      <c r="JYU233" s="159">
        <f t="shared" si="8952"/>
        <v>4</v>
      </c>
      <c r="JYV233" s="159"/>
      <c r="JYW233" s="53" t="s">
        <v>163</v>
      </c>
      <c r="JYX233" s="53">
        <f t="shared" ref="JYX233" si="18254">(53.16)*10.764</f>
        <v>572.2142399999999</v>
      </c>
      <c r="JYY233" s="53">
        <f t="shared" ref="JYY233:JYY234" si="18255">(2.3*1.25+1*(2.75+2.9+2.3))*10.764</f>
        <v>116.52029999999999</v>
      </c>
      <c r="JYZ233" s="53">
        <f t="shared" si="2816"/>
        <v>688.73453999999992</v>
      </c>
      <c r="JZA233" s="53">
        <v>0</v>
      </c>
      <c r="JZB233" s="53">
        <f>JYZ233*(($H$268)+1)+(IF(JZA233&lt;101,JZA233,IF(JZA233&lt;201,JZA233/2,IF(JZA233&lt;=301,JZA233/3,JZA233/4))))</f>
        <v>688.73453999999992</v>
      </c>
      <c r="JZC233" s="159">
        <f t="shared" si="8955"/>
        <v>4</v>
      </c>
      <c r="JZD233" s="159"/>
      <c r="JZE233" s="53" t="s">
        <v>163</v>
      </c>
      <c r="JZF233" s="53">
        <f t="shared" ref="JZF233" si="18256">(53.16)*10.764</f>
        <v>572.2142399999999</v>
      </c>
      <c r="JZG233" s="53">
        <f t="shared" ref="JZG233:JZG234" si="18257">(2.3*1.25+1*(2.75+2.9+2.3))*10.764</f>
        <v>116.52029999999999</v>
      </c>
      <c r="JZH233" s="53">
        <f t="shared" si="2819"/>
        <v>688.73453999999992</v>
      </c>
      <c r="JZI233" s="53">
        <v>0</v>
      </c>
      <c r="JZJ233" s="53">
        <f>JZH233*(($H$268)+1)+(IF(JZI233&lt;101,JZI233,IF(JZI233&lt;201,JZI233/2,IF(JZI233&lt;=301,JZI233/3,JZI233/4))))</f>
        <v>688.73453999999992</v>
      </c>
      <c r="JZK233" s="159">
        <f t="shared" si="8958"/>
        <v>4</v>
      </c>
      <c r="JZL233" s="159"/>
      <c r="JZM233" s="53" t="s">
        <v>163</v>
      </c>
      <c r="JZN233" s="53">
        <f t="shared" ref="JZN233" si="18258">(53.16)*10.764</f>
        <v>572.2142399999999</v>
      </c>
      <c r="JZO233" s="53">
        <f t="shared" ref="JZO233:JZO234" si="18259">(2.3*1.25+1*(2.75+2.9+2.3))*10.764</f>
        <v>116.52029999999999</v>
      </c>
      <c r="JZP233" s="53">
        <f t="shared" si="2822"/>
        <v>688.73453999999992</v>
      </c>
      <c r="JZQ233" s="53">
        <v>0</v>
      </c>
      <c r="JZR233" s="53">
        <f>JZP233*(($H$268)+1)+(IF(JZQ233&lt;101,JZQ233,IF(JZQ233&lt;201,JZQ233/2,IF(JZQ233&lt;=301,JZQ233/3,JZQ233/4))))</f>
        <v>688.73453999999992</v>
      </c>
      <c r="JZS233" s="159">
        <f t="shared" si="8961"/>
        <v>4</v>
      </c>
      <c r="JZT233" s="159"/>
      <c r="JZU233" s="53" t="s">
        <v>163</v>
      </c>
      <c r="JZV233" s="53">
        <f t="shared" ref="JZV233" si="18260">(53.16)*10.764</f>
        <v>572.2142399999999</v>
      </c>
      <c r="JZW233" s="53">
        <f t="shared" ref="JZW233:JZW234" si="18261">(2.3*1.25+1*(2.75+2.9+2.3))*10.764</f>
        <v>116.52029999999999</v>
      </c>
      <c r="JZX233" s="53">
        <f t="shared" si="2825"/>
        <v>688.73453999999992</v>
      </c>
      <c r="JZY233" s="53">
        <v>0</v>
      </c>
      <c r="JZZ233" s="53">
        <f>JZX233*(($H$268)+1)+(IF(JZY233&lt;101,JZY233,IF(JZY233&lt;201,JZY233/2,IF(JZY233&lt;=301,JZY233/3,JZY233/4))))</f>
        <v>688.73453999999992</v>
      </c>
      <c r="KAA233" s="159">
        <f t="shared" si="8964"/>
        <v>4</v>
      </c>
      <c r="KAB233" s="159"/>
      <c r="KAC233" s="53" t="s">
        <v>163</v>
      </c>
      <c r="KAD233" s="53">
        <f t="shared" ref="KAD233" si="18262">(53.16)*10.764</f>
        <v>572.2142399999999</v>
      </c>
      <c r="KAE233" s="53">
        <f t="shared" ref="KAE233:KAE234" si="18263">(2.3*1.25+1*(2.75+2.9+2.3))*10.764</f>
        <v>116.52029999999999</v>
      </c>
      <c r="KAF233" s="53">
        <f t="shared" si="2828"/>
        <v>688.73453999999992</v>
      </c>
      <c r="KAG233" s="53">
        <v>0</v>
      </c>
      <c r="KAH233" s="53">
        <f>KAF233*(($H$268)+1)+(IF(KAG233&lt;101,KAG233,IF(KAG233&lt;201,KAG233/2,IF(KAG233&lt;=301,KAG233/3,KAG233/4))))</f>
        <v>688.73453999999992</v>
      </c>
      <c r="KAI233" s="159">
        <f t="shared" si="8967"/>
        <v>4</v>
      </c>
      <c r="KAJ233" s="159"/>
      <c r="KAK233" s="53" t="s">
        <v>163</v>
      </c>
      <c r="KAL233" s="53">
        <f t="shared" ref="KAL233" si="18264">(53.16)*10.764</f>
        <v>572.2142399999999</v>
      </c>
      <c r="KAM233" s="53">
        <f t="shared" ref="KAM233:KAM234" si="18265">(2.3*1.25+1*(2.75+2.9+2.3))*10.764</f>
        <v>116.52029999999999</v>
      </c>
      <c r="KAN233" s="53">
        <f t="shared" si="2831"/>
        <v>688.73453999999992</v>
      </c>
      <c r="KAO233" s="53">
        <v>0</v>
      </c>
      <c r="KAP233" s="53">
        <f>KAN233*(($H$268)+1)+(IF(KAO233&lt;101,KAO233,IF(KAO233&lt;201,KAO233/2,IF(KAO233&lt;=301,KAO233/3,KAO233/4))))</f>
        <v>688.73453999999992</v>
      </c>
      <c r="KAQ233" s="159">
        <f t="shared" si="8970"/>
        <v>4</v>
      </c>
      <c r="KAR233" s="159"/>
      <c r="KAS233" s="53" t="s">
        <v>163</v>
      </c>
      <c r="KAT233" s="53">
        <f t="shared" ref="KAT233" si="18266">(53.16)*10.764</f>
        <v>572.2142399999999</v>
      </c>
      <c r="KAU233" s="53">
        <f t="shared" ref="KAU233:KAU234" si="18267">(2.3*1.25+1*(2.75+2.9+2.3))*10.764</f>
        <v>116.52029999999999</v>
      </c>
      <c r="KAV233" s="53">
        <f t="shared" si="2834"/>
        <v>688.73453999999992</v>
      </c>
      <c r="KAW233" s="53">
        <v>0</v>
      </c>
      <c r="KAX233" s="53">
        <f>KAV233*(($H$268)+1)+(IF(KAW233&lt;101,KAW233,IF(KAW233&lt;201,KAW233/2,IF(KAW233&lt;=301,KAW233/3,KAW233/4))))</f>
        <v>688.73453999999992</v>
      </c>
      <c r="KAY233" s="159">
        <f t="shared" si="8973"/>
        <v>4</v>
      </c>
      <c r="KAZ233" s="159"/>
      <c r="KBA233" s="53" t="s">
        <v>163</v>
      </c>
      <c r="KBB233" s="53">
        <f t="shared" ref="KBB233" si="18268">(53.16)*10.764</f>
        <v>572.2142399999999</v>
      </c>
      <c r="KBC233" s="53">
        <f t="shared" ref="KBC233:KBC234" si="18269">(2.3*1.25+1*(2.75+2.9+2.3))*10.764</f>
        <v>116.52029999999999</v>
      </c>
      <c r="KBD233" s="53">
        <f t="shared" si="2837"/>
        <v>688.73453999999992</v>
      </c>
      <c r="KBE233" s="53">
        <v>0</v>
      </c>
      <c r="KBF233" s="53">
        <f>KBD233*(($H$268)+1)+(IF(KBE233&lt;101,KBE233,IF(KBE233&lt;201,KBE233/2,IF(KBE233&lt;=301,KBE233/3,KBE233/4))))</f>
        <v>688.73453999999992</v>
      </c>
      <c r="KBG233" s="159">
        <f t="shared" si="8976"/>
        <v>4</v>
      </c>
      <c r="KBH233" s="159"/>
      <c r="KBI233" s="53" t="s">
        <v>163</v>
      </c>
      <c r="KBJ233" s="53">
        <f t="shared" ref="KBJ233" si="18270">(53.16)*10.764</f>
        <v>572.2142399999999</v>
      </c>
      <c r="KBK233" s="53">
        <f t="shared" ref="KBK233:KBK234" si="18271">(2.3*1.25+1*(2.75+2.9+2.3))*10.764</f>
        <v>116.52029999999999</v>
      </c>
      <c r="KBL233" s="53">
        <f t="shared" si="2840"/>
        <v>688.73453999999992</v>
      </c>
      <c r="KBM233" s="53">
        <v>0</v>
      </c>
      <c r="KBN233" s="53">
        <f>KBL233*(($H$268)+1)+(IF(KBM233&lt;101,KBM233,IF(KBM233&lt;201,KBM233/2,IF(KBM233&lt;=301,KBM233/3,KBM233/4))))</f>
        <v>688.73453999999992</v>
      </c>
      <c r="KBO233" s="159">
        <f t="shared" si="8979"/>
        <v>4</v>
      </c>
      <c r="KBP233" s="159"/>
      <c r="KBQ233" s="53" t="s">
        <v>163</v>
      </c>
      <c r="KBR233" s="53">
        <f t="shared" ref="KBR233" si="18272">(53.16)*10.764</f>
        <v>572.2142399999999</v>
      </c>
      <c r="KBS233" s="53">
        <f t="shared" ref="KBS233:KBS234" si="18273">(2.3*1.25+1*(2.75+2.9+2.3))*10.764</f>
        <v>116.52029999999999</v>
      </c>
      <c r="KBT233" s="53">
        <f t="shared" si="2843"/>
        <v>688.73453999999992</v>
      </c>
      <c r="KBU233" s="53">
        <v>0</v>
      </c>
      <c r="KBV233" s="53">
        <f>KBT233*(($H$268)+1)+(IF(KBU233&lt;101,KBU233,IF(KBU233&lt;201,KBU233/2,IF(KBU233&lt;=301,KBU233/3,KBU233/4))))</f>
        <v>688.73453999999992</v>
      </c>
      <c r="KBW233" s="159">
        <f t="shared" si="8982"/>
        <v>4</v>
      </c>
      <c r="KBX233" s="159"/>
      <c r="KBY233" s="53" t="s">
        <v>163</v>
      </c>
      <c r="KBZ233" s="53">
        <f t="shared" ref="KBZ233" si="18274">(53.16)*10.764</f>
        <v>572.2142399999999</v>
      </c>
      <c r="KCA233" s="53">
        <f t="shared" ref="KCA233:KCA234" si="18275">(2.3*1.25+1*(2.75+2.9+2.3))*10.764</f>
        <v>116.52029999999999</v>
      </c>
      <c r="KCB233" s="53">
        <f t="shared" si="2846"/>
        <v>688.73453999999992</v>
      </c>
      <c r="KCC233" s="53">
        <v>0</v>
      </c>
      <c r="KCD233" s="53">
        <f>KCB233*(($H$268)+1)+(IF(KCC233&lt;101,KCC233,IF(KCC233&lt;201,KCC233/2,IF(KCC233&lt;=301,KCC233/3,KCC233/4))))</f>
        <v>688.73453999999992</v>
      </c>
      <c r="KCE233" s="159">
        <f t="shared" si="8985"/>
        <v>4</v>
      </c>
      <c r="KCF233" s="159"/>
      <c r="KCG233" s="53" t="s">
        <v>163</v>
      </c>
      <c r="KCH233" s="53">
        <f t="shared" ref="KCH233" si="18276">(53.16)*10.764</f>
        <v>572.2142399999999</v>
      </c>
      <c r="KCI233" s="53">
        <f t="shared" ref="KCI233:KCI234" si="18277">(2.3*1.25+1*(2.75+2.9+2.3))*10.764</f>
        <v>116.52029999999999</v>
      </c>
      <c r="KCJ233" s="53">
        <f t="shared" si="2849"/>
        <v>688.73453999999992</v>
      </c>
      <c r="KCK233" s="53">
        <v>0</v>
      </c>
      <c r="KCL233" s="53">
        <f>KCJ233*(($H$268)+1)+(IF(KCK233&lt;101,KCK233,IF(KCK233&lt;201,KCK233/2,IF(KCK233&lt;=301,KCK233/3,KCK233/4))))</f>
        <v>688.73453999999992</v>
      </c>
      <c r="KCM233" s="159">
        <f t="shared" si="8988"/>
        <v>4</v>
      </c>
      <c r="KCN233" s="159"/>
      <c r="KCO233" s="53" t="s">
        <v>163</v>
      </c>
      <c r="KCP233" s="53">
        <f t="shared" ref="KCP233" si="18278">(53.16)*10.764</f>
        <v>572.2142399999999</v>
      </c>
      <c r="KCQ233" s="53">
        <f t="shared" ref="KCQ233:KCQ234" si="18279">(2.3*1.25+1*(2.75+2.9+2.3))*10.764</f>
        <v>116.52029999999999</v>
      </c>
      <c r="KCR233" s="53">
        <f t="shared" si="2852"/>
        <v>688.73453999999992</v>
      </c>
      <c r="KCS233" s="53">
        <v>0</v>
      </c>
      <c r="KCT233" s="53">
        <f>KCR233*(($H$268)+1)+(IF(KCS233&lt;101,KCS233,IF(KCS233&lt;201,KCS233/2,IF(KCS233&lt;=301,KCS233/3,KCS233/4))))</f>
        <v>688.73453999999992</v>
      </c>
      <c r="KCU233" s="159">
        <f t="shared" si="8991"/>
        <v>4</v>
      </c>
      <c r="KCV233" s="159"/>
      <c r="KCW233" s="53" t="s">
        <v>163</v>
      </c>
      <c r="KCX233" s="53">
        <f t="shared" ref="KCX233" si="18280">(53.16)*10.764</f>
        <v>572.2142399999999</v>
      </c>
      <c r="KCY233" s="53">
        <f t="shared" ref="KCY233:KCY234" si="18281">(2.3*1.25+1*(2.75+2.9+2.3))*10.764</f>
        <v>116.52029999999999</v>
      </c>
      <c r="KCZ233" s="53">
        <f t="shared" si="2855"/>
        <v>688.73453999999992</v>
      </c>
      <c r="KDA233" s="53">
        <v>0</v>
      </c>
      <c r="KDB233" s="53">
        <f>KCZ233*(($H$268)+1)+(IF(KDA233&lt;101,KDA233,IF(KDA233&lt;201,KDA233/2,IF(KDA233&lt;=301,KDA233/3,KDA233/4))))</f>
        <v>688.73453999999992</v>
      </c>
      <c r="KDC233" s="159">
        <f t="shared" si="8994"/>
        <v>4</v>
      </c>
      <c r="KDD233" s="159"/>
      <c r="KDE233" s="53" t="s">
        <v>163</v>
      </c>
      <c r="KDF233" s="53">
        <f t="shared" ref="KDF233" si="18282">(53.16)*10.764</f>
        <v>572.2142399999999</v>
      </c>
      <c r="KDG233" s="53">
        <f t="shared" ref="KDG233:KDG234" si="18283">(2.3*1.25+1*(2.75+2.9+2.3))*10.764</f>
        <v>116.52029999999999</v>
      </c>
      <c r="KDH233" s="53">
        <f t="shared" si="2858"/>
        <v>688.73453999999992</v>
      </c>
      <c r="KDI233" s="53">
        <v>0</v>
      </c>
      <c r="KDJ233" s="53">
        <f>KDH233*(($H$268)+1)+(IF(KDI233&lt;101,KDI233,IF(KDI233&lt;201,KDI233/2,IF(KDI233&lt;=301,KDI233/3,KDI233/4))))</f>
        <v>688.73453999999992</v>
      </c>
      <c r="KDK233" s="159">
        <f t="shared" si="8997"/>
        <v>4</v>
      </c>
      <c r="KDL233" s="159"/>
      <c r="KDM233" s="53" t="s">
        <v>163</v>
      </c>
      <c r="KDN233" s="53">
        <f t="shared" ref="KDN233" si="18284">(53.16)*10.764</f>
        <v>572.2142399999999</v>
      </c>
      <c r="KDO233" s="53">
        <f t="shared" ref="KDO233:KDO234" si="18285">(2.3*1.25+1*(2.75+2.9+2.3))*10.764</f>
        <v>116.52029999999999</v>
      </c>
      <c r="KDP233" s="53">
        <f t="shared" si="2861"/>
        <v>688.73453999999992</v>
      </c>
      <c r="KDQ233" s="53">
        <v>0</v>
      </c>
      <c r="KDR233" s="53">
        <f>KDP233*(($H$268)+1)+(IF(KDQ233&lt;101,KDQ233,IF(KDQ233&lt;201,KDQ233/2,IF(KDQ233&lt;=301,KDQ233/3,KDQ233/4))))</f>
        <v>688.73453999999992</v>
      </c>
      <c r="KDS233" s="159">
        <f t="shared" si="9000"/>
        <v>4</v>
      </c>
      <c r="KDT233" s="159"/>
      <c r="KDU233" s="53" t="s">
        <v>163</v>
      </c>
      <c r="KDV233" s="53">
        <f t="shared" ref="KDV233" si="18286">(53.16)*10.764</f>
        <v>572.2142399999999</v>
      </c>
      <c r="KDW233" s="53">
        <f t="shared" ref="KDW233:KDW234" si="18287">(2.3*1.25+1*(2.75+2.9+2.3))*10.764</f>
        <v>116.52029999999999</v>
      </c>
      <c r="KDX233" s="53">
        <f t="shared" si="2864"/>
        <v>688.73453999999992</v>
      </c>
      <c r="KDY233" s="53">
        <v>0</v>
      </c>
      <c r="KDZ233" s="53">
        <f>KDX233*(($H$268)+1)+(IF(KDY233&lt;101,KDY233,IF(KDY233&lt;201,KDY233/2,IF(KDY233&lt;=301,KDY233/3,KDY233/4))))</f>
        <v>688.73453999999992</v>
      </c>
      <c r="KEA233" s="159">
        <f t="shared" si="9003"/>
        <v>4</v>
      </c>
      <c r="KEB233" s="159"/>
      <c r="KEC233" s="53" t="s">
        <v>163</v>
      </c>
      <c r="KED233" s="53">
        <f t="shared" ref="KED233" si="18288">(53.16)*10.764</f>
        <v>572.2142399999999</v>
      </c>
      <c r="KEE233" s="53">
        <f t="shared" ref="KEE233:KEE234" si="18289">(2.3*1.25+1*(2.75+2.9+2.3))*10.764</f>
        <v>116.52029999999999</v>
      </c>
      <c r="KEF233" s="53">
        <f t="shared" si="2867"/>
        <v>688.73453999999992</v>
      </c>
      <c r="KEG233" s="53">
        <v>0</v>
      </c>
      <c r="KEH233" s="53">
        <f>KEF233*(($H$268)+1)+(IF(KEG233&lt;101,KEG233,IF(KEG233&lt;201,KEG233/2,IF(KEG233&lt;=301,KEG233/3,KEG233/4))))</f>
        <v>688.73453999999992</v>
      </c>
      <c r="KEI233" s="159">
        <f t="shared" si="9006"/>
        <v>4</v>
      </c>
      <c r="KEJ233" s="159"/>
      <c r="KEK233" s="53" t="s">
        <v>163</v>
      </c>
      <c r="KEL233" s="53">
        <f t="shared" ref="KEL233" si="18290">(53.16)*10.764</f>
        <v>572.2142399999999</v>
      </c>
      <c r="KEM233" s="53">
        <f t="shared" ref="KEM233:KEM234" si="18291">(2.3*1.25+1*(2.75+2.9+2.3))*10.764</f>
        <v>116.52029999999999</v>
      </c>
      <c r="KEN233" s="53">
        <f t="shared" si="2870"/>
        <v>688.73453999999992</v>
      </c>
      <c r="KEO233" s="53">
        <v>0</v>
      </c>
      <c r="KEP233" s="53">
        <f>KEN233*(($H$268)+1)+(IF(KEO233&lt;101,KEO233,IF(KEO233&lt;201,KEO233/2,IF(KEO233&lt;=301,KEO233/3,KEO233/4))))</f>
        <v>688.73453999999992</v>
      </c>
      <c r="KEQ233" s="159">
        <f t="shared" si="9009"/>
        <v>4</v>
      </c>
      <c r="KER233" s="159"/>
      <c r="KES233" s="53" t="s">
        <v>163</v>
      </c>
      <c r="KET233" s="53">
        <f t="shared" ref="KET233" si="18292">(53.16)*10.764</f>
        <v>572.2142399999999</v>
      </c>
      <c r="KEU233" s="53">
        <f t="shared" ref="KEU233:KEU234" si="18293">(2.3*1.25+1*(2.75+2.9+2.3))*10.764</f>
        <v>116.52029999999999</v>
      </c>
      <c r="KEV233" s="53">
        <f t="shared" si="2873"/>
        <v>688.73453999999992</v>
      </c>
      <c r="KEW233" s="53">
        <v>0</v>
      </c>
      <c r="KEX233" s="53">
        <f>KEV233*(($H$268)+1)+(IF(KEW233&lt;101,KEW233,IF(KEW233&lt;201,KEW233/2,IF(KEW233&lt;=301,KEW233/3,KEW233/4))))</f>
        <v>688.73453999999992</v>
      </c>
      <c r="KEY233" s="159">
        <f t="shared" si="9012"/>
        <v>4</v>
      </c>
      <c r="KEZ233" s="159"/>
      <c r="KFA233" s="53" t="s">
        <v>163</v>
      </c>
      <c r="KFB233" s="53">
        <f t="shared" ref="KFB233" si="18294">(53.16)*10.764</f>
        <v>572.2142399999999</v>
      </c>
      <c r="KFC233" s="53">
        <f t="shared" ref="KFC233:KFC234" si="18295">(2.3*1.25+1*(2.75+2.9+2.3))*10.764</f>
        <v>116.52029999999999</v>
      </c>
      <c r="KFD233" s="53">
        <f t="shared" si="2876"/>
        <v>688.73453999999992</v>
      </c>
      <c r="KFE233" s="53">
        <v>0</v>
      </c>
      <c r="KFF233" s="53">
        <f>KFD233*(($H$268)+1)+(IF(KFE233&lt;101,KFE233,IF(KFE233&lt;201,KFE233/2,IF(KFE233&lt;=301,KFE233/3,KFE233/4))))</f>
        <v>688.73453999999992</v>
      </c>
      <c r="KFG233" s="159">
        <f t="shared" si="9015"/>
        <v>4</v>
      </c>
      <c r="KFH233" s="159"/>
      <c r="KFI233" s="53" t="s">
        <v>163</v>
      </c>
      <c r="KFJ233" s="53">
        <f t="shared" ref="KFJ233" si="18296">(53.16)*10.764</f>
        <v>572.2142399999999</v>
      </c>
      <c r="KFK233" s="53">
        <f t="shared" ref="KFK233:KFK234" si="18297">(2.3*1.25+1*(2.75+2.9+2.3))*10.764</f>
        <v>116.52029999999999</v>
      </c>
      <c r="KFL233" s="53">
        <f t="shared" si="2879"/>
        <v>688.73453999999992</v>
      </c>
      <c r="KFM233" s="53">
        <v>0</v>
      </c>
      <c r="KFN233" s="53">
        <f>KFL233*(($H$268)+1)+(IF(KFM233&lt;101,KFM233,IF(KFM233&lt;201,KFM233/2,IF(KFM233&lt;=301,KFM233/3,KFM233/4))))</f>
        <v>688.73453999999992</v>
      </c>
      <c r="KFO233" s="159">
        <f t="shared" si="9018"/>
        <v>4</v>
      </c>
      <c r="KFP233" s="159"/>
      <c r="KFQ233" s="53" t="s">
        <v>163</v>
      </c>
      <c r="KFR233" s="53">
        <f t="shared" ref="KFR233" si="18298">(53.16)*10.764</f>
        <v>572.2142399999999</v>
      </c>
      <c r="KFS233" s="53">
        <f t="shared" ref="KFS233:KFS234" si="18299">(2.3*1.25+1*(2.75+2.9+2.3))*10.764</f>
        <v>116.52029999999999</v>
      </c>
      <c r="KFT233" s="53">
        <f t="shared" si="2882"/>
        <v>688.73453999999992</v>
      </c>
      <c r="KFU233" s="53">
        <v>0</v>
      </c>
      <c r="KFV233" s="53">
        <f>KFT233*(($H$268)+1)+(IF(KFU233&lt;101,KFU233,IF(KFU233&lt;201,KFU233/2,IF(KFU233&lt;=301,KFU233/3,KFU233/4))))</f>
        <v>688.73453999999992</v>
      </c>
      <c r="KFW233" s="159">
        <f t="shared" si="9021"/>
        <v>4</v>
      </c>
      <c r="KFX233" s="159"/>
      <c r="KFY233" s="53" t="s">
        <v>163</v>
      </c>
      <c r="KFZ233" s="53">
        <f t="shared" ref="KFZ233" si="18300">(53.16)*10.764</f>
        <v>572.2142399999999</v>
      </c>
      <c r="KGA233" s="53">
        <f t="shared" ref="KGA233:KGA234" si="18301">(2.3*1.25+1*(2.75+2.9+2.3))*10.764</f>
        <v>116.52029999999999</v>
      </c>
      <c r="KGB233" s="53">
        <f t="shared" si="2885"/>
        <v>688.73453999999992</v>
      </c>
      <c r="KGC233" s="53">
        <v>0</v>
      </c>
      <c r="KGD233" s="53">
        <f>KGB233*(($H$268)+1)+(IF(KGC233&lt;101,KGC233,IF(KGC233&lt;201,KGC233/2,IF(KGC233&lt;=301,KGC233/3,KGC233/4))))</f>
        <v>688.73453999999992</v>
      </c>
      <c r="KGE233" s="159">
        <f t="shared" si="9024"/>
        <v>4</v>
      </c>
      <c r="KGF233" s="159"/>
      <c r="KGG233" s="53" t="s">
        <v>163</v>
      </c>
      <c r="KGH233" s="53">
        <f t="shared" ref="KGH233" si="18302">(53.16)*10.764</f>
        <v>572.2142399999999</v>
      </c>
      <c r="KGI233" s="53">
        <f t="shared" ref="KGI233:KGI234" si="18303">(2.3*1.25+1*(2.75+2.9+2.3))*10.764</f>
        <v>116.52029999999999</v>
      </c>
      <c r="KGJ233" s="53">
        <f t="shared" si="2888"/>
        <v>688.73453999999992</v>
      </c>
      <c r="KGK233" s="53">
        <v>0</v>
      </c>
      <c r="KGL233" s="53">
        <f>KGJ233*(($H$268)+1)+(IF(KGK233&lt;101,KGK233,IF(KGK233&lt;201,KGK233/2,IF(KGK233&lt;=301,KGK233/3,KGK233/4))))</f>
        <v>688.73453999999992</v>
      </c>
      <c r="KGM233" s="159">
        <f t="shared" si="9027"/>
        <v>4</v>
      </c>
      <c r="KGN233" s="159"/>
      <c r="KGO233" s="53" t="s">
        <v>163</v>
      </c>
      <c r="KGP233" s="53">
        <f t="shared" ref="KGP233" si="18304">(53.16)*10.764</f>
        <v>572.2142399999999</v>
      </c>
      <c r="KGQ233" s="53">
        <f t="shared" ref="KGQ233:KGQ234" si="18305">(2.3*1.25+1*(2.75+2.9+2.3))*10.764</f>
        <v>116.52029999999999</v>
      </c>
      <c r="KGR233" s="53">
        <f t="shared" si="2891"/>
        <v>688.73453999999992</v>
      </c>
      <c r="KGS233" s="53">
        <v>0</v>
      </c>
      <c r="KGT233" s="53">
        <f>KGR233*(($H$268)+1)+(IF(KGS233&lt;101,KGS233,IF(KGS233&lt;201,KGS233/2,IF(KGS233&lt;=301,KGS233/3,KGS233/4))))</f>
        <v>688.73453999999992</v>
      </c>
      <c r="KGU233" s="159">
        <f t="shared" si="9030"/>
        <v>4</v>
      </c>
      <c r="KGV233" s="159"/>
      <c r="KGW233" s="53" t="s">
        <v>163</v>
      </c>
      <c r="KGX233" s="53">
        <f t="shared" ref="KGX233" si="18306">(53.16)*10.764</f>
        <v>572.2142399999999</v>
      </c>
      <c r="KGY233" s="53">
        <f t="shared" ref="KGY233:KGY234" si="18307">(2.3*1.25+1*(2.75+2.9+2.3))*10.764</f>
        <v>116.52029999999999</v>
      </c>
      <c r="KGZ233" s="53">
        <f t="shared" si="2894"/>
        <v>688.73453999999992</v>
      </c>
      <c r="KHA233" s="53">
        <v>0</v>
      </c>
      <c r="KHB233" s="53">
        <f>KGZ233*(($H$268)+1)+(IF(KHA233&lt;101,KHA233,IF(KHA233&lt;201,KHA233/2,IF(KHA233&lt;=301,KHA233/3,KHA233/4))))</f>
        <v>688.73453999999992</v>
      </c>
      <c r="KHC233" s="159">
        <f t="shared" si="9033"/>
        <v>4</v>
      </c>
      <c r="KHD233" s="159"/>
      <c r="KHE233" s="53" t="s">
        <v>163</v>
      </c>
      <c r="KHF233" s="53">
        <f t="shared" ref="KHF233" si="18308">(53.16)*10.764</f>
        <v>572.2142399999999</v>
      </c>
      <c r="KHG233" s="53">
        <f t="shared" ref="KHG233:KHG234" si="18309">(2.3*1.25+1*(2.75+2.9+2.3))*10.764</f>
        <v>116.52029999999999</v>
      </c>
      <c r="KHH233" s="53">
        <f t="shared" si="2897"/>
        <v>688.73453999999992</v>
      </c>
      <c r="KHI233" s="53">
        <v>0</v>
      </c>
      <c r="KHJ233" s="53">
        <f>KHH233*(($H$268)+1)+(IF(KHI233&lt;101,KHI233,IF(KHI233&lt;201,KHI233/2,IF(KHI233&lt;=301,KHI233/3,KHI233/4))))</f>
        <v>688.73453999999992</v>
      </c>
      <c r="KHK233" s="159">
        <f t="shared" si="9036"/>
        <v>4</v>
      </c>
      <c r="KHL233" s="159"/>
      <c r="KHM233" s="53" t="s">
        <v>163</v>
      </c>
      <c r="KHN233" s="53">
        <f t="shared" ref="KHN233" si="18310">(53.16)*10.764</f>
        <v>572.2142399999999</v>
      </c>
      <c r="KHO233" s="53">
        <f t="shared" ref="KHO233:KHO234" si="18311">(2.3*1.25+1*(2.75+2.9+2.3))*10.764</f>
        <v>116.52029999999999</v>
      </c>
      <c r="KHP233" s="53">
        <f t="shared" si="2900"/>
        <v>688.73453999999992</v>
      </c>
      <c r="KHQ233" s="53">
        <v>0</v>
      </c>
      <c r="KHR233" s="53">
        <f>KHP233*(($H$268)+1)+(IF(KHQ233&lt;101,KHQ233,IF(KHQ233&lt;201,KHQ233/2,IF(KHQ233&lt;=301,KHQ233/3,KHQ233/4))))</f>
        <v>688.73453999999992</v>
      </c>
      <c r="KHS233" s="159">
        <f t="shared" si="9039"/>
        <v>4</v>
      </c>
      <c r="KHT233" s="159"/>
      <c r="KHU233" s="53" t="s">
        <v>163</v>
      </c>
      <c r="KHV233" s="53">
        <f t="shared" ref="KHV233" si="18312">(53.16)*10.764</f>
        <v>572.2142399999999</v>
      </c>
      <c r="KHW233" s="53">
        <f t="shared" ref="KHW233:KHW234" si="18313">(2.3*1.25+1*(2.75+2.9+2.3))*10.764</f>
        <v>116.52029999999999</v>
      </c>
      <c r="KHX233" s="53">
        <f t="shared" si="2903"/>
        <v>688.73453999999992</v>
      </c>
      <c r="KHY233" s="53">
        <v>0</v>
      </c>
      <c r="KHZ233" s="53">
        <f>KHX233*(($H$268)+1)+(IF(KHY233&lt;101,KHY233,IF(KHY233&lt;201,KHY233/2,IF(KHY233&lt;=301,KHY233/3,KHY233/4))))</f>
        <v>688.73453999999992</v>
      </c>
      <c r="KIA233" s="159">
        <f t="shared" si="9042"/>
        <v>4</v>
      </c>
      <c r="KIB233" s="159"/>
      <c r="KIC233" s="53" t="s">
        <v>163</v>
      </c>
      <c r="KID233" s="53">
        <f t="shared" ref="KID233" si="18314">(53.16)*10.764</f>
        <v>572.2142399999999</v>
      </c>
      <c r="KIE233" s="53">
        <f t="shared" ref="KIE233:KIE234" si="18315">(2.3*1.25+1*(2.75+2.9+2.3))*10.764</f>
        <v>116.52029999999999</v>
      </c>
      <c r="KIF233" s="53">
        <f t="shared" si="2906"/>
        <v>688.73453999999992</v>
      </c>
      <c r="KIG233" s="53">
        <v>0</v>
      </c>
      <c r="KIH233" s="53">
        <f>KIF233*(($H$268)+1)+(IF(KIG233&lt;101,KIG233,IF(KIG233&lt;201,KIG233/2,IF(KIG233&lt;=301,KIG233/3,KIG233/4))))</f>
        <v>688.73453999999992</v>
      </c>
      <c r="KII233" s="159">
        <f t="shared" si="9045"/>
        <v>4</v>
      </c>
      <c r="KIJ233" s="159"/>
      <c r="KIK233" s="53" t="s">
        <v>163</v>
      </c>
      <c r="KIL233" s="53">
        <f t="shared" ref="KIL233" si="18316">(53.16)*10.764</f>
        <v>572.2142399999999</v>
      </c>
      <c r="KIM233" s="53">
        <f t="shared" ref="KIM233:KIM234" si="18317">(2.3*1.25+1*(2.75+2.9+2.3))*10.764</f>
        <v>116.52029999999999</v>
      </c>
      <c r="KIN233" s="53">
        <f t="shared" si="2909"/>
        <v>688.73453999999992</v>
      </c>
      <c r="KIO233" s="53">
        <v>0</v>
      </c>
      <c r="KIP233" s="53">
        <f>KIN233*(($H$268)+1)+(IF(KIO233&lt;101,KIO233,IF(KIO233&lt;201,KIO233/2,IF(KIO233&lt;=301,KIO233/3,KIO233/4))))</f>
        <v>688.73453999999992</v>
      </c>
      <c r="KIQ233" s="159">
        <f t="shared" si="9048"/>
        <v>4</v>
      </c>
      <c r="KIR233" s="159"/>
      <c r="KIS233" s="53" t="s">
        <v>163</v>
      </c>
      <c r="KIT233" s="53">
        <f t="shared" ref="KIT233" si="18318">(53.16)*10.764</f>
        <v>572.2142399999999</v>
      </c>
      <c r="KIU233" s="53">
        <f t="shared" ref="KIU233:KIU234" si="18319">(2.3*1.25+1*(2.75+2.9+2.3))*10.764</f>
        <v>116.52029999999999</v>
      </c>
      <c r="KIV233" s="53">
        <f t="shared" si="2912"/>
        <v>688.73453999999992</v>
      </c>
      <c r="KIW233" s="53">
        <v>0</v>
      </c>
      <c r="KIX233" s="53">
        <f>KIV233*(($H$268)+1)+(IF(KIW233&lt;101,KIW233,IF(KIW233&lt;201,KIW233/2,IF(KIW233&lt;=301,KIW233/3,KIW233/4))))</f>
        <v>688.73453999999992</v>
      </c>
      <c r="KIY233" s="159">
        <f t="shared" si="9051"/>
        <v>4</v>
      </c>
      <c r="KIZ233" s="159"/>
      <c r="KJA233" s="53" t="s">
        <v>163</v>
      </c>
      <c r="KJB233" s="53">
        <f t="shared" ref="KJB233" si="18320">(53.16)*10.764</f>
        <v>572.2142399999999</v>
      </c>
      <c r="KJC233" s="53">
        <f t="shared" ref="KJC233:KJC234" si="18321">(2.3*1.25+1*(2.75+2.9+2.3))*10.764</f>
        <v>116.52029999999999</v>
      </c>
      <c r="KJD233" s="53">
        <f t="shared" si="2915"/>
        <v>688.73453999999992</v>
      </c>
      <c r="KJE233" s="53">
        <v>0</v>
      </c>
      <c r="KJF233" s="53">
        <f>KJD233*(($H$268)+1)+(IF(KJE233&lt;101,KJE233,IF(KJE233&lt;201,KJE233/2,IF(KJE233&lt;=301,KJE233/3,KJE233/4))))</f>
        <v>688.73453999999992</v>
      </c>
      <c r="KJG233" s="159">
        <f t="shared" si="9054"/>
        <v>4</v>
      </c>
      <c r="KJH233" s="159"/>
      <c r="KJI233" s="53" t="s">
        <v>163</v>
      </c>
      <c r="KJJ233" s="53">
        <f t="shared" ref="KJJ233" si="18322">(53.16)*10.764</f>
        <v>572.2142399999999</v>
      </c>
      <c r="KJK233" s="53">
        <f t="shared" ref="KJK233:KJK234" si="18323">(2.3*1.25+1*(2.75+2.9+2.3))*10.764</f>
        <v>116.52029999999999</v>
      </c>
      <c r="KJL233" s="53">
        <f t="shared" si="2918"/>
        <v>688.73453999999992</v>
      </c>
      <c r="KJM233" s="53">
        <v>0</v>
      </c>
      <c r="KJN233" s="53">
        <f>KJL233*(($H$268)+1)+(IF(KJM233&lt;101,KJM233,IF(KJM233&lt;201,KJM233/2,IF(KJM233&lt;=301,KJM233/3,KJM233/4))))</f>
        <v>688.73453999999992</v>
      </c>
      <c r="KJO233" s="159">
        <f t="shared" si="9057"/>
        <v>4</v>
      </c>
      <c r="KJP233" s="159"/>
      <c r="KJQ233" s="53" t="s">
        <v>163</v>
      </c>
      <c r="KJR233" s="53">
        <f t="shared" ref="KJR233" si="18324">(53.16)*10.764</f>
        <v>572.2142399999999</v>
      </c>
      <c r="KJS233" s="53">
        <f t="shared" ref="KJS233:KJS234" si="18325">(2.3*1.25+1*(2.75+2.9+2.3))*10.764</f>
        <v>116.52029999999999</v>
      </c>
      <c r="KJT233" s="53">
        <f t="shared" si="2921"/>
        <v>688.73453999999992</v>
      </c>
      <c r="KJU233" s="53">
        <v>0</v>
      </c>
      <c r="KJV233" s="53">
        <f>KJT233*(($H$268)+1)+(IF(KJU233&lt;101,KJU233,IF(KJU233&lt;201,KJU233/2,IF(KJU233&lt;=301,KJU233/3,KJU233/4))))</f>
        <v>688.73453999999992</v>
      </c>
      <c r="KJW233" s="159">
        <f t="shared" si="9060"/>
        <v>4</v>
      </c>
      <c r="KJX233" s="159"/>
      <c r="KJY233" s="53" t="s">
        <v>163</v>
      </c>
      <c r="KJZ233" s="53">
        <f t="shared" ref="KJZ233" si="18326">(53.16)*10.764</f>
        <v>572.2142399999999</v>
      </c>
      <c r="KKA233" s="53">
        <f t="shared" ref="KKA233:KKA234" si="18327">(2.3*1.25+1*(2.75+2.9+2.3))*10.764</f>
        <v>116.52029999999999</v>
      </c>
      <c r="KKB233" s="53">
        <f t="shared" si="2924"/>
        <v>688.73453999999992</v>
      </c>
      <c r="KKC233" s="53">
        <v>0</v>
      </c>
      <c r="KKD233" s="53">
        <f>KKB233*(($H$268)+1)+(IF(KKC233&lt;101,KKC233,IF(KKC233&lt;201,KKC233/2,IF(KKC233&lt;=301,KKC233/3,KKC233/4))))</f>
        <v>688.73453999999992</v>
      </c>
      <c r="KKE233" s="159">
        <f t="shared" si="9063"/>
        <v>4</v>
      </c>
      <c r="KKF233" s="159"/>
      <c r="KKG233" s="53" t="s">
        <v>163</v>
      </c>
      <c r="KKH233" s="53">
        <f t="shared" ref="KKH233" si="18328">(53.16)*10.764</f>
        <v>572.2142399999999</v>
      </c>
      <c r="KKI233" s="53">
        <f t="shared" ref="KKI233:KKI234" si="18329">(2.3*1.25+1*(2.75+2.9+2.3))*10.764</f>
        <v>116.52029999999999</v>
      </c>
      <c r="KKJ233" s="53">
        <f t="shared" si="2927"/>
        <v>688.73453999999992</v>
      </c>
      <c r="KKK233" s="53">
        <v>0</v>
      </c>
      <c r="KKL233" s="53">
        <f>KKJ233*(($H$268)+1)+(IF(KKK233&lt;101,KKK233,IF(KKK233&lt;201,KKK233/2,IF(KKK233&lt;=301,KKK233/3,KKK233/4))))</f>
        <v>688.73453999999992</v>
      </c>
      <c r="KKM233" s="159">
        <f t="shared" si="9066"/>
        <v>4</v>
      </c>
      <c r="KKN233" s="159"/>
      <c r="KKO233" s="53" t="s">
        <v>163</v>
      </c>
      <c r="KKP233" s="53">
        <f t="shared" ref="KKP233" si="18330">(53.16)*10.764</f>
        <v>572.2142399999999</v>
      </c>
      <c r="KKQ233" s="53">
        <f t="shared" ref="KKQ233:KKQ234" si="18331">(2.3*1.25+1*(2.75+2.9+2.3))*10.764</f>
        <v>116.52029999999999</v>
      </c>
      <c r="KKR233" s="53">
        <f t="shared" si="2930"/>
        <v>688.73453999999992</v>
      </c>
      <c r="KKS233" s="53">
        <v>0</v>
      </c>
      <c r="KKT233" s="53">
        <f>KKR233*(($H$268)+1)+(IF(KKS233&lt;101,KKS233,IF(KKS233&lt;201,KKS233/2,IF(KKS233&lt;=301,KKS233/3,KKS233/4))))</f>
        <v>688.73453999999992</v>
      </c>
      <c r="KKU233" s="159">
        <f t="shared" si="9069"/>
        <v>4</v>
      </c>
      <c r="KKV233" s="159"/>
      <c r="KKW233" s="53" t="s">
        <v>163</v>
      </c>
      <c r="KKX233" s="53">
        <f t="shared" ref="KKX233" si="18332">(53.16)*10.764</f>
        <v>572.2142399999999</v>
      </c>
      <c r="KKY233" s="53">
        <f t="shared" ref="KKY233:KKY234" si="18333">(2.3*1.25+1*(2.75+2.9+2.3))*10.764</f>
        <v>116.52029999999999</v>
      </c>
      <c r="KKZ233" s="53">
        <f t="shared" si="2933"/>
        <v>688.73453999999992</v>
      </c>
      <c r="KLA233" s="53">
        <v>0</v>
      </c>
      <c r="KLB233" s="53">
        <f>KKZ233*(($H$268)+1)+(IF(KLA233&lt;101,KLA233,IF(KLA233&lt;201,KLA233/2,IF(KLA233&lt;=301,KLA233/3,KLA233/4))))</f>
        <v>688.73453999999992</v>
      </c>
      <c r="KLC233" s="159">
        <f t="shared" si="9072"/>
        <v>4</v>
      </c>
      <c r="KLD233" s="159"/>
      <c r="KLE233" s="53" t="s">
        <v>163</v>
      </c>
      <c r="KLF233" s="53">
        <f t="shared" ref="KLF233" si="18334">(53.16)*10.764</f>
        <v>572.2142399999999</v>
      </c>
      <c r="KLG233" s="53">
        <f t="shared" ref="KLG233:KLG234" si="18335">(2.3*1.25+1*(2.75+2.9+2.3))*10.764</f>
        <v>116.52029999999999</v>
      </c>
      <c r="KLH233" s="53">
        <f t="shared" si="2936"/>
        <v>688.73453999999992</v>
      </c>
      <c r="KLI233" s="53">
        <v>0</v>
      </c>
      <c r="KLJ233" s="53">
        <f>KLH233*(($H$268)+1)+(IF(KLI233&lt;101,KLI233,IF(KLI233&lt;201,KLI233/2,IF(KLI233&lt;=301,KLI233/3,KLI233/4))))</f>
        <v>688.73453999999992</v>
      </c>
      <c r="KLK233" s="159">
        <f t="shared" si="9075"/>
        <v>4</v>
      </c>
      <c r="KLL233" s="159"/>
      <c r="KLM233" s="53" t="s">
        <v>163</v>
      </c>
      <c r="KLN233" s="53">
        <f t="shared" ref="KLN233" si="18336">(53.16)*10.764</f>
        <v>572.2142399999999</v>
      </c>
      <c r="KLO233" s="53">
        <f t="shared" ref="KLO233:KLO234" si="18337">(2.3*1.25+1*(2.75+2.9+2.3))*10.764</f>
        <v>116.52029999999999</v>
      </c>
      <c r="KLP233" s="53">
        <f t="shared" si="2939"/>
        <v>688.73453999999992</v>
      </c>
      <c r="KLQ233" s="53">
        <v>0</v>
      </c>
      <c r="KLR233" s="53">
        <f>KLP233*(($H$268)+1)+(IF(KLQ233&lt;101,KLQ233,IF(KLQ233&lt;201,KLQ233/2,IF(KLQ233&lt;=301,KLQ233/3,KLQ233/4))))</f>
        <v>688.73453999999992</v>
      </c>
      <c r="KLS233" s="159">
        <f t="shared" si="9078"/>
        <v>4</v>
      </c>
      <c r="KLT233" s="159"/>
      <c r="KLU233" s="53" t="s">
        <v>163</v>
      </c>
      <c r="KLV233" s="53">
        <f t="shared" ref="KLV233" si="18338">(53.16)*10.764</f>
        <v>572.2142399999999</v>
      </c>
      <c r="KLW233" s="53">
        <f t="shared" ref="KLW233:KLW234" si="18339">(2.3*1.25+1*(2.75+2.9+2.3))*10.764</f>
        <v>116.52029999999999</v>
      </c>
      <c r="KLX233" s="53">
        <f t="shared" si="2942"/>
        <v>688.73453999999992</v>
      </c>
      <c r="KLY233" s="53">
        <v>0</v>
      </c>
      <c r="KLZ233" s="53">
        <f>KLX233*(($H$268)+1)+(IF(KLY233&lt;101,KLY233,IF(KLY233&lt;201,KLY233/2,IF(KLY233&lt;=301,KLY233/3,KLY233/4))))</f>
        <v>688.73453999999992</v>
      </c>
      <c r="KMA233" s="159">
        <f t="shared" si="9081"/>
        <v>4</v>
      </c>
      <c r="KMB233" s="159"/>
      <c r="KMC233" s="53" t="s">
        <v>163</v>
      </c>
      <c r="KMD233" s="53">
        <f t="shared" ref="KMD233" si="18340">(53.16)*10.764</f>
        <v>572.2142399999999</v>
      </c>
      <c r="KME233" s="53">
        <f t="shared" ref="KME233:KME234" si="18341">(2.3*1.25+1*(2.75+2.9+2.3))*10.764</f>
        <v>116.52029999999999</v>
      </c>
      <c r="KMF233" s="53">
        <f t="shared" si="2945"/>
        <v>688.73453999999992</v>
      </c>
      <c r="KMG233" s="53">
        <v>0</v>
      </c>
      <c r="KMH233" s="53">
        <f>KMF233*(($H$268)+1)+(IF(KMG233&lt;101,KMG233,IF(KMG233&lt;201,KMG233/2,IF(KMG233&lt;=301,KMG233/3,KMG233/4))))</f>
        <v>688.73453999999992</v>
      </c>
      <c r="KMI233" s="159">
        <f t="shared" si="9084"/>
        <v>4</v>
      </c>
      <c r="KMJ233" s="159"/>
      <c r="KMK233" s="53" t="s">
        <v>163</v>
      </c>
      <c r="KML233" s="53">
        <f t="shared" ref="KML233" si="18342">(53.16)*10.764</f>
        <v>572.2142399999999</v>
      </c>
      <c r="KMM233" s="53">
        <f t="shared" ref="KMM233:KMM234" si="18343">(2.3*1.25+1*(2.75+2.9+2.3))*10.764</f>
        <v>116.52029999999999</v>
      </c>
      <c r="KMN233" s="53">
        <f t="shared" si="2948"/>
        <v>688.73453999999992</v>
      </c>
      <c r="KMO233" s="53">
        <v>0</v>
      </c>
      <c r="KMP233" s="53">
        <f>KMN233*(($H$268)+1)+(IF(KMO233&lt;101,KMO233,IF(KMO233&lt;201,KMO233/2,IF(KMO233&lt;=301,KMO233/3,KMO233/4))))</f>
        <v>688.73453999999992</v>
      </c>
      <c r="KMQ233" s="159">
        <f t="shared" si="9087"/>
        <v>4</v>
      </c>
      <c r="KMR233" s="159"/>
      <c r="KMS233" s="53" t="s">
        <v>163</v>
      </c>
      <c r="KMT233" s="53">
        <f t="shared" ref="KMT233" si="18344">(53.16)*10.764</f>
        <v>572.2142399999999</v>
      </c>
      <c r="KMU233" s="53">
        <f t="shared" ref="KMU233:KMU234" si="18345">(2.3*1.25+1*(2.75+2.9+2.3))*10.764</f>
        <v>116.52029999999999</v>
      </c>
      <c r="KMV233" s="53">
        <f t="shared" si="2951"/>
        <v>688.73453999999992</v>
      </c>
      <c r="KMW233" s="53">
        <v>0</v>
      </c>
      <c r="KMX233" s="53">
        <f>KMV233*(($H$268)+1)+(IF(KMW233&lt;101,KMW233,IF(KMW233&lt;201,KMW233/2,IF(KMW233&lt;=301,KMW233/3,KMW233/4))))</f>
        <v>688.73453999999992</v>
      </c>
      <c r="KMY233" s="159">
        <f t="shared" si="9090"/>
        <v>4</v>
      </c>
      <c r="KMZ233" s="159"/>
      <c r="KNA233" s="53" t="s">
        <v>163</v>
      </c>
      <c r="KNB233" s="53">
        <f t="shared" ref="KNB233" si="18346">(53.16)*10.764</f>
        <v>572.2142399999999</v>
      </c>
      <c r="KNC233" s="53">
        <f t="shared" ref="KNC233:KNC234" si="18347">(2.3*1.25+1*(2.75+2.9+2.3))*10.764</f>
        <v>116.52029999999999</v>
      </c>
      <c r="KND233" s="53">
        <f t="shared" si="2954"/>
        <v>688.73453999999992</v>
      </c>
      <c r="KNE233" s="53">
        <v>0</v>
      </c>
      <c r="KNF233" s="53">
        <f>KND233*(($H$268)+1)+(IF(KNE233&lt;101,KNE233,IF(KNE233&lt;201,KNE233/2,IF(KNE233&lt;=301,KNE233/3,KNE233/4))))</f>
        <v>688.73453999999992</v>
      </c>
      <c r="KNG233" s="159">
        <f t="shared" si="9093"/>
        <v>4</v>
      </c>
      <c r="KNH233" s="159"/>
      <c r="KNI233" s="53" t="s">
        <v>163</v>
      </c>
      <c r="KNJ233" s="53">
        <f t="shared" ref="KNJ233" si="18348">(53.16)*10.764</f>
        <v>572.2142399999999</v>
      </c>
      <c r="KNK233" s="53">
        <f t="shared" ref="KNK233:KNK234" si="18349">(2.3*1.25+1*(2.75+2.9+2.3))*10.764</f>
        <v>116.52029999999999</v>
      </c>
      <c r="KNL233" s="53">
        <f t="shared" si="2957"/>
        <v>688.73453999999992</v>
      </c>
      <c r="KNM233" s="53">
        <v>0</v>
      </c>
      <c r="KNN233" s="53">
        <f>KNL233*(($H$268)+1)+(IF(KNM233&lt;101,KNM233,IF(KNM233&lt;201,KNM233/2,IF(KNM233&lt;=301,KNM233/3,KNM233/4))))</f>
        <v>688.73453999999992</v>
      </c>
      <c r="KNO233" s="159">
        <f t="shared" si="9096"/>
        <v>4</v>
      </c>
      <c r="KNP233" s="159"/>
      <c r="KNQ233" s="53" t="s">
        <v>163</v>
      </c>
      <c r="KNR233" s="53">
        <f t="shared" ref="KNR233" si="18350">(53.16)*10.764</f>
        <v>572.2142399999999</v>
      </c>
      <c r="KNS233" s="53">
        <f t="shared" ref="KNS233:KNS234" si="18351">(2.3*1.25+1*(2.75+2.9+2.3))*10.764</f>
        <v>116.52029999999999</v>
      </c>
      <c r="KNT233" s="53">
        <f t="shared" si="2960"/>
        <v>688.73453999999992</v>
      </c>
      <c r="KNU233" s="53">
        <v>0</v>
      </c>
      <c r="KNV233" s="53">
        <f>KNT233*(($H$268)+1)+(IF(KNU233&lt;101,KNU233,IF(KNU233&lt;201,KNU233/2,IF(KNU233&lt;=301,KNU233/3,KNU233/4))))</f>
        <v>688.73453999999992</v>
      </c>
      <c r="KNW233" s="159">
        <f t="shared" si="9099"/>
        <v>4</v>
      </c>
      <c r="KNX233" s="159"/>
      <c r="KNY233" s="53" t="s">
        <v>163</v>
      </c>
      <c r="KNZ233" s="53">
        <f t="shared" ref="KNZ233" si="18352">(53.16)*10.764</f>
        <v>572.2142399999999</v>
      </c>
      <c r="KOA233" s="53">
        <f t="shared" ref="KOA233:KOA234" si="18353">(2.3*1.25+1*(2.75+2.9+2.3))*10.764</f>
        <v>116.52029999999999</v>
      </c>
      <c r="KOB233" s="53">
        <f t="shared" si="2963"/>
        <v>688.73453999999992</v>
      </c>
      <c r="KOC233" s="53">
        <v>0</v>
      </c>
      <c r="KOD233" s="53">
        <f>KOB233*(($H$268)+1)+(IF(KOC233&lt;101,KOC233,IF(KOC233&lt;201,KOC233/2,IF(KOC233&lt;=301,KOC233/3,KOC233/4))))</f>
        <v>688.73453999999992</v>
      </c>
      <c r="KOE233" s="159">
        <f t="shared" si="9102"/>
        <v>4</v>
      </c>
      <c r="KOF233" s="159"/>
      <c r="KOG233" s="53" t="s">
        <v>163</v>
      </c>
      <c r="KOH233" s="53">
        <f t="shared" ref="KOH233" si="18354">(53.16)*10.764</f>
        <v>572.2142399999999</v>
      </c>
      <c r="KOI233" s="53">
        <f t="shared" ref="KOI233:KOI234" si="18355">(2.3*1.25+1*(2.75+2.9+2.3))*10.764</f>
        <v>116.52029999999999</v>
      </c>
      <c r="KOJ233" s="53">
        <f t="shared" si="2966"/>
        <v>688.73453999999992</v>
      </c>
      <c r="KOK233" s="53">
        <v>0</v>
      </c>
      <c r="KOL233" s="53">
        <f>KOJ233*(($H$268)+1)+(IF(KOK233&lt;101,KOK233,IF(KOK233&lt;201,KOK233/2,IF(KOK233&lt;=301,KOK233/3,KOK233/4))))</f>
        <v>688.73453999999992</v>
      </c>
      <c r="KOM233" s="159">
        <f t="shared" si="9105"/>
        <v>4</v>
      </c>
      <c r="KON233" s="159"/>
      <c r="KOO233" s="53" t="s">
        <v>163</v>
      </c>
      <c r="KOP233" s="53">
        <f t="shared" ref="KOP233" si="18356">(53.16)*10.764</f>
        <v>572.2142399999999</v>
      </c>
      <c r="KOQ233" s="53">
        <f t="shared" ref="KOQ233:KOQ234" si="18357">(2.3*1.25+1*(2.75+2.9+2.3))*10.764</f>
        <v>116.52029999999999</v>
      </c>
      <c r="KOR233" s="53">
        <f t="shared" si="2969"/>
        <v>688.73453999999992</v>
      </c>
      <c r="KOS233" s="53">
        <v>0</v>
      </c>
      <c r="KOT233" s="53">
        <f>KOR233*(($H$268)+1)+(IF(KOS233&lt;101,KOS233,IF(KOS233&lt;201,KOS233/2,IF(KOS233&lt;=301,KOS233/3,KOS233/4))))</f>
        <v>688.73453999999992</v>
      </c>
      <c r="KOU233" s="159">
        <f t="shared" si="9108"/>
        <v>4</v>
      </c>
      <c r="KOV233" s="159"/>
      <c r="KOW233" s="53" t="s">
        <v>163</v>
      </c>
      <c r="KOX233" s="53">
        <f t="shared" ref="KOX233" si="18358">(53.16)*10.764</f>
        <v>572.2142399999999</v>
      </c>
      <c r="KOY233" s="53">
        <f t="shared" ref="KOY233:KOY234" si="18359">(2.3*1.25+1*(2.75+2.9+2.3))*10.764</f>
        <v>116.52029999999999</v>
      </c>
      <c r="KOZ233" s="53">
        <f t="shared" si="2972"/>
        <v>688.73453999999992</v>
      </c>
      <c r="KPA233" s="53">
        <v>0</v>
      </c>
      <c r="KPB233" s="53">
        <f>KOZ233*(($H$268)+1)+(IF(KPA233&lt;101,KPA233,IF(KPA233&lt;201,KPA233/2,IF(KPA233&lt;=301,KPA233/3,KPA233/4))))</f>
        <v>688.73453999999992</v>
      </c>
      <c r="KPC233" s="159">
        <f t="shared" si="9111"/>
        <v>4</v>
      </c>
      <c r="KPD233" s="159"/>
      <c r="KPE233" s="53" t="s">
        <v>163</v>
      </c>
      <c r="KPF233" s="53">
        <f t="shared" ref="KPF233" si="18360">(53.16)*10.764</f>
        <v>572.2142399999999</v>
      </c>
      <c r="KPG233" s="53">
        <f t="shared" ref="KPG233:KPG234" si="18361">(2.3*1.25+1*(2.75+2.9+2.3))*10.764</f>
        <v>116.52029999999999</v>
      </c>
      <c r="KPH233" s="53">
        <f t="shared" si="2975"/>
        <v>688.73453999999992</v>
      </c>
      <c r="KPI233" s="53">
        <v>0</v>
      </c>
      <c r="KPJ233" s="53">
        <f>KPH233*(($H$268)+1)+(IF(KPI233&lt;101,KPI233,IF(KPI233&lt;201,KPI233/2,IF(KPI233&lt;=301,KPI233/3,KPI233/4))))</f>
        <v>688.73453999999992</v>
      </c>
      <c r="KPK233" s="159">
        <f t="shared" si="9114"/>
        <v>4</v>
      </c>
      <c r="KPL233" s="159"/>
      <c r="KPM233" s="53" t="s">
        <v>163</v>
      </c>
      <c r="KPN233" s="53">
        <f t="shared" ref="KPN233" si="18362">(53.16)*10.764</f>
        <v>572.2142399999999</v>
      </c>
      <c r="KPO233" s="53">
        <f t="shared" ref="KPO233:KPO234" si="18363">(2.3*1.25+1*(2.75+2.9+2.3))*10.764</f>
        <v>116.52029999999999</v>
      </c>
      <c r="KPP233" s="53">
        <f t="shared" si="2978"/>
        <v>688.73453999999992</v>
      </c>
      <c r="KPQ233" s="53">
        <v>0</v>
      </c>
      <c r="KPR233" s="53">
        <f>KPP233*(($H$268)+1)+(IF(KPQ233&lt;101,KPQ233,IF(KPQ233&lt;201,KPQ233/2,IF(KPQ233&lt;=301,KPQ233/3,KPQ233/4))))</f>
        <v>688.73453999999992</v>
      </c>
      <c r="KPS233" s="159">
        <f t="shared" si="9117"/>
        <v>4</v>
      </c>
      <c r="KPT233" s="159"/>
      <c r="KPU233" s="53" t="s">
        <v>163</v>
      </c>
      <c r="KPV233" s="53">
        <f t="shared" ref="KPV233" si="18364">(53.16)*10.764</f>
        <v>572.2142399999999</v>
      </c>
      <c r="KPW233" s="53">
        <f t="shared" ref="KPW233:KPW234" si="18365">(2.3*1.25+1*(2.75+2.9+2.3))*10.764</f>
        <v>116.52029999999999</v>
      </c>
      <c r="KPX233" s="53">
        <f t="shared" si="2981"/>
        <v>688.73453999999992</v>
      </c>
      <c r="KPY233" s="53">
        <v>0</v>
      </c>
      <c r="KPZ233" s="53">
        <f>KPX233*(($H$268)+1)+(IF(KPY233&lt;101,KPY233,IF(KPY233&lt;201,KPY233/2,IF(KPY233&lt;=301,KPY233/3,KPY233/4))))</f>
        <v>688.73453999999992</v>
      </c>
      <c r="KQA233" s="159">
        <f t="shared" si="9120"/>
        <v>4</v>
      </c>
      <c r="KQB233" s="159"/>
      <c r="KQC233" s="53" t="s">
        <v>163</v>
      </c>
      <c r="KQD233" s="53">
        <f t="shared" ref="KQD233" si="18366">(53.16)*10.764</f>
        <v>572.2142399999999</v>
      </c>
      <c r="KQE233" s="53">
        <f t="shared" ref="KQE233:KQE234" si="18367">(2.3*1.25+1*(2.75+2.9+2.3))*10.764</f>
        <v>116.52029999999999</v>
      </c>
      <c r="KQF233" s="53">
        <f t="shared" si="2984"/>
        <v>688.73453999999992</v>
      </c>
      <c r="KQG233" s="53">
        <v>0</v>
      </c>
      <c r="KQH233" s="53">
        <f>KQF233*(($H$268)+1)+(IF(KQG233&lt;101,KQG233,IF(KQG233&lt;201,KQG233/2,IF(KQG233&lt;=301,KQG233/3,KQG233/4))))</f>
        <v>688.73453999999992</v>
      </c>
      <c r="KQI233" s="159">
        <f t="shared" si="9123"/>
        <v>4</v>
      </c>
      <c r="KQJ233" s="159"/>
      <c r="KQK233" s="53" t="s">
        <v>163</v>
      </c>
      <c r="KQL233" s="53">
        <f t="shared" ref="KQL233" si="18368">(53.16)*10.764</f>
        <v>572.2142399999999</v>
      </c>
      <c r="KQM233" s="53">
        <f t="shared" ref="KQM233:KQM234" si="18369">(2.3*1.25+1*(2.75+2.9+2.3))*10.764</f>
        <v>116.52029999999999</v>
      </c>
      <c r="KQN233" s="53">
        <f t="shared" si="2987"/>
        <v>688.73453999999992</v>
      </c>
      <c r="KQO233" s="53">
        <v>0</v>
      </c>
      <c r="KQP233" s="53">
        <f>KQN233*(($H$268)+1)+(IF(KQO233&lt;101,KQO233,IF(KQO233&lt;201,KQO233/2,IF(KQO233&lt;=301,KQO233/3,KQO233/4))))</f>
        <v>688.73453999999992</v>
      </c>
      <c r="KQQ233" s="159">
        <f t="shared" si="9126"/>
        <v>4</v>
      </c>
      <c r="KQR233" s="159"/>
      <c r="KQS233" s="53" t="s">
        <v>163</v>
      </c>
      <c r="KQT233" s="53">
        <f t="shared" ref="KQT233" si="18370">(53.16)*10.764</f>
        <v>572.2142399999999</v>
      </c>
      <c r="KQU233" s="53">
        <f t="shared" ref="KQU233:KQU234" si="18371">(2.3*1.25+1*(2.75+2.9+2.3))*10.764</f>
        <v>116.52029999999999</v>
      </c>
      <c r="KQV233" s="53">
        <f t="shared" si="2990"/>
        <v>688.73453999999992</v>
      </c>
      <c r="KQW233" s="53">
        <v>0</v>
      </c>
      <c r="KQX233" s="53">
        <f>KQV233*(($H$268)+1)+(IF(KQW233&lt;101,KQW233,IF(KQW233&lt;201,KQW233/2,IF(KQW233&lt;=301,KQW233/3,KQW233/4))))</f>
        <v>688.73453999999992</v>
      </c>
      <c r="KQY233" s="159">
        <f t="shared" si="9129"/>
        <v>4</v>
      </c>
      <c r="KQZ233" s="159"/>
      <c r="KRA233" s="53" t="s">
        <v>163</v>
      </c>
      <c r="KRB233" s="53">
        <f t="shared" ref="KRB233" si="18372">(53.16)*10.764</f>
        <v>572.2142399999999</v>
      </c>
      <c r="KRC233" s="53">
        <f t="shared" ref="KRC233:KRC234" si="18373">(2.3*1.25+1*(2.75+2.9+2.3))*10.764</f>
        <v>116.52029999999999</v>
      </c>
      <c r="KRD233" s="53">
        <f t="shared" si="2993"/>
        <v>688.73453999999992</v>
      </c>
      <c r="KRE233" s="53">
        <v>0</v>
      </c>
      <c r="KRF233" s="53">
        <f>KRD233*(($H$268)+1)+(IF(KRE233&lt;101,KRE233,IF(KRE233&lt;201,KRE233/2,IF(KRE233&lt;=301,KRE233/3,KRE233/4))))</f>
        <v>688.73453999999992</v>
      </c>
      <c r="KRG233" s="159">
        <f t="shared" si="9132"/>
        <v>4</v>
      </c>
      <c r="KRH233" s="159"/>
      <c r="KRI233" s="53" t="s">
        <v>163</v>
      </c>
      <c r="KRJ233" s="53">
        <f t="shared" ref="KRJ233" si="18374">(53.16)*10.764</f>
        <v>572.2142399999999</v>
      </c>
      <c r="KRK233" s="53">
        <f t="shared" ref="KRK233:KRK234" si="18375">(2.3*1.25+1*(2.75+2.9+2.3))*10.764</f>
        <v>116.52029999999999</v>
      </c>
      <c r="KRL233" s="53">
        <f t="shared" si="2996"/>
        <v>688.73453999999992</v>
      </c>
      <c r="KRM233" s="53">
        <v>0</v>
      </c>
      <c r="KRN233" s="53">
        <f>KRL233*(($H$268)+1)+(IF(KRM233&lt;101,KRM233,IF(KRM233&lt;201,KRM233/2,IF(KRM233&lt;=301,KRM233/3,KRM233/4))))</f>
        <v>688.73453999999992</v>
      </c>
      <c r="KRO233" s="159">
        <f t="shared" si="9135"/>
        <v>4</v>
      </c>
      <c r="KRP233" s="159"/>
      <c r="KRQ233" s="53" t="s">
        <v>163</v>
      </c>
      <c r="KRR233" s="53">
        <f t="shared" ref="KRR233" si="18376">(53.16)*10.764</f>
        <v>572.2142399999999</v>
      </c>
      <c r="KRS233" s="53">
        <f t="shared" ref="KRS233:KRS234" si="18377">(2.3*1.25+1*(2.75+2.9+2.3))*10.764</f>
        <v>116.52029999999999</v>
      </c>
      <c r="KRT233" s="53">
        <f t="shared" si="2999"/>
        <v>688.73453999999992</v>
      </c>
      <c r="KRU233" s="53">
        <v>0</v>
      </c>
      <c r="KRV233" s="53">
        <f>KRT233*(($H$268)+1)+(IF(KRU233&lt;101,KRU233,IF(KRU233&lt;201,KRU233/2,IF(KRU233&lt;=301,KRU233/3,KRU233/4))))</f>
        <v>688.73453999999992</v>
      </c>
      <c r="KRW233" s="159">
        <f t="shared" si="9138"/>
        <v>4</v>
      </c>
      <c r="KRX233" s="159"/>
      <c r="KRY233" s="53" t="s">
        <v>163</v>
      </c>
      <c r="KRZ233" s="53">
        <f t="shared" ref="KRZ233" si="18378">(53.16)*10.764</f>
        <v>572.2142399999999</v>
      </c>
      <c r="KSA233" s="53">
        <f t="shared" ref="KSA233:KSA234" si="18379">(2.3*1.25+1*(2.75+2.9+2.3))*10.764</f>
        <v>116.52029999999999</v>
      </c>
      <c r="KSB233" s="53">
        <f t="shared" si="3002"/>
        <v>688.73453999999992</v>
      </c>
      <c r="KSC233" s="53">
        <v>0</v>
      </c>
      <c r="KSD233" s="53">
        <f>KSB233*(($H$268)+1)+(IF(KSC233&lt;101,KSC233,IF(KSC233&lt;201,KSC233/2,IF(KSC233&lt;=301,KSC233/3,KSC233/4))))</f>
        <v>688.73453999999992</v>
      </c>
      <c r="KSE233" s="159">
        <f t="shared" si="9141"/>
        <v>4</v>
      </c>
      <c r="KSF233" s="159"/>
      <c r="KSG233" s="53" t="s">
        <v>163</v>
      </c>
      <c r="KSH233" s="53">
        <f t="shared" ref="KSH233" si="18380">(53.16)*10.764</f>
        <v>572.2142399999999</v>
      </c>
      <c r="KSI233" s="53">
        <f t="shared" ref="KSI233:KSI234" si="18381">(2.3*1.25+1*(2.75+2.9+2.3))*10.764</f>
        <v>116.52029999999999</v>
      </c>
      <c r="KSJ233" s="53">
        <f t="shared" si="3005"/>
        <v>688.73453999999992</v>
      </c>
      <c r="KSK233" s="53">
        <v>0</v>
      </c>
      <c r="KSL233" s="53">
        <f>KSJ233*(($H$268)+1)+(IF(KSK233&lt;101,KSK233,IF(KSK233&lt;201,KSK233/2,IF(KSK233&lt;=301,KSK233/3,KSK233/4))))</f>
        <v>688.73453999999992</v>
      </c>
      <c r="KSM233" s="159">
        <f t="shared" si="9144"/>
        <v>4</v>
      </c>
      <c r="KSN233" s="159"/>
      <c r="KSO233" s="53" t="s">
        <v>163</v>
      </c>
      <c r="KSP233" s="53">
        <f t="shared" ref="KSP233" si="18382">(53.16)*10.764</f>
        <v>572.2142399999999</v>
      </c>
      <c r="KSQ233" s="53">
        <f t="shared" ref="KSQ233:KSQ234" si="18383">(2.3*1.25+1*(2.75+2.9+2.3))*10.764</f>
        <v>116.52029999999999</v>
      </c>
      <c r="KSR233" s="53">
        <f t="shared" si="3008"/>
        <v>688.73453999999992</v>
      </c>
      <c r="KSS233" s="53">
        <v>0</v>
      </c>
      <c r="KST233" s="53">
        <f>KSR233*(($H$268)+1)+(IF(KSS233&lt;101,KSS233,IF(KSS233&lt;201,KSS233/2,IF(KSS233&lt;=301,KSS233/3,KSS233/4))))</f>
        <v>688.73453999999992</v>
      </c>
      <c r="KSU233" s="159">
        <f t="shared" si="9147"/>
        <v>4</v>
      </c>
      <c r="KSV233" s="159"/>
      <c r="KSW233" s="53" t="s">
        <v>163</v>
      </c>
      <c r="KSX233" s="53">
        <f t="shared" ref="KSX233" si="18384">(53.16)*10.764</f>
        <v>572.2142399999999</v>
      </c>
      <c r="KSY233" s="53">
        <f t="shared" ref="KSY233:KSY234" si="18385">(2.3*1.25+1*(2.75+2.9+2.3))*10.764</f>
        <v>116.52029999999999</v>
      </c>
      <c r="KSZ233" s="53">
        <f t="shared" si="3011"/>
        <v>688.73453999999992</v>
      </c>
      <c r="KTA233" s="53">
        <v>0</v>
      </c>
      <c r="KTB233" s="53">
        <f>KSZ233*(($H$268)+1)+(IF(KTA233&lt;101,KTA233,IF(KTA233&lt;201,KTA233/2,IF(KTA233&lt;=301,KTA233/3,KTA233/4))))</f>
        <v>688.73453999999992</v>
      </c>
      <c r="KTC233" s="159">
        <f t="shared" si="9150"/>
        <v>4</v>
      </c>
      <c r="KTD233" s="159"/>
      <c r="KTE233" s="53" t="s">
        <v>163</v>
      </c>
      <c r="KTF233" s="53">
        <f t="shared" ref="KTF233" si="18386">(53.16)*10.764</f>
        <v>572.2142399999999</v>
      </c>
      <c r="KTG233" s="53">
        <f t="shared" ref="KTG233:KTG234" si="18387">(2.3*1.25+1*(2.75+2.9+2.3))*10.764</f>
        <v>116.52029999999999</v>
      </c>
      <c r="KTH233" s="53">
        <f t="shared" si="3014"/>
        <v>688.73453999999992</v>
      </c>
      <c r="KTI233" s="53">
        <v>0</v>
      </c>
      <c r="KTJ233" s="53">
        <f>KTH233*(($H$268)+1)+(IF(KTI233&lt;101,KTI233,IF(KTI233&lt;201,KTI233/2,IF(KTI233&lt;=301,KTI233/3,KTI233/4))))</f>
        <v>688.73453999999992</v>
      </c>
      <c r="KTK233" s="159">
        <f t="shared" si="9153"/>
        <v>4</v>
      </c>
      <c r="KTL233" s="159"/>
      <c r="KTM233" s="53" t="s">
        <v>163</v>
      </c>
      <c r="KTN233" s="53">
        <f t="shared" ref="KTN233" si="18388">(53.16)*10.764</f>
        <v>572.2142399999999</v>
      </c>
      <c r="KTO233" s="53">
        <f t="shared" ref="KTO233:KTO234" si="18389">(2.3*1.25+1*(2.75+2.9+2.3))*10.764</f>
        <v>116.52029999999999</v>
      </c>
      <c r="KTP233" s="53">
        <f t="shared" si="3017"/>
        <v>688.73453999999992</v>
      </c>
      <c r="KTQ233" s="53">
        <v>0</v>
      </c>
      <c r="KTR233" s="53">
        <f>KTP233*(($H$268)+1)+(IF(KTQ233&lt;101,KTQ233,IF(KTQ233&lt;201,KTQ233/2,IF(KTQ233&lt;=301,KTQ233/3,KTQ233/4))))</f>
        <v>688.73453999999992</v>
      </c>
      <c r="KTS233" s="159">
        <f t="shared" si="9156"/>
        <v>4</v>
      </c>
      <c r="KTT233" s="159"/>
      <c r="KTU233" s="53" t="s">
        <v>163</v>
      </c>
      <c r="KTV233" s="53">
        <f t="shared" ref="KTV233" si="18390">(53.16)*10.764</f>
        <v>572.2142399999999</v>
      </c>
      <c r="KTW233" s="53">
        <f t="shared" ref="KTW233:KTW234" si="18391">(2.3*1.25+1*(2.75+2.9+2.3))*10.764</f>
        <v>116.52029999999999</v>
      </c>
      <c r="KTX233" s="53">
        <f t="shared" si="3020"/>
        <v>688.73453999999992</v>
      </c>
      <c r="KTY233" s="53">
        <v>0</v>
      </c>
      <c r="KTZ233" s="53">
        <f>KTX233*(($H$268)+1)+(IF(KTY233&lt;101,KTY233,IF(KTY233&lt;201,KTY233/2,IF(KTY233&lt;=301,KTY233/3,KTY233/4))))</f>
        <v>688.73453999999992</v>
      </c>
      <c r="KUA233" s="159">
        <f t="shared" si="9159"/>
        <v>4</v>
      </c>
      <c r="KUB233" s="159"/>
      <c r="KUC233" s="53" t="s">
        <v>163</v>
      </c>
      <c r="KUD233" s="53">
        <f t="shared" ref="KUD233" si="18392">(53.16)*10.764</f>
        <v>572.2142399999999</v>
      </c>
      <c r="KUE233" s="53">
        <f t="shared" ref="KUE233:KUE234" si="18393">(2.3*1.25+1*(2.75+2.9+2.3))*10.764</f>
        <v>116.52029999999999</v>
      </c>
      <c r="KUF233" s="53">
        <f t="shared" si="3023"/>
        <v>688.73453999999992</v>
      </c>
      <c r="KUG233" s="53">
        <v>0</v>
      </c>
      <c r="KUH233" s="53">
        <f>KUF233*(($H$268)+1)+(IF(KUG233&lt;101,KUG233,IF(KUG233&lt;201,KUG233/2,IF(KUG233&lt;=301,KUG233/3,KUG233/4))))</f>
        <v>688.73453999999992</v>
      </c>
      <c r="KUI233" s="159">
        <f t="shared" si="9162"/>
        <v>4</v>
      </c>
      <c r="KUJ233" s="159"/>
      <c r="KUK233" s="53" t="s">
        <v>163</v>
      </c>
      <c r="KUL233" s="53">
        <f t="shared" ref="KUL233" si="18394">(53.16)*10.764</f>
        <v>572.2142399999999</v>
      </c>
      <c r="KUM233" s="53">
        <f t="shared" ref="KUM233:KUM234" si="18395">(2.3*1.25+1*(2.75+2.9+2.3))*10.764</f>
        <v>116.52029999999999</v>
      </c>
      <c r="KUN233" s="53">
        <f t="shared" si="3026"/>
        <v>688.73453999999992</v>
      </c>
      <c r="KUO233" s="53">
        <v>0</v>
      </c>
      <c r="KUP233" s="53">
        <f>KUN233*(($H$268)+1)+(IF(KUO233&lt;101,KUO233,IF(KUO233&lt;201,KUO233/2,IF(KUO233&lt;=301,KUO233/3,KUO233/4))))</f>
        <v>688.73453999999992</v>
      </c>
      <c r="KUQ233" s="159">
        <f t="shared" si="9165"/>
        <v>4</v>
      </c>
      <c r="KUR233" s="159"/>
      <c r="KUS233" s="53" t="s">
        <v>163</v>
      </c>
      <c r="KUT233" s="53">
        <f t="shared" ref="KUT233" si="18396">(53.16)*10.764</f>
        <v>572.2142399999999</v>
      </c>
      <c r="KUU233" s="53">
        <f t="shared" ref="KUU233:KUU234" si="18397">(2.3*1.25+1*(2.75+2.9+2.3))*10.764</f>
        <v>116.52029999999999</v>
      </c>
      <c r="KUV233" s="53">
        <f t="shared" si="3029"/>
        <v>688.73453999999992</v>
      </c>
      <c r="KUW233" s="53">
        <v>0</v>
      </c>
      <c r="KUX233" s="53">
        <f>KUV233*(($H$268)+1)+(IF(KUW233&lt;101,KUW233,IF(KUW233&lt;201,KUW233/2,IF(KUW233&lt;=301,KUW233/3,KUW233/4))))</f>
        <v>688.73453999999992</v>
      </c>
      <c r="KUY233" s="159">
        <f t="shared" si="9168"/>
        <v>4</v>
      </c>
      <c r="KUZ233" s="159"/>
      <c r="KVA233" s="53" t="s">
        <v>163</v>
      </c>
      <c r="KVB233" s="53">
        <f t="shared" ref="KVB233" si="18398">(53.16)*10.764</f>
        <v>572.2142399999999</v>
      </c>
      <c r="KVC233" s="53">
        <f t="shared" ref="KVC233:KVC234" si="18399">(2.3*1.25+1*(2.75+2.9+2.3))*10.764</f>
        <v>116.52029999999999</v>
      </c>
      <c r="KVD233" s="53">
        <f t="shared" si="3032"/>
        <v>688.73453999999992</v>
      </c>
      <c r="KVE233" s="53">
        <v>0</v>
      </c>
      <c r="KVF233" s="53">
        <f>KVD233*(($H$268)+1)+(IF(KVE233&lt;101,KVE233,IF(KVE233&lt;201,KVE233/2,IF(KVE233&lt;=301,KVE233/3,KVE233/4))))</f>
        <v>688.73453999999992</v>
      </c>
      <c r="KVG233" s="159">
        <f t="shared" si="9171"/>
        <v>4</v>
      </c>
      <c r="KVH233" s="159"/>
      <c r="KVI233" s="53" t="s">
        <v>163</v>
      </c>
      <c r="KVJ233" s="53">
        <f t="shared" ref="KVJ233" si="18400">(53.16)*10.764</f>
        <v>572.2142399999999</v>
      </c>
      <c r="KVK233" s="53">
        <f t="shared" ref="KVK233:KVK234" si="18401">(2.3*1.25+1*(2.75+2.9+2.3))*10.764</f>
        <v>116.52029999999999</v>
      </c>
      <c r="KVL233" s="53">
        <f t="shared" si="3035"/>
        <v>688.73453999999992</v>
      </c>
      <c r="KVM233" s="53">
        <v>0</v>
      </c>
      <c r="KVN233" s="53">
        <f>KVL233*(($H$268)+1)+(IF(KVM233&lt;101,KVM233,IF(KVM233&lt;201,KVM233/2,IF(KVM233&lt;=301,KVM233/3,KVM233/4))))</f>
        <v>688.73453999999992</v>
      </c>
      <c r="KVO233" s="159">
        <f t="shared" si="9174"/>
        <v>4</v>
      </c>
      <c r="KVP233" s="159"/>
      <c r="KVQ233" s="53" t="s">
        <v>163</v>
      </c>
      <c r="KVR233" s="53">
        <f t="shared" ref="KVR233" si="18402">(53.16)*10.764</f>
        <v>572.2142399999999</v>
      </c>
      <c r="KVS233" s="53">
        <f t="shared" ref="KVS233:KVS234" si="18403">(2.3*1.25+1*(2.75+2.9+2.3))*10.764</f>
        <v>116.52029999999999</v>
      </c>
      <c r="KVT233" s="53">
        <f t="shared" si="3038"/>
        <v>688.73453999999992</v>
      </c>
      <c r="KVU233" s="53">
        <v>0</v>
      </c>
      <c r="KVV233" s="53">
        <f>KVT233*(($H$268)+1)+(IF(KVU233&lt;101,KVU233,IF(KVU233&lt;201,KVU233/2,IF(KVU233&lt;=301,KVU233/3,KVU233/4))))</f>
        <v>688.73453999999992</v>
      </c>
      <c r="KVW233" s="159">
        <f t="shared" si="9177"/>
        <v>4</v>
      </c>
      <c r="KVX233" s="159"/>
      <c r="KVY233" s="53" t="s">
        <v>163</v>
      </c>
      <c r="KVZ233" s="53">
        <f t="shared" ref="KVZ233" si="18404">(53.16)*10.764</f>
        <v>572.2142399999999</v>
      </c>
      <c r="KWA233" s="53">
        <f t="shared" ref="KWA233:KWA234" si="18405">(2.3*1.25+1*(2.75+2.9+2.3))*10.764</f>
        <v>116.52029999999999</v>
      </c>
      <c r="KWB233" s="53">
        <f t="shared" si="3041"/>
        <v>688.73453999999992</v>
      </c>
      <c r="KWC233" s="53">
        <v>0</v>
      </c>
      <c r="KWD233" s="53">
        <f>KWB233*(($H$268)+1)+(IF(KWC233&lt;101,KWC233,IF(KWC233&lt;201,KWC233/2,IF(KWC233&lt;=301,KWC233/3,KWC233/4))))</f>
        <v>688.73453999999992</v>
      </c>
      <c r="KWE233" s="159">
        <f t="shared" si="9180"/>
        <v>4</v>
      </c>
      <c r="KWF233" s="159"/>
      <c r="KWG233" s="53" t="s">
        <v>163</v>
      </c>
      <c r="KWH233" s="53">
        <f t="shared" ref="KWH233" si="18406">(53.16)*10.764</f>
        <v>572.2142399999999</v>
      </c>
      <c r="KWI233" s="53">
        <f t="shared" ref="KWI233:KWI234" si="18407">(2.3*1.25+1*(2.75+2.9+2.3))*10.764</f>
        <v>116.52029999999999</v>
      </c>
      <c r="KWJ233" s="53">
        <f t="shared" si="3044"/>
        <v>688.73453999999992</v>
      </c>
      <c r="KWK233" s="53">
        <v>0</v>
      </c>
      <c r="KWL233" s="53">
        <f>KWJ233*(($H$268)+1)+(IF(KWK233&lt;101,KWK233,IF(KWK233&lt;201,KWK233/2,IF(KWK233&lt;=301,KWK233/3,KWK233/4))))</f>
        <v>688.73453999999992</v>
      </c>
      <c r="KWM233" s="159">
        <f t="shared" si="9183"/>
        <v>4</v>
      </c>
      <c r="KWN233" s="159"/>
      <c r="KWO233" s="53" t="s">
        <v>163</v>
      </c>
      <c r="KWP233" s="53">
        <f t="shared" ref="KWP233" si="18408">(53.16)*10.764</f>
        <v>572.2142399999999</v>
      </c>
      <c r="KWQ233" s="53">
        <f t="shared" ref="KWQ233:KWQ234" si="18409">(2.3*1.25+1*(2.75+2.9+2.3))*10.764</f>
        <v>116.52029999999999</v>
      </c>
      <c r="KWR233" s="53">
        <f t="shared" si="3047"/>
        <v>688.73453999999992</v>
      </c>
      <c r="KWS233" s="53">
        <v>0</v>
      </c>
      <c r="KWT233" s="53">
        <f>KWR233*(($H$268)+1)+(IF(KWS233&lt;101,KWS233,IF(KWS233&lt;201,KWS233/2,IF(KWS233&lt;=301,KWS233/3,KWS233/4))))</f>
        <v>688.73453999999992</v>
      </c>
      <c r="KWU233" s="159">
        <f t="shared" si="9186"/>
        <v>4</v>
      </c>
      <c r="KWV233" s="159"/>
      <c r="KWW233" s="53" t="s">
        <v>163</v>
      </c>
      <c r="KWX233" s="53">
        <f t="shared" ref="KWX233" si="18410">(53.16)*10.764</f>
        <v>572.2142399999999</v>
      </c>
      <c r="KWY233" s="53">
        <f t="shared" ref="KWY233:KWY234" si="18411">(2.3*1.25+1*(2.75+2.9+2.3))*10.764</f>
        <v>116.52029999999999</v>
      </c>
      <c r="KWZ233" s="53">
        <f t="shared" si="3050"/>
        <v>688.73453999999992</v>
      </c>
      <c r="KXA233" s="53">
        <v>0</v>
      </c>
      <c r="KXB233" s="53">
        <f>KWZ233*(($H$268)+1)+(IF(KXA233&lt;101,KXA233,IF(KXA233&lt;201,KXA233/2,IF(KXA233&lt;=301,KXA233/3,KXA233/4))))</f>
        <v>688.73453999999992</v>
      </c>
      <c r="KXC233" s="159">
        <f t="shared" si="9189"/>
        <v>4</v>
      </c>
      <c r="KXD233" s="159"/>
      <c r="KXE233" s="53" t="s">
        <v>163</v>
      </c>
      <c r="KXF233" s="53">
        <f t="shared" ref="KXF233" si="18412">(53.16)*10.764</f>
        <v>572.2142399999999</v>
      </c>
      <c r="KXG233" s="53">
        <f t="shared" ref="KXG233:KXG234" si="18413">(2.3*1.25+1*(2.75+2.9+2.3))*10.764</f>
        <v>116.52029999999999</v>
      </c>
      <c r="KXH233" s="53">
        <f t="shared" si="3053"/>
        <v>688.73453999999992</v>
      </c>
      <c r="KXI233" s="53">
        <v>0</v>
      </c>
      <c r="KXJ233" s="53">
        <f>KXH233*(($H$268)+1)+(IF(KXI233&lt;101,KXI233,IF(KXI233&lt;201,KXI233/2,IF(KXI233&lt;=301,KXI233/3,KXI233/4))))</f>
        <v>688.73453999999992</v>
      </c>
      <c r="KXK233" s="159">
        <f t="shared" si="9192"/>
        <v>4</v>
      </c>
      <c r="KXL233" s="159"/>
      <c r="KXM233" s="53" t="s">
        <v>163</v>
      </c>
      <c r="KXN233" s="53">
        <f t="shared" ref="KXN233" si="18414">(53.16)*10.764</f>
        <v>572.2142399999999</v>
      </c>
      <c r="KXO233" s="53">
        <f t="shared" ref="KXO233:KXO234" si="18415">(2.3*1.25+1*(2.75+2.9+2.3))*10.764</f>
        <v>116.52029999999999</v>
      </c>
      <c r="KXP233" s="53">
        <f t="shared" si="3056"/>
        <v>688.73453999999992</v>
      </c>
      <c r="KXQ233" s="53">
        <v>0</v>
      </c>
      <c r="KXR233" s="53">
        <f>KXP233*(($H$268)+1)+(IF(KXQ233&lt;101,KXQ233,IF(KXQ233&lt;201,KXQ233/2,IF(KXQ233&lt;=301,KXQ233/3,KXQ233/4))))</f>
        <v>688.73453999999992</v>
      </c>
      <c r="KXS233" s="159">
        <f t="shared" si="9195"/>
        <v>4</v>
      </c>
      <c r="KXT233" s="159"/>
      <c r="KXU233" s="53" t="s">
        <v>163</v>
      </c>
      <c r="KXV233" s="53">
        <f t="shared" ref="KXV233" si="18416">(53.16)*10.764</f>
        <v>572.2142399999999</v>
      </c>
      <c r="KXW233" s="53">
        <f t="shared" ref="KXW233:KXW234" si="18417">(2.3*1.25+1*(2.75+2.9+2.3))*10.764</f>
        <v>116.52029999999999</v>
      </c>
      <c r="KXX233" s="53">
        <f t="shared" si="3059"/>
        <v>688.73453999999992</v>
      </c>
      <c r="KXY233" s="53">
        <v>0</v>
      </c>
      <c r="KXZ233" s="53">
        <f>KXX233*(($H$268)+1)+(IF(KXY233&lt;101,KXY233,IF(KXY233&lt;201,KXY233/2,IF(KXY233&lt;=301,KXY233/3,KXY233/4))))</f>
        <v>688.73453999999992</v>
      </c>
      <c r="KYA233" s="159">
        <f t="shared" si="9198"/>
        <v>4</v>
      </c>
      <c r="KYB233" s="159"/>
      <c r="KYC233" s="53" t="s">
        <v>163</v>
      </c>
      <c r="KYD233" s="53">
        <f t="shared" ref="KYD233" si="18418">(53.16)*10.764</f>
        <v>572.2142399999999</v>
      </c>
      <c r="KYE233" s="53">
        <f t="shared" ref="KYE233:KYE234" si="18419">(2.3*1.25+1*(2.75+2.9+2.3))*10.764</f>
        <v>116.52029999999999</v>
      </c>
      <c r="KYF233" s="53">
        <f t="shared" si="3062"/>
        <v>688.73453999999992</v>
      </c>
      <c r="KYG233" s="53">
        <v>0</v>
      </c>
      <c r="KYH233" s="53">
        <f>KYF233*(($H$268)+1)+(IF(KYG233&lt;101,KYG233,IF(KYG233&lt;201,KYG233/2,IF(KYG233&lt;=301,KYG233/3,KYG233/4))))</f>
        <v>688.73453999999992</v>
      </c>
      <c r="KYI233" s="159">
        <f t="shared" si="9201"/>
        <v>4</v>
      </c>
      <c r="KYJ233" s="159"/>
      <c r="KYK233" s="53" t="s">
        <v>163</v>
      </c>
      <c r="KYL233" s="53">
        <f t="shared" ref="KYL233" si="18420">(53.16)*10.764</f>
        <v>572.2142399999999</v>
      </c>
      <c r="KYM233" s="53">
        <f t="shared" ref="KYM233:KYM234" si="18421">(2.3*1.25+1*(2.75+2.9+2.3))*10.764</f>
        <v>116.52029999999999</v>
      </c>
      <c r="KYN233" s="53">
        <f t="shared" si="3065"/>
        <v>688.73453999999992</v>
      </c>
      <c r="KYO233" s="53">
        <v>0</v>
      </c>
      <c r="KYP233" s="53">
        <f>KYN233*(($H$268)+1)+(IF(KYO233&lt;101,KYO233,IF(KYO233&lt;201,KYO233/2,IF(KYO233&lt;=301,KYO233/3,KYO233/4))))</f>
        <v>688.73453999999992</v>
      </c>
      <c r="KYQ233" s="159">
        <f t="shared" si="9204"/>
        <v>4</v>
      </c>
      <c r="KYR233" s="159"/>
      <c r="KYS233" s="53" t="s">
        <v>163</v>
      </c>
      <c r="KYT233" s="53">
        <f t="shared" ref="KYT233" si="18422">(53.16)*10.764</f>
        <v>572.2142399999999</v>
      </c>
      <c r="KYU233" s="53">
        <f t="shared" ref="KYU233:KYU234" si="18423">(2.3*1.25+1*(2.75+2.9+2.3))*10.764</f>
        <v>116.52029999999999</v>
      </c>
      <c r="KYV233" s="53">
        <f t="shared" si="3068"/>
        <v>688.73453999999992</v>
      </c>
      <c r="KYW233" s="53">
        <v>0</v>
      </c>
      <c r="KYX233" s="53">
        <f>KYV233*(($H$268)+1)+(IF(KYW233&lt;101,KYW233,IF(KYW233&lt;201,KYW233/2,IF(KYW233&lt;=301,KYW233/3,KYW233/4))))</f>
        <v>688.73453999999992</v>
      </c>
      <c r="KYY233" s="159">
        <f t="shared" si="9207"/>
        <v>4</v>
      </c>
      <c r="KYZ233" s="159"/>
      <c r="KZA233" s="53" t="s">
        <v>163</v>
      </c>
      <c r="KZB233" s="53">
        <f t="shared" ref="KZB233" si="18424">(53.16)*10.764</f>
        <v>572.2142399999999</v>
      </c>
      <c r="KZC233" s="53">
        <f t="shared" ref="KZC233:KZC234" si="18425">(2.3*1.25+1*(2.75+2.9+2.3))*10.764</f>
        <v>116.52029999999999</v>
      </c>
      <c r="KZD233" s="53">
        <f t="shared" si="3071"/>
        <v>688.73453999999992</v>
      </c>
      <c r="KZE233" s="53">
        <v>0</v>
      </c>
      <c r="KZF233" s="53">
        <f>KZD233*(($H$268)+1)+(IF(KZE233&lt;101,KZE233,IF(KZE233&lt;201,KZE233/2,IF(KZE233&lt;=301,KZE233/3,KZE233/4))))</f>
        <v>688.73453999999992</v>
      </c>
      <c r="KZG233" s="159">
        <f t="shared" si="9210"/>
        <v>4</v>
      </c>
      <c r="KZH233" s="159"/>
      <c r="KZI233" s="53" t="s">
        <v>163</v>
      </c>
      <c r="KZJ233" s="53">
        <f t="shared" ref="KZJ233" si="18426">(53.16)*10.764</f>
        <v>572.2142399999999</v>
      </c>
      <c r="KZK233" s="53">
        <f t="shared" ref="KZK233:KZK234" si="18427">(2.3*1.25+1*(2.75+2.9+2.3))*10.764</f>
        <v>116.52029999999999</v>
      </c>
      <c r="KZL233" s="53">
        <f t="shared" si="3074"/>
        <v>688.73453999999992</v>
      </c>
      <c r="KZM233" s="53">
        <v>0</v>
      </c>
      <c r="KZN233" s="53">
        <f>KZL233*(($H$268)+1)+(IF(KZM233&lt;101,KZM233,IF(KZM233&lt;201,KZM233/2,IF(KZM233&lt;=301,KZM233/3,KZM233/4))))</f>
        <v>688.73453999999992</v>
      </c>
      <c r="KZO233" s="159">
        <f t="shared" si="9213"/>
        <v>4</v>
      </c>
      <c r="KZP233" s="159"/>
      <c r="KZQ233" s="53" t="s">
        <v>163</v>
      </c>
      <c r="KZR233" s="53">
        <f t="shared" ref="KZR233" si="18428">(53.16)*10.764</f>
        <v>572.2142399999999</v>
      </c>
      <c r="KZS233" s="53">
        <f t="shared" ref="KZS233:KZS234" si="18429">(2.3*1.25+1*(2.75+2.9+2.3))*10.764</f>
        <v>116.52029999999999</v>
      </c>
      <c r="KZT233" s="53">
        <f t="shared" si="3077"/>
        <v>688.73453999999992</v>
      </c>
      <c r="KZU233" s="53">
        <v>0</v>
      </c>
      <c r="KZV233" s="53">
        <f>KZT233*(($H$268)+1)+(IF(KZU233&lt;101,KZU233,IF(KZU233&lt;201,KZU233/2,IF(KZU233&lt;=301,KZU233/3,KZU233/4))))</f>
        <v>688.73453999999992</v>
      </c>
      <c r="KZW233" s="159">
        <f t="shared" si="9216"/>
        <v>4</v>
      </c>
      <c r="KZX233" s="159"/>
      <c r="KZY233" s="53" t="s">
        <v>163</v>
      </c>
      <c r="KZZ233" s="53">
        <f t="shared" ref="KZZ233" si="18430">(53.16)*10.764</f>
        <v>572.2142399999999</v>
      </c>
      <c r="LAA233" s="53">
        <f t="shared" ref="LAA233:LAA234" si="18431">(2.3*1.25+1*(2.75+2.9+2.3))*10.764</f>
        <v>116.52029999999999</v>
      </c>
      <c r="LAB233" s="53">
        <f t="shared" si="3080"/>
        <v>688.73453999999992</v>
      </c>
      <c r="LAC233" s="53">
        <v>0</v>
      </c>
      <c r="LAD233" s="53">
        <f>LAB233*(($H$268)+1)+(IF(LAC233&lt;101,LAC233,IF(LAC233&lt;201,LAC233/2,IF(LAC233&lt;=301,LAC233/3,LAC233/4))))</f>
        <v>688.73453999999992</v>
      </c>
      <c r="LAE233" s="159">
        <f t="shared" si="9219"/>
        <v>4</v>
      </c>
      <c r="LAF233" s="159"/>
      <c r="LAG233" s="53" t="s">
        <v>163</v>
      </c>
      <c r="LAH233" s="53">
        <f t="shared" ref="LAH233" si="18432">(53.16)*10.764</f>
        <v>572.2142399999999</v>
      </c>
      <c r="LAI233" s="53">
        <f t="shared" ref="LAI233:LAI234" si="18433">(2.3*1.25+1*(2.75+2.9+2.3))*10.764</f>
        <v>116.52029999999999</v>
      </c>
      <c r="LAJ233" s="53">
        <f t="shared" si="3083"/>
        <v>688.73453999999992</v>
      </c>
      <c r="LAK233" s="53">
        <v>0</v>
      </c>
      <c r="LAL233" s="53">
        <f>LAJ233*(($H$268)+1)+(IF(LAK233&lt;101,LAK233,IF(LAK233&lt;201,LAK233/2,IF(LAK233&lt;=301,LAK233/3,LAK233/4))))</f>
        <v>688.73453999999992</v>
      </c>
      <c r="LAM233" s="159">
        <f t="shared" si="9222"/>
        <v>4</v>
      </c>
      <c r="LAN233" s="159"/>
      <c r="LAO233" s="53" t="s">
        <v>163</v>
      </c>
      <c r="LAP233" s="53">
        <f t="shared" ref="LAP233" si="18434">(53.16)*10.764</f>
        <v>572.2142399999999</v>
      </c>
      <c r="LAQ233" s="53">
        <f t="shared" ref="LAQ233:LAQ234" si="18435">(2.3*1.25+1*(2.75+2.9+2.3))*10.764</f>
        <v>116.52029999999999</v>
      </c>
      <c r="LAR233" s="53">
        <f t="shared" si="3086"/>
        <v>688.73453999999992</v>
      </c>
      <c r="LAS233" s="53">
        <v>0</v>
      </c>
      <c r="LAT233" s="53">
        <f>LAR233*(($H$268)+1)+(IF(LAS233&lt;101,LAS233,IF(LAS233&lt;201,LAS233/2,IF(LAS233&lt;=301,LAS233/3,LAS233/4))))</f>
        <v>688.73453999999992</v>
      </c>
      <c r="LAU233" s="159">
        <f t="shared" si="9225"/>
        <v>4</v>
      </c>
      <c r="LAV233" s="159"/>
      <c r="LAW233" s="53" t="s">
        <v>163</v>
      </c>
      <c r="LAX233" s="53">
        <f t="shared" ref="LAX233" si="18436">(53.16)*10.764</f>
        <v>572.2142399999999</v>
      </c>
      <c r="LAY233" s="53">
        <f t="shared" ref="LAY233:LAY234" si="18437">(2.3*1.25+1*(2.75+2.9+2.3))*10.764</f>
        <v>116.52029999999999</v>
      </c>
      <c r="LAZ233" s="53">
        <f t="shared" si="3089"/>
        <v>688.73453999999992</v>
      </c>
      <c r="LBA233" s="53">
        <v>0</v>
      </c>
      <c r="LBB233" s="53">
        <f>LAZ233*(($H$268)+1)+(IF(LBA233&lt;101,LBA233,IF(LBA233&lt;201,LBA233/2,IF(LBA233&lt;=301,LBA233/3,LBA233/4))))</f>
        <v>688.73453999999992</v>
      </c>
      <c r="LBC233" s="159">
        <f t="shared" si="9228"/>
        <v>4</v>
      </c>
      <c r="LBD233" s="159"/>
      <c r="LBE233" s="53" t="s">
        <v>163</v>
      </c>
      <c r="LBF233" s="53">
        <f t="shared" ref="LBF233" si="18438">(53.16)*10.764</f>
        <v>572.2142399999999</v>
      </c>
      <c r="LBG233" s="53">
        <f t="shared" ref="LBG233:LBG234" si="18439">(2.3*1.25+1*(2.75+2.9+2.3))*10.764</f>
        <v>116.52029999999999</v>
      </c>
      <c r="LBH233" s="53">
        <f t="shared" si="3092"/>
        <v>688.73453999999992</v>
      </c>
      <c r="LBI233" s="53">
        <v>0</v>
      </c>
      <c r="LBJ233" s="53">
        <f>LBH233*(($H$268)+1)+(IF(LBI233&lt;101,LBI233,IF(LBI233&lt;201,LBI233/2,IF(LBI233&lt;=301,LBI233/3,LBI233/4))))</f>
        <v>688.73453999999992</v>
      </c>
      <c r="LBK233" s="159">
        <f t="shared" si="9231"/>
        <v>4</v>
      </c>
      <c r="LBL233" s="159"/>
      <c r="LBM233" s="53" t="s">
        <v>163</v>
      </c>
      <c r="LBN233" s="53">
        <f t="shared" ref="LBN233" si="18440">(53.16)*10.764</f>
        <v>572.2142399999999</v>
      </c>
      <c r="LBO233" s="53">
        <f t="shared" ref="LBO233:LBO234" si="18441">(2.3*1.25+1*(2.75+2.9+2.3))*10.764</f>
        <v>116.52029999999999</v>
      </c>
      <c r="LBP233" s="53">
        <f t="shared" si="3095"/>
        <v>688.73453999999992</v>
      </c>
      <c r="LBQ233" s="53">
        <v>0</v>
      </c>
      <c r="LBR233" s="53">
        <f>LBP233*(($H$268)+1)+(IF(LBQ233&lt;101,LBQ233,IF(LBQ233&lt;201,LBQ233/2,IF(LBQ233&lt;=301,LBQ233/3,LBQ233/4))))</f>
        <v>688.73453999999992</v>
      </c>
      <c r="LBS233" s="159">
        <f t="shared" si="9234"/>
        <v>4</v>
      </c>
      <c r="LBT233" s="159"/>
      <c r="LBU233" s="53" t="s">
        <v>163</v>
      </c>
      <c r="LBV233" s="53">
        <f t="shared" ref="LBV233" si="18442">(53.16)*10.764</f>
        <v>572.2142399999999</v>
      </c>
      <c r="LBW233" s="53">
        <f t="shared" ref="LBW233:LBW234" si="18443">(2.3*1.25+1*(2.75+2.9+2.3))*10.764</f>
        <v>116.52029999999999</v>
      </c>
      <c r="LBX233" s="53">
        <f t="shared" si="3098"/>
        <v>688.73453999999992</v>
      </c>
      <c r="LBY233" s="53">
        <v>0</v>
      </c>
      <c r="LBZ233" s="53">
        <f>LBX233*(($H$268)+1)+(IF(LBY233&lt;101,LBY233,IF(LBY233&lt;201,LBY233/2,IF(LBY233&lt;=301,LBY233/3,LBY233/4))))</f>
        <v>688.73453999999992</v>
      </c>
      <c r="LCA233" s="159">
        <f t="shared" si="9237"/>
        <v>4</v>
      </c>
      <c r="LCB233" s="159"/>
      <c r="LCC233" s="53" t="s">
        <v>163</v>
      </c>
      <c r="LCD233" s="53">
        <f t="shared" ref="LCD233" si="18444">(53.16)*10.764</f>
        <v>572.2142399999999</v>
      </c>
      <c r="LCE233" s="53">
        <f t="shared" ref="LCE233:LCE234" si="18445">(2.3*1.25+1*(2.75+2.9+2.3))*10.764</f>
        <v>116.52029999999999</v>
      </c>
      <c r="LCF233" s="53">
        <f t="shared" si="3101"/>
        <v>688.73453999999992</v>
      </c>
      <c r="LCG233" s="53">
        <v>0</v>
      </c>
      <c r="LCH233" s="53">
        <f>LCF233*(($H$268)+1)+(IF(LCG233&lt;101,LCG233,IF(LCG233&lt;201,LCG233/2,IF(LCG233&lt;=301,LCG233/3,LCG233/4))))</f>
        <v>688.73453999999992</v>
      </c>
      <c r="LCI233" s="159">
        <f t="shared" si="9240"/>
        <v>4</v>
      </c>
      <c r="LCJ233" s="159"/>
      <c r="LCK233" s="53" t="s">
        <v>163</v>
      </c>
      <c r="LCL233" s="53">
        <f t="shared" ref="LCL233" si="18446">(53.16)*10.764</f>
        <v>572.2142399999999</v>
      </c>
      <c r="LCM233" s="53">
        <f t="shared" ref="LCM233:LCM234" si="18447">(2.3*1.25+1*(2.75+2.9+2.3))*10.764</f>
        <v>116.52029999999999</v>
      </c>
      <c r="LCN233" s="53">
        <f t="shared" si="3104"/>
        <v>688.73453999999992</v>
      </c>
      <c r="LCO233" s="53">
        <v>0</v>
      </c>
      <c r="LCP233" s="53">
        <f>LCN233*(($H$268)+1)+(IF(LCO233&lt;101,LCO233,IF(LCO233&lt;201,LCO233/2,IF(LCO233&lt;=301,LCO233/3,LCO233/4))))</f>
        <v>688.73453999999992</v>
      </c>
      <c r="LCQ233" s="159">
        <f t="shared" si="9243"/>
        <v>4</v>
      </c>
      <c r="LCR233" s="159"/>
      <c r="LCS233" s="53" t="s">
        <v>163</v>
      </c>
      <c r="LCT233" s="53">
        <f t="shared" ref="LCT233" si="18448">(53.16)*10.764</f>
        <v>572.2142399999999</v>
      </c>
      <c r="LCU233" s="53">
        <f t="shared" ref="LCU233:LCU234" si="18449">(2.3*1.25+1*(2.75+2.9+2.3))*10.764</f>
        <v>116.52029999999999</v>
      </c>
      <c r="LCV233" s="53">
        <f t="shared" si="3107"/>
        <v>688.73453999999992</v>
      </c>
      <c r="LCW233" s="53">
        <v>0</v>
      </c>
      <c r="LCX233" s="53">
        <f>LCV233*(($H$268)+1)+(IF(LCW233&lt;101,LCW233,IF(LCW233&lt;201,LCW233/2,IF(LCW233&lt;=301,LCW233/3,LCW233/4))))</f>
        <v>688.73453999999992</v>
      </c>
      <c r="LCY233" s="159">
        <f t="shared" si="9246"/>
        <v>4</v>
      </c>
      <c r="LCZ233" s="159"/>
      <c r="LDA233" s="53" t="s">
        <v>163</v>
      </c>
      <c r="LDB233" s="53">
        <f t="shared" ref="LDB233" si="18450">(53.16)*10.764</f>
        <v>572.2142399999999</v>
      </c>
      <c r="LDC233" s="53">
        <f t="shared" ref="LDC233:LDC234" si="18451">(2.3*1.25+1*(2.75+2.9+2.3))*10.764</f>
        <v>116.52029999999999</v>
      </c>
      <c r="LDD233" s="53">
        <f t="shared" si="3110"/>
        <v>688.73453999999992</v>
      </c>
      <c r="LDE233" s="53">
        <v>0</v>
      </c>
      <c r="LDF233" s="53">
        <f>LDD233*(($H$268)+1)+(IF(LDE233&lt;101,LDE233,IF(LDE233&lt;201,LDE233/2,IF(LDE233&lt;=301,LDE233/3,LDE233/4))))</f>
        <v>688.73453999999992</v>
      </c>
      <c r="LDG233" s="159">
        <f t="shared" si="9249"/>
        <v>4</v>
      </c>
      <c r="LDH233" s="159"/>
      <c r="LDI233" s="53" t="s">
        <v>163</v>
      </c>
      <c r="LDJ233" s="53">
        <f t="shared" ref="LDJ233" si="18452">(53.16)*10.764</f>
        <v>572.2142399999999</v>
      </c>
      <c r="LDK233" s="53">
        <f t="shared" ref="LDK233:LDK234" si="18453">(2.3*1.25+1*(2.75+2.9+2.3))*10.764</f>
        <v>116.52029999999999</v>
      </c>
      <c r="LDL233" s="53">
        <f t="shared" si="3113"/>
        <v>688.73453999999992</v>
      </c>
      <c r="LDM233" s="53">
        <v>0</v>
      </c>
      <c r="LDN233" s="53">
        <f>LDL233*(($H$268)+1)+(IF(LDM233&lt;101,LDM233,IF(LDM233&lt;201,LDM233/2,IF(LDM233&lt;=301,LDM233/3,LDM233/4))))</f>
        <v>688.73453999999992</v>
      </c>
      <c r="LDO233" s="159">
        <f t="shared" si="9252"/>
        <v>4</v>
      </c>
      <c r="LDP233" s="159"/>
      <c r="LDQ233" s="53" t="s">
        <v>163</v>
      </c>
      <c r="LDR233" s="53">
        <f t="shared" ref="LDR233" si="18454">(53.16)*10.764</f>
        <v>572.2142399999999</v>
      </c>
      <c r="LDS233" s="53">
        <f t="shared" ref="LDS233:LDS234" si="18455">(2.3*1.25+1*(2.75+2.9+2.3))*10.764</f>
        <v>116.52029999999999</v>
      </c>
      <c r="LDT233" s="53">
        <f t="shared" si="3116"/>
        <v>688.73453999999992</v>
      </c>
      <c r="LDU233" s="53">
        <v>0</v>
      </c>
      <c r="LDV233" s="53">
        <f>LDT233*(($H$268)+1)+(IF(LDU233&lt;101,LDU233,IF(LDU233&lt;201,LDU233/2,IF(LDU233&lt;=301,LDU233/3,LDU233/4))))</f>
        <v>688.73453999999992</v>
      </c>
      <c r="LDW233" s="159">
        <f t="shared" si="9255"/>
        <v>4</v>
      </c>
      <c r="LDX233" s="159"/>
      <c r="LDY233" s="53" t="s">
        <v>163</v>
      </c>
      <c r="LDZ233" s="53">
        <f t="shared" ref="LDZ233" si="18456">(53.16)*10.764</f>
        <v>572.2142399999999</v>
      </c>
      <c r="LEA233" s="53">
        <f t="shared" ref="LEA233:LEA234" si="18457">(2.3*1.25+1*(2.75+2.9+2.3))*10.764</f>
        <v>116.52029999999999</v>
      </c>
      <c r="LEB233" s="53">
        <f t="shared" si="3119"/>
        <v>688.73453999999992</v>
      </c>
      <c r="LEC233" s="53">
        <v>0</v>
      </c>
      <c r="LED233" s="53">
        <f>LEB233*(($H$268)+1)+(IF(LEC233&lt;101,LEC233,IF(LEC233&lt;201,LEC233/2,IF(LEC233&lt;=301,LEC233/3,LEC233/4))))</f>
        <v>688.73453999999992</v>
      </c>
      <c r="LEE233" s="159">
        <f t="shared" si="9258"/>
        <v>4</v>
      </c>
      <c r="LEF233" s="159"/>
      <c r="LEG233" s="53" t="s">
        <v>163</v>
      </c>
      <c r="LEH233" s="53">
        <f t="shared" ref="LEH233" si="18458">(53.16)*10.764</f>
        <v>572.2142399999999</v>
      </c>
      <c r="LEI233" s="53">
        <f t="shared" ref="LEI233:LEI234" si="18459">(2.3*1.25+1*(2.75+2.9+2.3))*10.764</f>
        <v>116.52029999999999</v>
      </c>
      <c r="LEJ233" s="53">
        <f t="shared" si="3122"/>
        <v>688.73453999999992</v>
      </c>
      <c r="LEK233" s="53">
        <v>0</v>
      </c>
      <c r="LEL233" s="53">
        <f>LEJ233*(($H$268)+1)+(IF(LEK233&lt;101,LEK233,IF(LEK233&lt;201,LEK233/2,IF(LEK233&lt;=301,LEK233/3,LEK233/4))))</f>
        <v>688.73453999999992</v>
      </c>
      <c r="LEM233" s="159">
        <f t="shared" si="9261"/>
        <v>4</v>
      </c>
      <c r="LEN233" s="159"/>
      <c r="LEO233" s="53" t="s">
        <v>163</v>
      </c>
      <c r="LEP233" s="53">
        <f t="shared" ref="LEP233" si="18460">(53.16)*10.764</f>
        <v>572.2142399999999</v>
      </c>
      <c r="LEQ233" s="53">
        <f t="shared" ref="LEQ233:LEQ234" si="18461">(2.3*1.25+1*(2.75+2.9+2.3))*10.764</f>
        <v>116.52029999999999</v>
      </c>
      <c r="LER233" s="53">
        <f t="shared" si="3125"/>
        <v>688.73453999999992</v>
      </c>
      <c r="LES233" s="53">
        <v>0</v>
      </c>
      <c r="LET233" s="53">
        <f>LER233*(($H$268)+1)+(IF(LES233&lt;101,LES233,IF(LES233&lt;201,LES233/2,IF(LES233&lt;=301,LES233/3,LES233/4))))</f>
        <v>688.73453999999992</v>
      </c>
      <c r="LEU233" s="159">
        <f t="shared" si="9264"/>
        <v>4</v>
      </c>
      <c r="LEV233" s="159"/>
      <c r="LEW233" s="53" t="s">
        <v>163</v>
      </c>
      <c r="LEX233" s="53">
        <f t="shared" ref="LEX233" si="18462">(53.16)*10.764</f>
        <v>572.2142399999999</v>
      </c>
      <c r="LEY233" s="53">
        <f t="shared" ref="LEY233:LEY234" si="18463">(2.3*1.25+1*(2.75+2.9+2.3))*10.764</f>
        <v>116.52029999999999</v>
      </c>
      <c r="LEZ233" s="53">
        <f t="shared" si="3128"/>
        <v>688.73453999999992</v>
      </c>
      <c r="LFA233" s="53">
        <v>0</v>
      </c>
      <c r="LFB233" s="53">
        <f>LEZ233*(($H$268)+1)+(IF(LFA233&lt;101,LFA233,IF(LFA233&lt;201,LFA233/2,IF(LFA233&lt;=301,LFA233/3,LFA233/4))))</f>
        <v>688.73453999999992</v>
      </c>
      <c r="LFC233" s="159">
        <f t="shared" si="9267"/>
        <v>4</v>
      </c>
      <c r="LFD233" s="159"/>
      <c r="LFE233" s="53" t="s">
        <v>163</v>
      </c>
      <c r="LFF233" s="53">
        <f t="shared" ref="LFF233" si="18464">(53.16)*10.764</f>
        <v>572.2142399999999</v>
      </c>
      <c r="LFG233" s="53">
        <f t="shared" ref="LFG233:LFG234" si="18465">(2.3*1.25+1*(2.75+2.9+2.3))*10.764</f>
        <v>116.52029999999999</v>
      </c>
      <c r="LFH233" s="53">
        <f t="shared" si="3131"/>
        <v>688.73453999999992</v>
      </c>
      <c r="LFI233" s="53">
        <v>0</v>
      </c>
      <c r="LFJ233" s="53">
        <f>LFH233*(($H$268)+1)+(IF(LFI233&lt;101,LFI233,IF(LFI233&lt;201,LFI233/2,IF(LFI233&lt;=301,LFI233/3,LFI233/4))))</f>
        <v>688.73453999999992</v>
      </c>
      <c r="LFK233" s="159">
        <f t="shared" si="9270"/>
        <v>4</v>
      </c>
      <c r="LFL233" s="159"/>
      <c r="LFM233" s="53" t="s">
        <v>163</v>
      </c>
      <c r="LFN233" s="53">
        <f t="shared" ref="LFN233" si="18466">(53.16)*10.764</f>
        <v>572.2142399999999</v>
      </c>
      <c r="LFO233" s="53">
        <f t="shared" ref="LFO233:LFO234" si="18467">(2.3*1.25+1*(2.75+2.9+2.3))*10.764</f>
        <v>116.52029999999999</v>
      </c>
      <c r="LFP233" s="53">
        <f t="shared" si="3134"/>
        <v>688.73453999999992</v>
      </c>
      <c r="LFQ233" s="53">
        <v>0</v>
      </c>
      <c r="LFR233" s="53">
        <f>LFP233*(($H$268)+1)+(IF(LFQ233&lt;101,LFQ233,IF(LFQ233&lt;201,LFQ233/2,IF(LFQ233&lt;=301,LFQ233/3,LFQ233/4))))</f>
        <v>688.73453999999992</v>
      </c>
      <c r="LFS233" s="159">
        <f t="shared" si="9273"/>
        <v>4</v>
      </c>
      <c r="LFT233" s="159"/>
      <c r="LFU233" s="53" t="s">
        <v>163</v>
      </c>
      <c r="LFV233" s="53">
        <f t="shared" ref="LFV233" si="18468">(53.16)*10.764</f>
        <v>572.2142399999999</v>
      </c>
      <c r="LFW233" s="53">
        <f t="shared" ref="LFW233:LFW234" si="18469">(2.3*1.25+1*(2.75+2.9+2.3))*10.764</f>
        <v>116.52029999999999</v>
      </c>
      <c r="LFX233" s="53">
        <f t="shared" si="3137"/>
        <v>688.73453999999992</v>
      </c>
      <c r="LFY233" s="53">
        <v>0</v>
      </c>
      <c r="LFZ233" s="53">
        <f>LFX233*(($H$268)+1)+(IF(LFY233&lt;101,LFY233,IF(LFY233&lt;201,LFY233/2,IF(LFY233&lt;=301,LFY233/3,LFY233/4))))</f>
        <v>688.73453999999992</v>
      </c>
      <c r="LGA233" s="159">
        <f t="shared" si="9276"/>
        <v>4</v>
      </c>
      <c r="LGB233" s="159"/>
      <c r="LGC233" s="53" t="s">
        <v>163</v>
      </c>
      <c r="LGD233" s="53">
        <f t="shared" ref="LGD233" si="18470">(53.16)*10.764</f>
        <v>572.2142399999999</v>
      </c>
      <c r="LGE233" s="53">
        <f t="shared" ref="LGE233:LGE234" si="18471">(2.3*1.25+1*(2.75+2.9+2.3))*10.764</f>
        <v>116.52029999999999</v>
      </c>
      <c r="LGF233" s="53">
        <f t="shared" si="3140"/>
        <v>688.73453999999992</v>
      </c>
      <c r="LGG233" s="53">
        <v>0</v>
      </c>
      <c r="LGH233" s="53">
        <f>LGF233*(($H$268)+1)+(IF(LGG233&lt;101,LGG233,IF(LGG233&lt;201,LGG233/2,IF(LGG233&lt;=301,LGG233/3,LGG233/4))))</f>
        <v>688.73453999999992</v>
      </c>
      <c r="LGI233" s="159">
        <f t="shared" si="9279"/>
        <v>4</v>
      </c>
      <c r="LGJ233" s="159"/>
      <c r="LGK233" s="53" t="s">
        <v>163</v>
      </c>
      <c r="LGL233" s="53">
        <f t="shared" ref="LGL233" si="18472">(53.16)*10.764</f>
        <v>572.2142399999999</v>
      </c>
      <c r="LGM233" s="53">
        <f t="shared" ref="LGM233:LGM234" si="18473">(2.3*1.25+1*(2.75+2.9+2.3))*10.764</f>
        <v>116.52029999999999</v>
      </c>
      <c r="LGN233" s="53">
        <f t="shared" si="3143"/>
        <v>688.73453999999992</v>
      </c>
      <c r="LGO233" s="53">
        <v>0</v>
      </c>
      <c r="LGP233" s="53">
        <f>LGN233*(($H$268)+1)+(IF(LGO233&lt;101,LGO233,IF(LGO233&lt;201,LGO233/2,IF(LGO233&lt;=301,LGO233/3,LGO233/4))))</f>
        <v>688.73453999999992</v>
      </c>
      <c r="LGQ233" s="159">
        <f t="shared" si="9282"/>
        <v>4</v>
      </c>
      <c r="LGR233" s="159"/>
      <c r="LGS233" s="53" t="s">
        <v>163</v>
      </c>
      <c r="LGT233" s="53">
        <f t="shared" ref="LGT233" si="18474">(53.16)*10.764</f>
        <v>572.2142399999999</v>
      </c>
      <c r="LGU233" s="53">
        <f t="shared" ref="LGU233:LGU234" si="18475">(2.3*1.25+1*(2.75+2.9+2.3))*10.764</f>
        <v>116.52029999999999</v>
      </c>
      <c r="LGV233" s="53">
        <f t="shared" si="3146"/>
        <v>688.73453999999992</v>
      </c>
      <c r="LGW233" s="53">
        <v>0</v>
      </c>
      <c r="LGX233" s="53">
        <f>LGV233*(($H$268)+1)+(IF(LGW233&lt;101,LGW233,IF(LGW233&lt;201,LGW233/2,IF(LGW233&lt;=301,LGW233/3,LGW233/4))))</f>
        <v>688.73453999999992</v>
      </c>
      <c r="LGY233" s="159">
        <f t="shared" si="9285"/>
        <v>4</v>
      </c>
      <c r="LGZ233" s="159"/>
      <c r="LHA233" s="53" t="s">
        <v>163</v>
      </c>
      <c r="LHB233" s="53">
        <f t="shared" ref="LHB233" si="18476">(53.16)*10.764</f>
        <v>572.2142399999999</v>
      </c>
      <c r="LHC233" s="53">
        <f t="shared" ref="LHC233:LHC234" si="18477">(2.3*1.25+1*(2.75+2.9+2.3))*10.764</f>
        <v>116.52029999999999</v>
      </c>
      <c r="LHD233" s="53">
        <f t="shared" si="3149"/>
        <v>688.73453999999992</v>
      </c>
      <c r="LHE233" s="53">
        <v>0</v>
      </c>
      <c r="LHF233" s="53">
        <f>LHD233*(($H$268)+1)+(IF(LHE233&lt;101,LHE233,IF(LHE233&lt;201,LHE233/2,IF(LHE233&lt;=301,LHE233/3,LHE233/4))))</f>
        <v>688.73453999999992</v>
      </c>
      <c r="LHG233" s="159">
        <f t="shared" si="9288"/>
        <v>4</v>
      </c>
      <c r="LHH233" s="159"/>
      <c r="LHI233" s="53" t="s">
        <v>163</v>
      </c>
      <c r="LHJ233" s="53">
        <f t="shared" ref="LHJ233" si="18478">(53.16)*10.764</f>
        <v>572.2142399999999</v>
      </c>
      <c r="LHK233" s="53">
        <f t="shared" ref="LHK233:LHK234" si="18479">(2.3*1.25+1*(2.75+2.9+2.3))*10.764</f>
        <v>116.52029999999999</v>
      </c>
      <c r="LHL233" s="53">
        <f t="shared" si="3152"/>
        <v>688.73453999999992</v>
      </c>
      <c r="LHM233" s="53">
        <v>0</v>
      </c>
      <c r="LHN233" s="53">
        <f>LHL233*(($H$268)+1)+(IF(LHM233&lt;101,LHM233,IF(LHM233&lt;201,LHM233/2,IF(LHM233&lt;=301,LHM233/3,LHM233/4))))</f>
        <v>688.73453999999992</v>
      </c>
      <c r="LHO233" s="159">
        <f t="shared" si="9291"/>
        <v>4</v>
      </c>
      <c r="LHP233" s="159"/>
      <c r="LHQ233" s="53" t="s">
        <v>163</v>
      </c>
      <c r="LHR233" s="53">
        <f t="shared" ref="LHR233" si="18480">(53.16)*10.764</f>
        <v>572.2142399999999</v>
      </c>
      <c r="LHS233" s="53">
        <f t="shared" ref="LHS233:LHS234" si="18481">(2.3*1.25+1*(2.75+2.9+2.3))*10.764</f>
        <v>116.52029999999999</v>
      </c>
      <c r="LHT233" s="53">
        <f t="shared" si="3155"/>
        <v>688.73453999999992</v>
      </c>
      <c r="LHU233" s="53">
        <v>0</v>
      </c>
      <c r="LHV233" s="53">
        <f>LHT233*(($H$268)+1)+(IF(LHU233&lt;101,LHU233,IF(LHU233&lt;201,LHU233/2,IF(LHU233&lt;=301,LHU233/3,LHU233/4))))</f>
        <v>688.73453999999992</v>
      </c>
      <c r="LHW233" s="159">
        <f t="shared" si="9294"/>
        <v>4</v>
      </c>
      <c r="LHX233" s="159"/>
      <c r="LHY233" s="53" t="s">
        <v>163</v>
      </c>
      <c r="LHZ233" s="53">
        <f t="shared" ref="LHZ233" si="18482">(53.16)*10.764</f>
        <v>572.2142399999999</v>
      </c>
      <c r="LIA233" s="53">
        <f t="shared" ref="LIA233:LIA234" si="18483">(2.3*1.25+1*(2.75+2.9+2.3))*10.764</f>
        <v>116.52029999999999</v>
      </c>
      <c r="LIB233" s="53">
        <f t="shared" si="3158"/>
        <v>688.73453999999992</v>
      </c>
      <c r="LIC233" s="53">
        <v>0</v>
      </c>
      <c r="LID233" s="53">
        <f>LIB233*(($H$268)+1)+(IF(LIC233&lt;101,LIC233,IF(LIC233&lt;201,LIC233/2,IF(LIC233&lt;=301,LIC233/3,LIC233/4))))</f>
        <v>688.73453999999992</v>
      </c>
      <c r="LIE233" s="159">
        <f t="shared" si="9297"/>
        <v>4</v>
      </c>
      <c r="LIF233" s="159"/>
      <c r="LIG233" s="53" t="s">
        <v>163</v>
      </c>
      <c r="LIH233" s="53">
        <f t="shared" ref="LIH233" si="18484">(53.16)*10.764</f>
        <v>572.2142399999999</v>
      </c>
      <c r="LII233" s="53">
        <f t="shared" ref="LII233:LII234" si="18485">(2.3*1.25+1*(2.75+2.9+2.3))*10.764</f>
        <v>116.52029999999999</v>
      </c>
      <c r="LIJ233" s="53">
        <f t="shared" si="3161"/>
        <v>688.73453999999992</v>
      </c>
      <c r="LIK233" s="53">
        <v>0</v>
      </c>
      <c r="LIL233" s="53">
        <f>LIJ233*(($H$268)+1)+(IF(LIK233&lt;101,LIK233,IF(LIK233&lt;201,LIK233/2,IF(LIK233&lt;=301,LIK233/3,LIK233/4))))</f>
        <v>688.73453999999992</v>
      </c>
      <c r="LIM233" s="159">
        <f t="shared" si="9300"/>
        <v>4</v>
      </c>
      <c r="LIN233" s="159"/>
      <c r="LIO233" s="53" t="s">
        <v>163</v>
      </c>
      <c r="LIP233" s="53">
        <f t="shared" ref="LIP233" si="18486">(53.16)*10.764</f>
        <v>572.2142399999999</v>
      </c>
      <c r="LIQ233" s="53">
        <f t="shared" ref="LIQ233:LIQ234" si="18487">(2.3*1.25+1*(2.75+2.9+2.3))*10.764</f>
        <v>116.52029999999999</v>
      </c>
      <c r="LIR233" s="53">
        <f t="shared" si="3164"/>
        <v>688.73453999999992</v>
      </c>
      <c r="LIS233" s="53">
        <v>0</v>
      </c>
      <c r="LIT233" s="53">
        <f>LIR233*(($H$268)+1)+(IF(LIS233&lt;101,LIS233,IF(LIS233&lt;201,LIS233/2,IF(LIS233&lt;=301,LIS233/3,LIS233/4))))</f>
        <v>688.73453999999992</v>
      </c>
      <c r="LIU233" s="159">
        <f t="shared" si="9303"/>
        <v>4</v>
      </c>
      <c r="LIV233" s="159"/>
      <c r="LIW233" s="53" t="s">
        <v>163</v>
      </c>
      <c r="LIX233" s="53">
        <f t="shared" ref="LIX233" si="18488">(53.16)*10.764</f>
        <v>572.2142399999999</v>
      </c>
      <c r="LIY233" s="53">
        <f t="shared" ref="LIY233:LIY234" si="18489">(2.3*1.25+1*(2.75+2.9+2.3))*10.764</f>
        <v>116.52029999999999</v>
      </c>
      <c r="LIZ233" s="53">
        <f t="shared" si="3167"/>
        <v>688.73453999999992</v>
      </c>
      <c r="LJA233" s="53">
        <v>0</v>
      </c>
      <c r="LJB233" s="53">
        <f>LIZ233*(($H$268)+1)+(IF(LJA233&lt;101,LJA233,IF(LJA233&lt;201,LJA233/2,IF(LJA233&lt;=301,LJA233/3,LJA233/4))))</f>
        <v>688.73453999999992</v>
      </c>
      <c r="LJC233" s="159">
        <f t="shared" si="9306"/>
        <v>4</v>
      </c>
      <c r="LJD233" s="159"/>
      <c r="LJE233" s="53" t="s">
        <v>163</v>
      </c>
      <c r="LJF233" s="53">
        <f t="shared" ref="LJF233" si="18490">(53.16)*10.764</f>
        <v>572.2142399999999</v>
      </c>
      <c r="LJG233" s="53">
        <f t="shared" ref="LJG233:LJG234" si="18491">(2.3*1.25+1*(2.75+2.9+2.3))*10.764</f>
        <v>116.52029999999999</v>
      </c>
      <c r="LJH233" s="53">
        <f t="shared" si="3170"/>
        <v>688.73453999999992</v>
      </c>
      <c r="LJI233" s="53">
        <v>0</v>
      </c>
      <c r="LJJ233" s="53">
        <f>LJH233*(($H$268)+1)+(IF(LJI233&lt;101,LJI233,IF(LJI233&lt;201,LJI233/2,IF(LJI233&lt;=301,LJI233/3,LJI233/4))))</f>
        <v>688.73453999999992</v>
      </c>
      <c r="LJK233" s="159">
        <f t="shared" si="9309"/>
        <v>4</v>
      </c>
      <c r="LJL233" s="159"/>
      <c r="LJM233" s="53" t="s">
        <v>163</v>
      </c>
      <c r="LJN233" s="53">
        <f t="shared" ref="LJN233" si="18492">(53.16)*10.764</f>
        <v>572.2142399999999</v>
      </c>
      <c r="LJO233" s="53">
        <f t="shared" ref="LJO233:LJO234" si="18493">(2.3*1.25+1*(2.75+2.9+2.3))*10.764</f>
        <v>116.52029999999999</v>
      </c>
      <c r="LJP233" s="53">
        <f t="shared" si="3173"/>
        <v>688.73453999999992</v>
      </c>
      <c r="LJQ233" s="53">
        <v>0</v>
      </c>
      <c r="LJR233" s="53">
        <f>LJP233*(($H$268)+1)+(IF(LJQ233&lt;101,LJQ233,IF(LJQ233&lt;201,LJQ233/2,IF(LJQ233&lt;=301,LJQ233/3,LJQ233/4))))</f>
        <v>688.73453999999992</v>
      </c>
      <c r="LJS233" s="159">
        <f t="shared" si="9312"/>
        <v>4</v>
      </c>
      <c r="LJT233" s="159"/>
      <c r="LJU233" s="53" t="s">
        <v>163</v>
      </c>
      <c r="LJV233" s="53">
        <f t="shared" ref="LJV233" si="18494">(53.16)*10.764</f>
        <v>572.2142399999999</v>
      </c>
      <c r="LJW233" s="53">
        <f t="shared" ref="LJW233:LJW234" si="18495">(2.3*1.25+1*(2.75+2.9+2.3))*10.764</f>
        <v>116.52029999999999</v>
      </c>
      <c r="LJX233" s="53">
        <f t="shared" si="3176"/>
        <v>688.73453999999992</v>
      </c>
      <c r="LJY233" s="53">
        <v>0</v>
      </c>
      <c r="LJZ233" s="53">
        <f>LJX233*(($H$268)+1)+(IF(LJY233&lt;101,LJY233,IF(LJY233&lt;201,LJY233/2,IF(LJY233&lt;=301,LJY233/3,LJY233/4))))</f>
        <v>688.73453999999992</v>
      </c>
      <c r="LKA233" s="159">
        <f t="shared" si="9315"/>
        <v>4</v>
      </c>
      <c r="LKB233" s="159"/>
      <c r="LKC233" s="53" t="s">
        <v>163</v>
      </c>
      <c r="LKD233" s="53">
        <f t="shared" ref="LKD233" si="18496">(53.16)*10.764</f>
        <v>572.2142399999999</v>
      </c>
      <c r="LKE233" s="53">
        <f t="shared" ref="LKE233:LKE234" si="18497">(2.3*1.25+1*(2.75+2.9+2.3))*10.764</f>
        <v>116.52029999999999</v>
      </c>
      <c r="LKF233" s="53">
        <f t="shared" si="3179"/>
        <v>688.73453999999992</v>
      </c>
      <c r="LKG233" s="53">
        <v>0</v>
      </c>
      <c r="LKH233" s="53">
        <f>LKF233*(($H$268)+1)+(IF(LKG233&lt;101,LKG233,IF(LKG233&lt;201,LKG233/2,IF(LKG233&lt;=301,LKG233/3,LKG233/4))))</f>
        <v>688.73453999999992</v>
      </c>
      <c r="LKI233" s="159">
        <f t="shared" si="9318"/>
        <v>4</v>
      </c>
      <c r="LKJ233" s="159"/>
      <c r="LKK233" s="53" t="s">
        <v>163</v>
      </c>
      <c r="LKL233" s="53">
        <f t="shared" ref="LKL233" si="18498">(53.16)*10.764</f>
        <v>572.2142399999999</v>
      </c>
      <c r="LKM233" s="53">
        <f t="shared" ref="LKM233:LKM234" si="18499">(2.3*1.25+1*(2.75+2.9+2.3))*10.764</f>
        <v>116.52029999999999</v>
      </c>
      <c r="LKN233" s="53">
        <f t="shared" si="3182"/>
        <v>688.73453999999992</v>
      </c>
      <c r="LKO233" s="53">
        <v>0</v>
      </c>
      <c r="LKP233" s="53">
        <f>LKN233*(($H$268)+1)+(IF(LKO233&lt;101,LKO233,IF(LKO233&lt;201,LKO233/2,IF(LKO233&lt;=301,LKO233/3,LKO233/4))))</f>
        <v>688.73453999999992</v>
      </c>
      <c r="LKQ233" s="159">
        <f t="shared" si="9321"/>
        <v>4</v>
      </c>
      <c r="LKR233" s="159"/>
      <c r="LKS233" s="53" t="s">
        <v>163</v>
      </c>
      <c r="LKT233" s="53">
        <f t="shared" ref="LKT233" si="18500">(53.16)*10.764</f>
        <v>572.2142399999999</v>
      </c>
      <c r="LKU233" s="53">
        <f t="shared" ref="LKU233:LKU234" si="18501">(2.3*1.25+1*(2.75+2.9+2.3))*10.764</f>
        <v>116.52029999999999</v>
      </c>
      <c r="LKV233" s="53">
        <f t="shared" si="3185"/>
        <v>688.73453999999992</v>
      </c>
      <c r="LKW233" s="53">
        <v>0</v>
      </c>
      <c r="LKX233" s="53">
        <f>LKV233*(($H$268)+1)+(IF(LKW233&lt;101,LKW233,IF(LKW233&lt;201,LKW233/2,IF(LKW233&lt;=301,LKW233/3,LKW233/4))))</f>
        <v>688.73453999999992</v>
      </c>
      <c r="LKY233" s="159">
        <f t="shared" si="9324"/>
        <v>4</v>
      </c>
      <c r="LKZ233" s="159"/>
      <c r="LLA233" s="53" t="s">
        <v>163</v>
      </c>
      <c r="LLB233" s="53">
        <f t="shared" ref="LLB233" si="18502">(53.16)*10.764</f>
        <v>572.2142399999999</v>
      </c>
      <c r="LLC233" s="53">
        <f t="shared" ref="LLC233:LLC234" si="18503">(2.3*1.25+1*(2.75+2.9+2.3))*10.764</f>
        <v>116.52029999999999</v>
      </c>
      <c r="LLD233" s="53">
        <f t="shared" si="3188"/>
        <v>688.73453999999992</v>
      </c>
      <c r="LLE233" s="53">
        <v>0</v>
      </c>
      <c r="LLF233" s="53">
        <f>LLD233*(($H$268)+1)+(IF(LLE233&lt;101,LLE233,IF(LLE233&lt;201,LLE233/2,IF(LLE233&lt;=301,LLE233/3,LLE233/4))))</f>
        <v>688.73453999999992</v>
      </c>
      <c r="LLG233" s="159">
        <f t="shared" si="9327"/>
        <v>4</v>
      </c>
      <c r="LLH233" s="159"/>
      <c r="LLI233" s="53" t="s">
        <v>163</v>
      </c>
      <c r="LLJ233" s="53">
        <f t="shared" ref="LLJ233" si="18504">(53.16)*10.764</f>
        <v>572.2142399999999</v>
      </c>
      <c r="LLK233" s="53">
        <f t="shared" ref="LLK233:LLK234" si="18505">(2.3*1.25+1*(2.75+2.9+2.3))*10.764</f>
        <v>116.52029999999999</v>
      </c>
      <c r="LLL233" s="53">
        <f t="shared" si="3191"/>
        <v>688.73453999999992</v>
      </c>
      <c r="LLM233" s="53">
        <v>0</v>
      </c>
      <c r="LLN233" s="53">
        <f>LLL233*(($H$268)+1)+(IF(LLM233&lt;101,LLM233,IF(LLM233&lt;201,LLM233/2,IF(LLM233&lt;=301,LLM233/3,LLM233/4))))</f>
        <v>688.73453999999992</v>
      </c>
      <c r="LLO233" s="159">
        <f t="shared" si="9330"/>
        <v>4</v>
      </c>
      <c r="LLP233" s="159"/>
      <c r="LLQ233" s="53" t="s">
        <v>163</v>
      </c>
      <c r="LLR233" s="53">
        <f t="shared" ref="LLR233" si="18506">(53.16)*10.764</f>
        <v>572.2142399999999</v>
      </c>
      <c r="LLS233" s="53">
        <f t="shared" ref="LLS233:LLS234" si="18507">(2.3*1.25+1*(2.75+2.9+2.3))*10.764</f>
        <v>116.52029999999999</v>
      </c>
      <c r="LLT233" s="53">
        <f t="shared" si="3194"/>
        <v>688.73453999999992</v>
      </c>
      <c r="LLU233" s="53">
        <v>0</v>
      </c>
      <c r="LLV233" s="53">
        <f>LLT233*(($H$268)+1)+(IF(LLU233&lt;101,LLU233,IF(LLU233&lt;201,LLU233/2,IF(LLU233&lt;=301,LLU233/3,LLU233/4))))</f>
        <v>688.73453999999992</v>
      </c>
      <c r="LLW233" s="159">
        <f t="shared" si="9333"/>
        <v>4</v>
      </c>
      <c r="LLX233" s="159"/>
      <c r="LLY233" s="53" t="s">
        <v>163</v>
      </c>
      <c r="LLZ233" s="53">
        <f t="shared" ref="LLZ233" si="18508">(53.16)*10.764</f>
        <v>572.2142399999999</v>
      </c>
      <c r="LMA233" s="53">
        <f t="shared" ref="LMA233:LMA234" si="18509">(2.3*1.25+1*(2.75+2.9+2.3))*10.764</f>
        <v>116.52029999999999</v>
      </c>
      <c r="LMB233" s="53">
        <f t="shared" si="3197"/>
        <v>688.73453999999992</v>
      </c>
      <c r="LMC233" s="53">
        <v>0</v>
      </c>
      <c r="LMD233" s="53">
        <f>LMB233*(($H$268)+1)+(IF(LMC233&lt;101,LMC233,IF(LMC233&lt;201,LMC233/2,IF(LMC233&lt;=301,LMC233/3,LMC233/4))))</f>
        <v>688.73453999999992</v>
      </c>
      <c r="LME233" s="159">
        <f t="shared" si="9336"/>
        <v>4</v>
      </c>
      <c r="LMF233" s="159"/>
      <c r="LMG233" s="53" t="s">
        <v>163</v>
      </c>
      <c r="LMH233" s="53">
        <f t="shared" ref="LMH233" si="18510">(53.16)*10.764</f>
        <v>572.2142399999999</v>
      </c>
      <c r="LMI233" s="53">
        <f t="shared" ref="LMI233:LMI234" si="18511">(2.3*1.25+1*(2.75+2.9+2.3))*10.764</f>
        <v>116.52029999999999</v>
      </c>
      <c r="LMJ233" s="53">
        <f t="shared" si="3200"/>
        <v>688.73453999999992</v>
      </c>
      <c r="LMK233" s="53">
        <v>0</v>
      </c>
      <c r="LML233" s="53">
        <f>LMJ233*(($H$268)+1)+(IF(LMK233&lt;101,LMK233,IF(LMK233&lt;201,LMK233/2,IF(LMK233&lt;=301,LMK233/3,LMK233/4))))</f>
        <v>688.73453999999992</v>
      </c>
      <c r="LMM233" s="159">
        <f t="shared" si="9339"/>
        <v>4</v>
      </c>
      <c r="LMN233" s="159"/>
      <c r="LMO233" s="53" t="s">
        <v>163</v>
      </c>
      <c r="LMP233" s="53">
        <f t="shared" ref="LMP233" si="18512">(53.16)*10.764</f>
        <v>572.2142399999999</v>
      </c>
      <c r="LMQ233" s="53">
        <f t="shared" ref="LMQ233:LMQ234" si="18513">(2.3*1.25+1*(2.75+2.9+2.3))*10.764</f>
        <v>116.52029999999999</v>
      </c>
      <c r="LMR233" s="53">
        <f t="shared" si="3203"/>
        <v>688.73453999999992</v>
      </c>
      <c r="LMS233" s="53">
        <v>0</v>
      </c>
      <c r="LMT233" s="53">
        <f>LMR233*(($H$268)+1)+(IF(LMS233&lt;101,LMS233,IF(LMS233&lt;201,LMS233/2,IF(LMS233&lt;=301,LMS233/3,LMS233/4))))</f>
        <v>688.73453999999992</v>
      </c>
      <c r="LMU233" s="159">
        <f t="shared" si="9342"/>
        <v>4</v>
      </c>
      <c r="LMV233" s="159"/>
      <c r="LMW233" s="53" t="s">
        <v>163</v>
      </c>
      <c r="LMX233" s="53">
        <f t="shared" ref="LMX233" si="18514">(53.16)*10.764</f>
        <v>572.2142399999999</v>
      </c>
      <c r="LMY233" s="53">
        <f t="shared" ref="LMY233:LMY234" si="18515">(2.3*1.25+1*(2.75+2.9+2.3))*10.764</f>
        <v>116.52029999999999</v>
      </c>
      <c r="LMZ233" s="53">
        <f t="shared" si="3206"/>
        <v>688.73453999999992</v>
      </c>
      <c r="LNA233" s="53">
        <v>0</v>
      </c>
      <c r="LNB233" s="53">
        <f>LMZ233*(($H$268)+1)+(IF(LNA233&lt;101,LNA233,IF(LNA233&lt;201,LNA233/2,IF(LNA233&lt;=301,LNA233/3,LNA233/4))))</f>
        <v>688.73453999999992</v>
      </c>
      <c r="LNC233" s="159">
        <f t="shared" si="9345"/>
        <v>4</v>
      </c>
      <c r="LND233" s="159"/>
      <c r="LNE233" s="53" t="s">
        <v>163</v>
      </c>
      <c r="LNF233" s="53">
        <f t="shared" ref="LNF233" si="18516">(53.16)*10.764</f>
        <v>572.2142399999999</v>
      </c>
      <c r="LNG233" s="53">
        <f t="shared" ref="LNG233:LNG234" si="18517">(2.3*1.25+1*(2.75+2.9+2.3))*10.764</f>
        <v>116.52029999999999</v>
      </c>
      <c r="LNH233" s="53">
        <f t="shared" si="3209"/>
        <v>688.73453999999992</v>
      </c>
      <c r="LNI233" s="53">
        <v>0</v>
      </c>
      <c r="LNJ233" s="53">
        <f>LNH233*(($H$268)+1)+(IF(LNI233&lt;101,LNI233,IF(LNI233&lt;201,LNI233/2,IF(LNI233&lt;=301,LNI233/3,LNI233/4))))</f>
        <v>688.73453999999992</v>
      </c>
      <c r="LNK233" s="159">
        <f t="shared" si="9348"/>
        <v>4</v>
      </c>
      <c r="LNL233" s="159"/>
      <c r="LNM233" s="53" t="s">
        <v>163</v>
      </c>
      <c r="LNN233" s="53">
        <f t="shared" ref="LNN233" si="18518">(53.16)*10.764</f>
        <v>572.2142399999999</v>
      </c>
      <c r="LNO233" s="53">
        <f t="shared" ref="LNO233:LNO234" si="18519">(2.3*1.25+1*(2.75+2.9+2.3))*10.764</f>
        <v>116.52029999999999</v>
      </c>
      <c r="LNP233" s="53">
        <f t="shared" si="3212"/>
        <v>688.73453999999992</v>
      </c>
      <c r="LNQ233" s="53">
        <v>0</v>
      </c>
      <c r="LNR233" s="53">
        <f>LNP233*(($H$268)+1)+(IF(LNQ233&lt;101,LNQ233,IF(LNQ233&lt;201,LNQ233/2,IF(LNQ233&lt;=301,LNQ233/3,LNQ233/4))))</f>
        <v>688.73453999999992</v>
      </c>
      <c r="LNS233" s="159">
        <f t="shared" si="9351"/>
        <v>4</v>
      </c>
      <c r="LNT233" s="159"/>
      <c r="LNU233" s="53" t="s">
        <v>163</v>
      </c>
      <c r="LNV233" s="53">
        <f t="shared" ref="LNV233" si="18520">(53.16)*10.764</f>
        <v>572.2142399999999</v>
      </c>
      <c r="LNW233" s="53">
        <f t="shared" ref="LNW233:LNW234" si="18521">(2.3*1.25+1*(2.75+2.9+2.3))*10.764</f>
        <v>116.52029999999999</v>
      </c>
      <c r="LNX233" s="53">
        <f t="shared" si="3215"/>
        <v>688.73453999999992</v>
      </c>
      <c r="LNY233" s="53">
        <v>0</v>
      </c>
      <c r="LNZ233" s="53">
        <f>LNX233*(($H$268)+1)+(IF(LNY233&lt;101,LNY233,IF(LNY233&lt;201,LNY233/2,IF(LNY233&lt;=301,LNY233/3,LNY233/4))))</f>
        <v>688.73453999999992</v>
      </c>
      <c r="LOA233" s="159">
        <f t="shared" si="9354"/>
        <v>4</v>
      </c>
      <c r="LOB233" s="159"/>
      <c r="LOC233" s="53" t="s">
        <v>163</v>
      </c>
      <c r="LOD233" s="53">
        <f t="shared" ref="LOD233" si="18522">(53.16)*10.764</f>
        <v>572.2142399999999</v>
      </c>
      <c r="LOE233" s="53">
        <f t="shared" ref="LOE233:LOE234" si="18523">(2.3*1.25+1*(2.75+2.9+2.3))*10.764</f>
        <v>116.52029999999999</v>
      </c>
      <c r="LOF233" s="53">
        <f t="shared" si="3218"/>
        <v>688.73453999999992</v>
      </c>
      <c r="LOG233" s="53">
        <v>0</v>
      </c>
      <c r="LOH233" s="53">
        <f>LOF233*(($H$268)+1)+(IF(LOG233&lt;101,LOG233,IF(LOG233&lt;201,LOG233/2,IF(LOG233&lt;=301,LOG233/3,LOG233/4))))</f>
        <v>688.73453999999992</v>
      </c>
      <c r="LOI233" s="159">
        <f t="shared" si="9357"/>
        <v>4</v>
      </c>
      <c r="LOJ233" s="159"/>
      <c r="LOK233" s="53" t="s">
        <v>163</v>
      </c>
      <c r="LOL233" s="53">
        <f t="shared" ref="LOL233" si="18524">(53.16)*10.764</f>
        <v>572.2142399999999</v>
      </c>
      <c r="LOM233" s="53">
        <f t="shared" ref="LOM233:LOM234" si="18525">(2.3*1.25+1*(2.75+2.9+2.3))*10.764</f>
        <v>116.52029999999999</v>
      </c>
      <c r="LON233" s="53">
        <f t="shared" si="3221"/>
        <v>688.73453999999992</v>
      </c>
      <c r="LOO233" s="53">
        <v>0</v>
      </c>
      <c r="LOP233" s="53">
        <f>LON233*(($H$268)+1)+(IF(LOO233&lt;101,LOO233,IF(LOO233&lt;201,LOO233/2,IF(LOO233&lt;=301,LOO233/3,LOO233/4))))</f>
        <v>688.73453999999992</v>
      </c>
      <c r="LOQ233" s="159">
        <f t="shared" si="9360"/>
        <v>4</v>
      </c>
      <c r="LOR233" s="159"/>
      <c r="LOS233" s="53" t="s">
        <v>163</v>
      </c>
      <c r="LOT233" s="53">
        <f t="shared" ref="LOT233" si="18526">(53.16)*10.764</f>
        <v>572.2142399999999</v>
      </c>
      <c r="LOU233" s="53">
        <f t="shared" ref="LOU233:LOU234" si="18527">(2.3*1.25+1*(2.75+2.9+2.3))*10.764</f>
        <v>116.52029999999999</v>
      </c>
      <c r="LOV233" s="53">
        <f t="shared" si="3224"/>
        <v>688.73453999999992</v>
      </c>
      <c r="LOW233" s="53">
        <v>0</v>
      </c>
      <c r="LOX233" s="53">
        <f>LOV233*(($H$268)+1)+(IF(LOW233&lt;101,LOW233,IF(LOW233&lt;201,LOW233/2,IF(LOW233&lt;=301,LOW233/3,LOW233/4))))</f>
        <v>688.73453999999992</v>
      </c>
      <c r="LOY233" s="159">
        <f t="shared" si="9363"/>
        <v>4</v>
      </c>
      <c r="LOZ233" s="159"/>
      <c r="LPA233" s="53" t="s">
        <v>163</v>
      </c>
      <c r="LPB233" s="53">
        <f t="shared" ref="LPB233" si="18528">(53.16)*10.764</f>
        <v>572.2142399999999</v>
      </c>
      <c r="LPC233" s="53">
        <f t="shared" ref="LPC233:LPC234" si="18529">(2.3*1.25+1*(2.75+2.9+2.3))*10.764</f>
        <v>116.52029999999999</v>
      </c>
      <c r="LPD233" s="53">
        <f t="shared" si="3227"/>
        <v>688.73453999999992</v>
      </c>
      <c r="LPE233" s="53">
        <v>0</v>
      </c>
      <c r="LPF233" s="53">
        <f>LPD233*(($H$268)+1)+(IF(LPE233&lt;101,LPE233,IF(LPE233&lt;201,LPE233/2,IF(LPE233&lt;=301,LPE233/3,LPE233/4))))</f>
        <v>688.73453999999992</v>
      </c>
      <c r="LPG233" s="159">
        <f t="shared" si="9366"/>
        <v>4</v>
      </c>
      <c r="LPH233" s="159"/>
      <c r="LPI233" s="53" t="s">
        <v>163</v>
      </c>
      <c r="LPJ233" s="53">
        <f t="shared" ref="LPJ233" si="18530">(53.16)*10.764</f>
        <v>572.2142399999999</v>
      </c>
      <c r="LPK233" s="53">
        <f t="shared" ref="LPK233:LPK234" si="18531">(2.3*1.25+1*(2.75+2.9+2.3))*10.764</f>
        <v>116.52029999999999</v>
      </c>
      <c r="LPL233" s="53">
        <f t="shared" si="3230"/>
        <v>688.73453999999992</v>
      </c>
      <c r="LPM233" s="53">
        <v>0</v>
      </c>
      <c r="LPN233" s="53">
        <f>LPL233*(($H$268)+1)+(IF(LPM233&lt;101,LPM233,IF(LPM233&lt;201,LPM233/2,IF(LPM233&lt;=301,LPM233/3,LPM233/4))))</f>
        <v>688.73453999999992</v>
      </c>
      <c r="LPO233" s="159">
        <f t="shared" si="9369"/>
        <v>4</v>
      </c>
      <c r="LPP233" s="159"/>
      <c r="LPQ233" s="53" t="s">
        <v>163</v>
      </c>
      <c r="LPR233" s="53">
        <f t="shared" ref="LPR233" si="18532">(53.16)*10.764</f>
        <v>572.2142399999999</v>
      </c>
      <c r="LPS233" s="53">
        <f t="shared" ref="LPS233:LPS234" si="18533">(2.3*1.25+1*(2.75+2.9+2.3))*10.764</f>
        <v>116.52029999999999</v>
      </c>
      <c r="LPT233" s="53">
        <f t="shared" si="3233"/>
        <v>688.73453999999992</v>
      </c>
      <c r="LPU233" s="53">
        <v>0</v>
      </c>
      <c r="LPV233" s="53">
        <f>LPT233*(($H$268)+1)+(IF(LPU233&lt;101,LPU233,IF(LPU233&lt;201,LPU233/2,IF(LPU233&lt;=301,LPU233/3,LPU233/4))))</f>
        <v>688.73453999999992</v>
      </c>
      <c r="LPW233" s="159">
        <f t="shared" si="9372"/>
        <v>4</v>
      </c>
      <c r="LPX233" s="159"/>
      <c r="LPY233" s="53" t="s">
        <v>163</v>
      </c>
      <c r="LPZ233" s="53">
        <f t="shared" ref="LPZ233" si="18534">(53.16)*10.764</f>
        <v>572.2142399999999</v>
      </c>
      <c r="LQA233" s="53">
        <f t="shared" ref="LQA233:LQA234" si="18535">(2.3*1.25+1*(2.75+2.9+2.3))*10.764</f>
        <v>116.52029999999999</v>
      </c>
      <c r="LQB233" s="53">
        <f t="shared" si="3236"/>
        <v>688.73453999999992</v>
      </c>
      <c r="LQC233" s="53">
        <v>0</v>
      </c>
      <c r="LQD233" s="53">
        <f>LQB233*(($H$268)+1)+(IF(LQC233&lt;101,LQC233,IF(LQC233&lt;201,LQC233/2,IF(LQC233&lt;=301,LQC233/3,LQC233/4))))</f>
        <v>688.73453999999992</v>
      </c>
      <c r="LQE233" s="159">
        <f t="shared" si="9375"/>
        <v>4</v>
      </c>
      <c r="LQF233" s="159"/>
      <c r="LQG233" s="53" t="s">
        <v>163</v>
      </c>
      <c r="LQH233" s="53">
        <f t="shared" ref="LQH233" si="18536">(53.16)*10.764</f>
        <v>572.2142399999999</v>
      </c>
      <c r="LQI233" s="53">
        <f t="shared" ref="LQI233:LQI234" si="18537">(2.3*1.25+1*(2.75+2.9+2.3))*10.764</f>
        <v>116.52029999999999</v>
      </c>
      <c r="LQJ233" s="53">
        <f t="shared" si="3239"/>
        <v>688.73453999999992</v>
      </c>
      <c r="LQK233" s="53">
        <v>0</v>
      </c>
      <c r="LQL233" s="53">
        <f>LQJ233*(($H$268)+1)+(IF(LQK233&lt;101,LQK233,IF(LQK233&lt;201,LQK233/2,IF(LQK233&lt;=301,LQK233/3,LQK233/4))))</f>
        <v>688.73453999999992</v>
      </c>
      <c r="LQM233" s="159">
        <f t="shared" si="9378"/>
        <v>4</v>
      </c>
      <c r="LQN233" s="159"/>
      <c r="LQO233" s="53" t="s">
        <v>163</v>
      </c>
      <c r="LQP233" s="53">
        <f t="shared" ref="LQP233" si="18538">(53.16)*10.764</f>
        <v>572.2142399999999</v>
      </c>
      <c r="LQQ233" s="53">
        <f t="shared" ref="LQQ233:LQQ234" si="18539">(2.3*1.25+1*(2.75+2.9+2.3))*10.764</f>
        <v>116.52029999999999</v>
      </c>
      <c r="LQR233" s="53">
        <f t="shared" si="3242"/>
        <v>688.73453999999992</v>
      </c>
      <c r="LQS233" s="53">
        <v>0</v>
      </c>
      <c r="LQT233" s="53">
        <f>LQR233*(($H$268)+1)+(IF(LQS233&lt;101,LQS233,IF(LQS233&lt;201,LQS233/2,IF(LQS233&lt;=301,LQS233/3,LQS233/4))))</f>
        <v>688.73453999999992</v>
      </c>
      <c r="LQU233" s="159">
        <f t="shared" si="9381"/>
        <v>4</v>
      </c>
      <c r="LQV233" s="159"/>
      <c r="LQW233" s="53" t="s">
        <v>163</v>
      </c>
      <c r="LQX233" s="53">
        <f t="shared" ref="LQX233" si="18540">(53.16)*10.764</f>
        <v>572.2142399999999</v>
      </c>
      <c r="LQY233" s="53">
        <f t="shared" ref="LQY233:LQY234" si="18541">(2.3*1.25+1*(2.75+2.9+2.3))*10.764</f>
        <v>116.52029999999999</v>
      </c>
      <c r="LQZ233" s="53">
        <f t="shared" si="3245"/>
        <v>688.73453999999992</v>
      </c>
      <c r="LRA233" s="53">
        <v>0</v>
      </c>
      <c r="LRB233" s="53">
        <f>LQZ233*(($H$268)+1)+(IF(LRA233&lt;101,LRA233,IF(LRA233&lt;201,LRA233/2,IF(LRA233&lt;=301,LRA233/3,LRA233/4))))</f>
        <v>688.73453999999992</v>
      </c>
      <c r="LRC233" s="159">
        <f t="shared" si="9384"/>
        <v>4</v>
      </c>
      <c r="LRD233" s="159"/>
      <c r="LRE233" s="53" t="s">
        <v>163</v>
      </c>
      <c r="LRF233" s="53">
        <f t="shared" ref="LRF233" si="18542">(53.16)*10.764</f>
        <v>572.2142399999999</v>
      </c>
      <c r="LRG233" s="53">
        <f t="shared" ref="LRG233:LRG234" si="18543">(2.3*1.25+1*(2.75+2.9+2.3))*10.764</f>
        <v>116.52029999999999</v>
      </c>
      <c r="LRH233" s="53">
        <f t="shared" si="3248"/>
        <v>688.73453999999992</v>
      </c>
      <c r="LRI233" s="53">
        <v>0</v>
      </c>
      <c r="LRJ233" s="53">
        <f>LRH233*(($H$268)+1)+(IF(LRI233&lt;101,LRI233,IF(LRI233&lt;201,LRI233/2,IF(LRI233&lt;=301,LRI233/3,LRI233/4))))</f>
        <v>688.73453999999992</v>
      </c>
      <c r="LRK233" s="159">
        <f t="shared" si="9387"/>
        <v>4</v>
      </c>
      <c r="LRL233" s="159"/>
      <c r="LRM233" s="53" t="s">
        <v>163</v>
      </c>
      <c r="LRN233" s="53">
        <f t="shared" ref="LRN233" si="18544">(53.16)*10.764</f>
        <v>572.2142399999999</v>
      </c>
      <c r="LRO233" s="53">
        <f t="shared" ref="LRO233:LRO234" si="18545">(2.3*1.25+1*(2.75+2.9+2.3))*10.764</f>
        <v>116.52029999999999</v>
      </c>
      <c r="LRP233" s="53">
        <f t="shared" si="3251"/>
        <v>688.73453999999992</v>
      </c>
      <c r="LRQ233" s="53">
        <v>0</v>
      </c>
      <c r="LRR233" s="53">
        <f>LRP233*(($H$268)+1)+(IF(LRQ233&lt;101,LRQ233,IF(LRQ233&lt;201,LRQ233/2,IF(LRQ233&lt;=301,LRQ233/3,LRQ233/4))))</f>
        <v>688.73453999999992</v>
      </c>
      <c r="LRS233" s="159">
        <f t="shared" si="9390"/>
        <v>4</v>
      </c>
      <c r="LRT233" s="159"/>
      <c r="LRU233" s="53" t="s">
        <v>163</v>
      </c>
      <c r="LRV233" s="53">
        <f t="shared" ref="LRV233" si="18546">(53.16)*10.764</f>
        <v>572.2142399999999</v>
      </c>
      <c r="LRW233" s="53">
        <f t="shared" ref="LRW233:LRW234" si="18547">(2.3*1.25+1*(2.75+2.9+2.3))*10.764</f>
        <v>116.52029999999999</v>
      </c>
      <c r="LRX233" s="53">
        <f t="shared" si="3254"/>
        <v>688.73453999999992</v>
      </c>
      <c r="LRY233" s="53">
        <v>0</v>
      </c>
      <c r="LRZ233" s="53">
        <f>LRX233*(($H$268)+1)+(IF(LRY233&lt;101,LRY233,IF(LRY233&lt;201,LRY233/2,IF(LRY233&lt;=301,LRY233/3,LRY233/4))))</f>
        <v>688.73453999999992</v>
      </c>
      <c r="LSA233" s="159">
        <f t="shared" si="9393"/>
        <v>4</v>
      </c>
      <c r="LSB233" s="159"/>
      <c r="LSC233" s="53" t="s">
        <v>163</v>
      </c>
      <c r="LSD233" s="53">
        <f t="shared" ref="LSD233" si="18548">(53.16)*10.764</f>
        <v>572.2142399999999</v>
      </c>
      <c r="LSE233" s="53">
        <f t="shared" ref="LSE233:LSE234" si="18549">(2.3*1.25+1*(2.75+2.9+2.3))*10.764</f>
        <v>116.52029999999999</v>
      </c>
      <c r="LSF233" s="53">
        <f t="shared" si="3257"/>
        <v>688.73453999999992</v>
      </c>
      <c r="LSG233" s="53">
        <v>0</v>
      </c>
      <c r="LSH233" s="53">
        <f>LSF233*(($H$268)+1)+(IF(LSG233&lt;101,LSG233,IF(LSG233&lt;201,LSG233/2,IF(LSG233&lt;=301,LSG233/3,LSG233/4))))</f>
        <v>688.73453999999992</v>
      </c>
      <c r="LSI233" s="159">
        <f t="shared" si="9396"/>
        <v>4</v>
      </c>
      <c r="LSJ233" s="159"/>
      <c r="LSK233" s="53" t="s">
        <v>163</v>
      </c>
      <c r="LSL233" s="53">
        <f t="shared" ref="LSL233" si="18550">(53.16)*10.764</f>
        <v>572.2142399999999</v>
      </c>
      <c r="LSM233" s="53">
        <f t="shared" ref="LSM233:LSM234" si="18551">(2.3*1.25+1*(2.75+2.9+2.3))*10.764</f>
        <v>116.52029999999999</v>
      </c>
      <c r="LSN233" s="53">
        <f t="shared" si="3260"/>
        <v>688.73453999999992</v>
      </c>
      <c r="LSO233" s="53">
        <v>0</v>
      </c>
      <c r="LSP233" s="53">
        <f>LSN233*(($H$268)+1)+(IF(LSO233&lt;101,LSO233,IF(LSO233&lt;201,LSO233/2,IF(LSO233&lt;=301,LSO233/3,LSO233/4))))</f>
        <v>688.73453999999992</v>
      </c>
      <c r="LSQ233" s="159">
        <f t="shared" si="9399"/>
        <v>4</v>
      </c>
      <c r="LSR233" s="159"/>
      <c r="LSS233" s="53" t="s">
        <v>163</v>
      </c>
      <c r="LST233" s="53">
        <f t="shared" ref="LST233" si="18552">(53.16)*10.764</f>
        <v>572.2142399999999</v>
      </c>
      <c r="LSU233" s="53">
        <f t="shared" ref="LSU233:LSU234" si="18553">(2.3*1.25+1*(2.75+2.9+2.3))*10.764</f>
        <v>116.52029999999999</v>
      </c>
      <c r="LSV233" s="53">
        <f t="shared" si="3263"/>
        <v>688.73453999999992</v>
      </c>
      <c r="LSW233" s="53">
        <v>0</v>
      </c>
      <c r="LSX233" s="53">
        <f>LSV233*(($H$268)+1)+(IF(LSW233&lt;101,LSW233,IF(LSW233&lt;201,LSW233/2,IF(LSW233&lt;=301,LSW233/3,LSW233/4))))</f>
        <v>688.73453999999992</v>
      </c>
      <c r="LSY233" s="159">
        <f t="shared" si="9402"/>
        <v>4</v>
      </c>
      <c r="LSZ233" s="159"/>
      <c r="LTA233" s="53" t="s">
        <v>163</v>
      </c>
      <c r="LTB233" s="53">
        <f t="shared" ref="LTB233" si="18554">(53.16)*10.764</f>
        <v>572.2142399999999</v>
      </c>
      <c r="LTC233" s="53">
        <f t="shared" ref="LTC233:LTC234" si="18555">(2.3*1.25+1*(2.75+2.9+2.3))*10.764</f>
        <v>116.52029999999999</v>
      </c>
      <c r="LTD233" s="53">
        <f t="shared" si="3266"/>
        <v>688.73453999999992</v>
      </c>
      <c r="LTE233" s="53">
        <v>0</v>
      </c>
      <c r="LTF233" s="53">
        <f>LTD233*(($H$268)+1)+(IF(LTE233&lt;101,LTE233,IF(LTE233&lt;201,LTE233/2,IF(LTE233&lt;=301,LTE233/3,LTE233/4))))</f>
        <v>688.73453999999992</v>
      </c>
      <c r="LTG233" s="159">
        <f t="shared" si="9405"/>
        <v>4</v>
      </c>
      <c r="LTH233" s="159"/>
      <c r="LTI233" s="53" t="s">
        <v>163</v>
      </c>
      <c r="LTJ233" s="53">
        <f t="shared" ref="LTJ233" si="18556">(53.16)*10.764</f>
        <v>572.2142399999999</v>
      </c>
      <c r="LTK233" s="53">
        <f t="shared" ref="LTK233:LTK234" si="18557">(2.3*1.25+1*(2.75+2.9+2.3))*10.764</f>
        <v>116.52029999999999</v>
      </c>
      <c r="LTL233" s="53">
        <f t="shared" si="3269"/>
        <v>688.73453999999992</v>
      </c>
      <c r="LTM233" s="53">
        <v>0</v>
      </c>
      <c r="LTN233" s="53">
        <f>LTL233*(($H$268)+1)+(IF(LTM233&lt;101,LTM233,IF(LTM233&lt;201,LTM233/2,IF(LTM233&lt;=301,LTM233/3,LTM233/4))))</f>
        <v>688.73453999999992</v>
      </c>
      <c r="LTO233" s="159">
        <f t="shared" si="9408"/>
        <v>4</v>
      </c>
      <c r="LTP233" s="159"/>
      <c r="LTQ233" s="53" t="s">
        <v>163</v>
      </c>
      <c r="LTR233" s="53">
        <f t="shared" ref="LTR233" si="18558">(53.16)*10.764</f>
        <v>572.2142399999999</v>
      </c>
      <c r="LTS233" s="53">
        <f t="shared" ref="LTS233:LTS234" si="18559">(2.3*1.25+1*(2.75+2.9+2.3))*10.764</f>
        <v>116.52029999999999</v>
      </c>
      <c r="LTT233" s="53">
        <f t="shared" si="3272"/>
        <v>688.73453999999992</v>
      </c>
      <c r="LTU233" s="53">
        <v>0</v>
      </c>
      <c r="LTV233" s="53">
        <f>LTT233*(($H$268)+1)+(IF(LTU233&lt;101,LTU233,IF(LTU233&lt;201,LTU233/2,IF(LTU233&lt;=301,LTU233/3,LTU233/4))))</f>
        <v>688.73453999999992</v>
      </c>
      <c r="LTW233" s="159">
        <f t="shared" si="9411"/>
        <v>4</v>
      </c>
      <c r="LTX233" s="159"/>
      <c r="LTY233" s="53" t="s">
        <v>163</v>
      </c>
      <c r="LTZ233" s="53">
        <f t="shared" ref="LTZ233" si="18560">(53.16)*10.764</f>
        <v>572.2142399999999</v>
      </c>
      <c r="LUA233" s="53">
        <f t="shared" ref="LUA233:LUA234" si="18561">(2.3*1.25+1*(2.75+2.9+2.3))*10.764</f>
        <v>116.52029999999999</v>
      </c>
      <c r="LUB233" s="53">
        <f t="shared" si="3275"/>
        <v>688.73453999999992</v>
      </c>
      <c r="LUC233" s="53">
        <v>0</v>
      </c>
      <c r="LUD233" s="53">
        <f>LUB233*(($H$268)+1)+(IF(LUC233&lt;101,LUC233,IF(LUC233&lt;201,LUC233/2,IF(LUC233&lt;=301,LUC233/3,LUC233/4))))</f>
        <v>688.73453999999992</v>
      </c>
      <c r="LUE233" s="159">
        <f t="shared" si="9414"/>
        <v>4</v>
      </c>
      <c r="LUF233" s="159"/>
      <c r="LUG233" s="53" t="s">
        <v>163</v>
      </c>
      <c r="LUH233" s="53">
        <f t="shared" ref="LUH233" si="18562">(53.16)*10.764</f>
        <v>572.2142399999999</v>
      </c>
      <c r="LUI233" s="53">
        <f t="shared" ref="LUI233:LUI234" si="18563">(2.3*1.25+1*(2.75+2.9+2.3))*10.764</f>
        <v>116.52029999999999</v>
      </c>
      <c r="LUJ233" s="53">
        <f t="shared" si="3278"/>
        <v>688.73453999999992</v>
      </c>
      <c r="LUK233" s="53">
        <v>0</v>
      </c>
      <c r="LUL233" s="53">
        <f>LUJ233*(($H$268)+1)+(IF(LUK233&lt;101,LUK233,IF(LUK233&lt;201,LUK233/2,IF(LUK233&lt;=301,LUK233/3,LUK233/4))))</f>
        <v>688.73453999999992</v>
      </c>
      <c r="LUM233" s="159">
        <f t="shared" si="9417"/>
        <v>4</v>
      </c>
      <c r="LUN233" s="159"/>
      <c r="LUO233" s="53" t="s">
        <v>163</v>
      </c>
      <c r="LUP233" s="53">
        <f t="shared" ref="LUP233" si="18564">(53.16)*10.764</f>
        <v>572.2142399999999</v>
      </c>
      <c r="LUQ233" s="53">
        <f t="shared" ref="LUQ233:LUQ234" si="18565">(2.3*1.25+1*(2.75+2.9+2.3))*10.764</f>
        <v>116.52029999999999</v>
      </c>
      <c r="LUR233" s="53">
        <f t="shared" si="3281"/>
        <v>688.73453999999992</v>
      </c>
      <c r="LUS233" s="53">
        <v>0</v>
      </c>
      <c r="LUT233" s="53">
        <f>LUR233*(($H$268)+1)+(IF(LUS233&lt;101,LUS233,IF(LUS233&lt;201,LUS233/2,IF(LUS233&lt;=301,LUS233/3,LUS233/4))))</f>
        <v>688.73453999999992</v>
      </c>
      <c r="LUU233" s="159">
        <f t="shared" si="9420"/>
        <v>4</v>
      </c>
      <c r="LUV233" s="159"/>
      <c r="LUW233" s="53" t="s">
        <v>163</v>
      </c>
      <c r="LUX233" s="53">
        <f t="shared" ref="LUX233" si="18566">(53.16)*10.764</f>
        <v>572.2142399999999</v>
      </c>
      <c r="LUY233" s="53">
        <f t="shared" ref="LUY233:LUY234" si="18567">(2.3*1.25+1*(2.75+2.9+2.3))*10.764</f>
        <v>116.52029999999999</v>
      </c>
      <c r="LUZ233" s="53">
        <f t="shared" si="3284"/>
        <v>688.73453999999992</v>
      </c>
      <c r="LVA233" s="53">
        <v>0</v>
      </c>
      <c r="LVB233" s="53">
        <f>LUZ233*(($H$268)+1)+(IF(LVA233&lt;101,LVA233,IF(LVA233&lt;201,LVA233/2,IF(LVA233&lt;=301,LVA233/3,LVA233/4))))</f>
        <v>688.73453999999992</v>
      </c>
      <c r="LVC233" s="159">
        <f t="shared" si="9423"/>
        <v>4</v>
      </c>
      <c r="LVD233" s="159"/>
      <c r="LVE233" s="53" t="s">
        <v>163</v>
      </c>
      <c r="LVF233" s="53">
        <f t="shared" ref="LVF233" si="18568">(53.16)*10.764</f>
        <v>572.2142399999999</v>
      </c>
      <c r="LVG233" s="53">
        <f t="shared" ref="LVG233:LVG234" si="18569">(2.3*1.25+1*(2.75+2.9+2.3))*10.764</f>
        <v>116.52029999999999</v>
      </c>
      <c r="LVH233" s="53">
        <f t="shared" si="3287"/>
        <v>688.73453999999992</v>
      </c>
      <c r="LVI233" s="53">
        <v>0</v>
      </c>
      <c r="LVJ233" s="53">
        <f>LVH233*(($H$268)+1)+(IF(LVI233&lt;101,LVI233,IF(LVI233&lt;201,LVI233/2,IF(LVI233&lt;=301,LVI233/3,LVI233/4))))</f>
        <v>688.73453999999992</v>
      </c>
      <c r="LVK233" s="159">
        <f t="shared" si="9426"/>
        <v>4</v>
      </c>
      <c r="LVL233" s="159"/>
      <c r="LVM233" s="53" t="s">
        <v>163</v>
      </c>
      <c r="LVN233" s="53">
        <f t="shared" ref="LVN233" si="18570">(53.16)*10.764</f>
        <v>572.2142399999999</v>
      </c>
      <c r="LVO233" s="53">
        <f t="shared" ref="LVO233:LVO234" si="18571">(2.3*1.25+1*(2.75+2.9+2.3))*10.764</f>
        <v>116.52029999999999</v>
      </c>
      <c r="LVP233" s="53">
        <f t="shared" si="3290"/>
        <v>688.73453999999992</v>
      </c>
      <c r="LVQ233" s="53">
        <v>0</v>
      </c>
      <c r="LVR233" s="53">
        <f>LVP233*(($H$268)+1)+(IF(LVQ233&lt;101,LVQ233,IF(LVQ233&lt;201,LVQ233/2,IF(LVQ233&lt;=301,LVQ233/3,LVQ233/4))))</f>
        <v>688.73453999999992</v>
      </c>
      <c r="LVS233" s="159">
        <f t="shared" si="9429"/>
        <v>4</v>
      </c>
      <c r="LVT233" s="159"/>
      <c r="LVU233" s="53" t="s">
        <v>163</v>
      </c>
      <c r="LVV233" s="53">
        <f t="shared" ref="LVV233" si="18572">(53.16)*10.764</f>
        <v>572.2142399999999</v>
      </c>
      <c r="LVW233" s="53">
        <f t="shared" ref="LVW233:LVW234" si="18573">(2.3*1.25+1*(2.75+2.9+2.3))*10.764</f>
        <v>116.52029999999999</v>
      </c>
      <c r="LVX233" s="53">
        <f t="shared" si="3293"/>
        <v>688.73453999999992</v>
      </c>
      <c r="LVY233" s="53">
        <v>0</v>
      </c>
      <c r="LVZ233" s="53">
        <f>LVX233*(($H$268)+1)+(IF(LVY233&lt;101,LVY233,IF(LVY233&lt;201,LVY233/2,IF(LVY233&lt;=301,LVY233/3,LVY233/4))))</f>
        <v>688.73453999999992</v>
      </c>
      <c r="LWA233" s="159">
        <f t="shared" si="9432"/>
        <v>4</v>
      </c>
      <c r="LWB233" s="159"/>
      <c r="LWC233" s="53" t="s">
        <v>163</v>
      </c>
      <c r="LWD233" s="53">
        <f t="shared" ref="LWD233" si="18574">(53.16)*10.764</f>
        <v>572.2142399999999</v>
      </c>
      <c r="LWE233" s="53">
        <f t="shared" ref="LWE233:LWE234" si="18575">(2.3*1.25+1*(2.75+2.9+2.3))*10.764</f>
        <v>116.52029999999999</v>
      </c>
      <c r="LWF233" s="53">
        <f t="shared" si="3296"/>
        <v>688.73453999999992</v>
      </c>
      <c r="LWG233" s="53">
        <v>0</v>
      </c>
      <c r="LWH233" s="53">
        <f>LWF233*(($H$268)+1)+(IF(LWG233&lt;101,LWG233,IF(LWG233&lt;201,LWG233/2,IF(LWG233&lt;=301,LWG233/3,LWG233/4))))</f>
        <v>688.73453999999992</v>
      </c>
      <c r="LWI233" s="159">
        <f t="shared" si="9435"/>
        <v>4</v>
      </c>
      <c r="LWJ233" s="159"/>
      <c r="LWK233" s="53" t="s">
        <v>163</v>
      </c>
      <c r="LWL233" s="53">
        <f t="shared" ref="LWL233" si="18576">(53.16)*10.764</f>
        <v>572.2142399999999</v>
      </c>
      <c r="LWM233" s="53">
        <f t="shared" ref="LWM233:LWM234" si="18577">(2.3*1.25+1*(2.75+2.9+2.3))*10.764</f>
        <v>116.52029999999999</v>
      </c>
      <c r="LWN233" s="53">
        <f t="shared" si="3299"/>
        <v>688.73453999999992</v>
      </c>
      <c r="LWO233" s="53">
        <v>0</v>
      </c>
      <c r="LWP233" s="53">
        <f>LWN233*(($H$268)+1)+(IF(LWO233&lt;101,LWO233,IF(LWO233&lt;201,LWO233/2,IF(LWO233&lt;=301,LWO233/3,LWO233/4))))</f>
        <v>688.73453999999992</v>
      </c>
      <c r="LWQ233" s="159">
        <f t="shared" si="9438"/>
        <v>4</v>
      </c>
      <c r="LWR233" s="159"/>
      <c r="LWS233" s="53" t="s">
        <v>163</v>
      </c>
      <c r="LWT233" s="53">
        <f t="shared" ref="LWT233" si="18578">(53.16)*10.764</f>
        <v>572.2142399999999</v>
      </c>
      <c r="LWU233" s="53">
        <f t="shared" ref="LWU233:LWU234" si="18579">(2.3*1.25+1*(2.75+2.9+2.3))*10.764</f>
        <v>116.52029999999999</v>
      </c>
      <c r="LWV233" s="53">
        <f t="shared" si="3302"/>
        <v>688.73453999999992</v>
      </c>
      <c r="LWW233" s="53">
        <v>0</v>
      </c>
      <c r="LWX233" s="53">
        <f>LWV233*(($H$268)+1)+(IF(LWW233&lt;101,LWW233,IF(LWW233&lt;201,LWW233/2,IF(LWW233&lt;=301,LWW233/3,LWW233/4))))</f>
        <v>688.73453999999992</v>
      </c>
      <c r="LWY233" s="159">
        <f t="shared" si="9441"/>
        <v>4</v>
      </c>
      <c r="LWZ233" s="159"/>
      <c r="LXA233" s="53" t="s">
        <v>163</v>
      </c>
      <c r="LXB233" s="53">
        <f t="shared" ref="LXB233" si="18580">(53.16)*10.764</f>
        <v>572.2142399999999</v>
      </c>
      <c r="LXC233" s="53">
        <f t="shared" ref="LXC233:LXC234" si="18581">(2.3*1.25+1*(2.75+2.9+2.3))*10.764</f>
        <v>116.52029999999999</v>
      </c>
      <c r="LXD233" s="53">
        <f t="shared" si="3305"/>
        <v>688.73453999999992</v>
      </c>
      <c r="LXE233" s="53">
        <v>0</v>
      </c>
      <c r="LXF233" s="53">
        <f>LXD233*(($H$268)+1)+(IF(LXE233&lt;101,LXE233,IF(LXE233&lt;201,LXE233/2,IF(LXE233&lt;=301,LXE233/3,LXE233/4))))</f>
        <v>688.73453999999992</v>
      </c>
      <c r="LXG233" s="159">
        <f t="shared" si="9444"/>
        <v>4</v>
      </c>
      <c r="LXH233" s="159"/>
      <c r="LXI233" s="53" t="s">
        <v>163</v>
      </c>
      <c r="LXJ233" s="53">
        <f t="shared" ref="LXJ233" si="18582">(53.16)*10.764</f>
        <v>572.2142399999999</v>
      </c>
      <c r="LXK233" s="53">
        <f t="shared" ref="LXK233:LXK234" si="18583">(2.3*1.25+1*(2.75+2.9+2.3))*10.764</f>
        <v>116.52029999999999</v>
      </c>
      <c r="LXL233" s="53">
        <f t="shared" si="3308"/>
        <v>688.73453999999992</v>
      </c>
      <c r="LXM233" s="53">
        <v>0</v>
      </c>
      <c r="LXN233" s="53">
        <f>LXL233*(($H$268)+1)+(IF(LXM233&lt;101,LXM233,IF(LXM233&lt;201,LXM233/2,IF(LXM233&lt;=301,LXM233/3,LXM233/4))))</f>
        <v>688.73453999999992</v>
      </c>
      <c r="LXO233" s="159">
        <f t="shared" si="9447"/>
        <v>4</v>
      </c>
      <c r="LXP233" s="159"/>
      <c r="LXQ233" s="53" t="s">
        <v>163</v>
      </c>
      <c r="LXR233" s="53">
        <f t="shared" ref="LXR233" si="18584">(53.16)*10.764</f>
        <v>572.2142399999999</v>
      </c>
      <c r="LXS233" s="53">
        <f t="shared" ref="LXS233:LXS234" si="18585">(2.3*1.25+1*(2.75+2.9+2.3))*10.764</f>
        <v>116.52029999999999</v>
      </c>
      <c r="LXT233" s="53">
        <f t="shared" si="3311"/>
        <v>688.73453999999992</v>
      </c>
      <c r="LXU233" s="53">
        <v>0</v>
      </c>
      <c r="LXV233" s="53">
        <f>LXT233*(($H$268)+1)+(IF(LXU233&lt;101,LXU233,IF(LXU233&lt;201,LXU233/2,IF(LXU233&lt;=301,LXU233/3,LXU233/4))))</f>
        <v>688.73453999999992</v>
      </c>
      <c r="LXW233" s="159">
        <f t="shared" si="9450"/>
        <v>4</v>
      </c>
      <c r="LXX233" s="159"/>
      <c r="LXY233" s="53" t="s">
        <v>163</v>
      </c>
      <c r="LXZ233" s="53">
        <f t="shared" ref="LXZ233" si="18586">(53.16)*10.764</f>
        <v>572.2142399999999</v>
      </c>
      <c r="LYA233" s="53">
        <f t="shared" ref="LYA233:LYA234" si="18587">(2.3*1.25+1*(2.75+2.9+2.3))*10.764</f>
        <v>116.52029999999999</v>
      </c>
      <c r="LYB233" s="53">
        <f t="shared" si="3314"/>
        <v>688.73453999999992</v>
      </c>
      <c r="LYC233" s="53">
        <v>0</v>
      </c>
      <c r="LYD233" s="53">
        <f>LYB233*(($H$268)+1)+(IF(LYC233&lt;101,LYC233,IF(LYC233&lt;201,LYC233/2,IF(LYC233&lt;=301,LYC233/3,LYC233/4))))</f>
        <v>688.73453999999992</v>
      </c>
      <c r="LYE233" s="159">
        <f t="shared" si="9453"/>
        <v>4</v>
      </c>
      <c r="LYF233" s="159"/>
      <c r="LYG233" s="53" t="s">
        <v>163</v>
      </c>
      <c r="LYH233" s="53">
        <f t="shared" ref="LYH233" si="18588">(53.16)*10.764</f>
        <v>572.2142399999999</v>
      </c>
      <c r="LYI233" s="53">
        <f t="shared" ref="LYI233:LYI234" si="18589">(2.3*1.25+1*(2.75+2.9+2.3))*10.764</f>
        <v>116.52029999999999</v>
      </c>
      <c r="LYJ233" s="53">
        <f t="shared" si="3317"/>
        <v>688.73453999999992</v>
      </c>
      <c r="LYK233" s="53">
        <v>0</v>
      </c>
      <c r="LYL233" s="53">
        <f>LYJ233*(($H$268)+1)+(IF(LYK233&lt;101,LYK233,IF(LYK233&lt;201,LYK233/2,IF(LYK233&lt;=301,LYK233/3,LYK233/4))))</f>
        <v>688.73453999999992</v>
      </c>
      <c r="LYM233" s="159">
        <f t="shared" si="9456"/>
        <v>4</v>
      </c>
      <c r="LYN233" s="159"/>
      <c r="LYO233" s="53" t="s">
        <v>163</v>
      </c>
      <c r="LYP233" s="53">
        <f t="shared" ref="LYP233" si="18590">(53.16)*10.764</f>
        <v>572.2142399999999</v>
      </c>
      <c r="LYQ233" s="53">
        <f t="shared" ref="LYQ233:LYQ234" si="18591">(2.3*1.25+1*(2.75+2.9+2.3))*10.764</f>
        <v>116.52029999999999</v>
      </c>
      <c r="LYR233" s="53">
        <f t="shared" si="3320"/>
        <v>688.73453999999992</v>
      </c>
      <c r="LYS233" s="53">
        <v>0</v>
      </c>
      <c r="LYT233" s="53">
        <f>LYR233*(($H$268)+1)+(IF(LYS233&lt;101,LYS233,IF(LYS233&lt;201,LYS233/2,IF(LYS233&lt;=301,LYS233/3,LYS233/4))))</f>
        <v>688.73453999999992</v>
      </c>
      <c r="LYU233" s="159">
        <f t="shared" si="9459"/>
        <v>4</v>
      </c>
      <c r="LYV233" s="159"/>
      <c r="LYW233" s="53" t="s">
        <v>163</v>
      </c>
      <c r="LYX233" s="53">
        <f t="shared" ref="LYX233" si="18592">(53.16)*10.764</f>
        <v>572.2142399999999</v>
      </c>
      <c r="LYY233" s="53">
        <f t="shared" ref="LYY233:LYY234" si="18593">(2.3*1.25+1*(2.75+2.9+2.3))*10.764</f>
        <v>116.52029999999999</v>
      </c>
      <c r="LYZ233" s="53">
        <f t="shared" si="3323"/>
        <v>688.73453999999992</v>
      </c>
      <c r="LZA233" s="53">
        <v>0</v>
      </c>
      <c r="LZB233" s="53">
        <f>LYZ233*(($H$268)+1)+(IF(LZA233&lt;101,LZA233,IF(LZA233&lt;201,LZA233/2,IF(LZA233&lt;=301,LZA233/3,LZA233/4))))</f>
        <v>688.73453999999992</v>
      </c>
      <c r="LZC233" s="159">
        <f t="shared" si="9462"/>
        <v>4</v>
      </c>
      <c r="LZD233" s="159"/>
      <c r="LZE233" s="53" t="s">
        <v>163</v>
      </c>
      <c r="LZF233" s="53">
        <f t="shared" ref="LZF233" si="18594">(53.16)*10.764</f>
        <v>572.2142399999999</v>
      </c>
      <c r="LZG233" s="53">
        <f t="shared" ref="LZG233:LZG234" si="18595">(2.3*1.25+1*(2.75+2.9+2.3))*10.764</f>
        <v>116.52029999999999</v>
      </c>
      <c r="LZH233" s="53">
        <f t="shared" si="3326"/>
        <v>688.73453999999992</v>
      </c>
      <c r="LZI233" s="53">
        <v>0</v>
      </c>
      <c r="LZJ233" s="53">
        <f>LZH233*(($H$268)+1)+(IF(LZI233&lt;101,LZI233,IF(LZI233&lt;201,LZI233/2,IF(LZI233&lt;=301,LZI233/3,LZI233/4))))</f>
        <v>688.73453999999992</v>
      </c>
      <c r="LZK233" s="159">
        <f t="shared" si="9465"/>
        <v>4</v>
      </c>
      <c r="LZL233" s="159"/>
      <c r="LZM233" s="53" t="s">
        <v>163</v>
      </c>
      <c r="LZN233" s="53">
        <f t="shared" ref="LZN233" si="18596">(53.16)*10.764</f>
        <v>572.2142399999999</v>
      </c>
      <c r="LZO233" s="53">
        <f t="shared" ref="LZO233:LZO234" si="18597">(2.3*1.25+1*(2.75+2.9+2.3))*10.764</f>
        <v>116.52029999999999</v>
      </c>
      <c r="LZP233" s="53">
        <f t="shared" si="3329"/>
        <v>688.73453999999992</v>
      </c>
      <c r="LZQ233" s="53">
        <v>0</v>
      </c>
      <c r="LZR233" s="53">
        <f>LZP233*(($H$268)+1)+(IF(LZQ233&lt;101,LZQ233,IF(LZQ233&lt;201,LZQ233/2,IF(LZQ233&lt;=301,LZQ233/3,LZQ233/4))))</f>
        <v>688.73453999999992</v>
      </c>
      <c r="LZS233" s="159">
        <f t="shared" si="9468"/>
        <v>4</v>
      </c>
      <c r="LZT233" s="159"/>
      <c r="LZU233" s="53" t="s">
        <v>163</v>
      </c>
      <c r="LZV233" s="53">
        <f t="shared" ref="LZV233" si="18598">(53.16)*10.764</f>
        <v>572.2142399999999</v>
      </c>
      <c r="LZW233" s="53">
        <f t="shared" ref="LZW233:LZW234" si="18599">(2.3*1.25+1*(2.75+2.9+2.3))*10.764</f>
        <v>116.52029999999999</v>
      </c>
      <c r="LZX233" s="53">
        <f t="shared" si="3332"/>
        <v>688.73453999999992</v>
      </c>
      <c r="LZY233" s="53">
        <v>0</v>
      </c>
      <c r="LZZ233" s="53">
        <f>LZX233*(($H$268)+1)+(IF(LZY233&lt;101,LZY233,IF(LZY233&lt;201,LZY233/2,IF(LZY233&lt;=301,LZY233/3,LZY233/4))))</f>
        <v>688.73453999999992</v>
      </c>
      <c r="MAA233" s="159">
        <f t="shared" si="9471"/>
        <v>4</v>
      </c>
      <c r="MAB233" s="159"/>
      <c r="MAC233" s="53" t="s">
        <v>163</v>
      </c>
      <c r="MAD233" s="53">
        <f t="shared" ref="MAD233" si="18600">(53.16)*10.764</f>
        <v>572.2142399999999</v>
      </c>
      <c r="MAE233" s="53">
        <f t="shared" ref="MAE233:MAE234" si="18601">(2.3*1.25+1*(2.75+2.9+2.3))*10.764</f>
        <v>116.52029999999999</v>
      </c>
      <c r="MAF233" s="53">
        <f t="shared" si="3335"/>
        <v>688.73453999999992</v>
      </c>
      <c r="MAG233" s="53">
        <v>0</v>
      </c>
      <c r="MAH233" s="53">
        <f>MAF233*(($H$268)+1)+(IF(MAG233&lt;101,MAG233,IF(MAG233&lt;201,MAG233/2,IF(MAG233&lt;=301,MAG233/3,MAG233/4))))</f>
        <v>688.73453999999992</v>
      </c>
      <c r="MAI233" s="159">
        <f t="shared" si="9474"/>
        <v>4</v>
      </c>
      <c r="MAJ233" s="159"/>
      <c r="MAK233" s="53" t="s">
        <v>163</v>
      </c>
      <c r="MAL233" s="53">
        <f t="shared" ref="MAL233" si="18602">(53.16)*10.764</f>
        <v>572.2142399999999</v>
      </c>
      <c r="MAM233" s="53">
        <f t="shared" ref="MAM233:MAM234" si="18603">(2.3*1.25+1*(2.75+2.9+2.3))*10.764</f>
        <v>116.52029999999999</v>
      </c>
      <c r="MAN233" s="53">
        <f t="shared" si="3338"/>
        <v>688.73453999999992</v>
      </c>
      <c r="MAO233" s="53">
        <v>0</v>
      </c>
      <c r="MAP233" s="53">
        <f>MAN233*(($H$268)+1)+(IF(MAO233&lt;101,MAO233,IF(MAO233&lt;201,MAO233/2,IF(MAO233&lt;=301,MAO233/3,MAO233/4))))</f>
        <v>688.73453999999992</v>
      </c>
      <c r="MAQ233" s="159">
        <f t="shared" si="9477"/>
        <v>4</v>
      </c>
      <c r="MAR233" s="159"/>
      <c r="MAS233" s="53" t="s">
        <v>163</v>
      </c>
      <c r="MAT233" s="53">
        <f t="shared" ref="MAT233" si="18604">(53.16)*10.764</f>
        <v>572.2142399999999</v>
      </c>
      <c r="MAU233" s="53">
        <f t="shared" ref="MAU233:MAU234" si="18605">(2.3*1.25+1*(2.75+2.9+2.3))*10.764</f>
        <v>116.52029999999999</v>
      </c>
      <c r="MAV233" s="53">
        <f t="shared" si="3341"/>
        <v>688.73453999999992</v>
      </c>
      <c r="MAW233" s="53">
        <v>0</v>
      </c>
      <c r="MAX233" s="53">
        <f>MAV233*(($H$268)+1)+(IF(MAW233&lt;101,MAW233,IF(MAW233&lt;201,MAW233/2,IF(MAW233&lt;=301,MAW233/3,MAW233/4))))</f>
        <v>688.73453999999992</v>
      </c>
      <c r="MAY233" s="159">
        <f t="shared" si="9480"/>
        <v>4</v>
      </c>
      <c r="MAZ233" s="159"/>
      <c r="MBA233" s="53" t="s">
        <v>163</v>
      </c>
      <c r="MBB233" s="53">
        <f t="shared" ref="MBB233" si="18606">(53.16)*10.764</f>
        <v>572.2142399999999</v>
      </c>
      <c r="MBC233" s="53">
        <f t="shared" ref="MBC233:MBC234" si="18607">(2.3*1.25+1*(2.75+2.9+2.3))*10.764</f>
        <v>116.52029999999999</v>
      </c>
      <c r="MBD233" s="53">
        <f t="shared" si="3344"/>
        <v>688.73453999999992</v>
      </c>
      <c r="MBE233" s="53">
        <v>0</v>
      </c>
      <c r="MBF233" s="53">
        <f>MBD233*(($H$268)+1)+(IF(MBE233&lt;101,MBE233,IF(MBE233&lt;201,MBE233/2,IF(MBE233&lt;=301,MBE233/3,MBE233/4))))</f>
        <v>688.73453999999992</v>
      </c>
      <c r="MBG233" s="159">
        <f t="shared" si="9483"/>
        <v>4</v>
      </c>
      <c r="MBH233" s="159"/>
      <c r="MBI233" s="53" t="s">
        <v>163</v>
      </c>
      <c r="MBJ233" s="53">
        <f t="shared" ref="MBJ233" si="18608">(53.16)*10.764</f>
        <v>572.2142399999999</v>
      </c>
      <c r="MBK233" s="53">
        <f t="shared" ref="MBK233:MBK234" si="18609">(2.3*1.25+1*(2.75+2.9+2.3))*10.764</f>
        <v>116.52029999999999</v>
      </c>
      <c r="MBL233" s="53">
        <f t="shared" si="3347"/>
        <v>688.73453999999992</v>
      </c>
      <c r="MBM233" s="53">
        <v>0</v>
      </c>
      <c r="MBN233" s="53">
        <f>MBL233*(($H$268)+1)+(IF(MBM233&lt;101,MBM233,IF(MBM233&lt;201,MBM233/2,IF(MBM233&lt;=301,MBM233/3,MBM233/4))))</f>
        <v>688.73453999999992</v>
      </c>
      <c r="MBO233" s="159">
        <f t="shared" si="9486"/>
        <v>4</v>
      </c>
      <c r="MBP233" s="159"/>
      <c r="MBQ233" s="53" t="s">
        <v>163</v>
      </c>
      <c r="MBR233" s="53">
        <f t="shared" ref="MBR233" si="18610">(53.16)*10.764</f>
        <v>572.2142399999999</v>
      </c>
      <c r="MBS233" s="53">
        <f t="shared" ref="MBS233:MBS234" si="18611">(2.3*1.25+1*(2.75+2.9+2.3))*10.764</f>
        <v>116.52029999999999</v>
      </c>
      <c r="MBT233" s="53">
        <f t="shared" si="3350"/>
        <v>688.73453999999992</v>
      </c>
      <c r="MBU233" s="53">
        <v>0</v>
      </c>
      <c r="MBV233" s="53">
        <f>MBT233*(($H$268)+1)+(IF(MBU233&lt;101,MBU233,IF(MBU233&lt;201,MBU233/2,IF(MBU233&lt;=301,MBU233/3,MBU233/4))))</f>
        <v>688.73453999999992</v>
      </c>
      <c r="MBW233" s="159">
        <f t="shared" si="9489"/>
        <v>4</v>
      </c>
      <c r="MBX233" s="159"/>
      <c r="MBY233" s="53" t="s">
        <v>163</v>
      </c>
      <c r="MBZ233" s="53">
        <f t="shared" ref="MBZ233" si="18612">(53.16)*10.764</f>
        <v>572.2142399999999</v>
      </c>
      <c r="MCA233" s="53">
        <f t="shared" ref="MCA233:MCA234" si="18613">(2.3*1.25+1*(2.75+2.9+2.3))*10.764</f>
        <v>116.52029999999999</v>
      </c>
      <c r="MCB233" s="53">
        <f t="shared" si="3353"/>
        <v>688.73453999999992</v>
      </c>
      <c r="MCC233" s="53">
        <v>0</v>
      </c>
      <c r="MCD233" s="53">
        <f>MCB233*(($H$268)+1)+(IF(MCC233&lt;101,MCC233,IF(MCC233&lt;201,MCC233/2,IF(MCC233&lt;=301,MCC233/3,MCC233/4))))</f>
        <v>688.73453999999992</v>
      </c>
      <c r="MCE233" s="159">
        <f t="shared" si="9492"/>
        <v>4</v>
      </c>
      <c r="MCF233" s="159"/>
      <c r="MCG233" s="53" t="s">
        <v>163</v>
      </c>
      <c r="MCH233" s="53">
        <f t="shared" ref="MCH233" si="18614">(53.16)*10.764</f>
        <v>572.2142399999999</v>
      </c>
      <c r="MCI233" s="53">
        <f t="shared" ref="MCI233:MCI234" si="18615">(2.3*1.25+1*(2.75+2.9+2.3))*10.764</f>
        <v>116.52029999999999</v>
      </c>
      <c r="MCJ233" s="53">
        <f t="shared" si="3356"/>
        <v>688.73453999999992</v>
      </c>
      <c r="MCK233" s="53">
        <v>0</v>
      </c>
      <c r="MCL233" s="53">
        <f>MCJ233*(($H$268)+1)+(IF(MCK233&lt;101,MCK233,IF(MCK233&lt;201,MCK233/2,IF(MCK233&lt;=301,MCK233/3,MCK233/4))))</f>
        <v>688.73453999999992</v>
      </c>
      <c r="MCM233" s="159">
        <f t="shared" si="9495"/>
        <v>4</v>
      </c>
      <c r="MCN233" s="159"/>
      <c r="MCO233" s="53" t="s">
        <v>163</v>
      </c>
      <c r="MCP233" s="53">
        <f t="shared" ref="MCP233" si="18616">(53.16)*10.764</f>
        <v>572.2142399999999</v>
      </c>
      <c r="MCQ233" s="53">
        <f t="shared" ref="MCQ233:MCQ234" si="18617">(2.3*1.25+1*(2.75+2.9+2.3))*10.764</f>
        <v>116.52029999999999</v>
      </c>
      <c r="MCR233" s="53">
        <f t="shared" si="3359"/>
        <v>688.73453999999992</v>
      </c>
      <c r="MCS233" s="53">
        <v>0</v>
      </c>
      <c r="MCT233" s="53">
        <f>MCR233*(($H$268)+1)+(IF(MCS233&lt;101,MCS233,IF(MCS233&lt;201,MCS233/2,IF(MCS233&lt;=301,MCS233/3,MCS233/4))))</f>
        <v>688.73453999999992</v>
      </c>
      <c r="MCU233" s="159">
        <f t="shared" si="9498"/>
        <v>4</v>
      </c>
      <c r="MCV233" s="159"/>
      <c r="MCW233" s="53" t="s">
        <v>163</v>
      </c>
      <c r="MCX233" s="53">
        <f t="shared" ref="MCX233" si="18618">(53.16)*10.764</f>
        <v>572.2142399999999</v>
      </c>
      <c r="MCY233" s="53">
        <f t="shared" ref="MCY233:MCY234" si="18619">(2.3*1.25+1*(2.75+2.9+2.3))*10.764</f>
        <v>116.52029999999999</v>
      </c>
      <c r="MCZ233" s="53">
        <f t="shared" si="3362"/>
        <v>688.73453999999992</v>
      </c>
      <c r="MDA233" s="53">
        <v>0</v>
      </c>
      <c r="MDB233" s="53">
        <f>MCZ233*(($H$268)+1)+(IF(MDA233&lt;101,MDA233,IF(MDA233&lt;201,MDA233/2,IF(MDA233&lt;=301,MDA233/3,MDA233/4))))</f>
        <v>688.73453999999992</v>
      </c>
      <c r="MDC233" s="159">
        <f t="shared" si="9501"/>
        <v>4</v>
      </c>
      <c r="MDD233" s="159"/>
      <c r="MDE233" s="53" t="s">
        <v>163</v>
      </c>
      <c r="MDF233" s="53">
        <f t="shared" ref="MDF233" si="18620">(53.16)*10.764</f>
        <v>572.2142399999999</v>
      </c>
      <c r="MDG233" s="53">
        <f t="shared" ref="MDG233:MDG234" si="18621">(2.3*1.25+1*(2.75+2.9+2.3))*10.764</f>
        <v>116.52029999999999</v>
      </c>
      <c r="MDH233" s="53">
        <f t="shared" si="3365"/>
        <v>688.73453999999992</v>
      </c>
      <c r="MDI233" s="53">
        <v>0</v>
      </c>
      <c r="MDJ233" s="53">
        <f>MDH233*(($H$268)+1)+(IF(MDI233&lt;101,MDI233,IF(MDI233&lt;201,MDI233/2,IF(MDI233&lt;=301,MDI233/3,MDI233/4))))</f>
        <v>688.73453999999992</v>
      </c>
      <c r="MDK233" s="159">
        <f t="shared" si="9504"/>
        <v>4</v>
      </c>
      <c r="MDL233" s="159"/>
      <c r="MDM233" s="53" t="s">
        <v>163</v>
      </c>
      <c r="MDN233" s="53">
        <f t="shared" ref="MDN233" si="18622">(53.16)*10.764</f>
        <v>572.2142399999999</v>
      </c>
      <c r="MDO233" s="53">
        <f t="shared" ref="MDO233:MDO234" si="18623">(2.3*1.25+1*(2.75+2.9+2.3))*10.764</f>
        <v>116.52029999999999</v>
      </c>
      <c r="MDP233" s="53">
        <f t="shared" si="3368"/>
        <v>688.73453999999992</v>
      </c>
      <c r="MDQ233" s="53">
        <v>0</v>
      </c>
      <c r="MDR233" s="53">
        <f>MDP233*(($H$268)+1)+(IF(MDQ233&lt;101,MDQ233,IF(MDQ233&lt;201,MDQ233/2,IF(MDQ233&lt;=301,MDQ233/3,MDQ233/4))))</f>
        <v>688.73453999999992</v>
      </c>
      <c r="MDS233" s="159">
        <f t="shared" si="9507"/>
        <v>4</v>
      </c>
      <c r="MDT233" s="159"/>
      <c r="MDU233" s="53" t="s">
        <v>163</v>
      </c>
      <c r="MDV233" s="53">
        <f t="shared" ref="MDV233" si="18624">(53.16)*10.764</f>
        <v>572.2142399999999</v>
      </c>
      <c r="MDW233" s="53">
        <f t="shared" ref="MDW233:MDW234" si="18625">(2.3*1.25+1*(2.75+2.9+2.3))*10.764</f>
        <v>116.52029999999999</v>
      </c>
      <c r="MDX233" s="53">
        <f t="shared" si="3371"/>
        <v>688.73453999999992</v>
      </c>
      <c r="MDY233" s="53">
        <v>0</v>
      </c>
      <c r="MDZ233" s="53">
        <f>MDX233*(($H$268)+1)+(IF(MDY233&lt;101,MDY233,IF(MDY233&lt;201,MDY233/2,IF(MDY233&lt;=301,MDY233/3,MDY233/4))))</f>
        <v>688.73453999999992</v>
      </c>
      <c r="MEA233" s="159">
        <f t="shared" si="9510"/>
        <v>4</v>
      </c>
      <c r="MEB233" s="159"/>
      <c r="MEC233" s="53" t="s">
        <v>163</v>
      </c>
      <c r="MED233" s="53">
        <f t="shared" ref="MED233" si="18626">(53.16)*10.764</f>
        <v>572.2142399999999</v>
      </c>
      <c r="MEE233" s="53">
        <f t="shared" ref="MEE233:MEE234" si="18627">(2.3*1.25+1*(2.75+2.9+2.3))*10.764</f>
        <v>116.52029999999999</v>
      </c>
      <c r="MEF233" s="53">
        <f t="shared" si="3374"/>
        <v>688.73453999999992</v>
      </c>
      <c r="MEG233" s="53">
        <v>0</v>
      </c>
      <c r="MEH233" s="53">
        <f>MEF233*(($H$268)+1)+(IF(MEG233&lt;101,MEG233,IF(MEG233&lt;201,MEG233/2,IF(MEG233&lt;=301,MEG233/3,MEG233/4))))</f>
        <v>688.73453999999992</v>
      </c>
      <c r="MEI233" s="159">
        <f t="shared" si="9513"/>
        <v>4</v>
      </c>
      <c r="MEJ233" s="159"/>
      <c r="MEK233" s="53" t="s">
        <v>163</v>
      </c>
      <c r="MEL233" s="53">
        <f t="shared" ref="MEL233" si="18628">(53.16)*10.764</f>
        <v>572.2142399999999</v>
      </c>
      <c r="MEM233" s="53">
        <f t="shared" ref="MEM233:MEM234" si="18629">(2.3*1.25+1*(2.75+2.9+2.3))*10.764</f>
        <v>116.52029999999999</v>
      </c>
      <c r="MEN233" s="53">
        <f t="shared" si="3377"/>
        <v>688.73453999999992</v>
      </c>
      <c r="MEO233" s="53">
        <v>0</v>
      </c>
      <c r="MEP233" s="53">
        <f>MEN233*(($H$268)+1)+(IF(MEO233&lt;101,MEO233,IF(MEO233&lt;201,MEO233/2,IF(MEO233&lt;=301,MEO233/3,MEO233/4))))</f>
        <v>688.73453999999992</v>
      </c>
      <c r="MEQ233" s="159">
        <f t="shared" si="9516"/>
        <v>4</v>
      </c>
      <c r="MER233" s="159"/>
      <c r="MES233" s="53" t="s">
        <v>163</v>
      </c>
      <c r="MET233" s="53">
        <f t="shared" ref="MET233" si="18630">(53.16)*10.764</f>
        <v>572.2142399999999</v>
      </c>
      <c r="MEU233" s="53">
        <f t="shared" ref="MEU233:MEU234" si="18631">(2.3*1.25+1*(2.75+2.9+2.3))*10.764</f>
        <v>116.52029999999999</v>
      </c>
      <c r="MEV233" s="53">
        <f t="shared" si="3380"/>
        <v>688.73453999999992</v>
      </c>
      <c r="MEW233" s="53">
        <v>0</v>
      </c>
      <c r="MEX233" s="53">
        <f>MEV233*(($H$268)+1)+(IF(MEW233&lt;101,MEW233,IF(MEW233&lt;201,MEW233/2,IF(MEW233&lt;=301,MEW233/3,MEW233/4))))</f>
        <v>688.73453999999992</v>
      </c>
      <c r="MEY233" s="159">
        <f t="shared" si="9519"/>
        <v>4</v>
      </c>
      <c r="MEZ233" s="159"/>
      <c r="MFA233" s="53" t="s">
        <v>163</v>
      </c>
      <c r="MFB233" s="53">
        <f t="shared" ref="MFB233" si="18632">(53.16)*10.764</f>
        <v>572.2142399999999</v>
      </c>
      <c r="MFC233" s="53">
        <f t="shared" ref="MFC233:MFC234" si="18633">(2.3*1.25+1*(2.75+2.9+2.3))*10.764</f>
        <v>116.52029999999999</v>
      </c>
      <c r="MFD233" s="53">
        <f t="shared" si="3383"/>
        <v>688.73453999999992</v>
      </c>
      <c r="MFE233" s="53">
        <v>0</v>
      </c>
      <c r="MFF233" s="53">
        <f>MFD233*(($H$268)+1)+(IF(MFE233&lt;101,MFE233,IF(MFE233&lt;201,MFE233/2,IF(MFE233&lt;=301,MFE233/3,MFE233/4))))</f>
        <v>688.73453999999992</v>
      </c>
      <c r="MFG233" s="159">
        <f t="shared" si="9522"/>
        <v>4</v>
      </c>
      <c r="MFH233" s="159"/>
      <c r="MFI233" s="53" t="s">
        <v>163</v>
      </c>
      <c r="MFJ233" s="53">
        <f t="shared" ref="MFJ233" si="18634">(53.16)*10.764</f>
        <v>572.2142399999999</v>
      </c>
      <c r="MFK233" s="53">
        <f t="shared" ref="MFK233:MFK234" si="18635">(2.3*1.25+1*(2.75+2.9+2.3))*10.764</f>
        <v>116.52029999999999</v>
      </c>
      <c r="MFL233" s="53">
        <f t="shared" si="3386"/>
        <v>688.73453999999992</v>
      </c>
      <c r="MFM233" s="53">
        <v>0</v>
      </c>
      <c r="MFN233" s="53">
        <f>MFL233*(($H$268)+1)+(IF(MFM233&lt;101,MFM233,IF(MFM233&lt;201,MFM233/2,IF(MFM233&lt;=301,MFM233/3,MFM233/4))))</f>
        <v>688.73453999999992</v>
      </c>
      <c r="MFO233" s="159">
        <f t="shared" si="9525"/>
        <v>4</v>
      </c>
      <c r="MFP233" s="159"/>
      <c r="MFQ233" s="53" t="s">
        <v>163</v>
      </c>
      <c r="MFR233" s="53">
        <f t="shared" ref="MFR233" si="18636">(53.16)*10.764</f>
        <v>572.2142399999999</v>
      </c>
      <c r="MFS233" s="53">
        <f t="shared" ref="MFS233:MFS234" si="18637">(2.3*1.25+1*(2.75+2.9+2.3))*10.764</f>
        <v>116.52029999999999</v>
      </c>
      <c r="MFT233" s="53">
        <f t="shared" si="3389"/>
        <v>688.73453999999992</v>
      </c>
      <c r="MFU233" s="53">
        <v>0</v>
      </c>
      <c r="MFV233" s="53">
        <f>MFT233*(($H$268)+1)+(IF(MFU233&lt;101,MFU233,IF(MFU233&lt;201,MFU233/2,IF(MFU233&lt;=301,MFU233/3,MFU233/4))))</f>
        <v>688.73453999999992</v>
      </c>
      <c r="MFW233" s="159">
        <f t="shared" si="9528"/>
        <v>4</v>
      </c>
      <c r="MFX233" s="159"/>
      <c r="MFY233" s="53" t="s">
        <v>163</v>
      </c>
      <c r="MFZ233" s="53">
        <f t="shared" ref="MFZ233" si="18638">(53.16)*10.764</f>
        <v>572.2142399999999</v>
      </c>
      <c r="MGA233" s="53">
        <f t="shared" ref="MGA233:MGA234" si="18639">(2.3*1.25+1*(2.75+2.9+2.3))*10.764</f>
        <v>116.52029999999999</v>
      </c>
      <c r="MGB233" s="53">
        <f t="shared" si="3392"/>
        <v>688.73453999999992</v>
      </c>
      <c r="MGC233" s="53">
        <v>0</v>
      </c>
      <c r="MGD233" s="53">
        <f>MGB233*(($H$268)+1)+(IF(MGC233&lt;101,MGC233,IF(MGC233&lt;201,MGC233/2,IF(MGC233&lt;=301,MGC233/3,MGC233/4))))</f>
        <v>688.73453999999992</v>
      </c>
      <c r="MGE233" s="159">
        <f t="shared" si="9531"/>
        <v>4</v>
      </c>
      <c r="MGF233" s="159"/>
      <c r="MGG233" s="53" t="s">
        <v>163</v>
      </c>
      <c r="MGH233" s="53">
        <f t="shared" ref="MGH233" si="18640">(53.16)*10.764</f>
        <v>572.2142399999999</v>
      </c>
      <c r="MGI233" s="53">
        <f t="shared" ref="MGI233:MGI234" si="18641">(2.3*1.25+1*(2.75+2.9+2.3))*10.764</f>
        <v>116.52029999999999</v>
      </c>
      <c r="MGJ233" s="53">
        <f t="shared" si="3395"/>
        <v>688.73453999999992</v>
      </c>
      <c r="MGK233" s="53">
        <v>0</v>
      </c>
      <c r="MGL233" s="53">
        <f>MGJ233*(($H$268)+1)+(IF(MGK233&lt;101,MGK233,IF(MGK233&lt;201,MGK233/2,IF(MGK233&lt;=301,MGK233/3,MGK233/4))))</f>
        <v>688.73453999999992</v>
      </c>
      <c r="MGM233" s="159">
        <f t="shared" si="9534"/>
        <v>4</v>
      </c>
      <c r="MGN233" s="159"/>
      <c r="MGO233" s="53" t="s">
        <v>163</v>
      </c>
      <c r="MGP233" s="53">
        <f t="shared" ref="MGP233" si="18642">(53.16)*10.764</f>
        <v>572.2142399999999</v>
      </c>
      <c r="MGQ233" s="53">
        <f t="shared" ref="MGQ233:MGQ234" si="18643">(2.3*1.25+1*(2.75+2.9+2.3))*10.764</f>
        <v>116.52029999999999</v>
      </c>
      <c r="MGR233" s="53">
        <f t="shared" si="3398"/>
        <v>688.73453999999992</v>
      </c>
      <c r="MGS233" s="53">
        <v>0</v>
      </c>
      <c r="MGT233" s="53">
        <f>MGR233*(($H$268)+1)+(IF(MGS233&lt;101,MGS233,IF(MGS233&lt;201,MGS233/2,IF(MGS233&lt;=301,MGS233/3,MGS233/4))))</f>
        <v>688.73453999999992</v>
      </c>
      <c r="MGU233" s="159">
        <f t="shared" si="9537"/>
        <v>4</v>
      </c>
      <c r="MGV233" s="159"/>
      <c r="MGW233" s="53" t="s">
        <v>163</v>
      </c>
      <c r="MGX233" s="53">
        <f t="shared" ref="MGX233" si="18644">(53.16)*10.764</f>
        <v>572.2142399999999</v>
      </c>
      <c r="MGY233" s="53">
        <f t="shared" ref="MGY233:MGY234" si="18645">(2.3*1.25+1*(2.75+2.9+2.3))*10.764</f>
        <v>116.52029999999999</v>
      </c>
      <c r="MGZ233" s="53">
        <f t="shared" si="3401"/>
        <v>688.73453999999992</v>
      </c>
      <c r="MHA233" s="53">
        <v>0</v>
      </c>
      <c r="MHB233" s="53">
        <f>MGZ233*(($H$268)+1)+(IF(MHA233&lt;101,MHA233,IF(MHA233&lt;201,MHA233/2,IF(MHA233&lt;=301,MHA233/3,MHA233/4))))</f>
        <v>688.73453999999992</v>
      </c>
      <c r="MHC233" s="159">
        <f t="shared" si="9540"/>
        <v>4</v>
      </c>
      <c r="MHD233" s="159"/>
      <c r="MHE233" s="53" t="s">
        <v>163</v>
      </c>
      <c r="MHF233" s="53">
        <f t="shared" ref="MHF233" si="18646">(53.16)*10.764</f>
        <v>572.2142399999999</v>
      </c>
      <c r="MHG233" s="53">
        <f t="shared" ref="MHG233:MHG234" si="18647">(2.3*1.25+1*(2.75+2.9+2.3))*10.764</f>
        <v>116.52029999999999</v>
      </c>
      <c r="MHH233" s="53">
        <f t="shared" si="3404"/>
        <v>688.73453999999992</v>
      </c>
      <c r="MHI233" s="53">
        <v>0</v>
      </c>
      <c r="MHJ233" s="53">
        <f>MHH233*(($H$268)+1)+(IF(MHI233&lt;101,MHI233,IF(MHI233&lt;201,MHI233/2,IF(MHI233&lt;=301,MHI233/3,MHI233/4))))</f>
        <v>688.73453999999992</v>
      </c>
      <c r="MHK233" s="159">
        <f t="shared" si="9543"/>
        <v>4</v>
      </c>
      <c r="MHL233" s="159"/>
      <c r="MHM233" s="53" t="s">
        <v>163</v>
      </c>
      <c r="MHN233" s="53">
        <f t="shared" ref="MHN233" si="18648">(53.16)*10.764</f>
        <v>572.2142399999999</v>
      </c>
      <c r="MHO233" s="53">
        <f t="shared" ref="MHO233:MHO234" si="18649">(2.3*1.25+1*(2.75+2.9+2.3))*10.764</f>
        <v>116.52029999999999</v>
      </c>
      <c r="MHP233" s="53">
        <f t="shared" si="3407"/>
        <v>688.73453999999992</v>
      </c>
      <c r="MHQ233" s="53">
        <v>0</v>
      </c>
      <c r="MHR233" s="53">
        <f>MHP233*(($H$268)+1)+(IF(MHQ233&lt;101,MHQ233,IF(MHQ233&lt;201,MHQ233/2,IF(MHQ233&lt;=301,MHQ233/3,MHQ233/4))))</f>
        <v>688.73453999999992</v>
      </c>
      <c r="MHS233" s="159">
        <f t="shared" si="9546"/>
        <v>4</v>
      </c>
      <c r="MHT233" s="159"/>
      <c r="MHU233" s="53" t="s">
        <v>163</v>
      </c>
      <c r="MHV233" s="53">
        <f t="shared" ref="MHV233" si="18650">(53.16)*10.764</f>
        <v>572.2142399999999</v>
      </c>
      <c r="MHW233" s="53">
        <f t="shared" ref="MHW233:MHW234" si="18651">(2.3*1.25+1*(2.75+2.9+2.3))*10.764</f>
        <v>116.52029999999999</v>
      </c>
      <c r="MHX233" s="53">
        <f t="shared" si="3410"/>
        <v>688.73453999999992</v>
      </c>
      <c r="MHY233" s="53">
        <v>0</v>
      </c>
      <c r="MHZ233" s="53">
        <f>MHX233*(($H$268)+1)+(IF(MHY233&lt;101,MHY233,IF(MHY233&lt;201,MHY233/2,IF(MHY233&lt;=301,MHY233/3,MHY233/4))))</f>
        <v>688.73453999999992</v>
      </c>
      <c r="MIA233" s="159">
        <f t="shared" si="9549"/>
        <v>4</v>
      </c>
      <c r="MIB233" s="159"/>
      <c r="MIC233" s="53" t="s">
        <v>163</v>
      </c>
      <c r="MID233" s="53">
        <f t="shared" ref="MID233" si="18652">(53.16)*10.764</f>
        <v>572.2142399999999</v>
      </c>
      <c r="MIE233" s="53">
        <f t="shared" ref="MIE233:MIE234" si="18653">(2.3*1.25+1*(2.75+2.9+2.3))*10.764</f>
        <v>116.52029999999999</v>
      </c>
      <c r="MIF233" s="53">
        <f t="shared" si="3413"/>
        <v>688.73453999999992</v>
      </c>
      <c r="MIG233" s="53">
        <v>0</v>
      </c>
      <c r="MIH233" s="53">
        <f>MIF233*(($H$268)+1)+(IF(MIG233&lt;101,MIG233,IF(MIG233&lt;201,MIG233/2,IF(MIG233&lt;=301,MIG233/3,MIG233/4))))</f>
        <v>688.73453999999992</v>
      </c>
      <c r="MII233" s="159">
        <f t="shared" si="9552"/>
        <v>4</v>
      </c>
      <c r="MIJ233" s="159"/>
      <c r="MIK233" s="53" t="s">
        <v>163</v>
      </c>
      <c r="MIL233" s="53">
        <f t="shared" ref="MIL233" si="18654">(53.16)*10.764</f>
        <v>572.2142399999999</v>
      </c>
      <c r="MIM233" s="53">
        <f t="shared" ref="MIM233:MIM234" si="18655">(2.3*1.25+1*(2.75+2.9+2.3))*10.764</f>
        <v>116.52029999999999</v>
      </c>
      <c r="MIN233" s="53">
        <f t="shared" si="3416"/>
        <v>688.73453999999992</v>
      </c>
      <c r="MIO233" s="53">
        <v>0</v>
      </c>
      <c r="MIP233" s="53">
        <f>MIN233*(($H$268)+1)+(IF(MIO233&lt;101,MIO233,IF(MIO233&lt;201,MIO233/2,IF(MIO233&lt;=301,MIO233/3,MIO233/4))))</f>
        <v>688.73453999999992</v>
      </c>
      <c r="MIQ233" s="159">
        <f t="shared" si="9555"/>
        <v>4</v>
      </c>
      <c r="MIR233" s="159"/>
      <c r="MIS233" s="53" t="s">
        <v>163</v>
      </c>
      <c r="MIT233" s="53">
        <f t="shared" ref="MIT233" si="18656">(53.16)*10.764</f>
        <v>572.2142399999999</v>
      </c>
      <c r="MIU233" s="53">
        <f t="shared" ref="MIU233:MIU234" si="18657">(2.3*1.25+1*(2.75+2.9+2.3))*10.764</f>
        <v>116.52029999999999</v>
      </c>
      <c r="MIV233" s="53">
        <f t="shared" si="3419"/>
        <v>688.73453999999992</v>
      </c>
      <c r="MIW233" s="53">
        <v>0</v>
      </c>
      <c r="MIX233" s="53">
        <f>MIV233*(($H$268)+1)+(IF(MIW233&lt;101,MIW233,IF(MIW233&lt;201,MIW233/2,IF(MIW233&lt;=301,MIW233/3,MIW233/4))))</f>
        <v>688.73453999999992</v>
      </c>
      <c r="MIY233" s="159">
        <f t="shared" si="9558"/>
        <v>4</v>
      </c>
      <c r="MIZ233" s="159"/>
      <c r="MJA233" s="53" t="s">
        <v>163</v>
      </c>
      <c r="MJB233" s="53">
        <f t="shared" ref="MJB233" si="18658">(53.16)*10.764</f>
        <v>572.2142399999999</v>
      </c>
      <c r="MJC233" s="53">
        <f t="shared" ref="MJC233:MJC234" si="18659">(2.3*1.25+1*(2.75+2.9+2.3))*10.764</f>
        <v>116.52029999999999</v>
      </c>
      <c r="MJD233" s="53">
        <f t="shared" si="3422"/>
        <v>688.73453999999992</v>
      </c>
      <c r="MJE233" s="53">
        <v>0</v>
      </c>
      <c r="MJF233" s="53">
        <f>MJD233*(($H$268)+1)+(IF(MJE233&lt;101,MJE233,IF(MJE233&lt;201,MJE233/2,IF(MJE233&lt;=301,MJE233/3,MJE233/4))))</f>
        <v>688.73453999999992</v>
      </c>
      <c r="MJG233" s="159">
        <f t="shared" si="9561"/>
        <v>4</v>
      </c>
      <c r="MJH233" s="159"/>
      <c r="MJI233" s="53" t="s">
        <v>163</v>
      </c>
      <c r="MJJ233" s="53">
        <f t="shared" ref="MJJ233" si="18660">(53.16)*10.764</f>
        <v>572.2142399999999</v>
      </c>
      <c r="MJK233" s="53">
        <f t="shared" ref="MJK233:MJK234" si="18661">(2.3*1.25+1*(2.75+2.9+2.3))*10.764</f>
        <v>116.52029999999999</v>
      </c>
      <c r="MJL233" s="53">
        <f t="shared" si="3425"/>
        <v>688.73453999999992</v>
      </c>
      <c r="MJM233" s="53">
        <v>0</v>
      </c>
      <c r="MJN233" s="53">
        <f>MJL233*(($H$268)+1)+(IF(MJM233&lt;101,MJM233,IF(MJM233&lt;201,MJM233/2,IF(MJM233&lt;=301,MJM233/3,MJM233/4))))</f>
        <v>688.73453999999992</v>
      </c>
      <c r="MJO233" s="159">
        <f t="shared" si="9564"/>
        <v>4</v>
      </c>
      <c r="MJP233" s="159"/>
      <c r="MJQ233" s="53" t="s">
        <v>163</v>
      </c>
      <c r="MJR233" s="53">
        <f t="shared" ref="MJR233" si="18662">(53.16)*10.764</f>
        <v>572.2142399999999</v>
      </c>
      <c r="MJS233" s="53">
        <f t="shared" ref="MJS233:MJS234" si="18663">(2.3*1.25+1*(2.75+2.9+2.3))*10.764</f>
        <v>116.52029999999999</v>
      </c>
      <c r="MJT233" s="53">
        <f t="shared" si="3428"/>
        <v>688.73453999999992</v>
      </c>
      <c r="MJU233" s="53">
        <v>0</v>
      </c>
      <c r="MJV233" s="53">
        <f>MJT233*(($H$268)+1)+(IF(MJU233&lt;101,MJU233,IF(MJU233&lt;201,MJU233/2,IF(MJU233&lt;=301,MJU233/3,MJU233/4))))</f>
        <v>688.73453999999992</v>
      </c>
      <c r="MJW233" s="159">
        <f t="shared" si="9567"/>
        <v>4</v>
      </c>
      <c r="MJX233" s="159"/>
      <c r="MJY233" s="53" t="s">
        <v>163</v>
      </c>
      <c r="MJZ233" s="53">
        <f t="shared" ref="MJZ233" si="18664">(53.16)*10.764</f>
        <v>572.2142399999999</v>
      </c>
      <c r="MKA233" s="53">
        <f t="shared" ref="MKA233:MKA234" si="18665">(2.3*1.25+1*(2.75+2.9+2.3))*10.764</f>
        <v>116.52029999999999</v>
      </c>
      <c r="MKB233" s="53">
        <f t="shared" si="3431"/>
        <v>688.73453999999992</v>
      </c>
      <c r="MKC233" s="53">
        <v>0</v>
      </c>
      <c r="MKD233" s="53">
        <f>MKB233*(($H$268)+1)+(IF(MKC233&lt;101,MKC233,IF(MKC233&lt;201,MKC233/2,IF(MKC233&lt;=301,MKC233/3,MKC233/4))))</f>
        <v>688.73453999999992</v>
      </c>
      <c r="MKE233" s="159">
        <f t="shared" si="9570"/>
        <v>4</v>
      </c>
      <c r="MKF233" s="159"/>
      <c r="MKG233" s="53" t="s">
        <v>163</v>
      </c>
      <c r="MKH233" s="53">
        <f t="shared" ref="MKH233" si="18666">(53.16)*10.764</f>
        <v>572.2142399999999</v>
      </c>
      <c r="MKI233" s="53">
        <f t="shared" ref="MKI233:MKI234" si="18667">(2.3*1.25+1*(2.75+2.9+2.3))*10.764</f>
        <v>116.52029999999999</v>
      </c>
      <c r="MKJ233" s="53">
        <f t="shared" si="3434"/>
        <v>688.73453999999992</v>
      </c>
      <c r="MKK233" s="53">
        <v>0</v>
      </c>
      <c r="MKL233" s="53">
        <f>MKJ233*(($H$268)+1)+(IF(MKK233&lt;101,MKK233,IF(MKK233&lt;201,MKK233/2,IF(MKK233&lt;=301,MKK233/3,MKK233/4))))</f>
        <v>688.73453999999992</v>
      </c>
      <c r="MKM233" s="159">
        <f t="shared" si="9573"/>
        <v>4</v>
      </c>
      <c r="MKN233" s="159"/>
      <c r="MKO233" s="53" t="s">
        <v>163</v>
      </c>
      <c r="MKP233" s="53">
        <f t="shared" ref="MKP233" si="18668">(53.16)*10.764</f>
        <v>572.2142399999999</v>
      </c>
      <c r="MKQ233" s="53">
        <f t="shared" ref="MKQ233:MKQ234" si="18669">(2.3*1.25+1*(2.75+2.9+2.3))*10.764</f>
        <v>116.52029999999999</v>
      </c>
      <c r="MKR233" s="53">
        <f t="shared" si="3437"/>
        <v>688.73453999999992</v>
      </c>
      <c r="MKS233" s="53">
        <v>0</v>
      </c>
      <c r="MKT233" s="53">
        <f>MKR233*(($H$268)+1)+(IF(MKS233&lt;101,MKS233,IF(MKS233&lt;201,MKS233/2,IF(MKS233&lt;=301,MKS233/3,MKS233/4))))</f>
        <v>688.73453999999992</v>
      </c>
      <c r="MKU233" s="159">
        <f t="shared" si="9576"/>
        <v>4</v>
      </c>
      <c r="MKV233" s="159"/>
      <c r="MKW233" s="53" t="s">
        <v>163</v>
      </c>
      <c r="MKX233" s="53">
        <f t="shared" ref="MKX233" si="18670">(53.16)*10.764</f>
        <v>572.2142399999999</v>
      </c>
      <c r="MKY233" s="53">
        <f t="shared" ref="MKY233:MKY234" si="18671">(2.3*1.25+1*(2.75+2.9+2.3))*10.764</f>
        <v>116.52029999999999</v>
      </c>
      <c r="MKZ233" s="53">
        <f t="shared" si="3440"/>
        <v>688.73453999999992</v>
      </c>
      <c r="MLA233" s="53">
        <v>0</v>
      </c>
      <c r="MLB233" s="53">
        <f>MKZ233*(($H$268)+1)+(IF(MLA233&lt;101,MLA233,IF(MLA233&lt;201,MLA233/2,IF(MLA233&lt;=301,MLA233/3,MLA233/4))))</f>
        <v>688.73453999999992</v>
      </c>
      <c r="MLC233" s="159">
        <f t="shared" si="9579"/>
        <v>4</v>
      </c>
      <c r="MLD233" s="159"/>
      <c r="MLE233" s="53" t="s">
        <v>163</v>
      </c>
      <c r="MLF233" s="53">
        <f t="shared" ref="MLF233" si="18672">(53.16)*10.764</f>
        <v>572.2142399999999</v>
      </c>
      <c r="MLG233" s="53">
        <f t="shared" ref="MLG233:MLG234" si="18673">(2.3*1.25+1*(2.75+2.9+2.3))*10.764</f>
        <v>116.52029999999999</v>
      </c>
      <c r="MLH233" s="53">
        <f t="shared" si="3443"/>
        <v>688.73453999999992</v>
      </c>
      <c r="MLI233" s="53">
        <v>0</v>
      </c>
      <c r="MLJ233" s="53">
        <f>MLH233*(($H$268)+1)+(IF(MLI233&lt;101,MLI233,IF(MLI233&lt;201,MLI233/2,IF(MLI233&lt;=301,MLI233/3,MLI233/4))))</f>
        <v>688.73453999999992</v>
      </c>
      <c r="MLK233" s="159">
        <f t="shared" si="9582"/>
        <v>4</v>
      </c>
      <c r="MLL233" s="159"/>
      <c r="MLM233" s="53" t="s">
        <v>163</v>
      </c>
      <c r="MLN233" s="53">
        <f t="shared" ref="MLN233" si="18674">(53.16)*10.764</f>
        <v>572.2142399999999</v>
      </c>
      <c r="MLO233" s="53">
        <f t="shared" ref="MLO233:MLO234" si="18675">(2.3*1.25+1*(2.75+2.9+2.3))*10.764</f>
        <v>116.52029999999999</v>
      </c>
      <c r="MLP233" s="53">
        <f t="shared" si="3446"/>
        <v>688.73453999999992</v>
      </c>
      <c r="MLQ233" s="53">
        <v>0</v>
      </c>
      <c r="MLR233" s="53">
        <f>MLP233*(($H$268)+1)+(IF(MLQ233&lt;101,MLQ233,IF(MLQ233&lt;201,MLQ233/2,IF(MLQ233&lt;=301,MLQ233/3,MLQ233/4))))</f>
        <v>688.73453999999992</v>
      </c>
      <c r="MLS233" s="159">
        <f t="shared" si="9585"/>
        <v>4</v>
      </c>
      <c r="MLT233" s="159"/>
      <c r="MLU233" s="53" t="s">
        <v>163</v>
      </c>
      <c r="MLV233" s="53">
        <f t="shared" ref="MLV233" si="18676">(53.16)*10.764</f>
        <v>572.2142399999999</v>
      </c>
      <c r="MLW233" s="53">
        <f t="shared" ref="MLW233:MLW234" si="18677">(2.3*1.25+1*(2.75+2.9+2.3))*10.764</f>
        <v>116.52029999999999</v>
      </c>
      <c r="MLX233" s="53">
        <f t="shared" si="3449"/>
        <v>688.73453999999992</v>
      </c>
      <c r="MLY233" s="53">
        <v>0</v>
      </c>
      <c r="MLZ233" s="53">
        <f>MLX233*(($H$268)+1)+(IF(MLY233&lt;101,MLY233,IF(MLY233&lt;201,MLY233/2,IF(MLY233&lt;=301,MLY233/3,MLY233/4))))</f>
        <v>688.73453999999992</v>
      </c>
      <c r="MMA233" s="159">
        <f t="shared" si="9588"/>
        <v>4</v>
      </c>
      <c r="MMB233" s="159"/>
      <c r="MMC233" s="53" t="s">
        <v>163</v>
      </c>
      <c r="MMD233" s="53">
        <f t="shared" ref="MMD233" si="18678">(53.16)*10.764</f>
        <v>572.2142399999999</v>
      </c>
      <c r="MME233" s="53">
        <f t="shared" ref="MME233:MME234" si="18679">(2.3*1.25+1*(2.75+2.9+2.3))*10.764</f>
        <v>116.52029999999999</v>
      </c>
      <c r="MMF233" s="53">
        <f t="shared" si="3452"/>
        <v>688.73453999999992</v>
      </c>
      <c r="MMG233" s="53">
        <v>0</v>
      </c>
      <c r="MMH233" s="53">
        <f>MMF233*(($H$268)+1)+(IF(MMG233&lt;101,MMG233,IF(MMG233&lt;201,MMG233/2,IF(MMG233&lt;=301,MMG233/3,MMG233/4))))</f>
        <v>688.73453999999992</v>
      </c>
      <c r="MMI233" s="159">
        <f t="shared" si="9591"/>
        <v>4</v>
      </c>
      <c r="MMJ233" s="159"/>
      <c r="MMK233" s="53" t="s">
        <v>163</v>
      </c>
      <c r="MML233" s="53">
        <f t="shared" ref="MML233" si="18680">(53.16)*10.764</f>
        <v>572.2142399999999</v>
      </c>
      <c r="MMM233" s="53">
        <f t="shared" ref="MMM233:MMM234" si="18681">(2.3*1.25+1*(2.75+2.9+2.3))*10.764</f>
        <v>116.52029999999999</v>
      </c>
      <c r="MMN233" s="53">
        <f t="shared" si="3455"/>
        <v>688.73453999999992</v>
      </c>
      <c r="MMO233" s="53">
        <v>0</v>
      </c>
      <c r="MMP233" s="53">
        <f>MMN233*(($H$268)+1)+(IF(MMO233&lt;101,MMO233,IF(MMO233&lt;201,MMO233/2,IF(MMO233&lt;=301,MMO233/3,MMO233/4))))</f>
        <v>688.73453999999992</v>
      </c>
      <c r="MMQ233" s="159">
        <f t="shared" si="9594"/>
        <v>4</v>
      </c>
      <c r="MMR233" s="159"/>
      <c r="MMS233" s="53" t="s">
        <v>163</v>
      </c>
      <c r="MMT233" s="53">
        <f t="shared" ref="MMT233" si="18682">(53.16)*10.764</f>
        <v>572.2142399999999</v>
      </c>
      <c r="MMU233" s="53">
        <f t="shared" ref="MMU233:MMU234" si="18683">(2.3*1.25+1*(2.75+2.9+2.3))*10.764</f>
        <v>116.52029999999999</v>
      </c>
      <c r="MMV233" s="53">
        <f t="shared" si="3458"/>
        <v>688.73453999999992</v>
      </c>
      <c r="MMW233" s="53">
        <v>0</v>
      </c>
      <c r="MMX233" s="53">
        <f>MMV233*(($H$268)+1)+(IF(MMW233&lt;101,MMW233,IF(MMW233&lt;201,MMW233/2,IF(MMW233&lt;=301,MMW233/3,MMW233/4))))</f>
        <v>688.73453999999992</v>
      </c>
      <c r="MMY233" s="159">
        <f t="shared" si="9597"/>
        <v>4</v>
      </c>
      <c r="MMZ233" s="159"/>
      <c r="MNA233" s="53" t="s">
        <v>163</v>
      </c>
      <c r="MNB233" s="53">
        <f t="shared" ref="MNB233" si="18684">(53.16)*10.764</f>
        <v>572.2142399999999</v>
      </c>
      <c r="MNC233" s="53">
        <f t="shared" ref="MNC233:MNC234" si="18685">(2.3*1.25+1*(2.75+2.9+2.3))*10.764</f>
        <v>116.52029999999999</v>
      </c>
      <c r="MND233" s="53">
        <f t="shared" si="3461"/>
        <v>688.73453999999992</v>
      </c>
      <c r="MNE233" s="53">
        <v>0</v>
      </c>
      <c r="MNF233" s="53">
        <f>MND233*(($H$268)+1)+(IF(MNE233&lt;101,MNE233,IF(MNE233&lt;201,MNE233/2,IF(MNE233&lt;=301,MNE233/3,MNE233/4))))</f>
        <v>688.73453999999992</v>
      </c>
      <c r="MNG233" s="159">
        <f t="shared" si="9600"/>
        <v>4</v>
      </c>
      <c r="MNH233" s="159"/>
      <c r="MNI233" s="53" t="s">
        <v>163</v>
      </c>
      <c r="MNJ233" s="53">
        <f t="shared" ref="MNJ233" si="18686">(53.16)*10.764</f>
        <v>572.2142399999999</v>
      </c>
      <c r="MNK233" s="53">
        <f t="shared" ref="MNK233:MNK234" si="18687">(2.3*1.25+1*(2.75+2.9+2.3))*10.764</f>
        <v>116.52029999999999</v>
      </c>
      <c r="MNL233" s="53">
        <f t="shared" si="3464"/>
        <v>688.73453999999992</v>
      </c>
      <c r="MNM233" s="53">
        <v>0</v>
      </c>
      <c r="MNN233" s="53">
        <f>MNL233*(($H$268)+1)+(IF(MNM233&lt;101,MNM233,IF(MNM233&lt;201,MNM233/2,IF(MNM233&lt;=301,MNM233/3,MNM233/4))))</f>
        <v>688.73453999999992</v>
      </c>
      <c r="MNO233" s="159">
        <f t="shared" si="9603"/>
        <v>4</v>
      </c>
      <c r="MNP233" s="159"/>
      <c r="MNQ233" s="53" t="s">
        <v>163</v>
      </c>
      <c r="MNR233" s="53">
        <f t="shared" ref="MNR233" si="18688">(53.16)*10.764</f>
        <v>572.2142399999999</v>
      </c>
      <c r="MNS233" s="53">
        <f t="shared" ref="MNS233:MNS234" si="18689">(2.3*1.25+1*(2.75+2.9+2.3))*10.764</f>
        <v>116.52029999999999</v>
      </c>
      <c r="MNT233" s="53">
        <f t="shared" si="3467"/>
        <v>688.73453999999992</v>
      </c>
      <c r="MNU233" s="53">
        <v>0</v>
      </c>
      <c r="MNV233" s="53">
        <f>MNT233*(($H$268)+1)+(IF(MNU233&lt;101,MNU233,IF(MNU233&lt;201,MNU233/2,IF(MNU233&lt;=301,MNU233/3,MNU233/4))))</f>
        <v>688.73453999999992</v>
      </c>
      <c r="MNW233" s="159">
        <f t="shared" si="9606"/>
        <v>4</v>
      </c>
      <c r="MNX233" s="159"/>
      <c r="MNY233" s="53" t="s">
        <v>163</v>
      </c>
      <c r="MNZ233" s="53">
        <f t="shared" ref="MNZ233" si="18690">(53.16)*10.764</f>
        <v>572.2142399999999</v>
      </c>
      <c r="MOA233" s="53">
        <f t="shared" ref="MOA233:MOA234" si="18691">(2.3*1.25+1*(2.75+2.9+2.3))*10.764</f>
        <v>116.52029999999999</v>
      </c>
      <c r="MOB233" s="53">
        <f t="shared" si="3470"/>
        <v>688.73453999999992</v>
      </c>
      <c r="MOC233" s="53">
        <v>0</v>
      </c>
      <c r="MOD233" s="53">
        <f>MOB233*(($H$268)+1)+(IF(MOC233&lt;101,MOC233,IF(MOC233&lt;201,MOC233/2,IF(MOC233&lt;=301,MOC233/3,MOC233/4))))</f>
        <v>688.73453999999992</v>
      </c>
      <c r="MOE233" s="159">
        <f t="shared" si="9609"/>
        <v>4</v>
      </c>
      <c r="MOF233" s="159"/>
      <c r="MOG233" s="53" t="s">
        <v>163</v>
      </c>
      <c r="MOH233" s="53">
        <f t="shared" ref="MOH233" si="18692">(53.16)*10.764</f>
        <v>572.2142399999999</v>
      </c>
      <c r="MOI233" s="53">
        <f t="shared" ref="MOI233:MOI234" si="18693">(2.3*1.25+1*(2.75+2.9+2.3))*10.764</f>
        <v>116.52029999999999</v>
      </c>
      <c r="MOJ233" s="53">
        <f t="shared" si="3473"/>
        <v>688.73453999999992</v>
      </c>
      <c r="MOK233" s="53">
        <v>0</v>
      </c>
      <c r="MOL233" s="53">
        <f>MOJ233*(($H$268)+1)+(IF(MOK233&lt;101,MOK233,IF(MOK233&lt;201,MOK233/2,IF(MOK233&lt;=301,MOK233/3,MOK233/4))))</f>
        <v>688.73453999999992</v>
      </c>
      <c r="MOM233" s="159">
        <f t="shared" si="9612"/>
        <v>4</v>
      </c>
      <c r="MON233" s="159"/>
      <c r="MOO233" s="53" t="s">
        <v>163</v>
      </c>
      <c r="MOP233" s="53">
        <f t="shared" ref="MOP233" si="18694">(53.16)*10.764</f>
        <v>572.2142399999999</v>
      </c>
      <c r="MOQ233" s="53">
        <f t="shared" ref="MOQ233:MOQ234" si="18695">(2.3*1.25+1*(2.75+2.9+2.3))*10.764</f>
        <v>116.52029999999999</v>
      </c>
      <c r="MOR233" s="53">
        <f t="shared" si="3476"/>
        <v>688.73453999999992</v>
      </c>
      <c r="MOS233" s="53">
        <v>0</v>
      </c>
      <c r="MOT233" s="53">
        <f>MOR233*(($H$268)+1)+(IF(MOS233&lt;101,MOS233,IF(MOS233&lt;201,MOS233/2,IF(MOS233&lt;=301,MOS233/3,MOS233/4))))</f>
        <v>688.73453999999992</v>
      </c>
      <c r="MOU233" s="159">
        <f t="shared" si="9615"/>
        <v>4</v>
      </c>
      <c r="MOV233" s="159"/>
      <c r="MOW233" s="53" t="s">
        <v>163</v>
      </c>
      <c r="MOX233" s="53">
        <f t="shared" ref="MOX233" si="18696">(53.16)*10.764</f>
        <v>572.2142399999999</v>
      </c>
      <c r="MOY233" s="53">
        <f t="shared" ref="MOY233:MOY234" si="18697">(2.3*1.25+1*(2.75+2.9+2.3))*10.764</f>
        <v>116.52029999999999</v>
      </c>
      <c r="MOZ233" s="53">
        <f t="shared" si="3479"/>
        <v>688.73453999999992</v>
      </c>
      <c r="MPA233" s="53">
        <v>0</v>
      </c>
      <c r="MPB233" s="53">
        <f>MOZ233*(($H$268)+1)+(IF(MPA233&lt;101,MPA233,IF(MPA233&lt;201,MPA233/2,IF(MPA233&lt;=301,MPA233/3,MPA233/4))))</f>
        <v>688.73453999999992</v>
      </c>
      <c r="MPC233" s="159">
        <f t="shared" si="9618"/>
        <v>4</v>
      </c>
      <c r="MPD233" s="159"/>
      <c r="MPE233" s="53" t="s">
        <v>163</v>
      </c>
      <c r="MPF233" s="53">
        <f t="shared" ref="MPF233" si="18698">(53.16)*10.764</f>
        <v>572.2142399999999</v>
      </c>
      <c r="MPG233" s="53">
        <f t="shared" ref="MPG233:MPG234" si="18699">(2.3*1.25+1*(2.75+2.9+2.3))*10.764</f>
        <v>116.52029999999999</v>
      </c>
      <c r="MPH233" s="53">
        <f t="shared" si="3482"/>
        <v>688.73453999999992</v>
      </c>
      <c r="MPI233" s="53">
        <v>0</v>
      </c>
      <c r="MPJ233" s="53">
        <f>MPH233*(($H$268)+1)+(IF(MPI233&lt;101,MPI233,IF(MPI233&lt;201,MPI233/2,IF(MPI233&lt;=301,MPI233/3,MPI233/4))))</f>
        <v>688.73453999999992</v>
      </c>
      <c r="MPK233" s="159">
        <f t="shared" si="9621"/>
        <v>4</v>
      </c>
      <c r="MPL233" s="159"/>
      <c r="MPM233" s="53" t="s">
        <v>163</v>
      </c>
      <c r="MPN233" s="53">
        <f t="shared" ref="MPN233" si="18700">(53.16)*10.764</f>
        <v>572.2142399999999</v>
      </c>
      <c r="MPO233" s="53">
        <f t="shared" ref="MPO233:MPO234" si="18701">(2.3*1.25+1*(2.75+2.9+2.3))*10.764</f>
        <v>116.52029999999999</v>
      </c>
      <c r="MPP233" s="53">
        <f t="shared" si="3485"/>
        <v>688.73453999999992</v>
      </c>
      <c r="MPQ233" s="53">
        <v>0</v>
      </c>
      <c r="MPR233" s="53">
        <f>MPP233*(($H$268)+1)+(IF(MPQ233&lt;101,MPQ233,IF(MPQ233&lt;201,MPQ233/2,IF(MPQ233&lt;=301,MPQ233/3,MPQ233/4))))</f>
        <v>688.73453999999992</v>
      </c>
      <c r="MPS233" s="159">
        <f t="shared" si="9624"/>
        <v>4</v>
      </c>
      <c r="MPT233" s="159"/>
      <c r="MPU233" s="53" t="s">
        <v>163</v>
      </c>
      <c r="MPV233" s="53">
        <f t="shared" ref="MPV233" si="18702">(53.16)*10.764</f>
        <v>572.2142399999999</v>
      </c>
      <c r="MPW233" s="53">
        <f t="shared" ref="MPW233:MPW234" si="18703">(2.3*1.25+1*(2.75+2.9+2.3))*10.764</f>
        <v>116.52029999999999</v>
      </c>
      <c r="MPX233" s="53">
        <f t="shared" si="3488"/>
        <v>688.73453999999992</v>
      </c>
      <c r="MPY233" s="53">
        <v>0</v>
      </c>
      <c r="MPZ233" s="53">
        <f>MPX233*(($H$268)+1)+(IF(MPY233&lt;101,MPY233,IF(MPY233&lt;201,MPY233/2,IF(MPY233&lt;=301,MPY233/3,MPY233/4))))</f>
        <v>688.73453999999992</v>
      </c>
      <c r="MQA233" s="159">
        <f t="shared" si="9627"/>
        <v>4</v>
      </c>
      <c r="MQB233" s="159"/>
      <c r="MQC233" s="53" t="s">
        <v>163</v>
      </c>
      <c r="MQD233" s="53">
        <f t="shared" ref="MQD233" si="18704">(53.16)*10.764</f>
        <v>572.2142399999999</v>
      </c>
      <c r="MQE233" s="53">
        <f t="shared" ref="MQE233:MQE234" si="18705">(2.3*1.25+1*(2.75+2.9+2.3))*10.764</f>
        <v>116.52029999999999</v>
      </c>
      <c r="MQF233" s="53">
        <f t="shared" si="3491"/>
        <v>688.73453999999992</v>
      </c>
      <c r="MQG233" s="53">
        <v>0</v>
      </c>
      <c r="MQH233" s="53">
        <f>MQF233*(($H$268)+1)+(IF(MQG233&lt;101,MQG233,IF(MQG233&lt;201,MQG233/2,IF(MQG233&lt;=301,MQG233/3,MQG233/4))))</f>
        <v>688.73453999999992</v>
      </c>
      <c r="MQI233" s="159">
        <f t="shared" si="9630"/>
        <v>4</v>
      </c>
      <c r="MQJ233" s="159"/>
      <c r="MQK233" s="53" t="s">
        <v>163</v>
      </c>
      <c r="MQL233" s="53">
        <f t="shared" ref="MQL233" si="18706">(53.16)*10.764</f>
        <v>572.2142399999999</v>
      </c>
      <c r="MQM233" s="53">
        <f t="shared" ref="MQM233:MQM234" si="18707">(2.3*1.25+1*(2.75+2.9+2.3))*10.764</f>
        <v>116.52029999999999</v>
      </c>
      <c r="MQN233" s="53">
        <f t="shared" si="3494"/>
        <v>688.73453999999992</v>
      </c>
      <c r="MQO233" s="53">
        <v>0</v>
      </c>
      <c r="MQP233" s="53">
        <f>MQN233*(($H$268)+1)+(IF(MQO233&lt;101,MQO233,IF(MQO233&lt;201,MQO233/2,IF(MQO233&lt;=301,MQO233/3,MQO233/4))))</f>
        <v>688.73453999999992</v>
      </c>
      <c r="MQQ233" s="159">
        <f t="shared" si="9633"/>
        <v>4</v>
      </c>
      <c r="MQR233" s="159"/>
      <c r="MQS233" s="53" t="s">
        <v>163</v>
      </c>
      <c r="MQT233" s="53">
        <f t="shared" ref="MQT233" si="18708">(53.16)*10.764</f>
        <v>572.2142399999999</v>
      </c>
      <c r="MQU233" s="53">
        <f t="shared" ref="MQU233:MQU234" si="18709">(2.3*1.25+1*(2.75+2.9+2.3))*10.764</f>
        <v>116.52029999999999</v>
      </c>
      <c r="MQV233" s="53">
        <f t="shared" si="3497"/>
        <v>688.73453999999992</v>
      </c>
      <c r="MQW233" s="53">
        <v>0</v>
      </c>
      <c r="MQX233" s="53">
        <f>MQV233*(($H$268)+1)+(IF(MQW233&lt;101,MQW233,IF(MQW233&lt;201,MQW233/2,IF(MQW233&lt;=301,MQW233/3,MQW233/4))))</f>
        <v>688.73453999999992</v>
      </c>
      <c r="MQY233" s="159">
        <f t="shared" si="9636"/>
        <v>4</v>
      </c>
      <c r="MQZ233" s="159"/>
      <c r="MRA233" s="53" t="s">
        <v>163</v>
      </c>
      <c r="MRB233" s="53">
        <f t="shared" ref="MRB233" si="18710">(53.16)*10.764</f>
        <v>572.2142399999999</v>
      </c>
      <c r="MRC233" s="53">
        <f t="shared" ref="MRC233:MRC234" si="18711">(2.3*1.25+1*(2.75+2.9+2.3))*10.764</f>
        <v>116.52029999999999</v>
      </c>
      <c r="MRD233" s="53">
        <f t="shared" si="3500"/>
        <v>688.73453999999992</v>
      </c>
      <c r="MRE233" s="53">
        <v>0</v>
      </c>
      <c r="MRF233" s="53">
        <f>MRD233*(($H$268)+1)+(IF(MRE233&lt;101,MRE233,IF(MRE233&lt;201,MRE233/2,IF(MRE233&lt;=301,MRE233/3,MRE233/4))))</f>
        <v>688.73453999999992</v>
      </c>
      <c r="MRG233" s="159">
        <f t="shared" si="9639"/>
        <v>4</v>
      </c>
      <c r="MRH233" s="159"/>
      <c r="MRI233" s="53" t="s">
        <v>163</v>
      </c>
      <c r="MRJ233" s="53">
        <f t="shared" ref="MRJ233" si="18712">(53.16)*10.764</f>
        <v>572.2142399999999</v>
      </c>
      <c r="MRK233" s="53">
        <f t="shared" ref="MRK233:MRK234" si="18713">(2.3*1.25+1*(2.75+2.9+2.3))*10.764</f>
        <v>116.52029999999999</v>
      </c>
      <c r="MRL233" s="53">
        <f t="shared" si="3503"/>
        <v>688.73453999999992</v>
      </c>
      <c r="MRM233" s="53">
        <v>0</v>
      </c>
      <c r="MRN233" s="53">
        <f>MRL233*(($H$268)+1)+(IF(MRM233&lt;101,MRM233,IF(MRM233&lt;201,MRM233/2,IF(MRM233&lt;=301,MRM233/3,MRM233/4))))</f>
        <v>688.73453999999992</v>
      </c>
      <c r="MRO233" s="159">
        <f t="shared" si="9642"/>
        <v>4</v>
      </c>
      <c r="MRP233" s="159"/>
      <c r="MRQ233" s="53" t="s">
        <v>163</v>
      </c>
      <c r="MRR233" s="53">
        <f t="shared" ref="MRR233" si="18714">(53.16)*10.764</f>
        <v>572.2142399999999</v>
      </c>
      <c r="MRS233" s="53">
        <f t="shared" ref="MRS233:MRS234" si="18715">(2.3*1.25+1*(2.75+2.9+2.3))*10.764</f>
        <v>116.52029999999999</v>
      </c>
      <c r="MRT233" s="53">
        <f t="shared" si="3506"/>
        <v>688.73453999999992</v>
      </c>
      <c r="MRU233" s="53">
        <v>0</v>
      </c>
      <c r="MRV233" s="53">
        <f>MRT233*(($H$268)+1)+(IF(MRU233&lt;101,MRU233,IF(MRU233&lt;201,MRU233/2,IF(MRU233&lt;=301,MRU233/3,MRU233/4))))</f>
        <v>688.73453999999992</v>
      </c>
      <c r="MRW233" s="159">
        <f t="shared" si="9645"/>
        <v>4</v>
      </c>
      <c r="MRX233" s="159"/>
      <c r="MRY233" s="53" t="s">
        <v>163</v>
      </c>
      <c r="MRZ233" s="53">
        <f t="shared" ref="MRZ233" si="18716">(53.16)*10.764</f>
        <v>572.2142399999999</v>
      </c>
      <c r="MSA233" s="53">
        <f t="shared" ref="MSA233:MSA234" si="18717">(2.3*1.25+1*(2.75+2.9+2.3))*10.764</f>
        <v>116.52029999999999</v>
      </c>
      <c r="MSB233" s="53">
        <f t="shared" si="3509"/>
        <v>688.73453999999992</v>
      </c>
      <c r="MSC233" s="53">
        <v>0</v>
      </c>
      <c r="MSD233" s="53">
        <f>MSB233*(($H$268)+1)+(IF(MSC233&lt;101,MSC233,IF(MSC233&lt;201,MSC233/2,IF(MSC233&lt;=301,MSC233/3,MSC233/4))))</f>
        <v>688.73453999999992</v>
      </c>
      <c r="MSE233" s="159">
        <f t="shared" si="9648"/>
        <v>4</v>
      </c>
      <c r="MSF233" s="159"/>
      <c r="MSG233" s="53" t="s">
        <v>163</v>
      </c>
      <c r="MSH233" s="53">
        <f t="shared" ref="MSH233" si="18718">(53.16)*10.764</f>
        <v>572.2142399999999</v>
      </c>
      <c r="MSI233" s="53">
        <f t="shared" ref="MSI233:MSI234" si="18719">(2.3*1.25+1*(2.75+2.9+2.3))*10.764</f>
        <v>116.52029999999999</v>
      </c>
      <c r="MSJ233" s="53">
        <f t="shared" si="3512"/>
        <v>688.73453999999992</v>
      </c>
      <c r="MSK233" s="53">
        <v>0</v>
      </c>
      <c r="MSL233" s="53">
        <f>MSJ233*(($H$268)+1)+(IF(MSK233&lt;101,MSK233,IF(MSK233&lt;201,MSK233/2,IF(MSK233&lt;=301,MSK233/3,MSK233/4))))</f>
        <v>688.73453999999992</v>
      </c>
      <c r="MSM233" s="159">
        <f t="shared" si="9651"/>
        <v>4</v>
      </c>
      <c r="MSN233" s="159"/>
      <c r="MSO233" s="53" t="s">
        <v>163</v>
      </c>
      <c r="MSP233" s="53">
        <f t="shared" ref="MSP233" si="18720">(53.16)*10.764</f>
        <v>572.2142399999999</v>
      </c>
      <c r="MSQ233" s="53">
        <f t="shared" ref="MSQ233:MSQ234" si="18721">(2.3*1.25+1*(2.75+2.9+2.3))*10.764</f>
        <v>116.52029999999999</v>
      </c>
      <c r="MSR233" s="53">
        <f t="shared" si="3515"/>
        <v>688.73453999999992</v>
      </c>
      <c r="MSS233" s="53">
        <v>0</v>
      </c>
      <c r="MST233" s="53">
        <f>MSR233*(($H$268)+1)+(IF(MSS233&lt;101,MSS233,IF(MSS233&lt;201,MSS233/2,IF(MSS233&lt;=301,MSS233/3,MSS233/4))))</f>
        <v>688.73453999999992</v>
      </c>
      <c r="MSU233" s="159">
        <f t="shared" si="9654"/>
        <v>4</v>
      </c>
      <c r="MSV233" s="159"/>
      <c r="MSW233" s="53" t="s">
        <v>163</v>
      </c>
      <c r="MSX233" s="53">
        <f t="shared" ref="MSX233" si="18722">(53.16)*10.764</f>
        <v>572.2142399999999</v>
      </c>
      <c r="MSY233" s="53">
        <f t="shared" ref="MSY233:MSY234" si="18723">(2.3*1.25+1*(2.75+2.9+2.3))*10.764</f>
        <v>116.52029999999999</v>
      </c>
      <c r="MSZ233" s="53">
        <f t="shared" si="3518"/>
        <v>688.73453999999992</v>
      </c>
      <c r="MTA233" s="53">
        <v>0</v>
      </c>
      <c r="MTB233" s="53">
        <f>MSZ233*(($H$268)+1)+(IF(MTA233&lt;101,MTA233,IF(MTA233&lt;201,MTA233/2,IF(MTA233&lt;=301,MTA233/3,MTA233/4))))</f>
        <v>688.73453999999992</v>
      </c>
      <c r="MTC233" s="159">
        <f t="shared" si="9657"/>
        <v>4</v>
      </c>
      <c r="MTD233" s="159"/>
      <c r="MTE233" s="53" t="s">
        <v>163</v>
      </c>
      <c r="MTF233" s="53">
        <f t="shared" ref="MTF233" si="18724">(53.16)*10.764</f>
        <v>572.2142399999999</v>
      </c>
      <c r="MTG233" s="53">
        <f t="shared" ref="MTG233:MTG234" si="18725">(2.3*1.25+1*(2.75+2.9+2.3))*10.764</f>
        <v>116.52029999999999</v>
      </c>
      <c r="MTH233" s="53">
        <f t="shared" si="3521"/>
        <v>688.73453999999992</v>
      </c>
      <c r="MTI233" s="53">
        <v>0</v>
      </c>
      <c r="MTJ233" s="53">
        <f>MTH233*(($H$268)+1)+(IF(MTI233&lt;101,MTI233,IF(MTI233&lt;201,MTI233/2,IF(MTI233&lt;=301,MTI233/3,MTI233/4))))</f>
        <v>688.73453999999992</v>
      </c>
      <c r="MTK233" s="159">
        <f t="shared" si="9660"/>
        <v>4</v>
      </c>
      <c r="MTL233" s="159"/>
      <c r="MTM233" s="53" t="s">
        <v>163</v>
      </c>
      <c r="MTN233" s="53">
        <f t="shared" ref="MTN233" si="18726">(53.16)*10.764</f>
        <v>572.2142399999999</v>
      </c>
      <c r="MTO233" s="53">
        <f t="shared" ref="MTO233:MTO234" si="18727">(2.3*1.25+1*(2.75+2.9+2.3))*10.764</f>
        <v>116.52029999999999</v>
      </c>
      <c r="MTP233" s="53">
        <f t="shared" si="3524"/>
        <v>688.73453999999992</v>
      </c>
      <c r="MTQ233" s="53">
        <v>0</v>
      </c>
      <c r="MTR233" s="53">
        <f>MTP233*(($H$268)+1)+(IF(MTQ233&lt;101,MTQ233,IF(MTQ233&lt;201,MTQ233/2,IF(MTQ233&lt;=301,MTQ233/3,MTQ233/4))))</f>
        <v>688.73453999999992</v>
      </c>
      <c r="MTS233" s="159">
        <f t="shared" si="9663"/>
        <v>4</v>
      </c>
      <c r="MTT233" s="159"/>
      <c r="MTU233" s="53" t="s">
        <v>163</v>
      </c>
      <c r="MTV233" s="53">
        <f t="shared" ref="MTV233" si="18728">(53.16)*10.764</f>
        <v>572.2142399999999</v>
      </c>
      <c r="MTW233" s="53">
        <f t="shared" ref="MTW233:MTW234" si="18729">(2.3*1.25+1*(2.75+2.9+2.3))*10.764</f>
        <v>116.52029999999999</v>
      </c>
      <c r="MTX233" s="53">
        <f t="shared" si="3527"/>
        <v>688.73453999999992</v>
      </c>
      <c r="MTY233" s="53">
        <v>0</v>
      </c>
      <c r="MTZ233" s="53">
        <f>MTX233*(($H$268)+1)+(IF(MTY233&lt;101,MTY233,IF(MTY233&lt;201,MTY233/2,IF(MTY233&lt;=301,MTY233/3,MTY233/4))))</f>
        <v>688.73453999999992</v>
      </c>
      <c r="MUA233" s="159">
        <f t="shared" si="9666"/>
        <v>4</v>
      </c>
      <c r="MUB233" s="159"/>
      <c r="MUC233" s="53" t="s">
        <v>163</v>
      </c>
      <c r="MUD233" s="53">
        <f t="shared" ref="MUD233" si="18730">(53.16)*10.764</f>
        <v>572.2142399999999</v>
      </c>
      <c r="MUE233" s="53">
        <f t="shared" ref="MUE233:MUE234" si="18731">(2.3*1.25+1*(2.75+2.9+2.3))*10.764</f>
        <v>116.52029999999999</v>
      </c>
      <c r="MUF233" s="53">
        <f t="shared" si="3530"/>
        <v>688.73453999999992</v>
      </c>
      <c r="MUG233" s="53">
        <v>0</v>
      </c>
      <c r="MUH233" s="53">
        <f>MUF233*(($H$268)+1)+(IF(MUG233&lt;101,MUG233,IF(MUG233&lt;201,MUG233/2,IF(MUG233&lt;=301,MUG233/3,MUG233/4))))</f>
        <v>688.73453999999992</v>
      </c>
      <c r="MUI233" s="159">
        <f t="shared" si="9669"/>
        <v>4</v>
      </c>
      <c r="MUJ233" s="159"/>
      <c r="MUK233" s="53" t="s">
        <v>163</v>
      </c>
      <c r="MUL233" s="53">
        <f t="shared" ref="MUL233" si="18732">(53.16)*10.764</f>
        <v>572.2142399999999</v>
      </c>
      <c r="MUM233" s="53">
        <f t="shared" ref="MUM233:MUM234" si="18733">(2.3*1.25+1*(2.75+2.9+2.3))*10.764</f>
        <v>116.52029999999999</v>
      </c>
      <c r="MUN233" s="53">
        <f t="shared" si="3533"/>
        <v>688.73453999999992</v>
      </c>
      <c r="MUO233" s="53">
        <v>0</v>
      </c>
      <c r="MUP233" s="53">
        <f>MUN233*(($H$268)+1)+(IF(MUO233&lt;101,MUO233,IF(MUO233&lt;201,MUO233/2,IF(MUO233&lt;=301,MUO233/3,MUO233/4))))</f>
        <v>688.73453999999992</v>
      </c>
      <c r="MUQ233" s="159">
        <f t="shared" si="9672"/>
        <v>4</v>
      </c>
      <c r="MUR233" s="159"/>
      <c r="MUS233" s="53" t="s">
        <v>163</v>
      </c>
      <c r="MUT233" s="53">
        <f t="shared" ref="MUT233" si="18734">(53.16)*10.764</f>
        <v>572.2142399999999</v>
      </c>
      <c r="MUU233" s="53">
        <f t="shared" ref="MUU233:MUU234" si="18735">(2.3*1.25+1*(2.75+2.9+2.3))*10.764</f>
        <v>116.52029999999999</v>
      </c>
      <c r="MUV233" s="53">
        <f t="shared" si="3536"/>
        <v>688.73453999999992</v>
      </c>
      <c r="MUW233" s="53">
        <v>0</v>
      </c>
      <c r="MUX233" s="53">
        <f>MUV233*(($H$268)+1)+(IF(MUW233&lt;101,MUW233,IF(MUW233&lt;201,MUW233/2,IF(MUW233&lt;=301,MUW233/3,MUW233/4))))</f>
        <v>688.73453999999992</v>
      </c>
      <c r="MUY233" s="159">
        <f t="shared" si="9675"/>
        <v>4</v>
      </c>
      <c r="MUZ233" s="159"/>
      <c r="MVA233" s="53" t="s">
        <v>163</v>
      </c>
      <c r="MVB233" s="53">
        <f t="shared" ref="MVB233" si="18736">(53.16)*10.764</f>
        <v>572.2142399999999</v>
      </c>
      <c r="MVC233" s="53">
        <f t="shared" ref="MVC233:MVC234" si="18737">(2.3*1.25+1*(2.75+2.9+2.3))*10.764</f>
        <v>116.52029999999999</v>
      </c>
      <c r="MVD233" s="53">
        <f t="shared" si="3539"/>
        <v>688.73453999999992</v>
      </c>
      <c r="MVE233" s="53">
        <v>0</v>
      </c>
      <c r="MVF233" s="53">
        <f>MVD233*(($H$268)+1)+(IF(MVE233&lt;101,MVE233,IF(MVE233&lt;201,MVE233/2,IF(MVE233&lt;=301,MVE233/3,MVE233/4))))</f>
        <v>688.73453999999992</v>
      </c>
      <c r="MVG233" s="159">
        <f t="shared" si="9678"/>
        <v>4</v>
      </c>
      <c r="MVH233" s="159"/>
      <c r="MVI233" s="53" t="s">
        <v>163</v>
      </c>
      <c r="MVJ233" s="53">
        <f t="shared" ref="MVJ233" si="18738">(53.16)*10.764</f>
        <v>572.2142399999999</v>
      </c>
      <c r="MVK233" s="53">
        <f t="shared" ref="MVK233:MVK234" si="18739">(2.3*1.25+1*(2.75+2.9+2.3))*10.764</f>
        <v>116.52029999999999</v>
      </c>
      <c r="MVL233" s="53">
        <f t="shared" si="3542"/>
        <v>688.73453999999992</v>
      </c>
      <c r="MVM233" s="53">
        <v>0</v>
      </c>
      <c r="MVN233" s="53">
        <f>MVL233*(($H$268)+1)+(IF(MVM233&lt;101,MVM233,IF(MVM233&lt;201,MVM233/2,IF(MVM233&lt;=301,MVM233/3,MVM233/4))))</f>
        <v>688.73453999999992</v>
      </c>
      <c r="MVO233" s="159">
        <f t="shared" si="9681"/>
        <v>4</v>
      </c>
      <c r="MVP233" s="159"/>
      <c r="MVQ233" s="53" t="s">
        <v>163</v>
      </c>
      <c r="MVR233" s="53">
        <f t="shared" ref="MVR233" si="18740">(53.16)*10.764</f>
        <v>572.2142399999999</v>
      </c>
      <c r="MVS233" s="53">
        <f t="shared" ref="MVS233:MVS234" si="18741">(2.3*1.25+1*(2.75+2.9+2.3))*10.764</f>
        <v>116.52029999999999</v>
      </c>
      <c r="MVT233" s="53">
        <f t="shared" si="3545"/>
        <v>688.73453999999992</v>
      </c>
      <c r="MVU233" s="53">
        <v>0</v>
      </c>
      <c r="MVV233" s="53">
        <f>MVT233*(($H$268)+1)+(IF(MVU233&lt;101,MVU233,IF(MVU233&lt;201,MVU233/2,IF(MVU233&lt;=301,MVU233/3,MVU233/4))))</f>
        <v>688.73453999999992</v>
      </c>
      <c r="MVW233" s="159">
        <f t="shared" si="9684"/>
        <v>4</v>
      </c>
      <c r="MVX233" s="159"/>
      <c r="MVY233" s="53" t="s">
        <v>163</v>
      </c>
      <c r="MVZ233" s="53">
        <f t="shared" ref="MVZ233" si="18742">(53.16)*10.764</f>
        <v>572.2142399999999</v>
      </c>
      <c r="MWA233" s="53">
        <f t="shared" ref="MWA233:MWA234" si="18743">(2.3*1.25+1*(2.75+2.9+2.3))*10.764</f>
        <v>116.52029999999999</v>
      </c>
      <c r="MWB233" s="53">
        <f t="shared" si="3548"/>
        <v>688.73453999999992</v>
      </c>
      <c r="MWC233" s="53">
        <v>0</v>
      </c>
      <c r="MWD233" s="53">
        <f>MWB233*(($H$268)+1)+(IF(MWC233&lt;101,MWC233,IF(MWC233&lt;201,MWC233/2,IF(MWC233&lt;=301,MWC233/3,MWC233/4))))</f>
        <v>688.73453999999992</v>
      </c>
      <c r="MWE233" s="159">
        <f t="shared" si="9687"/>
        <v>4</v>
      </c>
      <c r="MWF233" s="159"/>
      <c r="MWG233" s="53" t="s">
        <v>163</v>
      </c>
      <c r="MWH233" s="53">
        <f t="shared" ref="MWH233" si="18744">(53.16)*10.764</f>
        <v>572.2142399999999</v>
      </c>
      <c r="MWI233" s="53">
        <f t="shared" ref="MWI233:MWI234" si="18745">(2.3*1.25+1*(2.75+2.9+2.3))*10.764</f>
        <v>116.52029999999999</v>
      </c>
      <c r="MWJ233" s="53">
        <f t="shared" si="3551"/>
        <v>688.73453999999992</v>
      </c>
      <c r="MWK233" s="53">
        <v>0</v>
      </c>
      <c r="MWL233" s="53">
        <f>MWJ233*(($H$268)+1)+(IF(MWK233&lt;101,MWK233,IF(MWK233&lt;201,MWK233/2,IF(MWK233&lt;=301,MWK233/3,MWK233/4))))</f>
        <v>688.73453999999992</v>
      </c>
      <c r="MWM233" s="159">
        <f t="shared" si="9690"/>
        <v>4</v>
      </c>
      <c r="MWN233" s="159"/>
      <c r="MWO233" s="53" t="s">
        <v>163</v>
      </c>
      <c r="MWP233" s="53">
        <f t="shared" ref="MWP233" si="18746">(53.16)*10.764</f>
        <v>572.2142399999999</v>
      </c>
      <c r="MWQ233" s="53">
        <f t="shared" ref="MWQ233:MWQ234" si="18747">(2.3*1.25+1*(2.75+2.9+2.3))*10.764</f>
        <v>116.52029999999999</v>
      </c>
      <c r="MWR233" s="53">
        <f t="shared" si="3554"/>
        <v>688.73453999999992</v>
      </c>
      <c r="MWS233" s="53">
        <v>0</v>
      </c>
      <c r="MWT233" s="53">
        <f>MWR233*(($H$268)+1)+(IF(MWS233&lt;101,MWS233,IF(MWS233&lt;201,MWS233/2,IF(MWS233&lt;=301,MWS233/3,MWS233/4))))</f>
        <v>688.73453999999992</v>
      </c>
      <c r="MWU233" s="159">
        <f t="shared" si="9693"/>
        <v>4</v>
      </c>
      <c r="MWV233" s="159"/>
      <c r="MWW233" s="53" t="s">
        <v>163</v>
      </c>
      <c r="MWX233" s="53">
        <f t="shared" ref="MWX233" si="18748">(53.16)*10.764</f>
        <v>572.2142399999999</v>
      </c>
      <c r="MWY233" s="53">
        <f t="shared" ref="MWY233:MWY234" si="18749">(2.3*1.25+1*(2.75+2.9+2.3))*10.764</f>
        <v>116.52029999999999</v>
      </c>
      <c r="MWZ233" s="53">
        <f t="shared" si="3557"/>
        <v>688.73453999999992</v>
      </c>
      <c r="MXA233" s="53">
        <v>0</v>
      </c>
      <c r="MXB233" s="53">
        <f>MWZ233*(($H$268)+1)+(IF(MXA233&lt;101,MXA233,IF(MXA233&lt;201,MXA233/2,IF(MXA233&lt;=301,MXA233/3,MXA233/4))))</f>
        <v>688.73453999999992</v>
      </c>
      <c r="MXC233" s="159">
        <f t="shared" si="9696"/>
        <v>4</v>
      </c>
      <c r="MXD233" s="159"/>
      <c r="MXE233" s="53" t="s">
        <v>163</v>
      </c>
      <c r="MXF233" s="53">
        <f t="shared" ref="MXF233" si="18750">(53.16)*10.764</f>
        <v>572.2142399999999</v>
      </c>
      <c r="MXG233" s="53">
        <f t="shared" ref="MXG233:MXG234" si="18751">(2.3*1.25+1*(2.75+2.9+2.3))*10.764</f>
        <v>116.52029999999999</v>
      </c>
      <c r="MXH233" s="53">
        <f t="shared" si="3560"/>
        <v>688.73453999999992</v>
      </c>
      <c r="MXI233" s="53">
        <v>0</v>
      </c>
      <c r="MXJ233" s="53">
        <f>MXH233*(($H$268)+1)+(IF(MXI233&lt;101,MXI233,IF(MXI233&lt;201,MXI233/2,IF(MXI233&lt;=301,MXI233/3,MXI233/4))))</f>
        <v>688.73453999999992</v>
      </c>
      <c r="MXK233" s="159">
        <f t="shared" si="9699"/>
        <v>4</v>
      </c>
      <c r="MXL233" s="159"/>
      <c r="MXM233" s="53" t="s">
        <v>163</v>
      </c>
      <c r="MXN233" s="53">
        <f t="shared" ref="MXN233" si="18752">(53.16)*10.764</f>
        <v>572.2142399999999</v>
      </c>
      <c r="MXO233" s="53">
        <f t="shared" ref="MXO233:MXO234" si="18753">(2.3*1.25+1*(2.75+2.9+2.3))*10.764</f>
        <v>116.52029999999999</v>
      </c>
      <c r="MXP233" s="53">
        <f t="shared" si="3563"/>
        <v>688.73453999999992</v>
      </c>
      <c r="MXQ233" s="53">
        <v>0</v>
      </c>
      <c r="MXR233" s="53">
        <f>MXP233*(($H$268)+1)+(IF(MXQ233&lt;101,MXQ233,IF(MXQ233&lt;201,MXQ233/2,IF(MXQ233&lt;=301,MXQ233/3,MXQ233/4))))</f>
        <v>688.73453999999992</v>
      </c>
      <c r="MXS233" s="159">
        <f t="shared" si="9702"/>
        <v>4</v>
      </c>
      <c r="MXT233" s="159"/>
      <c r="MXU233" s="53" t="s">
        <v>163</v>
      </c>
      <c r="MXV233" s="53">
        <f t="shared" ref="MXV233" si="18754">(53.16)*10.764</f>
        <v>572.2142399999999</v>
      </c>
      <c r="MXW233" s="53">
        <f t="shared" ref="MXW233:MXW234" si="18755">(2.3*1.25+1*(2.75+2.9+2.3))*10.764</f>
        <v>116.52029999999999</v>
      </c>
      <c r="MXX233" s="53">
        <f t="shared" si="3566"/>
        <v>688.73453999999992</v>
      </c>
      <c r="MXY233" s="53">
        <v>0</v>
      </c>
      <c r="MXZ233" s="53">
        <f>MXX233*(($H$268)+1)+(IF(MXY233&lt;101,MXY233,IF(MXY233&lt;201,MXY233/2,IF(MXY233&lt;=301,MXY233/3,MXY233/4))))</f>
        <v>688.73453999999992</v>
      </c>
      <c r="MYA233" s="159">
        <f t="shared" si="9705"/>
        <v>4</v>
      </c>
      <c r="MYB233" s="159"/>
      <c r="MYC233" s="53" t="s">
        <v>163</v>
      </c>
      <c r="MYD233" s="53">
        <f t="shared" ref="MYD233" si="18756">(53.16)*10.764</f>
        <v>572.2142399999999</v>
      </c>
      <c r="MYE233" s="53">
        <f t="shared" ref="MYE233:MYE234" si="18757">(2.3*1.25+1*(2.75+2.9+2.3))*10.764</f>
        <v>116.52029999999999</v>
      </c>
      <c r="MYF233" s="53">
        <f t="shared" si="3569"/>
        <v>688.73453999999992</v>
      </c>
      <c r="MYG233" s="53">
        <v>0</v>
      </c>
      <c r="MYH233" s="53">
        <f>MYF233*(($H$268)+1)+(IF(MYG233&lt;101,MYG233,IF(MYG233&lt;201,MYG233/2,IF(MYG233&lt;=301,MYG233/3,MYG233/4))))</f>
        <v>688.73453999999992</v>
      </c>
      <c r="MYI233" s="159">
        <f t="shared" si="9708"/>
        <v>4</v>
      </c>
      <c r="MYJ233" s="159"/>
      <c r="MYK233" s="53" t="s">
        <v>163</v>
      </c>
      <c r="MYL233" s="53">
        <f t="shared" ref="MYL233" si="18758">(53.16)*10.764</f>
        <v>572.2142399999999</v>
      </c>
      <c r="MYM233" s="53">
        <f t="shared" ref="MYM233:MYM234" si="18759">(2.3*1.25+1*(2.75+2.9+2.3))*10.764</f>
        <v>116.52029999999999</v>
      </c>
      <c r="MYN233" s="53">
        <f t="shared" si="3572"/>
        <v>688.73453999999992</v>
      </c>
      <c r="MYO233" s="53">
        <v>0</v>
      </c>
      <c r="MYP233" s="53">
        <f>MYN233*(($H$268)+1)+(IF(MYO233&lt;101,MYO233,IF(MYO233&lt;201,MYO233/2,IF(MYO233&lt;=301,MYO233/3,MYO233/4))))</f>
        <v>688.73453999999992</v>
      </c>
      <c r="MYQ233" s="159">
        <f t="shared" si="9711"/>
        <v>4</v>
      </c>
      <c r="MYR233" s="159"/>
      <c r="MYS233" s="53" t="s">
        <v>163</v>
      </c>
      <c r="MYT233" s="53">
        <f t="shared" ref="MYT233" si="18760">(53.16)*10.764</f>
        <v>572.2142399999999</v>
      </c>
      <c r="MYU233" s="53">
        <f t="shared" ref="MYU233:MYU234" si="18761">(2.3*1.25+1*(2.75+2.9+2.3))*10.764</f>
        <v>116.52029999999999</v>
      </c>
      <c r="MYV233" s="53">
        <f t="shared" si="3575"/>
        <v>688.73453999999992</v>
      </c>
      <c r="MYW233" s="53">
        <v>0</v>
      </c>
      <c r="MYX233" s="53">
        <f>MYV233*(($H$268)+1)+(IF(MYW233&lt;101,MYW233,IF(MYW233&lt;201,MYW233/2,IF(MYW233&lt;=301,MYW233/3,MYW233/4))))</f>
        <v>688.73453999999992</v>
      </c>
      <c r="MYY233" s="159">
        <f t="shared" si="9714"/>
        <v>4</v>
      </c>
      <c r="MYZ233" s="159"/>
      <c r="MZA233" s="53" t="s">
        <v>163</v>
      </c>
      <c r="MZB233" s="53">
        <f t="shared" ref="MZB233" si="18762">(53.16)*10.764</f>
        <v>572.2142399999999</v>
      </c>
      <c r="MZC233" s="53">
        <f t="shared" ref="MZC233:MZC234" si="18763">(2.3*1.25+1*(2.75+2.9+2.3))*10.764</f>
        <v>116.52029999999999</v>
      </c>
      <c r="MZD233" s="53">
        <f t="shared" si="3578"/>
        <v>688.73453999999992</v>
      </c>
      <c r="MZE233" s="53">
        <v>0</v>
      </c>
      <c r="MZF233" s="53">
        <f>MZD233*(($H$268)+1)+(IF(MZE233&lt;101,MZE233,IF(MZE233&lt;201,MZE233/2,IF(MZE233&lt;=301,MZE233/3,MZE233/4))))</f>
        <v>688.73453999999992</v>
      </c>
      <c r="MZG233" s="159">
        <f t="shared" si="9717"/>
        <v>4</v>
      </c>
      <c r="MZH233" s="159"/>
      <c r="MZI233" s="53" t="s">
        <v>163</v>
      </c>
      <c r="MZJ233" s="53">
        <f t="shared" ref="MZJ233" si="18764">(53.16)*10.764</f>
        <v>572.2142399999999</v>
      </c>
      <c r="MZK233" s="53">
        <f t="shared" ref="MZK233:MZK234" si="18765">(2.3*1.25+1*(2.75+2.9+2.3))*10.764</f>
        <v>116.52029999999999</v>
      </c>
      <c r="MZL233" s="53">
        <f t="shared" si="3581"/>
        <v>688.73453999999992</v>
      </c>
      <c r="MZM233" s="53">
        <v>0</v>
      </c>
      <c r="MZN233" s="53">
        <f>MZL233*(($H$268)+1)+(IF(MZM233&lt;101,MZM233,IF(MZM233&lt;201,MZM233/2,IF(MZM233&lt;=301,MZM233/3,MZM233/4))))</f>
        <v>688.73453999999992</v>
      </c>
      <c r="MZO233" s="159">
        <f t="shared" si="9720"/>
        <v>4</v>
      </c>
      <c r="MZP233" s="159"/>
      <c r="MZQ233" s="53" t="s">
        <v>163</v>
      </c>
      <c r="MZR233" s="53">
        <f t="shared" ref="MZR233" si="18766">(53.16)*10.764</f>
        <v>572.2142399999999</v>
      </c>
      <c r="MZS233" s="53">
        <f t="shared" ref="MZS233:MZS234" si="18767">(2.3*1.25+1*(2.75+2.9+2.3))*10.764</f>
        <v>116.52029999999999</v>
      </c>
      <c r="MZT233" s="53">
        <f t="shared" si="3584"/>
        <v>688.73453999999992</v>
      </c>
      <c r="MZU233" s="53">
        <v>0</v>
      </c>
      <c r="MZV233" s="53">
        <f>MZT233*(($H$268)+1)+(IF(MZU233&lt;101,MZU233,IF(MZU233&lt;201,MZU233/2,IF(MZU233&lt;=301,MZU233/3,MZU233/4))))</f>
        <v>688.73453999999992</v>
      </c>
      <c r="MZW233" s="159">
        <f t="shared" si="9723"/>
        <v>4</v>
      </c>
      <c r="MZX233" s="159"/>
      <c r="MZY233" s="53" t="s">
        <v>163</v>
      </c>
      <c r="MZZ233" s="53">
        <f t="shared" ref="MZZ233" si="18768">(53.16)*10.764</f>
        <v>572.2142399999999</v>
      </c>
      <c r="NAA233" s="53">
        <f t="shared" ref="NAA233:NAA234" si="18769">(2.3*1.25+1*(2.75+2.9+2.3))*10.764</f>
        <v>116.52029999999999</v>
      </c>
      <c r="NAB233" s="53">
        <f t="shared" si="3587"/>
        <v>688.73453999999992</v>
      </c>
      <c r="NAC233" s="53">
        <v>0</v>
      </c>
      <c r="NAD233" s="53">
        <f>NAB233*(($H$268)+1)+(IF(NAC233&lt;101,NAC233,IF(NAC233&lt;201,NAC233/2,IF(NAC233&lt;=301,NAC233/3,NAC233/4))))</f>
        <v>688.73453999999992</v>
      </c>
      <c r="NAE233" s="159">
        <f t="shared" si="9726"/>
        <v>4</v>
      </c>
      <c r="NAF233" s="159"/>
      <c r="NAG233" s="53" t="s">
        <v>163</v>
      </c>
      <c r="NAH233" s="53">
        <f t="shared" ref="NAH233" si="18770">(53.16)*10.764</f>
        <v>572.2142399999999</v>
      </c>
      <c r="NAI233" s="53">
        <f t="shared" ref="NAI233:NAI234" si="18771">(2.3*1.25+1*(2.75+2.9+2.3))*10.764</f>
        <v>116.52029999999999</v>
      </c>
      <c r="NAJ233" s="53">
        <f t="shared" si="3590"/>
        <v>688.73453999999992</v>
      </c>
      <c r="NAK233" s="53">
        <v>0</v>
      </c>
      <c r="NAL233" s="53">
        <f>NAJ233*(($H$268)+1)+(IF(NAK233&lt;101,NAK233,IF(NAK233&lt;201,NAK233/2,IF(NAK233&lt;=301,NAK233/3,NAK233/4))))</f>
        <v>688.73453999999992</v>
      </c>
      <c r="NAM233" s="159">
        <f t="shared" si="9729"/>
        <v>4</v>
      </c>
      <c r="NAN233" s="159"/>
      <c r="NAO233" s="53" t="s">
        <v>163</v>
      </c>
      <c r="NAP233" s="53">
        <f t="shared" ref="NAP233" si="18772">(53.16)*10.764</f>
        <v>572.2142399999999</v>
      </c>
      <c r="NAQ233" s="53">
        <f t="shared" ref="NAQ233:NAQ234" si="18773">(2.3*1.25+1*(2.75+2.9+2.3))*10.764</f>
        <v>116.52029999999999</v>
      </c>
      <c r="NAR233" s="53">
        <f t="shared" si="3593"/>
        <v>688.73453999999992</v>
      </c>
      <c r="NAS233" s="53">
        <v>0</v>
      </c>
      <c r="NAT233" s="53">
        <f>NAR233*(($H$268)+1)+(IF(NAS233&lt;101,NAS233,IF(NAS233&lt;201,NAS233/2,IF(NAS233&lt;=301,NAS233/3,NAS233/4))))</f>
        <v>688.73453999999992</v>
      </c>
      <c r="NAU233" s="159">
        <f t="shared" si="9732"/>
        <v>4</v>
      </c>
      <c r="NAV233" s="159"/>
      <c r="NAW233" s="53" t="s">
        <v>163</v>
      </c>
      <c r="NAX233" s="53">
        <f t="shared" ref="NAX233" si="18774">(53.16)*10.764</f>
        <v>572.2142399999999</v>
      </c>
      <c r="NAY233" s="53">
        <f t="shared" ref="NAY233:NAY234" si="18775">(2.3*1.25+1*(2.75+2.9+2.3))*10.764</f>
        <v>116.52029999999999</v>
      </c>
      <c r="NAZ233" s="53">
        <f t="shared" si="3596"/>
        <v>688.73453999999992</v>
      </c>
      <c r="NBA233" s="53">
        <v>0</v>
      </c>
      <c r="NBB233" s="53">
        <f>NAZ233*(($H$268)+1)+(IF(NBA233&lt;101,NBA233,IF(NBA233&lt;201,NBA233/2,IF(NBA233&lt;=301,NBA233/3,NBA233/4))))</f>
        <v>688.73453999999992</v>
      </c>
      <c r="NBC233" s="159">
        <f t="shared" si="9735"/>
        <v>4</v>
      </c>
      <c r="NBD233" s="159"/>
      <c r="NBE233" s="53" t="s">
        <v>163</v>
      </c>
      <c r="NBF233" s="53">
        <f t="shared" ref="NBF233" si="18776">(53.16)*10.764</f>
        <v>572.2142399999999</v>
      </c>
      <c r="NBG233" s="53">
        <f t="shared" ref="NBG233:NBG234" si="18777">(2.3*1.25+1*(2.75+2.9+2.3))*10.764</f>
        <v>116.52029999999999</v>
      </c>
      <c r="NBH233" s="53">
        <f t="shared" si="3599"/>
        <v>688.73453999999992</v>
      </c>
      <c r="NBI233" s="53">
        <v>0</v>
      </c>
      <c r="NBJ233" s="53">
        <f>NBH233*(($H$268)+1)+(IF(NBI233&lt;101,NBI233,IF(NBI233&lt;201,NBI233/2,IF(NBI233&lt;=301,NBI233/3,NBI233/4))))</f>
        <v>688.73453999999992</v>
      </c>
      <c r="NBK233" s="159">
        <f t="shared" si="9738"/>
        <v>4</v>
      </c>
      <c r="NBL233" s="159"/>
      <c r="NBM233" s="53" t="s">
        <v>163</v>
      </c>
      <c r="NBN233" s="53">
        <f t="shared" ref="NBN233" si="18778">(53.16)*10.764</f>
        <v>572.2142399999999</v>
      </c>
      <c r="NBO233" s="53">
        <f t="shared" ref="NBO233:NBO234" si="18779">(2.3*1.25+1*(2.75+2.9+2.3))*10.764</f>
        <v>116.52029999999999</v>
      </c>
      <c r="NBP233" s="53">
        <f t="shared" si="3602"/>
        <v>688.73453999999992</v>
      </c>
      <c r="NBQ233" s="53">
        <v>0</v>
      </c>
      <c r="NBR233" s="53">
        <f>NBP233*(($H$268)+1)+(IF(NBQ233&lt;101,NBQ233,IF(NBQ233&lt;201,NBQ233/2,IF(NBQ233&lt;=301,NBQ233/3,NBQ233/4))))</f>
        <v>688.73453999999992</v>
      </c>
      <c r="NBS233" s="159">
        <f t="shared" si="9741"/>
        <v>4</v>
      </c>
      <c r="NBT233" s="159"/>
      <c r="NBU233" s="53" t="s">
        <v>163</v>
      </c>
      <c r="NBV233" s="53">
        <f t="shared" ref="NBV233" si="18780">(53.16)*10.764</f>
        <v>572.2142399999999</v>
      </c>
      <c r="NBW233" s="53">
        <f t="shared" ref="NBW233:NBW234" si="18781">(2.3*1.25+1*(2.75+2.9+2.3))*10.764</f>
        <v>116.52029999999999</v>
      </c>
      <c r="NBX233" s="53">
        <f t="shared" si="3605"/>
        <v>688.73453999999992</v>
      </c>
      <c r="NBY233" s="53">
        <v>0</v>
      </c>
      <c r="NBZ233" s="53">
        <f>NBX233*(($H$268)+1)+(IF(NBY233&lt;101,NBY233,IF(NBY233&lt;201,NBY233/2,IF(NBY233&lt;=301,NBY233/3,NBY233/4))))</f>
        <v>688.73453999999992</v>
      </c>
      <c r="NCA233" s="159">
        <f t="shared" si="9744"/>
        <v>4</v>
      </c>
      <c r="NCB233" s="159"/>
      <c r="NCC233" s="53" t="s">
        <v>163</v>
      </c>
      <c r="NCD233" s="53">
        <f t="shared" ref="NCD233" si="18782">(53.16)*10.764</f>
        <v>572.2142399999999</v>
      </c>
      <c r="NCE233" s="53">
        <f t="shared" ref="NCE233:NCE234" si="18783">(2.3*1.25+1*(2.75+2.9+2.3))*10.764</f>
        <v>116.52029999999999</v>
      </c>
      <c r="NCF233" s="53">
        <f t="shared" si="3608"/>
        <v>688.73453999999992</v>
      </c>
      <c r="NCG233" s="53">
        <v>0</v>
      </c>
      <c r="NCH233" s="53">
        <f>NCF233*(($H$268)+1)+(IF(NCG233&lt;101,NCG233,IF(NCG233&lt;201,NCG233/2,IF(NCG233&lt;=301,NCG233/3,NCG233/4))))</f>
        <v>688.73453999999992</v>
      </c>
      <c r="NCI233" s="159">
        <f t="shared" si="9747"/>
        <v>4</v>
      </c>
      <c r="NCJ233" s="159"/>
      <c r="NCK233" s="53" t="s">
        <v>163</v>
      </c>
      <c r="NCL233" s="53">
        <f t="shared" ref="NCL233" si="18784">(53.16)*10.764</f>
        <v>572.2142399999999</v>
      </c>
      <c r="NCM233" s="53">
        <f t="shared" ref="NCM233:NCM234" si="18785">(2.3*1.25+1*(2.75+2.9+2.3))*10.764</f>
        <v>116.52029999999999</v>
      </c>
      <c r="NCN233" s="53">
        <f t="shared" si="3611"/>
        <v>688.73453999999992</v>
      </c>
      <c r="NCO233" s="53">
        <v>0</v>
      </c>
      <c r="NCP233" s="53">
        <f>NCN233*(($H$268)+1)+(IF(NCO233&lt;101,NCO233,IF(NCO233&lt;201,NCO233/2,IF(NCO233&lt;=301,NCO233/3,NCO233/4))))</f>
        <v>688.73453999999992</v>
      </c>
      <c r="NCQ233" s="159">
        <f t="shared" si="9750"/>
        <v>4</v>
      </c>
      <c r="NCR233" s="159"/>
      <c r="NCS233" s="53" t="s">
        <v>163</v>
      </c>
      <c r="NCT233" s="53">
        <f t="shared" ref="NCT233" si="18786">(53.16)*10.764</f>
        <v>572.2142399999999</v>
      </c>
      <c r="NCU233" s="53">
        <f t="shared" ref="NCU233:NCU234" si="18787">(2.3*1.25+1*(2.75+2.9+2.3))*10.764</f>
        <v>116.52029999999999</v>
      </c>
      <c r="NCV233" s="53">
        <f t="shared" si="3614"/>
        <v>688.73453999999992</v>
      </c>
      <c r="NCW233" s="53">
        <v>0</v>
      </c>
      <c r="NCX233" s="53">
        <f>NCV233*(($H$268)+1)+(IF(NCW233&lt;101,NCW233,IF(NCW233&lt;201,NCW233/2,IF(NCW233&lt;=301,NCW233/3,NCW233/4))))</f>
        <v>688.73453999999992</v>
      </c>
      <c r="NCY233" s="159">
        <f t="shared" si="9753"/>
        <v>4</v>
      </c>
      <c r="NCZ233" s="159"/>
      <c r="NDA233" s="53" t="s">
        <v>163</v>
      </c>
      <c r="NDB233" s="53">
        <f t="shared" ref="NDB233" si="18788">(53.16)*10.764</f>
        <v>572.2142399999999</v>
      </c>
      <c r="NDC233" s="53">
        <f t="shared" ref="NDC233:NDC234" si="18789">(2.3*1.25+1*(2.75+2.9+2.3))*10.764</f>
        <v>116.52029999999999</v>
      </c>
      <c r="NDD233" s="53">
        <f t="shared" si="3617"/>
        <v>688.73453999999992</v>
      </c>
      <c r="NDE233" s="53">
        <v>0</v>
      </c>
      <c r="NDF233" s="53">
        <f>NDD233*(($H$268)+1)+(IF(NDE233&lt;101,NDE233,IF(NDE233&lt;201,NDE233/2,IF(NDE233&lt;=301,NDE233/3,NDE233/4))))</f>
        <v>688.73453999999992</v>
      </c>
      <c r="NDG233" s="159">
        <f t="shared" si="9756"/>
        <v>4</v>
      </c>
      <c r="NDH233" s="159"/>
      <c r="NDI233" s="53" t="s">
        <v>163</v>
      </c>
      <c r="NDJ233" s="53">
        <f t="shared" ref="NDJ233" si="18790">(53.16)*10.764</f>
        <v>572.2142399999999</v>
      </c>
      <c r="NDK233" s="53">
        <f t="shared" ref="NDK233:NDK234" si="18791">(2.3*1.25+1*(2.75+2.9+2.3))*10.764</f>
        <v>116.52029999999999</v>
      </c>
      <c r="NDL233" s="53">
        <f t="shared" si="3620"/>
        <v>688.73453999999992</v>
      </c>
      <c r="NDM233" s="53">
        <v>0</v>
      </c>
      <c r="NDN233" s="53">
        <f>NDL233*(($H$268)+1)+(IF(NDM233&lt;101,NDM233,IF(NDM233&lt;201,NDM233/2,IF(NDM233&lt;=301,NDM233/3,NDM233/4))))</f>
        <v>688.73453999999992</v>
      </c>
      <c r="NDO233" s="159">
        <f t="shared" si="9759"/>
        <v>4</v>
      </c>
      <c r="NDP233" s="159"/>
      <c r="NDQ233" s="53" t="s">
        <v>163</v>
      </c>
      <c r="NDR233" s="53">
        <f t="shared" ref="NDR233" si="18792">(53.16)*10.764</f>
        <v>572.2142399999999</v>
      </c>
      <c r="NDS233" s="53">
        <f t="shared" ref="NDS233:NDS234" si="18793">(2.3*1.25+1*(2.75+2.9+2.3))*10.764</f>
        <v>116.52029999999999</v>
      </c>
      <c r="NDT233" s="53">
        <f t="shared" si="3623"/>
        <v>688.73453999999992</v>
      </c>
      <c r="NDU233" s="53">
        <v>0</v>
      </c>
      <c r="NDV233" s="53">
        <f>NDT233*(($H$268)+1)+(IF(NDU233&lt;101,NDU233,IF(NDU233&lt;201,NDU233/2,IF(NDU233&lt;=301,NDU233/3,NDU233/4))))</f>
        <v>688.73453999999992</v>
      </c>
      <c r="NDW233" s="159">
        <f t="shared" si="9762"/>
        <v>4</v>
      </c>
      <c r="NDX233" s="159"/>
      <c r="NDY233" s="53" t="s">
        <v>163</v>
      </c>
      <c r="NDZ233" s="53">
        <f t="shared" ref="NDZ233" si="18794">(53.16)*10.764</f>
        <v>572.2142399999999</v>
      </c>
      <c r="NEA233" s="53">
        <f t="shared" ref="NEA233:NEA234" si="18795">(2.3*1.25+1*(2.75+2.9+2.3))*10.764</f>
        <v>116.52029999999999</v>
      </c>
      <c r="NEB233" s="53">
        <f t="shared" si="3626"/>
        <v>688.73453999999992</v>
      </c>
      <c r="NEC233" s="53">
        <v>0</v>
      </c>
      <c r="NED233" s="53">
        <f>NEB233*(($H$268)+1)+(IF(NEC233&lt;101,NEC233,IF(NEC233&lt;201,NEC233/2,IF(NEC233&lt;=301,NEC233/3,NEC233/4))))</f>
        <v>688.73453999999992</v>
      </c>
      <c r="NEE233" s="159">
        <f t="shared" si="9765"/>
        <v>4</v>
      </c>
      <c r="NEF233" s="159"/>
      <c r="NEG233" s="53" t="s">
        <v>163</v>
      </c>
      <c r="NEH233" s="53">
        <f t="shared" ref="NEH233" si="18796">(53.16)*10.764</f>
        <v>572.2142399999999</v>
      </c>
      <c r="NEI233" s="53">
        <f t="shared" ref="NEI233:NEI234" si="18797">(2.3*1.25+1*(2.75+2.9+2.3))*10.764</f>
        <v>116.52029999999999</v>
      </c>
      <c r="NEJ233" s="53">
        <f t="shared" si="3629"/>
        <v>688.73453999999992</v>
      </c>
      <c r="NEK233" s="53">
        <v>0</v>
      </c>
      <c r="NEL233" s="53">
        <f>NEJ233*(($H$268)+1)+(IF(NEK233&lt;101,NEK233,IF(NEK233&lt;201,NEK233/2,IF(NEK233&lt;=301,NEK233/3,NEK233/4))))</f>
        <v>688.73453999999992</v>
      </c>
      <c r="NEM233" s="159">
        <f t="shared" si="9768"/>
        <v>4</v>
      </c>
      <c r="NEN233" s="159"/>
      <c r="NEO233" s="53" t="s">
        <v>163</v>
      </c>
      <c r="NEP233" s="53">
        <f t="shared" ref="NEP233" si="18798">(53.16)*10.764</f>
        <v>572.2142399999999</v>
      </c>
      <c r="NEQ233" s="53">
        <f t="shared" ref="NEQ233:NEQ234" si="18799">(2.3*1.25+1*(2.75+2.9+2.3))*10.764</f>
        <v>116.52029999999999</v>
      </c>
      <c r="NER233" s="53">
        <f t="shared" si="3632"/>
        <v>688.73453999999992</v>
      </c>
      <c r="NES233" s="53">
        <v>0</v>
      </c>
      <c r="NET233" s="53">
        <f>NER233*(($H$268)+1)+(IF(NES233&lt;101,NES233,IF(NES233&lt;201,NES233/2,IF(NES233&lt;=301,NES233/3,NES233/4))))</f>
        <v>688.73453999999992</v>
      </c>
      <c r="NEU233" s="159">
        <f t="shared" si="9771"/>
        <v>4</v>
      </c>
      <c r="NEV233" s="159"/>
      <c r="NEW233" s="53" t="s">
        <v>163</v>
      </c>
      <c r="NEX233" s="53">
        <f t="shared" ref="NEX233" si="18800">(53.16)*10.764</f>
        <v>572.2142399999999</v>
      </c>
      <c r="NEY233" s="53">
        <f t="shared" ref="NEY233:NEY234" si="18801">(2.3*1.25+1*(2.75+2.9+2.3))*10.764</f>
        <v>116.52029999999999</v>
      </c>
      <c r="NEZ233" s="53">
        <f t="shared" si="3635"/>
        <v>688.73453999999992</v>
      </c>
      <c r="NFA233" s="53">
        <v>0</v>
      </c>
      <c r="NFB233" s="53">
        <f>NEZ233*(($H$268)+1)+(IF(NFA233&lt;101,NFA233,IF(NFA233&lt;201,NFA233/2,IF(NFA233&lt;=301,NFA233/3,NFA233/4))))</f>
        <v>688.73453999999992</v>
      </c>
      <c r="NFC233" s="159">
        <f t="shared" si="9774"/>
        <v>4</v>
      </c>
      <c r="NFD233" s="159"/>
      <c r="NFE233" s="53" t="s">
        <v>163</v>
      </c>
      <c r="NFF233" s="53">
        <f t="shared" ref="NFF233" si="18802">(53.16)*10.764</f>
        <v>572.2142399999999</v>
      </c>
      <c r="NFG233" s="53">
        <f t="shared" ref="NFG233:NFG234" si="18803">(2.3*1.25+1*(2.75+2.9+2.3))*10.764</f>
        <v>116.52029999999999</v>
      </c>
      <c r="NFH233" s="53">
        <f t="shared" si="3638"/>
        <v>688.73453999999992</v>
      </c>
      <c r="NFI233" s="53">
        <v>0</v>
      </c>
      <c r="NFJ233" s="53">
        <f>NFH233*(($H$268)+1)+(IF(NFI233&lt;101,NFI233,IF(NFI233&lt;201,NFI233/2,IF(NFI233&lt;=301,NFI233/3,NFI233/4))))</f>
        <v>688.73453999999992</v>
      </c>
      <c r="NFK233" s="159">
        <f t="shared" si="9777"/>
        <v>4</v>
      </c>
      <c r="NFL233" s="159"/>
      <c r="NFM233" s="53" t="s">
        <v>163</v>
      </c>
      <c r="NFN233" s="53">
        <f t="shared" ref="NFN233" si="18804">(53.16)*10.764</f>
        <v>572.2142399999999</v>
      </c>
      <c r="NFO233" s="53">
        <f t="shared" ref="NFO233:NFO234" si="18805">(2.3*1.25+1*(2.75+2.9+2.3))*10.764</f>
        <v>116.52029999999999</v>
      </c>
      <c r="NFP233" s="53">
        <f t="shared" si="3641"/>
        <v>688.73453999999992</v>
      </c>
      <c r="NFQ233" s="53">
        <v>0</v>
      </c>
      <c r="NFR233" s="53">
        <f>NFP233*(($H$268)+1)+(IF(NFQ233&lt;101,NFQ233,IF(NFQ233&lt;201,NFQ233/2,IF(NFQ233&lt;=301,NFQ233/3,NFQ233/4))))</f>
        <v>688.73453999999992</v>
      </c>
      <c r="NFS233" s="159">
        <f t="shared" si="9780"/>
        <v>4</v>
      </c>
      <c r="NFT233" s="159"/>
      <c r="NFU233" s="53" t="s">
        <v>163</v>
      </c>
      <c r="NFV233" s="53">
        <f t="shared" ref="NFV233" si="18806">(53.16)*10.764</f>
        <v>572.2142399999999</v>
      </c>
      <c r="NFW233" s="53">
        <f t="shared" ref="NFW233:NFW234" si="18807">(2.3*1.25+1*(2.75+2.9+2.3))*10.764</f>
        <v>116.52029999999999</v>
      </c>
      <c r="NFX233" s="53">
        <f t="shared" si="3644"/>
        <v>688.73453999999992</v>
      </c>
      <c r="NFY233" s="53">
        <v>0</v>
      </c>
      <c r="NFZ233" s="53">
        <f>NFX233*(($H$268)+1)+(IF(NFY233&lt;101,NFY233,IF(NFY233&lt;201,NFY233/2,IF(NFY233&lt;=301,NFY233/3,NFY233/4))))</f>
        <v>688.73453999999992</v>
      </c>
      <c r="NGA233" s="159">
        <f t="shared" si="9783"/>
        <v>4</v>
      </c>
      <c r="NGB233" s="159"/>
      <c r="NGC233" s="53" t="s">
        <v>163</v>
      </c>
      <c r="NGD233" s="53">
        <f t="shared" ref="NGD233" si="18808">(53.16)*10.764</f>
        <v>572.2142399999999</v>
      </c>
      <c r="NGE233" s="53">
        <f t="shared" ref="NGE233:NGE234" si="18809">(2.3*1.25+1*(2.75+2.9+2.3))*10.764</f>
        <v>116.52029999999999</v>
      </c>
      <c r="NGF233" s="53">
        <f t="shared" si="3647"/>
        <v>688.73453999999992</v>
      </c>
      <c r="NGG233" s="53">
        <v>0</v>
      </c>
      <c r="NGH233" s="53">
        <f>NGF233*(($H$268)+1)+(IF(NGG233&lt;101,NGG233,IF(NGG233&lt;201,NGG233/2,IF(NGG233&lt;=301,NGG233/3,NGG233/4))))</f>
        <v>688.73453999999992</v>
      </c>
      <c r="NGI233" s="159">
        <f t="shared" si="9786"/>
        <v>4</v>
      </c>
      <c r="NGJ233" s="159"/>
      <c r="NGK233" s="53" t="s">
        <v>163</v>
      </c>
      <c r="NGL233" s="53">
        <f t="shared" ref="NGL233" si="18810">(53.16)*10.764</f>
        <v>572.2142399999999</v>
      </c>
      <c r="NGM233" s="53">
        <f t="shared" ref="NGM233:NGM234" si="18811">(2.3*1.25+1*(2.75+2.9+2.3))*10.764</f>
        <v>116.52029999999999</v>
      </c>
      <c r="NGN233" s="53">
        <f t="shared" si="3650"/>
        <v>688.73453999999992</v>
      </c>
      <c r="NGO233" s="53">
        <v>0</v>
      </c>
      <c r="NGP233" s="53">
        <f>NGN233*(($H$268)+1)+(IF(NGO233&lt;101,NGO233,IF(NGO233&lt;201,NGO233/2,IF(NGO233&lt;=301,NGO233/3,NGO233/4))))</f>
        <v>688.73453999999992</v>
      </c>
      <c r="NGQ233" s="159">
        <f t="shared" si="9789"/>
        <v>4</v>
      </c>
      <c r="NGR233" s="159"/>
      <c r="NGS233" s="53" t="s">
        <v>163</v>
      </c>
      <c r="NGT233" s="53">
        <f t="shared" ref="NGT233" si="18812">(53.16)*10.764</f>
        <v>572.2142399999999</v>
      </c>
      <c r="NGU233" s="53">
        <f t="shared" ref="NGU233:NGU234" si="18813">(2.3*1.25+1*(2.75+2.9+2.3))*10.764</f>
        <v>116.52029999999999</v>
      </c>
      <c r="NGV233" s="53">
        <f t="shared" si="3653"/>
        <v>688.73453999999992</v>
      </c>
      <c r="NGW233" s="53">
        <v>0</v>
      </c>
      <c r="NGX233" s="53">
        <f>NGV233*(($H$268)+1)+(IF(NGW233&lt;101,NGW233,IF(NGW233&lt;201,NGW233/2,IF(NGW233&lt;=301,NGW233/3,NGW233/4))))</f>
        <v>688.73453999999992</v>
      </c>
      <c r="NGY233" s="159">
        <f t="shared" si="9792"/>
        <v>4</v>
      </c>
      <c r="NGZ233" s="159"/>
      <c r="NHA233" s="53" t="s">
        <v>163</v>
      </c>
      <c r="NHB233" s="53">
        <f t="shared" ref="NHB233" si="18814">(53.16)*10.764</f>
        <v>572.2142399999999</v>
      </c>
      <c r="NHC233" s="53">
        <f t="shared" ref="NHC233:NHC234" si="18815">(2.3*1.25+1*(2.75+2.9+2.3))*10.764</f>
        <v>116.52029999999999</v>
      </c>
      <c r="NHD233" s="53">
        <f t="shared" si="3656"/>
        <v>688.73453999999992</v>
      </c>
      <c r="NHE233" s="53">
        <v>0</v>
      </c>
      <c r="NHF233" s="53">
        <f>NHD233*(($H$268)+1)+(IF(NHE233&lt;101,NHE233,IF(NHE233&lt;201,NHE233/2,IF(NHE233&lt;=301,NHE233/3,NHE233/4))))</f>
        <v>688.73453999999992</v>
      </c>
      <c r="NHG233" s="159">
        <f t="shared" si="9795"/>
        <v>4</v>
      </c>
      <c r="NHH233" s="159"/>
      <c r="NHI233" s="53" t="s">
        <v>163</v>
      </c>
      <c r="NHJ233" s="53">
        <f t="shared" ref="NHJ233" si="18816">(53.16)*10.764</f>
        <v>572.2142399999999</v>
      </c>
      <c r="NHK233" s="53">
        <f t="shared" ref="NHK233:NHK234" si="18817">(2.3*1.25+1*(2.75+2.9+2.3))*10.764</f>
        <v>116.52029999999999</v>
      </c>
      <c r="NHL233" s="53">
        <f t="shared" si="3659"/>
        <v>688.73453999999992</v>
      </c>
      <c r="NHM233" s="53">
        <v>0</v>
      </c>
      <c r="NHN233" s="53">
        <f>NHL233*(($H$268)+1)+(IF(NHM233&lt;101,NHM233,IF(NHM233&lt;201,NHM233/2,IF(NHM233&lt;=301,NHM233/3,NHM233/4))))</f>
        <v>688.73453999999992</v>
      </c>
      <c r="NHO233" s="159">
        <f t="shared" si="9798"/>
        <v>4</v>
      </c>
      <c r="NHP233" s="159"/>
      <c r="NHQ233" s="53" t="s">
        <v>163</v>
      </c>
      <c r="NHR233" s="53">
        <f t="shared" ref="NHR233" si="18818">(53.16)*10.764</f>
        <v>572.2142399999999</v>
      </c>
      <c r="NHS233" s="53">
        <f t="shared" ref="NHS233:NHS234" si="18819">(2.3*1.25+1*(2.75+2.9+2.3))*10.764</f>
        <v>116.52029999999999</v>
      </c>
      <c r="NHT233" s="53">
        <f t="shared" si="3662"/>
        <v>688.73453999999992</v>
      </c>
      <c r="NHU233" s="53">
        <v>0</v>
      </c>
      <c r="NHV233" s="53">
        <f>NHT233*(($H$268)+1)+(IF(NHU233&lt;101,NHU233,IF(NHU233&lt;201,NHU233/2,IF(NHU233&lt;=301,NHU233/3,NHU233/4))))</f>
        <v>688.73453999999992</v>
      </c>
      <c r="NHW233" s="159">
        <f t="shared" si="9801"/>
        <v>4</v>
      </c>
      <c r="NHX233" s="159"/>
      <c r="NHY233" s="53" t="s">
        <v>163</v>
      </c>
      <c r="NHZ233" s="53">
        <f t="shared" ref="NHZ233" si="18820">(53.16)*10.764</f>
        <v>572.2142399999999</v>
      </c>
      <c r="NIA233" s="53">
        <f t="shared" ref="NIA233:NIA234" si="18821">(2.3*1.25+1*(2.75+2.9+2.3))*10.764</f>
        <v>116.52029999999999</v>
      </c>
      <c r="NIB233" s="53">
        <f t="shared" si="3665"/>
        <v>688.73453999999992</v>
      </c>
      <c r="NIC233" s="53">
        <v>0</v>
      </c>
      <c r="NID233" s="53">
        <f>NIB233*(($H$268)+1)+(IF(NIC233&lt;101,NIC233,IF(NIC233&lt;201,NIC233/2,IF(NIC233&lt;=301,NIC233/3,NIC233/4))))</f>
        <v>688.73453999999992</v>
      </c>
      <c r="NIE233" s="159">
        <f t="shared" si="9804"/>
        <v>4</v>
      </c>
      <c r="NIF233" s="159"/>
      <c r="NIG233" s="53" t="s">
        <v>163</v>
      </c>
      <c r="NIH233" s="53">
        <f t="shared" ref="NIH233" si="18822">(53.16)*10.764</f>
        <v>572.2142399999999</v>
      </c>
      <c r="NII233" s="53">
        <f t="shared" ref="NII233:NII234" si="18823">(2.3*1.25+1*(2.75+2.9+2.3))*10.764</f>
        <v>116.52029999999999</v>
      </c>
      <c r="NIJ233" s="53">
        <f t="shared" si="3668"/>
        <v>688.73453999999992</v>
      </c>
      <c r="NIK233" s="53">
        <v>0</v>
      </c>
      <c r="NIL233" s="53">
        <f>NIJ233*(($H$268)+1)+(IF(NIK233&lt;101,NIK233,IF(NIK233&lt;201,NIK233/2,IF(NIK233&lt;=301,NIK233/3,NIK233/4))))</f>
        <v>688.73453999999992</v>
      </c>
      <c r="NIM233" s="159">
        <f t="shared" si="9807"/>
        <v>4</v>
      </c>
      <c r="NIN233" s="159"/>
      <c r="NIO233" s="53" t="s">
        <v>163</v>
      </c>
      <c r="NIP233" s="53">
        <f t="shared" ref="NIP233" si="18824">(53.16)*10.764</f>
        <v>572.2142399999999</v>
      </c>
      <c r="NIQ233" s="53">
        <f t="shared" ref="NIQ233:NIQ234" si="18825">(2.3*1.25+1*(2.75+2.9+2.3))*10.764</f>
        <v>116.52029999999999</v>
      </c>
      <c r="NIR233" s="53">
        <f t="shared" si="3671"/>
        <v>688.73453999999992</v>
      </c>
      <c r="NIS233" s="53">
        <v>0</v>
      </c>
      <c r="NIT233" s="53">
        <f>NIR233*(($H$268)+1)+(IF(NIS233&lt;101,NIS233,IF(NIS233&lt;201,NIS233/2,IF(NIS233&lt;=301,NIS233/3,NIS233/4))))</f>
        <v>688.73453999999992</v>
      </c>
      <c r="NIU233" s="159">
        <f t="shared" si="9810"/>
        <v>4</v>
      </c>
      <c r="NIV233" s="159"/>
      <c r="NIW233" s="53" t="s">
        <v>163</v>
      </c>
      <c r="NIX233" s="53">
        <f t="shared" ref="NIX233" si="18826">(53.16)*10.764</f>
        <v>572.2142399999999</v>
      </c>
      <c r="NIY233" s="53">
        <f t="shared" ref="NIY233:NIY234" si="18827">(2.3*1.25+1*(2.75+2.9+2.3))*10.764</f>
        <v>116.52029999999999</v>
      </c>
      <c r="NIZ233" s="53">
        <f t="shared" si="3674"/>
        <v>688.73453999999992</v>
      </c>
      <c r="NJA233" s="53">
        <v>0</v>
      </c>
      <c r="NJB233" s="53">
        <f>NIZ233*(($H$268)+1)+(IF(NJA233&lt;101,NJA233,IF(NJA233&lt;201,NJA233/2,IF(NJA233&lt;=301,NJA233/3,NJA233/4))))</f>
        <v>688.73453999999992</v>
      </c>
      <c r="NJC233" s="159">
        <f t="shared" si="9813"/>
        <v>4</v>
      </c>
      <c r="NJD233" s="159"/>
      <c r="NJE233" s="53" t="s">
        <v>163</v>
      </c>
      <c r="NJF233" s="53">
        <f t="shared" ref="NJF233" si="18828">(53.16)*10.764</f>
        <v>572.2142399999999</v>
      </c>
      <c r="NJG233" s="53">
        <f t="shared" ref="NJG233:NJG234" si="18829">(2.3*1.25+1*(2.75+2.9+2.3))*10.764</f>
        <v>116.52029999999999</v>
      </c>
      <c r="NJH233" s="53">
        <f t="shared" si="3677"/>
        <v>688.73453999999992</v>
      </c>
      <c r="NJI233" s="53">
        <v>0</v>
      </c>
      <c r="NJJ233" s="53">
        <f>NJH233*(($H$268)+1)+(IF(NJI233&lt;101,NJI233,IF(NJI233&lt;201,NJI233/2,IF(NJI233&lt;=301,NJI233/3,NJI233/4))))</f>
        <v>688.73453999999992</v>
      </c>
      <c r="NJK233" s="159">
        <f t="shared" si="9816"/>
        <v>4</v>
      </c>
      <c r="NJL233" s="159"/>
      <c r="NJM233" s="53" t="s">
        <v>163</v>
      </c>
      <c r="NJN233" s="53">
        <f t="shared" ref="NJN233" si="18830">(53.16)*10.764</f>
        <v>572.2142399999999</v>
      </c>
      <c r="NJO233" s="53">
        <f t="shared" ref="NJO233:NJO234" si="18831">(2.3*1.25+1*(2.75+2.9+2.3))*10.764</f>
        <v>116.52029999999999</v>
      </c>
      <c r="NJP233" s="53">
        <f t="shared" si="3680"/>
        <v>688.73453999999992</v>
      </c>
      <c r="NJQ233" s="53">
        <v>0</v>
      </c>
      <c r="NJR233" s="53">
        <f>NJP233*(($H$268)+1)+(IF(NJQ233&lt;101,NJQ233,IF(NJQ233&lt;201,NJQ233/2,IF(NJQ233&lt;=301,NJQ233/3,NJQ233/4))))</f>
        <v>688.73453999999992</v>
      </c>
      <c r="NJS233" s="159">
        <f t="shared" si="9819"/>
        <v>4</v>
      </c>
      <c r="NJT233" s="159"/>
      <c r="NJU233" s="53" t="s">
        <v>163</v>
      </c>
      <c r="NJV233" s="53">
        <f t="shared" ref="NJV233" si="18832">(53.16)*10.764</f>
        <v>572.2142399999999</v>
      </c>
      <c r="NJW233" s="53">
        <f t="shared" ref="NJW233:NJW234" si="18833">(2.3*1.25+1*(2.75+2.9+2.3))*10.764</f>
        <v>116.52029999999999</v>
      </c>
      <c r="NJX233" s="53">
        <f t="shared" si="3683"/>
        <v>688.73453999999992</v>
      </c>
      <c r="NJY233" s="53">
        <v>0</v>
      </c>
      <c r="NJZ233" s="53">
        <f>NJX233*(($H$268)+1)+(IF(NJY233&lt;101,NJY233,IF(NJY233&lt;201,NJY233/2,IF(NJY233&lt;=301,NJY233/3,NJY233/4))))</f>
        <v>688.73453999999992</v>
      </c>
      <c r="NKA233" s="159">
        <f t="shared" si="9822"/>
        <v>4</v>
      </c>
      <c r="NKB233" s="159"/>
      <c r="NKC233" s="53" t="s">
        <v>163</v>
      </c>
      <c r="NKD233" s="53">
        <f t="shared" ref="NKD233" si="18834">(53.16)*10.764</f>
        <v>572.2142399999999</v>
      </c>
      <c r="NKE233" s="53">
        <f t="shared" ref="NKE233:NKE234" si="18835">(2.3*1.25+1*(2.75+2.9+2.3))*10.764</f>
        <v>116.52029999999999</v>
      </c>
      <c r="NKF233" s="53">
        <f t="shared" si="3686"/>
        <v>688.73453999999992</v>
      </c>
      <c r="NKG233" s="53">
        <v>0</v>
      </c>
      <c r="NKH233" s="53">
        <f>NKF233*(($H$268)+1)+(IF(NKG233&lt;101,NKG233,IF(NKG233&lt;201,NKG233/2,IF(NKG233&lt;=301,NKG233/3,NKG233/4))))</f>
        <v>688.73453999999992</v>
      </c>
      <c r="NKI233" s="159">
        <f t="shared" si="9825"/>
        <v>4</v>
      </c>
      <c r="NKJ233" s="159"/>
      <c r="NKK233" s="53" t="s">
        <v>163</v>
      </c>
      <c r="NKL233" s="53">
        <f t="shared" ref="NKL233" si="18836">(53.16)*10.764</f>
        <v>572.2142399999999</v>
      </c>
      <c r="NKM233" s="53">
        <f t="shared" ref="NKM233:NKM234" si="18837">(2.3*1.25+1*(2.75+2.9+2.3))*10.764</f>
        <v>116.52029999999999</v>
      </c>
      <c r="NKN233" s="53">
        <f t="shared" si="3689"/>
        <v>688.73453999999992</v>
      </c>
      <c r="NKO233" s="53">
        <v>0</v>
      </c>
      <c r="NKP233" s="53">
        <f>NKN233*(($H$268)+1)+(IF(NKO233&lt;101,NKO233,IF(NKO233&lt;201,NKO233/2,IF(NKO233&lt;=301,NKO233/3,NKO233/4))))</f>
        <v>688.73453999999992</v>
      </c>
      <c r="NKQ233" s="159">
        <f t="shared" si="9828"/>
        <v>4</v>
      </c>
      <c r="NKR233" s="159"/>
      <c r="NKS233" s="53" t="s">
        <v>163</v>
      </c>
      <c r="NKT233" s="53">
        <f t="shared" ref="NKT233" si="18838">(53.16)*10.764</f>
        <v>572.2142399999999</v>
      </c>
      <c r="NKU233" s="53">
        <f t="shared" ref="NKU233:NKU234" si="18839">(2.3*1.25+1*(2.75+2.9+2.3))*10.764</f>
        <v>116.52029999999999</v>
      </c>
      <c r="NKV233" s="53">
        <f t="shared" si="3692"/>
        <v>688.73453999999992</v>
      </c>
      <c r="NKW233" s="53">
        <v>0</v>
      </c>
      <c r="NKX233" s="53">
        <f>NKV233*(($H$268)+1)+(IF(NKW233&lt;101,NKW233,IF(NKW233&lt;201,NKW233/2,IF(NKW233&lt;=301,NKW233/3,NKW233/4))))</f>
        <v>688.73453999999992</v>
      </c>
      <c r="NKY233" s="159">
        <f t="shared" si="9831"/>
        <v>4</v>
      </c>
      <c r="NKZ233" s="159"/>
      <c r="NLA233" s="53" t="s">
        <v>163</v>
      </c>
      <c r="NLB233" s="53">
        <f t="shared" ref="NLB233" si="18840">(53.16)*10.764</f>
        <v>572.2142399999999</v>
      </c>
      <c r="NLC233" s="53">
        <f t="shared" ref="NLC233:NLC234" si="18841">(2.3*1.25+1*(2.75+2.9+2.3))*10.764</f>
        <v>116.52029999999999</v>
      </c>
      <c r="NLD233" s="53">
        <f t="shared" si="3695"/>
        <v>688.73453999999992</v>
      </c>
      <c r="NLE233" s="53">
        <v>0</v>
      </c>
      <c r="NLF233" s="53">
        <f>NLD233*(($H$268)+1)+(IF(NLE233&lt;101,NLE233,IF(NLE233&lt;201,NLE233/2,IF(NLE233&lt;=301,NLE233/3,NLE233/4))))</f>
        <v>688.73453999999992</v>
      </c>
      <c r="NLG233" s="159">
        <f t="shared" si="9834"/>
        <v>4</v>
      </c>
      <c r="NLH233" s="159"/>
      <c r="NLI233" s="53" t="s">
        <v>163</v>
      </c>
      <c r="NLJ233" s="53">
        <f t="shared" ref="NLJ233" si="18842">(53.16)*10.764</f>
        <v>572.2142399999999</v>
      </c>
      <c r="NLK233" s="53">
        <f t="shared" ref="NLK233:NLK234" si="18843">(2.3*1.25+1*(2.75+2.9+2.3))*10.764</f>
        <v>116.52029999999999</v>
      </c>
      <c r="NLL233" s="53">
        <f t="shared" si="3698"/>
        <v>688.73453999999992</v>
      </c>
      <c r="NLM233" s="53">
        <v>0</v>
      </c>
      <c r="NLN233" s="53">
        <f>NLL233*(($H$268)+1)+(IF(NLM233&lt;101,NLM233,IF(NLM233&lt;201,NLM233/2,IF(NLM233&lt;=301,NLM233/3,NLM233/4))))</f>
        <v>688.73453999999992</v>
      </c>
      <c r="NLO233" s="159">
        <f t="shared" si="9837"/>
        <v>4</v>
      </c>
      <c r="NLP233" s="159"/>
      <c r="NLQ233" s="53" t="s">
        <v>163</v>
      </c>
      <c r="NLR233" s="53">
        <f t="shared" ref="NLR233" si="18844">(53.16)*10.764</f>
        <v>572.2142399999999</v>
      </c>
      <c r="NLS233" s="53">
        <f t="shared" ref="NLS233:NLS234" si="18845">(2.3*1.25+1*(2.75+2.9+2.3))*10.764</f>
        <v>116.52029999999999</v>
      </c>
      <c r="NLT233" s="53">
        <f t="shared" si="3701"/>
        <v>688.73453999999992</v>
      </c>
      <c r="NLU233" s="53">
        <v>0</v>
      </c>
      <c r="NLV233" s="53">
        <f>NLT233*(($H$268)+1)+(IF(NLU233&lt;101,NLU233,IF(NLU233&lt;201,NLU233/2,IF(NLU233&lt;=301,NLU233/3,NLU233/4))))</f>
        <v>688.73453999999992</v>
      </c>
      <c r="NLW233" s="159">
        <f t="shared" si="9840"/>
        <v>4</v>
      </c>
      <c r="NLX233" s="159"/>
      <c r="NLY233" s="53" t="s">
        <v>163</v>
      </c>
      <c r="NLZ233" s="53">
        <f t="shared" ref="NLZ233" si="18846">(53.16)*10.764</f>
        <v>572.2142399999999</v>
      </c>
      <c r="NMA233" s="53">
        <f t="shared" ref="NMA233:NMA234" si="18847">(2.3*1.25+1*(2.75+2.9+2.3))*10.764</f>
        <v>116.52029999999999</v>
      </c>
      <c r="NMB233" s="53">
        <f t="shared" si="3704"/>
        <v>688.73453999999992</v>
      </c>
      <c r="NMC233" s="53">
        <v>0</v>
      </c>
      <c r="NMD233" s="53">
        <f>NMB233*(($H$268)+1)+(IF(NMC233&lt;101,NMC233,IF(NMC233&lt;201,NMC233/2,IF(NMC233&lt;=301,NMC233/3,NMC233/4))))</f>
        <v>688.73453999999992</v>
      </c>
      <c r="NME233" s="159">
        <f t="shared" si="9843"/>
        <v>4</v>
      </c>
      <c r="NMF233" s="159"/>
      <c r="NMG233" s="53" t="s">
        <v>163</v>
      </c>
      <c r="NMH233" s="53">
        <f t="shared" ref="NMH233" si="18848">(53.16)*10.764</f>
        <v>572.2142399999999</v>
      </c>
      <c r="NMI233" s="53">
        <f t="shared" ref="NMI233:NMI234" si="18849">(2.3*1.25+1*(2.75+2.9+2.3))*10.764</f>
        <v>116.52029999999999</v>
      </c>
      <c r="NMJ233" s="53">
        <f t="shared" si="3707"/>
        <v>688.73453999999992</v>
      </c>
      <c r="NMK233" s="53">
        <v>0</v>
      </c>
      <c r="NML233" s="53">
        <f>NMJ233*(($H$268)+1)+(IF(NMK233&lt;101,NMK233,IF(NMK233&lt;201,NMK233/2,IF(NMK233&lt;=301,NMK233/3,NMK233/4))))</f>
        <v>688.73453999999992</v>
      </c>
      <c r="NMM233" s="159">
        <f t="shared" si="9846"/>
        <v>4</v>
      </c>
      <c r="NMN233" s="159"/>
      <c r="NMO233" s="53" t="s">
        <v>163</v>
      </c>
      <c r="NMP233" s="53">
        <f t="shared" ref="NMP233" si="18850">(53.16)*10.764</f>
        <v>572.2142399999999</v>
      </c>
      <c r="NMQ233" s="53">
        <f t="shared" ref="NMQ233:NMQ234" si="18851">(2.3*1.25+1*(2.75+2.9+2.3))*10.764</f>
        <v>116.52029999999999</v>
      </c>
      <c r="NMR233" s="53">
        <f t="shared" si="3710"/>
        <v>688.73453999999992</v>
      </c>
      <c r="NMS233" s="53">
        <v>0</v>
      </c>
      <c r="NMT233" s="53">
        <f>NMR233*(($H$268)+1)+(IF(NMS233&lt;101,NMS233,IF(NMS233&lt;201,NMS233/2,IF(NMS233&lt;=301,NMS233/3,NMS233/4))))</f>
        <v>688.73453999999992</v>
      </c>
      <c r="NMU233" s="159">
        <f t="shared" si="9849"/>
        <v>4</v>
      </c>
      <c r="NMV233" s="159"/>
      <c r="NMW233" s="53" t="s">
        <v>163</v>
      </c>
      <c r="NMX233" s="53">
        <f t="shared" ref="NMX233" si="18852">(53.16)*10.764</f>
        <v>572.2142399999999</v>
      </c>
      <c r="NMY233" s="53">
        <f t="shared" ref="NMY233:NMY234" si="18853">(2.3*1.25+1*(2.75+2.9+2.3))*10.764</f>
        <v>116.52029999999999</v>
      </c>
      <c r="NMZ233" s="53">
        <f t="shared" si="3713"/>
        <v>688.73453999999992</v>
      </c>
      <c r="NNA233" s="53">
        <v>0</v>
      </c>
      <c r="NNB233" s="53">
        <f>NMZ233*(($H$268)+1)+(IF(NNA233&lt;101,NNA233,IF(NNA233&lt;201,NNA233/2,IF(NNA233&lt;=301,NNA233/3,NNA233/4))))</f>
        <v>688.73453999999992</v>
      </c>
      <c r="NNC233" s="159">
        <f t="shared" si="9852"/>
        <v>4</v>
      </c>
      <c r="NND233" s="159"/>
      <c r="NNE233" s="53" t="s">
        <v>163</v>
      </c>
      <c r="NNF233" s="53">
        <f t="shared" ref="NNF233" si="18854">(53.16)*10.764</f>
        <v>572.2142399999999</v>
      </c>
      <c r="NNG233" s="53">
        <f t="shared" ref="NNG233:NNG234" si="18855">(2.3*1.25+1*(2.75+2.9+2.3))*10.764</f>
        <v>116.52029999999999</v>
      </c>
      <c r="NNH233" s="53">
        <f t="shared" si="3716"/>
        <v>688.73453999999992</v>
      </c>
      <c r="NNI233" s="53">
        <v>0</v>
      </c>
      <c r="NNJ233" s="53">
        <f>NNH233*(($H$268)+1)+(IF(NNI233&lt;101,NNI233,IF(NNI233&lt;201,NNI233/2,IF(NNI233&lt;=301,NNI233/3,NNI233/4))))</f>
        <v>688.73453999999992</v>
      </c>
      <c r="NNK233" s="159">
        <f t="shared" si="9855"/>
        <v>4</v>
      </c>
      <c r="NNL233" s="159"/>
      <c r="NNM233" s="53" t="s">
        <v>163</v>
      </c>
      <c r="NNN233" s="53">
        <f t="shared" ref="NNN233" si="18856">(53.16)*10.764</f>
        <v>572.2142399999999</v>
      </c>
      <c r="NNO233" s="53">
        <f t="shared" ref="NNO233:NNO234" si="18857">(2.3*1.25+1*(2.75+2.9+2.3))*10.764</f>
        <v>116.52029999999999</v>
      </c>
      <c r="NNP233" s="53">
        <f t="shared" si="3719"/>
        <v>688.73453999999992</v>
      </c>
      <c r="NNQ233" s="53">
        <v>0</v>
      </c>
      <c r="NNR233" s="53">
        <f>NNP233*(($H$268)+1)+(IF(NNQ233&lt;101,NNQ233,IF(NNQ233&lt;201,NNQ233/2,IF(NNQ233&lt;=301,NNQ233/3,NNQ233/4))))</f>
        <v>688.73453999999992</v>
      </c>
      <c r="NNS233" s="159">
        <f t="shared" si="9858"/>
        <v>4</v>
      </c>
      <c r="NNT233" s="159"/>
      <c r="NNU233" s="53" t="s">
        <v>163</v>
      </c>
      <c r="NNV233" s="53">
        <f t="shared" ref="NNV233" si="18858">(53.16)*10.764</f>
        <v>572.2142399999999</v>
      </c>
      <c r="NNW233" s="53">
        <f t="shared" ref="NNW233:NNW234" si="18859">(2.3*1.25+1*(2.75+2.9+2.3))*10.764</f>
        <v>116.52029999999999</v>
      </c>
      <c r="NNX233" s="53">
        <f t="shared" si="3722"/>
        <v>688.73453999999992</v>
      </c>
      <c r="NNY233" s="53">
        <v>0</v>
      </c>
      <c r="NNZ233" s="53">
        <f>NNX233*(($H$268)+1)+(IF(NNY233&lt;101,NNY233,IF(NNY233&lt;201,NNY233/2,IF(NNY233&lt;=301,NNY233/3,NNY233/4))))</f>
        <v>688.73453999999992</v>
      </c>
      <c r="NOA233" s="159">
        <f t="shared" si="9861"/>
        <v>4</v>
      </c>
      <c r="NOB233" s="159"/>
      <c r="NOC233" s="53" t="s">
        <v>163</v>
      </c>
      <c r="NOD233" s="53">
        <f t="shared" ref="NOD233" si="18860">(53.16)*10.764</f>
        <v>572.2142399999999</v>
      </c>
      <c r="NOE233" s="53">
        <f t="shared" ref="NOE233:NOE234" si="18861">(2.3*1.25+1*(2.75+2.9+2.3))*10.764</f>
        <v>116.52029999999999</v>
      </c>
      <c r="NOF233" s="53">
        <f t="shared" si="3725"/>
        <v>688.73453999999992</v>
      </c>
      <c r="NOG233" s="53">
        <v>0</v>
      </c>
      <c r="NOH233" s="53">
        <f>NOF233*(($H$268)+1)+(IF(NOG233&lt;101,NOG233,IF(NOG233&lt;201,NOG233/2,IF(NOG233&lt;=301,NOG233/3,NOG233/4))))</f>
        <v>688.73453999999992</v>
      </c>
      <c r="NOI233" s="159">
        <f t="shared" si="9864"/>
        <v>4</v>
      </c>
      <c r="NOJ233" s="159"/>
      <c r="NOK233" s="53" t="s">
        <v>163</v>
      </c>
      <c r="NOL233" s="53">
        <f t="shared" ref="NOL233" si="18862">(53.16)*10.764</f>
        <v>572.2142399999999</v>
      </c>
      <c r="NOM233" s="53">
        <f t="shared" ref="NOM233:NOM234" si="18863">(2.3*1.25+1*(2.75+2.9+2.3))*10.764</f>
        <v>116.52029999999999</v>
      </c>
      <c r="NON233" s="53">
        <f t="shared" si="3728"/>
        <v>688.73453999999992</v>
      </c>
      <c r="NOO233" s="53">
        <v>0</v>
      </c>
      <c r="NOP233" s="53">
        <f>NON233*(($H$268)+1)+(IF(NOO233&lt;101,NOO233,IF(NOO233&lt;201,NOO233/2,IF(NOO233&lt;=301,NOO233/3,NOO233/4))))</f>
        <v>688.73453999999992</v>
      </c>
      <c r="NOQ233" s="159">
        <f t="shared" si="9867"/>
        <v>4</v>
      </c>
      <c r="NOR233" s="159"/>
      <c r="NOS233" s="53" t="s">
        <v>163</v>
      </c>
      <c r="NOT233" s="53">
        <f t="shared" ref="NOT233" si="18864">(53.16)*10.764</f>
        <v>572.2142399999999</v>
      </c>
      <c r="NOU233" s="53">
        <f t="shared" ref="NOU233:NOU234" si="18865">(2.3*1.25+1*(2.75+2.9+2.3))*10.764</f>
        <v>116.52029999999999</v>
      </c>
      <c r="NOV233" s="53">
        <f t="shared" si="3731"/>
        <v>688.73453999999992</v>
      </c>
      <c r="NOW233" s="53">
        <v>0</v>
      </c>
      <c r="NOX233" s="53">
        <f>NOV233*(($H$268)+1)+(IF(NOW233&lt;101,NOW233,IF(NOW233&lt;201,NOW233/2,IF(NOW233&lt;=301,NOW233/3,NOW233/4))))</f>
        <v>688.73453999999992</v>
      </c>
      <c r="NOY233" s="159">
        <f t="shared" si="9870"/>
        <v>4</v>
      </c>
      <c r="NOZ233" s="159"/>
      <c r="NPA233" s="53" t="s">
        <v>163</v>
      </c>
      <c r="NPB233" s="53">
        <f t="shared" ref="NPB233" si="18866">(53.16)*10.764</f>
        <v>572.2142399999999</v>
      </c>
      <c r="NPC233" s="53">
        <f t="shared" ref="NPC233:NPC234" si="18867">(2.3*1.25+1*(2.75+2.9+2.3))*10.764</f>
        <v>116.52029999999999</v>
      </c>
      <c r="NPD233" s="53">
        <f t="shared" si="3734"/>
        <v>688.73453999999992</v>
      </c>
      <c r="NPE233" s="53">
        <v>0</v>
      </c>
      <c r="NPF233" s="53">
        <f>NPD233*(($H$268)+1)+(IF(NPE233&lt;101,NPE233,IF(NPE233&lt;201,NPE233/2,IF(NPE233&lt;=301,NPE233/3,NPE233/4))))</f>
        <v>688.73453999999992</v>
      </c>
      <c r="NPG233" s="159">
        <f t="shared" si="9873"/>
        <v>4</v>
      </c>
      <c r="NPH233" s="159"/>
      <c r="NPI233" s="53" t="s">
        <v>163</v>
      </c>
      <c r="NPJ233" s="53">
        <f t="shared" ref="NPJ233" si="18868">(53.16)*10.764</f>
        <v>572.2142399999999</v>
      </c>
      <c r="NPK233" s="53">
        <f t="shared" ref="NPK233:NPK234" si="18869">(2.3*1.25+1*(2.75+2.9+2.3))*10.764</f>
        <v>116.52029999999999</v>
      </c>
      <c r="NPL233" s="53">
        <f t="shared" si="3737"/>
        <v>688.73453999999992</v>
      </c>
      <c r="NPM233" s="53">
        <v>0</v>
      </c>
      <c r="NPN233" s="53">
        <f>NPL233*(($H$268)+1)+(IF(NPM233&lt;101,NPM233,IF(NPM233&lt;201,NPM233/2,IF(NPM233&lt;=301,NPM233/3,NPM233/4))))</f>
        <v>688.73453999999992</v>
      </c>
      <c r="NPO233" s="159">
        <f t="shared" si="9876"/>
        <v>4</v>
      </c>
      <c r="NPP233" s="159"/>
      <c r="NPQ233" s="53" t="s">
        <v>163</v>
      </c>
      <c r="NPR233" s="53">
        <f t="shared" ref="NPR233" si="18870">(53.16)*10.764</f>
        <v>572.2142399999999</v>
      </c>
      <c r="NPS233" s="53">
        <f t="shared" ref="NPS233:NPS234" si="18871">(2.3*1.25+1*(2.75+2.9+2.3))*10.764</f>
        <v>116.52029999999999</v>
      </c>
      <c r="NPT233" s="53">
        <f t="shared" si="3740"/>
        <v>688.73453999999992</v>
      </c>
      <c r="NPU233" s="53">
        <v>0</v>
      </c>
      <c r="NPV233" s="53">
        <f>NPT233*(($H$268)+1)+(IF(NPU233&lt;101,NPU233,IF(NPU233&lt;201,NPU233/2,IF(NPU233&lt;=301,NPU233/3,NPU233/4))))</f>
        <v>688.73453999999992</v>
      </c>
      <c r="NPW233" s="159">
        <f t="shared" si="9879"/>
        <v>4</v>
      </c>
      <c r="NPX233" s="159"/>
      <c r="NPY233" s="53" t="s">
        <v>163</v>
      </c>
      <c r="NPZ233" s="53">
        <f t="shared" ref="NPZ233" si="18872">(53.16)*10.764</f>
        <v>572.2142399999999</v>
      </c>
      <c r="NQA233" s="53">
        <f t="shared" ref="NQA233:NQA234" si="18873">(2.3*1.25+1*(2.75+2.9+2.3))*10.764</f>
        <v>116.52029999999999</v>
      </c>
      <c r="NQB233" s="53">
        <f t="shared" si="3743"/>
        <v>688.73453999999992</v>
      </c>
      <c r="NQC233" s="53">
        <v>0</v>
      </c>
      <c r="NQD233" s="53">
        <f>NQB233*(($H$268)+1)+(IF(NQC233&lt;101,NQC233,IF(NQC233&lt;201,NQC233/2,IF(NQC233&lt;=301,NQC233/3,NQC233/4))))</f>
        <v>688.73453999999992</v>
      </c>
      <c r="NQE233" s="159">
        <f t="shared" si="9882"/>
        <v>4</v>
      </c>
      <c r="NQF233" s="159"/>
      <c r="NQG233" s="53" t="s">
        <v>163</v>
      </c>
      <c r="NQH233" s="53">
        <f t="shared" ref="NQH233" si="18874">(53.16)*10.764</f>
        <v>572.2142399999999</v>
      </c>
      <c r="NQI233" s="53">
        <f t="shared" ref="NQI233:NQI234" si="18875">(2.3*1.25+1*(2.75+2.9+2.3))*10.764</f>
        <v>116.52029999999999</v>
      </c>
      <c r="NQJ233" s="53">
        <f t="shared" si="3746"/>
        <v>688.73453999999992</v>
      </c>
      <c r="NQK233" s="53">
        <v>0</v>
      </c>
      <c r="NQL233" s="53">
        <f>NQJ233*(($H$268)+1)+(IF(NQK233&lt;101,NQK233,IF(NQK233&lt;201,NQK233/2,IF(NQK233&lt;=301,NQK233/3,NQK233/4))))</f>
        <v>688.73453999999992</v>
      </c>
      <c r="NQM233" s="159">
        <f t="shared" si="9885"/>
        <v>4</v>
      </c>
      <c r="NQN233" s="159"/>
      <c r="NQO233" s="53" t="s">
        <v>163</v>
      </c>
      <c r="NQP233" s="53">
        <f t="shared" ref="NQP233" si="18876">(53.16)*10.764</f>
        <v>572.2142399999999</v>
      </c>
      <c r="NQQ233" s="53">
        <f t="shared" ref="NQQ233:NQQ234" si="18877">(2.3*1.25+1*(2.75+2.9+2.3))*10.764</f>
        <v>116.52029999999999</v>
      </c>
      <c r="NQR233" s="53">
        <f t="shared" si="3749"/>
        <v>688.73453999999992</v>
      </c>
      <c r="NQS233" s="53">
        <v>0</v>
      </c>
      <c r="NQT233" s="53">
        <f>NQR233*(($H$268)+1)+(IF(NQS233&lt;101,NQS233,IF(NQS233&lt;201,NQS233/2,IF(NQS233&lt;=301,NQS233/3,NQS233/4))))</f>
        <v>688.73453999999992</v>
      </c>
      <c r="NQU233" s="159">
        <f t="shared" si="9888"/>
        <v>4</v>
      </c>
      <c r="NQV233" s="159"/>
      <c r="NQW233" s="53" t="s">
        <v>163</v>
      </c>
      <c r="NQX233" s="53">
        <f t="shared" ref="NQX233" si="18878">(53.16)*10.764</f>
        <v>572.2142399999999</v>
      </c>
      <c r="NQY233" s="53">
        <f t="shared" ref="NQY233:NQY234" si="18879">(2.3*1.25+1*(2.75+2.9+2.3))*10.764</f>
        <v>116.52029999999999</v>
      </c>
      <c r="NQZ233" s="53">
        <f t="shared" si="3752"/>
        <v>688.73453999999992</v>
      </c>
      <c r="NRA233" s="53">
        <v>0</v>
      </c>
      <c r="NRB233" s="53">
        <f>NQZ233*(($H$268)+1)+(IF(NRA233&lt;101,NRA233,IF(NRA233&lt;201,NRA233/2,IF(NRA233&lt;=301,NRA233/3,NRA233/4))))</f>
        <v>688.73453999999992</v>
      </c>
      <c r="NRC233" s="159">
        <f t="shared" si="9891"/>
        <v>4</v>
      </c>
      <c r="NRD233" s="159"/>
      <c r="NRE233" s="53" t="s">
        <v>163</v>
      </c>
      <c r="NRF233" s="53">
        <f t="shared" ref="NRF233" si="18880">(53.16)*10.764</f>
        <v>572.2142399999999</v>
      </c>
      <c r="NRG233" s="53">
        <f t="shared" ref="NRG233:NRG234" si="18881">(2.3*1.25+1*(2.75+2.9+2.3))*10.764</f>
        <v>116.52029999999999</v>
      </c>
      <c r="NRH233" s="53">
        <f t="shared" si="3755"/>
        <v>688.73453999999992</v>
      </c>
      <c r="NRI233" s="53">
        <v>0</v>
      </c>
      <c r="NRJ233" s="53">
        <f>NRH233*(($H$268)+1)+(IF(NRI233&lt;101,NRI233,IF(NRI233&lt;201,NRI233/2,IF(NRI233&lt;=301,NRI233/3,NRI233/4))))</f>
        <v>688.73453999999992</v>
      </c>
      <c r="NRK233" s="159">
        <f t="shared" si="9894"/>
        <v>4</v>
      </c>
      <c r="NRL233" s="159"/>
      <c r="NRM233" s="53" t="s">
        <v>163</v>
      </c>
      <c r="NRN233" s="53">
        <f t="shared" ref="NRN233" si="18882">(53.16)*10.764</f>
        <v>572.2142399999999</v>
      </c>
      <c r="NRO233" s="53">
        <f t="shared" ref="NRO233:NRO234" si="18883">(2.3*1.25+1*(2.75+2.9+2.3))*10.764</f>
        <v>116.52029999999999</v>
      </c>
      <c r="NRP233" s="53">
        <f t="shared" si="3758"/>
        <v>688.73453999999992</v>
      </c>
      <c r="NRQ233" s="53">
        <v>0</v>
      </c>
      <c r="NRR233" s="53">
        <f>NRP233*(($H$268)+1)+(IF(NRQ233&lt;101,NRQ233,IF(NRQ233&lt;201,NRQ233/2,IF(NRQ233&lt;=301,NRQ233/3,NRQ233/4))))</f>
        <v>688.73453999999992</v>
      </c>
      <c r="NRS233" s="159">
        <f t="shared" si="9897"/>
        <v>4</v>
      </c>
      <c r="NRT233" s="159"/>
      <c r="NRU233" s="53" t="s">
        <v>163</v>
      </c>
      <c r="NRV233" s="53">
        <f t="shared" ref="NRV233" si="18884">(53.16)*10.764</f>
        <v>572.2142399999999</v>
      </c>
      <c r="NRW233" s="53">
        <f t="shared" ref="NRW233:NRW234" si="18885">(2.3*1.25+1*(2.75+2.9+2.3))*10.764</f>
        <v>116.52029999999999</v>
      </c>
      <c r="NRX233" s="53">
        <f t="shared" si="3761"/>
        <v>688.73453999999992</v>
      </c>
      <c r="NRY233" s="53">
        <v>0</v>
      </c>
      <c r="NRZ233" s="53">
        <f>NRX233*(($H$268)+1)+(IF(NRY233&lt;101,NRY233,IF(NRY233&lt;201,NRY233/2,IF(NRY233&lt;=301,NRY233/3,NRY233/4))))</f>
        <v>688.73453999999992</v>
      </c>
      <c r="NSA233" s="159">
        <f t="shared" si="9900"/>
        <v>4</v>
      </c>
      <c r="NSB233" s="159"/>
      <c r="NSC233" s="53" t="s">
        <v>163</v>
      </c>
      <c r="NSD233" s="53">
        <f t="shared" ref="NSD233" si="18886">(53.16)*10.764</f>
        <v>572.2142399999999</v>
      </c>
      <c r="NSE233" s="53">
        <f t="shared" ref="NSE233:NSE234" si="18887">(2.3*1.25+1*(2.75+2.9+2.3))*10.764</f>
        <v>116.52029999999999</v>
      </c>
      <c r="NSF233" s="53">
        <f t="shared" si="3764"/>
        <v>688.73453999999992</v>
      </c>
      <c r="NSG233" s="53">
        <v>0</v>
      </c>
      <c r="NSH233" s="53">
        <f>NSF233*(($H$268)+1)+(IF(NSG233&lt;101,NSG233,IF(NSG233&lt;201,NSG233/2,IF(NSG233&lt;=301,NSG233/3,NSG233/4))))</f>
        <v>688.73453999999992</v>
      </c>
      <c r="NSI233" s="159">
        <f t="shared" si="9903"/>
        <v>4</v>
      </c>
      <c r="NSJ233" s="159"/>
      <c r="NSK233" s="53" t="s">
        <v>163</v>
      </c>
      <c r="NSL233" s="53">
        <f t="shared" ref="NSL233" si="18888">(53.16)*10.764</f>
        <v>572.2142399999999</v>
      </c>
      <c r="NSM233" s="53">
        <f t="shared" ref="NSM233:NSM234" si="18889">(2.3*1.25+1*(2.75+2.9+2.3))*10.764</f>
        <v>116.52029999999999</v>
      </c>
      <c r="NSN233" s="53">
        <f t="shared" si="3767"/>
        <v>688.73453999999992</v>
      </c>
      <c r="NSO233" s="53">
        <v>0</v>
      </c>
      <c r="NSP233" s="53">
        <f>NSN233*(($H$268)+1)+(IF(NSO233&lt;101,NSO233,IF(NSO233&lt;201,NSO233/2,IF(NSO233&lt;=301,NSO233/3,NSO233/4))))</f>
        <v>688.73453999999992</v>
      </c>
      <c r="NSQ233" s="159">
        <f t="shared" si="9906"/>
        <v>4</v>
      </c>
      <c r="NSR233" s="159"/>
      <c r="NSS233" s="53" t="s">
        <v>163</v>
      </c>
      <c r="NST233" s="53">
        <f t="shared" ref="NST233" si="18890">(53.16)*10.764</f>
        <v>572.2142399999999</v>
      </c>
      <c r="NSU233" s="53">
        <f t="shared" ref="NSU233:NSU234" si="18891">(2.3*1.25+1*(2.75+2.9+2.3))*10.764</f>
        <v>116.52029999999999</v>
      </c>
      <c r="NSV233" s="53">
        <f t="shared" si="3770"/>
        <v>688.73453999999992</v>
      </c>
      <c r="NSW233" s="53">
        <v>0</v>
      </c>
      <c r="NSX233" s="53">
        <f>NSV233*(($H$268)+1)+(IF(NSW233&lt;101,NSW233,IF(NSW233&lt;201,NSW233/2,IF(NSW233&lt;=301,NSW233/3,NSW233/4))))</f>
        <v>688.73453999999992</v>
      </c>
      <c r="NSY233" s="159">
        <f t="shared" si="9909"/>
        <v>4</v>
      </c>
      <c r="NSZ233" s="159"/>
      <c r="NTA233" s="53" t="s">
        <v>163</v>
      </c>
      <c r="NTB233" s="53">
        <f t="shared" ref="NTB233" si="18892">(53.16)*10.764</f>
        <v>572.2142399999999</v>
      </c>
      <c r="NTC233" s="53">
        <f t="shared" ref="NTC233:NTC234" si="18893">(2.3*1.25+1*(2.75+2.9+2.3))*10.764</f>
        <v>116.52029999999999</v>
      </c>
      <c r="NTD233" s="53">
        <f t="shared" si="3773"/>
        <v>688.73453999999992</v>
      </c>
      <c r="NTE233" s="53">
        <v>0</v>
      </c>
      <c r="NTF233" s="53">
        <f>NTD233*(($H$268)+1)+(IF(NTE233&lt;101,NTE233,IF(NTE233&lt;201,NTE233/2,IF(NTE233&lt;=301,NTE233/3,NTE233/4))))</f>
        <v>688.73453999999992</v>
      </c>
      <c r="NTG233" s="159">
        <f t="shared" si="9912"/>
        <v>4</v>
      </c>
      <c r="NTH233" s="159"/>
      <c r="NTI233" s="53" t="s">
        <v>163</v>
      </c>
      <c r="NTJ233" s="53">
        <f t="shared" ref="NTJ233" si="18894">(53.16)*10.764</f>
        <v>572.2142399999999</v>
      </c>
      <c r="NTK233" s="53">
        <f t="shared" ref="NTK233:NTK234" si="18895">(2.3*1.25+1*(2.75+2.9+2.3))*10.764</f>
        <v>116.52029999999999</v>
      </c>
      <c r="NTL233" s="53">
        <f t="shared" si="3776"/>
        <v>688.73453999999992</v>
      </c>
      <c r="NTM233" s="53">
        <v>0</v>
      </c>
      <c r="NTN233" s="53">
        <f>NTL233*(($H$268)+1)+(IF(NTM233&lt;101,NTM233,IF(NTM233&lt;201,NTM233/2,IF(NTM233&lt;=301,NTM233/3,NTM233/4))))</f>
        <v>688.73453999999992</v>
      </c>
      <c r="NTO233" s="159">
        <f t="shared" si="9915"/>
        <v>4</v>
      </c>
      <c r="NTP233" s="159"/>
      <c r="NTQ233" s="53" t="s">
        <v>163</v>
      </c>
      <c r="NTR233" s="53">
        <f t="shared" ref="NTR233" si="18896">(53.16)*10.764</f>
        <v>572.2142399999999</v>
      </c>
      <c r="NTS233" s="53">
        <f t="shared" ref="NTS233:NTS234" si="18897">(2.3*1.25+1*(2.75+2.9+2.3))*10.764</f>
        <v>116.52029999999999</v>
      </c>
      <c r="NTT233" s="53">
        <f t="shared" si="3779"/>
        <v>688.73453999999992</v>
      </c>
      <c r="NTU233" s="53">
        <v>0</v>
      </c>
      <c r="NTV233" s="53">
        <f>NTT233*(($H$268)+1)+(IF(NTU233&lt;101,NTU233,IF(NTU233&lt;201,NTU233/2,IF(NTU233&lt;=301,NTU233/3,NTU233/4))))</f>
        <v>688.73453999999992</v>
      </c>
      <c r="NTW233" s="159">
        <f t="shared" si="9918"/>
        <v>4</v>
      </c>
      <c r="NTX233" s="159"/>
      <c r="NTY233" s="53" t="s">
        <v>163</v>
      </c>
      <c r="NTZ233" s="53">
        <f t="shared" ref="NTZ233" si="18898">(53.16)*10.764</f>
        <v>572.2142399999999</v>
      </c>
      <c r="NUA233" s="53">
        <f t="shared" ref="NUA233:NUA234" si="18899">(2.3*1.25+1*(2.75+2.9+2.3))*10.764</f>
        <v>116.52029999999999</v>
      </c>
      <c r="NUB233" s="53">
        <f t="shared" si="3782"/>
        <v>688.73453999999992</v>
      </c>
      <c r="NUC233" s="53">
        <v>0</v>
      </c>
      <c r="NUD233" s="53">
        <f>NUB233*(($H$268)+1)+(IF(NUC233&lt;101,NUC233,IF(NUC233&lt;201,NUC233/2,IF(NUC233&lt;=301,NUC233/3,NUC233/4))))</f>
        <v>688.73453999999992</v>
      </c>
      <c r="NUE233" s="159">
        <f t="shared" si="9921"/>
        <v>4</v>
      </c>
      <c r="NUF233" s="159"/>
      <c r="NUG233" s="53" t="s">
        <v>163</v>
      </c>
      <c r="NUH233" s="53">
        <f t="shared" ref="NUH233" si="18900">(53.16)*10.764</f>
        <v>572.2142399999999</v>
      </c>
      <c r="NUI233" s="53">
        <f t="shared" ref="NUI233:NUI234" si="18901">(2.3*1.25+1*(2.75+2.9+2.3))*10.764</f>
        <v>116.52029999999999</v>
      </c>
      <c r="NUJ233" s="53">
        <f t="shared" si="3785"/>
        <v>688.73453999999992</v>
      </c>
      <c r="NUK233" s="53">
        <v>0</v>
      </c>
      <c r="NUL233" s="53">
        <f>NUJ233*(($H$268)+1)+(IF(NUK233&lt;101,NUK233,IF(NUK233&lt;201,NUK233/2,IF(NUK233&lt;=301,NUK233/3,NUK233/4))))</f>
        <v>688.73453999999992</v>
      </c>
      <c r="NUM233" s="159">
        <f t="shared" si="9924"/>
        <v>4</v>
      </c>
      <c r="NUN233" s="159"/>
      <c r="NUO233" s="53" t="s">
        <v>163</v>
      </c>
      <c r="NUP233" s="53">
        <f t="shared" ref="NUP233" si="18902">(53.16)*10.764</f>
        <v>572.2142399999999</v>
      </c>
      <c r="NUQ233" s="53">
        <f t="shared" ref="NUQ233:NUQ234" si="18903">(2.3*1.25+1*(2.75+2.9+2.3))*10.764</f>
        <v>116.52029999999999</v>
      </c>
      <c r="NUR233" s="53">
        <f t="shared" si="3788"/>
        <v>688.73453999999992</v>
      </c>
      <c r="NUS233" s="53">
        <v>0</v>
      </c>
      <c r="NUT233" s="53">
        <f>NUR233*(($H$268)+1)+(IF(NUS233&lt;101,NUS233,IF(NUS233&lt;201,NUS233/2,IF(NUS233&lt;=301,NUS233/3,NUS233/4))))</f>
        <v>688.73453999999992</v>
      </c>
      <c r="NUU233" s="159">
        <f t="shared" si="9927"/>
        <v>4</v>
      </c>
      <c r="NUV233" s="159"/>
      <c r="NUW233" s="53" t="s">
        <v>163</v>
      </c>
      <c r="NUX233" s="53">
        <f t="shared" ref="NUX233" si="18904">(53.16)*10.764</f>
        <v>572.2142399999999</v>
      </c>
      <c r="NUY233" s="53">
        <f t="shared" ref="NUY233:NUY234" si="18905">(2.3*1.25+1*(2.75+2.9+2.3))*10.764</f>
        <v>116.52029999999999</v>
      </c>
      <c r="NUZ233" s="53">
        <f t="shared" si="3791"/>
        <v>688.73453999999992</v>
      </c>
      <c r="NVA233" s="53">
        <v>0</v>
      </c>
      <c r="NVB233" s="53">
        <f>NUZ233*(($H$268)+1)+(IF(NVA233&lt;101,NVA233,IF(NVA233&lt;201,NVA233/2,IF(NVA233&lt;=301,NVA233/3,NVA233/4))))</f>
        <v>688.73453999999992</v>
      </c>
      <c r="NVC233" s="159">
        <f t="shared" si="9930"/>
        <v>4</v>
      </c>
      <c r="NVD233" s="159"/>
      <c r="NVE233" s="53" t="s">
        <v>163</v>
      </c>
      <c r="NVF233" s="53">
        <f t="shared" ref="NVF233" si="18906">(53.16)*10.764</f>
        <v>572.2142399999999</v>
      </c>
      <c r="NVG233" s="53">
        <f t="shared" ref="NVG233:NVG234" si="18907">(2.3*1.25+1*(2.75+2.9+2.3))*10.764</f>
        <v>116.52029999999999</v>
      </c>
      <c r="NVH233" s="53">
        <f t="shared" si="3794"/>
        <v>688.73453999999992</v>
      </c>
      <c r="NVI233" s="53">
        <v>0</v>
      </c>
      <c r="NVJ233" s="53">
        <f>NVH233*(($H$268)+1)+(IF(NVI233&lt;101,NVI233,IF(NVI233&lt;201,NVI233/2,IF(NVI233&lt;=301,NVI233/3,NVI233/4))))</f>
        <v>688.73453999999992</v>
      </c>
      <c r="NVK233" s="159">
        <f t="shared" si="9933"/>
        <v>4</v>
      </c>
      <c r="NVL233" s="159"/>
      <c r="NVM233" s="53" t="s">
        <v>163</v>
      </c>
      <c r="NVN233" s="53">
        <f t="shared" ref="NVN233" si="18908">(53.16)*10.764</f>
        <v>572.2142399999999</v>
      </c>
      <c r="NVO233" s="53">
        <f t="shared" ref="NVO233:NVO234" si="18909">(2.3*1.25+1*(2.75+2.9+2.3))*10.764</f>
        <v>116.52029999999999</v>
      </c>
      <c r="NVP233" s="53">
        <f t="shared" si="3797"/>
        <v>688.73453999999992</v>
      </c>
      <c r="NVQ233" s="53">
        <v>0</v>
      </c>
      <c r="NVR233" s="53">
        <f>NVP233*(($H$268)+1)+(IF(NVQ233&lt;101,NVQ233,IF(NVQ233&lt;201,NVQ233/2,IF(NVQ233&lt;=301,NVQ233/3,NVQ233/4))))</f>
        <v>688.73453999999992</v>
      </c>
      <c r="NVS233" s="159">
        <f t="shared" si="9936"/>
        <v>4</v>
      </c>
      <c r="NVT233" s="159"/>
      <c r="NVU233" s="53" t="s">
        <v>163</v>
      </c>
      <c r="NVV233" s="53">
        <f t="shared" ref="NVV233" si="18910">(53.16)*10.764</f>
        <v>572.2142399999999</v>
      </c>
      <c r="NVW233" s="53">
        <f t="shared" ref="NVW233:NVW234" si="18911">(2.3*1.25+1*(2.75+2.9+2.3))*10.764</f>
        <v>116.52029999999999</v>
      </c>
      <c r="NVX233" s="53">
        <f t="shared" si="3800"/>
        <v>688.73453999999992</v>
      </c>
      <c r="NVY233" s="53">
        <v>0</v>
      </c>
      <c r="NVZ233" s="53">
        <f>NVX233*(($H$268)+1)+(IF(NVY233&lt;101,NVY233,IF(NVY233&lt;201,NVY233/2,IF(NVY233&lt;=301,NVY233/3,NVY233/4))))</f>
        <v>688.73453999999992</v>
      </c>
      <c r="NWA233" s="159">
        <f t="shared" si="9939"/>
        <v>4</v>
      </c>
      <c r="NWB233" s="159"/>
      <c r="NWC233" s="53" t="s">
        <v>163</v>
      </c>
      <c r="NWD233" s="53">
        <f t="shared" ref="NWD233" si="18912">(53.16)*10.764</f>
        <v>572.2142399999999</v>
      </c>
      <c r="NWE233" s="53">
        <f t="shared" ref="NWE233:NWE234" si="18913">(2.3*1.25+1*(2.75+2.9+2.3))*10.764</f>
        <v>116.52029999999999</v>
      </c>
      <c r="NWF233" s="53">
        <f t="shared" si="3803"/>
        <v>688.73453999999992</v>
      </c>
      <c r="NWG233" s="53">
        <v>0</v>
      </c>
      <c r="NWH233" s="53">
        <f>NWF233*(($H$268)+1)+(IF(NWG233&lt;101,NWG233,IF(NWG233&lt;201,NWG233/2,IF(NWG233&lt;=301,NWG233/3,NWG233/4))))</f>
        <v>688.73453999999992</v>
      </c>
      <c r="NWI233" s="159">
        <f t="shared" si="9942"/>
        <v>4</v>
      </c>
      <c r="NWJ233" s="159"/>
      <c r="NWK233" s="53" t="s">
        <v>163</v>
      </c>
      <c r="NWL233" s="53">
        <f t="shared" ref="NWL233" si="18914">(53.16)*10.764</f>
        <v>572.2142399999999</v>
      </c>
      <c r="NWM233" s="53">
        <f t="shared" ref="NWM233:NWM234" si="18915">(2.3*1.25+1*(2.75+2.9+2.3))*10.764</f>
        <v>116.52029999999999</v>
      </c>
      <c r="NWN233" s="53">
        <f t="shared" si="3806"/>
        <v>688.73453999999992</v>
      </c>
      <c r="NWO233" s="53">
        <v>0</v>
      </c>
      <c r="NWP233" s="53">
        <f>NWN233*(($H$268)+1)+(IF(NWO233&lt;101,NWO233,IF(NWO233&lt;201,NWO233/2,IF(NWO233&lt;=301,NWO233/3,NWO233/4))))</f>
        <v>688.73453999999992</v>
      </c>
      <c r="NWQ233" s="159">
        <f t="shared" si="9945"/>
        <v>4</v>
      </c>
      <c r="NWR233" s="159"/>
      <c r="NWS233" s="53" t="s">
        <v>163</v>
      </c>
      <c r="NWT233" s="53">
        <f t="shared" ref="NWT233" si="18916">(53.16)*10.764</f>
        <v>572.2142399999999</v>
      </c>
      <c r="NWU233" s="53">
        <f t="shared" ref="NWU233:NWU234" si="18917">(2.3*1.25+1*(2.75+2.9+2.3))*10.764</f>
        <v>116.52029999999999</v>
      </c>
      <c r="NWV233" s="53">
        <f t="shared" si="3809"/>
        <v>688.73453999999992</v>
      </c>
      <c r="NWW233" s="53">
        <v>0</v>
      </c>
      <c r="NWX233" s="53">
        <f>NWV233*(($H$268)+1)+(IF(NWW233&lt;101,NWW233,IF(NWW233&lt;201,NWW233/2,IF(NWW233&lt;=301,NWW233/3,NWW233/4))))</f>
        <v>688.73453999999992</v>
      </c>
      <c r="NWY233" s="159">
        <f t="shared" si="9948"/>
        <v>4</v>
      </c>
      <c r="NWZ233" s="159"/>
      <c r="NXA233" s="53" t="s">
        <v>163</v>
      </c>
      <c r="NXB233" s="53">
        <f t="shared" ref="NXB233" si="18918">(53.16)*10.764</f>
        <v>572.2142399999999</v>
      </c>
      <c r="NXC233" s="53">
        <f t="shared" ref="NXC233:NXC234" si="18919">(2.3*1.25+1*(2.75+2.9+2.3))*10.764</f>
        <v>116.52029999999999</v>
      </c>
      <c r="NXD233" s="53">
        <f t="shared" si="3812"/>
        <v>688.73453999999992</v>
      </c>
      <c r="NXE233" s="53">
        <v>0</v>
      </c>
      <c r="NXF233" s="53">
        <f>NXD233*(($H$268)+1)+(IF(NXE233&lt;101,NXE233,IF(NXE233&lt;201,NXE233/2,IF(NXE233&lt;=301,NXE233/3,NXE233/4))))</f>
        <v>688.73453999999992</v>
      </c>
      <c r="NXG233" s="159">
        <f t="shared" si="9951"/>
        <v>4</v>
      </c>
      <c r="NXH233" s="159"/>
      <c r="NXI233" s="53" t="s">
        <v>163</v>
      </c>
      <c r="NXJ233" s="53">
        <f t="shared" ref="NXJ233" si="18920">(53.16)*10.764</f>
        <v>572.2142399999999</v>
      </c>
      <c r="NXK233" s="53">
        <f t="shared" ref="NXK233:NXK234" si="18921">(2.3*1.25+1*(2.75+2.9+2.3))*10.764</f>
        <v>116.52029999999999</v>
      </c>
      <c r="NXL233" s="53">
        <f t="shared" si="3815"/>
        <v>688.73453999999992</v>
      </c>
      <c r="NXM233" s="53">
        <v>0</v>
      </c>
      <c r="NXN233" s="53">
        <f>NXL233*(($H$268)+1)+(IF(NXM233&lt;101,NXM233,IF(NXM233&lt;201,NXM233/2,IF(NXM233&lt;=301,NXM233/3,NXM233/4))))</f>
        <v>688.73453999999992</v>
      </c>
      <c r="NXO233" s="159">
        <f t="shared" si="9954"/>
        <v>4</v>
      </c>
      <c r="NXP233" s="159"/>
      <c r="NXQ233" s="53" t="s">
        <v>163</v>
      </c>
      <c r="NXR233" s="53">
        <f t="shared" ref="NXR233" si="18922">(53.16)*10.764</f>
        <v>572.2142399999999</v>
      </c>
      <c r="NXS233" s="53">
        <f t="shared" ref="NXS233:NXS234" si="18923">(2.3*1.25+1*(2.75+2.9+2.3))*10.764</f>
        <v>116.52029999999999</v>
      </c>
      <c r="NXT233" s="53">
        <f t="shared" si="3818"/>
        <v>688.73453999999992</v>
      </c>
      <c r="NXU233" s="53">
        <v>0</v>
      </c>
      <c r="NXV233" s="53">
        <f>NXT233*(($H$268)+1)+(IF(NXU233&lt;101,NXU233,IF(NXU233&lt;201,NXU233/2,IF(NXU233&lt;=301,NXU233/3,NXU233/4))))</f>
        <v>688.73453999999992</v>
      </c>
      <c r="NXW233" s="159">
        <f t="shared" si="9957"/>
        <v>4</v>
      </c>
      <c r="NXX233" s="159"/>
      <c r="NXY233" s="53" t="s">
        <v>163</v>
      </c>
      <c r="NXZ233" s="53">
        <f t="shared" ref="NXZ233" si="18924">(53.16)*10.764</f>
        <v>572.2142399999999</v>
      </c>
      <c r="NYA233" s="53">
        <f t="shared" ref="NYA233:NYA234" si="18925">(2.3*1.25+1*(2.75+2.9+2.3))*10.764</f>
        <v>116.52029999999999</v>
      </c>
      <c r="NYB233" s="53">
        <f t="shared" si="3821"/>
        <v>688.73453999999992</v>
      </c>
      <c r="NYC233" s="53">
        <v>0</v>
      </c>
      <c r="NYD233" s="53">
        <f>NYB233*(($H$268)+1)+(IF(NYC233&lt;101,NYC233,IF(NYC233&lt;201,NYC233/2,IF(NYC233&lt;=301,NYC233/3,NYC233/4))))</f>
        <v>688.73453999999992</v>
      </c>
      <c r="NYE233" s="159">
        <f t="shared" si="9960"/>
        <v>4</v>
      </c>
      <c r="NYF233" s="159"/>
      <c r="NYG233" s="53" t="s">
        <v>163</v>
      </c>
      <c r="NYH233" s="53">
        <f t="shared" ref="NYH233" si="18926">(53.16)*10.764</f>
        <v>572.2142399999999</v>
      </c>
      <c r="NYI233" s="53">
        <f t="shared" ref="NYI233:NYI234" si="18927">(2.3*1.25+1*(2.75+2.9+2.3))*10.764</f>
        <v>116.52029999999999</v>
      </c>
      <c r="NYJ233" s="53">
        <f t="shared" si="3824"/>
        <v>688.73453999999992</v>
      </c>
      <c r="NYK233" s="53">
        <v>0</v>
      </c>
      <c r="NYL233" s="53">
        <f>NYJ233*(($H$268)+1)+(IF(NYK233&lt;101,NYK233,IF(NYK233&lt;201,NYK233/2,IF(NYK233&lt;=301,NYK233/3,NYK233/4))))</f>
        <v>688.73453999999992</v>
      </c>
      <c r="NYM233" s="159">
        <f t="shared" si="9963"/>
        <v>4</v>
      </c>
      <c r="NYN233" s="159"/>
      <c r="NYO233" s="53" t="s">
        <v>163</v>
      </c>
      <c r="NYP233" s="53">
        <f t="shared" ref="NYP233" si="18928">(53.16)*10.764</f>
        <v>572.2142399999999</v>
      </c>
      <c r="NYQ233" s="53">
        <f t="shared" ref="NYQ233:NYQ234" si="18929">(2.3*1.25+1*(2.75+2.9+2.3))*10.764</f>
        <v>116.52029999999999</v>
      </c>
      <c r="NYR233" s="53">
        <f t="shared" si="3827"/>
        <v>688.73453999999992</v>
      </c>
      <c r="NYS233" s="53">
        <v>0</v>
      </c>
      <c r="NYT233" s="53">
        <f>NYR233*(($H$268)+1)+(IF(NYS233&lt;101,NYS233,IF(NYS233&lt;201,NYS233/2,IF(NYS233&lt;=301,NYS233/3,NYS233/4))))</f>
        <v>688.73453999999992</v>
      </c>
      <c r="NYU233" s="159">
        <f t="shared" si="9966"/>
        <v>4</v>
      </c>
      <c r="NYV233" s="159"/>
      <c r="NYW233" s="53" t="s">
        <v>163</v>
      </c>
      <c r="NYX233" s="53">
        <f t="shared" ref="NYX233" si="18930">(53.16)*10.764</f>
        <v>572.2142399999999</v>
      </c>
      <c r="NYY233" s="53">
        <f t="shared" ref="NYY233:NYY234" si="18931">(2.3*1.25+1*(2.75+2.9+2.3))*10.764</f>
        <v>116.52029999999999</v>
      </c>
      <c r="NYZ233" s="53">
        <f t="shared" si="3830"/>
        <v>688.73453999999992</v>
      </c>
      <c r="NZA233" s="53">
        <v>0</v>
      </c>
      <c r="NZB233" s="53">
        <f>NYZ233*(($H$268)+1)+(IF(NZA233&lt;101,NZA233,IF(NZA233&lt;201,NZA233/2,IF(NZA233&lt;=301,NZA233/3,NZA233/4))))</f>
        <v>688.73453999999992</v>
      </c>
      <c r="NZC233" s="159">
        <f t="shared" si="9969"/>
        <v>4</v>
      </c>
      <c r="NZD233" s="159"/>
      <c r="NZE233" s="53" t="s">
        <v>163</v>
      </c>
      <c r="NZF233" s="53">
        <f t="shared" ref="NZF233" si="18932">(53.16)*10.764</f>
        <v>572.2142399999999</v>
      </c>
      <c r="NZG233" s="53">
        <f t="shared" ref="NZG233:NZG234" si="18933">(2.3*1.25+1*(2.75+2.9+2.3))*10.764</f>
        <v>116.52029999999999</v>
      </c>
      <c r="NZH233" s="53">
        <f t="shared" si="3833"/>
        <v>688.73453999999992</v>
      </c>
      <c r="NZI233" s="53">
        <v>0</v>
      </c>
      <c r="NZJ233" s="53">
        <f>NZH233*(($H$268)+1)+(IF(NZI233&lt;101,NZI233,IF(NZI233&lt;201,NZI233/2,IF(NZI233&lt;=301,NZI233/3,NZI233/4))))</f>
        <v>688.73453999999992</v>
      </c>
      <c r="NZK233" s="159">
        <f t="shared" si="9972"/>
        <v>4</v>
      </c>
      <c r="NZL233" s="159"/>
      <c r="NZM233" s="53" t="s">
        <v>163</v>
      </c>
      <c r="NZN233" s="53">
        <f t="shared" ref="NZN233" si="18934">(53.16)*10.764</f>
        <v>572.2142399999999</v>
      </c>
      <c r="NZO233" s="53">
        <f t="shared" ref="NZO233:NZO234" si="18935">(2.3*1.25+1*(2.75+2.9+2.3))*10.764</f>
        <v>116.52029999999999</v>
      </c>
      <c r="NZP233" s="53">
        <f t="shared" si="3836"/>
        <v>688.73453999999992</v>
      </c>
      <c r="NZQ233" s="53">
        <v>0</v>
      </c>
      <c r="NZR233" s="53">
        <f>NZP233*(($H$268)+1)+(IF(NZQ233&lt;101,NZQ233,IF(NZQ233&lt;201,NZQ233/2,IF(NZQ233&lt;=301,NZQ233/3,NZQ233/4))))</f>
        <v>688.73453999999992</v>
      </c>
      <c r="NZS233" s="159">
        <f t="shared" si="9975"/>
        <v>4</v>
      </c>
      <c r="NZT233" s="159"/>
      <c r="NZU233" s="53" t="s">
        <v>163</v>
      </c>
      <c r="NZV233" s="53">
        <f t="shared" ref="NZV233" si="18936">(53.16)*10.764</f>
        <v>572.2142399999999</v>
      </c>
      <c r="NZW233" s="53">
        <f t="shared" ref="NZW233:NZW234" si="18937">(2.3*1.25+1*(2.75+2.9+2.3))*10.764</f>
        <v>116.52029999999999</v>
      </c>
      <c r="NZX233" s="53">
        <f t="shared" si="3839"/>
        <v>688.73453999999992</v>
      </c>
      <c r="NZY233" s="53">
        <v>0</v>
      </c>
      <c r="NZZ233" s="53">
        <f>NZX233*(($H$268)+1)+(IF(NZY233&lt;101,NZY233,IF(NZY233&lt;201,NZY233/2,IF(NZY233&lt;=301,NZY233/3,NZY233/4))))</f>
        <v>688.73453999999992</v>
      </c>
      <c r="OAA233" s="159">
        <f t="shared" si="9978"/>
        <v>4</v>
      </c>
      <c r="OAB233" s="159"/>
      <c r="OAC233" s="53" t="s">
        <v>163</v>
      </c>
      <c r="OAD233" s="53">
        <f t="shared" ref="OAD233" si="18938">(53.16)*10.764</f>
        <v>572.2142399999999</v>
      </c>
      <c r="OAE233" s="53">
        <f t="shared" ref="OAE233:OAE234" si="18939">(2.3*1.25+1*(2.75+2.9+2.3))*10.764</f>
        <v>116.52029999999999</v>
      </c>
      <c r="OAF233" s="53">
        <f t="shared" si="3842"/>
        <v>688.73453999999992</v>
      </c>
      <c r="OAG233" s="53">
        <v>0</v>
      </c>
      <c r="OAH233" s="53">
        <f>OAF233*(($H$268)+1)+(IF(OAG233&lt;101,OAG233,IF(OAG233&lt;201,OAG233/2,IF(OAG233&lt;=301,OAG233/3,OAG233/4))))</f>
        <v>688.73453999999992</v>
      </c>
      <c r="OAI233" s="159">
        <f t="shared" si="9981"/>
        <v>4</v>
      </c>
      <c r="OAJ233" s="159"/>
      <c r="OAK233" s="53" t="s">
        <v>163</v>
      </c>
      <c r="OAL233" s="53">
        <f t="shared" ref="OAL233" si="18940">(53.16)*10.764</f>
        <v>572.2142399999999</v>
      </c>
      <c r="OAM233" s="53">
        <f t="shared" ref="OAM233:OAM234" si="18941">(2.3*1.25+1*(2.75+2.9+2.3))*10.764</f>
        <v>116.52029999999999</v>
      </c>
      <c r="OAN233" s="53">
        <f t="shared" si="3845"/>
        <v>688.73453999999992</v>
      </c>
      <c r="OAO233" s="53">
        <v>0</v>
      </c>
      <c r="OAP233" s="53">
        <f>OAN233*(($H$268)+1)+(IF(OAO233&lt;101,OAO233,IF(OAO233&lt;201,OAO233/2,IF(OAO233&lt;=301,OAO233/3,OAO233/4))))</f>
        <v>688.73453999999992</v>
      </c>
      <c r="OAQ233" s="159">
        <f t="shared" si="9984"/>
        <v>4</v>
      </c>
      <c r="OAR233" s="159"/>
      <c r="OAS233" s="53" t="s">
        <v>163</v>
      </c>
      <c r="OAT233" s="53">
        <f t="shared" ref="OAT233" si="18942">(53.16)*10.764</f>
        <v>572.2142399999999</v>
      </c>
      <c r="OAU233" s="53">
        <f t="shared" ref="OAU233:OAU234" si="18943">(2.3*1.25+1*(2.75+2.9+2.3))*10.764</f>
        <v>116.52029999999999</v>
      </c>
      <c r="OAV233" s="53">
        <f t="shared" si="3848"/>
        <v>688.73453999999992</v>
      </c>
      <c r="OAW233" s="53">
        <v>0</v>
      </c>
      <c r="OAX233" s="53">
        <f>OAV233*(($H$268)+1)+(IF(OAW233&lt;101,OAW233,IF(OAW233&lt;201,OAW233/2,IF(OAW233&lt;=301,OAW233/3,OAW233/4))))</f>
        <v>688.73453999999992</v>
      </c>
      <c r="OAY233" s="159">
        <f t="shared" si="9987"/>
        <v>4</v>
      </c>
      <c r="OAZ233" s="159"/>
      <c r="OBA233" s="53" t="s">
        <v>163</v>
      </c>
      <c r="OBB233" s="53">
        <f t="shared" ref="OBB233" si="18944">(53.16)*10.764</f>
        <v>572.2142399999999</v>
      </c>
      <c r="OBC233" s="53">
        <f t="shared" ref="OBC233:OBC234" si="18945">(2.3*1.25+1*(2.75+2.9+2.3))*10.764</f>
        <v>116.52029999999999</v>
      </c>
      <c r="OBD233" s="53">
        <f t="shared" si="3851"/>
        <v>688.73453999999992</v>
      </c>
      <c r="OBE233" s="53">
        <v>0</v>
      </c>
      <c r="OBF233" s="53">
        <f>OBD233*(($H$268)+1)+(IF(OBE233&lt;101,OBE233,IF(OBE233&lt;201,OBE233/2,IF(OBE233&lt;=301,OBE233/3,OBE233/4))))</f>
        <v>688.73453999999992</v>
      </c>
      <c r="OBG233" s="159">
        <f t="shared" si="9990"/>
        <v>4</v>
      </c>
      <c r="OBH233" s="159"/>
      <c r="OBI233" s="53" t="s">
        <v>163</v>
      </c>
      <c r="OBJ233" s="53">
        <f t="shared" ref="OBJ233" si="18946">(53.16)*10.764</f>
        <v>572.2142399999999</v>
      </c>
      <c r="OBK233" s="53">
        <f t="shared" ref="OBK233:OBK234" si="18947">(2.3*1.25+1*(2.75+2.9+2.3))*10.764</f>
        <v>116.52029999999999</v>
      </c>
      <c r="OBL233" s="53">
        <f t="shared" si="3854"/>
        <v>688.73453999999992</v>
      </c>
      <c r="OBM233" s="53">
        <v>0</v>
      </c>
      <c r="OBN233" s="53">
        <f>OBL233*(($H$268)+1)+(IF(OBM233&lt;101,OBM233,IF(OBM233&lt;201,OBM233/2,IF(OBM233&lt;=301,OBM233/3,OBM233/4))))</f>
        <v>688.73453999999992</v>
      </c>
      <c r="OBO233" s="159">
        <f t="shared" si="9993"/>
        <v>4</v>
      </c>
      <c r="OBP233" s="159"/>
      <c r="OBQ233" s="53" t="s">
        <v>163</v>
      </c>
      <c r="OBR233" s="53">
        <f t="shared" ref="OBR233" si="18948">(53.16)*10.764</f>
        <v>572.2142399999999</v>
      </c>
      <c r="OBS233" s="53">
        <f t="shared" ref="OBS233:OBS234" si="18949">(2.3*1.25+1*(2.75+2.9+2.3))*10.764</f>
        <v>116.52029999999999</v>
      </c>
      <c r="OBT233" s="53">
        <f t="shared" si="3857"/>
        <v>688.73453999999992</v>
      </c>
      <c r="OBU233" s="53">
        <v>0</v>
      </c>
      <c r="OBV233" s="53">
        <f>OBT233*(($H$268)+1)+(IF(OBU233&lt;101,OBU233,IF(OBU233&lt;201,OBU233/2,IF(OBU233&lt;=301,OBU233/3,OBU233/4))))</f>
        <v>688.73453999999992</v>
      </c>
      <c r="OBW233" s="159">
        <f t="shared" si="9996"/>
        <v>4</v>
      </c>
      <c r="OBX233" s="159"/>
      <c r="OBY233" s="53" t="s">
        <v>163</v>
      </c>
      <c r="OBZ233" s="53">
        <f t="shared" ref="OBZ233" si="18950">(53.16)*10.764</f>
        <v>572.2142399999999</v>
      </c>
      <c r="OCA233" s="53">
        <f t="shared" ref="OCA233:OCA234" si="18951">(2.3*1.25+1*(2.75+2.9+2.3))*10.764</f>
        <v>116.52029999999999</v>
      </c>
      <c r="OCB233" s="53">
        <f t="shared" si="3860"/>
        <v>688.73453999999992</v>
      </c>
      <c r="OCC233" s="53">
        <v>0</v>
      </c>
      <c r="OCD233" s="53">
        <f>OCB233*(($H$268)+1)+(IF(OCC233&lt;101,OCC233,IF(OCC233&lt;201,OCC233/2,IF(OCC233&lt;=301,OCC233/3,OCC233/4))))</f>
        <v>688.73453999999992</v>
      </c>
      <c r="OCE233" s="159">
        <f t="shared" si="9999"/>
        <v>4</v>
      </c>
      <c r="OCF233" s="159"/>
      <c r="OCG233" s="53" t="s">
        <v>163</v>
      </c>
      <c r="OCH233" s="53">
        <f t="shared" ref="OCH233" si="18952">(53.16)*10.764</f>
        <v>572.2142399999999</v>
      </c>
      <c r="OCI233" s="53">
        <f t="shared" ref="OCI233:OCI234" si="18953">(2.3*1.25+1*(2.75+2.9+2.3))*10.764</f>
        <v>116.52029999999999</v>
      </c>
      <c r="OCJ233" s="53">
        <f t="shared" si="3863"/>
        <v>688.73453999999992</v>
      </c>
      <c r="OCK233" s="53">
        <v>0</v>
      </c>
      <c r="OCL233" s="53">
        <f>OCJ233*(($H$268)+1)+(IF(OCK233&lt;101,OCK233,IF(OCK233&lt;201,OCK233/2,IF(OCK233&lt;=301,OCK233/3,OCK233/4))))</f>
        <v>688.73453999999992</v>
      </c>
      <c r="OCM233" s="159">
        <f t="shared" si="10002"/>
        <v>4</v>
      </c>
      <c r="OCN233" s="159"/>
      <c r="OCO233" s="53" t="s">
        <v>163</v>
      </c>
      <c r="OCP233" s="53">
        <f t="shared" ref="OCP233" si="18954">(53.16)*10.764</f>
        <v>572.2142399999999</v>
      </c>
      <c r="OCQ233" s="53">
        <f t="shared" ref="OCQ233:OCQ234" si="18955">(2.3*1.25+1*(2.75+2.9+2.3))*10.764</f>
        <v>116.52029999999999</v>
      </c>
      <c r="OCR233" s="53">
        <f t="shared" si="3866"/>
        <v>688.73453999999992</v>
      </c>
      <c r="OCS233" s="53">
        <v>0</v>
      </c>
      <c r="OCT233" s="53">
        <f>OCR233*(($H$268)+1)+(IF(OCS233&lt;101,OCS233,IF(OCS233&lt;201,OCS233/2,IF(OCS233&lt;=301,OCS233/3,OCS233/4))))</f>
        <v>688.73453999999992</v>
      </c>
      <c r="OCU233" s="159">
        <f t="shared" si="10005"/>
        <v>4</v>
      </c>
      <c r="OCV233" s="159"/>
      <c r="OCW233" s="53" t="s">
        <v>163</v>
      </c>
      <c r="OCX233" s="53">
        <f t="shared" ref="OCX233" si="18956">(53.16)*10.764</f>
        <v>572.2142399999999</v>
      </c>
      <c r="OCY233" s="53">
        <f t="shared" ref="OCY233:OCY234" si="18957">(2.3*1.25+1*(2.75+2.9+2.3))*10.764</f>
        <v>116.52029999999999</v>
      </c>
      <c r="OCZ233" s="53">
        <f t="shared" si="3869"/>
        <v>688.73453999999992</v>
      </c>
      <c r="ODA233" s="53">
        <v>0</v>
      </c>
      <c r="ODB233" s="53">
        <f>OCZ233*(($H$268)+1)+(IF(ODA233&lt;101,ODA233,IF(ODA233&lt;201,ODA233/2,IF(ODA233&lt;=301,ODA233/3,ODA233/4))))</f>
        <v>688.73453999999992</v>
      </c>
      <c r="ODC233" s="159">
        <f t="shared" si="10008"/>
        <v>4</v>
      </c>
      <c r="ODD233" s="159"/>
      <c r="ODE233" s="53" t="s">
        <v>163</v>
      </c>
      <c r="ODF233" s="53">
        <f t="shared" ref="ODF233" si="18958">(53.16)*10.764</f>
        <v>572.2142399999999</v>
      </c>
      <c r="ODG233" s="53">
        <f t="shared" ref="ODG233:ODG234" si="18959">(2.3*1.25+1*(2.75+2.9+2.3))*10.764</f>
        <v>116.52029999999999</v>
      </c>
      <c r="ODH233" s="53">
        <f t="shared" si="3872"/>
        <v>688.73453999999992</v>
      </c>
      <c r="ODI233" s="53">
        <v>0</v>
      </c>
      <c r="ODJ233" s="53">
        <f>ODH233*(($H$268)+1)+(IF(ODI233&lt;101,ODI233,IF(ODI233&lt;201,ODI233/2,IF(ODI233&lt;=301,ODI233/3,ODI233/4))))</f>
        <v>688.73453999999992</v>
      </c>
      <c r="ODK233" s="159">
        <f t="shared" si="10011"/>
        <v>4</v>
      </c>
      <c r="ODL233" s="159"/>
      <c r="ODM233" s="53" t="s">
        <v>163</v>
      </c>
      <c r="ODN233" s="53">
        <f t="shared" ref="ODN233" si="18960">(53.16)*10.764</f>
        <v>572.2142399999999</v>
      </c>
      <c r="ODO233" s="53">
        <f t="shared" ref="ODO233:ODO234" si="18961">(2.3*1.25+1*(2.75+2.9+2.3))*10.764</f>
        <v>116.52029999999999</v>
      </c>
      <c r="ODP233" s="53">
        <f t="shared" si="3875"/>
        <v>688.73453999999992</v>
      </c>
      <c r="ODQ233" s="53">
        <v>0</v>
      </c>
      <c r="ODR233" s="53">
        <f>ODP233*(($H$268)+1)+(IF(ODQ233&lt;101,ODQ233,IF(ODQ233&lt;201,ODQ233/2,IF(ODQ233&lt;=301,ODQ233/3,ODQ233/4))))</f>
        <v>688.73453999999992</v>
      </c>
      <c r="ODS233" s="159">
        <f t="shared" si="10014"/>
        <v>4</v>
      </c>
      <c r="ODT233" s="159"/>
      <c r="ODU233" s="53" t="s">
        <v>163</v>
      </c>
      <c r="ODV233" s="53">
        <f t="shared" ref="ODV233" si="18962">(53.16)*10.764</f>
        <v>572.2142399999999</v>
      </c>
      <c r="ODW233" s="53">
        <f t="shared" ref="ODW233:ODW234" si="18963">(2.3*1.25+1*(2.75+2.9+2.3))*10.764</f>
        <v>116.52029999999999</v>
      </c>
      <c r="ODX233" s="53">
        <f t="shared" si="3878"/>
        <v>688.73453999999992</v>
      </c>
      <c r="ODY233" s="53">
        <v>0</v>
      </c>
      <c r="ODZ233" s="53">
        <f>ODX233*(($H$268)+1)+(IF(ODY233&lt;101,ODY233,IF(ODY233&lt;201,ODY233/2,IF(ODY233&lt;=301,ODY233/3,ODY233/4))))</f>
        <v>688.73453999999992</v>
      </c>
      <c r="OEA233" s="159">
        <f t="shared" si="10017"/>
        <v>4</v>
      </c>
      <c r="OEB233" s="159"/>
      <c r="OEC233" s="53" t="s">
        <v>163</v>
      </c>
      <c r="OED233" s="53">
        <f t="shared" ref="OED233" si="18964">(53.16)*10.764</f>
        <v>572.2142399999999</v>
      </c>
      <c r="OEE233" s="53">
        <f t="shared" ref="OEE233:OEE234" si="18965">(2.3*1.25+1*(2.75+2.9+2.3))*10.764</f>
        <v>116.52029999999999</v>
      </c>
      <c r="OEF233" s="53">
        <f t="shared" si="3881"/>
        <v>688.73453999999992</v>
      </c>
      <c r="OEG233" s="53">
        <v>0</v>
      </c>
      <c r="OEH233" s="53">
        <f>OEF233*(($H$268)+1)+(IF(OEG233&lt;101,OEG233,IF(OEG233&lt;201,OEG233/2,IF(OEG233&lt;=301,OEG233/3,OEG233/4))))</f>
        <v>688.73453999999992</v>
      </c>
      <c r="OEI233" s="159">
        <f t="shared" si="10020"/>
        <v>4</v>
      </c>
      <c r="OEJ233" s="159"/>
      <c r="OEK233" s="53" t="s">
        <v>163</v>
      </c>
      <c r="OEL233" s="53">
        <f t="shared" ref="OEL233" si="18966">(53.16)*10.764</f>
        <v>572.2142399999999</v>
      </c>
      <c r="OEM233" s="53">
        <f t="shared" ref="OEM233:OEM234" si="18967">(2.3*1.25+1*(2.75+2.9+2.3))*10.764</f>
        <v>116.52029999999999</v>
      </c>
      <c r="OEN233" s="53">
        <f t="shared" si="3884"/>
        <v>688.73453999999992</v>
      </c>
      <c r="OEO233" s="53">
        <v>0</v>
      </c>
      <c r="OEP233" s="53">
        <f>OEN233*(($H$268)+1)+(IF(OEO233&lt;101,OEO233,IF(OEO233&lt;201,OEO233/2,IF(OEO233&lt;=301,OEO233/3,OEO233/4))))</f>
        <v>688.73453999999992</v>
      </c>
      <c r="OEQ233" s="159">
        <f t="shared" si="10023"/>
        <v>4</v>
      </c>
      <c r="OER233" s="159"/>
      <c r="OES233" s="53" t="s">
        <v>163</v>
      </c>
      <c r="OET233" s="53">
        <f t="shared" ref="OET233" si="18968">(53.16)*10.764</f>
        <v>572.2142399999999</v>
      </c>
      <c r="OEU233" s="53">
        <f t="shared" ref="OEU233:OEU234" si="18969">(2.3*1.25+1*(2.75+2.9+2.3))*10.764</f>
        <v>116.52029999999999</v>
      </c>
      <c r="OEV233" s="53">
        <f t="shared" si="3887"/>
        <v>688.73453999999992</v>
      </c>
      <c r="OEW233" s="53">
        <v>0</v>
      </c>
      <c r="OEX233" s="53">
        <f>OEV233*(($H$268)+1)+(IF(OEW233&lt;101,OEW233,IF(OEW233&lt;201,OEW233/2,IF(OEW233&lt;=301,OEW233/3,OEW233/4))))</f>
        <v>688.73453999999992</v>
      </c>
      <c r="OEY233" s="159">
        <f t="shared" si="10026"/>
        <v>4</v>
      </c>
      <c r="OEZ233" s="159"/>
      <c r="OFA233" s="53" t="s">
        <v>163</v>
      </c>
      <c r="OFB233" s="53">
        <f t="shared" ref="OFB233" si="18970">(53.16)*10.764</f>
        <v>572.2142399999999</v>
      </c>
      <c r="OFC233" s="53">
        <f t="shared" ref="OFC233:OFC234" si="18971">(2.3*1.25+1*(2.75+2.9+2.3))*10.764</f>
        <v>116.52029999999999</v>
      </c>
      <c r="OFD233" s="53">
        <f t="shared" si="3890"/>
        <v>688.73453999999992</v>
      </c>
      <c r="OFE233" s="53">
        <v>0</v>
      </c>
      <c r="OFF233" s="53">
        <f>OFD233*(($H$268)+1)+(IF(OFE233&lt;101,OFE233,IF(OFE233&lt;201,OFE233/2,IF(OFE233&lt;=301,OFE233/3,OFE233/4))))</f>
        <v>688.73453999999992</v>
      </c>
      <c r="OFG233" s="159">
        <f t="shared" si="10029"/>
        <v>4</v>
      </c>
      <c r="OFH233" s="159"/>
      <c r="OFI233" s="53" t="s">
        <v>163</v>
      </c>
      <c r="OFJ233" s="53">
        <f t="shared" ref="OFJ233" si="18972">(53.16)*10.764</f>
        <v>572.2142399999999</v>
      </c>
      <c r="OFK233" s="53">
        <f t="shared" ref="OFK233:OFK234" si="18973">(2.3*1.25+1*(2.75+2.9+2.3))*10.764</f>
        <v>116.52029999999999</v>
      </c>
      <c r="OFL233" s="53">
        <f t="shared" si="3893"/>
        <v>688.73453999999992</v>
      </c>
      <c r="OFM233" s="53">
        <v>0</v>
      </c>
      <c r="OFN233" s="53">
        <f>OFL233*(($H$268)+1)+(IF(OFM233&lt;101,OFM233,IF(OFM233&lt;201,OFM233/2,IF(OFM233&lt;=301,OFM233/3,OFM233/4))))</f>
        <v>688.73453999999992</v>
      </c>
      <c r="OFO233" s="159">
        <f t="shared" si="10032"/>
        <v>4</v>
      </c>
      <c r="OFP233" s="159"/>
      <c r="OFQ233" s="53" t="s">
        <v>163</v>
      </c>
      <c r="OFR233" s="53">
        <f t="shared" ref="OFR233" si="18974">(53.16)*10.764</f>
        <v>572.2142399999999</v>
      </c>
      <c r="OFS233" s="53">
        <f t="shared" ref="OFS233:OFS234" si="18975">(2.3*1.25+1*(2.75+2.9+2.3))*10.764</f>
        <v>116.52029999999999</v>
      </c>
      <c r="OFT233" s="53">
        <f t="shared" si="3896"/>
        <v>688.73453999999992</v>
      </c>
      <c r="OFU233" s="53">
        <v>0</v>
      </c>
      <c r="OFV233" s="53">
        <f>OFT233*(($H$268)+1)+(IF(OFU233&lt;101,OFU233,IF(OFU233&lt;201,OFU233/2,IF(OFU233&lt;=301,OFU233/3,OFU233/4))))</f>
        <v>688.73453999999992</v>
      </c>
      <c r="OFW233" s="159">
        <f t="shared" si="10035"/>
        <v>4</v>
      </c>
      <c r="OFX233" s="159"/>
      <c r="OFY233" s="53" t="s">
        <v>163</v>
      </c>
      <c r="OFZ233" s="53">
        <f t="shared" ref="OFZ233" si="18976">(53.16)*10.764</f>
        <v>572.2142399999999</v>
      </c>
      <c r="OGA233" s="53">
        <f t="shared" ref="OGA233:OGA234" si="18977">(2.3*1.25+1*(2.75+2.9+2.3))*10.764</f>
        <v>116.52029999999999</v>
      </c>
      <c r="OGB233" s="53">
        <f t="shared" si="3899"/>
        <v>688.73453999999992</v>
      </c>
      <c r="OGC233" s="53">
        <v>0</v>
      </c>
      <c r="OGD233" s="53">
        <f>OGB233*(($H$268)+1)+(IF(OGC233&lt;101,OGC233,IF(OGC233&lt;201,OGC233/2,IF(OGC233&lt;=301,OGC233/3,OGC233/4))))</f>
        <v>688.73453999999992</v>
      </c>
      <c r="OGE233" s="159">
        <f t="shared" si="10038"/>
        <v>4</v>
      </c>
      <c r="OGF233" s="159"/>
      <c r="OGG233" s="53" t="s">
        <v>163</v>
      </c>
      <c r="OGH233" s="53">
        <f t="shared" ref="OGH233" si="18978">(53.16)*10.764</f>
        <v>572.2142399999999</v>
      </c>
      <c r="OGI233" s="53">
        <f t="shared" ref="OGI233:OGI234" si="18979">(2.3*1.25+1*(2.75+2.9+2.3))*10.764</f>
        <v>116.52029999999999</v>
      </c>
      <c r="OGJ233" s="53">
        <f t="shared" si="3902"/>
        <v>688.73453999999992</v>
      </c>
      <c r="OGK233" s="53">
        <v>0</v>
      </c>
      <c r="OGL233" s="53">
        <f>OGJ233*(($H$268)+1)+(IF(OGK233&lt;101,OGK233,IF(OGK233&lt;201,OGK233/2,IF(OGK233&lt;=301,OGK233/3,OGK233/4))))</f>
        <v>688.73453999999992</v>
      </c>
      <c r="OGM233" s="159">
        <f t="shared" si="10041"/>
        <v>4</v>
      </c>
      <c r="OGN233" s="159"/>
      <c r="OGO233" s="53" t="s">
        <v>163</v>
      </c>
      <c r="OGP233" s="53">
        <f t="shared" ref="OGP233" si="18980">(53.16)*10.764</f>
        <v>572.2142399999999</v>
      </c>
      <c r="OGQ233" s="53">
        <f t="shared" ref="OGQ233:OGQ234" si="18981">(2.3*1.25+1*(2.75+2.9+2.3))*10.764</f>
        <v>116.52029999999999</v>
      </c>
      <c r="OGR233" s="53">
        <f t="shared" si="3905"/>
        <v>688.73453999999992</v>
      </c>
      <c r="OGS233" s="53">
        <v>0</v>
      </c>
      <c r="OGT233" s="53">
        <f>OGR233*(($H$268)+1)+(IF(OGS233&lt;101,OGS233,IF(OGS233&lt;201,OGS233/2,IF(OGS233&lt;=301,OGS233/3,OGS233/4))))</f>
        <v>688.73453999999992</v>
      </c>
      <c r="OGU233" s="159">
        <f t="shared" si="10044"/>
        <v>4</v>
      </c>
      <c r="OGV233" s="159"/>
      <c r="OGW233" s="53" t="s">
        <v>163</v>
      </c>
      <c r="OGX233" s="53">
        <f t="shared" ref="OGX233" si="18982">(53.16)*10.764</f>
        <v>572.2142399999999</v>
      </c>
      <c r="OGY233" s="53">
        <f t="shared" ref="OGY233:OGY234" si="18983">(2.3*1.25+1*(2.75+2.9+2.3))*10.764</f>
        <v>116.52029999999999</v>
      </c>
      <c r="OGZ233" s="53">
        <f t="shared" si="3908"/>
        <v>688.73453999999992</v>
      </c>
      <c r="OHA233" s="53">
        <v>0</v>
      </c>
      <c r="OHB233" s="53">
        <f>OGZ233*(($H$268)+1)+(IF(OHA233&lt;101,OHA233,IF(OHA233&lt;201,OHA233/2,IF(OHA233&lt;=301,OHA233/3,OHA233/4))))</f>
        <v>688.73453999999992</v>
      </c>
      <c r="OHC233" s="159">
        <f t="shared" si="10047"/>
        <v>4</v>
      </c>
      <c r="OHD233" s="159"/>
      <c r="OHE233" s="53" t="s">
        <v>163</v>
      </c>
      <c r="OHF233" s="53">
        <f t="shared" ref="OHF233" si="18984">(53.16)*10.764</f>
        <v>572.2142399999999</v>
      </c>
      <c r="OHG233" s="53">
        <f t="shared" ref="OHG233:OHG234" si="18985">(2.3*1.25+1*(2.75+2.9+2.3))*10.764</f>
        <v>116.52029999999999</v>
      </c>
      <c r="OHH233" s="53">
        <f t="shared" si="3911"/>
        <v>688.73453999999992</v>
      </c>
      <c r="OHI233" s="53">
        <v>0</v>
      </c>
      <c r="OHJ233" s="53">
        <f>OHH233*(($H$268)+1)+(IF(OHI233&lt;101,OHI233,IF(OHI233&lt;201,OHI233/2,IF(OHI233&lt;=301,OHI233/3,OHI233/4))))</f>
        <v>688.73453999999992</v>
      </c>
      <c r="OHK233" s="159">
        <f t="shared" si="10050"/>
        <v>4</v>
      </c>
      <c r="OHL233" s="159"/>
      <c r="OHM233" s="53" t="s">
        <v>163</v>
      </c>
      <c r="OHN233" s="53">
        <f t="shared" ref="OHN233" si="18986">(53.16)*10.764</f>
        <v>572.2142399999999</v>
      </c>
      <c r="OHO233" s="53">
        <f t="shared" ref="OHO233:OHO234" si="18987">(2.3*1.25+1*(2.75+2.9+2.3))*10.764</f>
        <v>116.52029999999999</v>
      </c>
      <c r="OHP233" s="53">
        <f t="shared" si="3914"/>
        <v>688.73453999999992</v>
      </c>
      <c r="OHQ233" s="53">
        <v>0</v>
      </c>
      <c r="OHR233" s="53">
        <f>OHP233*(($H$268)+1)+(IF(OHQ233&lt;101,OHQ233,IF(OHQ233&lt;201,OHQ233/2,IF(OHQ233&lt;=301,OHQ233/3,OHQ233/4))))</f>
        <v>688.73453999999992</v>
      </c>
      <c r="OHS233" s="159">
        <f t="shared" si="10053"/>
        <v>4</v>
      </c>
      <c r="OHT233" s="159"/>
      <c r="OHU233" s="53" t="s">
        <v>163</v>
      </c>
      <c r="OHV233" s="53">
        <f t="shared" ref="OHV233" si="18988">(53.16)*10.764</f>
        <v>572.2142399999999</v>
      </c>
      <c r="OHW233" s="53">
        <f t="shared" ref="OHW233:OHW234" si="18989">(2.3*1.25+1*(2.75+2.9+2.3))*10.764</f>
        <v>116.52029999999999</v>
      </c>
      <c r="OHX233" s="53">
        <f t="shared" si="3917"/>
        <v>688.73453999999992</v>
      </c>
      <c r="OHY233" s="53">
        <v>0</v>
      </c>
      <c r="OHZ233" s="53">
        <f>OHX233*(($H$268)+1)+(IF(OHY233&lt;101,OHY233,IF(OHY233&lt;201,OHY233/2,IF(OHY233&lt;=301,OHY233/3,OHY233/4))))</f>
        <v>688.73453999999992</v>
      </c>
      <c r="OIA233" s="159">
        <f t="shared" si="10056"/>
        <v>4</v>
      </c>
      <c r="OIB233" s="159"/>
      <c r="OIC233" s="53" t="s">
        <v>163</v>
      </c>
      <c r="OID233" s="53">
        <f t="shared" ref="OID233" si="18990">(53.16)*10.764</f>
        <v>572.2142399999999</v>
      </c>
      <c r="OIE233" s="53">
        <f t="shared" ref="OIE233:OIE234" si="18991">(2.3*1.25+1*(2.75+2.9+2.3))*10.764</f>
        <v>116.52029999999999</v>
      </c>
      <c r="OIF233" s="53">
        <f t="shared" si="3920"/>
        <v>688.73453999999992</v>
      </c>
      <c r="OIG233" s="53">
        <v>0</v>
      </c>
      <c r="OIH233" s="53">
        <f>OIF233*(($H$268)+1)+(IF(OIG233&lt;101,OIG233,IF(OIG233&lt;201,OIG233/2,IF(OIG233&lt;=301,OIG233/3,OIG233/4))))</f>
        <v>688.73453999999992</v>
      </c>
      <c r="OII233" s="159">
        <f t="shared" si="10059"/>
        <v>4</v>
      </c>
      <c r="OIJ233" s="159"/>
      <c r="OIK233" s="53" t="s">
        <v>163</v>
      </c>
      <c r="OIL233" s="53">
        <f t="shared" ref="OIL233" si="18992">(53.16)*10.764</f>
        <v>572.2142399999999</v>
      </c>
      <c r="OIM233" s="53">
        <f t="shared" ref="OIM233:OIM234" si="18993">(2.3*1.25+1*(2.75+2.9+2.3))*10.764</f>
        <v>116.52029999999999</v>
      </c>
      <c r="OIN233" s="53">
        <f t="shared" si="3923"/>
        <v>688.73453999999992</v>
      </c>
      <c r="OIO233" s="53">
        <v>0</v>
      </c>
      <c r="OIP233" s="53">
        <f>OIN233*(($H$268)+1)+(IF(OIO233&lt;101,OIO233,IF(OIO233&lt;201,OIO233/2,IF(OIO233&lt;=301,OIO233/3,OIO233/4))))</f>
        <v>688.73453999999992</v>
      </c>
      <c r="OIQ233" s="159">
        <f t="shared" si="10062"/>
        <v>4</v>
      </c>
      <c r="OIR233" s="159"/>
      <c r="OIS233" s="53" t="s">
        <v>163</v>
      </c>
      <c r="OIT233" s="53">
        <f t="shared" ref="OIT233" si="18994">(53.16)*10.764</f>
        <v>572.2142399999999</v>
      </c>
      <c r="OIU233" s="53">
        <f t="shared" ref="OIU233:OIU234" si="18995">(2.3*1.25+1*(2.75+2.9+2.3))*10.764</f>
        <v>116.52029999999999</v>
      </c>
      <c r="OIV233" s="53">
        <f t="shared" si="3926"/>
        <v>688.73453999999992</v>
      </c>
      <c r="OIW233" s="53">
        <v>0</v>
      </c>
      <c r="OIX233" s="53">
        <f>OIV233*(($H$268)+1)+(IF(OIW233&lt;101,OIW233,IF(OIW233&lt;201,OIW233/2,IF(OIW233&lt;=301,OIW233/3,OIW233/4))))</f>
        <v>688.73453999999992</v>
      </c>
      <c r="OIY233" s="159">
        <f t="shared" si="10065"/>
        <v>4</v>
      </c>
      <c r="OIZ233" s="159"/>
      <c r="OJA233" s="53" t="s">
        <v>163</v>
      </c>
      <c r="OJB233" s="53">
        <f t="shared" ref="OJB233" si="18996">(53.16)*10.764</f>
        <v>572.2142399999999</v>
      </c>
      <c r="OJC233" s="53">
        <f t="shared" ref="OJC233:OJC234" si="18997">(2.3*1.25+1*(2.75+2.9+2.3))*10.764</f>
        <v>116.52029999999999</v>
      </c>
      <c r="OJD233" s="53">
        <f t="shared" si="3929"/>
        <v>688.73453999999992</v>
      </c>
      <c r="OJE233" s="53">
        <v>0</v>
      </c>
      <c r="OJF233" s="53">
        <f>OJD233*(($H$268)+1)+(IF(OJE233&lt;101,OJE233,IF(OJE233&lt;201,OJE233/2,IF(OJE233&lt;=301,OJE233/3,OJE233/4))))</f>
        <v>688.73453999999992</v>
      </c>
      <c r="OJG233" s="159">
        <f t="shared" si="10068"/>
        <v>4</v>
      </c>
      <c r="OJH233" s="159"/>
      <c r="OJI233" s="53" t="s">
        <v>163</v>
      </c>
      <c r="OJJ233" s="53">
        <f t="shared" ref="OJJ233" si="18998">(53.16)*10.764</f>
        <v>572.2142399999999</v>
      </c>
      <c r="OJK233" s="53">
        <f t="shared" ref="OJK233:OJK234" si="18999">(2.3*1.25+1*(2.75+2.9+2.3))*10.764</f>
        <v>116.52029999999999</v>
      </c>
      <c r="OJL233" s="53">
        <f t="shared" si="3932"/>
        <v>688.73453999999992</v>
      </c>
      <c r="OJM233" s="53">
        <v>0</v>
      </c>
      <c r="OJN233" s="53">
        <f>OJL233*(($H$268)+1)+(IF(OJM233&lt;101,OJM233,IF(OJM233&lt;201,OJM233/2,IF(OJM233&lt;=301,OJM233/3,OJM233/4))))</f>
        <v>688.73453999999992</v>
      </c>
      <c r="OJO233" s="159">
        <f t="shared" si="10071"/>
        <v>4</v>
      </c>
      <c r="OJP233" s="159"/>
      <c r="OJQ233" s="53" t="s">
        <v>163</v>
      </c>
      <c r="OJR233" s="53">
        <f t="shared" ref="OJR233" si="19000">(53.16)*10.764</f>
        <v>572.2142399999999</v>
      </c>
      <c r="OJS233" s="53">
        <f t="shared" ref="OJS233:OJS234" si="19001">(2.3*1.25+1*(2.75+2.9+2.3))*10.764</f>
        <v>116.52029999999999</v>
      </c>
      <c r="OJT233" s="53">
        <f t="shared" si="3935"/>
        <v>688.73453999999992</v>
      </c>
      <c r="OJU233" s="53">
        <v>0</v>
      </c>
      <c r="OJV233" s="53">
        <f>OJT233*(($H$268)+1)+(IF(OJU233&lt;101,OJU233,IF(OJU233&lt;201,OJU233/2,IF(OJU233&lt;=301,OJU233/3,OJU233/4))))</f>
        <v>688.73453999999992</v>
      </c>
      <c r="OJW233" s="159">
        <f t="shared" si="10074"/>
        <v>4</v>
      </c>
      <c r="OJX233" s="159"/>
      <c r="OJY233" s="53" t="s">
        <v>163</v>
      </c>
      <c r="OJZ233" s="53">
        <f t="shared" ref="OJZ233" si="19002">(53.16)*10.764</f>
        <v>572.2142399999999</v>
      </c>
      <c r="OKA233" s="53">
        <f t="shared" ref="OKA233:OKA234" si="19003">(2.3*1.25+1*(2.75+2.9+2.3))*10.764</f>
        <v>116.52029999999999</v>
      </c>
      <c r="OKB233" s="53">
        <f t="shared" si="3938"/>
        <v>688.73453999999992</v>
      </c>
      <c r="OKC233" s="53">
        <v>0</v>
      </c>
      <c r="OKD233" s="53">
        <f>OKB233*(($H$268)+1)+(IF(OKC233&lt;101,OKC233,IF(OKC233&lt;201,OKC233/2,IF(OKC233&lt;=301,OKC233/3,OKC233/4))))</f>
        <v>688.73453999999992</v>
      </c>
      <c r="OKE233" s="159">
        <f t="shared" si="10077"/>
        <v>4</v>
      </c>
      <c r="OKF233" s="159"/>
      <c r="OKG233" s="53" t="s">
        <v>163</v>
      </c>
      <c r="OKH233" s="53">
        <f t="shared" ref="OKH233" si="19004">(53.16)*10.764</f>
        <v>572.2142399999999</v>
      </c>
      <c r="OKI233" s="53">
        <f t="shared" ref="OKI233:OKI234" si="19005">(2.3*1.25+1*(2.75+2.9+2.3))*10.764</f>
        <v>116.52029999999999</v>
      </c>
      <c r="OKJ233" s="53">
        <f t="shared" si="3941"/>
        <v>688.73453999999992</v>
      </c>
      <c r="OKK233" s="53">
        <v>0</v>
      </c>
      <c r="OKL233" s="53">
        <f>OKJ233*(($H$268)+1)+(IF(OKK233&lt;101,OKK233,IF(OKK233&lt;201,OKK233/2,IF(OKK233&lt;=301,OKK233/3,OKK233/4))))</f>
        <v>688.73453999999992</v>
      </c>
      <c r="OKM233" s="159">
        <f t="shared" si="10080"/>
        <v>4</v>
      </c>
      <c r="OKN233" s="159"/>
      <c r="OKO233" s="53" t="s">
        <v>163</v>
      </c>
      <c r="OKP233" s="53">
        <f t="shared" ref="OKP233" si="19006">(53.16)*10.764</f>
        <v>572.2142399999999</v>
      </c>
      <c r="OKQ233" s="53">
        <f t="shared" ref="OKQ233:OKQ234" si="19007">(2.3*1.25+1*(2.75+2.9+2.3))*10.764</f>
        <v>116.52029999999999</v>
      </c>
      <c r="OKR233" s="53">
        <f t="shared" si="3944"/>
        <v>688.73453999999992</v>
      </c>
      <c r="OKS233" s="53">
        <v>0</v>
      </c>
      <c r="OKT233" s="53">
        <f>OKR233*(($H$268)+1)+(IF(OKS233&lt;101,OKS233,IF(OKS233&lt;201,OKS233/2,IF(OKS233&lt;=301,OKS233/3,OKS233/4))))</f>
        <v>688.73453999999992</v>
      </c>
      <c r="OKU233" s="159">
        <f t="shared" si="10083"/>
        <v>4</v>
      </c>
      <c r="OKV233" s="159"/>
      <c r="OKW233" s="53" t="s">
        <v>163</v>
      </c>
      <c r="OKX233" s="53">
        <f t="shared" ref="OKX233" si="19008">(53.16)*10.764</f>
        <v>572.2142399999999</v>
      </c>
      <c r="OKY233" s="53">
        <f t="shared" ref="OKY233:OKY234" si="19009">(2.3*1.25+1*(2.75+2.9+2.3))*10.764</f>
        <v>116.52029999999999</v>
      </c>
      <c r="OKZ233" s="53">
        <f t="shared" si="3947"/>
        <v>688.73453999999992</v>
      </c>
      <c r="OLA233" s="53">
        <v>0</v>
      </c>
      <c r="OLB233" s="53">
        <f>OKZ233*(($H$268)+1)+(IF(OLA233&lt;101,OLA233,IF(OLA233&lt;201,OLA233/2,IF(OLA233&lt;=301,OLA233/3,OLA233/4))))</f>
        <v>688.73453999999992</v>
      </c>
      <c r="OLC233" s="159">
        <f t="shared" si="10086"/>
        <v>4</v>
      </c>
      <c r="OLD233" s="159"/>
      <c r="OLE233" s="53" t="s">
        <v>163</v>
      </c>
      <c r="OLF233" s="53">
        <f t="shared" ref="OLF233" si="19010">(53.16)*10.764</f>
        <v>572.2142399999999</v>
      </c>
      <c r="OLG233" s="53">
        <f t="shared" ref="OLG233:OLG234" si="19011">(2.3*1.25+1*(2.75+2.9+2.3))*10.764</f>
        <v>116.52029999999999</v>
      </c>
      <c r="OLH233" s="53">
        <f t="shared" si="3950"/>
        <v>688.73453999999992</v>
      </c>
      <c r="OLI233" s="53">
        <v>0</v>
      </c>
      <c r="OLJ233" s="53">
        <f>OLH233*(($H$268)+1)+(IF(OLI233&lt;101,OLI233,IF(OLI233&lt;201,OLI233/2,IF(OLI233&lt;=301,OLI233/3,OLI233/4))))</f>
        <v>688.73453999999992</v>
      </c>
      <c r="OLK233" s="159">
        <f t="shared" si="10089"/>
        <v>4</v>
      </c>
      <c r="OLL233" s="159"/>
      <c r="OLM233" s="53" t="s">
        <v>163</v>
      </c>
      <c r="OLN233" s="53">
        <f t="shared" ref="OLN233" si="19012">(53.16)*10.764</f>
        <v>572.2142399999999</v>
      </c>
      <c r="OLO233" s="53">
        <f t="shared" ref="OLO233:OLO234" si="19013">(2.3*1.25+1*(2.75+2.9+2.3))*10.764</f>
        <v>116.52029999999999</v>
      </c>
      <c r="OLP233" s="53">
        <f t="shared" si="3953"/>
        <v>688.73453999999992</v>
      </c>
      <c r="OLQ233" s="53">
        <v>0</v>
      </c>
      <c r="OLR233" s="53">
        <f>OLP233*(($H$268)+1)+(IF(OLQ233&lt;101,OLQ233,IF(OLQ233&lt;201,OLQ233/2,IF(OLQ233&lt;=301,OLQ233/3,OLQ233/4))))</f>
        <v>688.73453999999992</v>
      </c>
      <c r="OLS233" s="159">
        <f t="shared" si="10092"/>
        <v>4</v>
      </c>
      <c r="OLT233" s="159"/>
      <c r="OLU233" s="53" t="s">
        <v>163</v>
      </c>
      <c r="OLV233" s="53">
        <f t="shared" ref="OLV233" si="19014">(53.16)*10.764</f>
        <v>572.2142399999999</v>
      </c>
      <c r="OLW233" s="53">
        <f t="shared" ref="OLW233:OLW234" si="19015">(2.3*1.25+1*(2.75+2.9+2.3))*10.764</f>
        <v>116.52029999999999</v>
      </c>
      <c r="OLX233" s="53">
        <f t="shared" si="3956"/>
        <v>688.73453999999992</v>
      </c>
      <c r="OLY233" s="53">
        <v>0</v>
      </c>
      <c r="OLZ233" s="53">
        <f>OLX233*(($H$268)+1)+(IF(OLY233&lt;101,OLY233,IF(OLY233&lt;201,OLY233/2,IF(OLY233&lt;=301,OLY233/3,OLY233/4))))</f>
        <v>688.73453999999992</v>
      </c>
      <c r="OMA233" s="159">
        <f t="shared" si="10095"/>
        <v>4</v>
      </c>
      <c r="OMB233" s="159"/>
      <c r="OMC233" s="53" t="s">
        <v>163</v>
      </c>
      <c r="OMD233" s="53">
        <f t="shared" ref="OMD233" si="19016">(53.16)*10.764</f>
        <v>572.2142399999999</v>
      </c>
      <c r="OME233" s="53">
        <f t="shared" ref="OME233:OME234" si="19017">(2.3*1.25+1*(2.75+2.9+2.3))*10.764</f>
        <v>116.52029999999999</v>
      </c>
      <c r="OMF233" s="53">
        <f t="shared" si="3959"/>
        <v>688.73453999999992</v>
      </c>
      <c r="OMG233" s="53">
        <v>0</v>
      </c>
      <c r="OMH233" s="53">
        <f>OMF233*(($H$268)+1)+(IF(OMG233&lt;101,OMG233,IF(OMG233&lt;201,OMG233/2,IF(OMG233&lt;=301,OMG233/3,OMG233/4))))</f>
        <v>688.73453999999992</v>
      </c>
      <c r="OMI233" s="159">
        <f t="shared" si="10098"/>
        <v>4</v>
      </c>
      <c r="OMJ233" s="159"/>
      <c r="OMK233" s="53" t="s">
        <v>163</v>
      </c>
      <c r="OML233" s="53">
        <f t="shared" ref="OML233" si="19018">(53.16)*10.764</f>
        <v>572.2142399999999</v>
      </c>
      <c r="OMM233" s="53">
        <f t="shared" ref="OMM233:OMM234" si="19019">(2.3*1.25+1*(2.75+2.9+2.3))*10.764</f>
        <v>116.52029999999999</v>
      </c>
      <c r="OMN233" s="53">
        <f t="shared" si="3962"/>
        <v>688.73453999999992</v>
      </c>
      <c r="OMO233" s="53">
        <v>0</v>
      </c>
      <c r="OMP233" s="53">
        <f>OMN233*(($H$268)+1)+(IF(OMO233&lt;101,OMO233,IF(OMO233&lt;201,OMO233/2,IF(OMO233&lt;=301,OMO233/3,OMO233/4))))</f>
        <v>688.73453999999992</v>
      </c>
      <c r="OMQ233" s="159">
        <f t="shared" si="10101"/>
        <v>4</v>
      </c>
      <c r="OMR233" s="159"/>
      <c r="OMS233" s="53" t="s">
        <v>163</v>
      </c>
      <c r="OMT233" s="53">
        <f t="shared" ref="OMT233" si="19020">(53.16)*10.764</f>
        <v>572.2142399999999</v>
      </c>
      <c r="OMU233" s="53">
        <f t="shared" ref="OMU233:OMU234" si="19021">(2.3*1.25+1*(2.75+2.9+2.3))*10.764</f>
        <v>116.52029999999999</v>
      </c>
      <c r="OMV233" s="53">
        <f t="shared" si="3965"/>
        <v>688.73453999999992</v>
      </c>
      <c r="OMW233" s="53">
        <v>0</v>
      </c>
      <c r="OMX233" s="53">
        <f>OMV233*(($H$268)+1)+(IF(OMW233&lt;101,OMW233,IF(OMW233&lt;201,OMW233/2,IF(OMW233&lt;=301,OMW233/3,OMW233/4))))</f>
        <v>688.73453999999992</v>
      </c>
      <c r="OMY233" s="159">
        <f t="shared" si="10104"/>
        <v>4</v>
      </c>
      <c r="OMZ233" s="159"/>
      <c r="ONA233" s="53" t="s">
        <v>163</v>
      </c>
      <c r="ONB233" s="53">
        <f t="shared" ref="ONB233" si="19022">(53.16)*10.764</f>
        <v>572.2142399999999</v>
      </c>
      <c r="ONC233" s="53">
        <f t="shared" ref="ONC233:ONC234" si="19023">(2.3*1.25+1*(2.75+2.9+2.3))*10.764</f>
        <v>116.52029999999999</v>
      </c>
      <c r="OND233" s="53">
        <f t="shared" si="3968"/>
        <v>688.73453999999992</v>
      </c>
      <c r="ONE233" s="53">
        <v>0</v>
      </c>
      <c r="ONF233" s="53">
        <f>OND233*(($H$268)+1)+(IF(ONE233&lt;101,ONE233,IF(ONE233&lt;201,ONE233/2,IF(ONE233&lt;=301,ONE233/3,ONE233/4))))</f>
        <v>688.73453999999992</v>
      </c>
      <c r="ONG233" s="159">
        <f t="shared" si="10107"/>
        <v>4</v>
      </c>
      <c r="ONH233" s="159"/>
      <c r="ONI233" s="53" t="s">
        <v>163</v>
      </c>
      <c r="ONJ233" s="53">
        <f t="shared" ref="ONJ233" si="19024">(53.16)*10.764</f>
        <v>572.2142399999999</v>
      </c>
      <c r="ONK233" s="53">
        <f t="shared" ref="ONK233:ONK234" si="19025">(2.3*1.25+1*(2.75+2.9+2.3))*10.764</f>
        <v>116.52029999999999</v>
      </c>
      <c r="ONL233" s="53">
        <f t="shared" si="3971"/>
        <v>688.73453999999992</v>
      </c>
      <c r="ONM233" s="53">
        <v>0</v>
      </c>
      <c r="ONN233" s="53">
        <f>ONL233*(($H$268)+1)+(IF(ONM233&lt;101,ONM233,IF(ONM233&lt;201,ONM233/2,IF(ONM233&lt;=301,ONM233/3,ONM233/4))))</f>
        <v>688.73453999999992</v>
      </c>
      <c r="ONO233" s="159">
        <f t="shared" si="10110"/>
        <v>4</v>
      </c>
      <c r="ONP233" s="159"/>
      <c r="ONQ233" s="53" t="s">
        <v>163</v>
      </c>
      <c r="ONR233" s="53">
        <f t="shared" ref="ONR233" si="19026">(53.16)*10.764</f>
        <v>572.2142399999999</v>
      </c>
      <c r="ONS233" s="53">
        <f t="shared" ref="ONS233:ONS234" si="19027">(2.3*1.25+1*(2.75+2.9+2.3))*10.764</f>
        <v>116.52029999999999</v>
      </c>
      <c r="ONT233" s="53">
        <f t="shared" si="3974"/>
        <v>688.73453999999992</v>
      </c>
      <c r="ONU233" s="53">
        <v>0</v>
      </c>
      <c r="ONV233" s="53">
        <f>ONT233*(($H$268)+1)+(IF(ONU233&lt;101,ONU233,IF(ONU233&lt;201,ONU233/2,IF(ONU233&lt;=301,ONU233/3,ONU233/4))))</f>
        <v>688.73453999999992</v>
      </c>
      <c r="ONW233" s="159">
        <f t="shared" si="10113"/>
        <v>4</v>
      </c>
      <c r="ONX233" s="159"/>
      <c r="ONY233" s="53" t="s">
        <v>163</v>
      </c>
      <c r="ONZ233" s="53">
        <f t="shared" ref="ONZ233" si="19028">(53.16)*10.764</f>
        <v>572.2142399999999</v>
      </c>
      <c r="OOA233" s="53">
        <f t="shared" ref="OOA233:OOA234" si="19029">(2.3*1.25+1*(2.75+2.9+2.3))*10.764</f>
        <v>116.52029999999999</v>
      </c>
      <c r="OOB233" s="53">
        <f t="shared" si="3977"/>
        <v>688.73453999999992</v>
      </c>
      <c r="OOC233" s="53">
        <v>0</v>
      </c>
      <c r="OOD233" s="53">
        <f>OOB233*(($H$268)+1)+(IF(OOC233&lt;101,OOC233,IF(OOC233&lt;201,OOC233/2,IF(OOC233&lt;=301,OOC233/3,OOC233/4))))</f>
        <v>688.73453999999992</v>
      </c>
      <c r="OOE233" s="159">
        <f t="shared" si="10116"/>
        <v>4</v>
      </c>
      <c r="OOF233" s="159"/>
      <c r="OOG233" s="53" t="s">
        <v>163</v>
      </c>
      <c r="OOH233" s="53">
        <f t="shared" ref="OOH233" si="19030">(53.16)*10.764</f>
        <v>572.2142399999999</v>
      </c>
      <c r="OOI233" s="53">
        <f t="shared" ref="OOI233:OOI234" si="19031">(2.3*1.25+1*(2.75+2.9+2.3))*10.764</f>
        <v>116.52029999999999</v>
      </c>
      <c r="OOJ233" s="53">
        <f t="shared" si="3980"/>
        <v>688.73453999999992</v>
      </c>
      <c r="OOK233" s="53">
        <v>0</v>
      </c>
      <c r="OOL233" s="53">
        <f>OOJ233*(($H$268)+1)+(IF(OOK233&lt;101,OOK233,IF(OOK233&lt;201,OOK233/2,IF(OOK233&lt;=301,OOK233/3,OOK233/4))))</f>
        <v>688.73453999999992</v>
      </c>
      <c r="OOM233" s="159">
        <f t="shared" si="10119"/>
        <v>4</v>
      </c>
      <c r="OON233" s="159"/>
      <c r="OOO233" s="53" t="s">
        <v>163</v>
      </c>
      <c r="OOP233" s="53">
        <f t="shared" ref="OOP233" si="19032">(53.16)*10.764</f>
        <v>572.2142399999999</v>
      </c>
      <c r="OOQ233" s="53">
        <f t="shared" ref="OOQ233:OOQ234" si="19033">(2.3*1.25+1*(2.75+2.9+2.3))*10.764</f>
        <v>116.52029999999999</v>
      </c>
      <c r="OOR233" s="53">
        <f t="shared" si="3983"/>
        <v>688.73453999999992</v>
      </c>
      <c r="OOS233" s="53">
        <v>0</v>
      </c>
      <c r="OOT233" s="53">
        <f>OOR233*(($H$268)+1)+(IF(OOS233&lt;101,OOS233,IF(OOS233&lt;201,OOS233/2,IF(OOS233&lt;=301,OOS233/3,OOS233/4))))</f>
        <v>688.73453999999992</v>
      </c>
      <c r="OOU233" s="159">
        <f t="shared" si="10122"/>
        <v>4</v>
      </c>
      <c r="OOV233" s="159"/>
      <c r="OOW233" s="53" t="s">
        <v>163</v>
      </c>
      <c r="OOX233" s="53">
        <f t="shared" ref="OOX233" si="19034">(53.16)*10.764</f>
        <v>572.2142399999999</v>
      </c>
      <c r="OOY233" s="53">
        <f t="shared" ref="OOY233:OOY234" si="19035">(2.3*1.25+1*(2.75+2.9+2.3))*10.764</f>
        <v>116.52029999999999</v>
      </c>
      <c r="OOZ233" s="53">
        <f t="shared" si="3986"/>
        <v>688.73453999999992</v>
      </c>
      <c r="OPA233" s="53">
        <v>0</v>
      </c>
      <c r="OPB233" s="53">
        <f>OOZ233*(($H$268)+1)+(IF(OPA233&lt;101,OPA233,IF(OPA233&lt;201,OPA233/2,IF(OPA233&lt;=301,OPA233/3,OPA233/4))))</f>
        <v>688.73453999999992</v>
      </c>
      <c r="OPC233" s="159">
        <f t="shared" si="10125"/>
        <v>4</v>
      </c>
      <c r="OPD233" s="159"/>
      <c r="OPE233" s="53" t="s">
        <v>163</v>
      </c>
      <c r="OPF233" s="53">
        <f t="shared" ref="OPF233" si="19036">(53.16)*10.764</f>
        <v>572.2142399999999</v>
      </c>
      <c r="OPG233" s="53">
        <f t="shared" ref="OPG233:OPG234" si="19037">(2.3*1.25+1*(2.75+2.9+2.3))*10.764</f>
        <v>116.52029999999999</v>
      </c>
      <c r="OPH233" s="53">
        <f t="shared" si="3989"/>
        <v>688.73453999999992</v>
      </c>
      <c r="OPI233" s="53">
        <v>0</v>
      </c>
      <c r="OPJ233" s="53">
        <f>OPH233*(($H$268)+1)+(IF(OPI233&lt;101,OPI233,IF(OPI233&lt;201,OPI233/2,IF(OPI233&lt;=301,OPI233/3,OPI233/4))))</f>
        <v>688.73453999999992</v>
      </c>
      <c r="OPK233" s="159">
        <f t="shared" si="10128"/>
        <v>4</v>
      </c>
      <c r="OPL233" s="159"/>
      <c r="OPM233" s="53" t="s">
        <v>163</v>
      </c>
      <c r="OPN233" s="53">
        <f t="shared" ref="OPN233" si="19038">(53.16)*10.764</f>
        <v>572.2142399999999</v>
      </c>
      <c r="OPO233" s="53">
        <f t="shared" ref="OPO233:OPO234" si="19039">(2.3*1.25+1*(2.75+2.9+2.3))*10.764</f>
        <v>116.52029999999999</v>
      </c>
      <c r="OPP233" s="53">
        <f t="shared" si="3992"/>
        <v>688.73453999999992</v>
      </c>
      <c r="OPQ233" s="53">
        <v>0</v>
      </c>
      <c r="OPR233" s="53">
        <f>OPP233*(($H$268)+1)+(IF(OPQ233&lt;101,OPQ233,IF(OPQ233&lt;201,OPQ233/2,IF(OPQ233&lt;=301,OPQ233/3,OPQ233/4))))</f>
        <v>688.73453999999992</v>
      </c>
      <c r="OPS233" s="159">
        <f t="shared" si="10131"/>
        <v>4</v>
      </c>
      <c r="OPT233" s="159"/>
      <c r="OPU233" s="53" t="s">
        <v>163</v>
      </c>
      <c r="OPV233" s="53">
        <f t="shared" ref="OPV233" si="19040">(53.16)*10.764</f>
        <v>572.2142399999999</v>
      </c>
      <c r="OPW233" s="53">
        <f t="shared" ref="OPW233:OPW234" si="19041">(2.3*1.25+1*(2.75+2.9+2.3))*10.764</f>
        <v>116.52029999999999</v>
      </c>
      <c r="OPX233" s="53">
        <f t="shared" si="3995"/>
        <v>688.73453999999992</v>
      </c>
      <c r="OPY233" s="53">
        <v>0</v>
      </c>
      <c r="OPZ233" s="53">
        <f>OPX233*(($H$268)+1)+(IF(OPY233&lt;101,OPY233,IF(OPY233&lt;201,OPY233/2,IF(OPY233&lt;=301,OPY233/3,OPY233/4))))</f>
        <v>688.73453999999992</v>
      </c>
      <c r="OQA233" s="159">
        <f t="shared" si="10134"/>
        <v>4</v>
      </c>
      <c r="OQB233" s="159"/>
      <c r="OQC233" s="53" t="s">
        <v>163</v>
      </c>
      <c r="OQD233" s="53">
        <f t="shared" ref="OQD233" si="19042">(53.16)*10.764</f>
        <v>572.2142399999999</v>
      </c>
      <c r="OQE233" s="53">
        <f t="shared" ref="OQE233:OQE234" si="19043">(2.3*1.25+1*(2.75+2.9+2.3))*10.764</f>
        <v>116.52029999999999</v>
      </c>
      <c r="OQF233" s="53">
        <f t="shared" si="3998"/>
        <v>688.73453999999992</v>
      </c>
      <c r="OQG233" s="53">
        <v>0</v>
      </c>
      <c r="OQH233" s="53">
        <f>OQF233*(($H$268)+1)+(IF(OQG233&lt;101,OQG233,IF(OQG233&lt;201,OQG233/2,IF(OQG233&lt;=301,OQG233/3,OQG233/4))))</f>
        <v>688.73453999999992</v>
      </c>
      <c r="OQI233" s="159">
        <f t="shared" si="10137"/>
        <v>4</v>
      </c>
      <c r="OQJ233" s="159"/>
      <c r="OQK233" s="53" t="s">
        <v>163</v>
      </c>
      <c r="OQL233" s="53">
        <f t="shared" ref="OQL233" si="19044">(53.16)*10.764</f>
        <v>572.2142399999999</v>
      </c>
      <c r="OQM233" s="53">
        <f t="shared" ref="OQM233:OQM234" si="19045">(2.3*1.25+1*(2.75+2.9+2.3))*10.764</f>
        <v>116.52029999999999</v>
      </c>
      <c r="OQN233" s="53">
        <f t="shared" si="4001"/>
        <v>688.73453999999992</v>
      </c>
      <c r="OQO233" s="53">
        <v>0</v>
      </c>
      <c r="OQP233" s="53">
        <f>OQN233*(($H$268)+1)+(IF(OQO233&lt;101,OQO233,IF(OQO233&lt;201,OQO233/2,IF(OQO233&lt;=301,OQO233/3,OQO233/4))))</f>
        <v>688.73453999999992</v>
      </c>
      <c r="OQQ233" s="159">
        <f t="shared" si="10140"/>
        <v>4</v>
      </c>
      <c r="OQR233" s="159"/>
      <c r="OQS233" s="53" t="s">
        <v>163</v>
      </c>
      <c r="OQT233" s="53">
        <f t="shared" ref="OQT233" si="19046">(53.16)*10.764</f>
        <v>572.2142399999999</v>
      </c>
      <c r="OQU233" s="53">
        <f t="shared" ref="OQU233:OQU234" si="19047">(2.3*1.25+1*(2.75+2.9+2.3))*10.764</f>
        <v>116.52029999999999</v>
      </c>
      <c r="OQV233" s="53">
        <f t="shared" si="4004"/>
        <v>688.73453999999992</v>
      </c>
      <c r="OQW233" s="53">
        <v>0</v>
      </c>
      <c r="OQX233" s="53">
        <f>OQV233*(($H$268)+1)+(IF(OQW233&lt;101,OQW233,IF(OQW233&lt;201,OQW233/2,IF(OQW233&lt;=301,OQW233/3,OQW233/4))))</f>
        <v>688.73453999999992</v>
      </c>
      <c r="OQY233" s="159">
        <f t="shared" si="10143"/>
        <v>4</v>
      </c>
      <c r="OQZ233" s="159"/>
      <c r="ORA233" s="53" t="s">
        <v>163</v>
      </c>
      <c r="ORB233" s="53">
        <f t="shared" ref="ORB233" si="19048">(53.16)*10.764</f>
        <v>572.2142399999999</v>
      </c>
      <c r="ORC233" s="53">
        <f t="shared" ref="ORC233:ORC234" si="19049">(2.3*1.25+1*(2.75+2.9+2.3))*10.764</f>
        <v>116.52029999999999</v>
      </c>
      <c r="ORD233" s="53">
        <f t="shared" si="4007"/>
        <v>688.73453999999992</v>
      </c>
      <c r="ORE233" s="53">
        <v>0</v>
      </c>
      <c r="ORF233" s="53">
        <f>ORD233*(($H$268)+1)+(IF(ORE233&lt;101,ORE233,IF(ORE233&lt;201,ORE233/2,IF(ORE233&lt;=301,ORE233/3,ORE233/4))))</f>
        <v>688.73453999999992</v>
      </c>
      <c r="ORG233" s="159">
        <f t="shared" si="10146"/>
        <v>4</v>
      </c>
      <c r="ORH233" s="159"/>
      <c r="ORI233" s="53" t="s">
        <v>163</v>
      </c>
      <c r="ORJ233" s="53">
        <f t="shared" ref="ORJ233" si="19050">(53.16)*10.764</f>
        <v>572.2142399999999</v>
      </c>
      <c r="ORK233" s="53">
        <f t="shared" ref="ORK233:ORK234" si="19051">(2.3*1.25+1*(2.75+2.9+2.3))*10.764</f>
        <v>116.52029999999999</v>
      </c>
      <c r="ORL233" s="53">
        <f t="shared" si="4010"/>
        <v>688.73453999999992</v>
      </c>
      <c r="ORM233" s="53">
        <v>0</v>
      </c>
      <c r="ORN233" s="53">
        <f>ORL233*(($H$268)+1)+(IF(ORM233&lt;101,ORM233,IF(ORM233&lt;201,ORM233/2,IF(ORM233&lt;=301,ORM233/3,ORM233/4))))</f>
        <v>688.73453999999992</v>
      </c>
      <c r="ORO233" s="159">
        <f t="shared" si="10149"/>
        <v>4</v>
      </c>
      <c r="ORP233" s="159"/>
      <c r="ORQ233" s="53" t="s">
        <v>163</v>
      </c>
      <c r="ORR233" s="53">
        <f t="shared" ref="ORR233" si="19052">(53.16)*10.764</f>
        <v>572.2142399999999</v>
      </c>
      <c r="ORS233" s="53">
        <f t="shared" ref="ORS233:ORS234" si="19053">(2.3*1.25+1*(2.75+2.9+2.3))*10.764</f>
        <v>116.52029999999999</v>
      </c>
      <c r="ORT233" s="53">
        <f t="shared" si="4013"/>
        <v>688.73453999999992</v>
      </c>
      <c r="ORU233" s="53">
        <v>0</v>
      </c>
      <c r="ORV233" s="53">
        <f>ORT233*(($H$268)+1)+(IF(ORU233&lt;101,ORU233,IF(ORU233&lt;201,ORU233/2,IF(ORU233&lt;=301,ORU233/3,ORU233/4))))</f>
        <v>688.73453999999992</v>
      </c>
      <c r="ORW233" s="159">
        <f t="shared" si="10152"/>
        <v>4</v>
      </c>
      <c r="ORX233" s="159"/>
      <c r="ORY233" s="53" t="s">
        <v>163</v>
      </c>
      <c r="ORZ233" s="53">
        <f t="shared" ref="ORZ233" si="19054">(53.16)*10.764</f>
        <v>572.2142399999999</v>
      </c>
      <c r="OSA233" s="53">
        <f t="shared" ref="OSA233:OSA234" si="19055">(2.3*1.25+1*(2.75+2.9+2.3))*10.764</f>
        <v>116.52029999999999</v>
      </c>
      <c r="OSB233" s="53">
        <f t="shared" si="4016"/>
        <v>688.73453999999992</v>
      </c>
      <c r="OSC233" s="53">
        <v>0</v>
      </c>
      <c r="OSD233" s="53">
        <f>OSB233*(($H$268)+1)+(IF(OSC233&lt;101,OSC233,IF(OSC233&lt;201,OSC233/2,IF(OSC233&lt;=301,OSC233/3,OSC233/4))))</f>
        <v>688.73453999999992</v>
      </c>
      <c r="OSE233" s="159">
        <f t="shared" si="10155"/>
        <v>4</v>
      </c>
      <c r="OSF233" s="159"/>
      <c r="OSG233" s="53" t="s">
        <v>163</v>
      </c>
      <c r="OSH233" s="53">
        <f t="shared" ref="OSH233" si="19056">(53.16)*10.764</f>
        <v>572.2142399999999</v>
      </c>
      <c r="OSI233" s="53">
        <f t="shared" ref="OSI233:OSI234" si="19057">(2.3*1.25+1*(2.75+2.9+2.3))*10.764</f>
        <v>116.52029999999999</v>
      </c>
      <c r="OSJ233" s="53">
        <f t="shared" si="4019"/>
        <v>688.73453999999992</v>
      </c>
      <c r="OSK233" s="53">
        <v>0</v>
      </c>
      <c r="OSL233" s="53">
        <f>OSJ233*(($H$268)+1)+(IF(OSK233&lt;101,OSK233,IF(OSK233&lt;201,OSK233/2,IF(OSK233&lt;=301,OSK233/3,OSK233/4))))</f>
        <v>688.73453999999992</v>
      </c>
      <c r="OSM233" s="159">
        <f t="shared" si="10158"/>
        <v>4</v>
      </c>
      <c r="OSN233" s="159"/>
      <c r="OSO233" s="53" t="s">
        <v>163</v>
      </c>
      <c r="OSP233" s="53">
        <f t="shared" ref="OSP233" si="19058">(53.16)*10.764</f>
        <v>572.2142399999999</v>
      </c>
      <c r="OSQ233" s="53">
        <f t="shared" ref="OSQ233:OSQ234" si="19059">(2.3*1.25+1*(2.75+2.9+2.3))*10.764</f>
        <v>116.52029999999999</v>
      </c>
      <c r="OSR233" s="53">
        <f t="shared" si="4022"/>
        <v>688.73453999999992</v>
      </c>
      <c r="OSS233" s="53">
        <v>0</v>
      </c>
      <c r="OST233" s="53">
        <f>OSR233*(($H$268)+1)+(IF(OSS233&lt;101,OSS233,IF(OSS233&lt;201,OSS233/2,IF(OSS233&lt;=301,OSS233/3,OSS233/4))))</f>
        <v>688.73453999999992</v>
      </c>
      <c r="OSU233" s="159">
        <f t="shared" si="10161"/>
        <v>4</v>
      </c>
      <c r="OSV233" s="159"/>
      <c r="OSW233" s="53" t="s">
        <v>163</v>
      </c>
      <c r="OSX233" s="53">
        <f t="shared" ref="OSX233" si="19060">(53.16)*10.764</f>
        <v>572.2142399999999</v>
      </c>
      <c r="OSY233" s="53">
        <f t="shared" ref="OSY233:OSY234" si="19061">(2.3*1.25+1*(2.75+2.9+2.3))*10.764</f>
        <v>116.52029999999999</v>
      </c>
      <c r="OSZ233" s="53">
        <f t="shared" si="4025"/>
        <v>688.73453999999992</v>
      </c>
      <c r="OTA233" s="53">
        <v>0</v>
      </c>
      <c r="OTB233" s="53">
        <f>OSZ233*(($H$268)+1)+(IF(OTA233&lt;101,OTA233,IF(OTA233&lt;201,OTA233/2,IF(OTA233&lt;=301,OTA233/3,OTA233/4))))</f>
        <v>688.73453999999992</v>
      </c>
      <c r="OTC233" s="159">
        <f t="shared" si="10164"/>
        <v>4</v>
      </c>
      <c r="OTD233" s="159"/>
      <c r="OTE233" s="53" t="s">
        <v>163</v>
      </c>
      <c r="OTF233" s="53">
        <f t="shared" ref="OTF233" si="19062">(53.16)*10.764</f>
        <v>572.2142399999999</v>
      </c>
      <c r="OTG233" s="53">
        <f t="shared" ref="OTG233:OTG234" si="19063">(2.3*1.25+1*(2.75+2.9+2.3))*10.764</f>
        <v>116.52029999999999</v>
      </c>
      <c r="OTH233" s="53">
        <f t="shared" si="4028"/>
        <v>688.73453999999992</v>
      </c>
      <c r="OTI233" s="53">
        <v>0</v>
      </c>
      <c r="OTJ233" s="53">
        <f>OTH233*(($H$268)+1)+(IF(OTI233&lt;101,OTI233,IF(OTI233&lt;201,OTI233/2,IF(OTI233&lt;=301,OTI233/3,OTI233/4))))</f>
        <v>688.73453999999992</v>
      </c>
      <c r="OTK233" s="159">
        <f t="shared" si="10167"/>
        <v>4</v>
      </c>
      <c r="OTL233" s="159"/>
      <c r="OTM233" s="53" t="s">
        <v>163</v>
      </c>
      <c r="OTN233" s="53">
        <f t="shared" ref="OTN233" si="19064">(53.16)*10.764</f>
        <v>572.2142399999999</v>
      </c>
      <c r="OTO233" s="53">
        <f t="shared" ref="OTO233:OTO234" si="19065">(2.3*1.25+1*(2.75+2.9+2.3))*10.764</f>
        <v>116.52029999999999</v>
      </c>
      <c r="OTP233" s="53">
        <f t="shared" si="4031"/>
        <v>688.73453999999992</v>
      </c>
      <c r="OTQ233" s="53">
        <v>0</v>
      </c>
      <c r="OTR233" s="53">
        <f>OTP233*(($H$268)+1)+(IF(OTQ233&lt;101,OTQ233,IF(OTQ233&lt;201,OTQ233/2,IF(OTQ233&lt;=301,OTQ233/3,OTQ233/4))))</f>
        <v>688.73453999999992</v>
      </c>
      <c r="OTS233" s="159">
        <f t="shared" si="10170"/>
        <v>4</v>
      </c>
      <c r="OTT233" s="159"/>
      <c r="OTU233" s="53" t="s">
        <v>163</v>
      </c>
      <c r="OTV233" s="53">
        <f t="shared" ref="OTV233" si="19066">(53.16)*10.764</f>
        <v>572.2142399999999</v>
      </c>
      <c r="OTW233" s="53">
        <f t="shared" ref="OTW233:OTW234" si="19067">(2.3*1.25+1*(2.75+2.9+2.3))*10.764</f>
        <v>116.52029999999999</v>
      </c>
      <c r="OTX233" s="53">
        <f t="shared" si="4034"/>
        <v>688.73453999999992</v>
      </c>
      <c r="OTY233" s="53">
        <v>0</v>
      </c>
      <c r="OTZ233" s="53">
        <f>OTX233*(($H$268)+1)+(IF(OTY233&lt;101,OTY233,IF(OTY233&lt;201,OTY233/2,IF(OTY233&lt;=301,OTY233/3,OTY233/4))))</f>
        <v>688.73453999999992</v>
      </c>
      <c r="OUA233" s="159">
        <f t="shared" si="10173"/>
        <v>4</v>
      </c>
      <c r="OUB233" s="159"/>
      <c r="OUC233" s="53" t="s">
        <v>163</v>
      </c>
      <c r="OUD233" s="53">
        <f t="shared" ref="OUD233" si="19068">(53.16)*10.764</f>
        <v>572.2142399999999</v>
      </c>
      <c r="OUE233" s="53">
        <f t="shared" ref="OUE233:OUE234" si="19069">(2.3*1.25+1*(2.75+2.9+2.3))*10.764</f>
        <v>116.52029999999999</v>
      </c>
      <c r="OUF233" s="53">
        <f t="shared" si="4037"/>
        <v>688.73453999999992</v>
      </c>
      <c r="OUG233" s="53">
        <v>0</v>
      </c>
      <c r="OUH233" s="53">
        <f>OUF233*(($H$268)+1)+(IF(OUG233&lt;101,OUG233,IF(OUG233&lt;201,OUG233/2,IF(OUG233&lt;=301,OUG233/3,OUG233/4))))</f>
        <v>688.73453999999992</v>
      </c>
      <c r="OUI233" s="159">
        <f t="shared" si="10176"/>
        <v>4</v>
      </c>
      <c r="OUJ233" s="159"/>
      <c r="OUK233" s="53" t="s">
        <v>163</v>
      </c>
      <c r="OUL233" s="53">
        <f t="shared" ref="OUL233" si="19070">(53.16)*10.764</f>
        <v>572.2142399999999</v>
      </c>
      <c r="OUM233" s="53">
        <f t="shared" ref="OUM233:OUM234" si="19071">(2.3*1.25+1*(2.75+2.9+2.3))*10.764</f>
        <v>116.52029999999999</v>
      </c>
      <c r="OUN233" s="53">
        <f t="shared" si="4040"/>
        <v>688.73453999999992</v>
      </c>
      <c r="OUO233" s="53">
        <v>0</v>
      </c>
      <c r="OUP233" s="53">
        <f>OUN233*(($H$268)+1)+(IF(OUO233&lt;101,OUO233,IF(OUO233&lt;201,OUO233/2,IF(OUO233&lt;=301,OUO233/3,OUO233/4))))</f>
        <v>688.73453999999992</v>
      </c>
      <c r="OUQ233" s="159">
        <f t="shared" si="10179"/>
        <v>4</v>
      </c>
      <c r="OUR233" s="159"/>
      <c r="OUS233" s="53" t="s">
        <v>163</v>
      </c>
      <c r="OUT233" s="53">
        <f t="shared" ref="OUT233" si="19072">(53.16)*10.764</f>
        <v>572.2142399999999</v>
      </c>
      <c r="OUU233" s="53">
        <f t="shared" ref="OUU233:OUU234" si="19073">(2.3*1.25+1*(2.75+2.9+2.3))*10.764</f>
        <v>116.52029999999999</v>
      </c>
      <c r="OUV233" s="53">
        <f t="shared" si="4043"/>
        <v>688.73453999999992</v>
      </c>
      <c r="OUW233" s="53">
        <v>0</v>
      </c>
      <c r="OUX233" s="53">
        <f>OUV233*(($H$268)+1)+(IF(OUW233&lt;101,OUW233,IF(OUW233&lt;201,OUW233/2,IF(OUW233&lt;=301,OUW233/3,OUW233/4))))</f>
        <v>688.73453999999992</v>
      </c>
      <c r="OUY233" s="159">
        <f t="shared" si="10182"/>
        <v>4</v>
      </c>
      <c r="OUZ233" s="159"/>
      <c r="OVA233" s="53" t="s">
        <v>163</v>
      </c>
      <c r="OVB233" s="53">
        <f t="shared" ref="OVB233" si="19074">(53.16)*10.764</f>
        <v>572.2142399999999</v>
      </c>
      <c r="OVC233" s="53">
        <f t="shared" ref="OVC233:OVC234" si="19075">(2.3*1.25+1*(2.75+2.9+2.3))*10.764</f>
        <v>116.52029999999999</v>
      </c>
      <c r="OVD233" s="53">
        <f t="shared" si="4046"/>
        <v>688.73453999999992</v>
      </c>
      <c r="OVE233" s="53">
        <v>0</v>
      </c>
      <c r="OVF233" s="53">
        <f>OVD233*(($H$268)+1)+(IF(OVE233&lt;101,OVE233,IF(OVE233&lt;201,OVE233/2,IF(OVE233&lt;=301,OVE233/3,OVE233/4))))</f>
        <v>688.73453999999992</v>
      </c>
      <c r="OVG233" s="159">
        <f t="shared" si="10185"/>
        <v>4</v>
      </c>
      <c r="OVH233" s="159"/>
      <c r="OVI233" s="53" t="s">
        <v>163</v>
      </c>
      <c r="OVJ233" s="53">
        <f t="shared" ref="OVJ233" si="19076">(53.16)*10.764</f>
        <v>572.2142399999999</v>
      </c>
      <c r="OVK233" s="53">
        <f t="shared" ref="OVK233:OVK234" si="19077">(2.3*1.25+1*(2.75+2.9+2.3))*10.764</f>
        <v>116.52029999999999</v>
      </c>
      <c r="OVL233" s="53">
        <f t="shared" si="4049"/>
        <v>688.73453999999992</v>
      </c>
      <c r="OVM233" s="53">
        <v>0</v>
      </c>
      <c r="OVN233" s="53">
        <f>OVL233*(($H$268)+1)+(IF(OVM233&lt;101,OVM233,IF(OVM233&lt;201,OVM233/2,IF(OVM233&lt;=301,OVM233/3,OVM233/4))))</f>
        <v>688.73453999999992</v>
      </c>
      <c r="OVO233" s="159">
        <f t="shared" si="10188"/>
        <v>4</v>
      </c>
      <c r="OVP233" s="159"/>
      <c r="OVQ233" s="53" t="s">
        <v>163</v>
      </c>
      <c r="OVR233" s="53">
        <f t="shared" ref="OVR233" si="19078">(53.16)*10.764</f>
        <v>572.2142399999999</v>
      </c>
      <c r="OVS233" s="53">
        <f t="shared" ref="OVS233:OVS234" si="19079">(2.3*1.25+1*(2.75+2.9+2.3))*10.764</f>
        <v>116.52029999999999</v>
      </c>
      <c r="OVT233" s="53">
        <f t="shared" si="4052"/>
        <v>688.73453999999992</v>
      </c>
      <c r="OVU233" s="53">
        <v>0</v>
      </c>
      <c r="OVV233" s="53">
        <f>OVT233*(($H$268)+1)+(IF(OVU233&lt;101,OVU233,IF(OVU233&lt;201,OVU233/2,IF(OVU233&lt;=301,OVU233/3,OVU233/4))))</f>
        <v>688.73453999999992</v>
      </c>
      <c r="OVW233" s="159">
        <f t="shared" si="10191"/>
        <v>4</v>
      </c>
      <c r="OVX233" s="159"/>
      <c r="OVY233" s="53" t="s">
        <v>163</v>
      </c>
      <c r="OVZ233" s="53">
        <f t="shared" ref="OVZ233" si="19080">(53.16)*10.764</f>
        <v>572.2142399999999</v>
      </c>
      <c r="OWA233" s="53">
        <f t="shared" ref="OWA233:OWA234" si="19081">(2.3*1.25+1*(2.75+2.9+2.3))*10.764</f>
        <v>116.52029999999999</v>
      </c>
      <c r="OWB233" s="53">
        <f t="shared" si="4055"/>
        <v>688.73453999999992</v>
      </c>
      <c r="OWC233" s="53">
        <v>0</v>
      </c>
      <c r="OWD233" s="53">
        <f>OWB233*(($H$268)+1)+(IF(OWC233&lt;101,OWC233,IF(OWC233&lt;201,OWC233/2,IF(OWC233&lt;=301,OWC233/3,OWC233/4))))</f>
        <v>688.73453999999992</v>
      </c>
      <c r="OWE233" s="159">
        <f t="shared" si="10194"/>
        <v>4</v>
      </c>
      <c r="OWF233" s="159"/>
      <c r="OWG233" s="53" t="s">
        <v>163</v>
      </c>
      <c r="OWH233" s="53">
        <f t="shared" ref="OWH233" si="19082">(53.16)*10.764</f>
        <v>572.2142399999999</v>
      </c>
      <c r="OWI233" s="53">
        <f t="shared" ref="OWI233:OWI234" si="19083">(2.3*1.25+1*(2.75+2.9+2.3))*10.764</f>
        <v>116.52029999999999</v>
      </c>
      <c r="OWJ233" s="53">
        <f t="shared" si="4058"/>
        <v>688.73453999999992</v>
      </c>
      <c r="OWK233" s="53">
        <v>0</v>
      </c>
      <c r="OWL233" s="53">
        <f>OWJ233*(($H$268)+1)+(IF(OWK233&lt;101,OWK233,IF(OWK233&lt;201,OWK233/2,IF(OWK233&lt;=301,OWK233/3,OWK233/4))))</f>
        <v>688.73453999999992</v>
      </c>
      <c r="OWM233" s="159">
        <f t="shared" si="10197"/>
        <v>4</v>
      </c>
      <c r="OWN233" s="159"/>
      <c r="OWO233" s="53" t="s">
        <v>163</v>
      </c>
      <c r="OWP233" s="53">
        <f t="shared" ref="OWP233" si="19084">(53.16)*10.764</f>
        <v>572.2142399999999</v>
      </c>
      <c r="OWQ233" s="53">
        <f t="shared" ref="OWQ233:OWQ234" si="19085">(2.3*1.25+1*(2.75+2.9+2.3))*10.764</f>
        <v>116.52029999999999</v>
      </c>
      <c r="OWR233" s="53">
        <f t="shared" si="4061"/>
        <v>688.73453999999992</v>
      </c>
      <c r="OWS233" s="53">
        <v>0</v>
      </c>
      <c r="OWT233" s="53">
        <f>OWR233*(($H$268)+1)+(IF(OWS233&lt;101,OWS233,IF(OWS233&lt;201,OWS233/2,IF(OWS233&lt;=301,OWS233/3,OWS233/4))))</f>
        <v>688.73453999999992</v>
      </c>
      <c r="OWU233" s="159">
        <f t="shared" si="10200"/>
        <v>4</v>
      </c>
      <c r="OWV233" s="159"/>
      <c r="OWW233" s="53" t="s">
        <v>163</v>
      </c>
      <c r="OWX233" s="53">
        <f t="shared" ref="OWX233" si="19086">(53.16)*10.764</f>
        <v>572.2142399999999</v>
      </c>
      <c r="OWY233" s="53">
        <f t="shared" ref="OWY233:OWY234" si="19087">(2.3*1.25+1*(2.75+2.9+2.3))*10.764</f>
        <v>116.52029999999999</v>
      </c>
      <c r="OWZ233" s="53">
        <f t="shared" si="4064"/>
        <v>688.73453999999992</v>
      </c>
      <c r="OXA233" s="53">
        <v>0</v>
      </c>
      <c r="OXB233" s="53">
        <f>OWZ233*(($H$268)+1)+(IF(OXA233&lt;101,OXA233,IF(OXA233&lt;201,OXA233/2,IF(OXA233&lt;=301,OXA233/3,OXA233/4))))</f>
        <v>688.73453999999992</v>
      </c>
      <c r="OXC233" s="159">
        <f t="shared" si="10203"/>
        <v>4</v>
      </c>
      <c r="OXD233" s="159"/>
      <c r="OXE233" s="53" t="s">
        <v>163</v>
      </c>
      <c r="OXF233" s="53">
        <f t="shared" ref="OXF233" si="19088">(53.16)*10.764</f>
        <v>572.2142399999999</v>
      </c>
      <c r="OXG233" s="53">
        <f t="shared" ref="OXG233:OXG234" si="19089">(2.3*1.25+1*(2.75+2.9+2.3))*10.764</f>
        <v>116.52029999999999</v>
      </c>
      <c r="OXH233" s="53">
        <f t="shared" si="4067"/>
        <v>688.73453999999992</v>
      </c>
      <c r="OXI233" s="53">
        <v>0</v>
      </c>
      <c r="OXJ233" s="53">
        <f>OXH233*(($H$268)+1)+(IF(OXI233&lt;101,OXI233,IF(OXI233&lt;201,OXI233/2,IF(OXI233&lt;=301,OXI233/3,OXI233/4))))</f>
        <v>688.73453999999992</v>
      </c>
      <c r="OXK233" s="159">
        <f t="shared" si="10206"/>
        <v>4</v>
      </c>
      <c r="OXL233" s="159"/>
      <c r="OXM233" s="53" t="s">
        <v>163</v>
      </c>
      <c r="OXN233" s="53">
        <f t="shared" ref="OXN233" si="19090">(53.16)*10.764</f>
        <v>572.2142399999999</v>
      </c>
      <c r="OXO233" s="53">
        <f t="shared" ref="OXO233:OXO234" si="19091">(2.3*1.25+1*(2.75+2.9+2.3))*10.764</f>
        <v>116.52029999999999</v>
      </c>
      <c r="OXP233" s="53">
        <f t="shared" si="4070"/>
        <v>688.73453999999992</v>
      </c>
      <c r="OXQ233" s="53">
        <v>0</v>
      </c>
      <c r="OXR233" s="53">
        <f>OXP233*(($H$268)+1)+(IF(OXQ233&lt;101,OXQ233,IF(OXQ233&lt;201,OXQ233/2,IF(OXQ233&lt;=301,OXQ233/3,OXQ233/4))))</f>
        <v>688.73453999999992</v>
      </c>
      <c r="OXS233" s="159">
        <f t="shared" si="10209"/>
        <v>4</v>
      </c>
      <c r="OXT233" s="159"/>
      <c r="OXU233" s="53" t="s">
        <v>163</v>
      </c>
      <c r="OXV233" s="53">
        <f t="shared" ref="OXV233" si="19092">(53.16)*10.764</f>
        <v>572.2142399999999</v>
      </c>
      <c r="OXW233" s="53">
        <f t="shared" ref="OXW233:OXW234" si="19093">(2.3*1.25+1*(2.75+2.9+2.3))*10.764</f>
        <v>116.52029999999999</v>
      </c>
      <c r="OXX233" s="53">
        <f t="shared" si="4073"/>
        <v>688.73453999999992</v>
      </c>
      <c r="OXY233" s="53">
        <v>0</v>
      </c>
      <c r="OXZ233" s="53">
        <f>OXX233*(($H$268)+1)+(IF(OXY233&lt;101,OXY233,IF(OXY233&lt;201,OXY233/2,IF(OXY233&lt;=301,OXY233/3,OXY233/4))))</f>
        <v>688.73453999999992</v>
      </c>
      <c r="OYA233" s="159">
        <f t="shared" si="10212"/>
        <v>4</v>
      </c>
      <c r="OYB233" s="159"/>
      <c r="OYC233" s="53" t="s">
        <v>163</v>
      </c>
      <c r="OYD233" s="53">
        <f t="shared" ref="OYD233" si="19094">(53.16)*10.764</f>
        <v>572.2142399999999</v>
      </c>
      <c r="OYE233" s="53">
        <f t="shared" ref="OYE233:OYE234" si="19095">(2.3*1.25+1*(2.75+2.9+2.3))*10.764</f>
        <v>116.52029999999999</v>
      </c>
      <c r="OYF233" s="53">
        <f t="shared" si="4076"/>
        <v>688.73453999999992</v>
      </c>
      <c r="OYG233" s="53">
        <v>0</v>
      </c>
      <c r="OYH233" s="53">
        <f>OYF233*(($H$268)+1)+(IF(OYG233&lt;101,OYG233,IF(OYG233&lt;201,OYG233/2,IF(OYG233&lt;=301,OYG233/3,OYG233/4))))</f>
        <v>688.73453999999992</v>
      </c>
      <c r="OYI233" s="159">
        <f t="shared" si="10215"/>
        <v>4</v>
      </c>
      <c r="OYJ233" s="159"/>
      <c r="OYK233" s="53" t="s">
        <v>163</v>
      </c>
      <c r="OYL233" s="53">
        <f t="shared" ref="OYL233" si="19096">(53.16)*10.764</f>
        <v>572.2142399999999</v>
      </c>
      <c r="OYM233" s="53">
        <f t="shared" ref="OYM233:OYM234" si="19097">(2.3*1.25+1*(2.75+2.9+2.3))*10.764</f>
        <v>116.52029999999999</v>
      </c>
      <c r="OYN233" s="53">
        <f t="shared" si="4079"/>
        <v>688.73453999999992</v>
      </c>
      <c r="OYO233" s="53">
        <v>0</v>
      </c>
      <c r="OYP233" s="53">
        <f>OYN233*(($H$268)+1)+(IF(OYO233&lt;101,OYO233,IF(OYO233&lt;201,OYO233/2,IF(OYO233&lt;=301,OYO233/3,OYO233/4))))</f>
        <v>688.73453999999992</v>
      </c>
      <c r="OYQ233" s="159">
        <f t="shared" si="10218"/>
        <v>4</v>
      </c>
      <c r="OYR233" s="159"/>
      <c r="OYS233" s="53" t="s">
        <v>163</v>
      </c>
      <c r="OYT233" s="53">
        <f t="shared" ref="OYT233" si="19098">(53.16)*10.764</f>
        <v>572.2142399999999</v>
      </c>
      <c r="OYU233" s="53">
        <f t="shared" ref="OYU233:OYU234" si="19099">(2.3*1.25+1*(2.75+2.9+2.3))*10.764</f>
        <v>116.52029999999999</v>
      </c>
      <c r="OYV233" s="53">
        <f t="shared" si="4082"/>
        <v>688.73453999999992</v>
      </c>
      <c r="OYW233" s="53">
        <v>0</v>
      </c>
      <c r="OYX233" s="53">
        <f>OYV233*(($H$268)+1)+(IF(OYW233&lt;101,OYW233,IF(OYW233&lt;201,OYW233/2,IF(OYW233&lt;=301,OYW233/3,OYW233/4))))</f>
        <v>688.73453999999992</v>
      </c>
      <c r="OYY233" s="159">
        <f t="shared" si="10221"/>
        <v>4</v>
      </c>
      <c r="OYZ233" s="159"/>
      <c r="OZA233" s="53" t="s">
        <v>163</v>
      </c>
      <c r="OZB233" s="53">
        <f t="shared" ref="OZB233" si="19100">(53.16)*10.764</f>
        <v>572.2142399999999</v>
      </c>
      <c r="OZC233" s="53">
        <f t="shared" ref="OZC233:OZC234" si="19101">(2.3*1.25+1*(2.75+2.9+2.3))*10.764</f>
        <v>116.52029999999999</v>
      </c>
      <c r="OZD233" s="53">
        <f t="shared" si="4085"/>
        <v>688.73453999999992</v>
      </c>
      <c r="OZE233" s="53">
        <v>0</v>
      </c>
      <c r="OZF233" s="53">
        <f>OZD233*(($H$268)+1)+(IF(OZE233&lt;101,OZE233,IF(OZE233&lt;201,OZE233/2,IF(OZE233&lt;=301,OZE233/3,OZE233/4))))</f>
        <v>688.73453999999992</v>
      </c>
      <c r="OZG233" s="159">
        <f t="shared" si="10224"/>
        <v>4</v>
      </c>
      <c r="OZH233" s="159"/>
      <c r="OZI233" s="53" t="s">
        <v>163</v>
      </c>
      <c r="OZJ233" s="53">
        <f t="shared" ref="OZJ233" si="19102">(53.16)*10.764</f>
        <v>572.2142399999999</v>
      </c>
      <c r="OZK233" s="53">
        <f t="shared" ref="OZK233:OZK234" si="19103">(2.3*1.25+1*(2.75+2.9+2.3))*10.764</f>
        <v>116.52029999999999</v>
      </c>
      <c r="OZL233" s="53">
        <f t="shared" si="4088"/>
        <v>688.73453999999992</v>
      </c>
      <c r="OZM233" s="53">
        <v>0</v>
      </c>
      <c r="OZN233" s="53">
        <f>OZL233*(($H$268)+1)+(IF(OZM233&lt;101,OZM233,IF(OZM233&lt;201,OZM233/2,IF(OZM233&lt;=301,OZM233/3,OZM233/4))))</f>
        <v>688.73453999999992</v>
      </c>
      <c r="OZO233" s="159">
        <f t="shared" si="10227"/>
        <v>4</v>
      </c>
      <c r="OZP233" s="159"/>
      <c r="OZQ233" s="53" t="s">
        <v>163</v>
      </c>
      <c r="OZR233" s="53">
        <f t="shared" ref="OZR233" si="19104">(53.16)*10.764</f>
        <v>572.2142399999999</v>
      </c>
      <c r="OZS233" s="53">
        <f t="shared" ref="OZS233:OZS234" si="19105">(2.3*1.25+1*(2.75+2.9+2.3))*10.764</f>
        <v>116.52029999999999</v>
      </c>
      <c r="OZT233" s="53">
        <f t="shared" si="4091"/>
        <v>688.73453999999992</v>
      </c>
      <c r="OZU233" s="53">
        <v>0</v>
      </c>
      <c r="OZV233" s="53">
        <f>OZT233*(($H$268)+1)+(IF(OZU233&lt;101,OZU233,IF(OZU233&lt;201,OZU233/2,IF(OZU233&lt;=301,OZU233/3,OZU233/4))))</f>
        <v>688.73453999999992</v>
      </c>
      <c r="OZW233" s="159">
        <f t="shared" si="10230"/>
        <v>4</v>
      </c>
      <c r="OZX233" s="159"/>
      <c r="OZY233" s="53" t="s">
        <v>163</v>
      </c>
      <c r="OZZ233" s="53">
        <f t="shared" ref="OZZ233" si="19106">(53.16)*10.764</f>
        <v>572.2142399999999</v>
      </c>
      <c r="PAA233" s="53">
        <f t="shared" ref="PAA233:PAA234" si="19107">(2.3*1.25+1*(2.75+2.9+2.3))*10.764</f>
        <v>116.52029999999999</v>
      </c>
      <c r="PAB233" s="53">
        <f t="shared" si="4094"/>
        <v>688.73453999999992</v>
      </c>
      <c r="PAC233" s="53">
        <v>0</v>
      </c>
      <c r="PAD233" s="53">
        <f>PAB233*(($H$268)+1)+(IF(PAC233&lt;101,PAC233,IF(PAC233&lt;201,PAC233/2,IF(PAC233&lt;=301,PAC233/3,PAC233/4))))</f>
        <v>688.73453999999992</v>
      </c>
      <c r="PAE233" s="159">
        <f t="shared" si="10233"/>
        <v>4</v>
      </c>
      <c r="PAF233" s="159"/>
      <c r="PAG233" s="53" t="s">
        <v>163</v>
      </c>
      <c r="PAH233" s="53">
        <f t="shared" ref="PAH233" si="19108">(53.16)*10.764</f>
        <v>572.2142399999999</v>
      </c>
      <c r="PAI233" s="53">
        <f t="shared" ref="PAI233:PAI234" si="19109">(2.3*1.25+1*(2.75+2.9+2.3))*10.764</f>
        <v>116.52029999999999</v>
      </c>
      <c r="PAJ233" s="53">
        <f t="shared" si="4097"/>
        <v>688.73453999999992</v>
      </c>
      <c r="PAK233" s="53">
        <v>0</v>
      </c>
      <c r="PAL233" s="53">
        <f>PAJ233*(($H$268)+1)+(IF(PAK233&lt;101,PAK233,IF(PAK233&lt;201,PAK233/2,IF(PAK233&lt;=301,PAK233/3,PAK233/4))))</f>
        <v>688.73453999999992</v>
      </c>
      <c r="PAM233" s="159">
        <f t="shared" si="10236"/>
        <v>4</v>
      </c>
      <c r="PAN233" s="159"/>
      <c r="PAO233" s="53" t="s">
        <v>163</v>
      </c>
      <c r="PAP233" s="53">
        <f t="shared" ref="PAP233" si="19110">(53.16)*10.764</f>
        <v>572.2142399999999</v>
      </c>
      <c r="PAQ233" s="53">
        <f t="shared" ref="PAQ233:PAQ234" si="19111">(2.3*1.25+1*(2.75+2.9+2.3))*10.764</f>
        <v>116.52029999999999</v>
      </c>
      <c r="PAR233" s="53">
        <f t="shared" si="4100"/>
        <v>688.73453999999992</v>
      </c>
      <c r="PAS233" s="53">
        <v>0</v>
      </c>
      <c r="PAT233" s="53">
        <f>PAR233*(($H$268)+1)+(IF(PAS233&lt;101,PAS233,IF(PAS233&lt;201,PAS233/2,IF(PAS233&lt;=301,PAS233/3,PAS233/4))))</f>
        <v>688.73453999999992</v>
      </c>
      <c r="PAU233" s="159">
        <f t="shared" si="10239"/>
        <v>4</v>
      </c>
      <c r="PAV233" s="159"/>
      <c r="PAW233" s="53" t="s">
        <v>163</v>
      </c>
      <c r="PAX233" s="53">
        <f t="shared" ref="PAX233" si="19112">(53.16)*10.764</f>
        <v>572.2142399999999</v>
      </c>
      <c r="PAY233" s="53">
        <f t="shared" ref="PAY233:PAY234" si="19113">(2.3*1.25+1*(2.75+2.9+2.3))*10.764</f>
        <v>116.52029999999999</v>
      </c>
      <c r="PAZ233" s="53">
        <f t="shared" si="4103"/>
        <v>688.73453999999992</v>
      </c>
      <c r="PBA233" s="53">
        <v>0</v>
      </c>
      <c r="PBB233" s="53">
        <f>PAZ233*(($H$268)+1)+(IF(PBA233&lt;101,PBA233,IF(PBA233&lt;201,PBA233/2,IF(PBA233&lt;=301,PBA233/3,PBA233/4))))</f>
        <v>688.73453999999992</v>
      </c>
      <c r="PBC233" s="159">
        <f t="shared" si="10242"/>
        <v>4</v>
      </c>
      <c r="PBD233" s="159"/>
      <c r="PBE233" s="53" t="s">
        <v>163</v>
      </c>
      <c r="PBF233" s="53">
        <f t="shared" ref="PBF233" si="19114">(53.16)*10.764</f>
        <v>572.2142399999999</v>
      </c>
      <c r="PBG233" s="53">
        <f t="shared" ref="PBG233:PBG234" si="19115">(2.3*1.25+1*(2.75+2.9+2.3))*10.764</f>
        <v>116.52029999999999</v>
      </c>
      <c r="PBH233" s="53">
        <f t="shared" si="4106"/>
        <v>688.73453999999992</v>
      </c>
      <c r="PBI233" s="53">
        <v>0</v>
      </c>
      <c r="PBJ233" s="53">
        <f>PBH233*(($H$268)+1)+(IF(PBI233&lt;101,PBI233,IF(PBI233&lt;201,PBI233/2,IF(PBI233&lt;=301,PBI233/3,PBI233/4))))</f>
        <v>688.73453999999992</v>
      </c>
      <c r="PBK233" s="159">
        <f t="shared" si="10245"/>
        <v>4</v>
      </c>
      <c r="PBL233" s="159"/>
      <c r="PBM233" s="53" t="s">
        <v>163</v>
      </c>
      <c r="PBN233" s="53">
        <f t="shared" ref="PBN233" si="19116">(53.16)*10.764</f>
        <v>572.2142399999999</v>
      </c>
      <c r="PBO233" s="53">
        <f t="shared" ref="PBO233:PBO234" si="19117">(2.3*1.25+1*(2.75+2.9+2.3))*10.764</f>
        <v>116.52029999999999</v>
      </c>
      <c r="PBP233" s="53">
        <f t="shared" si="4109"/>
        <v>688.73453999999992</v>
      </c>
      <c r="PBQ233" s="53">
        <v>0</v>
      </c>
      <c r="PBR233" s="53">
        <f>PBP233*(($H$268)+1)+(IF(PBQ233&lt;101,PBQ233,IF(PBQ233&lt;201,PBQ233/2,IF(PBQ233&lt;=301,PBQ233/3,PBQ233/4))))</f>
        <v>688.73453999999992</v>
      </c>
      <c r="PBS233" s="159">
        <f t="shared" si="10248"/>
        <v>4</v>
      </c>
      <c r="PBT233" s="159"/>
      <c r="PBU233" s="53" t="s">
        <v>163</v>
      </c>
      <c r="PBV233" s="53">
        <f t="shared" ref="PBV233" si="19118">(53.16)*10.764</f>
        <v>572.2142399999999</v>
      </c>
      <c r="PBW233" s="53">
        <f t="shared" ref="PBW233:PBW234" si="19119">(2.3*1.25+1*(2.75+2.9+2.3))*10.764</f>
        <v>116.52029999999999</v>
      </c>
      <c r="PBX233" s="53">
        <f t="shared" si="4112"/>
        <v>688.73453999999992</v>
      </c>
      <c r="PBY233" s="53">
        <v>0</v>
      </c>
      <c r="PBZ233" s="53">
        <f>PBX233*(($H$268)+1)+(IF(PBY233&lt;101,PBY233,IF(PBY233&lt;201,PBY233/2,IF(PBY233&lt;=301,PBY233/3,PBY233/4))))</f>
        <v>688.73453999999992</v>
      </c>
      <c r="PCA233" s="159">
        <f t="shared" si="10251"/>
        <v>4</v>
      </c>
      <c r="PCB233" s="159"/>
      <c r="PCC233" s="53" t="s">
        <v>163</v>
      </c>
      <c r="PCD233" s="53">
        <f t="shared" ref="PCD233" si="19120">(53.16)*10.764</f>
        <v>572.2142399999999</v>
      </c>
      <c r="PCE233" s="53">
        <f t="shared" ref="PCE233:PCE234" si="19121">(2.3*1.25+1*(2.75+2.9+2.3))*10.764</f>
        <v>116.52029999999999</v>
      </c>
      <c r="PCF233" s="53">
        <f t="shared" si="4115"/>
        <v>688.73453999999992</v>
      </c>
      <c r="PCG233" s="53">
        <v>0</v>
      </c>
      <c r="PCH233" s="53">
        <f>PCF233*(($H$268)+1)+(IF(PCG233&lt;101,PCG233,IF(PCG233&lt;201,PCG233/2,IF(PCG233&lt;=301,PCG233/3,PCG233/4))))</f>
        <v>688.73453999999992</v>
      </c>
      <c r="PCI233" s="159">
        <f t="shared" si="10254"/>
        <v>4</v>
      </c>
      <c r="PCJ233" s="159"/>
      <c r="PCK233" s="53" t="s">
        <v>163</v>
      </c>
      <c r="PCL233" s="53">
        <f t="shared" ref="PCL233" si="19122">(53.16)*10.764</f>
        <v>572.2142399999999</v>
      </c>
      <c r="PCM233" s="53">
        <f t="shared" ref="PCM233:PCM234" si="19123">(2.3*1.25+1*(2.75+2.9+2.3))*10.764</f>
        <v>116.52029999999999</v>
      </c>
      <c r="PCN233" s="53">
        <f t="shared" si="4118"/>
        <v>688.73453999999992</v>
      </c>
      <c r="PCO233" s="53">
        <v>0</v>
      </c>
      <c r="PCP233" s="53">
        <f>PCN233*(($H$268)+1)+(IF(PCO233&lt;101,PCO233,IF(PCO233&lt;201,PCO233/2,IF(PCO233&lt;=301,PCO233/3,PCO233/4))))</f>
        <v>688.73453999999992</v>
      </c>
      <c r="PCQ233" s="159">
        <f t="shared" si="10257"/>
        <v>4</v>
      </c>
      <c r="PCR233" s="159"/>
      <c r="PCS233" s="53" t="s">
        <v>163</v>
      </c>
      <c r="PCT233" s="53">
        <f t="shared" ref="PCT233" si="19124">(53.16)*10.764</f>
        <v>572.2142399999999</v>
      </c>
      <c r="PCU233" s="53">
        <f t="shared" ref="PCU233:PCU234" si="19125">(2.3*1.25+1*(2.75+2.9+2.3))*10.764</f>
        <v>116.52029999999999</v>
      </c>
      <c r="PCV233" s="53">
        <f t="shared" si="4121"/>
        <v>688.73453999999992</v>
      </c>
      <c r="PCW233" s="53">
        <v>0</v>
      </c>
      <c r="PCX233" s="53">
        <f>PCV233*(($H$268)+1)+(IF(PCW233&lt;101,PCW233,IF(PCW233&lt;201,PCW233/2,IF(PCW233&lt;=301,PCW233/3,PCW233/4))))</f>
        <v>688.73453999999992</v>
      </c>
      <c r="PCY233" s="159">
        <f t="shared" si="10260"/>
        <v>4</v>
      </c>
      <c r="PCZ233" s="159"/>
      <c r="PDA233" s="53" t="s">
        <v>163</v>
      </c>
      <c r="PDB233" s="53">
        <f t="shared" ref="PDB233" si="19126">(53.16)*10.764</f>
        <v>572.2142399999999</v>
      </c>
      <c r="PDC233" s="53">
        <f t="shared" ref="PDC233:PDC234" si="19127">(2.3*1.25+1*(2.75+2.9+2.3))*10.764</f>
        <v>116.52029999999999</v>
      </c>
      <c r="PDD233" s="53">
        <f t="shared" si="4124"/>
        <v>688.73453999999992</v>
      </c>
      <c r="PDE233" s="53">
        <v>0</v>
      </c>
      <c r="PDF233" s="53">
        <f>PDD233*(($H$268)+1)+(IF(PDE233&lt;101,PDE233,IF(PDE233&lt;201,PDE233/2,IF(PDE233&lt;=301,PDE233/3,PDE233/4))))</f>
        <v>688.73453999999992</v>
      </c>
      <c r="PDG233" s="159">
        <f t="shared" si="10263"/>
        <v>4</v>
      </c>
      <c r="PDH233" s="159"/>
      <c r="PDI233" s="53" t="s">
        <v>163</v>
      </c>
      <c r="PDJ233" s="53">
        <f t="shared" ref="PDJ233" si="19128">(53.16)*10.764</f>
        <v>572.2142399999999</v>
      </c>
      <c r="PDK233" s="53">
        <f t="shared" ref="PDK233:PDK234" si="19129">(2.3*1.25+1*(2.75+2.9+2.3))*10.764</f>
        <v>116.52029999999999</v>
      </c>
      <c r="PDL233" s="53">
        <f t="shared" si="4127"/>
        <v>688.73453999999992</v>
      </c>
      <c r="PDM233" s="53">
        <v>0</v>
      </c>
      <c r="PDN233" s="53">
        <f>PDL233*(($H$268)+1)+(IF(PDM233&lt;101,PDM233,IF(PDM233&lt;201,PDM233/2,IF(PDM233&lt;=301,PDM233/3,PDM233/4))))</f>
        <v>688.73453999999992</v>
      </c>
      <c r="PDO233" s="159">
        <f t="shared" si="10266"/>
        <v>4</v>
      </c>
      <c r="PDP233" s="159"/>
      <c r="PDQ233" s="53" t="s">
        <v>163</v>
      </c>
      <c r="PDR233" s="53">
        <f t="shared" ref="PDR233" si="19130">(53.16)*10.764</f>
        <v>572.2142399999999</v>
      </c>
      <c r="PDS233" s="53">
        <f t="shared" ref="PDS233:PDS234" si="19131">(2.3*1.25+1*(2.75+2.9+2.3))*10.764</f>
        <v>116.52029999999999</v>
      </c>
      <c r="PDT233" s="53">
        <f t="shared" si="4130"/>
        <v>688.73453999999992</v>
      </c>
      <c r="PDU233" s="53">
        <v>0</v>
      </c>
      <c r="PDV233" s="53">
        <f>PDT233*(($H$268)+1)+(IF(PDU233&lt;101,PDU233,IF(PDU233&lt;201,PDU233/2,IF(PDU233&lt;=301,PDU233/3,PDU233/4))))</f>
        <v>688.73453999999992</v>
      </c>
      <c r="PDW233" s="159">
        <f t="shared" si="10269"/>
        <v>4</v>
      </c>
      <c r="PDX233" s="159"/>
      <c r="PDY233" s="53" t="s">
        <v>163</v>
      </c>
      <c r="PDZ233" s="53">
        <f t="shared" ref="PDZ233" si="19132">(53.16)*10.764</f>
        <v>572.2142399999999</v>
      </c>
      <c r="PEA233" s="53">
        <f t="shared" ref="PEA233:PEA234" si="19133">(2.3*1.25+1*(2.75+2.9+2.3))*10.764</f>
        <v>116.52029999999999</v>
      </c>
      <c r="PEB233" s="53">
        <f t="shared" si="4133"/>
        <v>688.73453999999992</v>
      </c>
      <c r="PEC233" s="53">
        <v>0</v>
      </c>
      <c r="PED233" s="53">
        <f>PEB233*(($H$268)+1)+(IF(PEC233&lt;101,PEC233,IF(PEC233&lt;201,PEC233/2,IF(PEC233&lt;=301,PEC233/3,PEC233/4))))</f>
        <v>688.73453999999992</v>
      </c>
      <c r="PEE233" s="159">
        <f t="shared" si="10272"/>
        <v>4</v>
      </c>
      <c r="PEF233" s="159"/>
      <c r="PEG233" s="53" t="s">
        <v>163</v>
      </c>
      <c r="PEH233" s="53">
        <f t="shared" ref="PEH233" si="19134">(53.16)*10.764</f>
        <v>572.2142399999999</v>
      </c>
      <c r="PEI233" s="53">
        <f t="shared" ref="PEI233:PEI234" si="19135">(2.3*1.25+1*(2.75+2.9+2.3))*10.764</f>
        <v>116.52029999999999</v>
      </c>
      <c r="PEJ233" s="53">
        <f t="shared" si="4136"/>
        <v>688.73453999999992</v>
      </c>
      <c r="PEK233" s="53">
        <v>0</v>
      </c>
      <c r="PEL233" s="53">
        <f>PEJ233*(($H$268)+1)+(IF(PEK233&lt;101,PEK233,IF(PEK233&lt;201,PEK233/2,IF(PEK233&lt;=301,PEK233/3,PEK233/4))))</f>
        <v>688.73453999999992</v>
      </c>
      <c r="PEM233" s="159">
        <f t="shared" si="10275"/>
        <v>4</v>
      </c>
      <c r="PEN233" s="159"/>
      <c r="PEO233" s="53" t="s">
        <v>163</v>
      </c>
      <c r="PEP233" s="53">
        <f t="shared" ref="PEP233" si="19136">(53.16)*10.764</f>
        <v>572.2142399999999</v>
      </c>
      <c r="PEQ233" s="53">
        <f t="shared" ref="PEQ233:PEQ234" si="19137">(2.3*1.25+1*(2.75+2.9+2.3))*10.764</f>
        <v>116.52029999999999</v>
      </c>
      <c r="PER233" s="53">
        <f t="shared" si="4139"/>
        <v>688.73453999999992</v>
      </c>
      <c r="PES233" s="53">
        <v>0</v>
      </c>
      <c r="PET233" s="53">
        <f>PER233*(($H$268)+1)+(IF(PES233&lt;101,PES233,IF(PES233&lt;201,PES233/2,IF(PES233&lt;=301,PES233/3,PES233/4))))</f>
        <v>688.73453999999992</v>
      </c>
      <c r="PEU233" s="159">
        <f t="shared" si="10278"/>
        <v>4</v>
      </c>
      <c r="PEV233" s="159"/>
      <c r="PEW233" s="53" t="s">
        <v>163</v>
      </c>
      <c r="PEX233" s="53">
        <f t="shared" ref="PEX233" si="19138">(53.16)*10.764</f>
        <v>572.2142399999999</v>
      </c>
      <c r="PEY233" s="53">
        <f t="shared" ref="PEY233:PEY234" si="19139">(2.3*1.25+1*(2.75+2.9+2.3))*10.764</f>
        <v>116.52029999999999</v>
      </c>
      <c r="PEZ233" s="53">
        <f t="shared" si="4142"/>
        <v>688.73453999999992</v>
      </c>
      <c r="PFA233" s="53">
        <v>0</v>
      </c>
      <c r="PFB233" s="53">
        <f>PEZ233*(($H$268)+1)+(IF(PFA233&lt;101,PFA233,IF(PFA233&lt;201,PFA233/2,IF(PFA233&lt;=301,PFA233/3,PFA233/4))))</f>
        <v>688.73453999999992</v>
      </c>
      <c r="PFC233" s="159">
        <f t="shared" si="10281"/>
        <v>4</v>
      </c>
      <c r="PFD233" s="159"/>
      <c r="PFE233" s="53" t="s">
        <v>163</v>
      </c>
      <c r="PFF233" s="53">
        <f t="shared" ref="PFF233" si="19140">(53.16)*10.764</f>
        <v>572.2142399999999</v>
      </c>
      <c r="PFG233" s="53">
        <f t="shared" ref="PFG233:PFG234" si="19141">(2.3*1.25+1*(2.75+2.9+2.3))*10.764</f>
        <v>116.52029999999999</v>
      </c>
      <c r="PFH233" s="53">
        <f t="shared" si="4145"/>
        <v>688.73453999999992</v>
      </c>
      <c r="PFI233" s="53">
        <v>0</v>
      </c>
      <c r="PFJ233" s="53">
        <f>PFH233*(($H$268)+1)+(IF(PFI233&lt;101,PFI233,IF(PFI233&lt;201,PFI233/2,IF(PFI233&lt;=301,PFI233/3,PFI233/4))))</f>
        <v>688.73453999999992</v>
      </c>
      <c r="PFK233" s="159">
        <f t="shared" si="10284"/>
        <v>4</v>
      </c>
      <c r="PFL233" s="159"/>
      <c r="PFM233" s="53" t="s">
        <v>163</v>
      </c>
      <c r="PFN233" s="53">
        <f t="shared" ref="PFN233" si="19142">(53.16)*10.764</f>
        <v>572.2142399999999</v>
      </c>
      <c r="PFO233" s="53">
        <f t="shared" ref="PFO233:PFO234" si="19143">(2.3*1.25+1*(2.75+2.9+2.3))*10.764</f>
        <v>116.52029999999999</v>
      </c>
      <c r="PFP233" s="53">
        <f t="shared" si="4148"/>
        <v>688.73453999999992</v>
      </c>
      <c r="PFQ233" s="53">
        <v>0</v>
      </c>
      <c r="PFR233" s="53">
        <f>PFP233*(($H$268)+1)+(IF(PFQ233&lt;101,PFQ233,IF(PFQ233&lt;201,PFQ233/2,IF(PFQ233&lt;=301,PFQ233/3,PFQ233/4))))</f>
        <v>688.73453999999992</v>
      </c>
      <c r="PFS233" s="159">
        <f t="shared" si="10287"/>
        <v>4</v>
      </c>
      <c r="PFT233" s="159"/>
      <c r="PFU233" s="53" t="s">
        <v>163</v>
      </c>
      <c r="PFV233" s="53">
        <f t="shared" ref="PFV233" si="19144">(53.16)*10.764</f>
        <v>572.2142399999999</v>
      </c>
      <c r="PFW233" s="53">
        <f t="shared" ref="PFW233:PFW234" si="19145">(2.3*1.25+1*(2.75+2.9+2.3))*10.764</f>
        <v>116.52029999999999</v>
      </c>
      <c r="PFX233" s="53">
        <f t="shared" si="4151"/>
        <v>688.73453999999992</v>
      </c>
      <c r="PFY233" s="53">
        <v>0</v>
      </c>
      <c r="PFZ233" s="53">
        <f>PFX233*(($H$268)+1)+(IF(PFY233&lt;101,PFY233,IF(PFY233&lt;201,PFY233/2,IF(PFY233&lt;=301,PFY233/3,PFY233/4))))</f>
        <v>688.73453999999992</v>
      </c>
      <c r="PGA233" s="159">
        <f t="shared" si="10290"/>
        <v>4</v>
      </c>
      <c r="PGB233" s="159"/>
      <c r="PGC233" s="53" t="s">
        <v>163</v>
      </c>
      <c r="PGD233" s="53">
        <f t="shared" ref="PGD233" si="19146">(53.16)*10.764</f>
        <v>572.2142399999999</v>
      </c>
      <c r="PGE233" s="53">
        <f t="shared" ref="PGE233:PGE234" si="19147">(2.3*1.25+1*(2.75+2.9+2.3))*10.764</f>
        <v>116.52029999999999</v>
      </c>
      <c r="PGF233" s="53">
        <f t="shared" si="4154"/>
        <v>688.73453999999992</v>
      </c>
      <c r="PGG233" s="53">
        <v>0</v>
      </c>
      <c r="PGH233" s="53">
        <f>PGF233*(($H$268)+1)+(IF(PGG233&lt;101,PGG233,IF(PGG233&lt;201,PGG233/2,IF(PGG233&lt;=301,PGG233/3,PGG233/4))))</f>
        <v>688.73453999999992</v>
      </c>
      <c r="PGI233" s="159">
        <f t="shared" si="10293"/>
        <v>4</v>
      </c>
      <c r="PGJ233" s="159"/>
      <c r="PGK233" s="53" t="s">
        <v>163</v>
      </c>
      <c r="PGL233" s="53">
        <f t="shared" ref="PGL233" si="19148">(53.16)*10.764</f>
        <v>572.2142399999999</v>
      </c>
      <c r="PGM233" s="53">
        <f t="shared" ref="PGM233:PGM234" si="19149">(2.3*1.25+1*(2.75+2.9+2.3))*10.764</f>
        <v>116.52029999999999</v>
      </c>
      <c r="PGN233" s="53">
        <f t="shared" si="4157"/>
        <v>688.73453999999992</v>
      </c>
      <c r="PGO233" s="53">
        <v>0</v>
      </c>
      <c r="PGP233" s="53">
        <f>PGN233*(($H$268)+1)+(IF(PGO233&lt;101,PGO233,IF(PGO233&lt;201,PGO233/2,IF(PGO233&lt;=301,PGO233/3,PGO233/4))))</f>
        <v>688.73453999999992</v>
      </c>
      <c r="PGQ233" s="159">
        <f t="shared" si="10296"/>
        <v>4</v>
      </c>
      <c r="PGR233" s="159"/>
      <c r="PGS233" s="53" t="s">
        <v>163</v>
      </c>
      <c r="PGT233" s="53">
        <f t="shared" ref="PGT233" si="19150">(53.16)*10.764</f>
        <v>572.2142399999999</v>
      </c>
      <c r="PGU233" s="53">
        <f t="shared" ref="PGU233:PGU234" si="19151">(2.3*1.25+1*(2.75+2.9+2.3))*10.764</f>
        <v>116.52029999999999</v>
      </c>
      <c r="PGV233" s="53">
        <f t="shared" si="4160"/>
        <v>688.73453999999992</v>
      </c>
      <c r="PGW233" s="53">
        <v>0</v>
      </c>
      <c r="PGX233" s="53">
        <f>PGV233*(($H$268)+1)+(IF(PGW233&lt;101,PGW233,IF(PGW233&lt;201,PGW233/2,IF(PGW233&lt;=301,PGW233/3,PGW233/4))))</f>
        <v>688.73453999999992</v>
      </c>
      <c r="PGY233" s="159">
        <f t="shared" si="10299"/>
        <v>4</v>
      </c>
      <c r="PGZ233" s="159"/>
      <c r="PHA233" s="53" t="s">
        <v>163</v>
      </c>
      <c r="PHB233" s="53">
        <f t="shared" ref="PHB233" si="19152">(53.16)*10.764</f>
        <v>572.2142399999999</v>
      </c>
      <c r="PHC233" s="53">
        <f t="shared" ref="PHC233:PHC234" si="19153">(2.3*1.25+1*(2.75+2.9+2.3))*10.764</f>
        <v>116.52029999999999</v>
      </c>
      <c r="PHD233" s="53">
        <f t="shared" si="4163"/>
        <v>688.73453999999992</v>
      </c>
      <c r="PHE233" s="53">
        <v>0</v>
      </c>
      <c r="PHF233" s="53">
        <f>PHD233*(($H$268)+1)+(IF(PHE233&lt;101,PHE233,IF(PHE233&lt;201,PHE233/2,IF(PHE233&lt;=301,PHE233/3,PHE233/4))))</f>
        <v>688.73453999999992</v>
      </c>
      <c r="PHG233" s="159">
        <f t="shared" si="10302"/>
        <v>4</v>
      </c>
      <c r="PHH233" s="159"/>
      <c r="PHI233" s="53" t="s">
        <v>163</v>
      </c>
      <c r="PHJ233" s="53">
        <f t="shared" ref="PHJ233" si="19154">(53.16)*10.764</f>
        <v>572.2142399999999</v>
      </c>
      <c r="PHK233" s="53">
        <f t="shared" ref="PHK233:PHK234" si="19155">(2.3*1.25+1*(2.75+2.9+2.3))*10.764</f>
        <v>116.52029999999999</v>
      </c>
      <c r="PHL233" s="53">
        <f t="shared" si="4166"/>
        <v>688.73453999999992</v>
      </c>
      <c r="PHM233" s="53">
        <v>0</v>
      </c>
      <c r="PHN233" s="53">
        <f>PHL233*(($H$268)+1)+(IF(PHM233&lt;101,PHM233,IF(PHM233&lt;201,PHM233/2,IF(PHM233&lt;=301,PHM233/3,PHM233/4))))</f>
        <v>688.73453999999992</v>
      </c>
      <c r="PHO233" s="159">
        <f t="shared" si="10305"/>
        <v>4</v>
      </c>
      <c r="PHP233" s="159"/>
      <c r="PHQ233" s="53" t="s">
        <v>163</v>
      </c>
      <c r="PHR233" s="53">
        <f t="shared" ref="PHR233" si="19156">(53.16)*10.764</f>
        <v>572.2142399999999</v>
      </c>
      <c r="PHS233" s="53">
        <f t="shared" ref="PHS233:PHS234" si="19157">(2.3*1.25+1*(2.75+2.9+2.3))*10.764</f>
        <v>116.52029999999999</v>
      </c>
      <c r="PHT233" s="53">
        <f t="shared" si="4169"/>
        <v>688.73453999999992</v>
      </c>
      <c r="PHU233" s="53">
        <v>0</v>
      </c>
      <c r="PHV233" s="53">
        <f>PHT233*(($H$268)+1)+(IF(PHU233&lt;101,PHU233,IF(PHU233&lt;201,PHU233/2,IF(PHU233&lt;=301,PHU233/3,PHU233/4))))</f>
        <v>688.73453999999992</v>
      </c>
      <c r="PHW233" s="159">
        <f t="shared" si="10308"/>
        <v>4</v>
      </c>
      <c r="PHX233" s="159"/>
      <c r="PHY233" s="53" t="s">
        <v>163</v>
      </c>
      <c r="PHZ233" s="53">
        <f t="shared" ref="PHZ233" si="19158">(53.16)*10.764</f>
        <v>572.2142399999999</v>
      </c>
      <c r="PIA233" s="53">
        <f t="shared" ref="PIA233:PIA234" si="19159">(2.3*1.25+1*(2.75+2.9+2.3))*10.764</f>
        <v>116.52029999999999</v>
      </c>
      <c r="PIB233" s="53">
        <f t="shared" si="4172"/>
        <v>688.73453999999992</v>
      </c>
      <c r="PIC233" s="53">
        <v>0</v>
      </c>
      <c r="PID233" s="53">
        <f>PIB233*(($H$268)+1)+(IF(PIC233&lt;101,PIC233,IF(PIC233&lt;201,PIC233/2,IF(PIC233&lt;=301,PIC233/3,PIC233/4))))</f>
        <v>688.73453999999992</v>
      </c>
      <c r="PIE233" s="159">
        <f t="shared" si="10311"/>
        <v>4</v>
      </c>
      <c r="PIF233" s="159"/>
      <c r="PIG233" s="53" t="s">
        <v>163</v>
      </c>
      <c r="PIH233" s="53">
        <f t="shared" ref="PIH233" si="19160">(53.16)*10.764</f>
        <v>572.2142399999999</v>
      </c>
      <c r="PII233" s="53">
        <f t="shared" ref="PII233:PII234" si="19161">(2.3*1.25+1*(2.75+2.9+2.3))*10.764</f>
        <v>116.52029999999999</v>
      </c>
      <c r="PIJ233" s="53">
        <f t="shared" si="4175"/>
        <v>688.73453999999992</v>
      </c>
      <c r="PIK233" s="53">
        <v>0</v>
      </c>
      <c r="PIL233" s="53">
        <f>PIJ233*(($H$268)+1)+(IF(PIK233&lt;101,PIK233,IF(PIK233&lt;201,PIK233/2,IF(PIK233&lt;=301,PIK233/3,PIK233/4))))</f>
        <v>688.73453999999992</v>
      </c>
      <c r="PIM233" s="159">
        <f t="shared" si="10314"/>
        <v>4</v>
      </c>
      <c r="PIN233" s="159"/>
      <c r="PIO233" s="53" t="s">
        <v>163</v>
      </c>
      <c r="PIP233" s="53">
        <f t="shared" ref="PIP233" si="19162">(53.16)*10.764</f>
        <v>572.2142399999999</v>
      </c>
      <c r="PIQ233" s="53">
        <f t="shared" ref="PIQ233:PIQ234" si="19163">(2.3*1.25+1*(2.75+2.9+2.3))*10.764</f>
        <v>116.52029999999999</v>
      </c>
      <c r="PIR233" s="53">
        <f t="shared" si="4178"/>
        <v>688.73453999999992</v>
      </c>
      <c r="PIS233" s="53">
        <v>0</v>
      </c>
      <c r="PIT233" s="53">
        <f>PIR233*(($H$268)+1)+(IF(PIS233&lt;101,PIS233,IF(PIS233&lt;201,PIS233/2,IF(PIS233&lt;=301,PIS233/3,PIS233/4))))</f>
        <v>688.73453999999992</v>
      </c>
      <c r="PIU233" s="159">
        <f t="shared" si="10317"/>
        <v>4</v>
      </c>
      <c r="PIV233" s="159"/>
      <c r="PIW233" s="53" t="s">
        <v>163</v>
      </c>
      <c r="PIX233" s="53">
        <f t="shared" ref="PIX233" si="19164">(53.16)*10.764</f>
        <v>572.2142399999999</v>
      </c>
      <c r="PIY233" s="53">
        <f t="shared" ref="PIY233:PIY234" si="19165">(2.3*1.25+1*(2.75+2.9+2.3))*10.764</f>
        <v>116.52029999999999</v>
      </c>
      <c r="PIZ233" s="53">
        <f t="shared" si="4181"/>
        <v>688.73453999999992</v>
      </c>
      <c r="PJA233" s="53">
        <v>0</v>
      </c>
      <c r="PJB233" s="53">
        <f>PIZ233*(($H$268)+1)+(IF(PJA233&lt;101,PJA233,IF(PJA233&lt;201,PJA233/2,IF(PJA233&lt;=301,PJA233/3,PJA233/4))))</f>
        <v>688.73453999999992</v>
      </c>
      <c r="PJC233" s="159">
        <f t="shared" si="10320"/>
        <v>4</v>
      </c>
      <c r="PJD233" s="159"/>
      <c r="PJE233" s="53" t="s">
        <v>163</v>
      </c>
      <c r="PJF233" s="53">
        <f t="shared" ref="PJF233" si="19166">(53.16)*10.764</f>
        <v>572.2142399999999</v>
      </c>
      <c r="PJG233" s="53">
        <f t="shared" ref="PJG233:PJG234" si="19167">(2.3*1.25+1*(2.75+2.9+2.3))*10.764</f>
        <v>116.52029999999999</v>
      </c>
      <c r="PJH233" s="53">
        <f t="shared" si="4184"/>
        <v>688.73453999999992</v>
      </c>
      <c r="PJI233" s="53">
        <v>0</v>
      </c>
      <c r="PJJ233" s="53">
        <f>PJH233*(($H$268)+1)+(IF(PJI233&lt;101,PJI233,IF(PJI233&lt;201,PJI233/2,IF(PJI233&lt;=301,PJI233/3,PJI233/4))))</f>
        <v>688.73453999999992</v>
      </c>
      <c r="PJK233" s="159">
        <f t="shared" si="10323"/>
        <v>4</v>
      </c>
      <c r="PJL233" s="159"/>
      <c r="PJM233" s="53" t="s">
        <v>163</v>
      </c>
      <c r="PJN233" s="53">
        <f t="shared" ref="PJN233" si="19168">(53.16)*10.764</f>
        <v>572.2142399999999</v>
      </c>
      <c r="PJO233" s="53">
        <f t="shared" ref="PJO233:PJO234" si="19169">(2.3*1.25+1*(2.75+2.9+2.3))*10.764</f>
        <v>116.52029999999999</v>
      </c>
      <c r="PJP233" s="53">
        <f t="shared" si="4187"/>
        <v>688.73453999999992</v>
      </c>
      <c r="PJQ233" s="53">
        <v>0</v>
      </c>
      <c r="PJR233" s="53">
        <f>PJP233*(($H$268)+1)+(IF(PJQ233&lt;101,PJQ233,IF(PJQ233&lt;201,PJQ233/2,IF(PJQ233&lt;=301,PJQ233/3,PJQ233/4))))</f>
        <v>688.73453999999992</v>
      </c>
      <c r="PJS233" s="159">
        <f t="shared" si="10326"/>
        <v>4</v>
      </c>
      <c r="PJT233" s="159"/>
      <c r="PJU233" s="53" t="s">
        <v>163</v>
      </c>
      <c r="PJV233" s="53">
        <f t="shared" ref="PJV233" si="19170">(53.16)*10.764</f>
        <v>572.2142399999999</v>
      </c>
      <c r="PJW233" s="53">
        <f t="shared" ref="PJW233:PJW234" si="19171">(2.3*1.25+1*(2.75+2.9+2.3))*10.764</f>
        <v>116.52029999999999</v>
      </c>
      <c r="PJX233" s="53">
        <f t="shared" si="4190"/>
        <v>688.73453999999992</v>
      </c>
      <c r="PJY233" s="53">
        <v>0</v>
      </c>
      <c r="PJZ233" s="53">
        <f>PJX233*(($H$268)+1)+(IF(PJY233&lt;101,PJY233,IF(PJY233&lt;201,PJY233/2,IF(PJY233&lt;=301,PJY233/3,PJY233/4))))</f>
        <v>688.73453999999992</v>
      </c>
      <c r="PKA233" s="159">
        <f t="shared" si="10329"/>
        <v>4</v>
      </c>
      <c r="PKB233" s="159"/>
      <c r="PKC233" s="53" t="s">
        <v>163</v>
      </c>
      <c r="PKD233" s="53">
        <f t="shared" ref="PKD233" si="19172">(53.16)*10.764</f>
        <v>572.2142399999999</v>
      </c>
      <c r="PKE233" s="53">
        <f t="shared" ref="PKE233:PKE234" si="19173">(2.3*1.25+1*(2.75+2.9+2.3))*10.764</f>
        <v>116.52029999999999</v>
      </c>
      <c r="PKF233" s="53">
        <f t="shared" si="4193"/>
        <v>688.73453999999992</v>
      </c>
      <c r="PKG233" s="53">
        <v>0</v>
      </c>
      <c r="PKH233" s="53">
        <f>PKF233*(($H$268)+1)+(IF(PKG233&lt;101,PKG233,IF(PKG233&lt;201,PKG233/2,IF(PKG233&lt;=301,PKG233/3,PKG233/4))))</f>
        <v>688.73453999999992</v>
      </c>
      <c r="PKI233" s="159">
        <f t="shared" si="10332"/>
        <v>4</v>
      </c>
      <c r="PKJ233" s="159"/>
      <c r="PKK233" s="53" t="s">
        <v>163</v>
      </c>
      <c r="PKL233" s="53">
        <f t="shared" ref="PKL233" si="19174">(53.16)*10.764</f>
        <v>572.2142399999999</v>
      </c>
      <c r="PKM233" s="53">
        <f t="shared" ref="PKM233:PKM234" si="19175">(2.3*1.25+1*(2.75+2.9+2.3))*10.764</f>
        <v>116.52029999999999</v>
      </c>
      <c r="PKN233" s="53">
        <f t="shared" si="4196"/>
        <v>688.73453999999992</v>
      </c>
      <c r="PKO233" s="53">
        <v>0</v>
      </c>
      <c r="PKP233" s="53">
        <f>PKN233*(($H$268)+1)+(IF(PKO233&lt;101,PKO233,IF(PKO233&lt;201,PKO233/2,IF(PKO233&lt;=301,PKO233/3,PKO233/4))))</f>
        <v>688.73453999999992</v>
      </c>
      <c r="PKQ233" s="159">
        <f t="shared" si="10335"/>
        <v>4</v>
      </c>
      <c r="PKR233" s="159"/>
      <c r="PKS233" s="53" t="s">
        <v>163</v>
      </c>
      <c r="PKT233" s="53">
        <f t="shared" ref="PKT233" si="19176">(53.16)*10.764</f>
        <v>572.2142399999999</v>
      </c>
      <c r="PKU233" s="53">
        <f t="shared" ref="PKU233:PKU234" si="19177">(2.3*1.25+1*(2.75+2.9+2.3))*10.764</f>
        <v>116.52029999999999</v>
      </c>
      <c r="PKV233" s="53">
        <f t="shared" si="4199"/>
        <v>688.73453999999992</v>
      </c>
      <c r="PKW233" s="53">
        <v>0</v>
      </c>
      <c r="PKX233" s="53">
        <f>PKV233*(($H$268)+1)+(IF(PKW233&lt;101,PKW233,IF(PKW233&lt;201,PKW233/2,IF(PKW233&lt;=301,PKW233/3,PKW233/4))))</f>
        <v>688.73453999999992</v>
      </c>
      <c r="PKY233" s="159">
        <f t="shared" si="10338"/>
        <v>4</v>
      </c>
      <c r="PKZ233" s="159"/>
      <c r="PLA233" s="53" t="s">
        <v>163</v>
      </c>
      <c r="PLB233" s="53">
        <f t="shared" ref="PLB233" si="19178">(53.16)*10.764</f>
        <v>572.2142399999999</v>
      </c>
      <c r="PLC233" s="53">
        <f t="shared" ref="PLC233:PLC234" si="19179">(2.3*1.25+1*(2.75+2.9+2.3))*10.764</f>
        <v>116.52029999999999</v>
      </c>
      <c r="PLD233" s="53">
        <f t="shared" si="4202"/>
        <v>688.73453999999992</v>
      </c>
      <c r="PLE233" s="53">
        <v>0</v>
      </c>
      <c r="PLF233" s="53">
        <f>PLD233*(($H$268)+1)+(IF(PLE233&lt;101,PLE233,IF(PLE233&lt;201,PLE233/2,IF(PLE233&lt;=301,PLE233/3,PLE233/4))))</f>
        <v>688.73453999999992</v>
      </c>
      <c r="PLG233" s="159">
        <f t="shared" si="10341"/>
        <v>4</v>
      </c>
      <c r="PLH233" s="159"/>
      <c r="PLI233" s="53" t="s">
        <v>163</v>
      </c>
      <c r="PLJ233" s="53">
        <f t="shared" ref="PLJ233" si="19180">(53.16)*10.764</f>
        <v>572.2142399999999</v>
      </c>
      <c r="PLK233" s="53">
        <f t="shared" ref="PLK233:PLK234" si="19181">(2.3*1.25+1*(2.75+2.9+2.3))*10.764</f>
        <v>116.52029999999999</v>
      </c>
      <c r="PLL233" s="53">
        <f t="shared" si="4205"/>
        <v>688.73453999999992</v>
      </c>
      <c r="PLM233" s="53">
        <v>0</v>
      </c>
      <c r="PLN233" s="53">
        <f>PLL233*(($H$268)+1)+(IF(PLM233&lt;101,PLM233,IF(PLM233&lt;201,PLM233/2,IF(PLM233&lt;=301,PLM233/3,PLM233/4))))</f>
        <v>688.73453999999992</v>
      </c>
      <c r="PLO233" s="159">
        <f t="shared" si="10344"/>
        <v>4</v>
      </c>
      <c r="PLP233" s="159"/>
      <c r="PLQ233" s="53" t="s">
        <v>163</v>
      </c>
      <c r="PLR233" s="53">
        <f t="shared" ref="PLR233" si="19182">(53.16)*10.764</f>
        <v>572.2142399999999</v>
      </c>
      <c r="PLS233" s="53">
        <f t="shared" ref="PLS233:PLS234" si="19183">(2.3*1.25+1*(2.75+2.9+2.3))*10.764</f>
        <v>116.52029999999999</v>
      </c>
      <c r="PLT233" s="53">
        <f t="shared" si="4208"/>
        <v>688.73453999999992</v>
      </c>
      <c r="PLU233" s="53">
        <v>0</v>
      </c>
      <c r="PLV233" s="53">
        <f>PLT233*(($H$268)+1)+(IF(PLU233&lt;101,PLU233,IF(PLU233&lt;201,PLU233/2,IF(PLU233&lt;=301,PLU233/3,PLU233/4))))</f>
        <v>688.73453999999992</v>
      </c>
      <c r="PLW233" s="159">
        <f t="shared" si="10347"/>
        <v>4</v>
      </c>
      <c r="PLX233" s="159"/>
      <c r="PLY233" s="53" t="s">
        <v>163</v>
      </c>
      <c r="PLZ233" s="53">
        <f t="shared" ref="PLZ233" si="19184">(53.16)*10.764</f>
        <v>572.2142399999999</v>
      </c>
      <c r="PMA233" s="53">
        <f t="shared" ref="PMA233:PMA234" si="19185">(2.3*1.25+1*(2.75+2.9+2.3))*10.764</f>
        <v>116.52029999999999</v>
      </c>
      <c r="PMB233" s="53">
        <f t="shared" si="4211"/>
        <v>688.73453999999992</v>
      </c>
      <c r="PMC233" s="53">
        <v>0</v>
      </c>
      <c r="PMD233" s="53">
        <f>PMB233*(($H$268)+1)+(IF(PMC233&lt;101,PMC233,IF(PMC233&lt;201,PMC233/2,IF(PMC233&lt;=301,PMC233/3,PMC233/4))))</f>
        <v>688.73453999999992</v>
      </c>
      <c r="PME233" s="159">
        <f t="shared" si="10350"/>
        <v>4</v>
      </c>
      <c r="PMF233" s="159"/>
      <c r="PMG233" s="53" t="s">
        <v>163</v>
      </c>
      <c r="PMH233" s="53">
        <f t="shared" ref="PMH233" si="19186">(53.16)*10.764</f>
        <v>572.2142399999999</v>
      </c>
      <c r="PMI233" s="53">
        <f t="shared" ref="PMI233:PMI234" si="19187">(2.3*1.25+1*(2.75+2.9+2.3))*10.764</f>
        <v>116.52029999999999</v>
      </c>
      <c r="PMJ233" s="53">
        <f t="shared" si="4214"/>
        <v>688.73453999999992</v>
      </c>
      <c r="PMK233" s="53">
        <v>0</v>
      </c>
      <c r="PML233" s="53">
        <f>PMJ233*(($H$268)+1)+(IF(PMK233&lt;101,PMK233,IF(PMK233&lt;201,PMK233/2,IF(PMK233&lt;=301,PMK233/3,PMK233/4))))</f>
        <v>688.73453999999992</v>
      </c>
      <c r="PMM233" s="159">
        <f t="shared" si="10353"/>
        <v>4</v>
      </c>
      <c r="PMN233" s="159"/>
      <c r="PMO233" s="53" t="s">
        <v>163</v>
      </c>
      <c r="PMP233" s="53">
        <f t="shared" ref="PMP233" si="19188">(53.16)*10.764</f>
        <v>572.2142399999999</v>
      </c>
      <c r="PMQ233" s="53">
        <f t="shared" ref="PMQ233:PMQ234" si="19189">(2.3*1.25+1*(2.75+2.9+2.3))*10.764</f>
        <v>116.52029999999999</v>
      </c>
      <c r="PMR233" s="53">
        <f t="shared" si="4217"/>
        <v>688.73453999999992</v>
      </c>
      <c r="PMS233" s="53">
        <v>0</v>
      </c>
      <c r="PMT233" s="53">
        <f>PMR233*(($H$268)+1)+(IF(PMS233&lt;101,PMS233,IF(PMS233&lt;201,PMS233/2,IF(PMS233&lt;=301,PMS233/3,PMS233/4))))</f>
        <v>688.73453999999992</v>
      </c>
      <c r="PMU233" s="159">
        <f t="shared" si="10356"/>
        <v>4</v>
      </c>
      <c r="PMV233" s="159"/>
      <c r="PMW233" s="53" t="s">
        <v>163</v>
      </c>
      <c r="PMX233" s="53">
        <f t="shared" ref="PMX233" si="19190">(53.16)*10.764</f>
        <v>572.2142399999999</v>
      </c>
      <c r="PMY233" s="53">
        <f t="shared" ref="PMY233:PMY234" si="19191">(2.3*1.25+1*(2.75+2.9+2.3))*10.764</f>
        <v>116.52029999999999</v>
      </c>
      <c r="PMZ233" s="53">
        <f t="shared" si="4220"/>
        <v>688.73453999999992</v>
      </c>
      <c r="PNA233" s="53">
        <v>0</v>
      </c>
      <c r="PNB233" s="53">
        <f>PMZ233*(($H$268)+1)+(IF(PNA233&lt;101,PNA233,IF(PNA233&lt;201,PNA233/2,IF(PNA233&lt;=301,PNA233/3,PNA233/4))))</f>
        <v>688.73453999999992</v>
      </c>
      <c r="PNC233" s="159">
        <f t="shared" si="10359"/>
        <v>4</v>
      </c>
      <c r="PND233" s="159"/>
      <c r="PNE233" s="53" t="s">
        <v>163</v>
      </c>
      <c r="PNF233" s="53">
        <f t="shared" ref="PNF233" si="19192">(53.16)*10.764</f>
        <v>572.2142399999999</v>
      </c>
      <c r="PNG233" s="53">
        <f t="shared" ref="PNG233:PNG234" si="19193">(2.3*1.25+1*(2.75+2.9+2.3))*10.764</f>
        <v>116.52029999999999</v>
      </c>
      <c r="PNH233" s="53">
        <f t="shared" si="4223"/>
        <v>688.73453999999992</v>
      </c>
      <c r="PNI233" s="53">
        <v>0</v>
      </c>
      <c r="PNJ233" s="53">
        <f>PNH233*(($H$268)+1)+(IF(PNI233&lt;101,PNI233,IF(PNI233&lt;201,PNI233/2,IF(PNI233&lt;=301,PNI233/3,PNI233/4))))</f>
        <v>688.73453999999992</v>
      </c>
      <c r="PNK233" s="159">
        <f t="shared" si="10362"/>
        <v>4</v>
      </c>
      <c r="PNL233" s="159"/>
      <c r="PNM233" s="53" t="s">
        <v>163</v>
      </c>
      <c r="PNN233" s="53">
        <f t="shared" ref="PNN233" si="19194">(53.16)*10.764</f>
        <v>572.2142399999999</v>
      </c>
      <c r="PNO233" s="53">
        <f t="shared" ref="PNO233:PNO234" si="19195">(2.3*1.25+1*(2.75+2.9+2.3))*10.764</f>
        <v>116.52029999999999</v>
      </c>
      <c r="PNP233" s="53">
        <f t="shared" si="4226"/>
        <v>688.73453999999992</v>
      </c>
      <c r="PNQ233" s="53">
        <v>0</v>
      </c>
      <c r="PNR233" s="53">
        <f>PNP233*(($H$268)+1)+(IF(PNQ233&lt;101,PNQ233,IF(PNQ233&lt;201,PNQ233/2,IF(PNQ233&lt;=301,PNQ233/3,PNQ233/4))))</f>
        <v>688.73453999999992</v>
      </c>
      <c r="PNS233" s="159">
        <f t="shared" si="10365"/>
        <v>4</v>
      </c>
      <c r="PNT233" s="159"/>
      <c r="PNU233" s="53" t="s">
        <v>163</v>
      </c>
      <c r="PNV233" s="53">
        <f t="shared" ref="PNV233" si="19196">(53.16)*10.764</f>
        <v>572.2142399999999</v>
      </c>
      <c r="PNW233" s="53">
        <f t="shared" ref="PNW233:PNW234" si="19197">(2.3*1.25+1*(2.75+2.9+2.3))*10.764</f>
        <v>116.52029999999999</v>
      </c>
      <c r="PNX233" s="53">
        <f t="shared" si="4229"/>
        <v>688.73453999999992</v>
      </c>
      <c r="PNY233" s="53">
        <v>0</v>
      </c>
      <c r="PNZ233" s="53">
        <f>PNX233*(($H$268)+1)+(IF(PNY233&lt;101,PNY233,IF(PNY233&lt;201,PNY233/2,IF(PNY233&lt;=301,PNY233/3,PNY233/4))))</f>
        <v>688.73453999999992</v>
      </c>
      <c r="POA233" s="159">
        <f t="shared" si="10368"/>
        <v>4</v>
      </c>
      <c r="POB233" s="159"/>
      <c r="POC233" s="53" t="s">
        <v>163</v>
      </c>
      <c r="POD233" s="53">
        <f t="shared" ref="POD233" si="19198">(53.16)*10.764</f>
        <v>572.2142399999999</v>
      </c>
      <c r="POE233" s="53">
        <f t="shared" ref="POE233:POE234" si="19199">(2.3*1.25+1*(2.75+2.9+2.3))*10.764</f>
        <v>116.52029999999999</v>
      </c>
      <c r="POF233" s="53">
        <f t="shared" si="4232"/>
        <v>688.73453999999992</v>
      </c>
      <c r="POG233" s="53">
        <v>0</v>
      </c>
      <c r="POH233" s="53">
        <f>POF233*(($H$268)+1)+(IF(POG233&lt;101,POG233,IF(POG233&lt;201,POG233/2,IF(POG233&lt;=301,POG233/3,POG233/4))))</f>
        <v>688.73453999999992</v>
      </c>
      <c r="POI233" s="159">
        <f t="shared" si="10371"/>
        <v>4</v>
      </c>
      <c r="POJ233" s="159"/>
      <c r="POK233" s="53" t="s">
        <v>163</v>
      </c>
      <c r="POL233" s="53">
        <f t="shared" ref="POL233" si="19200">(53.16)*10.764</f>
        <v>572.2142399999999</v>
      </c>
      <c r="POM233" s="53">
        <f t="shared" ref="POM233:POM234" si="19201">(2.3*1.25+1*(2.75+2.9+2.3))*10.764</f>
        <v>116.52029999999999</v>
      </c>
      <c r="PON233" s="53">
        <f t="shared" si="4235"/>
        <v>688.73453999999992</v>
      </c>
      <c r="POO233" s="53">
        <v>0</v>
      </c>
      <c r="POP233" s="53">
        <f>PON233*(($H$268)+1)+(IF(POO233&lt;101,POO233,IF(POO233&lt;201,POO233/2,IF(POO233&lt;=301,POO233/3,POO233/4))))</f>
        <v>688.73453999999992</v>
      </c>
      <c r="POQ233" s="159">
        <f t="shared" si="10374"/>
        <v>4</v>
      </c>
      <c r="POR233" s="159"/>
      <c r="POS233" s="53" t="s">
        <v>163</v>
      </c>
      <c r="POT233" s="53">
        <f t="shared" ref="POT233" si="19202">(53.16)*10.764</f>
        <v>572.2142399999999</v>
      </c>
      <c r="POU233" s="53">
        <f t="shared" ref="POU233:POU234" si="19203">(2.3*1.25+1*(2.75+2.9+2.3))*10.764</f>
        <v>116.52029999999999</v>
      </c>
      <c r="POV233" s="53">
        <f t="shared" si="4238"/>
        <v>688.73453999999992</v>
      </c>
      <c r="POW233" s="53">
        <v>0</v>
      </c>
      <c r="POX233" s="53">
        <f>POV233*(($H$268)+1)+(IF(POW233&lt;101,POW233,IF(POW233&lt;201,POW233/2,IF(POW233&lt;=301,POW233/3,POW233/4))))</f>
        <v>688.73453999999992</v>
      </c>
      <c r="POY233" s="159">
        <f t="shared" si="10377"/>
        <v>4</v>
      </c>
      <c r="POZ233" s="159"/>
      <c r="PPA233" s="53" t="s">
        <v>163</v>
      </c>
      <c r="PPB233" s="53">
        <f t="shared" ref="PPB233" si="19204">(53.16)*10.764</f>
        <v>572.2142399999999</v>
      </c>
      <c r="PPC233" s="53">
        <f t="shared" ref="PPC233:PPC234" si="19205">(2.3*1.25+1*(2.75+2.9+2.3))*10.764</f>
        <v>116.52029999999999</v>
      </c>
      <c r="PPD233" s="53">
        <f t="shared" si="4241"/>
        <v>688.73453999999992</v>
      </c>
      <c r="PPE233" s="53">
        <v>0</v>
      </c>
      <c r="PPF233" s="53">
        <f>PPD233*(($H$268)+1)+(IF(PPE233&lt;101,PPE233,IF(PPE233&lt;201,PPE233/2,IF(PPE233&lt;=301,PPE233/3,PPE233/4))))</f>
        <v>688.73453999999992</v>
      </c>
      <c r="PPG233" s="159">
        <f t="shared" si="10380"/>
        <v>4</v>
      </c>
      <c r="PPH233" s="159"/>
      <c r="PPI233" s="53" t="s">
        <v>163</v>
      </c>
      <c r="PPJ233" s="53">
        <f t="shared" ref="PPJ233" si="19206">(53.16)*10.764</f>
        <v>572.2142399999999</v>
      </c>
      <c r="PPK233" s="53">
        <f t="shared" ref="PPK233:PPK234" si="19207">(2.3*1.25+1*(2.75+2.9+2.3))*10.764</f>
        <v>116.52029999999999</v>
      </c>
      <c r="PPL233" s="53">
        <f t="shared" si="4244"/>
        <v>688.73453999999992</v>
      </c>
      <c r="PPM233" s="53">
        <v>0</v>
      </c>
      <c r="PPN233" s="53">
        <f>PPL233*(($H$268)+1)+(IF(PPM233&lt;101,PPM233,IF(PPM233&lt;201,PPM233/2,IF(PPM233&lt;=301,PPM233/3,PPM233/4))))</f>
        <v>688.73453999999992</v>
      </c>
      <c r="PPO233" s="159">
        <f t="shared" si="10383"/>
        <v>4</v>
      </c>
      <c r="PPP233" s="159"/>
      <c r="PPQ233" s="53" t="s">
        <v>163</v>
      </c>
      <c r="PPR233" s="53">
        <f t="shared" ref="PPR233" si="19208">(53.16)*10.764</f>
        <v>572.2142399999999</v>
      </c>
      <c r="PPS233" s="53">
        <f t="shared" ref="PPS233:PPS234" si="19209">(2.3*1.25+1*(2.75+2.9+2.3))*10.764</f>
        <v>116.52029999999999</v>
      </c>
      <c r="PPT233" s="53">
        <f t="shared" si="4247"/>
        <v>688.73453999999992</v>
      </c>
      <c r="PPU233" s="53">
        <v>0</v>
      </c>
      <c r="PPV233" s="53">
        <f>PPT233*(($H$268)+1)+(IF(PPU233&lt;101,PPU233,IF(PPU233&lt;201,PPU233/2,IF(PPU233&lt;=301,PPU233/3,PPU233/4))))</f>
        <v>688.73453999999992</v>
      </c>
      <c r="PPW233" s="159">
        <f t="shared" si="10386"/>
        <v>4</v>
      </c>
      <c r="PPX233" s="159"/>
      <c r="PPY233" s="53" t="s">
        <v>163</v>
      </c>
      <c r="PPZ233" s="53">
        <f t="shared" ref="PPZ233" si="19210">(53.16)*10.764</f>
        <v>572.2142399999999</v>
      </c>
      <c r="PQA233" s="53">
        <f t="shared" ref="PQA233:PQA234" si="19211">(2.3*1.25+1*(2.75+2.9+2.3))*10.764</f>
        <v>116.52029999999999</v>
      </c>
      <c r="PQB233" s="53">
        <f t="shared" si="4250"/>
        <v>688.73453999999992</v>
      </c>
      <c r="PQC233" s="53">
        <v>0</v>
      </c>
      <c r="PQD233" s="53">
        <f>PQB233*(($H$268)+1)+(IF(PQC233&lt;101,PQC233,IF(PQC233&lt;201,PQC233/2,IF(PQC233&lt;=301,PQC233/3,PQC233/4))))</f>
        <v>688.73453999999992</v>
      </c>
      <c r="PQE233" s="159">
        <f t="shared" si="10389"/>
        <v>4</v>
      </c>
      <c r="PQF233" s="159"/>
      <c r="PQG233" s="53" t="s">
        <v>163</v>
      </c>
      <c r="PQH233" s="53">
        <f t="shared" ref="PQH233" si="19212">(53.16)*10.764</f>
        <v>572.2142399999999</v>
      </c>
      <c r="PQI233" s="53">
        <f t="shared" ref="PQI233:PQI234" si="19213">(2.3*1.25+1*(2.75+2.9+2.3))*10.764</f>
        <v>116.52029999999999</v>
      </c>
      <c r="PQJ233" s="53">
        <f t="shared" si="4253"/>
        <v>688.73453999999992</v>
      </c>
      <c r="PQK233" s="53">
        <v>0</v>
      </c>
      <c r="PQL233" s="53">
        <f>PQJ233*(($H$268)+1)+(IF(PQK233&lt;101,PQK233,IF(PQK233&lt;201,PQK233/2,IF(PQK233&lt;=301,PQK233/3,PQK233/4))))</f>
        <v>688.73453999999992</v>
      </c>
      <c r="PQM233" s="159">
        <f t="shared" si="10392"/>
        <v>4</v>
      </c>
      <c r="PQN233" s="159"/>
      <c r="PQO233" s="53" t="s">
        <v>163</v>
      </c>
      <c r="PQP233" s="53">
        <f t="shared" ref="PQP233" si="19214">(53.16)*10.764</f>
        <v>572.2142399999999</v>
      </c>
      <c r="PQQ233" s="53">
        <f t="shared" ref="PQQ233:PQQ234" si="19215">(2.3*1.25+1*(2.75+2.9+2.3))*10.764</f>
        <v>116.52029999999999</v>
      </c>
      <c r="PQR233" s="53">
        <f t="shared" si="4256"/>
        <v>688.73453999999992</v>
      </c>
      <c r="PQS233" s="53">
        <v>0</v>
      </c>
      <c r="PQT233" s="53">
        <f>PQR233*(($H$268)+1)+(IF(PQS233&lt;101,PQS233,IF(PQS233&lt;201,PQS233/2,IF(PQS233&lt;=301,PQS233/3,PQS233/4))))</f>
        <v>688.73453999999992</v>
      </c>
      <c r="PQU233" s="159">
        <f t="shared" si="10395"/>
        <v>4</v>
      </c>
      <c r="PQV233" s="159"/>
      <c r="PQW233" s="53" t="s">
        <v>163</v>
      </c>
      <c r="PQX233" s="53">
        <f t="shared" ref="PQX233" si="19216">(53.16)*10.764</f>
        <v>572.2142399999999</v>
      </c>
      <c r="PQY233" s="53">
        <f t="shared" ref="PQY233:PQY234" si="19217">(2.3*1.25+1*(2.75+2.9+2.3))*10.764</f>
        <v>116.52029999999999</v>
      </c>
      <c r="PQZ233" s="53">
        <f t="shared" si="4259"/>
        <v>688.73453999999992</v>
      </c>
      <c r="PRA233" s="53">
        <v>0</v>
      </c>
      <c r="PRB233" s="53">
        <f>PQZ233*(($H$268)+1)+(IF(PRA233&lt;101,PRA233,IF(PRA233&lt;201,PRA233/2,IF(PRA233&lt;=301,PRA233/3,PRA233/4))))</f>
        <v>688.73453999999992</v>
      </c>
      <c r="PRC233" s="159">
        <f t="shared" si="10398"/>
        <v>4</v>
      </c>
      <c r="PRD233" s="159"/>
      <c r="PRE233" s="53" t="s">
        <v>163</v>
      </c>
      <c r="PRF233" s="53">
        <f t="shared" ref="PRF233" si="19218">(53.16)*10.764</f>
        <v>572.2142399999999</v>
      </c>
      <c r="PRG233" s="53">
        <f t="shared" ref="PRG233:PRG234" si="19219">(2.3*1.25+1*(2.75+2.9+2.3))*10.764</f>
        <v>116.52029999999999</v>
      </c>
      <c r="PRH233" s="53">
        <f t="shared" si="4262"/>
        <v>688.73453999999992</v>
      </c>
      <c r="PRI233" s="53">
        <v>0</v>
      </c>
      <c r="PRJ233" s="53">
        <f>PRH233*(($H$268)+1)+(IF(PRI233&lt;101,PRI233,IF(PRI233&lt;201,PRI233/2,IF(PRI233&lt;=301,PRI233/3,PRI233/4))))</f>
        <v>688.73453999999992</v>
      </c>
      <c r="PRK233" s="159">
        <f t="shared" si="10401"/>
        <v>4</v>
      </c>
      <c r="PRL233" s="159"/>
      <c r="PRM233" s="53" t="s">
        <v>163</v>
      </c>
      <c r="PRN233" s="53">
        <f t="shared" ref="PRN233" si="19220">(53.16)*10.764</f>
        <v>572.2142399999999</v>
      </c>
      <c r="PRO233" s="53">
        <f t="shared" ref="PRO233:PRO234" si="19221">(2.3*1.25+1*(2.75+2.9+2.3))*10.764</f>
        <v>116.52029999999999</v>
      </c>
      <c r="PRP233" s="53">
        <f t="shared" si="4265"/>
        <v>688.73453999999992</v>
      </c>
      <c r="PRQ233" s="53">
        <v>0</v>
      </c>
      <c r="PRR233" s="53">
        <f>PRP233*(($H$268)+1)+(IF(PRQ233&lt;101,PRQ233,IF(PRQ233&lt;201,PRQ233/2,IF(PRQ233&lt;=301,PRQ233/3,PRQ233/4))))</f>
        <v>688.73453999999992</v>
      </c>
      <c r="PRS233" s="159">
        <f t="shared" si="10404"/>
        <v>4</v>
      </c>
      <c r="PRT233" s="159"/>
      <c r="PRU233" s="53" t="s">
        <v>163</v>
      </c>
      <c r="PRV233" s="53">
        <f t="shared" ref="PRV233" si="19222">(53.16)*10.764</f>
        <v>572.2142399999999</v>
      </c>
      <c r="PRW233" s="53">
        <f t="shared" ref="PRW233:PRW234" si="19223">(2.3*1.25+1*(2.75+2.9+2.3))*10.764</f>
        <v>116.52029999999999</v>
      </c>
      <c r="PRX233" s="53">
        <f t="shared" si="4268"/>
        <v>688.73453999999992</v>
      </c>
      <c r="PRY233" s="53">
        <v>0</v>
      </c>
      <c r="PRZ233" s="53">
        <f>PRX233*(($H$268)+1)+(IF(PRY233&lt;101,PRY233,IF(PRY233&lt;201,PRY233/2,IF(PRY233&lt;=301,PRY233/3,PRY233/4))))</f>
        <v>688.73453999999992</v>
      </c>
      <c r="PSA233" s="159">
        <f t="shared" si="10407"/>
        <v>4</v>
      </c>
      <c r="PSB233" s="159"/>
      <c r="PSC233" s="53" t="s">
        <v>163</v>
      </c>
      <c r="PSD233" s="53">
        <f t="shared" ref="PSD233" si="19224">(53.16)*10.764</f>
        <v>572.2142399999999</v>
      </c>
      <c r="PSE233" s="53">
        <f t="shared" ref="PSE233:PSE234" si="19225">(2.3*1.25+1*(2.75+2.9+2.3))*10.764</f>
        <v>116.52029999999999</v>
      </c>
      <c r="PSF233" s="53">
        <f t="shared" si="4271"/>
        <v>688.73453999999992</v>
      </c>
      <c r="PSG233" s="53">
        <v>0</v>
      </c>
      <c r="PSH233" s="53">
        <f>PSF233*(($H$268)+1)+(IF(PSG233&lt;101,PSG233,IF(PSG233&lt;201,PSG233/2,IF(PSG233&lt;=301,PSG233/3,PSG233/4))))</f>
        <v>688.73453999999992</v>
      </c>
      <c r="PSI233" s="159">
        <f t="shared" si="10410"/>
        <v>4</v>
      </c>
      <c r="PSJ233" s="159"/>
      <c r="PSK233" s="53" t="s">
        <v>163</v>
      </c>
      <c r="PSL233" s="53">
        <f t="shared" ref="PSL233" si="19226">(53.16)*10.764</f>
        <v>572.2142399999999</v>
      </c>
      <c r="PSM233" s="53">
        <f t="shared" ref="PSM233:PSM234" si="19227">(2.3*1.25+1*(2.75+2.9+2.3))*10.764</f>
        <v>116.52029999999999</v>
      </c>
      <c r="PSN233" s="53">
        <f t="shared" si="4274"/>
        <v>688.73453999999992</v>
      </c>
      <c r="PSO233" s="53">
        <v>0</v>
      </c>
      <c r="PSP233" s="53">
        <f>PSN233*(($H$268)+1)+(IF(PSO233&lt;101,PSO233,IF(PSO233&lt;201,PSO233/2,IF(PSO233&lt;=301,PSO233/3,PSO233/4))))</f>
        <v>688.73453999999992</v>
      </c>
      <c r="PSQ233" s="159">
        <f t="shared" si="10413"/>
        <v>4</v>
      </c>
      <c r="PSR233" s="159"/>
      <c r="PSS233" s="53" t="s">
        <v>163</v>
      </c>
      <c r="PST233" s="53">
        <f t="shared" ref="PST233" si="19228">(53.16)*10.764</f>
        <v>572.2142399999999</v>
      </c>
      <c r="PSU233" s="53">
        <f t="shared" ref="PSU233:PSU234" si="19229">(2.3*1.25+1*(2.75+2.9+2.3))*10.764</f>
        <v>116.52029999999999</v>
      </c>
      <c r="PSV233" s="53">
        <f t="shared" si="4277"/>
        <v>688.73453999999992</v>
      </c>
      <c r="PSW233" s="53">
        <v>0</v>
      </c>
      <c r="PSX233" s="53">
        <f>PSV233*(($H$268)+1)+(IF(PSW233&lt;101,PSW233,IF(PSW233&lt;201,PSW233/2,IF(PSW233&lt;=301,PSW233/3,PSW233/4))))</f>
        <v>688.73453999999992</v>
      </c>
      <c r="PSY233" s="159">
        <f t="shared" si="10416"/>
        <v>4</v>
      </c>
      <c r="PSZ233" s="159"/>
      <c r="PTA233" s="53" t="s">
        <v>163</v>
      </c>
      <c r="PTB233" s="53">
        <f t="shared" ref="PTB233" si="19230">(53.16)*10.764</f>
        <v>572.2142399999999</v>
      </c>
      <c r="PTC233" s="53">
        <f t="shared" ref="PTC233:PTC234" si="19231">(2.3*1.25+1*(2.75+2.9+2.3))*10.764</f>
        <v>116.52029999999999</v>
      </c>
      <c r="PTD233" s="53">
        <f t="shared" si="4280"/>
        <v>688.73453999999992</v>
      </c>
      <c r="PTE233" s="53">
        <v>0</v>
      </c>
      <c r="PTF233" s="53">
        <f>PTD233*(($H$268)+1)+(IF(PTE233&lt;101,PTE233,IF(PTE233&lt;201,PTE233/2,IF(PTE233&lt;=301,PTE233/3,PTE233/4))))</f>
        <v>688.73453999999992</v>
      </c>
      <c r="PTG233" s="159">
        <f t="shared" si="10419"/>
        <v>4</v>
      </c>
      <c r="PTH233" s="159"/>
      <c r="PTI233" s="53" t="s">
        <v>163</v>
      </c>
      <c r="PTJ233" s="53">
        <f t="shared" ref="PTJ233" si="19232">(53.16)*10.764</f>
        <v>572.2142399999999</v>
      </c>
      <c r="PTK233" s="53">
        <f t="shared" ref="PTK233:PTK234" si="19233">(2.3*1.25+1*(2.75+2.9+2.3))*10.764</f>
        <v>116.52029999999999</v>
      </c>
      <c r="PTL233" s="53">
        <f t="shared" si="4283"/>
        <v>688.73453999999992</v>
      </c>
      <c r="PTM233" s="53">
        <v>0</v>
      </c>
      <c r="PTN233" s="53">
        <f>PTL233*(($H$268)+1)+(IF(PTM233&lt;101,PTM233,IF(PTM233&lt;201,PTM233/2,IF(PTM233&lt;=301,PTM233/3,PTM233/4))))</f>
        <v>688.73453999999992</v>
      </c>
      <c r="PTO233" s="159">
        <f t="shared" si="10422"/>
        <v>4</v>
      </c>
      <c r="PTP233" s="159"/>
      <c r="PTQ233" s="53" t="s">
        <v>163</v>
      </c>
      <c r="PTR233" s="53">
        <f t="shared" ref="PTR233" si="19234">(53.16)*10.764</f>
        <v>572.2142399999999</v>
      </c>
      <c r="PTS233" s="53">
        <f t="shared" ref="PTS233:PTS234" si="19235">(2.3*1.25+1*(2.75+2.9+2.3))*10.764</f>
        <v>116.52029999999999</v>
      </c>
      <c r="PTT233" s="53">
        <f t="shared" si="4286"/>
        <v>688.73453999999992</v>
      </c>
      <c r="PTU233" s="53">
        <v>0</v>
      </c>
      <c r="PTV233" s="53">
        <f>PTT233*(($H$268)+1)+(IF(PTU233&lt;101,PTU233,IF(PTU233&lt;201,PTU233/2,IF(PTU233&lt;=301,PTU233/3,PTU233/4))))</f>
        <v>688.73453999999992</v>
      </c>
      <c r="PTW233" s="159">
        <f t="shared" si="10425"/>
        <v>4</v>
      </c>
      <c r="PTX233" s="159"/>
      <c r="PTY233" s="53" t="s">
        <v>163</v>
      </c>
      <c r="PTZ233" s="53">
        <f t="shared" ref="PTZ233" si="19236">(53.16)*10.764</f>
        <v>572.2142399999999</v>
      </c>
      <c r="PUA233" s="53">
        <f t="shared" ref="PUA233:PUA234" si="19237">(2.3*1.25+1*(2.75+2.9+2.3))*10.764</f>
        <v>116.52029999999999</v>
      </c>
      <c r="PUB233" s="53">
        <f t="shared" si="4289"/>
        <v>688.73453999999992</v>
      </c>
      <c r="PUC233" s="53">
        <v>0</v>
      </c>
      <c r="PUD233" s="53">
        <f>PUB233*(($H$268)+1)+(IF(PUC233&lt;101,PUC233,IF(PUC233&lt;201,PUC233/2,IF(PUC233&lt;=301,PUC233/3,PUC233/4))))</f>
        <v>688.73453999999992</v>
      </c>
      <c r="PUE233" s="159">
        <f t="shared" si="10428"/>
        <v>4</v>
      </c>
      <c r="PUF233" s="159"/>
      <c r="PUG233" s="53" t="s">
        <v>163</v>
      </c>
      <c r="PUH233" s="53">
        <f t="shared" ref="PUH233" si="19238">(53.16)*10.764</f>
        <v>572.2142399999999</v>
      </c>
      <c r="PUI233" s="53">
        <f t="shared" ref="PUI233:PUI234" si="19239">(2.3*1.25+1*(2.75+2.9+2.3))*10.764</f>
        <v>116.52029999999999</v>
      </c>
      <c r="PUJ233" s="53">
        <f t="shared" si="4292"/>
        <v>688.73453999999992</v>
      </c>
      <c r="PUK233" s="53">
        <v>0</v>
      </c>
      <c r="PUL233" s="53">
        <f>PUJ233*(($H$268)+1)+(IF(PUK233&lt;101,PUK233,IF(PUK233&lt;201,PUK233/2,IF(PUK233&lt;=301,PUK233/3,PUK233/4))))</f>
        <v>688.73453999999992</v>
      </c>
      <c r="PUM233" s="159">
        <f t="shared" si="10431"/>
        <v>4</v>
      </c>
      <c r="PUN233" s="159"/>
      <c r="PUO233" s="53" t="s">
        <v>163</v>
      </c>
      <c r="PUP233" s="53">
        <f t="shared" ref="PUP233" si="19240">(53.16)*10.764</f>
        <v>572.2142399999999</v>
      </c>
      <c r="PUQ233" s="53">
        <f t="shared" ref="PUQ233:PUQ234" si="19241">(2.3*1.25+1*(2.75+2.9+2.3))*10.764</f>
        <v>116.52029999999999</v>
      </c>
      <c r="PUR233" s="53">
        <f t="shared" si="4295"/>
        <v>688.73453999999992</v>
      </c>
      <c r="PUS233" s="53">
        <v>0</v>
      </c>
      <c r="PUT233" s="53">
        <f>PUR233*(($H$268)+1)+(IF(PUS233&lt;101,PUS233,IF(PUS233&lt;201,PUS233/2,IF(PUS233&lt;=301,PUS233/3,PUS233/4))))</f>
        <v>688.73453999999992</v>
      </c>
      <c r="PUU233" s="159">
        <f t="shared" si="10434"/>
        <v>4</v>
      </c>
      <c r="PUV233" s="159"/>
      <c r="PUW233" s="53" t="s">
        <v>163</v>
      </c>
      <c r="PUX233" s="53">
        <f t="shared" ref="PUX233" si="19242">(53.16)*10.764</f>
        <v>572.2142399999999</v>
      </c>
      <c r="PUY233" s="53">
        <f t="shared" ref="PUY233:PUY234" si="19243">(2.3*1.25+1*(2.75+2.9+2.3))*10.764</f>
        <v>116.52029999999999</v>
      </c>
      <c r="PUZ233" s="53">
        <f t="shared" si="4298"/>
        <v>688.73453999999992</v>
      </c>
      <c r="PVA233" s="53">
        <v>0</v>
      </c>
      <c r="PVB233" s="53">
        <f>PUZ233*(($H$268)+1)+(IF(PVA233&lt;101,PVA233,IF(PVA233&lt;201,PVA233/2,IF(PVA233&lt;=301,PVA233/3,PVA233/4))))</f>
        <v>688.73453999999992</v>
      </c>
      <c r="PVC233" s="159">
        <f t="shared" si="10437"/>
        <v>4</v>
      </c>
      <c r="PVD233" s="159"/>
      <c r="PVE233" s="53" t="s">
        <v>163</v>
      </c>
      <c r="PVF233" s="53">
        <f t="shared" ref="PVF233" si="19244">(53.16)*10.764</f>
        <v>572.2142399999999</v>
      </c>
      <c r="PVG233" s="53">
        <f t="shared" ref="PVG233:PVG234" si="19245">(2.3*1.25+1*(2.75+2.9+2.3))*10.764</f>
        <v>116.52029999999999</v>
      </c>
      <c r="PVH233" s="53">
        <f t="shared" si="4301"/>
        <v>688.73453999999992</v>
      </c>
      <c r="PVI233" s="53">
        <v>0</v>
      </c>
      <c r="PVJ233" s="53">
        <f>PVH233*(($H$268)+1)+(IF(PVI233&lt;101,PVI233,IF(PVI233&lt;201,PVI233/2,IF(PVI233&lt;=301,PVI233/3,PVI233/4))))</f>
        <v>688.73453999999992</v>
      </c>
      <c r="PVK233" s="159">
        <f t="shared" si="10440"/>
        <v>4</v>
      </c>
      <c r="PVL233" s="159"/>
      <c r="PVM233" s="53" t="s">
        <v>163</v>
      </c>
      <c r="PVN233" s="53">
        <f t="shared" ref="PVN233" si="19246">(53.16)*10.764</f>
        <v>572.2142399999999</v>
      </c>
      <c r="PVO233" s="53">
        <f t="shared" ref="PVO233:PVO234" si="19247">(2.3*1.25+1*(2.75+2.9+2.3))*10.764</f>
        <v>116.52029999999999</v>
      </c>
      <c r="PVP233" s="53">
        <f t="shared" si="4304"/>
        <v>688.73453999999992</v>
      </c>
      <c r="PVQ233" s="53">
        <v>0</v>
      </c>
      <c r="PVR233" s="53">
        <f>PVP233*(($H$268)+1)+(IF(PVQ233&lt;101,PVQ233,IF(PVQ233&lt;201,PVQ233/2,IF(PVQ233&lt;=301,PVQ233/3,PVQ233/4))))</f>
        <v>688.73453999999992</v>
      </c>
      <c r="PVS233" s="159">
        <f t="shared" si="10443"/>
        <v>4</v>
      </c>
      <c r="PVT233" s="159"/>
      <c r="PVU233" s="53" t="s">
        <v>163</v>
      </c>
      <c r="PVV233" s="53">
        <f t="shared" ref="PVV233" si="19248">(53.16)*10.764</f>
        <v>572.2142399999999</v>
      </c>
      <c r="PVW233" s="53">
        <f t="shared" ref="PVW233:PVW234" si="19249">(2.3*1.25+1*(2.75+2.9+2.3))*10.764</f>
        <v>116.52029999999999</v>
      </c>
      <c r="PVX233" s="53">
        <f t="shared" si="4307"/>
        <v>688.73453999999992</v>
      </c>
      <c r="PVY233" s="53">
        <v>0</v>
      </c>
      <c r="PVZ233" s="53">
        <f>PVX233*(($H$268)+1)+(IF(PVY233&lt;101,PVY233,IF(PVY233&lt;201,PVY233/2,IF(PVY233&lt;=301,PVY233/3,PVY233/4))))</f>
        <v>688.73453999999992</v>
      </c>
      <c r="PWA233" s="159">
        <f t="shared" si="10446"/>
        <v>4</v>
      </c>
      <c r="PWB233" s="159"/>
      <c r="PWC233" s="53" t="s">
        <v>163</v>
      </c>
      <c r="PWD233" s="53">
        <f t="shared" ref="PWD233" si="19250">(53.16)*10.764</f>
        <v>572.2142399999999</v>
      </c>
      <c r="PWE233" s="53">
        <f t="shared" ref="PWE233:PWE234" si="19251">(2.3*1.25+1*(2.75+2.9+2.3))*10.764</f>
        <v>116.52029999999999</v>
      </c>
      <c r="PWF233" s="53">
        <f t="shared" si="4310"/>
        <v>688.73453999999992</v>
      </c>
      <c r="PWG233" s="53">
        <v>0</v>
      </c>
      <c r="PWH233" s="53">
        <f>PWF233*(($H$268)+1)+(IF(PWG233&lt;101,PWG233,IF(PWG233&lt;201,PWG233/2,IF(PWG233&lt;=301,PWG233/3,PWG233/4))))</f>
        <v>688.73453999999992</v>
      </c>
      <c r="PWI233" s="159">
        <f t="shared" si="10449"/>
        <v>4</v>
      </c>
      <c r="PWJ233" s="159"/>
      <c r="PWK233" s="53" t="s">
        <v>163</v>
      </c>
      <c r="PWL233" s="53">
        <f t="shared" ref="PWL233" si="19252">(53.16)*10.764</f>
        <v>572.2142399999999</v>
      </c>
      <c r="PWM233" s="53">
        <f t="shared" ref="PWM233:PWM234" si="19253">(2.3*1.25+1*(2.75+2.9+2.3))*10.764</f>
        <v>116.52029999999999</v>
      </c>
      <c r="PWN233" s="53">
        <f t="shared" si="4313"/>
        <v>688.73453999999992</v>
      </c>
      <c r="PWO233" s="53">
        <v>0</v>
      </c>
      <c r="PWP233" s="53">
        <f>PWN233*(($H$268)+1)+(IF(PWO233&lt;101,PWO233,IF(PWO233&lt;201,PWO233/2,IF(PWO233&lt;=301,PWO233/3,PWO233/4))))</f>
        <v>688.73453999999992</v>
      </c>
      <c r="PWQ233" s="159">
        <f t="shared" si="10452"/>
        <v>4</v>
      </c>
      <c r="PWR233" s="159"/>
      <c r="PWS233" s="53" t="s">
        <v>163</v>
      </c>
      <c r="PWT233" s="53">
        <f t="shared" ref="PWT233" si="19254">(53.16)*10.764</f>
        <v>572.2142399999999</v>
      </c>
      <c r="PWU233" s="53">
        <f t="shared" ref="PWU233:PWU234" si="19255">(2.3*1.25+1*(2.75+2.9+2.3))*10.764</f>
        <v>116.52029999999999</v>
      </c>
      <c r="PWV233" s="53">
        <f t="shared" si="4316"/>
        <v>688.73453999999992</v>
      </c>
      <c r="PWW233" s="53">
        <v>0</v>
      </c>
      <c r="PWX233" s="53">
        <f>PWV233*(($H$268)+1)+(IF(PWW233&lt;101,PWW233,IF(PWW233&lt;201,PWW233/2,IF(PWW233&lt;=301,PWW233/3,PWW233/4))))</f>
        <v>688.73453999999992</v>
      </c>
      <c r="PWY233" s="159">
        <f t="shared" si="10455"/>
        <v>4</v>
      </c>
      <c r="PWZ233" s="159"/>
      <c r="PXA233" s="53" t="s">
        <v>163</v>
      </c>
      <c r="PXB233" s="53">
        <f t="shared" ref="PXB233" si="19256">(53.16)*10.764</f>
        <v>572.2142399999999</v>
      </c>
      <c r="PXC233" s="53">
        <f t="shared" ref="PXC233:PXC234" si="19257">(2.3*1.25+1*(2.75+2.9+2.3))*10.764</f>
        <v>116.52029999999999</v>
      </c>
      <c r="PXD233" s="53">
        <f t="shared" si="4319"/>
        <v>688.73453999999992</v>
      </c>
      <c r="PXE233" s="53">
        <v>0</v>
      </c>
      <c r="PXF233" s="53">
        <f>PXD233*(($H$268)+1)+(IF(PXE233&lt;101,PXE233,IF(PXE233&lt;201,PXE233/2,IF(PXE233&lt;=301,PXE233/3,PXE233/4))))</f>
        <v>688.73453999999992</v>
      </c>
      <c r="PXG233" s="159">
        <f t="shared" si="10458"/>
        <v>4</v>
      </c>
      <c r="PXH233" s="159"/>
      <c r="PXI233" s="53" t="s">
        <v>163</v>
      </c>
      <c r="PXJ233" s="53">
        <f t="shared" ref="PXJ233" si="19258">(53.16)*10.764</f>
        <v>572.2142399999999</v>
      </c>
      <c r="PXK233" s="53">
        <f t="shared" ref="PXK233:PXK234" si="19259">(2.3*1.25+1*(2.75+2.9+2.3))*10.764</f>
        <v>116.52029999999999</v>
      </c>
      <c r="PXL233" s="53">
        <f t="shared" si="4322"/>
        <v>688.73453999999992</v>
      </c>
      <c r="PXM233" s="53">
        <v>0</v>
      </c>
      <c r="PXN233" s="53">
        <f>PXL233*(($H$268)+1)+(IF(PXM233&lt;101,PXM233,IF(PXM233&lt;201,PXM233/2,IF(PXM233&lt;=301,PXM233/3,PXM233/4))))</f>
        <v>688.73453999999992</v>
      </c>
      <c r="PXO233" s="159">
        <f t="shared" si="10461"/>
        <v>4</v>
      </c>
      <c r="PXP233" s="159"/>
      <c r="PXQ233" s="53" t="s">
        <v>163</v>
      </c>
      <c r="PXR233" s="53">
        <f t="shared" ref="PXR233" si="19260">(53.16)*10.764</f>
        <v>572.2142399999999</v>
      </c>
      <c r="PXS233" s="53">
        <f t="shared" ref="PXS233:PXS234" si="19261">(2.3*1.25+1*(2.75+2.9+2.3))*10.764</f>
        <v>116.52029999999999</v>
      </c>
      <c r="PXT233" s="53">
        <f t="shared" si="4325"/>
        <v>688.73453999999992</v>
      </c>
      <c r="PXU233" s="53">
        <v>0</v>
      </c>
      <c r="PXV233" s="53">
        <f>PXT233*(($H$268)+1)+(IF(PXU233&lt;101,PXU233,IF(PXU233&lt;201,PXU233/2,IF(PXU233&lt;=301,PXU233/3,PXU233/4))))</f>
        <v>688.73453999999992</v>
      </c>
      <c r="PXW233" s="159">
        <f t="shared" si="10464"/>
        <v>4</v>
      </c>
      <c r="PXX233" s="159"/>
      <c r="PXY233" s="53" t="s">
        <v>163</v>
      </c>
      <c r="PXZ233" s="53">
        <f t="shared" ref="PXZ233" si="19262">(53.16)*10.764</f>
        <v>572.2142399999999</v>
      </c>
      <c r="PYA233" s="53">
        <f t="shared" ref="PYA233:PYA234" si="19263">(2.3*1.25+1*(2.75+2.9+2.3))*10.764</f>
        <v>116.52029999999999</v>
      </c>
      <c r="PYB233" s="53">
        <f t="shared" si="4328"/>
        <v>688.73453999999992</v>
      </c>
      <c r="PYC233" s="53">
        <v>0</v>
      </c>
      <c r="PYD233" s="53">
        <f>PYB233*(($H$268)+1)+(IF(PYC233&lt;101,PYC233,IF(PYC233&lt;201,PYC233/2,IF(PYC233&lt;=301,PYC233/3,PYC233/4))))</f>
        <v>688.73453999999992</v>
      </c>
      <c r="PYE233" s="159">
        <f t="shared" si="10467"/>
        <v>4</v>
      </c>
      <c r="PYF233" s="159"/>
      <c r="PYG233" s="53" t="s">
        <v>163</v>
      </c>
      <c r="PYH233" s="53">
        <f t="shared" ref="PYH233" si="19264">(53.16)*10.764</f>
        <v>572.2142399999999</v>
      </c>
      <c r="PYI233" s="53">
        <f t="shared" ref="PYI233:PYI234" si="19265">(2.3*1.25+1*(2.75+2.9+2.3))*10.764</f>
        <v>116.52029999999999</v>
      </c>
      <c r="PYJ233" s="53">
        <f t="shared" si="4331"/>
        <v>688.73453999999992</v>
      </c>
      <c r="PYK233" s="53">
        <v>0</v>
      </c>
      <c r="PYL233" s="53">
        <f>PYJ233*(($H$268)+1)+(IF(PYK233&lt;101,PYK233,IF(PYK233&lt;201,PYK233/2,IF(PYK233&lt;=301,PYK233/3,PYK233/4))))</f>
        <v>688.73453999999992</v>
      </c>
      <c r="PYM233" s="159">
        <f t="shared" si="10470"/>
        <v>4</v>
      </c>
      <c r="PYN233" s="159"/>
      <c r="PYO233" s="53" t="s">
        <v>163</v>
      </c>
      <c r="PYP233" s="53">
        <f t="shared" ref="PYP233" si="19266">(53.16)*10.764</f>
        <v>572.2142399999999</v>
      </c>
      <c r="PYQ233" s="53">
        <f t="shared" ref="PYQ233:PYQ234" si="19267">(2.3*1.25+1*(2.75+2.9+2.3))*10.764</f>
        <v>116.52029999999999</v>
      </c>
      <c r="PYR233" s="53">
        <f t="shared" si="4334"/>
        <v>688.73453999999992</v>
      </c>
      <c r="PYS233" s="53">
        <v>0</v>
      </c>
      <c r="PYT233" s="53">
        <f>PYR233*(($H$268)+1)+(IF(PYS233&lt;101,PYS233,IF(PYS233&lt;201,PYS233/2,IF(PYS233&lt;=301,PYS233/3,PYS233/4))))</f>
        <v>688.73453999999992</v>
      </c>
      <c r="PYU233" s="159">
        <f t="shared" si="10473"/>
        <v>4</v>
      </c>
      <c r="PYV233" s="159"/>
      <c r="PYW233" s="53" t="s">
        <v>163</v>
      </c>
      <c r="PYX233" s="53">
        <f t="shared" ref="PYX233" si="19268">(53.16)*10.764</f>
        <v>572.2142399999999</v>
      </c>
      <c r="PYY233" s="53">
        <f t="shared" ref="PYY233:PYY234" si="19269">(2.3*1.25+1*(2.75+2.9+2.3))*10.764</f>
        <v>116.52029999999999</v>
      </c>
      <c r="PYZ233" s="53">
        <f t="shared" si="4337"/>
        <v>688.73453999999992</v>
      </c>
      <c r="PZA233" s="53">
        <v>0</v>
      </c>
      <c r="PZB233" s="53">
        <f>PYZ233*(($H$268)+1)+(IF(PZA233&lt;101,PZA233,IF(PZA233&lt;201,PZA233/2,IF(PZA233&lt;=301,PZA233/3,PZA233/4))))</f>
        <v>688.73453999999992</v>
      </c>
      <c r="PZC233" s="159">
        <f t="shared" si="10476"/>
        <v>4</v>
      </c>
      <c r="PZD233" s="159"/>
      <c r="PZE233" s="53" t="s">
        <v>163</v>
      </c>
      <c r="PZF233" s="53">
        <f t="shared" ref="PZF233" si="19270">(53.16)*10.764</f>
        <v>572.2142399999999</v>
      </c>
      <c r="PZG233" s="53">
        <f t="shared" ref="PZG233:PZG234" si="19271">(2.3*1.25+1*(2.75+2.9+2.3))*10.764</f>
        <v>116.52029999999999</v>
      </c>
      <c r="PZH233" s="53">
        <f t="shared" si="4340"/>
        <v>688.73453999999992</v>
      </c>
      <c r="PZI233" s="53">
        <v>0</v>
      </c>
      <c r="PZJ233" s="53">
        <f>PZH233*(($H$268)+1)+(IF(PZI233&lt;101,PZI233,IF(PZI233&lt;201,PZI233/2,IF(PZI233&lt;=301,PZI233/3,PZI233/4))))</f>
        <v>688.73453999999992</v>
      </c>
      <c r="PZK233" s="159">
        <f t="shared" si="10479"/>
        <v>4</v>
      </c>
      <c r="PZL233" s="159"/>
      <c r="PZM233" s="53" t="s">
        <v>163</v>
      </c>
      <c r="PZN233" s="53">
        <f t="shared" ref="PZN233" si="19272">(53.16)*10.764</f>
        <v>572.2142399999999</v>
      </c>
      <c r="PZO233" s="53">
        <f t="shared" ref="PZO233:PZO234" si="19273">(2.3*1.25+1*(2.75+2.9+2.3))*10.764</f>
        <v>116.52029999999999</v>
      </c>
      <c r="PZP233" s="53">
        <f t="shared" si="4343"/>
        <v>688.73453999999992</v>
      </c>
      <c r="PZQ233" s="53">
        <v>0</v>
      </c>
      <c r="PZR233" s="53">
        <f>PZP233*(($H$268)+1)+(IF(PZQ233&lt;101,PZQ233,IF(PZQ233&lt;201,PZQ233/2,IF(PZQ233&lt;=301,PZQ233/3,PZQ233/4))))</f>
        <v>688.73453999999992</v>
      </c>
      <c r="PZS233" s="159">
        <f t="shared" si="10482"/>
        <v>4</v>
      </c>
      <c r="PZT233" s="159"/>
      <c r="PZU233" s="53" t="s">
        <v>163</v>
      </c>
      <c r="PZV233" s="53">
        <f t="shared" ref="PZV233" si="19274">(53.16)*10.764</f>
        <v>572.2142399999999</v>
      </c>
      <c r="PZW233" s="53">
        <f t="shared" ref="PZW233:PZW234" si="19275">(2.3*1.25+1*(2.75+2.9+2.3))*10.764</f>
        <v>116.52029999999999</v>
      </c>
      <c r="PZX233" s="53">
        <f t="shared" si="4346"/>
        <v>688.73453999999992</v>
      </c>
      <c r="PZY233" s="53">
        <v>0</v>
      </c>
      <c r="PZZ233" s="53">
        <f>PZX233*(($H$268)+1)+(IF(PZY233&lt;101,PZY233,IF(PZY233&lt;201,PZY233/2,IF(PZY233&lt;=301,PZY233/3,PZY233/4))))</f>
        <v>688.73453999999992</v>
      </c>
      <c r="QAA233" s="159">
        <f t="shared" si="10485"/>
        <v>4</v>
      </c>
      <c r="QAB233" s="159"/>
      <c r="QAC233" s="53" t="s">
        <v>163</v>
      </c>
      <c r="QAD233" s="53">
        <f t="shared" ref="QAD233" si="19276">(53.16)*10.764</f>
        <v>572.2142399999999</v>
      </c>
      <c r="QAE233" s="53">
        <f t="shared" ref="QAE233:QAE234" si="19277">(2.3*1.25+1*(2.75+2.9+2.3))*10.764</f>
        <v>116.52029999999999</v>
      </c>
      <c r="QAF233" s="53">
        <f t="shared" si="4349"/>
        <v>688.73453999999992</v>
      </c>
      <c r="QAG233" s="53">
        <v>0</v>
      </c>
      <c r="QAH233" s="53">
        <f>QAF233*(($H$268)+1)+(IF(QAG233&lt;101,QAG233,IF(QAG233&lt;201,QAG233/2,IF(QAG233&lt;=301,QAG233/3,QAG233/4))))</f>
        <v>688.73453999999992</v>
      </c>
      <c r="QAI233" s="159">
        <f t="shared" si="10488"/>
        <v>4</v>
      </c>
      <c r="QAJ233" s="159"/>
      <c r="QAK233" s="53" t="s">
        <v>163</v>
      </c>
      <c r="QAL233" s="53">
        <f t="shared" ref="QAL233" si="19278">(53.16)*10.764</f>
        <v>572.2142399999999</v>
      </c>
      <c r="QAM233" s="53">
        <f t="shared" ref="QAM233:QAM234" si="19279">(2.3*1.25+1*(2.75+2.9+2.3))*10.764</f>
        <v>116.52029999999999</v>
      </c>
      <c r="QAN233" s="53">
        <f t="shared" si="4352"/>
        <v>688.73453999999992</v>
      </c>
      <c r="QAO233" s="53">
        <v>0</v>
      </c>
      <c r="QAP233" s="53">
        <f>QAN233*(($H$268)+1)+(IF(QAO233&lt;101,QAO233,IF(QAO233&lt;201,QAO233/2,IF(QAO233&lt;=301,QAO233/3,QAO233/4))))</f>
        <v>688.73453999999992</v>
      </c>
      <c r="QAQ233" s="159">
        <f t="shared" si="10491"/>
        <v>4</v>
      </c>
      <c r="QAR233" s="159"/>
      <c r="QAS233" s="53" t="s">
        <v>163</v>
      </c>
      <c r="QAT233" s="53">
        <f t="shared" ref="QAT233" si="19280">(53.16)*10.764</f>
        <v>572.2142399999999</v>
      </c>
      <c r="QAU233" s="53">
        <f t="shared" ref="QAU233:QAU234" si="19281">(2.3*1.25+1*(2.75+2.9+2.3))*10.764</f>
        <v>116.52029999999999</v>
      </c>
      <c r="QAV233" s="53">
        <f t="shared" si="4355"/>
        <v>688.73453999999992</v>
      </c>
      <c r="QAW233" s="53">
        <v>0</v>
      </c>
      <c r="QAX233" s="53">
        <f>QAV233*(($H$268)+1)+(IF(QAW233&lt;101,QAW233,IF(QAW233&lt;201,QAW233/2,IF(QAW233&lt;=301,QAW233/3,QAW233/4))))</f>
        <v>688.73453999999992</v>
      </c>
      <c r="QAY233" s="159">
        <f t="shared" si="10494"/>
        <v>4</v>
      </c>
      <c r="QAZ233" s="159"/>
      <c r="QBA233" s="53" t="s">
        <v>163</v>
      </c>
      <c r="QBB233" s="53">
        <f t="shared" ref="QBB233" si="19282">(53.16)*10.764</f>
        <v>572.2142399999999</v>
      </c>
      <c r="QBC233" s="53">
        <f t="shared" ref="QBC233:QBC234" si="19283">(2.3*1.25+1*(2.75+2.9+2.3))*10.764</f>
        <v>116.52029999999999</v>
      </c>
      <c r="QBD233" s="53">
        <f t="shared" si="4358"/>
        <v>688.73453999999992</v>
      </c>
      <c r="QBE233" s="53">
        <v>0</v>
      </c>
      <c r="QBF233" s="53">
        <f>QBD233*(($H$268)+1)+(IF(QBE233&lt;101,QBE233,IF(QBE233&lt;201,QBE233/2,IF(QBE233&lt;=301,QBE233/3,QBE233/4))))</f>
        <v>688.73453999999992</v>
      </c>
      <c r="QBG233" s="159">
        <f t="shared" si="10497"/>
        <v>4</v>
      </c>
      <c r="QBH233" s="159"/>
      <c r="QBI233" s="53" t="s">
        <v>163</v>
      </c>
      <c r="QBJ233" s="53">
        <f t="shared" ref="QBJ233" si="19284">(53.16)*10.764</f>
        <v>572.2142399999999</v>
      </c>
      <c r="QBK233" s="53">
        <f t="shared" ref="QBK233:QBK234" si="19285">(2.3*1.25+1*(2.75+2.9+2.3))*10.764</f>
        <v>116.52029999999999</v>
      </c>
      <c r="QBL233" s="53">
        <f t="shared" si="4361"/>
        <v>688.73453999999992</v>
      </c>
      <c r="QBM233" s="53">
        <v>0</v>
      </c>
      <c r="QBN233" s="53">
        <f>QBL233*(($H$268)+1)+(IF(QBM233&lt;101,QBM233,IF(QBM233&lt;201,QBM233/2,IF(QBM233&lt;=301,QBM233/3,QBM233/4))))</f>
        <v>688.73453999999992</v>
      </c>
      <c r="QBO233" s="159">
        <f t="shared" si="10500"/>
        <v>4</v>
      </c>
      <c r="QBP233" s="159"/>
      <c r="QBQ233" s="53" t="s">
        <v>163</v>
      </c>
      <c r="QBR233" s="53">
        <f t="shared" ref="QBR233" si="19286">(53.16)*10.764</f>
        <v>572.2142399999999</v>
      </c>
      <c r="QBS233" s="53">
        <f t="shared" ref="QBS233:QBS234" si="19287">(2.3*1.25+1*(2.75+2.9+2.3))*10.764</f>
        <v>116.52029999999999</v>
      </c>
      <c r="QBT233" s="53">
        <f t="shared" si="4364"/>
        <v>688.73453999999992</v>
      </c>
      <c r="QBU233" s="53">
        <v>0</v>
      </c>
      <c r="QBV233" s="53">
        <f>QBT233*(($H$268)+1)+(IF(QBU233&lt;101,QBU233,IF(QBU233&lt;201,QBU233/2,IF(QBU233&lt;=301,QBU233/3,QBU233/4))))</f>
        <v>688.73453999999992</v>
      </c>
      <c r="QBW233" s="159">
        <f t="shared" si="10503"/>
        <v>4</v>
      </c>
      <c r="QBX233" s="159"/>
      <c r="QBY233" s="53" t="s">
        <v>163</v>
      </c>
      <c r="QBZ233" s="53">
        <f t="shared" ref="QBZ233" si="19288">(53.16)*10.764</f>
        <v>572.2142399999999</v>
      </c>
      <c r="QCA233" s="53">
        <f t="shared" ref="QCA233:QCA234" si="19289">(2.3*1.25+1*(2.75+2.9+2.3))*10.764</f>
        <v>116.52029999999999</v>
      </c>
      <c r="QCB233" s="53">
        <f t="shared" si="4367"/>
        <v>688.73453999999992</v>
      </c>
      <c r="QCC233" s="53">
        <v>0</v>
      </c>
      <c r="QCD233" s="53">
        <f>QCB233*(($H$268)+1)+(IF(QCC233&lt;101,QCC233,IF(QCC233&lt;201,QCC233/2,IF(QCC233&lt;=301,QCC233/3,QCC233/4))))</f>
        <v>688.73453999999992</v>
      </c>
      <c r="QCE233" s="159">
        <f t="shared" si="10506"/>
        <v>4</v>
      </c>
      <c r="QCF233" s="159"/>
      <c r="QCG233" s="53" t="s">
        <v>163</v>
      </c>
      <c r="QCH233" s="53">
        <f t="shared" ref="QCH233" si="19290">(53.16)*10.764</f>
        <v>572.2142399999999</v>
      </c>
      <c r="QCI233" s="53">
        <f t="shared" ref="QCI233:QCI234" si="19291">(2.3*1.25+1*(2.75+2.9+2.3))*10.764</f>
        <v>116.52029999999999</v>
      </c>
      <c r="QCJ233" s="53">
        <f t="shared" si="4370"/>
        <v>688.73453999999992</v>
      </c>
      <c r="QCK233" s="53">
        <v>0</v>
      </c>
      <c r="QCL233" s="53">
        <f>QCJ233*(($H$268)+1)+(IF(QCK233&lt;101,QCK233,IF(QCK233&lt;201,QCK233/2,IF(QCK233&lt;=301,QCK233/3,QCK233/4))))</f>
        <v>688.73453999999992</v>
      </c>
      <c r="QCM233" s="159">
        <f t="shared" si="10509"/>
        <v>4</v>
      </c>
      <c r="QCN233" s="159"/>
      <c r="QCO233" s="53" t="s">
        <v>163</v>
      </c>
      <c r="QCP233" s="53">
        <f t="shared" ref="QCP233" si="19292">(53.16)*10.764</f>
        <v>572.2142399999999</v>
      </c>
      <c r="QCQ233" s="53">
        <f t="shared" ref="QCQ233:QCQ234" si="19293">(2.3*1.25+1*(2.75+2.9+2.3))*10.764</f>
        <v>116.52029999999999</v>
      </c>
      <c r="QCR233" s="53">
        <f t="shared" si="4373"/>
        <v>688.73453999999992</v>
      </c>
      <c r="QCS233" s="53">
        <v>0</v>
      </c>
      <c r="QCT233" s="53">
        <f>QCR233*(($H$268)+1)+(IF(QCS233&lt;101,QCS233,IF(QCS233&lt;201,QCS233/2,IF(QCS233&lt;=301,QCS233/3,QCS233/4))))</f>
        <v>688.73453999999992</v>
      </c>
      <c r="QCU233" s="159">
        <f t="shared" si="10512"/>
        <v>4</v>
      </c>
      <c r="QCV233" s="159"/>
      <c r="QCW233" s="53" t="s">
        <v>163</v>
      </c>
      <c r="QCX233" s="53">
        <f t="shared" ref="QCX233" si="19294">(53.16)*10.764</f>
        <v>572.2142399999999</v>
      </c>
      <c r="QCY233" s="53">
        <f t="shared" ref="QCY233:QCY234" si="19295">(2.3*1.25+1*(2.75+2.9+2.3))*10.764</f>
        <v>116.52029999999999</v>
      </c>
      <c r="QCZ233" s="53">
        <f t="shared" si="4376"/>
        <v>688.73453999999992</v>
      </c>
      <c r="QDA233" s="53">
        <v>0</v>
      </c>
      <c r="QDB233" s="53">
        <f>QCZ233*(($H$268)+1)+(IF(QDA233&lt;101,QDA233,IF(QDA233&lt;201,QDA233/2,IF(QDA233&lt;=301,QDA233/3,QDA233/4))))</f>
        <v>688.73453999999992</v>
      </c>
      <c r="QDC233" s="159">
        <f t="shared" si="10515"/>
        <v>4</v>
      </c>
      <c r="QDD233" s="159"/>
      <c r="QDE233" s="53" t="s">
        <v>163</v>
      </c>
      <c r="QDF233" s="53">
        <f t="shared" ref="QDF233" si="19296">(53.16)*10.764</f>
        <v>572.2142399999999</v>
      </c>
      <c r="QDG233" s="53">
        <f t="shared" ref="QDG233:QDG234" si="19297">(2.3*1.25+1*(2.75+2.9+2.3))*10.764</f>
        <v>116.52029999999999</v>
      </c>
      <c r="QDH233" s="53">
        <f t="shared" si="4379"/>
        <v>688.73453999999992</v>
      </c>
      <c r="QDI233" s="53">
        <v>0</v>
      </c>
      <c r="QDJ233" s="53">
        <f>QDH233*(($H$268)+1)+(IF(QDI233&lt;101,QDI233,IF(QDI233&lt;201,QDI233/2,IF(QDI233&lt;=301,QDI233/3,QDI233/4))))</f>
        <v>688.73453999999992</v>
      </c>
      <c r="QDK233" s="159">
        <f t="shared" si="10518"/>
        <v>4</v>
      </c>
      <c r="QDL233" s="159"/>
      <c r="QDM233" s="53" t="s">
        <v>163</v>
      </c>
      <c r="QDN233" s="53">
        <f t="shared" ref="QDN233" si="19298">(53.16)*10.764</f>
        <v>572.2142399999999</v>
      </c>
      <c r="QDO233" s="53">
        <f t="shared" ref="QDO233:QDO234" si="19299">(2.3*1.25+1*(2.75+2.9+2.3))*10.764</f>
        <v>116.52029999999999</v>
      </c>
      <c r="QDP233" s="53">
        <f t="shared" si="4382"/>
        <v>688.73453999999992</v>
      </c>
      <c r="QDQ233" s="53">
        <v>0</v>
      </c>
      <c r="QDR233" s="53">
        <f>QDP233*(($H$268)+1)+(IF(QDQ233&lt;101,QDQ233,IF(QDQ233&lt;201,QDQ233/2,IF(QDQ233&lt;=301,QDQ233/3,QDQ233/4))))</f>
        <v>688.73453999999992</v>
      </c>
      <c r="QDS233" s="159">
        <f t="shared" si="10521"/>
        <v>4</v>
      </c>
      <c r="QDT233" s="159"/>
      <c r="QDU233" s="53" t="s">
        <v>163</v>
      </c>
      <c r="QDV233" s="53">
        <f t="shared" ref="QDV233" si="19300">(53.16)*10.764</f>
        <v>572.2142399999999</v>
      </c>
      <c r="QDW233" s="53">
        <f t="shared" ref="QDW233:QDW234" si="19301">(2.3*1.25+1*(2.75+2.9+2.3))*10.764</f>
        <v>116.52029999999999</v>
      </c>
      <c r="QDX233" s="53">
        <f t="shared" si="4385"/>
        <v>688.73453999999992</v>
      </c>
      <c r="QDY233" s="53">
        <v>0</v>
      </c>
      <c r="QDZ233" s="53">
        <f>QDX233*(($H$268)+1)+(IF(QDY233&lt;101,QDY233,IF(QDY233&lt;201,QDY233/2,IF(QDY233&lt;=301,QDY233/3,QDY233/4))))</f>
        <v>688.73453999999992</v>
      </c>
      <c r="QEA233" s="159">
        <f t="shared" si="10524"/>
        <v>4</v>
      </c>
      <c r="QEB233" s="159"/>
      <c r="QEC233" s="53" t="s">
        <v>163</v>
      </c>
      <c r="QED233" s="53">
        <f t="shared" ref="QED233" si="19302">(53.16)*10.764</f>
        <v>572.2142399999999</v>
      </c>
      <c r="QEE233" s="53">
        <f t="shared" ref="QEE233:QEE234" si="19303">(2.3*1.25+1*(2.75+2.9+2.3))*10.764</f>
        <v>116.52029999999999</v>
      </c>
      <c r="QEF233" s="53">
        <f t="shared" si="4388"/>
        <v>688.73453999999992</v>
      </c>
      <c r="QEG233" s="53">
        <v>0</v>
      </c>
      <c r="QEH233" s="53">
        <f>QEF233*(($H$268)+1)+(IF(QEG233&lt;101,QEG233,IF(QEG233&lt;201,QEG233/2,IF(QEG233&lt;=301,QEG233/3,QEG233/4))))</f>
        <v>688.73453999999992</v>
      </c>
      <c r="QEI233" s="159">
        <f t="shared" si="10527"/>
        <v>4</v>
      </c>
      <c r="QEJ233" s="159"/>
      <c r="QEK233" s="53" t="s">
        <v>163</v>
      </c>
      <c r="QEL233" s="53">
        <f t="shared" ref="QEL233" si="19304">(53.16)*10.764</f>
        <v>572.2142399999999</v>
      </c>
      <c r="QEM233" s="53">
        <f t="shared" ref="QEM233:QEM234" si="19305">(2.3*1.25+1*(2.75+2.9+2.3))*10.764</f>
        <v>116.52029999999999</v>
      </c>
      <c r="QEN233" s="53">
        <f t="shared" si="4391"/>
        <v>688.73453999999992</v>
      </c>
      <c r="QEO233" s="53">
        <v>0</v>
      </c>
      <c r="QEP233" s="53">
        <f>QEN233*(($H$268)+1)+(IF(QEO233&lt;101,QEO233,IF(QEO233&lt;201,QEO233/2,IF(QEO233&lt;=301,QEO233/3,QEO233/4))))</f>
        <v>688.73453999999992</v>
      </c>
      <c r="QEQ233" s="159">
        <f t="shared" si="10530"/>
        <v>4</v>
      </c>
      <c r="QER233" s="159"/>
      <c r="QES233" s="53" t="s">
        <v>163</v>
      </c>
      <c r="QET233" s="53">
        <f t="shared" ref="QET233" si="19306">(53.16)*10.764</f>
        <v>572.2142399999999</v>
      </c>
      <c r="QEU233" s="53">
        <f t="shared" ref="QEU233:QEU234" si="19307">(2.3*1.25+1*(2.75+2.9+2.3))*10.764</f>
        <v>116.52029999999999</v>
      </c>
      <c r="QEV233" s="53">
        <f t="shared" si="4394"/>
        <v>688.73453999999992</v>
      </c>
      <c r="QEW233" s="53">
        <v>0</v>
      </c>
      <c r="QEX233" s="53">
        <f>QEV233*(($H$268)+1)+(IF(QEW233&lt;101,QEW233,IF(QEW233&lt;201,QEW233/2,IF(QEW233&lt;=301,QEW233/3,QEW233/4))))</f>
        <v>688.73453999999992</v>
      </c>
      <c r="QEY233" s="159">
        <f t="shared" si="10533"/>
        <v>4</v>
      </c>
      <c r="QEZ233" s="159"/>
      <c r="QFA233" s="53" t="s">
        <v>163</v>
      </c>
      <c r="QFB233" s="53">
        <f t="shared" ref="QFB233" si="19308">(53.16)*10.764</f>
        <v>572.2142399999999</v>
      </c>
      <c r="QFC233" s="53">
        <f t="shared" ref="QFC233:QFC234" si="19309">(2.3*1.25+1*(2.75+2.9+2.3))*10.764</f>
        <v>116.52029999999999</v>
      </c>
      <c r="QFD233" s="53">
        <f t="shared" si="4397"/>
        <v>688.73453999999992</v>
      </c>
      <c r="QFE233" s="53">
        <v>0</v>
      </c>
      <c r="QFF233" s="53">
        <f>QFD233*(($H$268)+1)+(IF(QFE233&lt;101,QFE233,IF(QFE233&lt;201,QFE233/2,IF(QFE233&lt;=301,QFE233/3,QFE233/4))))</f>
        <v>688.73453999999992</v>
      </c>
      <c r="QFG233" s="159">
        <f t="shared" si="10536"/>
        <v>4</v>
      </c>
      <c r="QFH233" s="159"/>
      <c r="QFI233" s="53" t="s">
        <v>163</v>
      </c>
      <c r="QFJ233" s="53">
        <f t="shared" ref="QFJ233" si="19310">(53.16)*10.764</f>
        <v>572.2142399999999</v>
      </c>
      <c r="QFK233" s="53">
        <f t="shared" ref="QFK233:QFK234" si="19311">(2.3*1.25+1*(2.75+2.9+2.3))*10.764</f>
        <v>116.52029999999999</v>
      </c>
      <c r="QFL233" s="53">
        <f t="shared" si="4400"/>
        <v>688.73453999999992</v>
      </c>
      <c r="QFM233" s="53">
        <v>0</v>
      </c>
      <c r="QFN233" s="53">
        <f>QFL233*(($H$268)+1)+(IF(QFM233&lt;101,QFM233,IF(QFM233&lt;201,QFM233/2,IF(QFM233&lt;=301,QFM233/3,QFM233/4))))</f>
        <v>688.73453999999992</v>
      </c>
      <c r="QFO233" s="159">
        <f t="shared" si="10539"/>
        <v>4</v>
      </c>
      <c r="QFP233" s="159"/>
      <c r="QFQ233" s="53" t="s">
        <v>163</v>
      </c>
      <c r="QFR233" s="53">
        <f t="shared" ref="QFR233" si="19312">(53.16)*10.764</f>
        <v>572.2142399999999</v>
      </c>
      <c r="QFS233" s="53">
        <f t="shared" ref="QFS233:QFS234" si="19313">(2.3*1.25+1*(2.75+2.9+2.3))*10.764</f>
        <v>116.52029999999999</v>
      </c>
      <c r="QFT233" s="53">
        <f t="shared" si="4403"/>
        <v>688.73453999999992</v>
      </c>
      <c r="QFU233" s="53">
        <v>0</v>
      </c>
      <c r="QFV233" s="53">
        <f>QFT233*(($H$268)+1)+(IF(QFU233&lt;101,QFU233,IF(QFU233&lt;201,QFU233/2,IF(QFU233&lt;=301,QFU233/3,QFU233/4))))</f>
        <v>688.73453999999992</v>
      </c>
      <c r="QFW233" s="159">
        <f t="shared" si="10542"/>
        <v>4</v>
      </c>
      <c r="QFX233" s="159"/>
      <c r="QFY233" s="53" t="s">
        <v>163</v>
      </c>
      <c r="QFZ233" s="53">
        <f t="shared" ref="QFZ233" si="19314">(53.16)*10.764</f>
        <v>572.2142399999999</v>
      </c>
      <c r="QGA233" s="53">
        <f t="shared" ref="QGA233:QGA234" si="19315">(2.3*1.25+1*(2.75+2.9+2.3))*10.764</f>
        <v>116.52029999999999</v>
      </c>
      <c r="QGB233" s="53">
        <f t="shared" si="4406"/>
        <v>688.73453999999992</v>
      </c>
      <c r="QGC233" s="53">
        <v>0</v>
      </c>
      <c r="QGD233" s="53">
        <f>QGB233*(($H$268)+1)+(IF(QGC233&lt;101,QGC233,IF(QGC233&lt;201,QGC233/2,IF(QGC233&lt;=301,QGC233/3,QGC233/4))))</f>
        <v>688.73453999999992</v>
      </c>
      <c r="QGE233" s="159">
        <f t="shared" si="10545"/>
        <v>4</v>
      </c>
      <c r="QGF233" s="159"/>
      <c r="QGG233" s="53" t="s">
        <v>163</v>
      </c>
      <c r="QGH233" s="53">
        <f t="shared" ref="QGH233" si="19316">(53.16)*10.764</f>
        <v>572.2142399999999</v>
      </c>
      <c r="QGI233" s="53">
        <f t="shared" ref="QGI233:QGI234" si="19317">(2.3*1.25+1*(2.75+2.9+2.3))*10.764</f>
        <v>116.52029999999999</v>
      </c>
      <c r="QGJ233" s="53">
        <f t="shared" si="4409"/>
        <v>688.73453999999992</v>
      </c>
      <c r="QGK233" s="53">
        <v>0</v>
      </c>
      <c r="QGL233" s="53">
        <f>QGJ233*(($H$268)+1)+(IF(QGK233&lt;101,QGK233,IF(QGK233&lt;201,QGK233/2,IF(QGK233&lt;=301,QGK233/3,QGK233/4))))</f>
        <v>688.73453999999992</v>
      </c>
      <c r="QGM233" s="159">
        <f t="shared" si="10548"/>
        <v>4</v>
      </c>
      <c r="QGN233" s="159"/>
      <c r="QGO233" s="53" t="s">
        <v>163</v>
      </c>
      <c r="QGP233" s="53">
        <f t="shared" ref="QGP233" si="19318">(53.16)*10.764</f>
        <v>572.2142399999999</v>
      </c>
      <c r="QGQ233" s="53">
        <f t="shared" ref="QGQ233:QGQ234" si="19319">(2.3*1.25+1*(2.75+2.9+2.3))*10.764</f>
        <v>116.52029999999999</v>
      </c>
      <c r="QGR233" s="53">
        <f t="shared" si="4412"/>
        <v>688.73453999999992</v>
      </c>
      <c r="QGS233" s="53">
        <v>0</v>
      </c>
      <c r="QGT233" s="53">
        <f>QGR233*(($H$268)+1)+(IF(QGS233&lt;101,QGS233,IF(QGS233&lt;201,QGS233/2,IF(QGS233&lt;=301,QGS233/3,QGS233/4))))</f>
        <v>688.73453999999992</v>
      </c>
      <c r="QGU233" s="159">
        <f t="shared" si="10551"/>
        <v>4</v>
      </c>
      <c r="QGV233" s="159"/>
      <c r="QGW233" s="53" t="s">
        <v>163</v>
      </c>
      <c r="QGX233" s="53">
        <f t="shared" ref="QGX233" si="19320">(53.16)*10.764</f>
        <v>572.2142399999999</v>
      </c>
      <c r="QGY233" s="53">
        <f t="shared" ref="QGY233:QGY234" si="19321">(2.3*1.25+1*(2.75+2.9+2.3))*10.764</f>
        <v>116.52029999999999</v>
      </c>
      <c r="QGZ233" s="53">
        <f t="shared" si="4415"/>
        <v>688.73453999999992</v>
      </c>
      <c r="QHA233" s="53">
        <v>0</v>
      </c>
      <c r="QHB233" s="53">
        <f>QGZ233*(($H$268)+1)+(IF(QHA233&lt;101,QHA233,IF(QHA233&lt;201,QHA233/2,IF(QHA233&lt;=301,QHA233/3,QHA233/4))))</f>
        <v>688.73453999999992</v>
      </c>
      <c r="QHC233" s="159">
        <f t="shared" si="10554"/>
        <v>4</v>
      </c>
      <c r="QHD233" s="159"/>
      <c r="QHE233" s="53" t="s">
        <v>163</v>
      </c>
      <c r="QHF233" s="53">
        <f t="shared" ref="QHF233" si="19322">(53.16)*10.764</f>
        <v>572.2142399999999</v>
      </c>
      <c r="QHG233" s="53">
        <f t="shared" ref="QHG233:QHG234" si="19323">(2.3*1.25+1*(2.75+2.9+2.3))*10.764</f>
        <v>116.52029999999999</v>
      </c>
      <c r="QHH233" s="53">
        <f t="shared" si="4418"/>
        <v>688.73453999999992</v>
      </c>
      <c r="QHI233" s="53">
        <v>0</v>
      </c>
      <c r="QHJ233" s="53">
        <f>QHH233*(($H$268)+1)+(IF(QHI233&lt;101,QHI233,IF(QHI233&lt;201,QHI233/2,IF(QHI233&lt;=301,QHI233/3,QHI233/4))))</f>
        <v>688.73453999999992</v>
      </c>
      <c r="QHK233" s="159">
        <f t="shared" si="10557"/>
        <v>4</v>
      </c>
      <c r="QHL233" s="159"/>
      <c r="QHM233" s="53" t="s">
        <v>163</v>
      </c>
      <c r="QHN233" s="53">
        <f t="shared" ref="QHN233" si="19324">(53.16)*10.764</f>
        <v>572.2142399999999</v>
      </c>
      <c r="QHO233" s="53">
        <f t="shared" ref="QHO233:QHO234" si="19325">(2.3*1.25+1*(2.75+2.9+2.3))*10.764</f>
        <v>116.52029999999999</v>
      </c>
      <c r="QHP233" s="53">
        <f t="shared" si="4421"/>
        <v>688.73453999999992</v>
      </c>
      <c r="QHQ233" s="53">
        <v>0</v>
      </c>
      <c r="QHR233" s="53">
        <f>QHP233*(($H$268)+1)+(IF(QHQ233&lt;101,QHQ233,IF(QHQ233&lt;201,QHQ233/2,IF(QHQ233&lt;=301,QHQ233/3,QHQ233/4))))</f>
        <v>688.73453999999992</v>
      </c>
      <c r="QHS233" s="159">
        <f t="shared" si="10560"/>
        <v>4</v>
      </c>
      <c r="QHT233" s="159"/>
      <c r="QHU233" s="53" t="s">
        <v>163</v>
      </c>
      <c r="QHV233" s="53">
        <f t="shared" ref="QHV233" si="19326">(53.16)*10.764</f>
        <v>572.2142399999999</v>
      </c>
      <c r="QHW233" s="53">
        <f t="shared" ref="QHW233:QHW234" si="19327">(2.3*1.25+1*(2.75+2.9+2.3))*10.764</f>
        <v>116.52029999999999</v>
      </c>
      <c r="QHX233" s="53">
        <f t="shared" si="4424"/>
        <v>688.73453999999992</v>
      </c>
      <c r="QHY233" s="53">
        <v>0</v>
      </c>
      <c r="QHZ233" s="53">
        <f>QHX233*(($H$268)+1)+(IF(QHY233&lt;101,QHY233,IF(QHY233&lt;201,QHY233/2,IF(QHY233&lt;=301,QHY233/3,QHY233/4))))</f>
        <v>688.73453999999992</v>
      </c>
      <c r="QIA233" s="159">
        <f t="shared" si="10563"/>
        <v>4</v>
      </c>
      <c r="QIB233" s="159"/>
      <c r="QIC233" s="53" t="s">
        <v>163</v>
      </c>
      <c r="QID233" s="53">
        <f t="shared" ref="QID233" si="19328">(53.16)*10.764</f>
        <v>572.2142399999999</v>
      </c>
      <c r="QIE233" s="53">
        <f t="shared" ref="QIE233:QIE234" si="19329">(2.3*1.25+1*(2.75+2.9+2.3))*10.764</f>
        <v>116.52029999999999</v>
      </c>
      <c r="QIF233" s="53">
        <f t="shared" si="4427"/>
        <v>688.73453999999992</v>
      </c>
      <c r="QIG233" s="53">
        <v>0</v>
      </c>
      <c r="QIH233" s="53">
        <f>QIF233*(($H$268)+1)+(IF(QIG233&lt;101,QIG233,IF(QIG233&lt;201,QIG233/2,IF(QIG233&lt;=301,QIG233/3,QIG233/4))))</f>
        <v>688.73453999999992</v>
      </c>
      <c r="QII233" s="159">
        <f t="shared" si="10566"/>
        <v>4</v>
      </c>
      <c r="QIJ233" s="159"/>
      <c r="QIK233" s="53" t="s">
        <v>163</v>
      </c>
      <c r="QIL233" s="53">
        <f t="shared" ref="QIL233" si="19330">(53.16)*10.764</f>
        <v>572.2142399999999</v>
      </c>
      <c r="QIM233" s="53">
        <f t="shared" ref="QIM233:QIM234" si="19331">(2.3*1.25+1*(2.75+2.9+2.3))*10.764</f>
        <v>116.52029999999999</v>
      </c>
      <c r="QIN233" s="53">
        <f t="shared" si="4430"/>
        <v>688.73453999999992</v>
      </c>
      <c r="QIO233" s="53">
        <v>0</v>
      </c>
      <c r="QIP233" s="53">
        <f>QIN233*(($H$268)+1)+(IF(QIO233&lt;101,QIO233,IF(QIO233&lt;201,QIO233/2,IF(QIO233&lt;=301,QIO233/3,QIO233/4))))</f>
        <v>688.73453999999992</v>
      </c>
      <c r="QIQ233" s="159">
        <f t="shared" si="10569"/>
        <v>4</v>
      </c>
      <c r="QIR233" s="159"/>
      <c r="QIS233" s="53" t="s">
        <v>163</v>
      </c>
      <c r="QIT233" s="53">
        <f t="shared" ref="QIT233" si="19332">(53.16)*10.764</f>
        <v>572.2142399999999</v>
      </c>
      <c r="QIU233" s="53">
        <f t="shared" ref="QIU233:QIU234" si="19333">(2.3*1.25+1*(2.75+2.9+2.3))*10.764</f>
        <v>116.52029999999999</v>
      </c>
      <c r="QIV233" s="53">
        <f t="shared" si="4433"/>
        <v>688.73453999999992</v>
      </c>
      <c r="QIW233" s="53">
        <v>0</v>
      </c>
      <c r="QIX233" s="53">
        <f>QIV233*(($H$268)+1)+(IF(QIW233&lt;101,QIW233,IF(QIW233&lt;201,QIW233/2,IF(QIW233&lt;=301,QIW233/3,QIW233/4))))</f>
        <v>688.73453999999992</v>
      </c>
      <c r="QIY233" s="159">
        <f t="shared" si="10572"/>
        <v>4</v>
      </c>
      <c r="QIZ233" s="159"/>
      <c r="QJA233" s="53" t="s">
        <v>163</v>
      </c>
      <c r="QJB233" s="53">
        <f t="shared" ref="QJB233" si="19334">(53.16)*10.764</f>
        <v>572.2142399999999</v>
      </c>
      <c r="QJC233" s="53">
        <f t="shared" ref="QJC233:QJC234" si="19335">(2.3*1.25+1*(2.75+2.9+2.3))*10.764</f>
        <v>116.52029999999999</v>
      </c>
      <c r="QJD233" s="53">
        <f t="shared" si="4436"/>
        <v>688.73453999999992</v>
      </c>
      <c r="QJE233" s="53">
        <v>0</v>
      </c>
      <c r="QJF233" s="53">
        <f>QJD233*(($H$268)+1)+(IF(QJE233&lt;101,QJE233,IF(QJE233&lt;201,QJE233/2,IF(QJE233&lt;=301,QJE233/3,QJE233/4))))</f>
        <v>688.73453999999992</v>
      </c>
      <c r="QJG233" s="159">
        <f t="shared" si="10575"/>
        <v>4</v>
      </c>
      <c r="QJH233" s="159"/>
      <c r="QJI233" s="53" t="s">
        <v>163</v>
      </c>
      <c r="QJJ233" s="53">
        <f t="shared" ref="QJJ233" si="19336">(53.16)*10.764</f>
        <v>572.2142399999999</v>
      </c>
      <c r="QJK233" s="53">
        <f t="shared" ref="QJK233:QJK234" si="19337">(2.3*1.25+1*(2.75+2.9+2.3))*10.764</f>
        <v>116.52029999999999</v>
      </c>
      <c r="QJL233" s="53">
        <f t="shared" si="4439"/>
        <v>688.73453999999992</v>
      </c>
      <c r="QJM233" s="53">
        <v>0</v>
      </c>
      <c r="QJN233" s="53">
        <f>QJL233*(($H$268)+1)+(IF(QJM233&lt;101,QJM233,IF(QJM233&lt;201,QJM233/2,IF(QJM233&lt;=301,QJM233/3,QJM233/4))))</f>
        <v>688.73453999999992</v>
      </c>
      <c r="QJO233" s="159">
        <f t="shared" si="10578"/>
        <v>4</v>
      </c>
      <c r="QJP233" s="159"/>
      <c r="QJQ233" s="53" t="s">
        <v>163</v>
      </c>
      <c r="QJR233" s="53">
        <f t="shared" ref="QJR233" si="19338">(53.16)*10.764</f>
        <v>572.2142399999999</v>
      </c>
      <c r="QJS233" s="53">
        <f t="shared" ref="QJS233:QJS234" si="19339">(2.3*1.25+1*(2.75+2.9+2.3))*10.764</f>
        <v>116.52029999999999</v>
      </c>
      <c r="QJT233" s="53">
        <f t="shared" si="4442"/>
        <v>688.73453999999992</v>
      </c>
      <c r="QJU233" s="53">
        <v>0</v>
      </c>
      <c r="QJV233" s="53">
        <f>QJT233*(($H$268)+1)+(IF(QJU233&lt;101,QJU233,IF(QJU233&lt;201,QJU233/2,IF(QJU233&lt;=301,QJU233/3,QJU233/4))))</f>
        <v>688.73453999999992</v>
      </c>
      <c r="QJW233" s="159">
        <f t="shared" si="10581"/>
        <v>4</v>
      </c>
      <c r="QJX233" s="159"/>
      <c r="QJY233" s="53" t="s">
        <v>163</v>
      </c>
      <c r="QJZ233" s="53">
        <f t="shared" ref="QJZ233" si="19340">(53.16)*10.764</f>
        <v>572.2142399999999</v>
      </c>
      <c r="QKA233" s="53">
        <f t="shared" ref="QKA233:QKA234" si="19341">(2.3*1.25+1*(2.75+2.9+2.3))*10.764</f>
        <v>116.52029999999999</v>
      </c>
      <c r="QKB233" s="53">
        <f t="shared" si="4445"/>
        <v>688.73453999999992</v>
      </c>
      <c r="QKC233" s="53">
        <v>0</v>
      </c>
      <c r="QKD233" s="53">
        <f>QKB233*(($H$268)+1)+(IF(QKC233&lt;101,QKC233,IF(QKC233&lt;201,QKC233/2,IF(QKC233&lt;=301,QKC233/3,QKC233/4))))</f>
        <v>688.73453999999992</v>
      </c>
      <c r="QKE233" s="159">
        <f t="shared" si="10584"/>
        <v>4</v>
      </c>
      <c r="QKF233" s="159"/>
      <c r="QKG233" s="53" t="s">
        <v>163</v>
      </c>
      <c r="QKH233" s="53">
        <f t="shared" ref="QKH233" si="19342">(53.16)*10.764</f>
        <v>572.2142399999999</v>
      </c>
      <c r="QKI233" s="53">
        <f t="shared" ref="QKI233:QKI234" si="19343">(2.3*1.25+1*(2.75+2.9+2.3))*10.764</f>
        <v>116.52029999999999</v>
      </c>
      <c r="QKJ233" s="53">
        <f t="shared" si="4448"/>
        <v>688.73453999999992</v>
      </c>
      <c r="QKK233" s="53">
        <v>0</v>
      </c>
      <c r="QKL233" s="53">
        <f>QKJ233*(($H$268)+1)+(IF(QKK233&lt;101,QKK233,IF(QKK233&lt;201,QKK233/2,IF(QKK233&lt;=301,QKK233/3,QKK233/4))))</f>
        <v>688.73453999999992</v>
      </c>
      <c r="QKM233" s="159">
        <f t="shared" si="10587"/>
        <v>4</v>
      </c>
      <c r="QKN233" s="159"/>
      <c r="QKO233" s="53" t="s">
        <v>163</v>
      </c>
      <c r="QKP233" s="53">
        <f t="shared" ref="QKP233" si="19344">(53.16)*10.764</f>
        <v>572.2142399999999</v>
      </c>
      <c r="QKQ233" s="53">
        <f t="shared" ref="QKQ233:QKQ234" si="19345">(2.3*1.25+1*(2.75+2.9+2.3))*10.764</f>
        <v>116.52029999999999</v>
      </c>
      <c r="QKR233" s="53">
        <f t="shared" si="4451"/>
        <v>688.73453999999992</v>
      </c>
      <c r="QKS233" s="53">
        <v>0</v>
      </c>
      <c r="QKT233" s="53">
        <f>QKR233*(($H$268)+1)+(IF(QKS233&lt;101,QKS233,IF(QKS233&lt;201,QKS233/2,IF(QKS233&lt;=301,QKS233/3,QKS233/4))))</f>
        <v>688.73453999999992</v>
      </c>
      <c r="QKU233" s="159">
        <f t="shared" si="10590"/>
        <v>4</v>
      </c>
      <c r="QKV233" s="159"/>
      <c r="QKW233" s="53" t="s">
        <v>163</v>
      </c>
      <c r="QKX233" s="53">
        <f t="shared" ref="QKX233" si="19346">(53.16)*10.764</f>
        <v>572.2142399999999</v>
      </c>
      <c r="QKY233" s="53">
        <f t="shared" ref="QKY233:QKY234" si="19347">(2.3*1.25+1*(2.75+2.9+2.3))*10.764</f>
        <v>116.52029999999999</v>
      </c>
      <c r="QKZ233" s="53">
        <f t="shared" si="4454"/>
        <v>688.73453999999992</v>
      </c>
      <c r="QLA233" s="53">
        <v>0</v>
      </c>
      <c r="QLB233" s="53">
        <f>QKZ233*(($H$268)+1)+(IF(QLA233&lt;101,QLA233,IF(QLA233&lt;201,QLA233/2,IF(QLA233&lt;=301,QLA233/3,QLA233/4))))</f>
        <v>688.73453999999992</v>
      </c>
      <c r="QLC233" s="159">
        <f t="shared" si="10593"/>
        <v>4</v>
      </c>
      <c r="QLD233" s="159"/>
      <c r="QLE233" s="53" t="s">
        <v>163</v>
      </c>
      <c r="QLF233" s="53">
        <f t="shared" ref="QLF233" si="19348">(53.16)*10.764</f>
        <v>572.2142399999999</v>
      </c>
      <c r="QLG233" s="53">
        <f t="shared" ref="QLG233:QLG234" si="19349">(2.3*1.25+1*(2.75+2.9+2.3))*10.764</f>
        <v>116.52029999999999</v>
      </c>
      <c r="QLH233" s="53">
        <f t="shared" si="4457"/>
        <v>688.73453999999992</v>
      </c>
      <c r="QLI233" s="53">
        <v>0</v>
      </c>
      <c r="QLJ233" s="53">
        <f>QLH233*(($H$268)+1)+(IF(QLI233&lt;101,QLI233,IF(QLI233&lt;201,QLI233/2,IF(QLI233&lt;=301,QLI233/3,QLI233/4))))</f>
        <v>688.73453999999992</v>
      </c>
      <c r="QLK233" s="159">
        <f t="shared" si="10596"/>
        <v>4</v>
      </c>
      <c r="QLL233" s="159"/>
      <c r="QLM233" s="53" t="s">
        <v>163</v>
      </c>
      <c r="QLN233" s="53">
        <f t="shared" ref="QLN233" si="19350">(53.16)*10.764</f>
        <v>572.2142399999999</v>
      </c>
      <c r="QLO233" s="53">
        <f t="shared" ref="QLO233:QLO234" si="19351">(2.3*1.25+1*(2.75+2.9+2.3))*10.764</f>
        <v>116.52029999999999</v>
      </c>
      <c r="QLP233" s="53">
        <f t="shared" si="4460"/>
        <v>688.73453999999992</v>
      </c>
      <c r="QLQ233" s="53">
        <v>0</v>
      </c>
      <c r="QLR233" s="53">
        <f>QLP233*(($H$268)+1)+(IF(QLQ233&lt;101,QLQ233,IF(QLQ233&lt;201,QLQ233/2,IF(QLQ233&lt;=301,QLQ233/3,QLQ233/4))))</f>
        <v>688.73453999999992</v>
      </c>
      <c r="QLS233" s="159">
        <f t="shared" si="10599"/>
        <v>4</v>
      </c>
      <c r="QLT233" s="159"/>
      <c r="QLU233" s="53" t="s">
        <v>163</v>
      </c>
      <c r="QLV233" s="53">
        <f t="shared" ref="QLV233" si="19352">(53.16)*10.764</f>
        <v>572.2142399999999</v>
      </c>
      <c r="QLW233" s="53">
        <f t="shared" ref="QLW233:QLW234" si="19353">(2.3*1.25+1*(2.75+2.9+2.3))*10.764</f>
        <v>116.52029999999999</v>
      </c>
      <c r="QLX233" s="53">
        <f t="shared" si="4463"/>
        <v>688.73453999999992</v>
      </c>
      <c r="QLY233" s="53">
        <v>0</v>
      </c>
      <c r="QLZ233" s="53">
        <f>QLX233*(($H$268)+1)+(IF(QLY233&lt;101,QLY233,IF(QLY233&lt;201,QLY233/2,IF(QLY233&lt;=301,QLY233/3,QLY233/4))))</f>
        <v>688.73453999999992</v>
      </c>
      <c r="QMA233" s="159">
        <f t="shared" si="10602"/>
        <v>4</v>
      </c>
      <c r="QMB233" s="159"/>
      <c r="QMC233" s="53" t="s">
        <v>163</v>
      </c>
      <c r="QMD233" s="53">
        <f t="shared" ref="QMD233" si="19354">(53.16)*10.764</f>
        <v>572.2142399999999</v>
      </c>
      <c r="QME233" s="53">
        <f t="shared" ref="QME233:QME234" si="19355">(2.3*1.25+1*(2.75+2.9+2.3))*10.764</f>
        <v>116.52029999999999</v>
      </c>
      <c r="QMF233" s="53">
        <f t="shared" si="4466"/>
        <v>688.73453999999992</v>
      </c>
      <c r="QMG233" s="53">
        <v>0</v>
      </c>
      <c r="QMH233" s="53">
        <f>QMF233*(($H$268)+1)+(IF(QMG233&lt;101,QMG233,IF(QMG233&lt;201,QMG233/2,IF(QMG233&lt;=301,QMG233/3,QMG233/4))))</f>
        <v>688.73453999999992</v>
      </c>
      <c r="QMI233" s="159">
        <f t="shared" si="10605"/>
        <v>4</v>
      </c>
      <c r="QMJ233" s="159"/>
      <c r="QMK233" s="53" t="s">
        <v>163</v>
      </c>
      <c r="QML233" s="53">
        <f t="shared" ref="QML233" si="19356">(53.16)*10.764</f>
        <v>572.2142399999999</v>
      </c>
      <c r="QMM233" s="53">
        <f t="shared" ref="QMM233:QMM234" si="19357">(2.3*1.25+1*(2.75+2.9+2.3))*10.764</f>
        <v>116.52029999999999</v>
      </c>
      <c r="QMN233" s="53">
        <f t="shared" si="4469"/>
        <v>688.73453999999992</v>
      </c>
      <c r="QMO233" s="53">
        <v>0</v>
      </c>
      <c r="QMP233" s="53">
        <f>QMN233*(($H$268)+1)+(IF(QMO233&lt;101,QMO233,IF(QMO233&lt;201,QMO233/2,IF(QMO233&lt;=301,QMO233/3,QMO233/4))))</f>
        <v>688.73453999999992</v>
      </c>
      <c r="QMQ233" s="159">
        <f t="shared" si="10608"/>
        <v>4</v>
      </c>
      <c r="QMR233" s="159"/>
      <c r="QMS233" s="53" t="s">
        <v>163</v>
      </c>
      <c r="QMT233" s="53">
        <f t="shared" ref="QMT233" si="19358">(53.16)*10.764</f>
        <v>572.2142399999999</v>
      </c>
      <c r="QMU233" s="53">
        <f t="shared" ref="QMU233:QMU234" si="19359">(2.3*1.25+1*(2.75+2.9+2.3))*10.764</f>
        <v>116.52029999999999</v>
      </c>
      <c r="QMV233" s="53">
        <f t="shared" si="4472"/>
        <v>688.73453999999992</v>
      </c>
      <c r="QMW233" s="53">
        <v>0</v>
      </c>
      <c r="QMX233" s="53">
        <f>QMV233*(($H$268)+1)+(IF(QMW233&lt;101,QMW233,IF(QMW233&lt;201,QMW233/2,IF(QMW233&lt;=301,QMW233/3,QMW233/4))))</f>
        <v>688.73453999999992</v>
      </c>
      <c r="QMY233" s="159">
        <f t="shared" si="10611"/>
        <v>4</v>
      </c>
      <c r="QMZ233" s="159"/>
      <c r="QNA233" s="53" t="s">
        <v>163</v>
      </c>
      <c r="QNB233" s="53">
        <f t="shared" ref="QNB233" si="19360">(53.16)*10.764</f>
        <v>572.2142399999999</v>
      </c>
      <c r="QNC233" s="53">
        <f t="shared" ref="QNC233:QNC234" si="19361">(2.3*1.25+1*(2.75+2.9+2.3))*10.764</f>
        <v>116.52029999999999</v>
      </c>
      <c r="QND233" s="53">
        <f t="shared" si="4475"/>
        <v>688.73453999999992</v>
      </c>
      <c r="QNE233" s="53">
        <v>0</v>
      </c>
      <c r="QNF233" s="53">
        <f>QND233*(($H$268)+1)+(IF(QNE233&lt;101,QNE233,IF(QNE233&lt;201,QNE233/2,IF(QNE233&lt;=301,QNE233/3,QNE233/4))))</f>
        <v>688.73453999999992</v>
      </c>
      <c r="QNG233" s="159">
        <f t="shared" si="10614"/>
        <v>4</v>
      </c>
      <c r="QNH233" s="159"/>
      <c r="QNI233" s="53" t="s">
        <v>163</v>
      </c>
      <c r="QNJ233" s="53">
        <f t="shared" ref="QNJ233" si="19362">(53.16)*10.764</f>
        <v>572.2142399999999</v>
      </c>
      <c r="QNK233" s="53">
        <f t="shared" ref="QNK233:QNK234" si="19363">(2.3*1.25+1*(2.75+2.9+2.3))*10.764</f>
        <v>116.52029999999999</v>
      </c>
      <c r="QNL233" s="53">
        <f t="shared" si="4478"/>
        <v>688.73453999999992</v>
      </c>
      <c r="QNM233" s="53">
        <v>0</v>
      </c>
      <c r="QNN233" s="53">
        <f>QNL233*(($H$268)+1)+(IF(QNM233&lt;101,QNM233,IF(QNM233&lt;201,QNM233/2,IF(QNM233&lt;=301,QNM233/3,QNM233/4))))</f>
        <v>688.73453999999992</v>
      </c>
      <c r="QNO233" s="159">
        <f t="shared" si="10617"/>
        <v>4</v>
      </c>
      <c r="QNP233" s="159"/>
      <c r="QNQ233" s="53" t="s">
        <v>163</v>
      </c>
      <c r="QNR233" s="53">
        <f t="shared" ref="QNR233" si="19364">(53.16)*10.764</f>
        <v>572.2142399999999</v>
      </c>
      <c r="QNS233" s="53">
        <f t="shared" ref="QNS233:QNS234" si="19365">(2.3*1.25+1*(2.75+2.9+2.3))*10.764</f>
        <v>116.52029999999999</v>
      </c>
      <c r="QNT233" s="53">
        <f t="shared" si="4481"/>
        <v>688.73453999999992</v>
      </c>
      <c r="QNU233" s="53">
        <v>0</v>
      </c>
      <c r="QNV233" s="53">
        <f>QNT233*(($H$268)+1)+(IF(QNU233&lt;101,QNU233,IF(QNU233&lt;201,QNU233/2,IF(QNU233&lt;=301,QNU233/3,QNU233/4))))</f>
        <v>688.73453999999992</v>
      </c>
      <c r="QNW233" s="159">
        <f t="shared" si="10620"/>
        <v>4</v>
      </c>
      <c r="QNX233" s="159"/>
      <c r="QNY233" s="53" t="s">
        <v>163</v>
      </c>
      <c r="QNZ233" s="53">
        <f t="shared" ref="QNZ233" si="19366">(53.16)*10.764</f>
        <v>572.2142399999999</v>
      </c>
      <c r="QOA233" s="53">
        <f t="shared" ref="QOA233:QOA234" si="19367">(2.3*1.25+1*(2.75+2.9+2.3))*10.764</f>
        <v>116.52029999999999</v>
      </c>
      <c r="QOB233" s="53">
        <f t="shared" si="4484"/>
        <v>688.73453999999992</v>
      </c>
      <c r="QOC233" s="53">
        <v>0</v>
      </c>
      <c r="QOD233" s="53">
        <f>QOB233*(($H$268)+1)+(IF(QOC233&lt;101,QOC233,IF(QOC233&lt;201,QOC233/2,IF(QOC233&lt;=301,QOC233/3,QOC233/4))))</f>
        <v>688.73453999999992</v>
      </c>
      <c r="QOE233" s="159">
        <f t="shared" si="10623"/>
        <v>4</v>
      </c>
      <c r="QOF233" s="159"/>
      <c r="QOG233" s="53" t="s">
        <v>163</v>
      </c>
      <c r="QOH233" s="53">
        <f t="shared" ref="QOH233" si="19368">(53.16)*10.764</f>
        <v>572.2142399999999</v>
      </c>
      <c r="QOI233" s="53">
        <f t="shared" ref="QOI233:QOI234" si="19369">(2.3*1.25+1*(2.75+2.9+2.3))*10.764</f>
        <v>116.52029999999999</v>
      </c>
      <c r="QOJ233" s="53">
        <f t="shared" si="4487"/>
        <v>688.73453999999992</v>
      </c>
      <c r="QOK233" s="53">
        <v>0</v>
      </c>
      <c r="QOL233" s="53">
        <f>QOJ233*(($H$268)+1)+(IF(QOK233&lt;101,QOK233,IF(QOK233&lt;201,QOK233/2,IF(QOK233&lt;=301,QOK233/3,QOK233/4))))</f>
        <v>688.73453999999992</v>
      </c>
      <c r="QOM233" s="159">
        <f t="shared" si="10626"/>
        <v>4</v>
      </c>
      <c r="QON233" s="159"/>
      <c r="QOO233" s="53" t="s">
        <v>163</v>
      </c>
      <c r="QOP233" s="53">
        <f t="shared" ref="QOP233" si="19370">(53.16)*10.764</f>
        <v>572.2142399999999</v>
      </c>
      <c r="QOQ233" s="53">
        <f t="shared" ref="QOQ233:QOQ234" si="19371">(2.3*1.25+1*(2.75+2.9+2.3))*10.764</f>
        <v>116.52029999999999</v>
      </c>
      <c r="QOR233" s="53">
        <f t="shared" si="4490"/>
        <v>688.73453999999992</v>
      </c>
      <c r="QOS233" s="53">
        <v>0</v>
      </c>
      <c r="QOT233" s="53">
        <f>QOR233*(($H$268)+1)+(IF(QOS233&lt;101,QOS233,IF(QOS233&lt;201,QOS233/2,IF(QOS233&lt;=301,QOS233/3,QOS233/4))))</f>
        <v>688.73453999999992</v>
      </c>
      <c r="QOU233" s="159">
        <f t="shared" si="10629"/>
        <v>4</v>
      </c>
      <c r="QOV233" s="159"/>
      <c r="QOW233" s="53" t="s">
        <v>163</v>
      </c>
      <c r="QOX233" s="53">
        <f t="shared" ref="QOX233" si="19372">(53.16)*10.764</f>
        <v>572.2142399999999</v>
      </c>
      <c r="QOY233" s="53">
        <f t="shared" ref="QOY233:QOY234" si="19373">(2.3*1.25+1*(2.75+2.9+2.3))*10.764</f>
        <v>116.52029999999999</v>
      </c>
      <c r="QOZ233" s="53">
        <f t="shared" si="4493"/>
        <v>688.73453999999992</v>
      </c>
      <c r="QPA233" s="53">
        <v>0</v>
      </c>
      <c r="QPB233" s="53">
        <f>QOZ233*(($H$268)+1)+(IF(QPA233&lt;101,QPA233,IF(QPA233&lt;201,QPA233/2,IF(QPA233&lt;=301,QPA233/3,QPA233/4))))</f>
        <v>688.73453999999992</v>
      </c>
      <c r="QPC233" s="159">
        <f t="shared" si="10632"/>
        <v>4</v>
      </c>
      <c r="QPD233" s="159"/>
      <c r="QPE233" s="53" t="s">
        <v>163</v>
      </c>
      <c r="QPF233" s="53">
        <f t="shared" ref="QPF233" si="19374">(53.16)*10.764</f>
        <v>572.2142399999999</v>
      </c>
      <c r="QPG233" s="53">
        <f t="shared" ref="QPG233:QPG234" si="19375">(2.3*1.25+1*(2.75+2.9+2.3))*10.764</f>
        <v>116.52029999999999</v>
      </c>
      <c r="QPH233" s="53">
        <f t="shared" si="4496"/>
        <v>688.73453999999992</v>
      </c>
      <c r="QPI233" s="53">
        <v>0</v>
      </c>
      <c r="QPJ233" s="53">
        <f>QPH233*(($H$268)+1)+(IF(QPI233&lt;101,QPI233,IF(QPI233&lt;201,QPI233/2,IF(QPI233&lt;=301,QPI233/3,QPI233/4))))</f>
        <v>688.73453999999992</v>
      </c>
      <c r="QPK233" s="159">
        <f t="shared" si="10635"/>
        <v>4</v>
      </c>
      <c r="QPL233" s="159"/>
      <c r="QPM233" s="53" t="s">
        <v>163</v>
      </c>
      <c r="QPN233" s="53">
        <f t="shared" ref="QPN233" si="19376">(53.16)*10.764</f>
        <v>572.2142399999999</v>
      </c>
      <c r="QPO233" s="53">
        <f t="shared" ref="QPO233:QPO234" si="19377">(2.3*1.25+1*(2.75+2.9+2.3))*10.764</f>
        <v>116.52029999999999</v>
      </c>
      <c r="QPP233" s="53">
        <f t="shared" si="4499"/>
        <v>688.73453999999992</v>
      </c>
      <c r="QPQ233" s="53">
        <v>0</v>
      </c>
      <c r="QPR233" s="53">
        <f>QPP233*(($H$268)+1)+(IF(QPQ233&lt;101,QPQ233,IF(QPQ233&lt;201,QPQ233/2,IF(QPQ233&lt;=301,QPQ233/3,QPQ233/4))))</f>
        <v>688.73453999999992</v>
      </c>
      <c r="QPS233" s="159">
        <f t="shared" si="10638"/>
        <v>4</v>
      </c>
      <c r="QPT233" s="159"/>
      <c r="QPU233" s="53" t="s">
        <v>163</v>
      </c>
      <c r="QPV233" s="53">
        <f t="shared" ref="QPV233" si="19378">(53.16)*10.764</f>
        <v>572.2142399999999</v>
      </c>
      <c r="QPW233" s="53">
        <f t="shared" ref="QPW233:QPW234" si="19379">(2.3*1.25+1*(2.75+2.9+2.3))*10.764</f>
        <v>116.52029999999999</v>
      </c>
      <c r="QPX233" s="53">
        <f t="shared" si="4502"/>
        <v>688.73453999999992</v>
      </c>
      <c r="QPY233" s="53">
        <v>0</v>
      </c>
      <c r="QPZ233" s="53">
        <f>QPX233*(($H$268)+1)+(IF(QPY233&lt;101,QPY233,IF(QPY233&lt;201,QPY233/2,IF(QPY233&lt;=301,QPY233/3,QPY233/4))))</f>
        <v>688.73453999999992</v>
      </c>
      <c r="QQA233" s="159">
        <f t="shared" si="10641"/>
        <v>4</v>
      </c>
      <c r="QQB233" s="159"/>
      <c r="QQC233" s="53" t="s">
        <v>163</v>
      </c>
      <c r="QQD233" s="53">
        <f t="shared" ref="QQD233" si="19380">(53.16)*10.764</f>
        <v>572.2142399999999</v>
      </c>
      <c r="QQE233" s="53">
        <f t="shared" ref="QQE233:QQE234" si="19381">(2.3*1.25+1*(2.75+2.9+2.3))*10.764</f>
        <v>116.52029999999999</v>
      </c>
      <c r="QQF233" s="53">
        <f t="shared" si="4505"/>
        <v>688.73453999999992</v>
      </c>
      <c r="QQG233" s="53">
        <v>0</v>
      </c>
      <c r="QQH233" s="53">
        <f>QQF233*(($H$268)+1)+(IF(QQG233&lt;101,QQG233,IF(QQG233&lt;201,QQG233/2,IF(QQG233&lt;=301,QQG233/3,QQG233/4))))</f>
        <v>688.73453999999992</v>
      </c>
      <c r="QQI233" s="159">
        <f t="shared" si="10644"/>
        <v>4</v>
      </c>
      <c r="QQJ233" s="159"/>
      <c r="QQK233" s="53" t="s">
        <v>163</v>
      </c>
      <c r="QQL233" s="53">
        <f t="shared" ref="QQL233" si="19382">(53.16)*10.764</f>
        <v>572.2142399999999</v>
      </c>
      <c r="QQM233" s="53">
        <f t="shared" ref="QQM233:QQM234" si="19383">(2.3*1.25+1*(2.75+2.9+2.3))*10.764</f>
        <v>116.52029999999999</v>
      </c>
      <c r="QQN233" s="53">
        <f t="shared" si="4508"/>
        <v>688.73453999999992</v>
      </c>
      <c r="QQO233" s="53">
        <v>0</v>
      </c>
      <c r="QQP233" s="53">
        <f>QQN233*(($H$268)+1)+(IF(QQO233&lt;101,QQO233,IF(QQO233&lt;201,QQO233/2,IF(QQO233&lt;=301,QQO233/3,QQO233/4))))</f>
        <v>688.73453999999992</v>
      </c>
      <c r="QQQ233" s="159">
        <f t="shared" si="10647"/>
        <v>4</v>
      </c>
      <c r="QQR233" s="159"/>
      <c r="QQS233" s="53" t="s">
        <v>163</v>
      </c>
      <c r="QQT233" s="53">
        <f t="shared" ref="QQT233" si="19384">(53.16)*10.764</f>
        <v>572.2142399999999</v>
      </c>
      <c r="QQU233" s="53">
        <f t="shared" ref="QQU233:QQU234" si="19385">(2.3*1.25+1*(2.75+2.9+2.3))*10.764</f>
        <v>116.52029999999999</v>
      </c>
      <c r="QQV233" s="53">
        <f t="shared" si="4511"/>
        <v>688.73453999999992</v>
      </c>
      <c r="QQW233" s="53">
        <v>0</v>
      </c>
      <c r="QQX233" s="53">
        <f>QQV233*(($H$268)+1)+(IF(QQW233&lt;101,QQW233,IF(QQW233&lt;201,QQW233/2,IF(QQW233&lt;=301,QQW233/3,QQW233/4))))</f>
        <v>688.73453999999992</v>
      </c>
      <c r="QQY233" s="159">
        <f t="shared" si="10650"/>
        <v>4</v>
      </c>
      <c r="QQZ233" s="159"/>
      <c r="QRA233" s="53" t="s">
        <v>163</v>
      </c>
      <c r="QRB233" s="53">
        <f t="shared" ref="QRB233" si="19386">(53.16)*10.764</f>
        <v>572.2142399999999</v>
      </c>
      <c r="QRC233" s="53">
        <f t="shared" ref="QRC233:QRC234" si="19387">(2.3*1.25+1*(2.75+2.9+2.3))*10.764</f>
        <v>116.52029999999999</v>
      </c>
      <c r="QRD233" s="53">
        <f t="shared" si="4514"/>
        <v>688.73453999999992</v>
      </c>
      <c r="QRE233" s="53">
        <v>0</v>
      </c>
      <c r="QRF233" s="53">
        <f>QRD233*(($H$268)+1)+(IF(QRE233&lt;101,QRE233,IF(QRE233&lt;201,QRE233/2,IF(QRE233&lt;=301,QRE233/3,QRE233/4))))</f>
        <v>688.73453999999992</v>
      </c>
      <c r="QRG233" s="159">
        <f t="shared" si="10653"/>
        <v>4</v>
      </c>
      <c r="QRH233" s="159"/>
      <c r="QRI233" s="53" t="s">
        <v>163</v>
      </c>
      <c r="QRJ233" s="53">
        <f t="shared" ref="QRJ233" si="19388">(53.16)*10.764</f>
        <v>572.2142399999999</v>
      </c>
      <c r="QRK233" s="53">
        <f t="shared" ref="QRK233:QRK234" si="19389">(2.3*1.25+1*(2.75+2.9+2.3))*10.764</f>
        <v>116.52029999999999</v>
      </c>
      <c r="QRL233" s="53">
        <f t="shared" si="4517"/>
        <v>688.73453999999992</v>
      </c>
      <c r="QRM233" s="53">
        <v>0</v>
      </c>
      <c r="QRN233" s="53">
        <f>QRL233*(($H$268)+1)+(IF(QRM233&lt;101,QRM233,IF(QRM233&lt;201,QRM233/2,IF(QRM233&lt;=301,QRM233/3,QRM233/4))))</f>
        <v>688.73453999999992</v>
      </c>
      <c r="QRO233" s="159">
        <f t="shared" si="10656"/>
        <v>4</v>
      </c>
      <c r="QRP233" s="159"/>
      <c r="QRQ233" s="53" t="s">
        <v>163</v>
      </c>
      <c r="QRR233" s="53">
        <f t="shared" ref="QRR233" si="19390">(53.16)*10.764</f>
        <v>572.2142399999999</v>
      </c>
      <c r="QRS233" s="53">
        <f t="shared" ref="QRS233:QRS234" si="19391">(2.3*1.25+1*(2.75+2.9+2.3))*10.764</f>
        <v>116.52029999999999</v>
      </c>
      <c r="QRT233" s="53">
        <f t="shared" si="4520"/>
        <v>688.73453999999992</v>
      </c>
      <c r="QRU233" s="53">
        <v>0</v>
      </c>
      <c r="QRV233" s="53">
        <f>QRT233*(($H$268)+1)+(IF(QRU233&lt;101,QRU233,IF(QRU233&lt;201,QRU233/2,IF(QRU233&lt;=301,QRU233/3,QRU233/4))))</f>
        <v>688.73453999999992</v>
      </c>
      <c r="QRW233" s="159">
        <f t="shared" si="10659"/>
        <v>4</v>
      </c>
      <c r="QRX233" s="159"/>
      <c r="QRY233" s="53" t="s">
        <v>163</v>
      </c>
      <c r="QRZ233" s="53">
        <f t="shared" ref="QRZ233" si="19392">(53.16)*10.764</f>
        <v>572.2142399999999</v>
      </c>
      <c r="QSA233" s="53">
        <f t="shared" ref="QSA233:QSA234" si="19393">(2.3*1.25+1*(2.75+2.9+2.3))*10.764</f>
        <v>116.52029999999999</v>
      </c>
      <c r="QSB233" s="53">
        <f t="shared" si="4523"/>
        <v>688.73453999999992</v>
      </c>
      <c r="QSC233" s="53">
        <v>0</v>
      </c>
      <c r="QSD233" s="53">
        <f>QSB233*(($H$268)+1)+(IF(QSC233&lt;101,QSC233,IF(QSC233&lt;201,QSC233/2,IF(QSC233&lt;=301,QSC233/3,QSC233/4))))</f>
        <v>688.73453999999992</v>
      </c>
      <c r="QSE233" s="159">
        <f t="shared" si="10662"/>
        <v>4</v>
      </c>
      <c r="QSF233" s="159"/>
      <c r="QSG233" s="53" t="s">
        <v>163</v>
      </c>
      <c r="QSH233" s="53">
        <f t="shared" ref="QSH233" si="19394">(53.16)*10.764</f>
        <v>572.2142399999999</v>
      </c>
      <c r="QSI233" s="53">
        <f t="shared" ref="QSI233:QSI234" si="19395">(2.3*1.25+1*(2.75+2.9+2.3))*10.764</f>
        <v>116.52029999999999</v>
      </c>
      <c r="QSJ233" s="53">
        <f t="shared" si="4526"/>
        <v>688.73453999999992</v>
      </c>
      <c r="QSK233" s="53">
        <v>0</v>
      </c>
      <c r="QSL233" s="53">
        <f>QSJ233*(($H$268)+1)+(IF(QSK233&lt;101,QSK233,IF(QSK233&lt;201,QSK233/2,IF(QSK233&lt;=301,QSK233/3,QSK233/4))))</f>
        <v>688.73453999999992</v>
      </c>
      <c r="QSM233" s="159">
        <f t="shared" si="10665"/>
        <v>4</v>
      </c>
      <c r="QSN233" s="159"/>
      <c r="QSO233" s="53" t="s">
        <v>163</v>
      </c>
      <c r="QSP233" s="53">
        <f t="shared" ref="QSP233" si="19396">(53.16)*10.764</f>
        <v>572.2142399999999</v>
      </c>
      <c r="QSQ233" s="53">
        <f t="shared" ref="QSQ233:QSQ234" si="19397">(2.3*1.25+1*(2.75+2.9+2.3))*10.764</f>
        <v>116.52029999999999</v>
      </c>
      <c r="QSR233" s="53">
        <f t="shared" si="4529"/>
        <v>688.73453999999992</v>
      </c>
      <c r="QSS233" s="53">
        <v>0</v>
      </c>
      <c r="QST233" s="53">
        <f>QSR233*(($H$268)+1)+(IF(QSS233&lt;101,QSS233,IF(QSS233&lt;201,QSS233/2,IF(QSS233&lt;=301,QSS233/3,QSS233/4))))</f>
        <v>688.73453999999992</v>
      </c>
      <c r="QSU233" s="159">
        <f t="shared" si="10668"/>
        <v>4</v>
      </c>
      <c r="QSV233" s="159"/>
      <c r="QSW233" s="53" t="s">
        <v>163</v>
      </c>
      <c r="QSX233" s="53">
        <f t="shared" ref="QSX233" si="19398">(53.16)*10.764</f>
        <v>572.2142399999999</v>
      </c>
      <c r="QSY233" s="53">
        <f t="shared" ref="QSY233:QSY234" si="19399">(2.3*1.25+1*(2.75+2.9+2.3))*10.764</f>
        <v>116.52029999999999</v>
      </c>
      <c r="QSZ233" s="53">
        <f t="shared" si="4532"/>
        <v>688.73453999999992</v>
      </c>
      <c r="QTA233" s="53">
        <v>0</v>
      </c>
      <c r="QTB233" s="53">
        <f>QSZ233*(($H$268)+1)+(IF(QTA233&lt;101,QTA233,IF(QTA233&lt;201,QTA233/2,IF(QTA233&lt;=301,QTA233/3,QTA233/4))))</f>
        <v>688.73453999999992</v>
      </c>
      <c r="QTC233" s="159">
        <f t="shared" si="10671"/>
        <v>4</v>
      </c>
      <c r="QTD233" s="159"/>
      <c r="QTE233" s="53" t="s">
        <v>163</v>
      </c>
      <c r="QTF233" s="53">
        <f t="shared" ref="QTF233" si="19400">(53.16)*10.764</f>
        <v>572.2142399999999</v>
      </c>
      <c r="QTG233" s="53">
        <f t="shared" ref="QTG233:QTG234" si="19401">(2.3*1.25+1*(2.75+2.9+2.3))*10.764</f>
        <v>116.52029999999999</v>
      </c>
      <c r="QTH233" s="53">
        <f t="shared" si="4535"/>
        <v>688.73453999999992</v>
      </c>
      <c r="QTI233" s="53">
        <v>0</v>
      </c>
      <c r="QTJ233" s="53">
        <f>QTH233*(($H$268)+1)+(IF(QTI233&lt;101,QTI233,IF(QTI233&lt;201,QTI233/2,IF(QTI233&lt;=301,QTI233/3,QTI233/4))))</f>
        <v>688.73453999999992</v>
      </c>
      <c r="QTK233" s="159">
        <f t="shared" si="10674"/>
        <v>4</v>
      </c>
      <c r="QTL233" s="159"/>
      <c r="QTM233" s="53" t="s">
        <v>163</v>
      </c>
      <c r="QTN233" s="53">
        <f t="shared" ref="QTN233" si="19402">(53.16)*10.764</f>
        <v>572.2142399999999</v>
      </c>
      <c r="QTO233" s="53">
        <f t="shared" ref="QTO233:QTO234" si="19403">(2.3*1.25+1*(2.75+2.9+2.3))*10.764</f>
        <v>116.52029999999999</v>
      </c>
      <c r="QTP233" s="53">
        <f t="shared" si="4538"/>
        <v>688.73453999999992</v>
      </c>
      <c r="QTQ233" s="53">
        <v>0</v>
      </c>
      <c r="QTR233" s="53">
        <f>QTP233*(($H$268)+1)+(IF(QTQ233&lt;101,QTQ233,IF(QTQ233&lt;201,QTQ233/2,IF(QTQ233&lt;=301,QTQ233/3,QTQ233/4))))</f>
        <v>688.73453999999992</v>
      </c>
      <c r="QTS233" s="159">
        <f t="shared" si="10677"/>
        <v>4</v>
      </c>
      <c r="QTT233" s="159"/>
      <c r="QTU233" s="53" t="s">
        <v>163</v>
      </c>
      <c r="QTV233" s="53">
        <f t="shared" ref="QTV233" si="19404">(53.16)*10.764</f>
        <v>572.2142399999999</v>
      </c>
      <c r="QTW233" s="53">
        <f t="shared" ref="QTW233:QTW234" si="19405">(2.3*1.25+1*(2.75+2.9+2.3))*10.764</f>
        <v>116.52029999999999</v>
      </c>
      <c r="QTX233" s="53">
        <f t="shared" si="4541"/>
        <v>688.73453999999992</v>
      </c>
      <c r="QTY233" s="53">
        <v>0</v>
      </c>
      <c r="QTZ233" s="53">
        <f>QTX233*(($H$268)+1)+(IF(QTY233&lt;101,QTY233,IF(QTY233&lt;201,QTY233/2,IF(QTY233&lt;=301,QTY233/3,QTY233/4))))</f>
        <v>688.73453999999992</v>
      </c>
      <c r="QUA233" s="159">
        <f t="shared" si="10680"/>
        <v>4</v>
      </c>
      <c r="QUB233" s="159"/>
      <c r="QUC233" s="53" t="s">
        <v>163</v>
      </c>
      <c r="QUD233" s="53">
        <f t="shared" ref="QUD233" si="19406">(53.16)*10.764</f>
        <v>572.2142399999999</v>
      </c>
      <c r="QUE233" s="53">
        <f t="shared" ref="QUE233:QUE234" si="19407">(2.3*1.25+1*(2.75+2.9+2.3))*10.764</f>
        <v>116.52029999999999</v>
      </c>
      <c r="QUF233" s="53">
        <f t="shared" si="4544"/>
        <v>688.73453999999992</v>
      </c>
      <c r="QUG233" s="53">
        <v>0</v>
      </c>
      <c r="QUH233" s="53">
        <f>QUF233*(($H$268)+1)+(IF(QUG233&lt;101,QUG233,IF(QUG233&lt;201,QUG233/2,IF(QUG233&lt;=301,QUG233/3,QUG233/4))))</f>
        <v>688.73453999999992</v>
      </c>
      <c r="QUI233" s="159">
        <f t="shared" si="10683"/>
        <v>4</v>
      </c>
      <c r="QUJ233" s="159"/>
      <c r="QUK233" s="53" t="s">
        <v>163</v>
      </c>
      <c r="QUL233" s="53">
        <f t="shared" ref="QUL233" si="19408">(53.16)*10.764</f>
        <v>572.2142399999999</v>
      </c>
      <c r="QUM233" s="53">
        <f t="shared" ref="QUM233:QUM234" si="19409">(2.3*1.25+1*(2.75+2.9+2.3))*10.764</f>
        <v>116.52029999999999</v>
      </c>
      <c r="QUN233" s="53">
        <f t="shared" si="4547"/>
        <v>688.73453999999992</v>
      </c>
      <c r="QUO233" s="53">
        <v>0</v>
      </c>
      <c r="QUP233" s="53">
        <f>QUN233*(($H$268)+1)+(IF(QUO233&lt;101,QUO233,IF(QUO233&lt;201,QUO233/2,IF(QUO233&lt;=301,QUO233/3,QUO233/4))))</f>
        <v>688.73453999999992</v>
      </c>
      <c r="QUQ233" s="159">
        <f t="shared" si="10686"/>
        <v>4</v>
      </c>
      <c r="QUR233" s="159"/>
      <c r="QUS233" s="53" t="s">
        <v>163</v>
      </c>
      <c r="QUT233" s="53">
        <f t="shared" ref="QUT233" si="19410">(53.16)*10.764</f>
        <v>572.2142399999999</v>
      </c>
      <c r="QUU233" s="53">
        <f t="shared" ref="QUU233:QUU234" si="19411">(2.3*1.25+1*(2.75+2.9+2.3))*10.764</f>
        <v>116.52029999999999</v>
      </c>
      <c r="QUV233" s="53">
        <f t="shared" si="4550"/>
        <v>688.73453999999992</v>
      </c>
      <c r="QUW233" s="53">
        <v>0</v>
      </c>
      <c r="QUX233" s="53">
        <f>QUV233*(($H$268)+1)+(IF(QUW233&lt;101,QUW233,IF(QUW233&lt;201,QUW233/2,IF(QUW233&lt;=301,QUW233/3,QUW233/4))))</f>
        <v>688.73453999999992</v>
      </c>
      <c r="QUY233" s="159">
        <f t="shared" si="10689"/>
        <v>4</v>
      </c>
      <c r="QUZ233" s="159"/>
      <c r="QVA233" s="53" t="s">
        <v>163</v>
      </c>
      <c r="QVB233" s="53">
        <f t="shared" ref="QVB233" si="19412">(53.16)*10.764</f>
        <v>572.2142399999999</v>
      </c>
      <c r="QVC233" s="53">
        <f t="shared" ref="QVC233:QVC234" si="19413">(2.3*1.25+1*(2.75+2.9+2.3))*10.764</f>
        <v>116.52029999999999</v>
      </c>
      <c r="QVD233" s="53">
        <f t="shared" si="4553"/>
        <v>688.73453999999992</v>
      </c>
      <c r="QVE233" s="53">
        <v>0</v>
      </c>
      <c r="QVF233" s="53">
        <f>QVD233*(($H$268)+1)+(IF(QVE233&lt;101,QVE233,IF(QVE233&lt;201,QVE233/2,IF(QVE233&lt;=301,QVE233/3,QVE233/4))))</f>
        <v>688.73453999999992</v>
      </c>
      <c r="QVG233" s="159">
        <f t="shared" si="10692"/>
        <v>4</v>
      </c>
      <c r="QVH233" s="159"/>
      <c r="QVI233" s="53" t="s">
        <v>163</v>
      </c>
      <c r="QVJ233" s="53">
        <f t="shared" ref="QVJ233" si="19414">(53.16)*10.764</f>
        <v>572.2142399999999</v>
      </c>
      <c r="QVK233" s="53">
        <f t="shared" ref="QVK233:QVK234" si="19415">(2.3*1.25+1*(2.75+2.9+2.3))*10.764</f>
        <v>116.52029999999999</v>
      </c>
      <c r="QVL233" s="53">
        <f t="shared" si="4556"/>
        <v>688.73453999999992</v>
      </c>
      <c r="QVM233" s="53">
        <v>0</v>
      </c>
      <c r="QVN233" s="53">
        <f>QVL233*(($H$268)+1)+(IF(QVM233&lt;101,QVM233,IF(QVM233&lt;201,QVM233/2,IF(QVM233&lt;=301,QVM233/3,QVM233/4))))</f>
        <v>688.73453999999992</v>
      </c>
      <c r="QVO233" s="159">
        <f t="shared" si="10695"/>
        <v>4</v>
      </c>
      <c r="QVP233" s="159"/>
      <c r="QVQ233" s="53" t="s">
        <v>163</v>
      </c>
      <c r="QVR233" s="53">
        <f t="shared" ref="QVR233" si="19416">(53.16)*10.764</f>
        <v>572.2142399999999</v>
      </c>
      <c r="QVS233" s="53">
        <f t="shared" ref="QVS233:QVS234" si="19417">(2.3*1.25+1*(2.75+2.9+2.3))*10.764</f>
        <v>116.52029999999999</v>
      </c>
      <c r="QVT233" s="53">
        <f t="shared" si="4559"/>
        <v>688.73453999999992</v>
      </c>
      <c r="QVU233" s="53">
        <v>0</v>
      </c>
      <c r="QVV233" s="53">
        <f>QVT233*(($H$268)+1)+(IF(QVU233&lt;101,QVU233,IF(QVU233&lt;201,QVU233/2,IF(QVU233&lt;=301,QVU233/3,QVU233/4))))</f>
        <v>688.73453999999992</v>
      </c>
      <c r="QVW233" s="159">
        <f t="shared" si="10698"/>
        <v>4</v>
      </c>
      <c r="QVX233" s="159"/>
      <c r="QVY233" s="53" t="s">
        <v>163</v>
      </c>
      <c r="QVZ233" s="53">
        <f t="shared" ref="QVZ233" si="19418">(53.16)*10.764</f>
        <v>572.2142399999999</v>
      </c>
      <c r="QWA233" s="53">
        <f t="shared" ref="QWA233:QWA234" si="19419">(2.3*1.25+1*(2.75+2.9+2.3))*10.764</f>
        <v>116.52029999999999</v>
      </c>
      <c r="QWB233" s="53">
        <f t="shared" si="4562"/>
        <v>688.73453999999992</v>
      </c>
      <c r="QWC233" s="53">
        <v>0</v>
      </c>
      <c r="QWD233" s="53">
        <f>QWB233*(($H$268)+1)+(IF(QWC233&lt;101,QWC233,IF(QWC233&lt;201,QWC233/2,IF(QWC233&lt;=301,QWC233/3,QWC233/4))))</f>
        <v>688.73453999999992</v>
      </c>
      <c r="QWE233" s="159">
        <f t="shared" si="10701"/>
        <v>4</v>
      </c>
      <c r="QWF233" s="159"/>
      <c r="QWG233" s="53" t="s">
        <v>163</v>
      </c>
      <c r="QWH233" s="53">
        <f t="shared" ref="QWH233" si="19420">(53.16)*10.764</f>
        <v>572.2142399999999</v>
      </c>
      <c r="QWI233" s="53">
        <f t="shared" ref="QWI233:QWI234" si="19421">(2.3*1.25+1*(2.75+2.9+2.3))*10.764</f>
        <v>116.52029999999999</v>
      </c>
      <c r="QWJ233" s="53">
        <f t="shared" si="4565"/>
        <v>688.73453999999992</v>
      </c>
      <c r="QWK233" s="53">
        <v>0</v>
      </c>
      <c r="QWL233" s="53">
        <f>QWJ233*(($H$268)+1)+(IF(QWK233&lt;101,QWK233,IF(QWK233&lt;201,QWK233/2,IF(QWK233&lt;=301,QWK233/3,QWK233/4))))</f>
        <v>688.73453999999992</v>
      </c>
      <c r="QWM233" s="159">
        <f t="shared" si="10704"/>
        <v>4</v>
      </c>
      <c r="QWN233" s="159"/>
      <c r="QWO233" s="53" t="s">
        <v>163</v>
      </c>
      <c r="QWP233" s="53">
        <f t="shared" ref="QWP233" si="19422">(53.16)*10.764</f>
        <v>572.2142399999999</v>
      </c>
      <c r="QWQ233" s="53">
        <f t="shared" ref="QWQ233:QWQ234" si="19423">(2.3*1.25+1*(2.75+2.9+2.3))*10.764</f>
        <v>116.52029999999999</v>
      </c>
      <c r="QWR233" s="53">
        <f t="shared" si="4568"/>
        <v>688.73453999999992</v>
      </c>
      <c r="QWS233" s="53">
        <v>0</v>
      </c>
      <c r="QWT233" s="53">
        <f>QWR233*(($H$268)+1)+(IF(QWS233&lt;101,QWS233,IF(QWS233&lt;201,QWS233/2,IF(QWS233&lt;=301,QWS233/3,QWS233/4))))</f>
        <v>688.73453999999992</v>
      </c>
      <c r="QWU233" s="159">
        <f t="shared" si="10707"/>
        <v>4</v>
      </c>
      <c r="QWV233" s="159"/>
      <c r="QWW233" s="53" t="s">
        <v>163</v>
      </c>
      <c r="QWX233" s="53">
        <f t="shared" ref="QWX233" si="19424">(53.16)*10.764</f>
        <v>572.2142399999999</v>
      </c>
      <c r="QWY233" s="53">
        <f t="shared" ref="QWY233:QWY234" si="19425">(2.3*1.25+1*(2.75+2.9+2.3))*10.764</f>
        <v>116.52029999999999</v>
      </c>
      <c r="QWZ233" s="53">
        <f t="shared" si="4571"/>
        <v>688.73453999999992</v>
      </c>
      <c r="QXA233" s="53">
        <v>0</v>
      </c>
      <c r="QXB233" s="53">
        <f>QWZ233*(($H$268)+1)+(IF(QXA233&lt;101,QXA233,IF(QXA233&lt;201,QXA233/2,IF(QXA233&lt;=301,QXA233/3,QXA233/4))))</f>
        <v>688.73453999999992</v>
      </c>
      <c r="QXC233" s="159">
        <f t="shared" si="10710"/>
        <v>4</v>
      </c>
      <c r="QXD233" s="159"/>
      <c r="QXE233" s="53" t="s">
        <v>163</v>
      </c>
      <c r="QXF233" s="53">
        <f t="shared" ref="QXF233" si="19426">(53.16)*10.764</f>
        <v>572.2142399999999</v>
      </c>
      <c r="QXG233" s="53">
        <f t="shared" ref="QXG233:QXG234" si="19427">(2.3*1.25+1*(2.75+2.9+2.3))*10.764</f>
        <v>116.52029999999999</v>
      </c>
      <c r="QXH233" s="53">
        <f t="shared" si="4574"/>
        <v>688.73453999999992</v>
      </c>
      <c r="QXI233" s="53">
        <v>0</v>
      </c>
      <c r="QXJ233" s="53">
        <f>QXH233*(($H$268)+1)+(IF(QXI233&lt;101,QXI233,IF(QXI233&lt;201,QXI233/2,IF(QXI233&lt;=301,QXI233/3,QXI233/4))))</f>
        <v>688.73453999999992</v>
      </c>
      <c r="QXK233" s="159">
        <f t="shared" si="10713"/>
        <v>4</v>
      </c>
      <c r="QXL233" s="159"/>
      <c r="QXM233" s="53" t="s">
        <v>163</v>
      </c>
      <c r="QXN233" s="53">
        <f t="shared" ref="QXN233" si="19428">(53.16)*10.764</f>
        <v>572.2142399999999</v>
      </c>
      <c r="QXO233" s="53">
        <f t="shared" ref="QXO233:QXO234" si="19429">(2.3*1.25+1*(2.75+2.9+2.3))*10.764</f>
        <v>116.52029999999999</v>
      </c>
      <c r="QXP233" s="53">
        <f t="shared" si="4577"/>
        <v>688.73453999999992</v>
      </c>
      <c r="QXQ233" s="53">
        <v>0</v>
      </c>
      <c r="QXR233" s="53">
        <f>QXP233*(($H$268)+1)+(IF(QXQ233&lt;101,QXQ233,IF(QXQ233&lt;201,QXQ233/2,IF(QXQ233&lt;=301,QXQ233/3,QXQ233/4))))</f>
        <v>688.73453999999992</v>
      </c>
      <c r="QXS233" s="159">
        <f t="shared" si="10716"/>
        <v>4</v>
      </c>
      <c r="QXT233" s="159"/>
      <c r="QXU233" s="53" t="s">
        <v>163</v>
      </c>
      <c r="QXV233" s="53">
        <f t="shared" ref="QXV233" si="19430">(53.16)*10.764</f>
        <v>572.2142399999999</v>
      </c>
      <c r="QXW233" s="53">
        <f t="shared" ref="QXW233:QXW234" si="19431">(2.3*1.25+1*(2.75+2.9+2.3))*10.764</f>
        <v>116.52029999999999</v>
      </c>
      <c r="QXX233" s="53">
        <f t="shared" si="4580"/>
        <v>688.73453999999992</v>
      </c>
      <c r="QXY233" s="53">
        <v>0</v>
      </c>
      <c r="QXZ233" s="53">
        <f>QXX233*(($H$268)+1)+(IF(QXY233&lt;101,QXY233,IF(QXY233&lt;201,QXY233/2,IF(QXY233&lt;=301,QXY233/3,QXY233/4))))</f>
        <v>688.73453999999992</v>
      </c>
      <c r="QYA233" s="159">
        <f t="shared" si="10719"/>
        <v>4</v>
      </c>
      <c r="QYB233" s="159"/>
      <c r="QYC233" s="53" t="s">
        <v>163</v>
      </c>
      <c r="QYD233" s="53">
        <f t="shared" ref="QYD233" si="19432">(53.16)*10.764</f>
        <v>572.2142399999999</v>
      </c>
      <c r="QYE233" s="53">
        <f t="shared" ref="QYE233:QYE234" si="19433">(2.3*1.25+1*(2.75+2.9+2.3))*10.764</f>
        <v>116.52029999999999</v>
      </c>
      <c r="QYF233" s="53">
        <f t="shared" si="4583"/>
        <v>688.73453999999992</v>
      </c>
      <c r="QYG233" s="53">
        <v>0</v>
      </c>
      <c r="QYH233" s="53">
        <f>QYF233*(($H$268)+1)+(IF(QYG233&lt;101,QYG233,IF(QYG233&lt;201,QYG233/2,IF(QYG233&lt;=301,QYG233/3,QYG233/4))))</f>
        <v>688.73453999999992</v>
      </c>
      <c r="QYI233" s="159">
        <f t="shared" si="10722"/>
        <v>4</v>
      </c>
      <c r="QYJ233" s="159"/>
      <c r="QYK233" s="53" t="s">
        <v>163</v>
      </c>
      <c r="QYL233" s="53">
        <f t="shared" ref="QYL233" si="19434">(53.16)*10.764</f>
        <v>572.2142399999999</v>
      </c>
      <c r="QYM233" s="53">
        <f t="shared" ref="QYM233:QYM234" si="19435">(2.3*1.25+1*(2.75+2.9+2.3))*10.764</f>
        <v>116.52029999999999</v>
      </c>
      <c r="QYN233" s="53">
        <f t="shared" si="4586"/>
        <v>688.73453999999992</v>
      </c>
      <c r="QYO233" s="53">
        <v>0</v>
      </c>
      <c r="QYP233" s="53">
        <f>QYN233*(($H$268)+1)+(IF(QYO233&lt;101,QYO233,IF(QYO233&lt;201,QYO233/2,IF(QYO233&lt;=301,QYO233/3,QYO233/4))))</f>
        <v>688.73453999999992</v>
      </c>
      <c r="QYQ233" s="159">
        <f t="shared" si="10725"/>
        <v>4</v>
      </c>
      <c r="QYR233" s="159"/>
      <c r="QYS233" s="53" t="s">
        <v>163</v>
      </c>
      <c r="QYT233" s="53">
        <f t="shared" ref="QYT233" si="19436">(53.16)*10.764</f>
        <v>572.2142399999999</v>
      </c>
      <c r="QYU233" s="53">
        <f t="shared" ref="QYU233:QYU234" si="19437">(2.3*1.25+1*(2.75+2.9+2.3))*10.764</f>
        <v>116.52029999999999</v>
      </c>
      <c r="QYV233" s="53">
        <f t="shared" si="4589"/>
        <v>688.73453999999992</v>
      </c>
      <c r="QYW233" s="53">
        <v>0</v>
      </c>
      <c r="QYX233" s="53">
        <f>QYV233*(($H$268)+1)+(IF(QYW233&lt;101,QYW233,IF(QYW233&lt;201,QYW233/2,IF(QYW233&lt;=301,QYW233/3,QYW233/4))))</f>
        <v>688.73453999999992</v>
      </c>
      <c r="QYY233" s="159">
        <f t="shared" si="10728"/>
        <v>4</v>
      </c>
      <c r="QYZ233" s="159"/>
      <c r="QZA233" s="53" t="s">
        <v>163</v>
      </c>
      <c r="QZB233" s="53">
        <f t="shared" ref="QZB233" si="19438">(53.16)*10.764</f>
        <v>572.2142399999999</v>
      </c>
      <c r="QZC233" s="53">
        <f t="shared" ref="QZC233:QZC234" si="19439">(2.3*1.25+1*(2.75+2.9+2.3))*10.764</f>
        <v>116.52029999999999</v>
      </c>
      <c r="QZD233" s="53">
        <f t="shared" si="4592"/>
        <v>688.73453999999992</v>
      </c>
      <c r="QZE233" s="53">
        <v>0</v>
      </c>
      <c r="QZF233" s="53">
        <f>QZD233*(($H$268)+1)+(IF(QZE233&lt;101,QZE233,IF(QZE233&lt;201,QZE233/2,IF(QZE233&lt;=301,QZE233/3,QZE233/4))))</f>
        <v>688.73453999999992</v>
      </c>
      <c r="QZG233" s="159">
        <f t="shared" si="10731"/>
        <v>4</v>
      </c>
      <c r="QZH233" s="159"/>
      <c r="QZI233" s="53" t="s">
        <v>163</v>
      </c>
      <c r="QZJ233" s="53">
        <f t="shared" ref="QZJ233" si="19440">(53.16)*10.764</f>
        <v>572.2142399999999</v>
      </c>
      <c r="QZK233" s="53">
        <f t="shared" ref="QZK233:QZK234" si="19441">(2.3*1.25+1*(2.75+2.9+2.3))*10.764</f>
        <v>116.52029999999999</v>
      </c>
      <c r="QZL233" s="53">
        <f t="shared" si="4595"/>
        <v>688.73453999999992</v>
      </c>
      <c r="QZM233" s="53">
        <v>0</v>
      </c>
      <c r="QZN233" s="53">
        <f>QZL233*(($H$268)+1)+(IF(QZM233&lt;101,QZM233,IF(QZM233&lt;201,QZM233/2,IF(QZM233&lt;=301,QZM233/3,QZM233/4))))</f>
        <v>688.73453999999992</v>
      </c>
      <c r="QZO233" s="159">
        <f t="shared" si="10734"/>
        <v>4</v>
      </c>
      <c r="QZP233" s="159"/>
      <c r="QZQ233" s="53" t="s">
        <v>163</v>
      </c>
      <c r="QZR233" s="53">
        <f t="shared" ref="QZR233" si="19442">(53.16)*10.764</f>
        <v>572.2142399999999</v>
      </c>
      <c r="QZS233" s="53">
        <f t="shared" ref="QZS233:QZS234" si="19443">(2.3*1.25+1*(2.75+2.9+2.3))*10.764</f>
        <v>116.52029999999999</v>
      </c>
      <c r="QZT233" s="53">
        <f t="shared" si="4598"/>
        <v>688.73453999999992</v>
      </c>
      <c r="QZU233" s="53">
        <v>0</v>
      </c>
      <c r="QZV233" s="53">
        <f>QZT233*(($H$268)+1)+(IF(QZU233&lt;101,QZU233,IF(QZU233&lt;201,QZU233/2,IF(QZU233&lt;=301,QZU233/3,QZU233/4))))</f>
        <v>688.73453999999992</v>
      </c>
      <c r="QZW233" s="159">
        <f t="shared" si="10737"/>
        <v>4</v>
      </c>
      <c r="QZX233" s="159"/>
      <c r="QZY233" s="53" t="s">
        <v>163</v>
      </c>
      <c r="QZZ233" s="53">
        <f t="shared" ref="QZZ233" si="19444">(53.16)*10.764</f>
        <v>572.2142399999999</v>
      </c>
      <c r="RAA233" s="53">
        <f t="shared" ref="RAA233:RAA234" si="19445">(2.3*1.25+1*(2.75+2.9+2.3))*10.764</f>
        <v>116.52029999999999</v>
      </c>
      <c r="RAB233" s="53">
        <f t="shared" si="4601"/>
        <v>688.73453999999992</v>
      </c>
      <c r="RAC233" s="53">
        <v>0</v>
      </c>
      <c r="RAD233" s="53">
        <f>RAB233*(($H$268)+1)+(IF(RAC233&lt;101,RAC233,IF(RAC233&lt;201,RAC233/2,IF(RAC233&lt;=301,RAC233/3,RAC233/4))))</f>
        <v>688.73453999999992</v>
      </c>
      <c r="RAE233" s="159">
        <f t="shared" si="10740"/>
        <v>4</v>
      </c>
      <c r="RAF233" s="159"/>
      <c r="RAG233" s="53" t="s">
        <v>163</v>
      </c>
      <c r="RAH233" s="53">
        <f t="shared" ref="RAH233" si="19446">(53.16)*10.764</f>
        <v>572.2142399999999</v>
      </c>
      <c r="RAI233" s="53">
        <f t="shared" ref="RAI233:RAI234" si="19447">(2.3*1.25+1*(2.75+2.9+2.3))*10.764</f>
        <v>116.52029999999999</v>
      </c>
      <c r="RAJ233" s="53">
        <f t="shared" si="4604"/>
        <v>688.73453999999992</v>
      </c>
      <c r="RAK233" s="53">
        <v>0</v>
      </c>
      <c r="RAL233" s="53">
        <f>RAJ233*(($H$268)+1)+(IF(RAK233&lt;101,RAK233,IF(RAK233&lt;201,RAK233/2,IF(RAK233&lt;=301,RAK233/3,RAK233/4))))</f>
        <v>688.73453999999992</v>
      </c>
      <c r="RAM233" s="159">
        <f t="shared" si="10743"/>
        <v>4</v>
      </c>
      <c r="RAN233" s="159"/>
      <c r="RAO233" s="53" t="s">
        <v>163</v>
      </c>
      <c r="RAP233" s="53">
        <f t="shared" ref="RAP233" si="19448">(53.16)*10.764</f>
        <v>572.2142399999999</v>
      </c>
      <c r="RAQ233" s="53">
        <f t="shared" ref="RAQ233:RAQ234" si="19449">(2.3*1.25+1*(2.75+2.9+2.3))*10.764</f>
        <v>116.52029999999999</v>
      </c>
      <c r="RAR233" s="53">
        <f t="shared" si="4607"/>
        <v>688.73453999999992</v>
      </c>
      <c r="RAS233" s="53">
        <v>0</v>
      </c>
      <c r="RAT233" s="53">
        <f>RAR233*(($H$268)+1)+(IF(RAS233&lt;101,RAS233,IF(RAS233&lt;201,RAS233/2,IF(RAS233&lt;=301,RAS233/3,RAS233/4))))</f>
        <v>688.73453999999992</v>
      </c>
      <c r="RAU233" s="159">
        <f t="shared" si="10746"/>
        <v>4</v>
      </c>
      <c r="RAV233" s="159"/>
      <c r="RAW233" s="53" t="s">
        <v>163</v>
      </c>
      <c r="RAX233" s="53">
        <f t="shared" ref="RAX233" si="19450">(53.16)*10.764</f>
        <v>572.2142399999999</v>
      </c>
      <c r="RAY233" s="53">
        <f t="shared" ref="RAY233:RAY234" si="19451">(2.3*1.25+1*(2.75+2.9+2.3))*10.764</f>
        <v>116.52029999999999</v>
      </c>
      <c r="RAZ233" s="53">
        <f t="shared" si="4610"/>
        <v>688.73453999999992</v>
      </c>
      <c r="RBA233" s="53">
        <v>0</v>
      </c>
      <c r="RBB233" s="53">
        <f>RAZ233*(($H$268)+1)+(IF(RBA233&lt;101,RBA233,IF(RBA233&lt;201,RBA233/2,IF(RBA233&lt;=301,RBA233/3,RBA233/4))))</f>
        <v>688.73453999999992</v>
      </c>
      <c r="RBC233" s="159">
        <f t="shared" si="10749"/>
        <v>4</v>
      </c>
      <c r="RBD233" s="159"/>
      <c r="RBE233" s="53" t="s">
        <v>163</v>
      </c>
      <c r="RBF233" s="53">
        <f t="shared" ref="RBF233" si="19452">(53.16)*10.764</f>
        <v>572.2142399999999</v>
      </c>
      <c r="RBG233" s="53">
        <f t="shared" ref="RBG233:RBG234" si="19453">(2.3*1.25+1*(2.75+2.9+2.3))*10.764</f>
        <v>116.52029999999999</v>
      </c>
      <c r="RBH233" s="53">
        <f t="shared" si="4613"/>
        <v>688.73453999999992</v>
      </c>
      <c r="RBI233" s="53">
        <v>0</v>
      </c>
      <c r="RBJ233" s="53">
        <f>RBH233*(($H$268)+1)+(IF(RBI233&lt;101,RBI233,IF(RBI233&lt;201,RBI233/2,IF(RBI233&lt;=301,RBI233/3,RBI233/4))))</f>
        <v>688.73453999999992</v>
      </c>
      <c r="RBK233" s="159">
        <f t="shared" si="10752"/>
        <v>4</v>
      </c>
      <c r="RBL233" s="159"/>
      <c r="RBM233" s="53" t="s">
        <v>163</v>
      </c>
      <c r="RBN233" s="53">
        <f t="shared" ref="RBN233" si="19454">(53.16)*10.764</f>
        <v>572.2142399999999</v>
      </c>
      <c r="RBO233" s="53">
        <f t="shared" ref="RBO233:RBO234" si="19455">(2.3*1.25+1*(2.75+2.9+2.3))*10.764</f>
        <v>116.52029999999999</v>
      </c>
      <c r="RBP233" s="53">
        <f t="shared" si="4616"/>
        <v>688.73453999999992</v>
      </c>
      <c r="RBQ233" s="53">
        <v>0</v>
      </c>
      <c r="RBR233" s="53">
        <f>RBP233*(($H$268)+1)+(IF(RBQ233&lt;101,RBQ233,IF(RBQ233&lt;201,RBQ233/2,IF(RBQ233&lt;=301,RBQ233/3,RBQ233/4))))</f>
        <v>688.73453999999992</v>
      </c>
      <c r="RBS233" s="159">
        <f t="shared" si="10755"/>
        <v>4</v>
      </c>
      <c r="RBT233" s="159"/>
      <c r="RBU233" s="53" t="s">
        <v>163</v>
      </c>
      <c r="RBV233" s="53">
        <f t="shared" ref="RBV233" si="19456">(53.16)*10.764</f>
        <v>572.2142399999999</v>
      </c>
      <c r="RBW233" s="53">
        <f t="shared" ref="RBW233:RBW234" si="19457">(2.3*1.25+1*(2.75+2.9+2.3))*10.764</f>
        <v>116.52029999999999</v>
      </c>
      <c r="RBX233" s="53">
        <f t="shared" si="4619"/>
        <v>688.73453999999992</v>
      </c>
      <c r="RBY233" s="53">
        <v>0</v>
      </c>
      <c r="RBZ233" s="53">
        <f>RBX233*(($H$268)+1)+(IF(RBY233&lt;101,RBY233,IF(RBY233&lt;201,RBY233/2,IF(RBY233&lt;=301,RBY233/3,RBY233/4))))</f>
        <v>688.73453999999992</v>
      </c>
      <c r="RCA233" s="159">
        <f t="shared" si="10758"/>
        <v>4</v>
      </c>
      <c r="RCB233" s="159"/>
      <c r="RCC233" s="53" t="s">
        <v>163</v>
      </c>
      <c r="RCD233" s="53">
        <f t="shared" ref="RCD233" si="19458">(53.16)*10.764</f>
        <v>572.2142399999999</v>
      </c>
      <c r="RCE233" s="53">
        <f t="shared" ref="RCE233:RCE234" si="19459">(2.3*1.25+1*(2.75+2.9+2.3))*10.764</f>
        <v>116.52029999999999</v>
      </c>
      <c r="RCF233" s="53">
        <f t="shared" si="4622"/>
        <v>688.73453999999992</v>
      </c>
      <c r="RCG233" s="53">
        <v>0</v>
      </c>
      <c r="RCH233" s="53">
        <f>RCF233*(($H$268)+1)+(IF(RCG233&lt;101,RCG233,IF(RCG233&lt;201,RCG233/2,IF(RCG233&lt;=301,RCG233/3,RCG233/4))))</f>
        <v>688.73453999999992</v>
      </c>
      <c r="RCI233" s="159">
        <f t="shared" si="10761"/>
        <v>4</v>
      </c>
      <c r="RCJ233" s="159"/>
      <c r="RCK233" s="53" t="s">
        <v>163</v>
      </c>
      <c r="RCL233" s="53">
        <f t="shared" ref="RCL233" si="19460">(53.16)*10.764</f>
        <v>572.2142399999999</v>
      </c>
      <c r="RCM233" s="53">
        <f t="shared" ref="RCM233:RCM234" si="19461">(2.3*1.25+1*(2.75+2.9+2.3))*10.764</f>
        <v>116.52029999999999</v>
      </c>
      <c r="RCN233" s="53">
        <f t="shared" si="4625"/>
        <v>688.73453999999992</v>
      </c>
      <c r="RCO233" s="53">
        <v>0</v>
      </c>
      <c r="RCP233" s="53">
        <f>RCN233*(($H$268)+1)+(IF(RCO233&lt;101,RCO233,IF(RCO233&lt;201,RCO233/2,IF(RCO233&lt;=301,RCO233/3,RCO233/4))))</f>
        <v>688.73453999999992</v>
      </c>
      <c r="RCQ233" s="159">
        <f t="shared" si="10764"/>
        <v>4</v>
      </c>
      <c r="RCR233" s="159"/>
      <c r="RCS233" s="53" t="s">
        <v>163</v>
      </c>
      <c r="RCT233" s="53">
        <f t="shared" ref="RCT233" si="19462">(53.16)*10.764</f>
        <v>572.2142399999999</v>
      </c>
      <c r="RCU233" s="53">
        <f t="shared" ref="RCU233:RCU234" si="19463">(2.3*1.25+1*(2.75+2.9+2.3))*10.764</f>
        <v>116.52029999999999</v>
      </c>
      <c r="RCV233" s="53">
        <f t="shared" si="4628"/>
        <v>688.73453999999992</v>
      </c>
      <c r="RCW233" s="53">
        <v>0</v>
      </c>
      <c r="RCX233" s="53">
        <f>RCV233*(($H$268)+1)+(IF(RCW233&lt;101,RCW233,IF(RCW233&lt;201,RCW233/2,IF(RCW233&lt;=301,RCW233/3,RCW233/4))))</f>
        <v>688.73453999999992</v>
      </c>
      <c r="RCY233" s="159">
        <f t="shared" si="10767"/>
        <v>4</v>
      </c>
      <c r="RCZ233" s="159"/>
      <c r="RDA233" s="53" t="s">
        <v>163</v>
      </c>
      <c r="RDB233" s="53">
        <f t="shared" ref="RDB233" si="19464">(53.16)*10.764</f>
        <v>572.2142399999999</v>
      </c>
      <c r="RDC233" s="53">
        <f t="shared" ref="RDC233:RDC234" si="19465">(2.3*1.25+1*(2.75+2.9+2.3))*10.764</f>
        <v>116.52029999999999</v>
      </c>
      <c r="RDD233" s="53">
        <f t="shared" si="4631"/>
        <v>688.73453999999992</v>
      </c>
      <c r="RDE233" s="53">
        <v>0</v>
      </c>
      <c r="RDF233" s="53">
        <f>RDD233*(($H$268)+1)+(IF(RDE233&lt;101,RDE233,IF(RDE233&lt;201,RDE233/2,IF(RDE233&lt;=301,RDE233/3,RDE233/4))))</f>
        <v>688.73453999999992</v>
      </c>
      <c r="RDG233" s="159">
        <f t="shared" si="10770"/>
        <v>4</v>
      </c>
      <c r="RDH233" s="159"/>
      <c r="RDI233" s="53" t="s">
        <v>163</v>
      </c>
      <c r="RDJ233" s="53">
        <f t="shared" ref="RDJ233" si="19466">(53.16)*10.764</f>
        <v>572.2142399999999</v>
      </c>
      <c r="RDK233" s="53">
        <f t="shared" ref="RDK233:RDK234" si="19467">(2.3*1.25+1*(2.75+2.9+2.3))*10.764</f>
        <v>116.52029999999999</v>
      </c>
      <c r="RDL233" s="53">
        <f t="shared" si="4634"/>
        <v>688.73453999999992</v>
      </c>
      <c r="RDM233" s="53">
        <v>0</v>
      </c>
      <c r="RDN233" s="53">
        <f>RDL233*(($H$268)+1)+(IF(RDM233&lt;101,RDM233,IF(RDM233&lt;201,RDM233/2,IF(RDM233&lt;=301,RDM233/3,RDM233/4))))</f>
        <v>688.73453999999992</v>
      </c>
      <c r="RDO233" s="159">
        <f t="shared" si="10773"/>
        <v>4</v>
      </c>
      <c r="RDP233" s="159"/>
      <c r="RDQ233" s="53" t="s">
        <v>163</v>
      </c>
      <c r="RDR233" s="53">
        <f t="shared" ref="RDR233" si="19468">(53.16)*10.764</f>
        <v>572.2142399999999</v>
      </c>
      <c r="RDS233" s="53">
        <f t="shared" ref="RDS233:RDS234" si="19469">(2.3*1.25+1*(2.75+2.9+2.3))*10.764</f>
        <v>116.52029999999999</v>
      </c>
      <c r="RDT233" s="53">
        <f t="shared" si="4637"/>
        <v>688.73453999999992</v>
      </c>
      <c r="RDU233" s="53">
        <v>0</v>
      </c>
      <c r="RDV233" s="53">
        <f>RDT233*(($H$268)+1)+(IF(RDU233&lt;101,RDU233,IF(RDU233&lt;201,RDU233/2,IF(RDU233&lt;=301,RDU233/3,RDU233/4))))</f>
        <v>688.73453999999992</v>
      </c>
      <c r="RDW233" s="159">
        <f t="shared" si="10776"/>
        <v>4</v>
      </c>
      <c r="RDX233" s="159"/>
      <c r="RDY233" s="53" t="s">
        <v>163</v>
      </c>
      <c r="RDZ233" s="53">
        <f t="shared" ref="RDZ233" si="19470">(53.16)*10.764</f>
        <v>572.2142399999999</v>
      </c>
      <c r="REA233" s="53">
        <f t="shared" ref="REA233:REA234" si="19471">(2.3*1.25+1*(2.75+2.9+2.3))*10.764</f>
        <v>116.52029999999999</v>
      </c>
      <c r="REB233" s="53">
        <f t="shared" si="4640"/>
        <v>688.73453999999992</v>
      </c>
      <c r="REC233" s="53">
        <v>0</v>
      </c>
      <c r="RED233" s="53">
        <f>REB233*(($H$268)+1)+(IF(REC233&lt;101,REC233,IF(REC233&lt;201,REC233/2,IF(REC233&lt;=301,REC233/3,REC233/4))))</f>
        <v>688.73453999999992</v>
      </c>
      <c r="REE233" s="159">
        <f t="shared" si="10779"/>
        <v>4</v>
      </c>
      <c r="REF233" s="159"/>
      <c r="REG233" s="53" t="s">
        <v>163</v>
      </c>
      <c r="REH233" s="53">
        <f t="shared" ref="REH233" si="19472">(53.16)*10.764</f>
        <v>572.2142399999999</v>
      </c>
      <c r="REI233" s="53">
        <f t="shared" ref="REI233:REI234" si="19473">(2.3*1.25+1*(2.75+2.9+2.3))*10.764</f>
        <v>116.52029999999999</v>
      </c>
      <c r="REJ233" s="53">
        <f t="shared" si="4643"/>
        <v>688.73453999999992</v>
      </c>
      <c r="REK233" s="53">
        <v>0</v>
      </c>
      <c r="REL233" s="53">
        <f>REJ233*(($H$268)+1)+(IF(REK233&lt;101,REK233,IF(REK233&lt;201,REK233/2,IF(REK233&lt;=301,REK233/3,REK233/4))))</f>
        <v>688.73453999999992</v>
      </c>
      <c r="REM233" s="159">
        <f t="shared" si="10782"/>
        <v>4</v>
      </c>
      <c r="REN233" s="159"/>
      <c r="REO233" s="53" t="s">
        <v>163</v>
      </c>
      <c r="REP233" s="53">
        <f t="shared" ref="REP233" si="19474">(53.16)*10.764</f>
        <v>572.2142399999999</v>
      </c>
      <c r="REQ233" s="53">
        <f t="shared" ref="REQ233:REQ234" si="19475">(2.3*1.25+1*(2.75+2.9+2.3))*10.764</f>
        <v>116.52029999999999</v>
      </c>
      <c r="RER233" s="53">
        <f t="shared" si="4646"/>
        <v>688.73453999999992</v>
      </c>
      <c r="RES233" s="53">
        <v>0</v>
      </c>
      <c r="RET233" s="53">
        <f>RER233*(($H$268)+1)+(IF(RES233&lt;101,RES233,IF(RES233&lt;201,RES233/2,IF(RES233&lt;=301,RES233/3,RES233/4))))</f>
        <v>688.73453999999992</v>
      </c>
      <c r="REU233" s="159">
        <f t="shared" si="10785"/>
        <v>4</v>
      </c>
      <c r="REV233" s="159"/>
      <c r="REW233" s="53" t="s">
        <v>163</v>
      </c>
      <c r="REX233" s="53">
        <f t="shared" ref="REX233" si="19476">(53.16)*10.764</f>
        <v>572.2142399999999</v>
      </c>
      <c r="REY233" s="53">
        <f t="shared" ref="REY233:REY234" si="19477">(2.3*1.25+1*(2.75+2.9+2.3))*10.764</f>
        <v>116.52029999999999</v>
      </c>
      <c r="REZ233" s="53">
        <f t="shared" si="4649"/>
        <v>688.73453999999992</v>
      </c>
      <c r="RFA233" s="53">
        <v>0</v>
      </c>
      <c r="RFB233" s="53">
        <f>REZ233*(($H$268)+1)+(IF(RFA233&lt;101,RFA233,IF(RFA233&lt;201,RFA233/2,IF(RFA233&lt;=301,RFA233/3,RFA233/4))))</f>
        <v>688.73453999999992</v>
      </c>
      <c r="RFC233" s="159">
        <f t="shared" si="10788"/>
        <v>4</v>
      </c>
      <c r="RFD233" s="159"/>
      <c r="RFE233" s="53" t="s">
        <v>163</v>
      </c>
      <c r="RFF233" s="53">
        <f t="shared" ref="RFF233" si="19478">(53.16)*10.764</f>
        <v>572.2142399999999</v>
      </c>
      <c r="RFG233" s="53">
        <f t="shared" ref="RFG233:RFG234" si="19479">(2.3*1.25+1*(2.75+2.9+2.3))*10.764</f>
        <v>116.52029999999999</v>
      </c>
      <c r="RFH233" s="53">
        <f t="shared" si="4652"/>
        <v>688.73453999999992</v>
      </c>
      <c r="RFI233" s="53">
        <v>0</v>
      </c>
      <c r="RFJ233" s="53">
        <f>RFH233*(($H$268)+1)+(IF(RFI233&lt;101,RFI233,IF(RFI233&lt;201,RFI233/2,IF(RFI233&lt;=301,RFI233/3,RFI233/4))))</f>
        <v>688.73453999999992</v>
      </c>
      <c r="RFK233" s="159">
        <f t="shared" si="10791"/>
        <v>4</v>
      </c>
      <c r="RFL233" s="159"/>
      <c r="RFM233" s="53" t="s">
        <v>163</v>
      </c>
      <c r="RFN233" s="53">
        <f t="shared" ref="RFN233" si="19480">(53.16)*10.764</f>
        <v>572.2142399999999</v>
      </c>
      <c r="RFO233" s="53">
        <f t="shared" ref="RFO233:RFO234" si="19481">(2.3*1.25+1*(2.75+2.9+2.3))*10.764</f>
        <v>116.52029999999999</v>
      </c>
      <c r="RFP233" s="53">
        <f t="shared" si="4655"/>
        <v>688.73453999999992</v>
      </c>
      <c r="RFQ233" s="53">
        <v>0</v>
      </c>
      <c r="RFR233" s="53">
        <f>RFP233*(($H$268)+1)+(IF(RFQ233&lt;101,RFQ233,IF(RFQ233&lt;201,RFQ233/2,IF(RFQ233&lt;=301,RFQ233/3,RFQ233/4))))</f>
        <v>688.73453999999992</v>
      </c>
      <c r="RFS233" s="159">
        <f t="shared" si="10794"/>
        <v>4</v>
      </c>
      <c r="RFT233" s="159"/>
      <c r="RFU233" s="53" t="s">
        <v>163</v>
      </c>
      <c r="RFV233" s="53">
        <f t="shared" ref="RFV233" si="19482">(53.16)*10.764</f>
        <v>572.2142399999999</v>
      </c>
      <c r="RFW233" s="53">
        <f t="shared" ref="RFW233:RFW234" si="19483">(2.3*1.25+1*(2.75+2.9+2.3))*10.764</f>
        <v>116.52029999999999</v>
      </c>
      <c r="RFX233" s="53">
        <f t="shared" si="4658"/>
        <v>688.73453999999992</v>
      </c>
      <c r="RFY233" s="53">
        <v>0</v>
      </c>
      <c r="RFZ233" s="53">
        <f>RFX233*(($H$268)+1)+(IF(RFY233&lt;101,RFY233,IF(RFY233&lt;201,RFY233/2,IF(RFY233&lt;=301,RFY233/3,RFY233/4))))</f>
        <v>688.73453999999992</v>
      </c>
      <c r="RGA233" s="159">
        <f t="shared" si="10797"/>
        <v>4</v>
      </c>
      <c r="RGB233" s="159"/>
      <c r="RGC233" s="53" t="s">
        <v>163</v>
      </c>
      <c r="RGD233" s="53">
        <f t="shared" ref="RGD233" si="19484">(53.16)*10.764</f>
        <v>572.2142399999999</v>
      </c>
      <c r="RGE233" s="53">
        <f t="shared" ref="RGE233:RGE234" si="19485">(2.3*1.25+1*(2.75+2.9+2.3))*10.764</f>
        <v>116.52029999999999</v>
      </c>
      <c r="RGF233" s="53">
        <f t="shared" si="4661"/>
        <v>688.73453999999992</v>
      </c>
      <c r="RGG233" s="53">
        <v>0</v>
      </c>
      <c r="RGH233" s="53">
        <f>RGF233*(($H$268)+1)+(IF(RGG233&lt;101,RGG233,IF(RGG233&lt;201,RGG233/2,IF(RGG233&lt;=301,RGG233/3,RGG233/4))))</f>
        <v>688.73453999999992</v>
      </c>
      <c r="RGI233" s="159">
        <f t="shared" si="10800"/>
        <v>4</v>
      </c>
      <c r="RGJ233" s="159"/>
      <c r="RGK233" s="53" t="s">
        <v>163</v>
      </c>
      <c r="RGL233" s="53">
        <f t="shared" ref="RGL233" si="19486">(53.16)*10.764</f>
        <v>572.2142399999999</v>
      </c>
      <c r="RGM233" s="53">
        <f t="shared" ref="RGM233:RGM234" si="19487">(2.3*1.25+1*(2.75+2.9+2.3))*10.764</f>
        <v>116.52029999999999</v>
      </c>
      <c r="RGN233" s="53">
        <f t="shared" si="4664"/>
        <v>688.73453999999992</v>
      </c>
      <c r="RGO233" s="53">
        <v>0</v>
      </c>
      <c r="RGP233" s="53">
        <f>RGN233*(($H$268)+1)+(IF(RGO233&lt;101,RGO233,IF(RGO233&lt;201,RGO233/2,IF(RGO233&lt;=301,RGO233/3,RGO233/4))))</f>
        <v>688.73453999999992</v>
      </c>
      <c r="RGQ233" s="159">
        <f t="shared" si="10803"/>
        <v>4</v>
      </c>
      <c r="RGR233" s="159"/>
      <c r="RGS233" s="53" t="s">
        <v>163</v>
      </c>
      <c r="RGT233" s="53">
        <f t="shared" ref="RGT233" si="19488">(53.16)*10.764</f>
        <v>572.2142399999999</v>
      </c>
      <c r="RGU233" s="53">
        <f t="shared" ref="RGU233:RGU234" si="19489">(2.3*1.25+1*(2.75+2.9+2.3))*10.764</f>
        <v>116.52029999999999</v>
      </c>
      <c r="RGV233" s="53">
        <f t="shared" si="4667"/>
        <v>688.73453999999992</v>
      </c>
      <c r="RGW233" s="53">
        <v>0</v>
      </c>
      <c r="RGX233" s="53">
        <f>RGV233*(($H$268)+1)+(IF(RGW233&lt;101,RGW233,IF(RGW233&lt;201,RGW233/2,IF(RGW233&lt;=301,RGW233/3,RGW233/4))))</f>
        <v>688.73453999999992</v>
      </c>
      <c r="RGY233" s="159">
        <f t="shared" si="10806"/>
        <v>4</v>
      </c>
      <c r="RGZ233" s="159"/>
      <c r="RHA233" s="53" t="s">
        <v>163</v>
      </c>
      <c r="RHB233" s="53">
        <f t="shared" ref="RHB233" si="19490">(53.16)*10.764</f>
        <v>572.2142399999999</v>
      </c>
      <c r="RHC233" s="53">
        <f t="shared" ref="RHC233:RHC234" si="19491">(2.3*1.25+1*(2.75+2.9+2.3))*10.764</f>
        <v>116.52029999999999</v>
      </c>
      <c r="RHD233" s="53">
        <f t="shared" si="4670"/>
        <v>688.73453999999992</v>
      </c>
      <c r="RHE233" s="53">
        <v>0</v>
      </c>
      <c r="RHF233" s="53">
        <f>RHD233*(($H$268)+1)+(IF(RHE233&lt;101,RHE233,IF(RHE233&lt;201,RHE233/2,IF(RHE233&lt;=301,RHE233/3,RHE233/4))))</f>
        <v>688.73453999999992</v>
      </c>
      <c r="RHG233" s="159">
        <f t="shared" si="10809"/>
        <v>4</v>
      </c>
      <c r="RHH233" s="159"/>
      <c r="RHI233" s="53" t="s">
        <v>163</v>
      </c>
      <c r="RHJ233" s="53">
        <f t="shared" ref="RHJ233" si="19492">(53.16)*10.764</f>
        <v>572.2142399999999</v>
      </c>
      <c r="RHK233" s="53">
        <f t="shared" ref="RHK233:RHK234" si="19493">(2.3*1.25+1*(2.75+2.9+2.3))*10.764</f>
        <v>116.52029999999999</v>
      </c>
      <c r="RHL233" s="53">
        <f t="shared" si="4673"/>
        <v>688.73453999999992</v>
      </c>
      <c r="RHM233" s="53">
        <v>0</v>
      </c>
      <c r="RHN233" s="53">
        <f>RHL233*(($H$268)+1)+(IF(RHM233&lt;101,RHM233,IF(RHM233&lt;201,RHM233/2,IF(RHM233&lt;=301,RHM233/3,RHM233/4))))</f>
        <v>688.73453999999992</v>
      </c>
      <c r="RHO233" s="159">
        <f t="shared" si="10812"/>
        <v>4</v>
      </c>
      <c r="RHP233" s="159"/>
      <c r="RHQ233" s="53" t="s">
        <v>163</v>
      </c>
      <c r="RHR233" s="53">
        <f t="shared" ref="RHR233" si="19494">(53.16)*10.764</f>
        <v>572.2142399999999</v>
      </c>
      <c r="RHS233" s="53">
        <f t="shared" ref="RHS233:RHS234" si="19495">(2.3*1.25+1*(2.75+2.9+2.3))*10.764</f>
        <v>116.52029999999999</v>
      </c>
      <c r="RHT233" s="53">
        <f t="shared" si="4676"/>
        <v>688.73453999999992</v>
      </c>
      <c r="RHU233" s="53">
        <v>0</v>
      </c>
      <c r="RHV233" s="53">
        <f>RHT233*(($H$268)+1)+(IF(RHU233&lt;101,RHU233,IF(RHU233&lt;201,RHU233/2,IF(RHU233&lt;=301,RHU233/3,RHU233/4))))</f>
        <v>688.73453999999992</v>
      </c>
      <c r="RHW233" s="159">
        <f t="shared" si="10815"/>
        <v>4</v>
      </c>
      <c r="RHX233" s="159"/>
      <c r="RHY233" s="53" t="s">
        <v>163</v>
      </c>
      <c r="RHZ233" s="53">
        <f t="shared" ref="RHZ233" si="19496">(53.16)*10.764</f>
        <v>572.2142399999999</v>
      </c>
      <c r="RIA233" s="53">
        <f t="shared" ref="RIA233:RIA234" si="19497">(2.3*1.25+1*(2.75+2.9+2.3))*10.764</f>
        <v>116.52029999999999</v>
      </c>
      <c r="RIB233" s="53">
        <f t="shared" si="4679"/>
        <v>688.73453999999992</v>
      </c>
      <c r="RIC233" s="53">
        <v>0</v>
      </c>
      <c r="RID233" s="53">
        <f>RIB233*(($H$268)+1)+(IF(RIC233&lt;101,RIC233,IF(RIC233&lt;201,RIC233/2,IF(RIC233&lt;=301,RIC233/3,RIC233/4))))</f>
        <v>688.73453999999992</v>
      </c>
      <c r="RIE233" s="159">
        <f t="shared" si="10818"/>
        <v>4</v>
      </c>
      <c r="RIF233" s="159"/>
      <c r="RIG233" s="53" t="s">
        <v>163</v>
      </c>
      <c r="RIH233" s="53">
        <f t="shared" ref="RIH233" si="19498">(53.16)*10.764</f>
        <v>572.2142399999999</v>
      </c>
      <c r="RII233" s="53">
        <f t="shared" ref="RII233:RII234" si="19499">(2.3*1.25+1*(2.75+2.9+2.3))*10.764</f>
        <v>116.52029999999999</v>
      </c>
      <c r="RIJ233" s="53">
        <f t="shared" si="4682"/>
        <v>688.73453999999992</v>
      </c>
      <c r="RIK233" s="53">
        <v>0</v>
      </c>
      <c r="RIL233" s="53">
        <f>RIJ233*(($H$268)+1)+(IF(RIK233&lt;101,RIK233,IF(RIK233&lt;201,RIK233/2,IF(RIK233&lt;=301,RIK233/3,RIK233/4))))</f>
        <v>688.73453999999992</v>
      </c>
      <c r="RIM233" s="159">
        <f t="shared" si="10821"/>
        <v>4</v>
      </c>
      <c r="RIN233" s="159"/>
      <c r="RIO233" s="53" t="s">
        <v>163</v>
      </c>
      <c r="RIP233" s="53">
        <f t="shared" ref="RIP233" si="19500">(53.16)*10.764</f>
        <v>572.2142399999999</v>
      </c>
      <c r="RIQ233" s="53">
        <f t="shared" ref="RIQ233:RIQ234" si="19501">(2.3*1.25+1*(2.75+2.9+2.3))*10.764</f>
        <v>116.52029999999999</v>
      </c>
      <c r="RIR233" s="53">
        <f t="shared" si="4685"/>
        <v>688.73453999999992</v>
      </c>
      <c r="RIS233" s="53">
        <v>0</v>
      </c>
      <c r="RIT233" s="53">
        <f>RIR233*(($H$268)+1)+(IF(RIS233&lt;101,RIS233,IF(RIS233&lt;201,RIS233/2,IF(RIS233&lt;=301,RIS233/3,RIS233/4))))</f>
        <v>688.73453999999992</v>
      </c>
      <c r="RIU233" s="159">
        <f t="shared" si="10824"/>
        <v>4</v>
      </c>
      <c r="RIV233" s="159"/>
      <c r="RIW233" s="53" t="s">
        <v>163</v>
      </c>
      <c r="RIX233" s="53">
        <f t="shared" ref="RIX233" si="19502">(53.16)*10.764</f>
        <v>572.2142399999999</v>
      </c>
      <c r="RIY233" s="53">
        <f t="shared" ref="RIY233:RIY234" si="19503">(2.3*1.25+1*(2.75+2.9+2.3))*10.764</f>
        <v>116.52029999999999</v>
      </c>
      <c r="RIZ233" s="53">
        <f t="shared" si="4688"/>
        <v>688.73453999999992</v>
      </c>
      <c r="RJA233" s="53">
        <v>0</v>
      </c>
      <c r="RJB233" s="53">
        <f>RIZ233*(($H$268)+1)+(IF(RJA233&lt;101,RJA233,IF(RJA233&lt;201,RJA233/2,IF(RJA233&lt;=301,RJA233/3,RJA233/4))))</f>
        <v>688.73453999999992</v>
      </c>
      <c r="RJC233" s="159">
        <f t="shared" si="10827"/>
        <v>4</v>
      </c>
      <c r="RJD233" s="159"/>
      <c r="RJE233" s="53" t="s">
        <v>163</v>
      </c>
      <c r="RJF233" s="53">
        <f t="shared" ref="RJF233" si="19504">(53.16)*10.764</f>
        <v>572.2142399999999</v>
      </c>
      <c r="RJG233" s="53">
        <f t="shared" ref="RJG233:RJG234" si="19505">(2.3*1.25+1*(2.75+2.9+2.3))*10.764</f>
        <v>116.52029999999999</v>
      </c>
      <c r="RJH233" s="53">
        <f t="shared" si="4691"/>
        <v>688.73453999999992</v>
      </c>
      <c r="RJI233" s="53">
        <v>0</v>
      </c>
      <c r="RJJ233" s="53">
        <f>RJH233*(($H$268)+1)+(IF(RJI233&lt;101,RJI233,IF(RJI233&lt;201,RJI233/2,IF(RJI233&lt;=301,RJI233/3,RJI233/4))))</f>
        <v>688.73453999999992</v>
      </c>
      <c r="RJK233" s="159">
        <f t="shared" si="10830"/>
        <v>4</v>
      </c>
      <c r="RJL233" s="159"/>
      <c r="RJM233" s="53" t="s">
        <v>163</v>
      </c>
      <c r="RJN233" s="53">
        <f t="shared" ref="RJN233" si="19506">(53.16)*10.764</f>
        <v>572.2142399999999</v>
      </c>
      <c r="RJO233" s="53">
        <f t="shared" ref="RJO233:RJO234" si="19507">(2.3*1.25+1*(2.75+2.9+2.3))*10.764</f>
        <v>116.52029999999999</v>
      </c>
      <c r="RJP233" s="53">
        <f t="shared" si="4694"/>
        <v>688.73453999999992</v>
      </c>
      <c r="RJQ233" s="53">
        <v>0</v>
      </c>
      <c r="RJR233" s="53">
        <f>RJP233*(($H$268)+1)+(IF(RJQ233&lt;101,RJQ233,IF(RJQ233&lt;201,RJQ233/2,IF(RJQ233&lt;=301,RJQ233/3,RJQ233/4))))</f>
        <v>688.73453999999992</v>
      </c>
      <c r="RJS233" s="159">
        <f t="shared" si="10833"/>
        <v>4</v>
      </c>
      <c r="RJT233" s="159"/>
      <c r="RJU233" s="53" t="s">
        <v>163</v>
      </c>
      <c r="RJV233" s="53">
        <f t="shared" ref="RJV233" si="19508">(53.16)*10.764</f>
        <v>572.2142399999999</v>
      </c>
      <c r="RJW233" s="53">
        <f t="shared" ref="RJW233:RJW234" si="19509">(2.3*1.25+1*(2.75+2.9+2.3))*10.764</f>
        <v>116.52029999999999</v>
      </c>
      <c r="RJX233" s="53">
        <f t="shared" si="4697"/>
        <v>688.73453999999992</v>
      </c>
      <c r="RJY233" s="53">
        <v>0</v>
      </c>
      <c r="RJZ233" s="53">
        <f>RJX233*(($H$268)+1)+(IF(RJY233&lt;101,RJY233,IF(RJY233&lt;201,RJY233/2,IF(RJY233&lt;=301,RJY233/3,RJY233/4))))</f>
        <v>688.73453999999992</v>
      </c>
      <c r="RKA233" s="159">
        <f t="shared" si="10836"/>
        <v>4</v>
      </c>
      <c r="RKB233" s="159"/>
      <c r="RKC233" s="53" t="s">
        <v>163</v>
      </c>
      <c r="RKD233" s="53">
        <f t="shared" ref="RKD233" si="19510">(53.16)*10.764</f>
        <v>572.2142399999999</v>
      </c>
      <c r="RKE233" s="53">
        <f t="shared" ref="RKE233:RKE234" si="19511">(2.3*1.25+1*(2.75+2.9+2.3))*10.764</f>
        <v>116.52029999999999</v>
      </c>
      <c r="RKF233" s="53">
        <f t="shared" si="4700"/>
        <v>688.73453999999992</v>
      </c>
      <c r="RKG233" s="53">
        <v>0</v>
      </c>
      <c r="RKH233" s="53">
        <f>RKF233*(($H$268)+1)+(IF(RKG233&lt;101,RKG233,IF(RKG233&lt;201,RKG233/2,IF(RKG233&lt;=301,RKG233/3,RKG233/4))))</f>
        <v>688.73453999999992</v>
      </c>
      <c r="RKI233" s="159">
        <f t="shared" si="10839"/>
        <v>4</v>
      </c>
      <c r="RKJ233" s="159"/>
      <c r="RKK233" s="53" t="s">
        <v>163</v>
      </c>
      <c r="RKL233" s="53">
        <f t="shared" ref="RKL233" si="19512">(53.16)*10.764</f>
        <v>572.2142399999999</v>
      </c>
      <c r="RKM233" s="53">
        <f t="shared" ref="RKM233:RKM234" si="19513">(2.3*1.25+1*(2.75+2.9+2.3))*10.764</f>
        <v>116.52029999999999</v>
      </c>
      <c r="RKN233" s="53">
        <f t="shared" si="4703"/>
        <v>688.73453999999992</v>
      </c>
      <c r="RKO233" s="53">
        <v>0</v>
      </c>
      <c r="RKP233" s="53">
        <f>RKN233*(($H$268)+1)+(IF(RKO233&lt;101,RKO233,IF(RKO233&lt;201,RKO233/2,IF(RKO233&lt;=301,RKO233/3,RKO233/4))))</f>
        <v>688.73453999999992</v>
      </c>
      <c r="RKQ233" s="159">
        <f t="shared" si="10842"/>
        <v>4</v>
      </c>
      <c r="RKR233" s="159"/>
      <c r="RKS233" s="53" t="s">
        <v>163</v>
      </c>
      <c r="RKT233" s="53">
        <f t="shared" ref="RKT233" si="19514">(53.16)*10.764</f>
        <v>572.2142399999999</v>
      </c>
      <c r="RKU233" s="53">
        <f t="shared" ref="RKU233:RKU234" si="19515">(2.3*1.25+1*(2.75+2.9+2.3))*10.764</f>
        <v>116.52029999999999</v>
      </c>
      <c r="RKV233" s="53">
        <f t="shared" si="4706"/>
        <v>688.73453999999992</v>
      </c>
      <c r="RKW233" s="53">
        <v>0</v>
      </c>
      <c r="RKX233" s="53">
        <f>RKV233*(($H$268)+1)+(IF(RKW233&lt;101,RKW233,IF(RKW233&lt;201,RKW233/2,IF(RKW233&lt;=301,RKW233/3,RKW233/4))))</f>
        <v>688.73453999999992</v>
      </c>
      <c r="RKY233" s="159">
        <f t="shared" si="10845"/>
        <v>4</v>
      </c>
      <c r="RKZ233" s="159"/>
      <c r="RLA233" s="53" t="s">
        <v>163</v>
      </c>
      <c r="RLB233" s="53">
        <f t="shared" ref="RLB233" si="19516">(53.16)*10.764</f>
        <v>572.2142399999999</v>
      </c>
      <c r="RLC233" s="53">
        <f t="shared" ref="RLC233:RLC234" si="19517">(2.3*1.25+1*(2.75+2.9+2.3))*10.764</f>
        <v>116.52029999999999</v>
      </c>
      <c r="RLD233" s="53">
        <f t="shared" si="4709"/>
        <v>688.73453999999992</v>
      </c>
      <c r="RLE233" s="53">
        <v>0</v>
      </c>
      <c r="RLF233" s="53">
        <f>RLD233*(($H$268)+1)+(IF(RLE233&lt;101,RLE233,IF(RLE233&lt;201,RLE233/2,IF(RLE233&lt;=301,RLE233/3,RLE233/4))))</f>
        <v>688.73453999999992</v>
      </c>
      <c r="RLG233" s="159">
        <f t="shared" si="10848"/>
        <v>4</v>
      </c>
      <c r="RLH233" s="159"/>
      <c r="RLI233" s="53" t="s">
        <v>163</v>
      </c>
      <c r="RLJ233" s="53">
        <f t="shared" ref="RLJ233" si="19518">(53.16)*10.764</f>
        <v>572.2142399999999</v>
      </c>
      <c r="RLK233" s="53">
        <f t="shared" ref="RLK233:RLK234" si="19519">(2.3*1.25+1*(2.75+2.9+2.3))*10.764</f>
        <v>116.52029999999999</v>
      </c>
      <c r="RLL233" s="53">
        <f t="shared" si="4712"/>
        <v>688.73453999999992</v>
      </c>
      <c r="RLM233" s="53">
        <v>0</v>
      </c>
      <c r="RLN233" s="53">
        <f>RLL233*(($H$268)+1)+(IF(RLM233&lt;101,RLM233,IF(RLM233&lt;201,RLM233/2,IF(RLM233&lt;=301,RLM233/3,RLM233/4))))</f>
        <v>688.73453999999992</v>
      </c>
      <c r="RLO233" s="159">
        <f t="shared" si="10851"/>
        <v>4</v>
      </c>
      <c r="RLP233" s="159"/>
      <c r="RLQ233" s="53" t="s">
        <v>163</v>
      </c>
      <c r="RLR233" s="53">
        <f t="shared" ref="RLR233" si="19520">(53.16)*10.764</f>
        <v>572.2142399999999</v>
      </c>
      <c r="RLS233" s="53">
        <f t="shared" ref="RLS233:RLS234" si="19521">(2.3*1.25+1*(2.75+2.9+2.3))*10.764</f>
        <v>116.52029999999999</v>
      </c>
      <c r="RLT233" s="53">
        <f t="shared" si="4715"/>
        <v>688.73453999999992</v>
      </c>
      <c r="RLU233" s="53">
        <v>0</v>
      </c>
      <c r="RLV233" s="53">
        <f>RLT233*(($H$268)+1)+(IF(RLU233&lt;101,RLU233,IF(RLU233&lt;201,RLU233/2,IF(RLU233&lt;=301,RLU233/3,RLU233/4))))</f>
        <v>688.73453999999992</v>
      </c>
      <c r="RLW233" s="159">
        <f t="shared" si="10854"/>
        <v>4</v>
      </c>
      <c r="RLX233" s="159"/>
      <c r="RLY233" s="53" t="s">
        <v>163</v>
      </c>
      <c r="RLZ233" s="53">
        <f t="shared" ref="RLZ233" si="19522">(53.16)*10.764</f>
        <v>572.2142399999999</v>
      </c>
      <c r="RMA233" s="53">
        <f t="shared" ref="RMA233:RMA234" si="19523">(2.3*1.25+1*(2.75+2.9+2.3))*10.764</f>
        <v>116.52029999999999</v>
      </c>
      <c r="RMB233" s="53">
        <f t="shared" si="4718"/>
        <v>688.73453999999992</v>
      </c>
      <c r="RMC233" s="53">
        <v>0</v>
      </c>
      <c r="RMD233" s="53">
        <f>RMB233*(($H$268)+1)+(IF(RMC233&lt;101,RMC233,IF(RMC233&lt;201,RMC233/2,IF(RMC233&lt;=301,RMC233/3,RMC233/4))))</f>
        <v>688.73453999999992</v>
      </c>
      <c r="RME233" s="159">
        <f t="shared" si="10857"/>
        <v>4</v>
      </c>
      <c r="RMF233" s="159"/>
      <c r="RMG233" s="53" t="s">
        <v>163</v>
      </c>
      <c r="RMH233" s="53">
        <f t="shared" ref="RMH233" si="19524">(53.16)*10.764</f>
        <v>572.2142399999999</v>
      </c>
      <c r="RMI233" s="53">
        <f t="shared" ref="RMI233:RMI234" si="19525">(2.3*1.25+1*(2.75+2.9+2.3))*10.764</f>
        <v>116.52029999999999</v>
      </c>
      <c r="RMJ233" s="53">
        <f t="shared" si="4721"/>
        <v>688.73453999999992</v>
      </c>
      <c r="RMK233" s="53">
        <v>0</v>
      </c>
      <c r="RML233" s="53">
        <f>RMJ233*(($H$268)+1)+(IF(RMK233&lt;101,RMK233,IF(RMK233&lt;201,RMK233/2,IF(RMK233&lt;=301,RMK233/3,RMK233/4))))</f>
        <v>688.73453999999992</v>
      </c>
      <c r="RMM233" s="159">
        <f t="shared" si="10860"/>
        <v>4</v>
      </c>
      <c r="RMN233" s="159"/>
      <c r="RMO233" s="53" t="s">
        <v>163</v>
      </c>
      <c r="RMP233" s="53">
        <f t="shared" ref="RMP233" si="19526">(53.16)*10.764</f>
        <v>572.2142399999999</v>
      </c>
      <c r="RMQ233" s="53">
        <f t="shared" ref="RMQ233:RMQ234" si="19527">(2.3*1.25+1*(2.75+2.9+2.3))*10.764</f>
        <v>116.52029999999999</v>
      </c>
      <c r="RMR233" s="53">
        <f t="shared" si="4724"/>
        <v>688.73453999999992</v>
      </c>
      <c r="RMS233" s="53">
        <v>0</v>
      </c>
      <c r="RMT233" s="53">
        <f>RMR233*(($H$268)+1)+(IF(RMS233&lt;101,RMS233,IF(RMS233&lt;201,RMS233/2,IF(RMS233&lt;=301,RMS233/3,RMS233/4))))</f>
        <v>688.73453999999992</v>
      </c>
      <c r="RMU233" s="159">
        <f t="shared" si="10863"/>
        <v>4</v>
      </c>
      <c r="RMV233" s="159"/>
      <c r="RMW233" s="53" t="s">
        <v>163</v>
      </c>
      <c r="RMX233" s="53">
        <f t="shared" ref="RMX233" si="19528">(53.16)*10.764</f>
        <v>572.2142399999999</v>
      </c>
      <c r="RMY233" s="53">
        <f t="shared" ref="RMY233:RMY234" si="19529">(2.3*1.25+1*(2.75+2.9+2.3))*10.764</f>
        <v>116.52029999999999</v>
      </c>
      <c r="RMZ233" s="53">
        <f t="shared" si="4727"/>
        <v>688.73453999999992</v>
      </c>
      <c r="RNA233" s="53">
        <v>0</v>
      </c>
      <c r="RNB233" s="53">
        <f>RMZ233*(($H$268)+1)+(IF(RNA233&lt;101,RNA233,IF(RNA233&lt;201,RNA233/2,IF(RNA233&lt;=301,RNA233/3,RNA233/4))))</f>
        <v>688.73453999999992</v>
      </c>
      <c r="RNC233" s="159">
        <f t="shared" si="10866"/>
        <v>4</v>
      </c>
      <c r="RND233" s="159"/>
      <c r="RNE233" s="53" t="s">
        <v>163</v>
      </c>
      <c r="RNF233" s="53">
        <f t="shared" ref="RNF233" si="19530">(53.16)*10.764</f>
        <v>572.2142399999999</v>
      </c>
      <c r="RNG233" s="53">
        <f t="shared" ref="RNG233:RNG234" si="19531">(2.3*1.25+1*(2.75+2.9+2.3))*10.764</f>
        <v>116.52029999999999</v>
      </c>
      <c r="RNH233" s="53">
        <f t="shared" si="4730"/>
        <v>688.73453999999992</v>
      </c>
      <c r="RNI233" s="53">
        <v>0</v>
      </c>
      <c r="RNJ233" s="53">
        <f>RNH233*(($H$268)+1)+(IF(RNI233&lt;101,RNI233,IF(RNI233&lt;201,RNI233/2,IF(RNI233&lt;=301,RNI233/3,RNI233/4))))</f>
        <v>688.73453999999992</v>
      </c>
      <c r="RNK233" s="159">
        <f t="shared" si="10869"/>
        <v>4</v>
      </c>
      <c r="RNL233" s="159"/>
      <c r="RNM233" s="53" t="s">
        <v>163</v>
      </c>
      <c r="RNN233" s="53">
        <f t="shared" ref="RNN233" si="19532">(53.16)*10.764</f>
        <v>572.2142399999999</v>
      </c>
      <c r="RNO233" s="53">
        <f t="shared" ref="RNO233:RNO234" si="19533">(2.3*1.25+1*(2.75+2.9+2.3))*10.764</f>
        <v>116.52029999999999</v>
      </c>
      <c r="RNP233" s="53">
        <f t="shared" si="4733"/>
        <v>688.73453999999992</v>
      </c>
      <c r="RNQ233" s="53">
        <v>0</v>
      </c>
      <c r="RNR233" s="53">
        <f>RNP233*(($H$268)+1)+(IF(RNQ233&lt;101,RNQ233,IF(RNQ233&lt;201,RNQ233/2,IF(RNQ233&lt;=301,RNQ233/3,RNQ233/4))))</f>
        <v>688.73453999999992</v>
      </c>
      <c r="RNS233" s="159">
        <f t="shared" si="10872"/>
        <v>4</v>
      </c>
      <c r="RNT233" s="159"/>
      <c r="RNU233" s="53" t="s">
        <v>163</v>
      </c>
      <c r="RNV233" s="53">
        <f t="shared" ref="RNV233" si="19534">(53.16)*10.764</f>
        <v>572.2142399999999</v>
      </c>
      <c r="RNW233" s="53">
        <f t="shared" ref="RNW233:RNW234" si="19535">(2.3*1.25+1*(2.75+2.9+2.3))*10.764</f>
        <v>116.52029999999999</v>
      </c>
      <c r="RNX233" s="53">
        <f t="shared" si="4736"/>
        <v>688.73453999999992</v>
      </c>
      <c r="RNY233" s="53">
        <v>0</v>
      </c>
      <c r="RNZ233" s="53">
        <f>RNX233*(($H$268)+1)+(IF(RNY233&lt;101,RNY233,IF(RNY233&lt;201,RNY233/2,IF(RNY233&lt;=301,RNY233/3,RNY233/4))))</f>
        <v>688.73453999999992</v>
      </c>
      <c r="ROA233" s="159">
        <f t="shared" si="10875"/>
        <v>4</v>
      </c>
      <c r="ROB233" s="159"/>
      <c r="ROC233" s="53" t="s">
        <v>163</v>
      </c>
      <c r="ROD233" s="53">
        <f t="shared" ref="ROD233" si="19536">(53.16)*10.764</f>
        <v>572.2142399999999</v>
      </c>
      <c r="ROE233" s="53">
        <f t="shared" ref="ROE233:ROE234" si="19537">(2.3*1.25+1*(2.75+2.9+2.3))*10.764</f>
        <v>116.52029999999999</v>
      </c>
      <c r="ROF233" s="53">
        <f t="shared" si="4739"/>
        <v>688.73453999999992</v>
      </c>
      <c r="ROG233" s="53">
        <v>0</v>
      </c>
      <c r="ROH233" s="53">
        <f>ROF233*(($H$268)+1)+(IF(ROG233&lt;101,ROG233,IF(ROG233&lt;201,ROG233/2,IF(ROG233&lt;=301,ROG233/3,ROG233/4))))</f>
        <v>688.73453999999992</v>
      </c>
      <c r="ROI233" s="159">
        <f t="shared" si="10878"/>
        <v>4</v>
      </c>
      <c r="ROJ233" s="159"/>
      <c r="ROK233" s="53" t="s">
        <v>163</v>
      </c>
      <c r="ROL233" s="53">
        <f t="shared" ref="ROL233" si="19538">(53.16)*10.764</f>
        <v>572.2142399999999</v>
      </c>
      <c r="ROM233" s="53">
        <f t="shared" ref="ROM233:ROM234" si="19539">(2.3*1.25+1*(2.75+2.9+2.3))*10.764</f>
        <v>116.52029999999999</v>
      </c>
      <c r="RON233" s="53">
        <f t="shared" si="4742"/>
        <v>688.73453999999992</v>
      </c>
      <c r="ROO233" s="53">
        <v>0</v>
      </c>
      <c r="ROP233" s="53">
        <f>RON233*(($H$268)+1)+(IF(ROO233&lt;101,ROO233,IF(ROO233&lt;201,ROO233/2,IF(ROO233&lt;=301,ROO233/3,ROO233/4))))</f>
        <v>688.73453999999992</v>
      </c>
      <c r="ROQ233" s="159">
        <f t="shared" si="10881"/>
        <v>4</v>
      </c>
      <c r="ROR233" s="159"/>
      <c r="ROS233" s="53" t="s">
        <v>163</v>
      </c>
      <c r="ROT233" s="53">
        <f t="shared" ref="ROT233" si="19540">(53.16)*10.764</f>
        <v>572.2142399999999</v>
      </c>
      <c r="ROU233" s="53">
        <f t="shared" ref="ROU233:ROU234" si="19541">(2.3*1.25+1*(2.75+2.9+2.3))*10.764</f>
        <v>116.52029999999999</v>
      </c>
      <c r="ROV233" s="53">
        <f t="shared" si="4745"/>
        <v>688.73453999999992</v>
      </c>
      <c r="ROW233" s="53">
        <v>0</v>
      </c>
      <c r="ROX233" s="53">
        <f>ROV233*(($H$268)+1)+(IF(ROW233&lt;101,ROW233,IF(ROW233&lt;201,ROW233/2,IF(ROW233&lt;=301,ROW233/3,ROW233/4))))</f>
        <v>688.73453999999992</v>
      </c>
      <c r="ROY233" s="159">
        <f t="shared" si="10884"/>
        <v>4</v>
      </c>
      <c r="ROZ233" s="159"/>
      <c r="RPA233" s="53" t="s">
        <v>163</v>
      </c>
      <c r="RPB233" s="53">
        <f t="shared" ref="RPB233" si="19542">(53.16)*10.764</f>
        <v>572.2142399999999</v>
      </c>
      <c r="RPC233" s="53">
        <f t="shared" ref="RPC233:RPC234" si="19543">(2.3*1.25+1*(2.75+2.9+2.3))*10.764</f>
        <v>116.52029999999999</v>
      </c>
      <c r="RPD233" s="53">
        <f t="shared" si="4748"/>
        <v>688.73453999999992</v>
      </c>
      <c r="RPE233" s="53">
        <v>0</v>
      </c>
      <c r="RPF233" s="53">
        <f>RPD233*(($H$268)+1)+(IF(RPE233&lt;101,RPE233,IF(RPE233&lt;201,RPE233/2,IF(RPE233&lt;=301,RPE233/3,RPE233/4))))</f>
        <v>688.73453999999992</v>
      </c>
      <c r="RPG233" s="159">
        <f t="shared" si="10887"/>
        <v>4</v>
      </c>
      <c r="RPH233" s="159"/>
      <c r="RPI233" s="53" t="s">
        <v>163</v>
      </c>
      <c r="RPJ233" s="53">
        <f t="shared" ref="RPJ233" si="19544">(53.16)*10.764</f>
        <v>572.2142399999999</v>
      </c>
      <c r="RPK233" s="53">
        <f t="shared" ref="RPK233:RPK234" si="19545">(2.3*1.25+1*(2.75+2.9+2.3))*10.764</f>
        <v>116.52029999999999</v>
      </c>
      <c r="RPL233" s="53">
        <f t="shared" si="4751"/>
        <v>688.73453999999992</v>
      </c>
      <c r="RPM233" s="53">
        <v>0</v>
      </c>
      <c r="RPN233" s="53">
        <f>RPL233*(($H$268)+1)+(IF(RPM233&lt;101,RPM233,IF(RPM233&lt;201,RPM233/2,IF(RPM233&lt;=301,RPM233/3,RPM233/4))))</f>
        <v>688.73453999999992</v>
      </c>
      <c r="RPO233" s="159">
        <f t="shared" si="10890"/>
        <v>4</v>
      </c>
      <c r="RPP233" s="159"/>
      <c r="RPQ233" s="53" t="s">
        <v>163</v>
      </c>
      <c r="RPR233" s="53">
        <f t="shared" ref="RPR233" si="19546">(53.16)*10.764</f>
        <v>572.2142399999999</v>
      </c>
      <c r="RPS233" s="53">
        <f t="shared" ref="RPS233:RPS234" si="19547">(2.3*1.25+1*(2.75+2.9+2.3))*10.764</f>
        <v>116.52029999999999</v>
      </c>
      <c r="RPT233" s="53">
        <f t="shared" si="4754"/>
        <v>688.73453999999992</v>
      </c>
      <c r="RPU233" s="53">
        <v>0</v>
      </c>
      <c r="RPV233" s="53">
        <f>RPT233*(($H$268)+1)+(IF(RPU233&lt;101,RPU233,IF(RPU233&lt;201,RPU233/2,IF(RPU233&lt;=301,RPU233/3,RPU233/4))))</f>
        <v>688.73453999999992</v>
      </c>
      <c r="RPW233" s="159">
        <f t="shared" si="10893"/>
        <v>4</v>
      </c>
      <c r="RPX233" s="159"/>
      <c r="RPY233" s="53" t="s">
        <v>163</v>
      </c>
      <c r="RPZ233" s="53">
        <f t="shared" ref="RPZ233" si="19548">(53.16)*10.764</f>
        <v>572.2142399999999</v>
      </c>
      <c r="RQA233" s="53">
        <f t="shared" ref="RQA233:RQA234" si="19549">(2.3*1.25+1*(2.75+2.9+2.3))*10.764</f>
        <v>116.52029999999999</v>
      </c>
      <c r="RQB233" s="53">
        <f t="shared" si="4757"/>
        <v>688.73453999999992</v>
      </c>
      <c r="RQC233" s="53">
        <v>0</v>
      </c>
      <c r="RQD233" s="53">
        <f>RQB233*(($H$268)+1)+(IF(RQC233&lt;101,RQC233,IF(RQC233&lt;201,RQC233/2,IF(RQC233&lt;=301,RQC233/3,RQC233/4))))</f>
        <v>688.73453999999992</v>
      </c>
      <c r="RQE233" s="159">
        <f t="shared" si="10896"/>
        <v>4</v>
      </c>
      <c r="RQF233" s="159"/>
      <c r="RQG233" s="53" t="s">
        <v>163</v>
      </c>
      <c r="RQH233" s="53">
        <f t="shared" ref="RQH233" si="19550">(53.16)*10.764</f>
        <v>572.2142399999999</v>
      </c>
      <c r="RQI233" s="53">
        <f t="shared" ref="RQI233:RQI234" si="19551">(2.3*1.25+1*(2.75+2.9+2.3))*10.764</f>
        <v>116.52029999999999</v>
      </c>
      <c r="RQJ233" s="53">
        <f t="shared" si="4760"/>
        <v>688.73453999999992</v>
      </c>
      <c r="RQK233" s="53">
        <v>0</v>
      </c>
      <c r="RQL233" s="53">
        <f>RQJ233*(($H$268)+1)+(IF(RQK233&lt;101,RQK233,IF(RQK233&lt;201,RQK233/2,IF(RQK233&lt;=301,RQK233/3,RQK233/4))))</f>
        <v>688.73453999999992</v>
      </c>
      <c r="RQM233" s="159">
        <f t="shared" si="10899"/>
        <v>4</v>
      </c>
      <c r="RQN233" s="159"/>
      <c r="RQO233" s="53" t="s">
        <v>163</v>
      </c>
      <c r="RQP233" s="53">
        <f t="shared" ref="RQP233" si="19552">(53.16)*10.764</f>
        <v>572.2142399999999</v>
      </c>
      <c r="RQQ233" s="53">
        <f t="shared" ref="RQQ233:RQQ234" si="19553">(2.3*1.25+1*(2.75+2.9+2.3))*10.764</f>
        <v>116.52029999999999</v>
      </c>
      <c r="RQR233" s="53">
        <f t="shared" si="4763"/>
        <v>688.73453999999992</v>
      </c>
      <c r="RQS233" s="53">
        <v>0</v>
      </c>
      <c r="RQT233" s="53">
        <f>RQR233*(($H$268)+1)+(IF(RQS233&lt;101,RQS233,IF(RQS233&lt;201,RQS233/2,IF(RQS233&lt;=301,RQS233/3,RQS233/4))))</f>
        <v>688.73453999999992</v>
      </c>
      <c r="RQU233" s="159">
        <f t="shared" si="10902"/>
        <v>4</v>
      </c>
      <c r="RQV233" s="159"/>
      <c r="RQW233" s="53" t="s">
        <v>163</v>
      </c>
      <c r="RQX233" s="53">
        <f t="shared" ref="RQX233" si="19554">(53.16)*10.764</f>
        <v>572.2142399999999</v>
      </c>
      <c r="RQY233" s="53">
        <f t="shared" ref="RQY233:RQY234" si="19555">(2.3*1.25+1*(2.75+2.9+2.3))*10.764</f>
        <v>116.52029999999999</v>
      </c>
      <c r="RQZ233" s="53">
        <f t="shared" si="4766"/>
        <v>688.73453999999992</v>
      </c>
      <c r="RRA233" s="53">
        <v>0</v>
      </c>
      <c r="RRB233" s="53">
        <f>RQZ233*(($H$268)+1)+(IF(RRA233&lt;101,RRA233,IF(RRA233&lt;201,RRA233/2,IF(RRA233&lt;=301,RRA233/3,RRA233/4))))</f>
        <v>688.73453999999992</v>
      </c>
      <c r="RRC233" s="159">
        <f t="shared" si="10905"/>
        <v>4</v>
      </c>
      <c r="RRD233" s="159"/>
      <c r="RRE233" s="53" t="s">
        <v>163</v>
      </c>
      <c r="RRF233" s="53">
        <f t="shared" ref="RRF233" si="19556">(53.16)*10.764</f>
        <v>572.2142399999999</v>
      </c>
      <c r="RRG233" s="53">
        <f t="shared" ref="RRG233:RRG234" si="19557">(2.3*1.25+1*(2.75+2.9+2.3))*10.764</f>
        <v>116.52029999999999</v>
      </c>
      <c r="RRH233" s="53">
        <f t="shared" si="4769"/>
        <v>688.73453999999992</v>
      </c>
      <c r="RRI233" s="53">
        <v>0</v>
      </c>
      <c r="RRJ233" s="53">
        <f>RRH233*(($H$268)+1)+(IF(RRI233&lt;101,RRI233,IF(RRI233&lt;201,RRI233/2,IF(RRI233&lt;=301,RRI233/3,RRI233/4))))</f>
        <v>688.73453999999992</v>
      </c>
      <c r="RRK233" s="159">
        <f t="shared" si="10908"/>
        <v>4</v>
      </c>
      <c r="RRL233" s="159"/>
      <c r="RRM233" s="53" t="s">
        <v>163</v>
      </c>
      <c r="RRN233" s="53">
        <f t="shared" ref="RRN233" si="19558">(53.16)*10.764</f>
        <v>572.2142399999999</v>
      </c>
      <c r="RRO233" s="53">
        <f t="shared" ref="RRO233:RRO234" si="19559">(2.3*1.25+1*(2.75+2.9+2.3))*10.764</f>
        <v>116.52029999999999</v>
      </c>
      <c r="RRP233" s="53">
        <f t="shared" si="4772"/>
        <v>688.73453999999992</v>
      </c>
      <c r="RRQ233" s="53">
        <v>0</v>
      </c>
      <c r="RRR233" s="53">
        <f>RRP233*(($H$268)+1)+(IF(RRQ233&lt;101,RRQ233,IF(RRQ233&lt;201,RRQ233/2,IF(RRQ233&lt;=301,RRQ233/3,RRQ233/4))))</f>
        <v>688.73453999999992</v>
      </c>
      <c r="RRS233" s="159">
        <f t="shared" si="10911"/>
        <v>4</v>
      </c>
      <c r="RRT233" s="159"/>
      <c r="RRU233" s="53" t="s">
        <v>163</v>
      </c>
      <c r="RRV233" s="53">
        <f t="shared" ref="RRV233" si="19560">(53.16)*10.764</f>
        <v>572.2142399999999</v>
      </c>
      <c r="RRW233" s="53">
        <f t="shared" ref="RRW233:RRW234" si="19561">(2.3*1.25+1*(2.75+2.9+2.3))*10.764</f>
        <v>116.52029999999999</v>
      </c>
      <c r="RRX233" s="53">
        <f t="shared" si="4775"/>
        <v>688.73453999999992</v>
      </c>
      <c r="RRY233" s="53">
        <v>0</v>
      </c>
      <c r="RRZ233" s="53">
        <f>RRX233*(($H$268)+1)+(IF(RRY233&lt;101,RRY233,IF(RRY233&lt;201,RRY233/2,IF(RRY233&lt;=301,RRY233/3,RRY233/4))))</f>
        <v>688.73453999999992</v>
      </c>
      <c r="RSA233" s="159">
        <f t="shared" si="10914"/>
        <v>4</v>
      </c>
      <c r="RSB233" s="159"/>
      <c r="RSC233" s="53" t="s">
        <v>163</v>
      </c>
      <c r="RSD233" s="53">
        <f t="shared" ref="RSD233" si="19562">(53.16)*10.764</f>
        <v>572.2142399999999</v>
      </c>
      <c r="RSE233" s="53">
        <f t="shared" ref="RSE233:RSE234" si="19563">(2.3*1.25+1*(2.75+2.9+2.3))*10.764</f>
        <v>116.52029999999999</v>
      </c>
      <c r="RSF233" s="53">
        <f t="shared" si="4778"/>
        <v>688.73453999999992</v>
      </c>
      <c r="RSG233" s="53">
        <v>0</v>
      </c>
      <c r="RSH233" s="53">
        <f>RSF233*(($H$268)+1)+(IF(RSG233&lt;101,RSG233,IF(RSG233&lt;201,RSG233/2,IF(RSG233&lt;=301,RSG233/3,RSG233/4))))</f>
        <v>688.73453999999992</v>
      </c>
      <c r="RSI233" s="159">
        <f t="shared" si="10917"/>
        <v>4</v>
      </c>
      <c r="RSJ233" s="159"/>
      <c r="RSK233" s="53" t="s">
        <v>163</v>
      </c>
      <c r="RSL233" s="53">
        <f t="shared" ref="RSL233" si="19564">(53.16)*10.764</f>
        <v>572.2142399999999</v>
      </c>
      <c r="RSM233" s="53">
        <f t="shared" ref="RSM233:RSM234" si="19565">(2.3*1.25+1*(2.75+2.9+2.3))*10.764</f>
        <v>116.52029999999999</v>
      </c>
      <c r="RSN233" s="53">
        <f t="shared" si="4781"/>
        <v>688.73453999999992</v>
      </c>
      <c r="RSO233" s="53">
        <v>0</v>
      </c>
      <c r="RSP233" s="53">
        <f>RSN233*(($H$268)+1)+(IF(RSO233&lt;101,RSO233,IF(RSO233&lt;201,RSO233/2,IF(RSO233&lt;=301,RSO233/3,RSO233/4))))</f>
        <v>688.73453999999992</v>
      </c>
      <c r="RSQ233" s="159">
        <f t="shared" si="10920"/>
        <v>4</v>
      </c>
      <c r="RSR233" s="159"/>
      <c r="RSS233" s="53" t="s">
        <v>163</v>
      </c>
      <c r="RST233" s="53">
        <f t="shared" ref="RST233" si="19566">(53.16)*10.764</f>
        <v>572.2142399999999</v>
      </c>
      <c r="RSU233" s="53">
        <f t="shared" ref="RSU233:RSU234" si="19567">(2.3*1.25+1*(2.75+2.9+2.3))*10.764</f>
        <v>116.52029999999999</v>
      </c>
      <c r="RSV233" s="53">
        <f t="shared" si="4784"/>
        <v>688.73453999999992</v>
      </c>
      <c r="RSW233" s="53">
        <v>0</v>
      </c>
      <c r="RSX233" s="53">
        <f>RSV233*(($H$268)+1)+(IF(RSW233&lt;101,RSW233,IF(RSW233&lt;201,RSW233/2,IF(RSW233&lt;=301,RSW233/3,RSW233/4))))</f>
        <v>688.73453999999992</v>
      </c>
      <c r="RSY233" s="159">
        <f t="shared" si="10923"/>
        <v>4</v>
      </c>
      <c r="RSZ233" s="159"/>
      <c r="RTA233" s="53" t="s">
        <v>163</v>
      </c>
      <c r="RTB233" s="53">
        <f t="shared" ref="RTB233" si="19568">(53.16)*10.764</f>
        <v>572.2142399999999</v>
      </c>
      <c r="RTC233" s="53">
        <f t="shared" ref="RTC233:RTC234" si="19569">(2.3*1.25+1*(2.75+2.9+2.3))*10.764</f>
        <v>116.52029999999999</v>
      </c>
      <c r="RTD233" s="53">
        <f t="shared" si="4787"/>
        <v>688.73453999999992</v>
      </c>
      <c r="RTE233" s="53">
        <v>0</v>
      </c>
      <c r="RTF233" s="53">
        <f>RTD233*(($H$268)+1)+(IF(RTE233&lt;101,RTE233,IF(RTE233&lt;201,RTE233/2,IF(RTE233&lt;=301,RTE233/3,RTE233/4))))</f>
        <v>688.73453999999992</v>
      </c>
      <c r="RTG233" s="159">
        <f t="shared" si="10926"/>
        <v>4</v>
      </c>
      <c r="RTH233" s="159"/>
      <c r="RTI233" s="53" t="s">
        <v>163</v>
      </c>
      <c r="RTJ233" s="53">
        <f t="shared" ref="RTJ233" si="19570">(53.16)*10.764</f>
        <v>572.2142399999999</v>
      </c>
      <c r="RTK233" s="53">
        <f t="shared" ref="RTK233:RTK234" si="19571">(2.3*1.25+1*(2.75+2.9+2.3))*10.764</f>
        <v>116.52029999999999</v>
      </c>
      <c r="RTL233" s="53">
        <f t="shared" si="4790"/>
        <v>688.73453999999992</v>
      </c>
      <c r="RTM233" s="53">
        <v>0</v>
      </c>
      <c r="RTN233" s="53">
        <f>RTL233*(($H$268)+1)+(IF(RTM233&lt;101,RTM233,IF(RTM233&lt;201,RTM233/2,IF(RTM233&lt;=301,RTM233/3,RTM233/4))))</f>
        <v>688.73453999999992</v>
      </c>
      <c r="RTO233" s="159">
        <f t="shared" si="10929"/>
        <v>4</v>
      </c>
      <c r="RTP233" s="159"/>
      <c r="RTQ233" s="53" t="s">
        <v>163</v>
      </c>
      <c r="RTR233" s="53">
        <f t="shared" ref="RTR233" si="19572">(53.16)*10.764</f>
        <v>572.2142399999999</v>
      </c>
      <c r="RTS233" s="53">
        <f t="shared" ref="RTS233:RTS234" si="19573">(2.3*1.25+1*(2.75+2.9+2.3))*10.764</f>
        <v>116.52029999999999</v>
      </c>
      <c r="RTT233" s="53">
        <f t="shared" si="4793"/>
        <v>688.73453999999992</v>
      </c>
      <c r="RTU233" s="53">
        <v>0</v>
      </c>
      <c r="RTV233" s="53">
        <f>RTT233*(($H$268)+1)+(IF(RTU233&lt;101,RTU233,IF(RTU233&lt;201,RTU233/2,IF(RTU233&lt;=301,RTU233/3,RTU233/4))))</f>
        <v>688.73453999999992</v>
      </c>
      <c r="RTW233" s="159">
        <f t="shared" si="10932"/>
        <v>4</v>
      </c>
      <c r="RTX233" s="159"/>
      <c r="RTY233" s="53" t="s">
        <v>163</v>
      </c>
      <c r="RTZ233" s="53">
        <f t="shared" ref="RTZ233" si="19574">(53.16)*10.764</f>
        <v>572.2142399999999</v>
      </c>
      <c r="RUA233" s="53">
        <f t="shared" ref="RUA233:RUA234" si="19575">(2.3*1.25+1*(2.75+2.9+2.3))*10.764</f>
        <v>116.52029999999999</v>
      </c>
      <c r="RUB233" s="53">
        <f t="shared" si="4796"/>
        <v>688.73453999999992</v>
      </c>
      <c r="RUC233" s="53">
        <v>0</v>
      </c>
      <c r="RUD233" s="53">
        <f>RUB233*(($H$268)+1)+(IF(RUC233&lt;101,RUC233,IF(RUC233&lt;201,RUC233/2,IF(RUC233&lt;=301,RUC233/3,RUC233/4))))</f>
        <v>688.73453999999992</v>
      </c>
      <c r="RUE233" s="159">
        <f t="shared" si="10935"/>
        <v>4</v>
      </c>
      <c r="RUF233" s="159"/>
      <c r="RUG233" s="53" t="s">
        <v>163</v>
      </c>
      <c r="RUH233" s="53">
        <f t="shared" ref="RUH233" si="19576">(53.16)*10.764</f>
        <v>572.2142399999999</v>
      </c>
      <c r="RUI233" s="53">
        <f t="shared" ref="RUI233:RUI234" si="19577">(2.3*1.25+1*(2.75+2.9+2.3))*10.764</f>
        <v>116.52029999999999</v>
      </c>
      <c r="RUJ233" s="53">
        <f t="shared" si="4799"/>
        <v>688.73453999999992</v>
      </c>
      <c r="RUK233" s="53">
        <v>0</v>
      </c>
      <c r="RUL233" s="53">
        <f>RUJ233*(($H$268)+1)+(IF(RUK233&lt;101,RUK233,IF(RUK233&lt;201,RUK233/2,IF(RUK233&lt;=301,RUK233/3,RUK233/4))))</f>
        <v>688.73453999999992</v>
      </c>
      <c r="RUM233" s="159">
        <f t="shared" si="10938"/>
        <v>4</v>
      </c>
      <c r="RUN233" s="159"/>
      <c r="RUO233" s="53" t="s">
        <v>163</v>
      </c>
      <c r="RUP233" s="53">
        <f t="shared" ref="RUP233" si="19578">(53.16)*10.764</f>
        <v>572.2142399999999</v>
      </c>
      <c r="RUQ233" s="53">
        <f t="shared" ref="RUQ233:RUQ234" si="19579">(2.3*1.25+1*(2.75+2.9+2.3))*10.764</f>
        <v>116.52029999999999</v>
      </c>
      <c r="RUR233" s="53">
        <f t="shared" si="4802"/>
        <v>688.73453999999992</v>
      </c>
      <c r="RUS233" s="53">
        <v>0</v>
      </c>
      <c r="RUT233" s="53">
        <f>RUR233*(($H$268)+1)+(IF(RUS233&lt;101,RUS233,IF(RUS233&lt;201,RUS233/2,IF(RUS233&lt;=301,RUS233/3,RUS233/4))))</f>
        <v>688.73453999999992</v>
      </c>
      <c r="RUU233" s="159">
        <f t="shared" si="10941"/>
        <v>4</v>
      </c>
      <c r="RUV233" s="159"/>
      <c r="RUW233" s="53" t="s">
        <v>163</v>
      </c>
      <c r="RUX233" s="53">
        <f t="shared" ref="RUX233" si="19580">(53.16)*10.764</f>
        <v>572.2142399999999</v>
      </c>
      <c r="RUY233" s="53">
        <f t="shared" ref="RUY233:RUY234" si="19581">(2.3*1.25+1*(2.75+2.9+2.3))*10.764</f>
        <v>116.52029999999999</v>
      </c>
      <c r="RUZ233" s="53">
        <f t="shared" si="4805"/>
        <v>688.73453999999992</v>
      </c>
      <c r="RVA233" s="53">
        <v>0</v>
      </c>
      <c r="RVB233" s="53">
        <f>RUZ233*(($H$268)+1)+(IF(RVA233&lt;101,RVA233,IF(RVA233&lt;201,RVA233/2,IF(RVA233&lt;=301,RVA233/3,RVA233/4))))</f>
        <v>688.73453999999992</v>
      </c>
      <c r="RVC233" s="159">
        <f t="shared" si="10944"/>
        <v>4</v>
      </c>
      <c r="RVD233" s="159"/>
      <c r="RVE233" s="53" t="s">
        <v>163</v>
      </c>
      <c r="RVF233" s="53">
        <f t="shared" ref="RVF233" si="19582">(53.16)*10.764</f>
        <v>572.2142399999999</v>
      </c>
      <c r="RVG233" s="53">
        <f t="shared" ref="RVG233:RVG234" si="19583">(2.3*1.25+1*(2.75+2.9+2.3))*10.764</f>
        <v>116.52029999999999</v>
      </c>
      <c r="RVH233" s="53">
        <f t="shared" si="4808"/>
        <v>688.73453999999992</v>
      </c>
      <c r="RVI233" s="53">
        <v>0</v>
      </c>
      <c r="RVJ233" s="53">
        <f>RVH233*(($H$268)+1)+(IF(RVI233&lt;101,RVI233,IF(RVI233&lt;201,RVI233/2,IF(RVI233&lt;=301,RVI233/3,RVI233/4))))</f>
        <v>688.73453999999992</v>
      </c>
      <c r="RVK233" s="159">
        <f t="shared" si="10947"/>
        <v>4</v>
      </c>
      <c r="RVL233" s="159"/>
      <c r="RVM233" s="53" t="s">
        <v>163</v>
      </c>
      <c r="RVN233" s="53">
        <f t="shared" ref="RVN233" si="19584">(53.16)*10.764</f>
        <v>572.2142399999999</v>
      </c>
      <c r="RVO233" s="53">
        <f t="shared" ref="RVO233:RVO234" si="19585">(2.3*1.25+1*(2.75+2.9+2.3))*10.764</f>
        <v>116.52029999999999</v>
      </c>
      <c r="RVP233" s="53">
        <f t="shared" si="4811"/>
        <v>688.73453999999992</v>
      </c>
      <c r="RVQ233" s="53">
        <v>0</v>
      </c>
      <c r="RVR233" s="53">
        <f>RVP233*(($H$268)+1)+(IF(RVQ233&lt;101,RVQ233,IF(RVQ233&lt;201,RVQ233/2,IF(RVQ233&lt;=301,RVQ233/3,RVQ233/4))))</f>
        <v>688.73453999999992</v>
      </c>
      <c r="RVS233" s="159">
        <f t="shared" si="10950"/>
        <v>4</v>
      </c>
      <c r="RVT233" s="159"/>
      <c r="RVU233" s="53" t="s">
        <v>163</v>
      </c>
      <c r="RVV233" s="53">
        <f t="shared" ref="RVV233" si="19586">(53.16)*10.764</f>
        <v>572.2142399999999</v>
      </c>
      <c r="RVW233" s="53">
        <f t="shared" ref="RVW233:RVW234" si="19587">(2.3*1.25+1*(2.75+2.9+2.3))*10.764</f>
        <v>116.52029999999999</v>
      </c>
      <c r="RVX233" s="53">
        <f t="shared" si="4814"/>
        <v>688.73453999999992</v>
      </c>
      <c r="RVY233" s="53">
        <v>0</v>
      </c>
      <c r="RVZ233" s="53">
        <f>RVX233*(($H$268)+1)+(IF(RVY233&lt;101,RVY233,IF(RVY233&lt;201,RVY233/2,IF(RVY233&lt;=301,RVY233/3,RVY233/4))))</f>
        <v>688.73453999999992</v>
      </c>
      <c r="RWA233" s="159">
        <f t="shared" si="10953"/>
        <v>4</v>
      </c>
      <c r="RWB233" s="159"/>
      <c r="RWC233" s="53" t="s">
        <v>163</v>
      </c>
      <c r="RWD233" s="53">
        <f t="shared" ref="RWD233" si="19588">(53.16)*10.764</f>
        <v>572.2142399999999</v>
      </c>
      <c r="RWE233" s="53">
        <f t="shared" ref="RWE233:RWE234" si="19589">(2.3*1.25+1*(2.75+2.9+2.3))*10.764</f>
        <v>116.52029999999999</v>
      </c>
      <c r="RWF233" s="53">
        <f t="shared" si="4817"/>
        <v>688.73453999999992</v>
      </c>
      <c r="RWG233" s="53">
        <v>0</v>
      </c>
      <c r="RWH233" s="53">
        <f>RWF233*(($H$268)+1)+(IF(RWG233&lt;101,RWG233,IF(RWG233&lt;201,RWG233/2,IF(RWG233&lt;=301,RWG233/3,RWG233/4))))</f>
        <v>688.73453999999992</v>
      </c>
      <c r="RWI233" s="159">
        <f t="shared" si="10956"/>
        <v>4</v>
      </c>
      <c r="RWJ233" s="159"/>
      <c r="RWK233" s="53" t="s">
        <v>163</v>
      </c>
      <c r="RWL233" s="53">
        <f t="shared" ref="RWL233" si="19590">(53.16)*10.764</f>
        <v>572.2142399999999</v>
      </c>
      <c r="RWM233" s="53">
        <f t="shared" ref="RWM233:RWM234" si="19591">(2.3*1.25+1*(2.75+2.9+2.3))*10.764</f>
        <v>116.52029999999999</v>
      </c>
      <c r="RWN233" s="53">
        <f t="shared" si="4820"/>
        <v>688.73453999999992</v>
      </c>
      <c r="RWO233" s="53">
        <v>0</v>
      </c>
      <c r="RWP233" s="53">
        <f>RWN233*(($H$268)+1)+(IF(RWO233&lt;101,RWO233,IF(RWO233&lt;201,RWO233/2,IF(RWO233&lt;=301,RWO233/3,RWO233/4))))</f>
        <v>688.73453999999992</v>
      </c>
      <c r="RWQ233" s="159">
        <f t="shared" si="10959"/>
        <v>4</v>
      </c>
      <c r="RWR233" s="159"/>
      <c r="RWS233" s="53" t="s">
        <v>163</v>
      </c>
      <c r="RWT233" s="53">
        <f t="shared" ref="RWT233" si="19592">(53.16)*10.764</f>
        <v>572.2142399999999</v>
      </c>
      <c r="RWU233" s="53">
        <f t="shared" ref="RWU233:RWU234" si="19593">(2.3*1.25+1*(2.75+2.9+2.3))*10.764</f>
        <v>116.52029999999999</v>
      </c>
      <c r="RWV233" s="53">
        <f t="shared" si="4823"/>
        <v>688.73453999999992</v>
      </c>
      <c r="RWW233" s="53">
        <v>0</v>
      </c>
      <c r="RWX233" s="53">
        <f>RWV233*(($H$268)+1)+(IF(RWW233&lt;101,RWW233,IF(RWW233&lt;201,RWW233/2,IF(RWW233&lt;=301,RWW233/3,RWW233/4))))</f>
        <v>688.73453999999992</v>
      </c>
      <c r="RWY233" s="159">
        <f t="shared" si="10962"/>
        <v>4</v>
      </c>
      <c r="RWZ233" s="159"/>
      <c r="RXA233" s="53" t="s">
        <v>163</v>
      </c>
      <c r="RXB233" s="53">
        <f t="shared" ref="RXB233" si="19594">(53.16)*10.764</f>
        <v>572.2142399999999</v>
      </c>
      <c r="RXC233" s="53">
        <f t="shared" ref="RXC233:RXC234" si="19595">(2.3*1.25+1*(2.75+2.9+2.3))*10.764</f>
        <v>116.52029999999999</v>
      </c>
      <c r="RXD233" s="53">
        <f t="shared" si="4826"/>
        <v>688.73453999999992</v>
      </c>
      <c r="RXE233" s="53">
        <v>0</v>
      </c>
      <c r="RXF233" s="53">
        <f>RXD233*(($H$268)+1)+(IF(RXE233&lt;101,RXE233,IF(RXE233&lt;201,RXE233/2,IF(RXE233&lt;=301,RXE233/3,RXE233/4))))</f>
        <v>688.73453999999992</v>
      </c>
      <c r="RXG233" s="159">
        <f t="shared" si="10965"/>
        <v>4</v>
      </c>
      <c r="RXH233" s="159"/>
      <c r="RXI233" s="53" t="s">
        <v>163</v>
      </c>
      <c r="RXJ233" s="53">
        <f t="shared" ref="RXJ233" si="19596">(53.16)*10.764</f>
        <v>572.2142399999999</v>
      </c>
      <c r="RXK233" s="53">
        <f t="shared" ref="RXK233:RXK234" si="19597">(2.3*1.25+1*(2.75+2.9+2.3))*10.764</f>
        <v>116.52029999999999</v>
      </c>
      <c r="RXL233" s="53">
        <f t="shared" si="4829"/>
        <v>688.73453999999992</v>
      </c>
      <c r="RXM233" s="53">
        <v>0</v>
      </c>
      <c r="RXN233" s="53">
        <f>RXL233*(($H$268)+1)+(IF(RXM233&lt;101,RXM233,IF(RXM233&lt;201,RXM233/2,IF(RXM233&lt;=301,RXM233/3,RXM233/4))))</f>
        <v>688.73453999999992</v>
      </c>
      <c r="RXO233" s="159">
        <f t="shared" si="10968"/>
        <v>4</v>
      </c>
      <c r="RXP233" s="159"/>
      <c r="RXQ233" s="53" t="s">
        <v>163</v>
      </c>
      <c r="RXR233" s="53">
        <f t="shared" ref="RXR233" si="19598">(53.16)*10.764</f>
        <v>572.2142399999999</v>
      </c>
      <c r="RXS233" s="53">
        <f t="shared" ref="RXS233:RXS234" si="19599">(2.3*1.25+1*(2.75+2.9+2.3))*10.764</f>
        <v>116.52029999999999</v>
      </c>
      <c r="RXT233" s="53">
        <f t="shared" si="4832"/>
        <v>688.73453999999992</v>
      </c>
      <c r="RXU233" s="53">
        <v>0</v>
      </c>
      <c r="RXV233" s="53">
        <f>RXT233*(($H$268)+1)+(IF(RXU233&lt;101,RXU233,IF(RXU233&lt;201,RXU233/2,IF(RXU233&lt;=301,RXU233/3,RXU233/4))))</f>
        <v>688.73453999999992</v>
      </c>
      <c r="RXW233" s="159">
        <f t="shared" si="10971"/>
        <v>4</v>
      </c>
      <c r="RXX233" s="159"/>
      <c r="RXY233" s="53" t="s">
        <v>163</v>
      </c>
      <c r="RXZ233" s="53">
        <f t="shared" ref="RXZ233" si="19600">(53.16)*10.764</f>
        <v>572.2142399999999</v>
      </c>
      <c r="RYA233" s="53">
        <f t="shared" ref="RYA233:RYA234" si="19601">(2.3*1.25+1*(2.75+2.9+2.3))*10.764</f>
        <v>116.52029999999999</v>
      </c>
      <c r="RYB233" s="53">
        <f t="shared" si="4835"/>
        <v>688.73453999999992</v>
      </c>
      <c r="RYC233" s="53">
        <v>0</v>
      </c>
      <c r="RYD233" s="53">
        <f>RYB233*(($H$268)+1)+(IF(RYC233&lt;101,RYC233,IF(RYC233&lt;201,RYC233/2,IF(RYC233&lt;=301,RYC233/3,RYC233/4))))</f>
        <v>688.73453999999992</v>
      </c>
      <c r="RYE233" s="159">
        <f t="shared" si="10974"/>
        <v>4</v>
      </c>
      <c r="RYF233" s="159"/>
      <c r="RYG233" s="53" t="s">
        <v>163</v>
      </c>
      <c r="RYH233" s="53">
        <f t="shared" ref="RYH233" si="19602">(53.16)*10.764</f>
        <v>572.2142399999999</v>
      </c>
      <c r="RYI233" s="53">
        <f t="shared" ref="RYI233:RYI234" si="19603">(2.3*1.25+1*(2.75+2.9+2.3))*10.764</f>
        <v>116.52029999999999</v>
      </c>
      <c r="RYJ233" s="53">
        <f t="shared" si="4838"/>
        <v>688.73453999999992</v>
      </c>
      <c r="RYK233" s="53">
        <v>0</v>
      </c>
      <c r="RYL233" s="53">
        <f>RYJ233*(($H$268)+1)+(IF(RYK233&lt;101,RYK233,IF(RYK233&lt;201,RYK233/2,IF(RYK233&lt;=301,RYK233/3,RYK233/4))))</f>
        <v>688.73453999999992</v>
      </c>
      <c r="RYM233" s="159">
        <f t="shared" si="10977"/>
        <v>4</v>
      </c>
      <c r="RYN233" s="159"/>
      <c r="RYO233" s="53" t="s">
        <v>163</v>
      </c>
      <c r="RYP233" s="53">
        <f t="shared" ref="RYP233" si="19604">(53.16)*10.764</f>
        <v>572.2142399999999</v>
      </c>
      <c r="RYQ233" s="53">
        <f t="shared" ref="RYQ233:RYQ234" si="19605">(2.3*1.25+1*(2.75+2.9+2.3))*10.764</f>
        <v>116.52029999999999</v>
      </c>
      <c r="RYR233" s="53">
        <f t="shared" si="4841"/>
        <v>688.73453999999992</v>
      </c>
      <c r="RYS233" s="53">
        <v>0</v>
      </c>
      <c r="RYT233" s="53">
        <f>RYR233*(($H$268)+1)+(IF(RYS233&lt;101,RYS233,IF(RYS233&lt;201,RYS233/2,IF(RYS233&lt;=301,RYS233/3,RYS233/4))))</f>
        <v>688.73453999999992</v>
      </c>
      <c r="RYU233" s="159">
        <f t="shared" si="10980"/>
        <v>4</v>
      </c>
      <c r="RYV233" s="159"/>
      <c r="RYW233" s="53" t="s">
        <v>163</v>
      </c>
      <c r="RYX233" s="53">
        <f t="shared" ref="RYX233" si="19606">(53.16)*10.764</f>
        <v>572.2142399999999</v>
      </c>
      <c r="RYY233" s="53">
        <f t="shared" ref="RYY233:RYY234" si="19607">(2.3*1.25+1*(2.75+2.9+2.3))*10.764</f>
        <v>116.52029999999999</v>
      </c>
      <c r="RYZ233" s="53">
        <f t="shared" si="4844"/>
        <v>688.73453999999992</v>
      </c>
      <c r="RZA233" s="53">
        <v>0</v>
      </c>
      <c r="RZB233" s="53">
        <f>RYZ233*(($H$268)+1)+(IF(RZA233&lt;101,RZA233,IF(RZA233&lt;201,RZA233/2,IF(RZA233&lt;=301,RZA233/3,RZA233/4))))</f>
        <v>688.73453999999992</v>
      </c>
      <c r="RZC233" s="159">
        <f t="shared" si="10983"/>
        <v>4</v>
      </c>
      <c r="RZD233" s="159"/>
      <c r="RZE233" s="53" t="s">
        <v>163</v>
      </c>
      <c r="RZF233" s="53">
        <f t="shared" ref="RZF233" si="19608">(53.16)*10.764</f>
        <v>572.2142399999999</v>
      </c>
      <c r="RZG233" s="53">
        <f t="shared" ref="RZG233:RZG234" si="19609">(2.3*1.25+1*(2.75+2.9+2.3))*10.764</f>
        <v>116.52029999999999</v>
      </c>
      <c r="RZH233" s="53">
        <f t="shared" si="4847"/>
        <v>688.73453999999992</v>
      </c>
      <c r="RZI233" s="53">
        <v>0</v>
      </c>
      <c r="RZJ233" s="53">
        <f>RZH233*(($H$268)+1)+(IF(RZI233&lt;101,RZI233,IF(RZI233&lt;201,RZI233/2,IF(RZI233&lt;=301,RZI233/3,RZI233/4))))</f>
        <v>688.73453999999992</v>
      </c>
      <c r="RZK233" s="159">
        <f t="shared" si="10986"/>
        <v>4</v>
      </c>
      <c r="RZL233" s="159"/>
      <c r="RZM233" s="53" t="s">
        <v>163</v>
      </c>
      <c r="RZN233" s="53">
        <f t="shared" ref="RZN233" si="19610">(53.16)*10.764</f>
        <v>572.2142399999999</v>
      </c>
      <c r="RZO233" s="53">
        <f t="shared" ref="RZO233:RZO234" si="19611">(2.3*1.25+1*(2.75+2.9+2.3))*10.764</f>
        <v>116.52029999999999</v>
      </c>
      <c r="RZP233" s="53">
        <f t="shared" si="4850"/>
        <v>688.73453999999992</v>
      </c>
      <c r="RZQ233" s="53">
        <v>0</v>
      </c>
      <c r="RZR233" s="53">
        <f>RZP233*(($H$268)+1)+(IF(RZQ233&lt;101,RZQ233,IF(RZQ233&lt;201,RZQ233/2,IF(RZQ233&lt;=301,RZQ233/3,RZQ233/4))))</f>
        <v>688.73453999999992</v>
      </c>
      <c r="RZS233" s="159">
        <f t="shared" si="10989"/>
        <v>4</v>
      </c>
      <c r="RZT233" s="159"/>
      <c r="RZU233" s="53" t="s">
        <v>163</v>
      </c>
      <c r="RZV233" s="53">
        <f t="shared" ref="RZV233" si="19612">(53.16)*10.764</f>
        <v>572.2142399999999</v>
      </c>
      <c r="RZW233" s="53">
        <f t="shared" ref="RZW233:RZW234" si="19613">(2.3*1.25+1*(2.75+2.9+2.3))*10.764</f>
        <v>116.52029999999999</v>
      </c>
      <c r="RZX233" s="53">
        <f t="shared" si="4853"/>
        <v>688.73453999999992</v>
      </c>
      <c r="RZY233" s="53">
        <v>0</v>
      </c>
      <c r="RZZ233" s="53">
        <f>RZX233*(($H$268)+1)+(IF(RZY233&lt;101,RZY233,IF(RZY233&lt;201,RZY233/2,IF(RZY233&lt;=301,RZY233/3,RZY233/4))))</f>
        <v>688.73453999999992</v>
      </c>
      <c r="SAA233" s="159">
        <f t="shared" si="10992"/>
        <v>4</v>
      </c>
      <c r="SAB233" s="159"/>
      <c r="SAC233" s="53" t="s">
        <v>163</v>
      </c>
      <c r="SAD233" s="53">
        <f t="shared" ref="SAD233" si="19614">(53.16)*10.764</f>
        <v>572.2142399999999</v>
      </c>
      <c r="SAE233" s="53">
        <f t="shared" ref="SAE233:SAE234" si="19615">(2.3*1.25+1*(2.75+2.9+2.3))*10.764</f>
        <v>116.52029999999999</v>
      </c>
      <c r="SAF233" s="53">
        <f t="shared" si="4856"/>
        <v>688.73453999999992</v>
      </c>
      <c r="SAG233" s="53">
        <v>0</v>
      </c>
      <c r="SAH233" s="53">
        <f>SAF233*(($H$268)+1)+(IF(SAG233&lt;101,SAG233,IF(SAG233&lt;201,SAG233/2,IF(SAG233&lt;=301,SAG233/3,SAG233/4))))</f>
        <v>688.73453999999992</v>
      </c>
      <c r="SAI233" s="159">
        <f t="shared" si="10995"/>
        <v>4</v>
      </c>
      <c r="SAJ233" s="159"/>
      <c r="SAK233" s="53" t="s">
        <v>163</v>
      </c>
      <c r="SAL233" s="53">
        <f t="shared" ref="SAL233" si="19616">(53.16)*10.764</f>
        <v>572.2142399999999</v>
      </c>
      <c r="SAM233" s="53">
        <f t="shared" ref="SAM233:SAM234" si="19617">(2.3*1.25+1*(2.75+2.9+2.3))*10.764</f>
        <v>116.52029999999999</v>
      </c>
      <c r="SAN233" s="53">
        <f t="shared" si="4859"/>
        <v>688.73453999999992</v>
      </c>
      <c r="SAO233" s="53">
        <v>0</v>
      </c>
      <c r="SAP233" s="53">
        <f>SAN233*(($H$268)+1)+(IF(SAO233&lt;101,SAO233,IF(SAO233&lt;201,SAO233/2,IF(SAO233&lt;=301,SAO233/3,SAO233/4))))</f>
        <v>688.73453999999992</v>
      </c>
      <c r="SAQ233" s="159">
        <f t="shared" si="10998"/>
        <v>4</v>
      </c>
      <c r="SAR233" s="159"/>
      <c r="SAS233" s="53" t="s">
        <v>163</v>
      </c>
      <c r="SAT233" s="53">
        <f t="shared" ref="SAT233" si="19618">(53.16)*10.764</f>
        <v>572.2142399999999</v>
      </c>
      <c r="SAU233" s="53">
        <f t="shared" ref="SAU233:SAU234" si="19619">(2.3*1.25+1*(2.75+2.9+2.3))*10.764</f>
        <v>116.52029999999999</v>
      </c>
      <c r="SAV233" s="53">
        <f t="shared" si="4862"/>
        <v>688.73453999999992</v>
      </c>
      <c r="SAW233" s="53">
        <v>0</v>
      </c>
      <c r="SAX233" s="53">
        <f>SAV233*(($H$268)+1)+(IF(SAW233&lt;101,SAW233,IF(SAW233&lt;201,SAW233/2,IF(SAW233&lt;=301,SAW233/3,SAW233/4))))</f>
        <v>688.73453999999992</v>
      </c>
      <c r="SAY233" s="159">
        <f t="shared" si="11001"/>
        <v>4</v>
      </c>
      <c r="SAZ233" s="159"/>
      <c r="SBA233" s="53" t="s">
        <v>163</v>
      </c>
      <c r="SBB233" s="53">
        <f t="shared" ref="SBB233" si="19620">(53.16)*10.764</f>
        <v>572.2142399999999</v>
      </c>
      <c r="SBC233" s="53">
        <f t="shared" ref="SBC233:SBC234" si="19621">(2.3*1.25+1*(2.75+2.9+2.3))*10.764</f>
        <v>116.52029999999999</v>
      </c>
      <c r="SBD233" s="53">
        <f t="shared" si="4865"/>
        <v>688.73453999999992</v>
      </c>
      <c r="SBE233" s="53">
        <v>0</v>
      </c>
      <c r="SBF233" s="53">
        <f>SBD233*(($H$268)+1)+(IF(SBE233&lt;101,SBE233,IF(SBE233&lt;201,SBE233/2,IF(SBE233&lt;=301,SBE233/3,SBE233/4))))</f>
        <v>688.73453999999992</v>
      </c>
      <c r="SBG233" s="159">
        <f t="shared" si="11004"/>
        <v>4</v>
      </c>
      <c r="SBH233" s="159"/>
      <c r="SBI233" s="53" t="s">
        <v>163</v>
      </c>
      <c r="SBJ233" s="53">
        <f t="shared" ref="SBJ233" si="19622">(53.16)*10.764</f>
        <v>572.2142399999999</v>
      </c>
      <c r="SBK233" s="53">
        <f t="shared" ref="SBK233:SBK234" si="19623">(2.3*1.25+1*(2.75+2.9+2.3))*10.764</f>
        <v>116.52029999999999</v>
      </c>
      <c r="SBL233" s="53">
        <f t="shared" si="4868"/>
        <v>688.73453999999992</v>
      </c>
      <c r="SBM233" s="53">
        <v>0</v>
      </c>
      <c r="SBN233" s="53">
        <f>SBL233*(($H$268)+1)+(IF(SBM233&lt;101,SBM233,IF(SBM233&lt;201,SBM233/2,IF(SBM233&lt;=301,SBM233/3,SBM233/4))))</f>
        <v>688.73453999999992</v>
      </c>
      <c r="SBO233" s="159">
        <f t="shared" si="11007"/>
        <v>4</v>
      </c>
      <c r="SBP233" s="159"/>
      <c r="SBQ233" s="53" t="s">
        <v>163</v>
      </c>
      <c r="SBR233" s="53">
        <f t="shared" ref="SBR233" si="19624">(53.16)*10.764</f>
        <v>572.2142399999999</v>
      </c>
      <c r="SBS233" s="53">
        <f t="shared" ref="SBS233:SBS234" si="19625">(2.3*1.25+1*(2.75+2.9+2.3))*10.764</f>
        <v>116.52029999999999</v>
      </c>
      <c r="SBT233" s="53">
        <f t="shared" si="4871"/>
        <v>688.73453999999992</v>
      </c>
      <c r="SBU233" s="53">
        <v>0</v>
      </c>
      <c r="SBV233" s="53">
        <f>SBT233*(($H$268)+1)+(IF(SBU233&lt;101,SBU233,IF(SBU233&lt;201,SBU233/2,IF(SBU233&lt;=301,SBU233/3,SBU233/4))))</f>
        <v>688.73453999999992</v>
      </c>
      <c r="SBW233" s="159">
        <f t="shared" si="11010"/>
        <v>4</v>
      </c>
      <c r="SBX233" s="159"/>
      <c r="SBY233" s="53" t="s">
        <v>163</v>
      </c>
      <c r="SBZ233" s="53">
        <f t="shared" ref="SBZ233" si="19626">(53.16)*10.764</f>
        <v>572.2142399999999</v>
      </c>
      <c r="SCA233" s="53">
        <f t="shared" ref="SCA233:SCA234" si="19627">(2.3*1.25+1*(2.75+2.9+2.3))*10.764</f>
        <v>116.52029999999999</v>
      </c>
      <c r="SCB233" s="53">
        <f t="shared" si="4874"/>
        <v>688.73453999999992</v>
      </c>
      <c r="SCC233" s="53">
        <v>0</v>
      </c>
      <c r="SCD233" s="53">
        <f>SCB233*(($H$268)+1)+(IF(SCC233&lt;101,SCC233,IF(SCC233&lt;201,SCC233/2,IF(SCC233&lt;=301,SCC233/3,SCC233/4))))</f>
        <v>688.73453999999992</v>
      </c>
      <c r="SCE233" s="159">
        <f t="shared" si="11013"/>
        <v>4</v>
      </c>
      <c r="SCF233" s="159"/>
      <c r="SCG233" s="53" t="s">
        <v>163</v>
      </c>
      <c r="SCH233" s="53">
        <f t="shared" ref="SCH233" si="19628">(53.16)*10.764</f>
        <v>572.2142399999999</v>
      </c>
      <c r="SCI233" s="53">
        <f t="shared" ref="SCI233:SCI234" si="19629">(2.3*1.25+1*(2.75+2.9+2.3))*10.764</f>
        <v>116.52029999999999</v>
      </c>
      <c r="SCJ233" s="53">
        <f t="shared" si="4877"/>
        <v>688.73453999999992</v>
      </c>
      <c r="SCK233" s="53">
        <v>0</v>
      </c>
      <c r="SCL233" s="53">
        <f>SCJ233*(($H$268)+1)+(IF(SCK233&lt;101,SCK233,IF(SCK233&lt;201,SCK233/2,IF(SCK233&lt;=301,SCK233/3,SCK233/4))))</f>
        <v>688.73453999999992</v>
      </c>
      <c r="SCM233" s="159">
        <f t="shared" si="11016"/>
        <v>4</v>
      </c>
      <c r="SCN233" s="159"/>
      <c r="SCO233" s="53" t="s">
        <v>163</v>
      </c>
      <c r="SCP233" s="53">
        <f t="shared" ref="SCP233" si="19630">(53.16)*10.764</f>
        <v>572.2142399999999</v>
      </c>
      <c r="SCQ233" s="53">
        <f t="shared" ref="SCQ233:SCQ234" si="19631">(2.3*1.25+1*(2.75+2.9+2.3))*10.764</f>
        <v>116.52029999999999</v>
      </c>
      <c r="SCR233" s="53">
        <f t="shared" si="4880"/>
        <v>688.73453999999992</v>
      </c>
      <c r="SCS233" s="53">
        <v>0</v>
      </c>
      <c r="SCT233" s="53">
        <f>SCR233*(($H$268)+1)+(IF(SCS233&lt;101,SCS233,IF(SCS233&lt;201,SCS233/2,IF(SCS233&lt;=301,SCS233/3,SCS233/4))))</f>
        <v>688.73453999999992</v>
      </c>
      <c r="SCU233" s="159">
        <f t="shared" si="11019"/>
        <v>4</v>
      </c>
      <c r="SCV233" s="159"/>
      <c r="SCW233" s="53" t="s">
        <v>163</v>
      </c>
      <c r="SCX233" s="53">
        <f t="shared" ref="SCX233" si="19632">(53.16)*10.764</f>
        <v>572.2142399999999</v>
      </c>
      <c r="SCY233" s="53">
        <f t="shared" ref="SCY233:SCY234" si="19633">(2.3*1.25+1*(2.75+2.9+2.3))*10.764</f>
        <v>116.52029999999999</v>
      </c>
      <c r="SCZ233" s="53">
        <f t="shared" si="4883"/>
        <v>688.73453999999992</v>
      </c>
      <c r="SDA233" s="53">
        <v>0</v>
      </c>
      <c r="SDB233" s="53">
        <f>SCZ233*(($H$268)+1)+(IF(SDA233&lt;101,SDA233,IF(SDA233&lt;201,SDA233/2,IF(SDA233&lt;=301,SDA233/3,SDA233/4))))</f>
        <v>688.73453999999992</v>
      </c>
      <c r="SDC233" s="159">
        <f t="shared" si="11022"/>
        <v>4</v>
      </c>
      <c r="SDD233" s="159"/>
      <c r="SDE233" s="53" t="s">
        <v>163</v>
      </c>
      <c r="SDF233" s="53">
        <f t="shared" ref="SDF233" si="19634">(53.16)*10.764</f>
        <v>572.2142399999999</v>
      </c>
      <c r="SDG233" s="53">
        <f t="shared" ref="SDG233:SDG234" si="19635">(2.3*1.25+1*(2.75+2.9+2.3))*10.764</f>
        <v>116.52029999999999</v>
      </c>
      <c r="SDH233" s="53">
        <f t="shared" si="4886"/>
        <v>688.73453999999992</v>
      </c>
      <c r="SDI233" s="53">
        <v>0</v>
      </c>
      <c r="SDJ233" s="53">
        <f>SDH233*(($H$268)+1)+(IF(SDI233&lt;101,SDI233,IF(SDI233&lt;201,SDI233/2,IF(SDI233&lt;=301,SDI233/3,SDI233/4))))</f>
        <v>688.73453999999992</v>
      </c>
      <c r="SDK233" s="159">
        <f t="shared" si="11025"/>
        <v>4</v>
      </c>
      <c r="SDL233" s="159"/>
      <c r="SDM233" s="53" t="s">
        <v>163</v>
      </c>
      <c r="SDN233" s="53">
        <f t="shared" ref="SDN233" si="19636">(53.16)*10.764</f>
        <v>572.2142399999999</v>
      </c>
      <c r="SDO233" s="53">
        <f t="shared" ref="SDO233:SDO234" si="19637">(2.3*1.25+1*(2.75+2.9+2.3))*10.764</f>
        <v>116.52029999999999</v>
      </c>
      <c r="SDP233" s="53">
        <f t="shared" si="4889"/>
        <v>688.73453999999992</v>
      </c>
      <c r="SDQ233" s="53">
        <v>0</v>
      </c>
      <c r="SDR233" s="53">
        <f>SDP233*(($H$268)+1)+(IF(SDQ233&lt;101,SDQ233,IF(SDQ233&lt;201,SDQ233/2,IF(SDQ233&lt;=301,SDQ233/3,SDQ233/4))))</f>
        <v>688.73453999999992</v>
      </c>
      <c r="SDS233" s="159">
        <f t="shared" si="11028"/>
        <v>4</v>
      </c>
      <c r="SDT233" s="159"/>
      <c r="SDU233" s="53" t="s">
        <v>163</v>
      </c>
      <c r="SDV233" s="53">
        <f t="shared" ref="SDV233" si="19638">(53.16)*10.764</f>
        <v>572.2142399999999</v>
      </c>
      <c r="SDW233" s="53">
        <f t="shared" ref="SDW233:SDW234" si="19639">(2.3*1.25+1*(2.75+2.9+2.3))*10.764</f>
        <v>116.52029999999999</v>
      </c>
      <c r="SDX233" s="53">
        <f t="shared" si="4892"/>
        <v>688.73453999999992</v>
      </c>
      <c r="SDY233" s="53">
        <v>0</v>
      </c>
      <c r="SDZ233" s="53">
        <f>SDX233*(($H$268)+1)+(IF(SDY233&lt;101,SDY233,IF(SDY233&lt;201,SDY233/2,IF(SDY233&lt;=301,SDY233/3,SDY233/4))))</f>
        <v>688.73453999999992</v>
      </c>
      <c r="SEA233" s="159">
        <f t="shared" si="11031"/>
        <v>4</v>
      </c>
      <c r="SEB233" s="159"/>
      <c r="SEC233" s="53" t="s">
        <v>163</v>
      </c>
      <c r="SED233" s="53">
        <f t="shared" ref="SED233" si="19640">(53.16)*10.764</f>
        <v>572.2142399999999</v>
      </c>
      <c r="SEE233" s="53">
        <f t="shared" ref="SEE233:SEE234" si="19641">(2.3*1.25+1*(2.75+2.9+2.3))*10.764</f>
        <v>116.52029999999999</v>
      </c>
      <c r="SEF233" s="53">
        <f t="shared" si="4895"/>
        <v>688.73453999999992</v>
      </c>
      <c r="SEG233" s="53">
        <v>0</v>
      </c>
      <c r="SEH233" s="53">
        <f>SEF233*(($H$268)+1)+(IF(SEG233&lt;101,SEG233,IF(SEG233&lt;201,SEG233/2,IF(SEG233&lt;=301,SEG233/3,SEG233/4))))</f>
        <v>688.73453999999992</v>
      </c>
      <c r="SEI233" s="159">
        <f t="shared" si="11034"/>
        <v>4</v>
      </c>
      <c r="SEJ233" s="159"/>
      <c r="SEK233" s="53" t="s">
        <v>163</v>
      </c>
      <c r="SEL233" s="53">
        <f t="shared" ref="SEL233" si="19642">(53.16)*10.764</f>
        <v>572.2142399999999</v>
      </c>
      <c r="SEM233" s="53">
        <f t="shared" ref="SEM233:SEM234" si="19643">(2.3*1.25+1*(2.75+2.9+2.3))*10.764</f>
        <v>116.52029999999999</v>
      </c>
      <c r="SEN233" s="53">
        <f t="shared" si="4898"/>
        <v>688.73453999999992</v>
      </c>
      <c r="SEO233" s="53">
        <v>0</v>
      </c>
      <c r="SEP233" s="53">
        <f>SEN233*(($H$268)+1)+(IF(SEO233&lt;101,SEO233,IF(SEO233&lt;201,SEO233/2,IF(SEO233&lt;=301,SEO233/3,SEO233/4))))</f>
        <v>688.73453999999992</v>
      </c>
      <c r="SEQ233" s="159">
        <f t="shared" si="11037"/>
        <v>4</v>
      </c>
      <c r="SER233" s="159"/>
      <c r="SES233" s="53" t="s">
        <v>163</v>
      </c>
      <c r="SET233" s="53">
        <f t="shared" ref="SET233" si="19644">(53.16)*10.764</f>
        <v>572.2142399999999</v>
      </c>
      <c r="SEU233" s="53">
        <f t="shared" ref="SEU233:SEU234" si="19645">(2.3*1.25+1*(2.75+2.9+2.3))*10.764</f>
        <v>116.52029999999999</v>
      </c>
      <c r="SEV233" s="53">
        <f t="shared" si="4901"/>
        <v>688.73453999999992</v>
      </c>
      <c r="SEW233" s="53">
        <v>0</v>
      </c>
      <c r="SEX233" s="53">
        <f>SEV233*(($H$268)+1)+(IF(SEW233&lt;101,SEW233,IF(SEW233&lt;201,SEW233/2,IF(SEW233&lt;=301,SEW233/3,SEW233/4))))</f>
        <v>688.73453999999992</v>
      </c>
      <c r="SEY233" s="159">
        <f t="shared" si="11040"/>
        <v>4</v>
      </c>
      <c r="SEZ233" s="159"/>
      <c r="SFA233" s="53" t="s">
        <v>163</v>
      </c>
      <c r="SFB233" s="53">
        <f t="shared" ref="SFB233" si="19646">(53.16)*10.764</f>
        <v>572.2142399999999</v>
      </c>
      <c r="SFC233" s="53">
        <f t="shared" ref="SFC233:SFC234" si="19647">(2.3*1.25+1*(2.75+2.9+2.3))*10.764</f>
        <v>116.52029999999999</v>
      </c>
      <c r="SFD233" s="53">
        <f t="shared" si="4904"/>
        <v>688.73453999999992</v>
      </c>
      <c r="SFE233" s="53">
        <v>0</v>
      </c>
      <c r="SFF233" s="53">
        <f>SFD233*(($H$268)+1)+(IF(SFE233&lt;101,SFE233,IF(SFE233&lt;201,SFE233/2,IF(SFE233&lt;=301,SFE233/3,SFE233/4))))</f>
        <v>688.73453999999992</v>
      </c>
      <c r="SFG233" s="159">
        <f t="shared" si="11043"/>
        <v>4</v>
      </c>
      <c r="SFH233" s="159"/>
      <c r="SFI233" s="53" t="s">
        <v>163</v>
      </c>
      <c r="SFJ233" s="53">
        <f t="shared" ref="SFJ233" si="19648">(53.16)*10.764</f>
        <v>572.2142399999999</v>
      </c>
      <c r="SFK233" s="53">
        <f t="shared" ref="SFK233:SFK234" si="19649">(2.3*1.25+1*(2.75+2.9+2.3))*10.764</f>
        <v>116.52029999999999</v>
      </c>
      <c r="SFL233" s="53">
        <f t="shared" si="4907"/>
        <v>688.73453999999992</v>
      </c>
      <c r="SFM233" s="53">
        <v>0</v>
      </c>
      <c r="SFN233" s="53">
        <f>SFL233*(($H$268)+1)+(IF(SFM233&lt;101,SFM233,IF(SFM233&lt;201,SFM233/2,IF(SFM233&lt;=301,SFM233/3,SFM233/4))))</f>
        <v>688.73453999999992</v>
      </c>
      <c r="SFO233" s="159">
        <f t="shared" si="11046"/>
        <v>4</v>
      </c>
      <c r="SFP233" s="159"/>
      <c r="SFQ233" s="53" t="s">
        <v>163</v>
      </c>
      <c r="SFR233" s="53">
        <f t="shared" ref="SFR233" si="19650">(53.16)*10.764</f>
        <v>572.2142399999999</v>
      </c>
      <c r="SFS233" s="53">
        <f t="shared" ref="SFS233:SFS234" si="19651">(2.3*1.25+1*(2.75+2.9+2.3))*10.764</f>
        <v>116.52029999999999</v>
      </c>
      <c r="SFT233" s="53">
        <f t="shared" si="4910"/>
        <v>688.73453999999992</v>
      </c>
      <c r="SFU233" s="53">
        <v>0</v>
      </c>
      <c r="SFV233" s="53">
        <f>SFT233*(($H$268)+1)+(IF(SFU233&lt;101,SFU233,IF(SFU233&lt;201,SFU233/2,IF(SFU233&lt;=301,SFU233/3,SFU233/4))))</f>
        <v>688.73453999999992</v>
      </c>
      <c r="SFW233" s="159">
        <f t="shared" si="11049"/>
        <v>4</v>
      </c>
      <c r="SFX233" s="159"/>
      <c r="SFY233" s="53" t="s">
        <v>163</v>
      </c>
      <c r="SFZ233" s="53">
        <f t="shared" ref="SFZ233" si="19652">(53.16)*10.764</f>
        <v>572.2142399999999</v>
      </c>
      <c r="SGA233" s="53">
        <f t="shared" ref="SGA233:SGA234" si="19653">(2.3*1.25+1*(2.75+2.9+2.3))*10.764</f>
        <v>116.52029999999999</v>
      </c>
      <c r="SGB233" s="53">
        <f t="shared" si="4913"/>
        <v>688.73453999999992</v>
      </c>
      <c r="SGC233" s="53">
        <v>0</v>
      </c>
      <c r="SGD233" s="53">
        <f>SGB233*(($H$268)+1)+(IF(SGC233&lt;101,SGC233,IF(SGC233&lt;201,SGC233/2,IF(SGC233&lt;=301,SGC233/3,SGC233/4))))</f>
        <v>688.73453999999992</v>
      </c>
      <c r="SGE233" s="159">
        <f t="shared" si="11052"/>
        <v>4</v>
      </c>
      <c r="SGF233" s="159"/>
      <c r="SGG233" s="53" t="s">
        <v>163</v>
      </c>
      <c r="SGH233" s="53">
        <f t="shared" ref="SGH233" si="19654">(53.16)*10.764</f>
        <v>572.2142399999999</v>
      </c>
      <c r="SGI233" s="53">
        <f t="shared" ref="SGI233:SGI234" si="19655">(2.3*1.25+1*(2.75+2.9+2.3))*10.764</f>
        <v>116.52029999999999</v>
      </c>
      <c r="SGJ233" s="53">
        <f t="shared" si="4916"/>
        <v>688.73453999999992</v>
      </c>
      <c r="SGK233" s="53">
        <v>0</v>
      </c>
      <c r="SGL233" s="53">
        <f>SGJ233*(($H$268)+1)+(IF(SGK233&lt;101,SGK233,IF(SGK233&lt;201,SGK233/2,IF(SGK233&lt;=301,SGK233/3,SGK233/4))))</f>
        <v>688.73453999999992</v>
      </c>
      <c r="SGM233" s="159">
        <f t="shared" si="11055"/>
        <v>4</v>
      </c>
      <c r="SGN233" s="159"/>
      <c r="SGO233" s="53" t="s">
        <v>163</v>
      </c>
      <c r="SGP233" s="53">
        <f t="shared" ref="SGP233" si="19656">(53.16)*10.764</f>
        <v>572.2142399999999</v>
      </c>
      <c r="SGQ233" s="53">
        <f t="shared" ref="SGQ233:SGQ234" si="19657">(2.3*1.25+1*(2.75+2.9+2.3))*10.764</f>
        <v>116.52029999999999</v>
      </c>
      <c r="SGR233" s="53">
        <f t="shared" si="4919"/>
        <v>688.73453999999992</v>
      </c>
      <c r="SGS233" s="53">
        <v>0</v>
      </c>
      <c r="SGT233" s="53">
        <f>SGR233*(($H$268)+1)+(IF(SGS233&lt;101,SGS233,IF(SGS233&lt;201,SGS233/2,IF(SGS233&lt;=301,SGS233/3,SGS233/4))))</f>
        <v>688.73453999999992</v>
      </c>
      <c r="SGU233" s="159">
        <f t="shared" si="11058"/>
        <v>4</v>
      </c>
      <c r="SGV233" s="159"/>
      <c r="SGW233" s="53" t="s">
        <v>163</v>
      </c>
      <c r="SGX233" s="53">
        <f t="shared" ref="SGX233" si="19658">(53.16)*10.764</f>
        <v>572.2142399999999</v>
      </c>
      <c r="SGY233" s="53">
        <f t="shared" ref="SGY233:SGY234" si="19659">(2.3*1.25+1*(2.75+2.9+2.3))*10.764</f>
        <v>116.52029999999999</v>
      </c>
      <c r="SGZ233" s="53">
        <f t="shared" si="4922"/>
        <v>688.73453999999992</v>
      </c>
      <c r="SHA233" s="53">
        <v>0</v>
      </c>
      <c r="SHB233" s="53">
        <f>SGZ233*(($H$268)+1)+(IF(SHA233&lt;101,SHA233,IF(SHA233&lt;201,SHA233/2,IF(SHA233&lt;=301,SHA233/3,SHA233/4))))</f>
        <v>688.73453999999992</v>
      </c>
      <c r="SHC233" s="159">
        <f t="shared" si="11061"/>
        <v>4</v>
      </c>
      <c r="SHD233" s="159"/>
      <c r="SHE233" s="53" t="s">
        <v>163</v>
      </c>
      <c r="SHF233" s="53">
        <f t="shared" ref="SHF233" si="19660">(53.16)*10.764</f>
        <v>572.2142399999999</v>
      </c>
      <c r="SHG233" s="53">
        <f t="shared" ref="SHG233:SHG234" si="19661">(2.3*1.25+1*(2.75+2.9+2.3))*10.764</f>
        <v>116.52029999999999</v>
      </c>
      <c r="SHH233" s="53">
        <f t="shared" si="4925"/>
        <v>688.73453999999992</v>
      </c>
      <c r="SHI233" s="53">
        <v>0</v>
      </c>
      <c r="SHJ233" s="53">
        <f>SHH233*(($H$268)+1)+(IF(SHI233&lt;101,SHI233,IF(SHI233&lt;201,SHI233/2,IF(SHI233&lt;=301,SHI233/3,SHI233/4))))</f>
        <v>688.73453999999992</v>
      </c>
      <c r="SHK233" s="159">
        <f t="shared" si="11064"/>
        <v>4</v>
      </c>
      <c r="SHL233" s="159"/>
      <c r="SHM233" s="53" t="s">
        <v>163</v>
      </c>
      <c r="SHN233" s="53">
        <f t="shared" ref="SHN233" si="19662">(53.16)*10.764</f>
        <v>572.2142399999999</v>
      </c>
      <c r="SHO233" s="53">
        <f t="shared" ref="SHO233:SHO234" si="19663">(2.3*1.25+1*(2.75+2.9+2.3))*10.764</f>
        <v>116.52029999999999</v>
      </c>
      <c r="SHP233" s="53">
        <f t="shared" si="4928"/>
        <v>688.73453999999992</v>
      </c>
      <c r="SHQ233" s="53">
        <v>0</v>
      </c>
      <c r="SHR233" s="53">
        <f>SHP233*(($H$268)+1)+(IF(SHQ233&lt;101,SHQ233,IF(SHQ233&lt;201,SHQ233/2,IF(SHQ233&lt;=301,SHQ233/3,SHQ233/4))))</f>
        <v>688.73453999999992</v>
      </c>
      <c r="SHS233" s="159">
        <f t="shared" si="11067"/>
        <v>4</v>
      </c>
      <c r="SHT233" s="159"/>
      <c r="SHU233" s="53" t="s">
        <v>163</v>
      </c>
      <c r="SHV233" s="53">
        <f t="shared" ref="SHV233" si="19664">(53.16)*10.764</f>
        <v>572.2142399999999</v>
      </c>
      <c r="SHW233" s="53">
        <f t="shared" ref="SHW233:SHW234" si="19665">(2.3*1.25+1*(2.75+2.9+2.3))*10.764</f>
        <v>116.52029999999999</v>
      </c>
      <c r="SHX233" s="53">
        <f t="shared" si="4931"/>
        <v>688.73453999999992</v>
      </c>
      <c r="SHY233" s="53">
        <v>0</v>
      </c>
      <c r="SHZ233" s="53">
        <f>SHX233*(($H$268)+1)+(IF(SHY233&lt;101,SHY233,IF(SHY233&lt;201,SHY233/2,IF(SHY233&lt;=301,SHY233/3,SHY233/4))))</f>
        <v>688.73453999999992</v>
      </c>
      <c r="SIA233" s="159">
        <f t="shared" si="11070"/>
        <v>4</v>
      </c>
      <c r="SIB233" s="159"/>
      <c r="SIC233" s="53" t="s">
        <v>163</v>
      </c>
      <c r="SID233" s="53">
        <f t="shared" ref="SID233" si="19666">(53.16)*10.764</f>
        <v>572.2142399999999</v>
      </c>
      <c r="SIE233" s="53">
        <f t="shared" ref="SIE233:SIE234" si="19667">(2.3*1.25+1*(2.75+2.9+2.3))*10.764</f>
        <v>116.52029999999999</v>
      </c>
      <c r="SIF233" s="53">
        <f t="shared" si="4934"/>
        <v>688.73453999999992</v>
      </c>
      <c r="SIG233" s="53">
        <v>0</v>
      </c>
      <c r="SIH233" s="53">
        <f>SIF233*(($H$268)+1)+(IF(SIG233&lt;101,SIG233,IF(SIG233&lt;201,SIG233/2,IF(SIG233&lt;=301,SIG233/3,SIG233/4))))</f>
        <v>688.73453999999992</v>
      </c>
      <c r="SII233" s="159">
        <f t="shared" si="11073"/>
        <v>4</v>
      </c>
      <c r="SIJ233" s="159"/>
      <c r="SIK233" s="53" t="s">
        <v>163</v>
      </c>
      <c r="SIL233" s="53">
        <f t="shared" ref="SIL233" si="19668">(53.16)*10.764</f>
        <v>572.2142399999999</v>
      </c>
      <c r="SIM233" s="53">
        <f t="shared" ref="SIM233:SIM234" si="19669">(2.3*1.25+1*(2.75+2.9+2.3))*10.764</f>
        <v>116.52029999999999</v>
      </c>
      <c r="SIN233" s="53">
        <f t="shared" si="4937"/>
        <v>688.73453999999992</v>
      </c>
      <c r="SIO233" s="53">
        <v>0</v>
      </c>
      <c r="SIP233" s="53">
        <f>SIN233*(($H$268)+1)+(IF(SIO233&lt;101,SIO233,IF(SIO233&lt;201,SIO233/2,IF(SIO233&lt;=301,SIO233/3,SIO233/4))))</f>
        <v>688.73453999999992</v>
      </c>
      <c r="SIQ233" s="159">
        <f t="shared" si="11076"/>
        <v>4</v>
      </c>
      <c r="SIR233" s="159"/>
      <c r="SIS233" s="53" t="s">
        <v>163</v>
      </c>
      <c r="SIT233" s="53">
        <f t="shared" ref="SIT233" si="19670">(53.16)*10.764</f>
        <v>572.2142399999999</v>
      </c>
      <c r="SIU233" s="53">
        <f t="shared" ref="SIU233:SIU234" si="19671">(2.3*1.25+1*(2.75+2.9+2.3))*10.764</f>
        <v>116.52029999999999</v>
      </c>
      <c r="SIV233" s="53">
        <f t="shared" si="4940"/>
        <v>688.73453999999992</v>
      </c>
      <c r="SIW233" s="53">
        <v>0</v>
      </c>
      <c r="SIX233" s="53">
        <f>SIV233*(($H$268)+1)+(IF(SIW233&lt;101,SIW233,IF(SIW233&lt;201,SIW233/2,IF(SIW233&lt;=301,SIW233/3,SIW233/4))))</f>
        <v>688.73453999999992</v>
      </c>
      <c r="SIY233" s="159">
        <f t="shared" si="11079"/>
        <v>4</v>
      </c>
      <c r="SIZ233" s="159"/>
      <c r="SJA233" s="53" t="s">
        <v>163</v>
      </c>
      <c r="SJB233" s="53">
        <f t="shared" ref="SJB233" si="19672">(53.16)*10.764</f>
        <v>572.2142399999999</v>
      </c>
      <c r="SJC233" s="53">
        <f t="shared" ref="SJC233:SJC234" si="19673">(2.3*1.25+1*(2.75+2.9+2.3))*10.764</f>
        <v>116.52029999999999</v>
      </c>
      <c r="SJD233" s="53">
        <f t="shared" si="4943"/>
        <v>688.73453999999992</v>
      </c>
      <c r="SJE233" s="53">
        <v>0</v>
      </c>
      <c r="SJF233" s="53">
        <f>SJD233*(($H$268)+1)+(IF(SJE233&lt;101,SJE233,IF(SJE233&lt;201,SJE233/2,IF(SJE233&lt;=301,SJE233/3,SJE233/4))))</f>
        <v>688.73453999999992</v>
      </c>
      <c r="SJG233" s="159">
        <f t="shared" si="11082"/>
        <v>4</v>
      </c>
      <c r="SJH233" s="159"/>
      <c r="SJI233" s="53" t="s">
        <v>163</v>
      </c>
      <c r="SJJ233" s="53">
        <f t="shared" ref="SJJ233" si="19674">(53.16)*10.764</f>
        <v>572.2142399999999</v>
      </c>
      <c r="SJK233" s="53">
        <f t="shared" ref="SJK233:SJK234" si="19675">(2.3*1.25+1*(2.75+2.9+2.3))*10.764</f>
        <v>116.52029999999999</v>
      </c>
      <c r="SJL233" s="53">
        <f t="shared" si="4946"/>
        <v>688.73453999999992</v>
      </c>
      <c r="SJM233" s="53">
        <v>0</v>
      </c>
      <c r="SJN233" s="53">
        <f>SJL233*(($H$268)+1)+(IF(SJM233&lt;101,SJM233,IF(SJM233&lt;201,SJM233/2,IF(SJM233&lt;=301,SJM233/3,SJM233/4))))</f>
        <v>688.73453999999992</v>
      </c>
      <c r="SJO233" s="159">
        <f t="shared" si="11085"/>
        <v>4</v>
      </c>
      <c r="SJP233" s="159"/>
      <c r="SJQ233" s="53" t="s">
        <v>163</v>
      </c>
      <c r="SJR233" s="53">
        <f t="shared" ref="SJR233" si="19676">(53.16)*10.764</f>
        <v>572.2142399999999</v>
      </c>
      <c r="SJS233" s="53">
        <f t="shared" ref="SJS233:SJS234" si="19677">(2.3*1.25+1*(2.75+2.9+2.3))*10.764</f>
        <v>116.52029999999999</v>
      </c>
      <c r="SJT233" s="53">
        <f t="shared" si="4949"/>
        <v>688.73453999999992</v>
      </c>
      <c r="SJU233" s="53">
        <v>0</v>
      </c>
      <c r="SJV233" s="53">
        <f>SJT233*(($H$268)+1)+(IF(SJU233&lt;101,SJU233,IF(SJU233&lt;201,SJU233/2,IF(SJU233&lt;=301,SJU233/3,SJU233/4))))</f>
        <v>688.73453999999992</v>
      </c>
      <c r="SJW233" s="159">
        <f t="shared" si="11088"/>
        <v>4</v>
      </c>
      <c r="SJX233" s="159"/>
      <c r="SJY233" s="53" t="s">
        <v>163</v>
      </c>
      <c r="SJZ233" s="53">
        <f t="shared" ref="SJZ233" si="19678">(53.16)*10.764</f>
        <v>572.2142399999999</v>
      </c>
      <c r="SKA233" s="53">
        <f t="shared" ref="SKA233:SKA234" si="19679">(2.3*1.25+1*(2.75+2.9+2.3))*10.764</f>
        <v>116.52029999999999</v>
      </c>
      <c r="SKB233" s="53">
        <f t="shared" si="4952"/>
        <v>688.73453999999992</v>
      </c>
      <c r="SKC233" s="53">
        <v>0</v>
      </c>
      <c r="SKD233" s="53">
        <f>SKB233*(($H$268)+1)+(IF(SKC233&lt;101,SKC233,IF(SKC233&lt;201,SKC233/2,IF(SKC233&lt;=301,SKC233/3,SKC233/4))))</f>
        <v>688.73453999999992</v>
      </c>
      <c r="SKE233" s="159">
        <f t="shared" si="11091"/>
        <v>4</v>
      </c>
      <c r="SKF233" s="159"/>
      <c r="SKG233" s="53" t="s">
        <v>163</v>
      </c>
      <c r="SKH233" s="53">
        <f t="shared" ref="SKH233" si="19680">(53.16)*10.764</f>
        <v>572.2142399999999</v>
      </c>
      <c r="SKI233" s="53">
        <f t="shared" ref="SKI233:SKI234" si="19681">(2.3*1.25+1*(2.75+2.9+2.3))*10.764</f>
        <v>116.52029999999999</v>
      </c>
      <c r="SKJ233" s="53">
        <f t="shared" si="4955"/>
        <v>688.73453999999992</v>
      </c>
      <c r="SKK233" s="53">
        <v>0</v>
      </c>
      <c r="SKL233" s="53">
        <f>SKJ233*(($H$268)+1)+(IF(SKK233&lt;101,SKK233,IF(SKK233&lt;201,SKK233/2,IF(SKK233&lt;=301,SKK233/3,SKK233/4))))</f>
        <v>688.73453999999992</v>
      </c>
      <c r="SKM233" s="159">
        <f t="shared" si="11094"/>
        <v>4</v>
      </c>
      <c r="SKN233" s="159"/>
      <c r="SKO233" s="53" t="s">
        <v>163</v>
      </c>
      <c r="SKP233" s="53">
        <f t="shared" ref="SKP233" si="19682">(53.16)*10.764</f>
        <v>572.2142399999999</v>
      </c>
      <c r="SKQ233" s="53">
        <f t="shared" ref="SKQ233:SKQ234" si="19683">(2.3*1.25+1*(2.75+2.9+2.3))*10.764</f>
        <v>116.52029999999999</v>
      </c>
      <c r="SKR233" s="53">
        <f t="shared" si="4958"/>
        <v>688.73453999999992</v>
      </c>
      <c r="SKS233" s="53">
        <v>0</v>
      </c>
      <c r="SKT233" s="53">
        <f>SKR233*(($H$268)+1)+(IF(SKS233&lt;101,SKS233,IF(SKS233&lt;201,SKS233/2,IF(SKS233&lt;=301,SKS233/3,SKS233/4))))</f>
        <v>688.73453999999992</v>
      </c>
      <c r="SKU233" s="159">
        <f t="shared" si="11097"/>
        <v>4</v>
      </c>
      <c r="SKV233" s="159"/>
      <c r="SKW233" s="53" t="s">
        <v>163</v>
      </c>
      <c r="SKX233" s="53">
        <f t="shared" ref="SKX233" si="19684">(53.16)*10.764</f>
        <v>572.2142399999999</v>
      </c>
      <c r="SKY233" s="53">
        <f t="shared" ref="SKY233:SKY234" si="19685">(2.3*1.25+1*(2.75+2.9+2.3))*10.764</f>
        <v>116.52029999999999</v>
      </c>
      <c r="SKZ233" s="53">
        <f t="shared" si="4961"/>
        <v>688.73453999999992</v>
      </c>
      <c r="SLA233" s="53">
        <v>0</v>
      </c>
      <c r="SLB233" s="53">
        <f>SKZ233*(($H$268)+1)+(IF(SLA233&lt;101,SLA233,IF(SLA233&lt;201,SLA233/2,IF(SLA233&lt;=301,SLA233/3,SLA233/4))))</f>
        <v>688.73453999999992</v>
      </c>
      <c r="SLC233" s="159">
        <f t="shared" si="11100"/>
        <v>4</v>
      </c>
      <c r="SLD233" s="159"/>
      <c r="SLE233" s="53" t="s">
        <v>163</v>
      </c>
      <c r="SLF233" s="53">
        <f t="shared" ref="SLF233" si="19686">(53.16)*10.764</f>
        <v>572.2142399999999</v>
      </c>
      <c r="SLG233" s="53">
        <f t="shared" ref="SLG233:SLG234" si="19687">(2.3*1.25+1*(2.75+2.9+2.3))*10.764</f>
        <v>116.52029999999999</v>
      </c>
      <c r="SLH233" s="53">
        <f t="shared" si="4964"/>
        <v>688.73453999999992</v>
      </c>
      <c r="SLI233" s="53">
        <v>0</v>
      </c>
      <c r="SLJ233" s="53">
        <f>SLH233*(($H$268)+1)+(IF(SLI233&lt;101,SLI233,IF(SLI233&lt;201,SLI233/2,IF(SLI233&lt;=301,SLI233/3,SLI233/4))))</f>
        <v>688.73453999999992</v>
      </c>
      <c r="SLK233" s="159">
        <f t="shared" si="11103"/>
        <v>4</v>
      </c>
      <c r="SLL233" s="159"/>
      <c r="SLM233" s="53" t="s">
        <v>163</v>
      </c>
      <c r="SLN233" s="53">
        <f t="shared" ref="SLN233" si="19688">(53.16)*10.764</f>
        <v>572.2142399999999</v>
      </c>
      <c r="SLO233" s="53">
        <f t="shared" ref="SLO233:SLO234" si="19689">(2.3*1.25+1*(2.75+2.9+2.3))*10.764</f>
        <v>116.52029999999999</v>
      </c>
      <c r="SLP233" s="53">
        <f t="shared" si="4967"/>
        <v>688.73453999999992</v>
      </c>
      <c r="SLQ233" s="53">
        <v>0</v>
      </c>
      <c r="SLR233" s="53">
        <f>SLP233*(($H$268)+1)+(IF(SLQ233&lt;101,SLQ233,IF(SLQ233&lt;201,SLQ233/2,IF(SLQ233&lt;=301,SLQ233/3,SLQ233/4))))</f>
        <v>688.73453999999992</v>
      </c>
      <c r="SLS233" s="159">
        <f t="shared" si="11106"/>
        <v>4</v>
      </c>
      <c r="SLT233" s="159"/>
      <c r="SLU233" s="53" t="s">
        <v>163</v>
      </c>
      <c r="SLV233" s="53">
        <f t="shared" ref="SLV233" si="19690">(53.16)*10.764</f>
        <v>572.2142399999999</v>
      </c>
      <c r="SLW233" s="53">
        <f t="shared" ref="SLW233:SLW234" si="19691">(2.3*1.25+1*(2.75+2.9+2.3))*10.764</f>
        <v>116.52029999999999</v>
      </c>
      <c r="SLX233" s="53">
        <f t="shared" si="4970"/>
        <v>688.73453999999992</v>
      </c>
      <c r="SLY233" s="53">
        <v>0</v>
      </c>
      <c r="SLZ233" s="53">
        <f>SLX233*(($H$268)+1)+(IF(SLY233&lt;101,SLY233,IF(SLY233&lt;201,SLY233/2,IF(SLY233&lt;=301,SLY233/3,SLY233/4))))</f>
        <v>688.73453999999992</v>
      </c>
      <c r="SMA233" s="159">
        <f t="shared" si="11109"/>
        <v>4</v>
      </c>
      <c r="SMB233" s="159"/>
      <c r="SMC233" s="53" t="s">
        <v>163</v>
      </c>
      <c r="SMD233" s="53">
        <f t="shared" ref="SMD233" si="19692">(53.16)*10.764</f>
        <v>572.2142399999999</v>
      </c>
      <c r="SME233" s="53">
        <f t="shared" ref="SME233:SME234" si="19693">(2.3*1.25+1*(2.75+2.9+2.3))*10.764</f>
        <v>116.52029999999999</v>
      </c>
      <c r="SMF233" s="53">
        <f t="shared" si="4973"/>
        <v>688.73453999999992</v>
      </c>
      <c r="SMG233" s="53">
        <v>0</v>
      </c>
      <c r="SMH233" s="53">
        <f>SMF233*(($H$268)+1)+(IF(SMG233&lt;101,SMG233,IF(SMG233&lt;201,SMG233/2,IF(SMG233&lt;=301,SMG233/3,SMG233/4))))</f>
        <v>688.73453999999992</v>
      </c>
      <c r="SMI233" s="159">
        <f t="shared" si="11112"/>
        <v>4</v>
      </c>
      <c r="SMJ233" s="159"/>
      <c r="SMK233" s="53" t="s">
        <v>163</v>
      </c>
      <c r="SML233" s="53">
        <f t="shared" ref="SML233" si="19694">(53.16)*10.764</f>
        <v>572.2142399999999</v>
      </c>
      <c r="SMM233" s="53">
        <f t="shared" ref="SMM233:SMM234" si="19695">(2.3*1.25+1*(2.75+2.9+2.3))*10.764</f>
        <v>116.52029999999999</v>
      </c>
      <c r="SMN233" s="53">
        <f t="shared" si="4976"/>
        <v>688.73453999999992</v>
      </c>
      <c r="SMO233" s="53">
        <v>0</v>
      </c>
      <c r="SMP233" s="53">
        <f>SMN233*(($H$268)+1)+(IF(SMO233&lt;101,SMO233,IF(SMO233&lt;201,SMO233/2,IF(SMO233&lt;=301,SMO233/3,SMO233/4))))</f>
        <v>688.73453999999992</v>
      </c>
      <c r="SMQ233" s="159">
        <f t="shared" si="11115"/>
        <v>4</v>
      </c>
      <c r="SMR233" s="159"/>
      <c r="SMS233" s="53" t="s">
        <v>163</v>
      </c>
      <c r="SMT233" s="53">
        <f t="shared" ref="SMT233" si="19696">(53.16)*10.764</f>
        <v>572.2142399999999</v>
      </c>
      <c r="SMU233" s="53">
        <f t="shared" ref="SMU233:SMU234" si="19697">(2.3*1.25+1*(2.75+2.9+2.3))*10.764</f>
        <v>116.52029999999999</v>
      </c>
      <c r="SMV233" s="53">
        <f t="shared" si="4979"/>
        <v>688.73453999999992</v>
      </c>
      <c r="SMW233" s="53">
        <v>0</v>
      </c>
      <c r="SMX233" s="53">
        <f>SMV233*(($H$268)+1)+(IF(SMW233&lt;101,SMW233,IF(SMW233&lt;201,SMW233/2,IF(SMW233&lt;=301,SMW233/3,SMW233/4))))</f>
        <v>688.73453999999992</v>
      </c>
      <c r="SMY233" s="159">
        <f t="shared" si="11118"/>
        <v>4</v>
      </c>
      <c r="SMZ233" s="159"/>
      <c r="SNA233" s="53" t="s">
        <v>163</v>
      </c>
      <c r="SNB233" s="53">
        <f t="shared" ref="SNB233" si="19698">(53.16)*10.764</f>
        <v>572.2142399999999</v>
      </c>
      <c r="SNC233" s="53">
        <f t="shared" ref="SNC233:SNC234" si="19699">(2.3*1.25+1*(2.75+2.9+2.3))*10.764</f>
        <v>116.52029999999999</v>
      </c>
      <c r="SND233" s="53">
        <f t="shared" si="4982"/>
        <v>688.73453999999992</v>
      </c>
      <c r="SNE233" s="53">
        <v>0</v>
      </c>
      <c r="SNF233" s="53">
        <f>SND233*(($H$268)+1)+(IF(SNE233&lt;101,SNE233,IF(SNE233&lt;201,SNE233/2,IF(SNE233&lt;=301,SNE233/3,SNE233/4))))</f>
        <v>688.73453999999992</v>
      </c>
      <c r="SNG233" s="159">
        <f t="shared" si="11121"/>
        <v>4</v>
      </c>
      <c r="SNH233" s="159"/>
      <c r="SNI233" s="53" t="s">
        <v>163</v>
      </c>
      <c r="SNJ233" s="53">
        <f t="shared" ref="SNJ233" si="19700">(53.16)*10.764</f>
        <v>572.2142399999999</v>
      </c>
      <c r="SNK233" s="53">
        <f t="shared" ref="SNK233:SNK234" si="19701">(2.3*1.25+1*(2.75+2.9+2.3))*10.764</f>
        <v>116.52029999999999</v>
      </c>
      <c r="SNL233" s="53">
        <f t="shared" si="4985"/>
        <v>688.73453999999992</v>
      </c>
      <c r="SNM233" s="53">
        <v>0</v>
      </c>
      <c r="SNN233" s="53">
        <f>SNL233*(($H$268)+1)+(IF(SNM233&lt;101,SNM233,IF(SNM233&lt;201,SNM233/2,IF(SNM233&lt;=301,SNM233/3,SNM233/4))))</f>
        <v>688.73453999999992</v>
      </c>
      <c r="SNO233" s="159">
        <f t="shared" si="11124"/>
        <v>4</v>
      </c>
      <c r="SNP233" s="159"/>
      <c r="SNQ233" s="53" t="s">
        <v>163</v>
      </c>
      <c r="SNR233" s="53">
        <f t="shared" ref="SNR233" si="19702">(53.16)*10.764</f>
        <v>572.2142399999999</v>
      </c>
      <c r="SNS233" s="53">
        <f t="shared" ref="SNS233:SNS234" si="19703">(2.3*1.25+1*(2.75+2.9+2.3))*10.764</f>
        <v>116.52029999999999</v>
      </c>
      <c r="SNT233" s="53">
        <f t="shared" si="4988"/>
        <v>688.73453999999992</v>
      </c>
      <c r="SNU233" s="53">
        <v>0</v>
      </c>
      <c r="SNV233" s="53">
        <f>SNT233*(($H$268)+1)+(IF(SNU233&lt;101,SNU233,IF(SNU233&lt;201,SNU233/2,IF(SNU233&lt;=301,SNU233/3,SNU233/4))))</f>
        <v>688.73453999999992</v>
      </c>
      <c r="SNW233" s="159">
        <f t="shared" si="11127"/>
        <v>4</v>
      </c>
      <c r="SNX233" s="159"/>
      <c r="SNY233" s="53" t="s">
        <v>163</v>
      </c>
      <c r="SNZ233" s="53">
        <f t="shared" ref="SNZ233" si="19704">(53.16)*10.764</f>
        <v>572.2142399999999</v>
      </c>
      <c r="SOA233" s="53">
        <f t="shared" ref="SOA233:SOA234" si="19705">(2.3*1.25+1*(2.75+2.9+2.3))*10.764</f>
        <v>116.52029999999999</v>
      </c>
      <c r="SOB233" s="53">
        <f t="shared" si="4991"/>
        <v>688.73453999999992</v>
      </c>
      <c r="SOC233" s="53">
        <v>0</v>
      </c>
      <c r="SOD233" s="53">
        <f>SOB233*(($H$268)+1)+(IF(SOC233&lt;101,SOC233,IF(SOC233&lt;201,SOC233/2,IF(SOC233&lt;=301,SOC233/3,SOC233/4))))</f>
        <v>688.73453999999992</v>
      </c>
      <c r="SOE233" s="159">
        <f t="shared" si="11130"/>
        <v>4</v>
      </c>
      <c r="SOF233" s="159"/>
      <c r="SOG233" s="53" t="s">
        <v>163</v>
      </c>
      <c r="SOH233" s="53">
        <f t="shared" ref="SOH233" si="19706">(53.16)*10.764</f>
        <v>572.2142399999999</v>
      </c>
      <c r="SOI233" s="53">
        <f t="shared" ref="SOI233:SOI234" si="19707">(2.3*1.25+1*(2.75+2.9+2.3))*10.764</f>
        <v>116.52029999999999</v>
      </c>
      <c r="SOJ233" s="53">
        <f t="shared" si="4994"/>
        <v>688.73453999999992</v>
      </c>
      <c r="SOK233" s="53">
        <v>0</v>
      </c>
      <c r="SOL233" s="53">
        <f>SOJ233*(($H$268)+1)+(IF(SOK233&lt;101,SOK233,IF(SOK233&lt;201,SOK233/2,IF(SOK233&lt;=301,SOK233/3,SOK233/4))))</f>
        <v>688.73453999999992</v>
      </c>
      <c r="SOM233" s="159">
        <f t="shared" si="11133"/>
        <v>4</v>
      </c>
      <c r="SON233" s="159"/>
      <c r="SOO233" s="53" t="s">
        <v>163</v>
      </c>
      <c r="SOP233" s="53">
        <f t="shared" ref="SOP233" si="19708">(53.16)*10.764</f>
        <v>572.2142399999999</v>
      </c>
      <c r="SOQ233" s="53">
        <f t="shared" ref="SOQ233:SOQ234" si="19709">(2.3*1.25+1*(2.75+2.9+2.3))*10.764</f>
        <v>116.52029999999999</v>
      </c>
      <c r="SOR233" s="53">
        <f t="shared" si="4997"/>
        <v>688.73453999999992</v>
      </c>
      <c r="SOS233" s="53">
        <v>0</v>
      </c>
      <c r="SOT233" s="53">
        <f>SOR233*(($H$268)+1)+(IF(SOS233&lt;101,SOS233,IF(SOS233&lt;201,SOS233/2,IF(SOS233&lt;=301,SOS233/3,SOS233/4))))</f>
        <v>688.73453999999992</v>
      </c>
      <c r="SOU233" s="159">
        <f t="shared" si="11136"/>
        <v>4</v>
      </c>
      <c r="SOV233" s="159"/>
      <c r="SOW233" s="53" t="s">
        <v>163</v>
      </c>
      <c r="SOX233" s="53">
        <f t="shared" ref="SOX233" si="19710">(53.16)*10.764</f>
        <v>572.2142399999999</v>
      </c>
      <c r="SOY233" s="53">
        <f t="shared" ref="SOY233:SOY234" si="19711">(2.3*1.25+1*(2.75+2.9+2.3))*10.764</f>
        <v>116.52029999999999</v>
      </c>
      <c r="SOZ233" s="53">
        <f t="shared" si="5000"/>
        <v>688.73453999999992</v>
      </c>
      <c r="SPA233" s="53">
        <v>0</v>
      </c>
      <c r="SPB233" s="53">
        <f>SOZ233*(($H$268)+1)+(IF(SPA233&lt;101,SPA233,IF(SPA233&lt;201,SPA233/2,IF(SPA233&lt;=301,SPA233/3,SPA233/4))))</f>
        <v>688.73453999999992</v>
      </c>
      <c r="SPC233" s="159">
        <f t="shared" si="11139"/>
        <v>4</v>
      </c>
      <c r="SPD233" s="159"/>
      <c r="SPE233" s="53" t="s">
        <v>163</v>
      </c>
      <c r="SPF233" s="53">
        <f t="shared" ref="SPF233" si="19712">(53.16)*10.764</f>
        <v>572.2142399999999</v>
      </c>
      <c r="SPG233" s="53">
        <f t="shared" ref="SPG233:SPG234" si="19713">(2.3*1.25+1*(2.75+2.9+2.3))*10.764</f>
        <v>116.52029999999999</v>
      </c>
      <c r="SPH233" s="53">
        <f t="shared" si="5003"/>
        <v>688.73453999999992</v>
      </c>
      <c r="SPI233" s="53">
        <v>0</v>
      </c>
      <c r="SPJ233" s="53">
        <f>SPH233*(($H$268)+1)+(IF(SPI233&lt;101,SPI233,IF(SPI233&lt;201,SPI233/2,IF(SPI233&lt;=301,SPI233/3,SPI233/4))))</f>
        <v>688.73453999999992</v>
      </c>
      <c r="SPK233" s="159">
        <f t="shared" si="11142"/>
        <v>4</v>
      </c>
      <c r="SPL233" s="159"/>
      <c r="SPM233" s="53" t="s">
        <v>163</v>
      </c>
      <c r="SPN233" s="53">
        <f t="shared" ref="SPN233" si="19714">(53.16)*10.764</f>
        <v>572.2142399999999</v>
      </c>
      <c r="SPO233" s="53">
        <f t="shared" ref="SPO233:SPO234" si="19715">(2.3*1.25+1*(2.75+2.9+2.3))*10.764</f>
        <v>116.52029999999999</v>
      </c>
      <c r="SPP233" s="53">
        <f t="shared" si="5006"/>
        <v>688.73453999999992</v>
      </c>
      <c r="SPQ233" s="53">
        <v>0</v>
      </c>
      <c r="SPR233" s="53">
        <f>SPP233*(($H$268)+1)+(IF(SPQ233&lt;101,SPQ233,IF(SPQ233&lt;201,SPQ233/2,IF(SPQ233&lt;=301,SPQ233/3,SPQ233/4))))</f>
        <v>688.73453999999992</v>
      </c>
      <c r="SPS233" s="159">
        <f t="shared" si="11145"/>
        <v>4</v>
      </c>
      <c r="SPT233" s="159"/>
      <c r="SPU233" s="53" t="s">
        <v>163</v>
      </c>
      <c r="SPV233" s="53">
        <f t="shared" ref="SPV233" si="19716">(53.16)*10.764</f>
        <v>572.2142399999999</v>
      </c>
      <c r="SPW233" s="53">
        <f t="shared" ref="SPW233:SPW234" si="19717">(2.3*1.25+1*(2.75+2.9+2.3))*10.764</f>
        <v>116.52029999999999</v>
      </c>
      <c r="SPX233" s="53">
        <f t="shared" si="5009"/>
        <v>688.73453999999992</v>
      </c>
      <c r="SPY233" s="53">
        <v>0</v>
      </c>
      <c r="SPZ233" s="53">
        <f>SPX233*(($H$268)+1)+(IF(SPY233&lt;101,SPY233,IF(SPY233&lt;201,SPY233/2,IF(SPY233&lt;=301,SPY233/3,SPY233/4))))</f>
        <v>688.73453999999992</v>
      </c>
      <c r="SQA233" s="159">
        <f t="shared" si="11148"/>
        <v>4</v>
      </c>
      <c r="SQB233" s="159"/>
      <c r="SQC233" s="53" t="s">
        <v>163</v>
      </c>
      <c r="SQD233" s="53">
        <f t="shared" ref="SQD233" si="19718">(53.16)*10.764</f>
        <v>572.2142399999999</v>
      </c>
      <c r="SQE233" s="53">
        <f t="shared" ref="SQE233:SQE234" si="19719">(2.3*1.25+1*(2.75+2.9+2.3))*10.764</f>
        <v>116.52029999999999</v>
      </c>
      <c r="SQF233" s="53">
        <f t="shared" si="5012"/>
        <v>688.73453999999992</v>
      </c>
      <c r="SQG233" s="53">
        <v>0</v>
      </c>
      <c r="SQH233" s="53">
        <f>SQF233*(($H$268)+1)+(IF(SQG233&lt;101,SQG233,IF(SQG233&lt;201,SQG233/2,IF(SQG233&lt;=301,SQG233/3,SQG233/4))))</f>
        <v>688.73453999999992</v>
      </c>
      <c r="SQI233" s="159">
        <f t="shared" si="11151"/>
        <v>4</v>
      </c>
      <c r="SQJ233" s="159"/>
      <c r="SQK233" s="53" t="s">
        <v>163</v>
      </c>
      <c r="SQL233" s="53">
        <f t="shared" ref="SQL233" si="19720">(53.16)*10.764</f>
        <v>572.2142399999999</v>
      </c>
      <c r="SQM233" s="53">
        <f t="shared" ref="SQM233:SQM234" si="19721">(2.3*1.25+1*(2.75+2.9+2.3))*10.764</f>
        <v>116.52029999999999</v>
      </c>
      <c r="SQN233" s="53">
        <f t="shared" si="5015"/>
        <v>688.73453999999992</v>
      </c>
      <c r="SQO233" s="53">
        <v>0</v>
      </c>
      <c r="SQP233" s="53">
        <f>SQN233*(($H$268)+1)+(IF(SQO233&lt;101,SQO233,IF(SQO233&lt;201,SQO233/2,IF(SQO233&lt;=301,SQO233/3,SQO233/4))))</f>
        <v>688.73453999999992</v>
      </c>
      <c r="SQQ233" s="159">
        <f t="shared" si="11154"/>
        <v>4</v>
      </c>
      <c r="SQR233" s="159"/>
      <c r="SQS233" s="53" t="s">
        <v>163</v>
      </c>
      <c r="SQT233" s="53">
        <f t="shared" ref="SQT233" si="19722">(53.16)*10.764</f>
        <v>572.2142399999999</v>
      </c>
      <c r="SQU233" s="53">
        <f t="shared" ref="SQU233:SQU234" si="19723">(2.3*1.25+1*(2.75+2.9+2.3))*10.764</f>
        <v>116.52029999999999</v>
      </c>
      <c r="SQV233" s="53">
        <f t="shared" si="5018"/>
        <v>688.73453999999992</v>
      </c>
      <c r="SQW233" s="53">
        <v>0</v>
      </c>
      <c r="SQX233" s="53">
        <f>SQV233*(($H$268)+1)+(IF(SQW233&lt;101,SQW233,IF(SQW233&lt;201,SQW233/2,IF(SQW233&lt;=301,SQW233/3,SQW233/4))))</f>
        <v>688.73453999999992</v>
      </c>
      <c r="SQY233" s="159">
        <f t="shared" si="11157"/>
        <v>4</v>
      </c>
      <c r="SQZ233" s="159"/>
      <c r="SRA233" s="53" t="s">
        <v>163</v>
      </c>
      <c r="SRB233" s="53">
        <f t="shared" ref="SRB233" si="19724">(53.16)*10.764</f>
        <v>572.2142399999999</v>
      </c>
      <c r="SRC233" s="53">
        <f t="shared" ref="SRC233:SRC234" si="19725">(2.3*1.25+1*(2.75+2.9+2.3))*10.764</f>
        <v>116.52029999999999</v>
      </c>
      <c r="SRD233" s="53">
        <f t="shared" si="5021"/>
        <v>688.73453999999992</v>
      </c>
      <c r="SRE233" s="53">
        <v>0</v>
      </c>
      <c r="SRF233" s="53">
        <f>SRD233*(($H$268)+1)+(IF(SRE233&lt;101,SRE233,IF(SRE233&lt;201,SRE233/2,IF(SRE233&lt;=301,SRE233/3,SRE233/4))))</f>
        <v>688.73453999999992</v>
      </c>
      <c r="SRG233" s="159">
        <f t="shared" si="11160"/>
        <v>4</v>
      </c>
      <c r="SRH233" s="159"/>
      <c r="SRI233" s="53" t="s">
        <v>163</v>
      </c>
      <c r="SRJ233" s="53">
        <f t="shared" ref="SRJ233" si="19726">(53.16)*10.764</f>
        <v>572.2142399999999</v>
      </c>
      <c r="SRK233" s="53">
        <f t="shared" ref="SRK233:SRK234" si="19727">(2.3*1.25+1*(2.75+2.9+2.3))*10.764</f>
        <v>116.52029999999999</v>
      </c>
      <c r="SRL233" s="53">
        <f t="shared" si="5024"/>
        <v>688.73453999999992</v>
      </c>
      <c r="SRM233" s="53">
        <v>0</v>
      </c>
      <c r="SRN233" s="53">
        <f>SRL233*(($H$268)+1)+(IF(SRM233&lt;101,SRM233,IF(SRM233&lt;201,SRM233/2,IF(SRM233&lt;=301,SRM233/3,SRM233/4))))</f>
        <v>688.73453999999992</v>
      </c>
      <c r="SRO233" s="159">
        <f t="shared" si="11163"/>
        <v>4</v>
      </c>
      <c r="SRP233" s="159"/>
      <c r="SRQ233" s="53" t="s">
        <v>163</v>
      </c>
      <c r="SRR233" s="53">
        <f t="shared" ref="SRR233" si="19728">(53.16)*10.764</f>
        <v>572.2142399999999</v>
      </c>
      <c r="SRS233" s="53">
        <f t="shared" ref="SRS233:SRS234" si="19729">(2.3*1.25+1*(2.75+2.9+2.3))*10.764</f>
        <v>116.52029999999999</v>
      </c>
      <c r="SRT233" s="53">
        <f t="shared" si="5027"/>
        <v>688.73453999999992</v>
      </c>
      <c r="SRU233" s="53">
        <v>0</v>
      </c>
      <c r="SRV233" s="53">
        <f>SRT233*(($H$268)+1)+(IF(SRU233&lt;101,SRU233,IF(SRU233&lt;201,SRU233/2,IF(SRU233&lt;=301,SRU233/3,SRU233/4))))</f>
        <v>688.73453999999992</v>
      </c>
      <c r="SRW233" s="159">
        <f t="shared" si="11166"/>
        <v>4</v>
      </c>
      <c r="SRX233" s="159"/>
      <c r="SRY233" s="53" t="s">
        <v>163</v>
      </c>
      <c r="SRZ233" s="53">
        <f t="shared" ref="SRZ233" si="19730">(53.16)*10.764</f>
        <v>572.2142399999999</v>
      </c>
      <c r="SSA233" s="53">
        <f t="shared" ref="SSA233:SSA234" si="19731">(2.3*1.25+1*(2.75+2.9+2.3))*10.764</f>
        <v>116.52029999999999</v>
      </c>
      <c r="SSB233" s="53">
        <f t="shared" si="5030"/>
        <v>688.73453999999992</v>
      </c>
      <c r="SSC233" s="53">
        <v>0</v>
      </c>
      <c r="SSD233" s="53">
        <f>SSB233*(($H$268)+1)+(IF(SSC233&lt;101,SSC233,IF(SSC233&lt;201,SSC233/2,IF(SSC233&lt;=301,SSC233/3,SSC233/4))))</f>
        <v>688.73453999999992</v>
      </c>
      <c r="SSE233" s="159">
        <f t="shared" si="11169"/>
        <v>4</v>
      </c>
      <c r="SSF233" s="159"/>
      <c r="SSG233" s="53" t="s">
        <v>163</v>
      </c>
      <c r="SSH233" s="53">
        <f t="shared" ref="SSH233" si="19732">(53.16)*10.764</f>
        <v>572.2142399999999</v>
      </c>
      <c r="SSI233" s="53">
        <f t="shared" ref="SSI233:SSI234" si="19733">(2.3*1.25+1*(2.75+2.9+2.3))*10.764</f>
        <v>116.52029999999999</v>
      </c>
      <c r="SSJ233" s="53">
        <f t="shared" si="5033"/>
        <v>688.73453999999992</v>
      </c>
      <c r="SSK233" s="53">
        <v>0</v>
      </c>
      <c r="SSL233" s="53">
        <f>SSJ233*(($H$268)+1)+(IF(SSK233&lt;101,SSK233,IF(SSK233&lt;201,SSK233/2,IF(SSK233&lt;=301,SSK233/3,SSK233/4))))</f>
        <v>688.73453999999992</v>
      </c>
      <c r="SSM233" s="159">
        <f t="shared" si="11172"/>
        <v>4</v>
      </c>
      <c r="SSN233" s="159"/>
      <c r="SSO233" s="53" t="s">
        <v>163</v>
      </c>
      <c r="SSP233" s="53">
        <f t="shared" ref="SSP233" si="19734">(53.16)*10.764</f>
        <v>572.2142399999999</v>
      </c>
      <c r="SSQ233" s="53">
        <f t="shared" ref="SSQ233:SSQ234" si="19735">(2.3*1.25+1*(2.75+2.9+2.3))*10.764</f>
        <v>116.52029999999999</v>
      </c>
      <c r="SSR233" s="53">
        <f t="shared" si="5036"/>
        <v>688.73453999999992</v>
      </c>
      <c r="SSS233" s="53">
        <v>0</v>
      </c>
      <c r="SST233" s="53">
        <f>SSR233*(($H$268)+1)+(IF(SSS233&lt;101,SSS233,IF(SSS233&lt;201,SSS233/2,IF(SSS233&lt;=301,SSS233/3,SSS233/4))))</f>
        <v>688.73453999999992</v>
      </c>
      <c r="SSU233" s="159">
        <f t="shared" si="11175"/>
        <v>4</v>
      </c>
      <c r="SSV233" s="159"/>
      <c r="SSW233" s="53" t="s">
        <v>163</v>
      </c>
      <c r="SSX233" s="53">
        <f t="shared" ref="SSX233" si="19736">(53.16)*10.764</f>
        <v>572.2142399999999</v>
      </c>
      <c r="SSY233" s="53">
        <f t="shared" ref="SSY233:SSY234" si="19737">(2.3*1.25+1*(2.75+2.9+2.3))*10.764</f>
        <v>116.52029999999999</v>
      </c>
      <c r="SSZ233" s="53">
        <f t="shared" si="5039"/>
        <v>688.73453999999992</v>
      </c>
      <c r="STA233" s="53">
        <v>0</v>
      </c>
      <c r="STB233" s="53">
        <f>SSZ233*(($H$268)+1)+(IF(STA233&lt;101,STA233,IF(STA233&lt;201,STA233/2,IF(STA233&lt;=301,STA233/3,STA233/4))))</f>
        <v>688.73453999999992</v>
      </c>
      <c r="STC233" s="159">
        <f t="shared" si="11178"/>
        <v>4</v>
      </c>
      <c r="STD233" s="159"/>
      <c r="STE233" s="53" t="s">
        <v>163</v>
      </c>
      <c r="STF233" s="53">
        <f t="shared" ref="STF233" si="19738">(53.16)*10.764</f>
        <v>572.2142399999999</v>
      </c>
      <c r="STG233" s="53">
        <f t="shared" ref="STG233:STG234" si="19739">(2.3*1.25+1*(2.75+2.9+2.3))*10.764</f>
        <v>116.52029999999999</v>
      </c>
      <c r="STH233" s="53">
        <f t="shared" si="5042"/>
        <v>688.73453999999992</v>
      </c>
      <c r="STI233" s="53">
        <v>0</v>
      </c>
      <c r="STJ233" s="53">
        <f>STH233*(($H$268)+1)+(IF(STI233&lt;101,STI233,IF(STI233&lt;201,STI233/2,IF(STI233&lt;=301,STI233/3,STI233/4))))</f>
        <v>688.73453999999992</v>
      </c>
      <c r="STK233" s="159">
        <f t="shared" si="11181"/>
        <v>4</v>
      </c>
      <c r="STL233" s="159"/>
      <c r="STM233" s="53" t="s">
        <v>163</v>
      </c>
      <c r="STN233" s="53">
        <f t="shared" ref="STN233" si="19740">(53.16)*10.764</f>
        <v>572.2142399999999</v>
      </c>
      <c r="STO233" s="53">
        <f t="shared" ref="STO233:STO234" si="19741">(2.3*1.25+1*(2.75+2.9+2.3))*10.764</f>
        <v>116.52029999999999</v>
      </c>
      <c r="STP233" s="53">
        <f t="shared" si="5045"/>
        <v>688.73453999999992</v>
      </c>
      <c r="STQ233" s="53">
        <v>0</v>
      </c>
      <c r="STR233" s="53">
        <f>STP233*(($H$268)+1)+(IF(STQ233&lt;101,STQ233,IF(STQ233&lt;201,STQ233/2,IF(STQ233&lt;=301,STQ233/3,STQ233/4))))</f>
        <v>688.73453999999992</v>
      </c>
      <c r="STS233" s="159">
        <f t="shared" si="11184"/>
        <v>4</v>
      </c>
      <c r="STT233" s="159"/>
      <c r="STU233" s="53" t="s">
        <v>163</v>
      </c>
      <c r="STV233" s="53">
        <f t="shared" ref="STV233" si="19742">(53.16)*10.764</f>
        <v>572.2142399999999</v>
      </c>
      <c r="STW233" s="53">
        <f t="shared" ref="STW233:STW234" si="19743">(2.3*1.25+1*(2.75+2.9+2.3))*10.764</f>
        <v>116.52029999999999</v>
      </c>
      <c r="STX233" s="53">
        <f t="shared" si="5048"/>
        <v>688.73453999999992</v>
      </c>
      <c r="STY233" s="53">
        <v>0</v>
      </c>
      <c r="STZ233" s="53">
        <f>STX233*(($H$268)+1)+(IF(STY233&lt;101,STY233,IF(STY233&lt;201,STY233/2,IF(STY233&lt;=301,STY233/3,STY233/4))))</f>
        <v>688.73453999999992</v>
      </c>
      <c r="SUA233" s="159">
        <f t="shared" si="11187"/>
        <v>4</v>
      </c>
      <c r="SUB233" s="159"/>
      <c r="SUC233" s="53" t="s">
        <v>163</v>
      </c>
      <c r="SUD233" s="53">
        <f t="shared" ref="SUD233" si="19744">(53.16)*10.764</f>
        <v>572.2142399999999</v>
      </c>
      <c r="SUE233" s="53">
        <f t="shared" ref="SUE233:SUE234" si="19745">(2.3*1.25+1*(2.75+2.9+2.3))*10.764</f>
        <v>116.52029999999999</v>
      </c>
      <c r="SUF233" s="53">
        <f t="shared" si="5051"/>
        <v>688.73453999999992</v>
      </c>
      <c r="SUG233" s="53">
        <v>0</v>
      </c>
      <c r="SUH233" s="53">
        <f>SUF233*(($H$268)+1)+(IF(SUG233&lt;101,SUG233,IF(SUG233&lt;201,SUG233/2,IF(SUG233&lt;=301,SUG233/3,SUG233/4))))</f>
        <v>688.73453999999992</v>
      </c>
      <c r="SUI233" s="159">
        <f t="shared" si="11190"/>
        <v>4</v>
      </c>
      <c r="SUJ233" s="159"/>
      <c r="SUK233" s="53" t="s">
        <v>163</v>
      </c>
      <c r="SUL233" s="53">
        <f t="shared" ref="SUL233" si="19746">(53.16)*10.764</f>
        <v>572.2142399999999</v>
      </c>
      <c r="SUM233" s="53">
        <f t="shared" ref="SUM233:SUM234" si="19747">(2.3*1.25+1*(2.75+2.9+2.3))*10.764</f>
        <v>116.52029999999999</v>
      </c>
      <c r="SUN233" s="53">
        <f t="shared" si="5054"/>
        <v>688.73453999999992</v>
      </c>
      <c r="SUO233" s="53">
        <v>0</v>
      </c>
      <c r="SUP233" s="53">
        <f>SUN233*(($H$268)+1)+(IF(SUO233&lt;101,SUO233,IF(SUO233&lt;201,SUO233/2,IF(SUO233&lt;=301,SUO233/3,SUO233/4))))</f>
        <v>688.73453999999992</v>
      </c>
      <c r="SUQ233" s="159">
        <f t="shared" si="11193"/>
        <v>4</v>
      </c>
      <c r="SUR233" s="159"/>
      <c r="SUS233" s="53" t="s">
        <v>163</v>
      </c>
      <c r="SUT233" s="53">
        <f t="shared" ref="SUT233" si="19748">(53.16)*10.764</f>
        <v>572.2142399999999</v>
      </c>
      <c r="SUU233" s="53">
        <f t="shared" ref="SUU233:SUU234" si="19749">(2.3*1.25+1*(2.75+2.9+2.3))*10.764</f>
        <v>116.52029999999999</v>
      </c>
      <c r="SUV233" s="53">
        <f t="shared" si="5057"/>
        <v>688.73453999999992</v>
      </c>
      <c r="SUW233" s="53">
        <v>0</v>
      </c>
      <c r="SUX233" s="53">
        <f>SUV233*(($H$268)+1)+(IF(SUW233&lt;101,SUW233,IF(SUW233&lt;201,SUW233/2,IF(SUW233&lt;=301,SUW233/3,SUW233/4))))</f>
        <v>688.73453999999992</v>
      </c>
      <c r="SUY233" s="159">
        <f t="shared" si="11196"/>
        <v>4</v>
      </c>
      <c r="SUZ233" s="159"/>
      <c r="SVA233" s="53" t="s">
        <v>163</v>
      </c>
      <c r="SVB233" s="53">
        <f t="shared" ref="SVB233" si="19750">(53.16)*10.764</f>
        <v>572.2142399999999</v>
      </c>
      <c r="SVC233" s="53">
        <f t="shared" ref="SVC233:SVC234" si="19751">(2.3*1.25+1*(2.75+2.9+2.3))*10.764</f>
        <v>116.52029999999999</v>
      </c>
      <c r="SVD233" s="53">
        <f t="shared" si="5060"/>
        <v>688.73453999999992</v>
      </c>
      <c r="SVE233" s="53">
        <v>0</v>
      </c>
      <c r="SVF233" s="53">
        <f>SVD233*(($H$268)+1)+(IF(SVE233&lt;101,SVE233,IF(SVE233&lt;201,SVE233/2,IF(SVE233&lt;=301,SVE233/3,SVE233/4))))</f>
        <v>688.73453999999992</v>
      </c>
      <c r="SVG233" s="159">
        <f t="shared" si="11199"/>
        <v>4</v>
      </c>
      <c r="SVH233" s="159"/>
      <c r="SVI233" s="53" t="s">
        <v>163</v>
      </c>
      <c r="SVJ233" s="53">
        <f t="shared" ref="SVJ233" si="19752">(53.16)*10.764</f>
        <v>572.2142399999999</v>
      </c>
      <c r="SVK233" s="53">
        <f t="shared" ref="SVK233:SVK234" si="19753">(2.3*1.25+1*(2.75+2.9+2.3))*10.764</f>
        <v>116.52029999999999</v>
      </c>
      <c r="SVL233" s="53">
        <f t="shared" si="5063"/>
        <v>688.73453999999992</v>
      </c>
      <c r="SVM233" s="53">
        <v>0</v>
      </c>
      <c r="SVN233" s="53">
        <f>SVL233*(($H$268)+1)+(IF(SVM233&lt;101,SVM233,IF(SVM233&lt;201,SVM233/2,IF(SVM233&lt;=301,SVM233/3,SVM233/4))))</f>
        <v>688.73453999999992</v>
      </c>
      <c r="SVO233" s="159">
        <f t="shared" si="11202"/>
        <v>4</v>
      </c>
      <c r="SVP233" s="159"/>
      <c r="SVQ233" s="53" t="s">
        <v>163</v>
      </c>
      <c r="SVR233" s="53">
        <f t="shared" ref="SVR233" si="19754">(53.16)*10.764</f>
        <v>572.2142399999999</v>
      </c>
      <c r="SVS233" s="53">
        <f t="shared" ref="SVS233:SVS234" si="19755">(2.3*1.25+1*(2.75+2.9+2.3))*10.764</f>
        <v>116.52029999999999</v>
      </c>
      <c r="SVT233" s="53">
        <f t="shared" si="5066"/>
        <v>688.73453999999992</v>
      </c>
      <c r="SVU233" s="53">
        <v>0</v>
      </c>
      <c r="SVV233" s="53">
        <f>SVT233*(($H$268)+1)+(IF(SVU233&lt;101,SVU233,IF(SVU233&lt;201,SVU233/2,IF(SVU233&lt;=301,SVU233/3,SVU233/4))))</f>
        <v>688.73453999999992</v>
      </c>
      <c r="SVW233" s="159">
        <f t="shared" si="11205"/>
        <v>4</v>
      </c>
      <c r="SVX233" s="159"/>
      <c r="SVY233" s="53" t="s">
        <v>163</v>
      </c>
      <c r="SVZ233" s="53">
        <f t="shared" ref="SVZ233" si="19756">(53.16)*10.764</f>
        <v>572.2142399999999</v>
      </c>
      <c r="SWA233" s="53">
        <f t="shared" ref="SWA233:SWA234" si="19757">(2.3*1.25+1*(2.75+2.9+2.3))*10.764</f>
        <v>116.52029999999999</v>
      </c>
      <c r="SWB233" s="53">
        <f t="shared" si="5069"/>
        <v>688.73453999999992</v>
      </c>
      <c r="SWC233" s="53">
        <v>0</v>
      </c>
      <c r="SWD233" s="53">
        <f>SWB233*(($H$268)+1)+(IF(SWC233&lt;101,SWC233,IF(SWC233&lt;201,SWC233/2,IF(SWC233&lt;=301,SWC233/3,SWC233/4))))</f>
        <v>688.73453999999992</v>
      </c>
      <c r="SWE233" s="159">
        <f t="shared" si="11208"/>
        <v>4</v>
      </c>
      <c r="SWF233" s="159"/>
      <c r="SWG233" s="53" t="s">
        <v>163</v>
      </c>
      <c r="SWH233" s="53">
        <f t="shared" ref="SWH233" si="19758">(53.16)*10.764</f>
        <v>572.2142399999999</v>
      </c>
      <c r="SWI233" s="53">
        <f t="shared" ref="SWI233:SWI234" si="19759">(2.3*1.25+1*(2.75+2.9+2.3))*10.764</f>
        <v>116.52029999999999</v>
      </c>
      <c r="SWJ233" s="53">
        <f t="shared" si="5072"/>
        <v>688.73453999999992</v>
      </c>
      <c r="SWK233" s="53">
        <v>0</v>
      </c>
      <c r="SWL233" s="53">
        <f>SWJ233*(($H$268)+1)+(IF(SWK233&lt;101,SWK233,IF(SWK233&lt;201,SWK233/2,IF(SWK233&lt;=301,SWK233/3,SWK233/4))))</f>
        <v>688.73453999999992</v>
      </c>
      <c r="SWM233" s="159">
        <f t="shared" si="11211"/>
        <v>4</v>
      </c>
      <c r="SWN233" s="159"/>
      <c r="SWO233" s="53" t="s">
        <v>163</v>
      </c>
      <c r="SWP233" s="53">
        <f t="shared" ref="SWP233" si="19760">(53.16)*10.764</f>
        <v>572.2142399999999</v>
      </c>
      <c r="SWQ233" s="53">
        <f t="shared" ref="SWQ233:SWQ234" si="19761">(2.3*1.25+1*(2.75+2.9+2.3))*10.764</f>
        <v>116.52029999999999</v>
      </c>
      <c r="SWR233" s="53">
        <f t="shared" si="5075"/>
        <v>688.73453999999992</v>
      </c>
      <c r="SWS233" s="53">
        <v>0</v>
      </c>
      <c r="SWT233" s="53">
        <f>SWR233*(($H$268)+1)+(IF(SWS233&lt;101,SWS233,IF(SWS233&lt;201,SWS233/2,IF(SWS233&lt;=301,SWS233/3,SWS233/4))))</f>
        <v>688.73453999999992</v>
      </c>
      <c r="SWU233" s="159">
        <f t="shared" si="11214"/>
        <v>4</v>
      </c>
      <c r="SWV233" s="159"/>
      <c r="SWW233" s="53" t="s">
        <v>163</v>
      </c>
      <c r="SWX233" s="53">
        <f t="shared" ref="SWX233" si="19762">(53.16)*10.764</f>
        <v>572.2142399999999</v>
      </c>
      <c r="SWY233" s="53">
        <f t="shared" ref="SWY233:SWY234" si="19763">(2.3*1.25+1*(2.75+2.9+2.3))*10.764</f>
        <v>116.52029999999999</v>
      </c>
      <c r="SWZ233" s="53">
        <f t="shared" si="5078"/>
        <v>688.73453999999992</v>
      </c>
      <c r="SXA233" s="53">
        <v>0</v>
      </c>
      <c r="SXB233" s="53">
        <f>SWZ233*(($H$268)+1)+(IF(SXA233&lt;101,SXA233,IF(SXA233&lt;201,SXA233/2,IF(SXA233&lt;=301,SXA233/3,SXA233/4))))</f>
        <v>688.73453999999992</v>
      </c>
      <c r="SXC233" s="159">
        <f t="shared" si="11217"/>
        <v>4</v>
      </c>
      <c r="SXD233" s="159"/>
      <c r="SXE233" s="53" t="s">
        <v>163</v>
      </c>
      <c r="SXF233" s="53">
        <f t="shared" ref="SXF233" si="19764">(53.16)*10.764</f>
        <v>572.2142399999999</v>
      </c>
      <c r="SXG233" s="53">
        <f t="shared" ref="SXG233:SXG234" si="19765">(2.3*1.25+1*(2.75+2.9+2.3))*10.764</f>
        <v>116.52029999999999</v>
      </c>
      <c r="SXH233" s="53">
        <f t="shared" si="5081"/>
        <v>688.73453999999992</v>
      </c>
      <c r="SXI233" s="53">
        <v>0</v>
      </c>
      <c r="SXJ233" s="53">
        <f>SXH233*(($H$268)+1)+(IF(SXI233&lt;101,SXI233,IF(SXI233&lt;201,SXI233/2,IF(SXI233&lt;=301,SXI233/3,SXI233/4))))</f>
        <v>688.73453999999992</v>
      </c>
      <c r="SXK233" s="159">
        <f t="shared" si="11220"/>
        <v>4</v>
      </c>
      <c r="SXL233" s="159"/>
      <c r="SXM233" s="53" t="s">
        <v>163</v>
      </c>
      <c r="SXN233" s="53">
        <f t="shared" ref="SXN233" si="19766">(53.16)*10.764</f>
        <v>572.2142399999999</v>
      </c>
      <c r="SXO233" s="53">
        <f t="shared" ref="SXO233:SXO234" si="19767">(2.3*1.25+1*(2.75+2.9+2.3))*10.764</f>
        <v>116.52029999999999</v>
      </c>
      <c r="SXP233" s="53">
        <f t="shared" si="5084"/>
        <v>688.73453999999992</v>
      </c>
      <c r="SXQ233" s="53">
        <v>0</v>
      </c>
      <c r="SXR233" s="53">
        <f>SXP233*(($H$268)+1)+(IF(SXQ233&lt;101,SXQ233,IF(SXQ233&lt;201,SXQ233/2,IF(SXQ233&lt;=301,SXQ233/3,SXQ233/4))))</f>
        <v>688.73453999999992</v>
      </c>
      <c r="SXS233" s="159">
        <f t="shared" si="11223"/>
        <v>4</v>
      </c>
      <c r="SXT233" s="159"/>
      <c r="SXU233" s="53" t="s">
        <v>163</v>
      </c>
      <c r="SXV233" s="53">
        <f t="shared" ref="SXV233" si="19768">(53.16)*10.764</f>
        <v>572.2142399999999</v>
      </c>
      <c r="SXW233" s="53">
        <f t="shared" ref="SXW233:SXW234" si="19769">(2.3*1.25+1*(2.75+2.9+2.3))*10.764</f>
        <v>116.52029999999999</v>
      </c>
      <c r="SXX233" s="53">
        <f t="shared" si="5087"/>
        <v>688.73453999999992</v>
      </c>
      <c r="SXY233" s="53">
        <v>0</v>
      </c>
      <c r="SXZ233" s="53">
        <f>SXX233*(($H$268)+1)+(IF(SXY233&lt;101,SXY233,IF(SXY233&lt;201,SXY233/2,IF(SXY233&lt;=301,SXY233/3,SXY233/4))))</f>
        <v>688.73453999999992</v>
      </c>
      <c r="SYA233" s="159">
        <f t="shared" si="11226"/>
        <v>4</v>
      </c>
      <c r="SYB233" s="159"/>
      <c r="SYC233" s="53" t="s">
        <v>163</v>
      </c>
      <c r="SYD233" s="53">
        <f t="shared" ref="SYD233" si="19770">(53.16)*10.764</f>
        <v>572.2142399999999</v>
      </c>
      <c r="SYE233" s="53">
        <f t="shared" ref="SYE233:SYE234" si="19771">(2.3*1.25+1*(2.75+2.9+2.3))*10.764</f>
        <v>116.52029999999999</v>
      </c>
      <c r="SYF233" s="53">
        <f t="shared" si="5090"/>
        <v>688.73453999999992</v>
      </c>
      <c r="SYG233" s="53">
        <v>0</v>
      </c>
      <c r="SYH233" s="53">
        <f>SYF233*(($H$268)+1)+(IF(SYG233&lt;101,SYG233,IF(SYG233&lt;201,SYG233/2,IF(SYG233&lt;=301,SYG233/3,SYG233/4))))</f>
        <v>688.73453999999992</v>
      </c>
      <c r="SYI233" s="159">
        <f t="shared" si="11229"/>
        <v>4</v>
      </c>
      <c r="SYJ233" s="159"/>
      <c r="SYK233" s="53" t="s">
        <v>163</v>
      </c>
      <c r="SYL233" s="53">
        <f t="shared" ref="SYL233" si="19772">(53.16)*10.764</f>
        <v>572.2142399999999</v>
      </c>
      <c r="SYM233" s="53">
        <f t="shared" ref="SYM233:SYM234" si="19773">(2.3*1.25+1*(2.75+2.9+2.3))*10.764</f>
        <v>116.52029999999999</v>
      </c>
      <c r="SYN233" s="53">
        <f t="shared" si="5093"/>
        <v>688.73453999999992</v>
      </c>
      <c r="SYO233" s="53">
        <v>0</v>
      </c>
      <c r="SYP233" s="53">
        <f>SYN233*(($H$268)+1)+(IF(SYO233&lt;101,SYO233,IF(SYO233&lt;201,SYO233/2,IF(SYO233&lt;=301,SYO233/3,SYO233/4))))</f>
        <v>688.73453999999992</v>
      </c>
      <c r="SYQ233" s="159">
        <f t="shared" si="11232"/>
        <v>4</v>
      </c>
      <c r="SYR233" s="159"/>
      <c r="SYS233" s="53" t="s">
        <v>163</v>
      </c>
      <c r="SYT233" s="53">
        <f t="shared" ref="SYT233" si="19774">(53.16)*10.764</f>
        <v>572.2142399999999</v>
      </c>
      <c r="SYU233" s="53">
        <f t="shared" ref="SYU233:SYU234" si="19775">(2.3*1.25+1*(2.75+2.9+2.3))*10.764</f>
        <v>116.52029999999999</v>
      </c>
      <c r="SYV233" s="53">
        <f t="shared" si="5096"/>
        <v>688.73453999999992</v>
      </c>
      <c r="SYW233" s="53">
        <v>0</v>
      </c>
      <c r="SYX233" s="53">
        <f>SYV233*(($H$268)+1)+(IF(SYW233&lt;101,SYW233,IF(SYW233&lt;201,SYW233/2,IF(SYW233&lt;=301,SYW233/3,SYW233/4))))</f>
        <v>688.73453999999992</v>
      </c>
      <c r="SYY233" s="159">
        <f t="shared" si="11235"/>
        <v>4</v>
      </c>
      <c r="SYZ233" s="159"/>
      <c r="SZA233" s="53" t="s">
        <v>163</v>
      </c>
      <c r="SZB233" s="53">
        <f t="shared" ref="SZB233" si="19776">(53.16)*10.764</f>
        <v>572.2142399999999</v>
      </c>
      <c r="SZC233" s="53">
        <f t="shared" ref="SZC233:SZC234" si="19777">(2.3*1.25+1*(2.75+2.9+2.3))*10.764</f>
        <v>116.52029999999999</v>
      </c>
      <c r="SZD233" s="53">
        <f t="shared" si="5099"/>
        <v>688.73453999999992</v>
      </c>
      <c r="SZE233" s="53">
        <v>0</v>
      </c>
      <c r="SZF233" s="53">
        <f>SZD233*(($H$268)+1)+(IF(SZE233&lt;101,SZE233,IF(SZE233&lt;201,SZE233/2,IF(SZE233&lt;=301,SZE233/3,SZE233/4))))</f>
        <v>688.73453999999992</v>
      </c>
      <c r="SZG233" s="159">
        <f t="shared" si="11238"/>
        <v>4</v>
      </c>
      <c r="SZH233" s="159"/>
      <c r="SZI233" s="53" t="s">
        <v>163</v>
      </c>
      <c r="SZJ233" s="53">
        <f t="shared" ref="SZJ233" si="19778">(53.16)*10.764</f>
        <v>572.2142399999999</v>
      </c>
      <c r="SZK233" s="53">
        <f t="shared" ref="SZK233:SZK234" si="19779">(2.3*1.25+1*(2.75+2.9+2.3))*10.764</f>
        <v>116.52029999999999</v>
      </c>
      <c r="SZL233" s="53">
        <f t="shared" si="5102"/>
        <v>688.73453999999992</v>
      </c>
      <c r="SZM233" s="53">
        <v>0</v>
      </c>
      <c r="SZN233" s="53">
        <f>SZL233*(($H$268)+1)+(IF(SZM233&lt;101,SZM233,IF(SZM233&lt;201,SZM233/2,IF(SZM233&lt;=301,SZM233/3,SZM233/4))))</f>
        <v>688.73453999999992</v>
      </c>
      <c r="SZO233" s="159">
        <f t="shared" si="11241"/>
        <v>4</v>
      </c>
      <c r="SZP233" s="159"/>
      <c r="SZQ233" s="53" t="s">
        <v>163</v>
      </c>
      <c r="SZR233" s="53">
        <f t="shared" ref="SZR233" si="19780">(53.16)*10.764</f>
        <v>572.2142399999999</v>
      </c>
      <c r="SZS233" s="53">
        <f t="shared" ref="SZS233:SZS234" si="19781">(2.3*1.25+1*(2.75+2.9+2.3))*10.764</f>
        <v>116.52029999999999</v>
      </c>
      <c r="SZT233" s="53">
        <f t="shared" si="5105"/>
        <v>688.73453999999992</v>
      </c>
      <c r="SZU233" s="53">
        <v>0</v>
      </c>
      <c r="SZV233" s="53">
        <f>SZT233*(($H$268)+1)+(IF(SZU233&lt;101,SZU233,IF(SZU233&lt;201,SZU233/2,IF(SZU233&lt;=301,SZU233/3,SZU233/4))))</f>
        <v>688.73453999999992</v>
      </c>
      <c r="SZW233" s="159">
        <f t="shared" si="11244"/>
        <v>4</v>
      </c>
      <c r="SZX233" s="159"/>
      <c r="SZY233" s="53" t="s">
        <v>163</v>
      </c>
      <c r="SZZ233" s="53">
        <f t="shared" ref="SZZ233" si="19782">(53.16)*10.764</f>
        <v>572.2142399999999</v>
      </c>
      <c r="TAA233" s="53">
        <f t="shared" ref="TAA233:TAA234" si="19783">(2.3*1.25+1*(2.75+2.9+2.3))*10.764</f>
        <v>116.52029999999999</v>
      </c>
      <c r="TAB233" s="53">
        <f t="shared" si="5108"/>
        <v>688.73453999999992</v>
      </c>
      <c r="TAC233" s="53">
        <v>0</v>
      </c>
      <c r="TAD233" s="53">
        <f>TAB233*(($H$268)+1)+(IF(TAC233&lt;101,TAC233,IF(TAC233&lt;201,TAC233/2,IF(TAC233&lt;=301,TAC233/3,TAC233/4))))</f>
        <v>688.73453999999992</v>
      </c>
      <c r="TAE233" s="159">
        <f t="shared" si="11247"/>
        <v>4</v>
      </c>
      <c r="TAF233" s="159"/>
      <c r="TAG233" s="53" t="s">
        <v>163</v>
      </c>
      <c r="TAH233" s="53">
        <f t="shared" ref="TAH233" si="19784">(53.16)*10.764</f>
        <v>572.2142399999999</v>
      </c>
      <c r="TAI233" s="53">
        <f t="shared" ref="TAI233:TAI234" si="19785">(2.3*1.25+1*(2.75+2.9+2.3))*10.764</f>
        <v>116.52029999999999</v>
      </c>
      <c r="TAJ233" s="53">
        <f t="shared" si="5111"/>
        <v>688.73453999999992</v>
      </c>
      <c r="TAK233" s="53">
        <v>0</v>
      </c>
      <c r="TAL233" s="53">
        <f>TAJ233*(($H$268)+1)+(IF(TAK233&lt;101,TAK233,IF(TAK233&lt;201,TAK233/2,IF(TAK233&lt;=301,TAK233/3,TAK233/4))))</f>
        <v>688.73453999999992</v>
      </c>
      <c r="TAM233" s="159">
        <f t="shared" si="11250"/>
        <v>4</v>
      </c>
      <c r="TAN233" s="159"/>
      <c r="TAO233" s="53" t="s">
        <v>163</v>
      </c>
      <c r="TAP233" s="53">
        <f t="shared" ref="TAP233" si="19786">(53.16)*10.764</f>
        <v>572.2142399999999</v>
      </c>
      <c r="TAQ233" s="53">
        <f t="shared" ref="TAQ233:TAQ234" si="19787">(2.3*1.25+1*(2.75+2.9+2.3))*10.764</f>
        <v>116.52029999999999</v>
      </c>
      <c r="TAR233" s="53">
        <f t="shared" si="5114"/>
        <v>688.73453999999992</v>
      </c>
      <c r="TAS233" s="53">
        <v>0</v>
      </c>
      <c r="TAT233" s="53">
        <f>TAR233*(($H$268)+1)+(IF(TAS233&lt;101,TAS233,IF(TAS233&lt;201,TAS233/2,IF(TAS233&lt;=301,TAS233/3,TAS233/4))))</f>
        <v>688.73453999999992</v>
      </c>
      <c r="TAU233" s="159">
        <f t="shared" si="11253"/>
        <v>4</v>
      </c>
      <c r="TAV233" s="159"/>
      <c r="TAW233" s="53" t="s">
        <v>163</v>
      </c>
      <c r="TAX233" s="53">
        <f t="shared" ref="TAX233" si="19788">(53.16)*10.764</f>
        <v>572.2142399999999</v>
      </c>
      <c r="TAY233" s="53">
        <f t="shared" ref="TAY233:TAY234" si="19789">(2.3*1.25+1*(2.75+2.9+2.3))*10.764</f>
        <v>116.52029999999999</v>
      </c>
      <c r="TAZ233" s="53">
        <f t="shared" si="5117"/>
        <v>688.73453999999992</v>
      </c>
      <c r="TBA233" s="53">
        <v>0</v>
      </c>
      <c r="TBB233" s="53">
        <f>TAZ233*(($H$268)+1)+(IF(TBA233&lt;101,TBA233,IF(TBA233&lt;201,TBA233/2,IF(TBA233&lt;=301,TBA233/3,TBA233/4))))</f>
        <v>688.73453999999992</v>
      </c>
      <c r="TBC233" s="159">
        <f t="shared" si="11256"/>
        <v>4</v>
      </c>
      <c r="TBD233" s="159"/>
      <c r="TBE233" s="53" t="s">
        <v>163</v>
      </c>
      <c r="TBF233" s="53">
        <f t="shared" ref="TBF233" si="19790">(53.16)*10.764</f>
        <v>572.2142399999999</v>
      </c>
      <c r="TBG233" s="53">
        <f t="shared" ref="TBG233:TBG234" si="19791">(2.3*1.25+1*(2.75+2.9+2.3))*10.764</f>
        <v>116.52029999999999</v>
      </c>
      <c r="TBH233" s="53">
        <f t="shared" si="5120"/>
        <v>688.73453999999992</v>
      </c>
      <c r="TBI233" s="53">
        <v>0</v>
      </c>
      <c r="TBJ233" s="53">
        <f>TBH233*(($H$268)+1)+(IF(TBI233&lt;101,TBI233,IF(TBI233&lt;201,TBI233/2,IF(TBI233&lt;=301,TBI233/3,TBI233/4))))</f>
        <v>688.73453999999992</v>
      </c>
      <c r="TBK233" s="159">
        <f t="shared" si="11259"/>
        <v>4</v>
      </c>
      <c r="TBL233" s="159"/>
      <c r="TBM233" s="53" t="s">
        <v>163</v>
      </c>
      <c r="TBN233" s="53">
        <f t="shared" ref="TBN233" si="19792">(53.16)*10.764</f>
        <v>572.2142399999999</v>
      </c>
      <c r="TBO233" s="53">
        <f t="shared" ref="TBO233:TBO234" si="19793">(2.3*1.25+1*(2.75+2.9+2.3))*10.764</f>
        <v>116.52029999999999</v>
      </c>
      <c r="TBP233" s="53">
        <f t="shared" si="5123"/>
        <v>688.73453999999992</v>
      </c>
      <c r="TBQ233" s="53">
        <v>0</v>
      </c>
      <c r="TBR233" s="53">
        <f>TBP233*(($H$268)+1)+(IF(TBQ233&lt;101,TBQ233,IF(TBQ233&lt;201,TBQ233/2,IF(TBQ233&lt;=301,TBQ233/3,TBQ233/4))))</f>
        <v>688.73453999999992</v>
      </c>
      <c r="TBS233" s="159">
        <f t="shared" si="11262"/>
        <v>4</v>
      </c>
      <c r="TBT233" s="159"/>
      <c r="TBU233" s="53" t="s">
        <v>163</v>
      </c>
      <c r="TBV233" s="53">
        <f t="shared" ref="TBV233" si="19794">(53.16)*10.764</f>
        <v>572.2142399999999</v>
      </c>
      <c r="TBW233" s="53">
        <f t="shared" ref="TBW233:TBW234" si="19795">(2.3*1.25+1*(2.75+2.9+2.3))*10.764</f>
        <v>116.52029999999999</v>
      </c>
      <c r="TBX233" s="53">
        <f t="shared" si="5126"/>
        <v>688.73453999999992</v>
      </c>
      <c r="TBY233" s="53">
        <v>0</v>
      </c>
      <c r="TBZ233" s="53">
        <f>TBX233*(($H$268)+1)+(IF(TBY233&lt;101,TBY233,IF(TBY233&lt;201,TBY233/2,IF(TBY233&lt;=301,TBY233/3,TBY233/4))))</f>
        <v>688.73453999999992</v>
      </c>
      <c r="TCA233" s="159">
        <f t="shared" si="11265"/>
        <v>4</v>
      </c>
      <c r="TCB233" s="159"/>
      <c r="TCC233" s="53" t="s">
        <v>163</v>
      </c>
      <c r="TCD233" s="53">
        <f t="shared" ref="TCD233" si="19796">(53.16)*10.764</f>
        <v>572.2142399999999</v>
      </c>
      <c r="TCE233" s="53">
        <f t="shared" ref="TCE233:TCE234" si="19797">(2.3*1.25+1*(2.75+2.9+2.3))*10.764</f>
        <v>116.52029999999999</v>
      </c>
      <c r="TCF233" s="53">
        <f t="shared" si="5129"/>
        <v>688.73453999999992</v>
      </c>
      <c r="TCG233" s="53">
        <v>0</v>
      </c>
      <c r="TCH233" s="53">
        <f>TCF233*(($H$268)+1)+(IF(TCG233&lt;101,TCG233,IF(TCG233&lt;201,TCG233/2,IF(TCG233&lt;=301,TCG233/3,TCG233/4))))</f>
        <v>688.73453999999992</v>
      </c>
      <c r="TCI233" s="159">
        <f t="shared" si="11268"/>
        <v>4</v>
      </c>
      <c r="TCJ233" s="159"/>
      <c r="TCK233" s="53" t="s">
        <v>163</v>
      </c>
      <c r="TCL233" s="53">
        <f t="shared" ref="TCL233" si="19798">(53.16)*10.764</f>
        <v>572.2142399999999</v>
      </c>
      <c r="TCM233" s="53">
        <f t="shared" ref="TCM233:TCM234" si="19799">(2.3*1.25+1*(2.75+2.9+2.3))*10.764</f>
        <v>116.52029999999999</v>
      </c>
      <c r="TCN233" s="53">
        <f t="shared" si="5132"/>
        <v>688.73453999999992</v>
      </c>
      <c r="TCO233" s="53">
        <v>0</v>
      </c>
      <c r="TCP233" s="53">
        <f>TCN233*(($H$268)+1)+(IF(TCO233&lt;101,TCO233,IF(TCO233&lt;201,TCO233/2,IF(TCO233&lt;=301,TCO233/3,TCO233/4))))</f>
        <v>688.73453999999992</v>
      </c>
      <c r="TCQ233" s="159">
        <f t="shared" si="11271"/>
        <v>4</v>
      </c>
      <c r="TCR233" s="159"/>
      <c r="TCS233" s="53" t="s">
        <v>163</v>
      </c>
      <c r="TCT233" s="53">
        <f t="shared" ref="TCT233" si="19800">(53.16)*10.764</f>
        <v>572.2142399999999</v>
      </c>
      <c r="TCU233" s="53">
        <f t="shared" ref="TCU233:TCU234" si="19801">(2.3*1.25+1*(2.75+2.9+2.3))*10.764</f>
        <v>116.52029999999999</v>
      </c>
      <c r="TCV233" s="53">
        <f t="shared" si="5135"/>
        <v>688.73453999999992</v>
      </c>
      <c r="TCW233" s="53">
        <v>0</v>
      </c>
      <c r="TCX233" s="53">
        <f>TCV233*(($H$268)+1)+(IF(TCW233&lt;101,TCW233,IF(TCW233&lt;201,TCW233/2,IF(TCW233&lt;=301,TCW233/3,TCW233/4))))</f>
        <v>688.73453999999992</v>
      </c>
      <c r="TCY233" s="159">
        <f t="shared" si="11274"/>
        <v>4</v>
      </c>
      <c r="TCZ233" s="159"/>
      <c r="TDA233" s="53" t="s">
        <v>163</v>
      </c>
      <c r="TDB233" s="53">
        <f t="shared" ref="TDB233" si="19802">(53.16)*10.764</f>
        <v>572.2142399999999</v>
      </c>
      <c r="TDC233" s="53">
        <f t="shared" ref="TDC233:TDC234" si="19803">(2.3*1.25+1*(2.75+2.9+2.3))*10.764</f>
        <v>116.52029999999999</v>
      </c>
      <c r="TDD233" s="53">
        <f t="shared" si="5138"/>
        <v>688.73453999999992</v>
      </c>
      <c r="TDE233" s="53">
        <v>0</v>
      </c>
      <c r="TDF233" s="53">
        <f>TDD233*(($H$268)+1)+(IF(TDE233&lt;101,TDE233,IF(TDE233&lt;201,TDE233/2,IF(TDE233&lt;=301,TDE233/3,TDE233/4))))</f>
        <v>688.73453999999992</v>
      </c>
      <c r="TDG233" s="159">
        <f t="shared" si="11277"/>
        <v>4</v>
      </c>
      <c r="TDH233" s="159"/>
      <c r="TDI233" s="53" t="s">
        <v>163</v>
      </c>
      <c r="TDJ233" s="53">
        <f t="shared" ref="TDJ233" si="19804">(53.16)*10.764</f>
        <v>572.2142399999999</v>
      </c>
      <c r="TDK233" s="53">
        <f t="shared" ref="TDK233:TDK234" si="19805">(2.3*1.25+1*(2.75+2.9+2.3))*10.764</f>
        <v>116.52029999999999</v>
      </c>
      <c r="TDL233" s="53">
        <f t="shared" si="5141"/>
        <v>688.73453999999992</v>
      </c>
      <c r="TDM233" s="53">
        <v>0</v>
      </c>
      <c r="TDN233" s="53">
        <f>TDL233*(($H$268)+1)+(IF(TDM233&lt;101,TDM233,IF(TDM233&lt;201,TDM233/2,IF(TDM233&lt;=301,TDM233/3,TDM233/4))))</f>
        <v>688.73453999999992</v>
      </c>
      <c r="TDO233" s="159">
        <f t="shared" si="11280"/>
        <v>4</v>
      </c>
      <c r="TDP233" s="159"/>
      <c r="TDQ233" s="53" t="s">
        <v>163</v>
      </c>
      <c r="TDR233" s="53">
        <f t="shared" ref="TDR233" si="19806">(53.16)*10.764</f>
        <v>572.2142399999999</v>
      </c>
      <c r="TDS233" s="53">
        <f t="shared" ref="TDS233:TDS234" si="19807">(2.3*1.25+1*(2.75+2.9+2.3))*10.764</f>
        <v>116.52029999999999</v>
      </c>
      <c r="TDT233" s="53">
        <f t="shared" si="5144"/>
        <v>688.73453999999992</v>
      </c>
      <c r="TDU233" s="53">
        <v>0</v>
      </c>
      <c r="TDV233" s="53">
        <f>TDT233*(($H$268)+1)+(IF(TDU233&lt;101,TDU233,IF(TDU233&lt;201,TDU233/2,IF(TDU233&lt;=301,TDU233/3,TDU233/4))))</f>
        <v>688.73453999999992</v>
      </c>
      <c r="TDW233" s="159">
        <f t="shared" si="11283"/>
        <v>4</v>
      </c>
      <c r="TDX233" s="159"/>
      <c r="TDY233" s="53" t="s">
        <v>163</v>
      </c>
      <c r="TDZ233" s="53">
        <f t="shared" ref="TDZ233" si="19808">(53.16)*10.764</f>
        <v>572.2142399999999</v>
      </c>
      <c r="TEA233" s="53">
        <f t="shared" ref="TEA233:TEA234" si="19809">(2.3*1.25+1*(2.75+2.9+2.3))*10.764</f>
        <v>116.52029999999999</v>
      </c>
      <c r="TEB233" s="53">
        <f t="shared" si="5147"/>
        <v>688.73453999999992</v>
      </c>
      <c r="TEC233" s="53">
        <v>0</v>
      </c>
      <c r="TED233" s="53">
        <f>TEB233*(($H$268)+1)+(IF(TEC233&lt;101,TEC233,IF(TEC233&lt;201,TEC233/2,IF(TEC233&lt;=301,TEC233/3,TEC233/4))))</f>
        <v>688.73453999999992</v>
      </c>
      <c r="TEE233" s="159">
        <f t="shared" si="11286"/>
        <v>4</v>
      </c>
      <c r="TEF233" s="159"/>
      <c r="TEG233" s="53" t="s">
        <v>163</v>
      </c>
      <c r="TEH233" s="53">
        <f t="shared" ref="TEH233" si="19810">(53.16)*10.764</f>
        <v>572.2142399999999</v>
      </c>
      <c r="TEI233" s="53">
        <f t="shared" ref="TEI233:TEI234" si="19811">(2.3*1.25+1*(2.75+2.9+2.3))*10.764</f>
        <v>116.52029999999999</v>
      </c>
      <c r="TEJ233" s="53">
        <f t="shared" si="5150"/>
        <v>688.73453999999992</v>
      </c>
      <c r="TEK233" s="53">
        <v>0</v>
      </c>
      <c r="TEL233" s="53">
        <f>TEJ233*(($H$268)+1)+(IF(TEK233&lt;101,TEK233,IF(TEK233&lt;201,TEK233/2,IF(TEK233&lt;=301,TEK233/3,TEK233/4))))</f>
        <v>688.73453999999992</v>
      </c>
      <c r="TEM233" s="159">
        <f t="shared" si="11289"/>
        <v>4</v>
      </c>
      <c r="TEN233" s="159"/>
      <c r="TEO233" s="53" t="s">
        <v>163</v>
      </c>
      <c r="TEP233" s="53">
        <f t="shared" ref="TEP233" si="19812">(53.16)*10.764</f>
        <v>572.2142399999999</v>
      </c>
      <c r="TEQ233" s="53">
        <f t="shared" ref="TEQ233:TEQ234" si="19813">(2.3*1.25+1*(2.75+2.9+2.3))*10.764</f>
        <v>116.52029999999999</v>
      </c>
      <c r="TER233" s="53">
        <f t="shared" si="5153"/>
        <v>688.73453999999992</v>
      </c>
      <c r="TES233" s="53">
        <v>0</v>
      </c>
      <c r="TET233" s="53">
        <f>TER233*(($H$268)+1)+(IF(TES233&lt;101,TES233,IF(TES233&lt;201,TES233/2,IF(TES233&lt;=301,TES233/3,TES233/4))))</f>
        <v>688.73453999999992</v>
      </c>
      <c r="TEU233" s="159">
        <f t="shared" si="11292"/>
        <v>4</v>
      </c>
      <c r="TEV233" s="159"/>
      <c r="TEW233" s="53" t="s">
        <v>163</v>
      </c>
      <c r="TEX233" s="53">
        <f t="shared" ref="TEX233" si="19814">(53.16)*10.764</f>
        <v>572.2142399999999</v>
      </c>
      <c r="TEY233" s="53">
        <f t="shared" ref="TEY233:TEY234" si="19815">(2.3*1.25+1*(2.75+2.9+2.3))*10.764</f>
        <v>116.52029999999999</v>
      </c>
      <c r="TEZ233" s="53">
        <f t="shared" si="5156"/>
        <v>688.73453999999992</v>
      </c>
      <c r="TFA233" s="53">
        <v>0</v>
      </c>
      <c r="TFB233" s="53">
        <f>TEZ233*(($H$268)+1)+(IF(TFA233&lt;101,TFA233,IF(TFA233&lt;201,TFA233/2,IF(TFA233&lt;=301,TFA233/3,TFA233/4))))</f>
        <v>688.73453999999992</v>
      </c>
      <c r="TFC233" s="159">
        <f t="shared" si="11295"/>
        <v>4</v>
      </c>
      <c r="TFD233" s="159"/>
      <c r="TFE233" s="53" t="s">
        <v>163</v>
      </c>
      <c r="TFF233" s="53">
        <f t="shared" ref="TFF233" si="19816">(53.16)*10.764</f>
        <v>572.2142399999999</v>
      </c>
      <c r="TFG233" s="53">
        <f t="shared" ref="TFG233:TFG234" si="19817">(2.3*1.25+1*(2.75+2.9+2.3))*10.764</f>
        <v>116.52029999999999</v>
      </c>
      <c r="TFH233" s="53">
        <f t="shared" si="5159"/>
        <v>688.73453999999992</v>
      </c>
      <c r="TFI233" s="53">
        <v>0</v>
      </c>
      <c r="TFJ233" s="53">
        <f>TFH233*(($H$268)+1)+(IF(TFI233&lt;101,TFI233,IF(TFI233&lt;201,TFI233/2,IF(TFI233&lt;=301,TFI233/3,TFI233/4))))</f>
        <v>688.73453999999992</v>
      </c>
      <c r="TFK233" s="159">
        <f t="shared" si="11298"/>
        <v>4</v>
      </c>
      <c r="TFL233" s="159"/>
      <c r="TFM233" s="53" t="s">
        <v>163</v>
      </c>
      <c r="TFN233" s="53">
        <f t="shared" ref="TFN233" si="19818">(53.16)*10.764</f>
        <v>572.2142399999999</v>
      </c>
      <c r="TFO233" s="53">
        <f t="shared" ref="TFO233:TFO234" si="19819">(2.3*1.25+1*(2.75+2.9+2.3))*10.764</f>
        <v>116.52029999999999</v>
      </c>
      <c r="TFP233" s="53">
        <f t="shared" si="5162"/>
        <v>688.73453999999992</v>
      </c>
      <c r="TFQ233" s="53">
        <v>0</v>
      </c>
      <c r="TFR233" s="53">
        <f>TFP233*(($H$268)+1)+(IF(TFQ233&lt;101,TFQ233,IF(TFQ233&lt;201,TFQ233/2,IF(TFQ233&lt;=301,TFQ233/3,TFQ233/4))))</f>
        <v>688.73453999999992</v>
      </c>
      <c r="TFS233" s="159">
        <f t="shared" si="11301"/>
        <v>4</v>
      </c>
      <c r="TFT233" s="159"/>
      <c r="TFU233" s="53" t="s">
        <v>163</v>
      </c>
      <c r="TFV233" s="53">
        <f t="shared" ref="TFV233" si="19820">(53.16)*10.764</f>
        <v>572.2142399999999</v>
      </c>
      <c r="TFW233" s="53">
        <f t="shared" ref="TFW233:TFW234" si="19821">(2.3*1.25+1*(2.75+2.9+2.3))*10.764</f>
        <v>116.52029999999999</v>
      </c>
      <c r="TFX233" s="53">
        <f t="shared" si="5165"/>
        <v>688.73453999999992</v>
      </c>
      <c r="TFY233" s="53">
        <v>0</v>
      </c>
      <c r="TFZ233" s="53">
        <f>TFX233*(($H$268)+1)+(IF(TFY233&lt;101,TFY233,IF(TFY233&lt;201,TFY233/2,IF(TFY233&lt;=301,TFY233/3,TFY233/4))))</f>
        <v>688.73453999999992</v>
      </c>
      <c r="TGA233" s="159">
        <f t="shared" si="11304"/>
        <v>4</v>
      </c>
      <c r="TGB233" s="159"/>
      <c r="TGC233" s="53" t="s">
        <v>163</v>
      </c>
      <c r="TGD233" s="53">
        <f t="shared" ref="TGD233" si="19822">(53.16)*10.764</f>
        <v>572.2142399999999</v>
      </c>
      <c r="TGE233" s="53">
        <f t="shared" ref="TGE233:TGE234" si="19823">(2.3*1.25+1*(2.75+2.9+2.3))*10.764</f>
        <v>116.52029999999999</v>
      </c>
      <c r="TGF233" s="53">
        <f t="shared" si="5168"/>
        <v>688.73453999999992</v>
      </c>
      <c r="TGG233" s="53">
        <v>0</v>
      </c>
      <c r="TGH233" s="53">
        <f>TGF233*(($H$268)+1)+(IF(TGG233&lt;101,TGG233,IF(TGG233&lt;201,TGG233/2,IF(TGG233&lt;=301,TGG233/3,TGG233/4))))</f>
        <v>688.73453999999992</v>
      </c>
      <c r="TGI233" s="159">
        <f t="shared" si="11307"/>
        <v>4</v>
      </c>
      <c r="TGJ233" s="159"/>
      <c r="TGK233" s="53" t="s">
        <v>163</v>
      </c>
      <c r="TGL233" s="53">
        <f t="shared" ref="TGL233" si="19824">(53.16)*10.764</f>
        <v>572.2142399999999</v>
      </c>
      <c r="TGM233" s="53">
        <f t="shared" ref="TGM233:TGM234" si="19825">(2.3*1.25+1*(2.75+2.9+2.3))*10.764</f>
        <v>116.52029999999999</v>
      </c>
      <c r="TGN233" s="53">
        <f t="shared" si="5171"/>
        <v>688.73453999999992</v>
      </c>
      <c r="TGO233" s="53">
        <v>0</v>
      </c>
      <c r="TGP233" s="53">
        <f>TGN233*(($H$268)+1)+(IF(TGO233&lt;101,TGO233,IF(TGO233&lt;201,TGO233/2,IF(TGO233&lt;=301,TGO233/3,TGO233/4))))</f>
        <v>688.73453999999992</v>
      </c>
      <c r="TGQ233" s="159">
        <f t="shared" si="11310"/>
        <v>4</v>
      </c>
      <c r="TGR233" s="159"/>
      <c r="TGS233" s="53" t="s">
        <v>163</v>
      </c>
      <c r="TGT233" s="53">
        <f t="shared" ref="TGT233" si="19826">(53.16)*10.764</f>
        <v>572.2142399999999</v>
      </c>
      <c r="TGU233" s="53">
        <f t="shared" ref="TGU233:TGU234" si="19827">(2.3*1.25+1*(2.75+2.9+2.3))*10.764</f>
        <v>116.52029999999999</v>
      </c>
      <c r="TGV233" s="53">
        <f t="shared" si="5174"/>
        <v>688.73453999999992</v>
      </c>
      <c r="TGW233" s="53">
        <v>0</v>
      </c>
      <c r="TGX233" s="53">
        <f>TGV233*(($H$268)+1)+(IF(TGW233&lt;101,TGW233,IF(TGW233&lt;201,TGW233/2,IF(TGW233&lt;=301,TGW233/3,TGW233/4))))</f>
        <v>688.73453999999992</v>
      </c>
      <c r="TGY233" s="159">
        <f t="shared" si="11313"/>
        <v>4</v>
      </c>
      <c r="TGZ233" s="159"/>
      <c r="THA233" s="53" t="s">
        <v>163</v>
      </c>
      <c r="THB233" s="53">
        <f t="shared" ref="THB233" si="19828">(53.16)*10.764</f>
        <v>572.2142399999999</v>
      </c>
      <c r="THC233" s="53">
        <f t="shared" ref="THC233:THC234" si="19829">(2.3*1.25+1*(2.75+2.9+2.3))*10.764</f>
        <v>116.52029999999999</v>
      </c>
      <c r="THD233" s="53">
        <f t="shared" si="5177"/>
        <v>688.73453999999992</v>
      </c>
      <c r="THE233" s="53">
        <v>0</v>
      </c>
      <c r="THF233" s="53">
        <f>THD233*(($H$268)+1)+(IF(THE233&lt;101,THE233,IF(THE233&lt;201,THE233/2,IF(THE233&lt;=301,THE233/3,THE233/4))))</f>
        <v>688.73453999999992</v>
      </c>
      <c r="THG233" s="159">
        <f t="shared" si="11316"/>
        <v>4</v>
      </c>
      <c r="THH233" s="159"/>
      <c r="THI233" s="53" t="s">
        <v>163</v>
      </c>
      <c r="THJ233" s="53">
        <f t="shared" ref="THJ233" si="19830">(53.16)*10.764</f>
        <v>572.2142399999999</v>
      </c>
      <c r="THK233" s="53">
        <f t="shared" ref="THK233:THK234" si="19831">(2.3*1.25+1*(2.75+2.9+2.3))*10.764</f>
        <v>116.52029999999999</v>
      </c>
      <c r="THL233" s="53">
        <f t="shared" si="5180"/>
        <v>688.73453999999992</v>
      </c>
      <c r="THM233" s="53">
        <v>0</v>
      </c>
      <c r="THN233" s="53">
        <f>THL233*(($H$268)+1)+(IF(THM233&lt;101,THM233,IF(THM233&lt;201,THM233/2,IF(THM233&lt;=301,THM233/3,THM233/4))))</f>
        <v>688.73453999999992</v>
      </c>
      <c r="THO233" s="159">
        <f t="shared" si="11319"/>
        <v>4</v>
      </c>
      <c r="THP233" s="159"/>
      <c r="THQ233" s="53" t="s">
        <v>163</v>
      </c>
      <c r="THR233" s="53">
        <f t="shared" ref="THR233" si="19832">(53.16)*10.764</f>
        <v>572.2142399999999</v>
      </c>
      <c r="THS233" s="53">
        <f t="shared" ref="THS233:THS234" si="19833">(2.3*1.25+1*(2.75+2.9+2.3))*10.764</f>
        <v>116.52029999999999</v>
      </c>
      <c r="THT233" s="53">
        <f t="shared" si="5183"/>
        <v>688.73453999999992</v>
      </c>
      <c r="THU233" s="53">
        <v>0</v>
      </c>
      <c r="THV233" s="53">
        <f>THT233*(($H$268)+1)+(IF(THU233&lt;101,THU233,IF(THU233&lt;201,THU233/2,IF(THU233&lt;=301,THU233/3,THU233/4))))</f>
        <v>688.73453999999992</v>
      </c>
      <c r="THW233" s="159">
        <f t="shared" si="11322"/>
        <v>4</v>
      </c>
      <c r="THX233" s="159"/>
      <c r="THY233" s="53" t="s">
        <v>163</v>
      </c>
      <c r="THZ233" s="53">
        <f t="shared" ref="THZ233" si="19834">(53.16)*10.764</f>
        <v>572.2142399999999</v>
      </c>
      <c r="TIA233" s="53">
        <f t="shared" ref="TIA233:TIA234" si="19835">(2.3*1.25+1*(2.75+2.9+2.3))*10.764</f>
        <v>116.52029999999999</v>
      </c>
      <c r="TIB233" s="53">
        <f t="shared" si="5186"/>
        <v>688.73453999999992</v>
      </c>
      <c r="TIC233" s="53">
        <v>0</v>
      </c>
      <c r="TID233" s="53">
        <f>TIB233*(($H$268)+1)+(IF(TIC233&lt;101,TIC233,IF(TIC233&lt;201,TIC233/2,IF(TIC233&lt;=301,TIC233/3,TIC233/4))))</f>
        <v>688.73453999999992</v>
      </c>
      <c r="TIE233" s="159">
        <f t="shared" si="11325"/>
        <v>4</v>
      </c>
      <c r="TIF233" s="159"/>
      <c r="TIG233" s="53" t="s">
        <v>163</v>
      </c>
      <c r="TIH233" s="53">
        <f t="shared" ref="TIH233" si="19836">(53.16)*10.764</f>
        <v>572.2142399999999</v>
      </c>
      <c r="TII233" s="53">
        <f t="shared" ref="TII233:TII234" si="19837">(2.3*1.25+1*(2.75+2.9+2.3))*10.764</f>
        <v>116.52029999999999</v>
      </c>
      <c r="TIJ233" s="53">
        <f t="shared" si="5189"/>
        <v>688.73453999999992</v>
      </c>
      <c r="TIK233" s="53">
        <v>0</v>
      </c>
      <c r="TIL233" s="53">
        <f>TIJ233*(($H$268)+1)+(IF(TIK233&lt;101,TIK233,IF(TIK233&lt;201,TIK233/2,IF(TIK233&lt;=301,TIK233/3,TIK233/4))))</f>
        <v>688.73453999999992</v>
      </c>
      <c r="TIM233" s="159">
        <f t="shared" si="11328"/>
        <v>4</v>
      </c>
      <c r="TIN233" s="159"/>
      <c r="TIO233" s="53" t="s">
        <v>163</v>
      </c>
      <c r="TIP233" s="53">
        <f t="shared" ref="TIP233" si="19838">(53.16)*10.764</f>
        <v>572.2142399999999</v>
      </c>
      <c r="TIQ233" s="53">
        <f t="shared" ref="TIQ233:TIQ234" si="19839">(2.3*1.25+1*(2.75+2.9+2.3))*10.764</f>
        <v>116.52029999999999</v>
      </c>
      <c r="TIR233" s="53">
        <f t="shared" si="5192"/>
        <v>688.73453999999992</v>
      </c>
      <c r="TIS233" s="53">
        <v>0</v>
      </c>
      <c r="TIT233" s="53">
        <f>TIR233*(($H$268)+1)+(IF(TIS233&lt;101,TIS233,IF(TIS233&lt;201,TIS233/2,IF(TIS233&lt;=301,TIS233/3,TIS233/4))))</f>
        <v>688.73453999999992</v>
      </c>
      <c r="TIU233" s="159">
        <f t="shared" si="11331"/>
        <v>4</v>
      </c>
      <c r="TIV233" s="159"/>
      <c r="TIW233" s="53" t="s">
        <v>163</v>
      </c>
      <c r="TIX233" s="53">
        <f t="shared" ref="TIX233" si="19840">(53.16)*10.764</f>
        <v>572.2142399999999</v>
      </c>
      <c r="TIY233" s="53">
        <f t="shared" ref="TIY233:TIY234" si="19841">(2.3*1.25+1*(2.75+2.9+2.3))*10.764</f>
        <v>116.52029999999999</v>
      </c>
      <c r="TIZ233" s="53">
        <f t="shared" si="5195"/>
        <v>688.73453999999992</v>
      </c>
      <c r="TJA233" s="53">
        <v>0</v>
      </c>
      <c r="TJB233" s="53">
        <f>TIZ233*(($H$268)+1)+(IF(TJA233&lt;101,TJA233,IF(TJA233&lt;201,TJA233/2,IF(TJA233&lt;=301,TJA233/3,TJA233/4))))</f>
        <v>688.73453999999992</v>
      </c>
      <c r="TJC233" s="159">
        <f t="shared" si="11334"/>
        <v>4</v>
      </c>
      <c r="TJD233" s="159"/>
      <c r="TJE233" s="53" t="s">
        <v>163</v>
      </c>
      <c r="TJF233" s="53">
        <f t="shared" ref="TJF233" si="19842">(53.16)*10.764</f>
        <v>572.2142399999999</v>
      </c>
      <c r="TJG233" s="53">
        <f t="shared" ref="TJG233:TJG234" si="19843">(2.3*1.25+1*(2.75+2.9+2.3))*10.764</f>
        <v>116.52029999999999</v>
      </c>
      <c r="TJH233" s="53">
        <f t="shared" si="5198"/>
        <v>688.73453999999992</v>
      </c>
      <c r="TJI233" s="53">
        <v>0</v>
      </c>
      <c r="TJJ233" s="53">
        <f>TJH233*(($H$268)+1)+(IF(TJI233&lt;101,TJI233,IF(TJI233&lt;201,TJI233/2,IF(TJI233&lt;=301,TJI233/3,TJI233/4))))</f>
        <v>688.73453999999992</v>
      </c>
      <c r="TJK233" s="159">
        <f t="shared" si="11337"/>
        <v>4</v>
      </c>
      <c r="TJL233" s="159"/>
      <c r="TJM233" s="53" t="s">
        <v>163</v>
      </c>
      <c r="TJN233" s="53">
        <f t="shared" ref="TJN233" si="19844">(53.16)*10.764</f>
        <v>572.2142399999999</v>
      </c>
      <c r="TJO233" s="53">
        <f t="shared" ref="TJO233:TJO234" si="19845">(2.3*1.25+1*(2.75+2.9+2.3))*10.764</f>
        <v>116.52029999999999</v>
      </c>
      <c r="TJP233" s="53">
        <f t="shared" si="5201"/>
        <v>688.73453999999992</v>
      </c>
      <c r="TJQ233" s="53">
        <v>0</v>
      </c>
      <c r="TJR233" s="53">
        <f>TJP233*(($H$268)+1)+(IF(TJQ233&lt;101,TJQ233,IF(TJQ233&lt;201,TJQ233/2,IF(TJQ233&lt;=301,TJQ233/3,TJQ233/4))))</f>
        <v>688.73453999999992</v>
      </c>
      <c r="TJS233" s="159">
        <f t="shared" si="11340"/>
        <v>4</v>
      </c>
      <c r="TJT233" s="159"/>
      <c r="TJU233" s="53" t="s">
        <v>163</v>
      </c>
      <c r="TJV233" s="53">
        <f t="shared" ref="TJV233" si="19846">(53.16)*10.764</f>
        <v>572.2142399999999</v>
      </c>
      <c r="TJW233" s="53">
        <f t="shared" ref="TJW233:TJW234" si="19847">(2.3*1.25+1*(2.75+2.9+2.3))*10.764</f>
        <v>116.52029999999999</v>
      </c>
      <c r="TJX233" s="53">
        <f t="shared" si="5204"/>
        <v>688.73453999999992</v>
      </c>
      <c r="TJY233" s="53">
        <v>0</v>
      </c>
      <c r="TJZ233" s="53">
        <f>TJX233*(($H$268)+1)+(IF(TJY233&lt;101,TJY233,IF(TJY233&lt;201,TJY233/2,IF(TJY233&lt;=301,TJY233/3,TJY233/4))))</f>
        <v>688.73453999999992</v>
      </c>
      <c r="TKA233" s="159">
        <f t="shared" si="11343"/>
        <v>4</v>
      </c>
      <c r="TKB233" s="159"/>
      <c r="TKC233" s="53" t="s">
        <v>163</v>
      </c>
      <c r="TKD233" s="53">
        <f t="shared" ref="TKD233" si="19848">(53.16)*10.764</f>
        <v>572.2142399999999</v>
      </c>
      <c r="TKE233" s="53">
        <f t="shared" ref="TKE233:TKE234" si="19849">(2.3*1.25+1*(2.75+2.9+2.3))*10.764</f>
        <v>116.52029999999999</v>
      </c>
      <c r="TKF233" s="53">
        <f t="shared" si="5207"/>
        <v>688.73453999999992</v>
      </c>
      <c r="TKG233" s="53">
        <v>0</v>
      </c>
      <c r="TKH233" s="53">
        <f>TKF233*(($H$268)+1)+(IF(TKG233&lt;101,TKG233,IF(TKG233&lt;201,TKG233/2,IF(TKG233&lt;=301,TKG233/3,TKG233/4))))</f>
        <v>688.73453999999992</v>
      </c>
      <c r="TKI233" s="159">
        <f t="shared" si="11346"/>
        <v>4</v>
      </c>
      <c r="TKJ233" s="159"/>
      <c r="TKK233" s="53" t="s">
        <v>163</v>
      </c>
      <c r="TKL233" s="53">
        <f t="shared" ref="TKL233" si="19850">(53.16)*10.764</f>
        <v>572.2142399999999</v>
      </c>
      <c r="TKM233" s="53">
        <f t="shared" ref="TKM233:TKM234" si="19851">(2.3*1.25+1*(2.75+2.9+2.3))*10.764</f>
        <v>116.52029999999999</v>
      </c>
      <c r="TKN233" s="53">
        <f t="shared" si="5210"/>
        <v>688.73453999999992</v>
      </c>
      <c r="TKO233" s="53">
        <v>0</v>
      </c>
      <c r="TKP233" s="53">
        <f>TKN233*(($H$268)+1)+(IF(TKO233&lt;101,TKO233,IF(TKO233&lt;201,TKO233/2,IF(TKO233&lt;=301,TKO233/3,TKO233/4))))</f>
        <v>688.73453999999992</v>
      </c>
      <c r="TKQ233" s="159">
        <f t="shared" si="11349"/>
        <v>4</v>
      </c>
      <c r="TKR233" s="159"/>
      <c r="TKS233" s="53" t="s">
        <v>163</v>
      </c>
      <c r="TKT233" s="53">
        <f t="shared" ref="TKT233" si="19852">(53.16)*10.764</f>
        <v>572.2142399999999</v>
      </c>
      <c r="TKU233" s="53">
        <f t="shared" ref="TKU233:TKU234" si="19853">(2.3*1.25+1*(2.75+2.9+2.3))*10.764</f>
        <v>116.52029999999999</v>
      </c>
      <c r="TKV233" s="53">
        <f t="shared" si="5213"/>
        <v>688.73453999999992</v>
      </c>
      <c r="TKW233" s="53">
        <v>0</v>
      </c>
      <c r="TKX233" s="53">
        <f>TKV233*(($H$268)+1)+(IF(TKW233&lt;101,TKW233,IF(TKW233&lt;201,TKW233/2,IF(TKW233&lt;=301,TKW233/3,TKW233/4))))</f>
        <v>688.73453999999992</v>
      </c>
      <c r="TKY233" s="159">
        <f t="shared" si="11352"/>
        <v>4</v>
      </c>
      <c r="TKZ233" s="159"/>
      <c r="TLA233" s="53" t="s">
        <v>163</v>
      </c>
      <c r="TLB233" s="53">
        <f t="shared" ref="TLB233" si="19854">(53.16)*10.764</f>
        <v>572.2142399999999</v>
      </c>
      <c r="TLC233" s="53">
        <f t="shared" ref="TLC233:TLC234" si="19855">(2.3*1.25+1*(2.75+2.9+2.3))*10.764</f>
        <v>116.52029999999999</v>
      </c>
      <c r="TLD233" s="53">
        <f t="shared" si="5216"/>
        <v>688.73453999999992</v>
      </c>
      <c r="TLE233" s="53">
        <v>0</v>
      </c>
      <c r="TLF233" s="53">
        <f>TLD233*(($H$268)+1)+(IF(TLE233&lt;101,TLE233,IF(TLE233&lt;201,TLE233/2,IF(TLE233&lt;=301,TLE233/3,TLE233/4))))</f>
        <v>688.73453999999992</v>
      </c>
      <c r="TLG233" s="159">
        <f t="shared" si="11355"/>
        <v>4</v>
      </c>
      <c r="TLH233" s="159"/>
      <c r="TLI233" s="53" t="s">
        <v>163</v>
      </c>
      <c r="TLJ233" s="53">
        <f t="shared" ref="TLJ233" si="19856">(53.16)*10.764</f>
        <v>572.2142399999999</v>
      </c>
      <c r="TLK233" s="53">
        <f t="shared" ref="TLK233:TLK234" si="19857">(2.3*1.25+1*(2.75+2.9+2.3))*10.764</f>
        <v>116.52029999999999</v>
      </c>
      <c r="TLL233" s="53">
        <f t="shared" si="5219"/>
        <v>688.73453999999992</v>
      </c>
      <c r="TLM233" s="53">
        <v>0</v>
      </c>
      <c r="TLN233" s="53">
        <f>TLL233*(($H$268)+1)+(IF(TLM233&lt;101,TLM233,IF(TLM233&lt;201,TLM233/2,IF(TLM233&lt;=301,TLM233/3,TLM233/4))))</f>
        <v>688.73453999999992</v>
      </c>
      <c r="TLO233" s="159">
        <f t="shared" si="11358"/>
        <v>4</v>
      </c>
      <c r="TLP233" s="159"/>
      <c r="TLQ233" s="53" t="s">
        <v>163</v>
      </c>
      <c r="TLR233" s="53">
        <f t="shared" ref="TLR233" si="19858">(53.16)*10.764</f>
        <v>572.2142399999999</v>
      </c>
      <c r="TLS233" s="53">
        <f t="shared" ref="TLS233:TLS234" si="19859">(2.3*1.25+1*(2.75+2.9+2.3))*10.764</f>
        <v>116.52029999999999</v>
      </c>
      <c r="TLT233" s="53">
        <f t="shared" si="5222"/>
        <v>688.73453999999992</v>
      </c>
      <c r="TLU233" s="53">
        <v>0</v>
      </c>
      <c r="TLV233" s="53">
        <f>TLT233*(($H$268)+1)+(IF(TLU233&lt;101,TLU233,IF(TLU233&lt;201,TLU233/2,IF(TLU233&lt;=301,TLU233/3,TLU233/4))))</f>
        <v>688.73453999999992</v>
      </c>
      <c r="TLW233" s="159">
        <f t="shared" si="11361"/>
        <v>4</v>
      </c>
      <c r="TLX233" s="159"/>
      <c r="TLY233" s="53" t="s">
        <v>163</v>
      </c>
      <c r="TLZ233" s="53">
        <f t="shared" ref="TLZ233" si="19860">(53.16)*10.764</f>
        <v>572.2142399999999</v>
      </c>
      <c r="TMA233" s="53">
        <f t="shared" ref="TMA233:TMA234" si="19861">(2.3*1.25+1*(2.75+2.9+2.3))*10.764</f>
        <v>116.52029999999999</v>
      </c>
      <c r="TMB233" s="53">
        <f t="shared" si="5225"/>
        <v>688.73453999999992</v>
      </c>
      <c r="TMC233" s="53">
        <v>0</v>
      </c>
      <c r="TMD233" s="53">
        <f>TMB233*(($H$268)+1)+(IF(TMC233&lt;101,TMC233,IF(TMC233&lt;201,TMC233/2,IF(TMC233&lt;=301,TMC233/3,TMC233/4))))</f>
        <v>688.73453999999992</v>
      </c>
      <c r="TME233" s="159">
        <f t="shared" si="11364"/>
        <v>4</v>
      </c>
      <c r="TMF233" s="159"/>
      <c r="TMG233" s="53" t="s">
        <v>163</v>
      </c>
      <c r="TMH233" s="53">
        <f t="shared" ref="TMH233" si="19862">(53.16)*10.764</f>
        <v>572.2142399999999</v>
      </c>
      <c r="TMI233" s="53">
        <f t="shared" ref="TMI233:TMI234" si="19863">(2.3*1.25+1*(2.75+2.9+2.3))*10.764</f>
        <v>116.52029999999999</v>
      </c>
      <c r="TMJ233" s="53">
        <f t="shared" si="5228"/>
        <v>688.73453999999992</v>
      </c>
      <c r="TMK233" s="53">
        <v>0</v>
      </c>
      <c r="TML233" s="53">
        <f>TMJ233*(($H$268)+1)+(IF(TMK233&lt;101,TMK233,IF(TMK233&lt;201,TMK233/2,IF(TMK233&lt;=301,TMK233/3,TMK233/4))))</f>
        <v>688.73453999999992</v>
      </c>
      <c r="TMM233" s="159">
        <f t="shared" si="11367"/>
        <v>4</v>
      </c>
      <c r="TMN233" s="159"/>
      <c r="TMO233" s="53" t="s">
        <v>163</v>
      </c>
      <c r="TMP233" s="53">
        <f t="shared" ref="TMP233" si="19864">(53.16)*10.764</f>
        <v>572.2142399999999</v>
      </c>
      <c r="TMQ233" s="53">
        <f t="shared" ref="TMQ233:TMQ234" si="19865">(2.3*1.25+1*(2.75+2.9+2.3))*10.764</f>
        <v>116.52029999999999</v>
      </c>
      <c r="TMR233" s="53">
        <f t="shared" si="5231"/>
        <v>688.73453999999992</v>
      </c>
      <c r="TMS233" s="53">
        <v>0</v>
      </c>
      <c r="TMT233" s="53">
        <f>TMR233*(($H$268)+1)+(IF(TMS233&lt;101,TMS233,IF(TMS233&lt;201,TMS233/2,IF(TMS233&lt;=301,TMS233/3,TMS233/4))))</f>
        <v>688.73453999999992</v>
      </c>
      <c r="TMU233" s="159">
        <f t="shared" si="11370"/>
        <v>4</v>
      </c>
      <c r="TMV233" s="159"/>
      <c r="TMW233" s="53" t="s">
        <v>163</v>
      </c>
      <c r="TMX233" s="53">
        <f t="shared" ref="TMX233" si="19866">(53.16)*10.764</f>
        <v>572.2142399999999</v>
      </c>
      <c r="TMY233" s="53">
        <f t="shared" ref="TMY233:TMY234" si="19867">(2.3*1.25+1*(2.75+2.9+2.3))*10.764</f>
        <v>116.52029999999999</v>
      </c>
      <c r="TMZ233" s="53">
        <f t="shared" si="5234"/>
        <v>688.73453999999992</v>
      </c>
      <c r="TNA233" s="53">
        <v>0</v>
      </c>
      <c r="TNB233" s="53">
        <f>TMZ233*(($H$268)+1)+(IF(TNA233&lt;101,TNA233,IF(TNA233&lt;201,TNA233/2,IF(TNA233&lt;=301,TNA233/3,TNA233/4))))</f>
        <v>688.73453999999992</v>
      </c>
      <c r="TNC233" s="159">
        <f t="shared" si="11373"/>
        <v>4</v>
      </c>
      <c r="TND233" s="159"/>
      <c r="TNE233" s="53" t="s">
        <v>163</v>
      </c>
      <c r="TNF233" s="53">
        <f t="shared" ref="TNF233" si="19868">(53.16)*10.764</f>
        <v>572.2142399999999</v>
      </c>
      <c r="TNG233" s="53">
        <f t="shared" ref="TNG233:TNG234" si="19869">(2.3*1.25+1*(2.75+2.9+2.3))*10.764</f>
        <v>116.52029999999999</v>
      </c>
      <c r="TNH233" s="53">
        <f t="shared" si="5237"/>
        <v>688.73453999999992</v>
      </c>
      <c r="TNI233" s="53">
        <v>0</v>
      </c>
      <c r="TNJ233" s="53">
        <f>TNH233*(($H$268)+1)+(IF(TNI233&lt;101,TNI233,IF(TNI233&lt;201,TNI233/2,IF(TNI233&lt;=301,TNI233/3,TNI233/4))))</f>
        <v>688.73453999999992</v>
      </c>
      <c r="TNK233" s="159">
        <f t="shared" si="11376"/>
        <v>4</v>
      </c>
      <c r="TNL233" s="159"/>
      <c r="TNM233" s="53" t="s">
        <v>163</v>
      </c>
      <c r="TNN233" s="53">
        <f t="shared" ref="TNN233" si="19870">(53.16)*10.764</f>
        <v>572.2142399999999</v>
      </c>
      <c r="TNO233" s="53">
        <f t="shared" ref="TNO233:TNO234" si="19871">(2.3*1.25+1*(2.75+2.9+2.3))*10.764</f>
        <v>116.52029999999999</v>
      </c>
      <c r="TNP233" s="53">
        <f t="shared" si="5240"/>
        <v>688.73453999999992</v>
      </c>
      <c r="TNQ233" s="53">
        <v>0</v>
      </c>
      <c r="TNR233" s="53">
        <f>TNP233*(($H$268)+1)+(IF(TNQ233&lt;101,TNQ233,IF(TNQ233&lt;201,TNQ233/2,IF(TNQ233&lt;=301,TNQ233/3,TNQ233/4))))</f>
        <v>688.73453999999992</v>
      </c>
      <c r="TNS233" s="159">
        <f t="shared" si="11379"/>
        <v>4</v>
      </c>
      <c r="TNT233" s="159"/>
      <c r="TNU233" s="53" t="s">
        <v>163</v>
      </c>
      <c r="TNV233" s="53">
        <f t="shared" ref="TNV233" si="19872">(53.16)*10.764</f>
        <v>572.2142399999999</v>
      </c>
      <c r="TNW233" s="53">
        <f t="shared" ref="TNW233:TNW234" si="19873">(2.3*1.25+1*(2.75+2.9+2.3))*10.764</f>
        <v>116.52029999999999</v>
      </c>
      <c r="TNX233" s="53">
        <f t="shared" si="5243"/>
        <v>688.73453999999992</v>
      </c>
      <c r="TNY233" s="53">
        <v>0</v>
      </c>
      <c r="TNZ233" s="53">
        <f>TNX233*(($H$268)+1)+(IF(TNY233&lt;101,TNY233,IF(TNY233&lt;201,TNY233/2,IF(TNY233&lt;=301,TNY233/3,TNY233/4))))</f>
        <v>688.73453999999992</v>
      </c>
      <c r="TOA233" s="159">
        <f t="shared" si="11382"/>
        <v>4</v>
      </c>
      <c r="TOB233" s="159"/>
      <c r="TOC233" s="53" t="s">
        <v>163</v>
      </c>
      <c r="TOD233" s="53">
        <f t="shared" ref="TOD233" si="19874">(53.16)*10.764</f>
        <v>572.2142399999999</v>
      </c>
      <c r="TOE233" s="53">
        <f t="shared" ref="TOE233:TOE234" si="19875">(2.3*1.25+1*(2.75+2.9+2.3))*10.764</f>
        <v>116.52029999999999</v>
      </c>
      <c r="TOF233" s="53">
        <f t="shared" si="5246"/>
        <v>688.73453999999992</v>
      </c>
      <c r="TOG233" s="53">
        <v>0</v>
      </c>
      <c r="TOH233" s="53">
        <f>TOF233*(($H$268)+1)+(IF(TOG233&lt;101,TOG233,IF(TOG233&lt;201,TOG233/2,IF(TOG233&lt;=301,TOG233/3,TOG233/4))))</f>
        <v>688.73453999999992</v>
      </c>
      <c r="TOI233" s="159">
        <f t="shared" si="11385"/>
        <v>4</v>
      </c>
      <c r="TOJ233" s="159"/>
      <c r="TOK233" s="53" t="s">
        <v>163</v>
      </c>
      <c r="TOL233" s="53">
        <f t="shared" ref="TOL233" si="19876">(53.16)*10.764</f>
        <v>572.2142399999999</v>
      </c>
      <c r="TOM233" s="53">
        <f t="shared" ref="TOM233:TOM234" si="19877">(2.3*1.25+1*(2.75+2.9+2.3))*10.764</f>
        <v>116.52029999999999</v>
      </c>
      <c r="TON233" s="53">
        <f t="shared" si="5249"/>
        <v>688.73453999999992</v>
      </c>
      <c r="TOO233" s="53">
        <v>0</v>
      </c>
      <c r="TOP233" s="53">
        <f>TON233*(($H$268)+1)+(IF(TOO233&lt;101,TOO233,IF(TOO233&lt;201,TOO233/2,IF(TOO233&lt;=301,TOO233/3,TOO233/4))))</f>
        <v>688.73453999999992</v>
      </c>
      <c r="TOQ233" s="159">
        <f t="shared" si="11388"/>
        <v>4</v>
      </c>
      <c r="TOR233" s="159"/>
      <c r="TOS233" s="53" t="s">
        <v>163</v>
      </c>
      <c r="TOT233" s="53">
        <f t="shared" ref="TOT233" si="19878">(53.16)*10.764</f>
        <v>572.2142399999999</v>
      </c>
      <c r="TOU233" s="53">
        <f t="shared" ref="TOU233:TOU234" si="19879">(2.3*1.25+1*(2.75+2.9+2.3))*10.764</f>
        <v>116.52029999999999</v>
      </c>
      <c r="TOV233" s="53">
        <f t="shared" si="5252"/>
        <v>688.73453999999992</v>
      </c>
      <c r="TOW233" s="53">
        <v>0</v>
      </c>
      <c r="TOX233" s="53">
        <f>TOV233*(($H$268)+1)+(IF(TOW233&lt;101,TOW233,IF(TOW233&lt;201,TOW233/2,IF(TOW233&lt;=301,TOW233/3,TOW233/4))))</f>
        <v>688.73453999999992</v>
      </c>
      <c r="TOY233" s="159">
        <f t="shared" si="11391"/>
        <v>4</v>
      </c>
      <c r="TOZ233" s="159"/>
      <c r="TPA233" s="53" t="s">
        <v>163</v>
      </c>
      <c r="TPB233" s="53">
        <f t="shared" ref="TPB233" si="19880">(53.16)*10.764</f>
        <v>572.2142399999999</v>
      </c>
      <c r="TPC233" s="53">
        <f t="shared" ref="TPC233:TPC234" si="19881">(2.3*1.25+1*(2.75+2.9+2.3))*10.764</f>
        <v>116.52029999999999</v>
      </c>
      <c r="TPD233" s="53">
        <f t="shared" si="5255"/>
        <v>688.73453999999992</v>
      </c>
      <c r="TPE233" s="53">
        <v>0</v>
      </c>
      <c r="TPF233" s="53">
        <f>TPD233*(($H$268)+1)+(IF(TPE233&lt;101,TPE233,IF(TPE233&lt;201,TPE233/2,IF(TPE233&lt;=301,TPE233/3,TPE233/4))))</f>
        <v>688.73453999999992</v>
      </c>
      <c r="TPG233" s="159">
        <f t="shared" si="11394"/>
        <v>4</v>
      </c>
      <c r="TPH233" s="159"/>
      <c r="TPI233" s="53" t="s">
        <v>163</v>
      </c>
      <c r="TPJ233" s="53">
        <f t="shared" ref="TPJ233" si="19882">(53.16)*10.764</f>
        <v>572.2142399999999</v>
      </c>
      <c r="TPK233" s="53">
        <f t="shared" ref="TPK233:TPK234" si="19883">(2.3*1.25+1*(2.75+2.9+2.3))*10.764</f>
        <v>116.52029999999999</v>
      </c>
      <c r="TPL233" s="53">
        <f t="shared" si="5258"/>
        <v>688.73453999999992</v>
      </c>
      <c r="TPM233" s="53">
        <v>0</v>
      </c>
      <c r="TPN233" s="53">
        <f>TPL233*(($H$268)+1)+(IF(TPM233&lt;101,TPM233,IF(TPM233&lt;201,TPM233/2,IF(TPM233&lt;=301,TPM233/3,TPM233/4))))</f>
        <v>688.73453999999992</v>
      </c>
      <c r="TPO233" s="159">
        <f t="shared" si="11397"/>
        <v>4</v>
      </c>
      <c r="TPP233" s="159"/>
      <c r="TPQ233" s="53" t="s">
        <v>163</v>
      </c>
      <c r="TPR233" s="53">
        <f t="shared" ref="TPR233" si="19884">(53.16)*10.764</f>
        <v>572.2142399999999</v>
      </c>
      <c r="TPS233" s="53">
        <f t="shared" ref="TPS233:TPS234" si="19885">(2.3*1.25+1*(2.75+2.9+2.3))*10.764</f>
        <v>116.52029999999999</v>
      </c>
      <c r="TPT233" s="53">
        <f t="shared" si="5261"/>
        <v>688.73453999999992</v>
      </c>
      <c r="TPU233" s="53">
        <v>0</v>
      </c>
      <c r="TPV233" s="53">
        <f>TPT233*(($H$268)+1)+(IF(TPU233&lt;101,TPU233,IF(TPU233&lt;201,TPU233/2,IF(TPU233&lt;=301,TPU233/3,TPU233/4))))</f>
        <v>688.73453999999992</v>
      </c>
      <c r="TPW233" s="159">
        <f t="shared" si="11400"/>
        <v>4</v>
      </c>
      <c r="TPX233" s="159"/>
      <c r="TPY233" s="53" t="s">
        <v>163</v>
      </c>
      <c r="TPZ233" s="53">
        <f t="shared" ref="TPZ233" si="19886">(53.16)*10.764</f>
        <v>572.2142399999999</v>
      </c>
      <c r="TQA233" s="53">
        <f t="shared" ref="TQA233:TQA234" si="19887">(2.3*1.25+1*(2.75+2.9+2.3))*10.764</f>
        <v>116.52029999999999</v>
      </c>
      <c r="TQB233" s="53">
        <f t="shared" si="5264"/>
        <v>688.73453999999992</v>
      </c>
      <c r="TQC233" s="53">
        <v>0</v>
      </c>
      <c r="TQD233" s="53">
        <f>TQB233*(($H$268)+1)+(IF(TQC233&lt;101,TQC233,IF(TQC233&lt;201,TQC233/2,IF(TQC233&lt;=301,TQC233/3,TQC233/4))))</f>
        <v>688.73453999999992</v>
      </c>
      <c r="TQE233" s="159">
        <f t="shared" si="11403"/>
        <v>4</v>
      </c>
      <c r="TQF233" s="159"/>
      <c r="TQG233" s="53" t="s">
        <v>163</v>
      </c>
      <c r="TQH233" s="53">
        <f t="shared" ref="TQH233" si="19888">(53.16)*10.764</f>
        <v>572.2142399999999</v>
      </c>
      <c r="TQI233" s="53">
        <f t="shared" ref="TQI233:TQI234" si="19889">(2.3*1.25+1*(2.75+2.9+2.3))*10.764</f>
        <v>116.52029999999999</v>
      </c>
      <c r="TQJ233" s="53">
        <f t="shared" si="5267"/>
        <v>688.73453999999992</v>
      </c>
      <c r="TQK233" s="53">
        <v>0</v>
      </c>
      <c r="TQL233" s="53">
        <f>TQJ233*(($H$268)+1)+(IF(TQK233&lt;101,TQK233,IF(TQK233&lt;201,TQK233/2,IF(TQK233&lt;=301,TQK233/3,TQK233/4))))</f>
        <v>688.73453999999992</v>
      </c>
      <c r="TQM233" s="159">
        <f t="shared" si="11406"/>
        <v>4</v>
      </c>
      <c r="TQN233" s="159"/>
      <c r="TQO233" s="53" t="s">
        <v>163</v>
      </c>
      <c r="TQP233" s="53">
        <f t="shared" ref="TQP233" si="19890">(53.16)*10.764</f>
        <v>572.2142399999999</v>
      </c>
      <c r="TQQ233" s="53">
        <f t="shared" ref="TQQ233:TQQ234" si="19891">(2.3*1.25+1*(2.75+2.9+2.3))*10.764</f>
        <v>116.52029999999999</v>
      </c>
      <c r="TQR233" s="53">
        <f t="shared" si="5270"/>
        <v>688.73453999999992</v>
      </c>
      <c r="TQS233" s="53">
        <v>0</v>
      </c>
      <c r="TQT233" s="53">
        <f>TQR233*(($H$268)+1)+(IF(TQS233&lt;101,TQS233,IF(TQS233&lt;201,TQS233/2,IF(TQS233&lt;=301,TQS233/3,TQS233/4))))</f>
        <v>688.73453999999992</v>
      </c>
      <c r="TQU233" s="159">
        <f t="shared" si="11409"/>
        <v>4</v>
      </c>
      <c r="TQV233" s="159"/>
      <c r="TQW233" s="53" t="s">
        <v>163</v>
      </c>
      <c r="TQX233" s="53">
        <f t="shared" ref="TQX233" si="19892">(53.16)*10.764</f>
        <v>572.2142399999999</v>
      </c>
      <c r="TQY233" s="53">
        <f t="shared" ref="TQY233:TQY234" si="19893">(2.3*1.25+1*(2.75+2.9+2.3))*10.764</f>
        <v>116.52029999999999</v>
      </c>
      <c r="TQZ233" s="53">
        <f t="shared" si="5273"/>
        <v>688.73453999999992</v>
      </c>
      <c r="TRA233" s="53">
        <v>0</v>
      </c>
      <c r="TRB233" s="53">
        <f>TQZ233*(($H$268)+1)+(IF(TRA233&lt;101,TRA233,IF(TRA233&lt;201,TRA233/2,IF(TRA233&lt;=301,TRA233/3,TRA233/4))))</f>
        <v>688.73453999999992</v>
      </c>
      <c r="TRC233" s="159">
        <f t="shared" si="11412"/>
        <v>4</v>
      </c>
      <c r="TRD233" s="159"/>
      <c r="TRE233" s="53" t="s">
        <v>163</v>
      </c>
      <c r="TRF233" s="53">
        <f t="shared" ref="TRF233" si="19894">(53.16)*10.764</f>
        <v>572.2142399999999</v>
      </c>
      <c r="TRG233" s="53">
        <f t="shared" ref="TRG233:TRG234" si="19895">(2.3*1.25+1*(2.75+2.9+2.3))*10.764</f>
        <v>116.52029999999999</v>
      </c>
      <c r="TRH233" s="53">
        <f t="shared" si="5276"/>
        <v>688.73453999999992</v>
      </c>
      <c r="TRI233" s="53">
        <v>0</v>
      </c>
      <c r="TRJ233" s="53">
        <f>TRH233*(($H$268)+1)+(IF(TRI233&lt;101,TRI233,IF(TRI233&lt;201,TRI233/2,IF(TRI233&lt;=301,TRI233/3,TRI233/4))))</f>
        <v>688.73453999999992</v>
      </c>
      <c r="TRK233" s="159">
        <f t="shared" si="11415"/>
        <v>4</v>
      </c>
      <c r="TRL233" s="159"/>
      <c r="TRM233" s="53" t="s">
        <v>163</v>
      </c>
      <c r="TRN233" s="53">
        <f t="shared" ref="TRN233" si="19896">(53.16)*10.764</f>
        <v>572.2142399999999</v>
      </c>
      <c r="TRO233" s="53">
        <f t="shared" ref="TRO233:TRO234" si="19897">(2.3*1.25+1*(2.75+2.9+2.3))*10.764</f>
        <v>116.52029999999999</v>
      </c>
      <c r="TRP233" s="53">
        <f t="shared" si="5279"/>
        <v>688.73453999999992</v>
      </c>
      <c r="TRQ233" s="53">
        <v>0</v>
      </c>
      <c r="TRR233" s="53">
        <f>TRP233*(($H$268)+1)+(IF(TRQ233&lt;101,TRQ233,IF(TRQ233&lt;201,TRQ233/2,IF(TRQ233&lt;=301,TRQ233/3,TRQ233/4))))</f>
        <v>688.73453999999992</v>
      </c>
      <c r="TRS233" s="159">
        <f t="shared" si="11418"/>
        <v>4</v>
      </c>
      <c r="TRT233" s="159"/>
      <c r="TRU233" s="53" t="s">
        <v>163</v>
      </c>
      <c r="TRV233" s="53">
        <f t="shared" ref="TRV233" si="19898">(53.16)*10.764</f>
        <v>572.2142399999999</v>
      </c>
      <c r="TRW233" s="53">
        <f t="shared" ref="TRW233:TRW234" si="19899">(2.3*1.25+1*(2.75+2.9+2.3))*10.764</f>
        <v>116.52029999999999</v>
      </c>
      <c r="TRX233" s="53">
        <f t="shared" si="5282"/>
        <v>688.73453999999992</v>
      </c>
      <c r="TRY233" s="53">
        <v>0</v>
      </c>
      <c r="TRZ233" s="53">
        <f>TRX233*(($H$268)+1)+(IF(TRY233&lt;101,TRY233,IF(TRY233&lt;201,TRY233/2,IF(TRY233&lt;=301,TRY233/3,TRY233/4))))</f>
        <v>688.73453999999992</v>
      </c>
      <c r="TSA233" s="159">
        <f t="shared" si="11421"/>
        <v>4</v>
      </c>
      <c r="TSB233" s="159"/>
      <c r="TSC233" s="53" t="s">
        <v>163</v>
      </c>
      <c r="TSD233" s="53">
        <f t="shared" ref="TSD233" si="19900">(53.16)*10.764</f>
        <v>572.2142399999999</v>
      </c>
      <c r="TSE233" s="53">
        <f t="shared" ref="TSE233:TSE234" si="19901">(2.3*1.25+1*(2.75+2.9+2.3))*10.764</f>
        <v>116.52029999999999</v>
      </c>
      <c r="TSF233" s="53">
        <f t="shared" si="5285"/>
        <v>688.73453999999992</v>
      </c>
      <c r="TSG233" s="53">
        <v>0</v>
      </c>
      <c r="TSH233" s="53">
        <f>TSF233*(($H$268)+1)+(IF(TSG233&lt;101,TSG233,IF(TSG233&lt;201,TSG233/2,IF(TSG233&lt;=301,TSG233/3,TSG233/4))))</f>
        <v>688.73453999999992</v>
      </c>
      <c r="TSI233" s="159">
        <f t="shared" si="11424"/>
        <v>4</v>
      </c>
      <c r="TSJ233" s="159"/>
      <c r="TSK233" s="53" t="s">
        <v>163</v>
      </c>
      <c r="TSL233" s="53">
        <f t="shared" ref="TSL233" si="19902">(53.16)*10.764</f>
        <v>572.2142399999999</v>
      </c>
      <c r="TSM233" s="53">
        <f t="shared" ref="TSM233:TSM234" si="19903">(2.3*1.25+1*(2.75+2.9+2.3))*10.764</f>
        <v>116.52029999999999</v>
      </c>
      <c r="TSN233" s="53">
        <f t="shared" si="5288"/>
        <v>688.73453999999992</v>
      </c>
      <c r="TSO233" s="53">
        <v>0</v>
      </c>
      <c r="TSP233" s="53">
        <f>TSN233*(($H$268)+1)+(IF(TSO233&lt;101,TSO233,IF(TSO233&lt;201,TSO233/2,IF(TSO233&lt;=301,TSO233/3,TSO233/4))))</f>
        <v>688.73453999999992</v>
      </c>
      <c r="TSQ233" s="159">
        <f t="shared" si="11427"/>
        <v>4</v>
      </c>
      <c r="TSR233" s="159"/>
      <c r="TSS233" s="53" t="s">
        <v>163</v>
      </c>
      <c r="TST233" s="53">
        <f t="shared" ref="TST233" si="19904">(53.16)*10.764</f>
        <v>572.2142399999999</v>
      </c>
      <c r="TSU233" s="53">
        <f t="shared" ref="TSU233:TSU234" si="19905">(2.3*1.25+1*(2.75+2.9+2.3))*10.764</f>
        <v>116.52029999999999</v>
      </c>
      <c r="TSV233" s="53">
        <f t="shared" si="5291"/>
        <v>688.73453999999992</v>
      </c>
      <c r="TSW233" s="53">
        <v>0</v>
      </c>
      <c r="TSX233" s="53">
        <f>TSV233*(($H$268)+1)+(IF(TSW233&lt;101,TSW233,IF(TSW233&lt;201,TSW233/2,IF(TSW233&lt;=301,TSW233/3,TSW233/4))))</f>
        <v>688.73453999999992</v>
      </c>
      <c r="TSY233" s="159">
        <f t="shared" si="11430"/>
        <v>4</v>
      </c>
      <c r="TSZ233" s="159"/>
      <c r="TTA233" s="53" t="s">
        <v>163</v>
      </c>
      <c r="TTB233" s="53">
        <f t="shared" ref="TTB233" si="19906">(53.16)*10.764</f>
        <v>572.2142399999999</v>
      </c>
      <c r="TTC233" s="53">
        <f t="shared" ref="TTC233:TTC234" si="19907">(2.3*1.25+1*(2.75+2.9+2.3))*10.764</f>
        <v>116.52029999999999</v>
      </c>
      <c r="TTD233" s="53">
        <f t="shared" si="5294"/>
        <v>688.73453999999992</v>
      </c>
      <c r="TTE233" s="53">
        <v>0</v>
      </c>
      <c r="TTF233" s="53">
        <f>TTD233*(($H$268)+1)+(IF(TTE233&lt;101,TTE233,IF(TTE233&lt;201,TTE233/2,IF(TTE233&lt;=301,TTE233/3,TTE233/4))))</f>
        <v>688.73453999999992</v>
      </c>
      <c r="TTG233" s="159">
        <f t="shared" si="11433"/>
        <v>4</v>
      </c>
      <c r="TTH233" s="159"/>
      <c r="TTI233" s="53" t="s">
        <v>163</v>
      </c>
      <c r="TTJ233" s="53">
        <f t="shared" ref="TTJ233" si="19908">(53.16)*10.764</f>
        <v>572.2142399999999</v>
      </c>
      <c r="TTK233" s="53">
        <f t="shared" ref="TTK233:TTK234" si="19909">(2.3*1.25+1*(2.75+2.9+2.3))*10.764</f>
        <v>116.52029999999999</v>
      </c>
      <c r="TTL233" s="53">
        <f t="shared" si="5297"/>
        <v>688.73453999999992</v>
      </c>
      <c r="TTM233" s="53">
        <v>0</v>
      </c>
      <c r="TTN233" s="53">
        <f>TTL233*(($H$268)+1)+(IF(TTM233&lt;101,TTM233,IF(TTM233&lt;201,TTM233/2,IF(TTM233&lt;=301,TTM233/3,TTM233/4))))</f>
        <v>688.73453999999992</v>
      </c>
      <c r="TTO233" s="159">
        <f t="shared" si="11436"/>
        <v>4</v>
      </c>
      <c r="TTP233" s="159"/>
      <c r="TTQ233" s="53" t="s">
        <v>163</v>
      </c>
      <c r="TTR233" s="53">
        <f t="shared" ref="TTR233" si="19910">(53.16)*10.764</f>
        <v>572.2142399999999</v>
      </c>
      <c r="TTS233" s="53">
        <f t="shared" ref="TTS233:TTS234" si="19911">(2.3*1.25+1*(2.75+2.9+2.3))*10.764</f>
        <v>116.52029999999999</v>
      </c>
      <c r="TTT233" s="53">
        <f t="shared" si="5300"/>
        <v>688.73453999999992</v>
      </c>
      <c r="TTU233" s="53">
        <v>0</v>
      </c>
      <c r="TTV233" s="53">
        <f>TTT233*(($H$268)+1)+(IF(TTU233&lt;101,TTU233,IF(TTU233&lt;201,TTU233/2,IF(TTU233&lt;=301,TTU233/3,TTU233/4))))</f>
        <v>688.73453999999992</v>
      </c>
      <c r="TTW233" s="159">
        <f t="shared" si="11439"/>
        <v>4</v>
      </c>
      <c r="TTX233" s="159"/>
      <c r="TTY233" s="53" t="s">
        <v>163</v>
      </c>
      <c r="TTZ233" s="53">
        <f t="shared" ref="TTZ233" si="19912">(53.16)*10.764</f>
        <v>572.2142399999999</v>
      </c>
      <c r="TUA233" s="53">
        <f t="shared" ref="TUA233:TUA234" si="19913">(2.3*1.25+1*(2.75+2.9+2.3))*10.764</f>
        <v>116.52029999999999</v>
      </c>
      <c r="TUB233" s="53">
        <f t="shared" si="5303"/>
        <v>688.73453999999992</v>
      </c>
      <c r="TUC233" s="53">
        <v>0</v>
      </c>
      <c r="TUD233" s="53">
        <f>TUB233*(($H$268)+1)+(IF(TUC233&lt;101,TUC233,IF(TUC233&lt;201,TUC233/2,IF(TUC233&lt;=301,TUC233/3,TUC233/4))))</f>
        <v>688.73453999999992</v>
      </c>
      <c r="TUE233" s="159">
        <f t="shared" si="11442"/>
        <v>4</v>
      </c>
      <c r="TUF233" s="159"/>
      <c r="TUG233" s="53" t="s">
        <v>163</v>
      </c>
      <c r="TUH233" s="53">
        <f t="shared" ref="TUH233" si="19914">(53.16)*10.764</f>
        <v>572.2142399999999</v>
      </c>
      <c r="TUI233" s="53">
        <f t="shared" ref="TUI233:TUI234" si="19915">(2.3*1.25+1*(2.75+2.9+2.3))*10.764</f>
        <v>116.52029999999999</v>
      </c>
      <c r="TUJ233" s="53">
        <f t="shared" si="5306"/>
        <v>688.73453999999992</v>
      </c>
      <c r="TUK233" s="53">
        <v>0</v>
      </c>
      <c r="TUL233" s="53">
        <f>TUJ233*(($H$268)+1)+(IF(TUK233&lt;101,TUK233,IF(TUK233&lt;201,TUK233/2,IF(TUK233&lt;=301,TUK233/3,TUK233/4))))</f>
        <v>688.73453999999992</v>
      </c>
      <c r="TUM233" s="159">
        <f t="shared" si="11445"/>
        <v>4</v>
      </c>
      <c r="TUN233" s="159"/>
      <c r="TUO233" s="53" t="s">
        <v>163</v>
      </c>
      <c r="TUP233" s="53">
        <f t="shared" ref="TUP233" si="19916">(53.16)*10.764</f>
        <v>572.2142399999999</v>
      </c>
      <c r="TUQ233" s="53">
        <f t="shared" ref="TUQ233:TUQ234" si="19917">(2.3*1.25+1*(2.75+2.9+2.3))*10.764</f>
        <v>116.52029999999999</v>
      </c>
      <c r="TUR233" s="53">
        <f t="shared" si="5309"/>
        <v>688.73453999999992</v>
      </c>
      <c r="TUS233" s="53">
        <v>0</v>
      </c>
      <c r="TUT233" s="53">
        <f>TUR233*(($H$268)+1)+(IF(TUS233&lt;101,TUS233,IF(TUS233&lt;201,TUS233/2,IF(TUS233&lt;=301,TUS233/3,TUS233/4))))</f>
        <v>688.73453999999992</v>
      </c>
      <c r="TUU233" s="159">
        <f t="shared" si="11448"/>
        <v>4</v>
      </c>
      <c r="TUV233" s="159"/>
      <c r="TUW233" s="53" t="s">
        <v>163</v>
      </c>
      <c r="TUX233" s="53">
        <f t="shared" ref="TUX233" si="19918">(53.16)*10.764</f>
        <v>572.2142399999999</v>
      </c>
      <c r="TUY233" s="53">
        <f t="shared" ref="TUY233:TUY234" si="19919">(2.3*1.25+1*(2.75+2.9+2.3))*10.764</f>
        <v>116.52029999999999</v>
      </c>
      <c r="TUZ233" s="53">
        <f t="shared" si="5312"/>
        <v>688.73453999999992</v>
      </c>
      <c r="TVA233" s="53">
        <v>0</v>
      </c>
      <c r="TVB233" s="53">
        <f>TUZ233*(($H$268)+1)+(IF(TVA233&lt;101,TVA233,IF(TVA233&lt;201,TVA233/2,IF(TVA233&lt;=301,TVA233/3,TVA233/4))))</f>
        <v>688.73453999999992</v>
      </c>
      <c r="TVC233" s="159">
        <f t="shared" si="11451"/>
        <v>4</v>
      </c>
      <c r="TVD233" s="159"/>
      <c r="TVE233" s="53" t="s">
        <v>163</v>
      </c>
      <c r="TVF233" s="53">
        <f t="shared" ref="TVF233" si="19920">(53.16)*10.764</f>
        <v>572.2142399999999</v>
      </c>
      <c r="TVG233" s="53">
        <f t="shared" ref="TVG233:TVG234" si="19921">(2.3*1.25+1*(2.75+2.9+2.3))*10.764</f>
        <v>116.52029999999999</v>
      </c>
      <c r="TVH233" s="53">
        <f t="shared" si="5315"/>
        <v>688.73453999999992</v>
      </c>
      <c r="TVI233" s="53">
        <v>0</v>
      </c>
      <c r="TVJ233" s="53">
        <f>TVH233*(($H$268)+1)+(IF(TVI233&lt;101,TVI233,IF(TVI233&lt;201,TVI233/2,IF(TVI233&lt;=301,TVI233/3,TVI233/4))))</f>
        <v>688.73453999999992</v>
      </c>
      <c r="TVK233" s="159">
        <f t="shared" si="11454"/>
        <v>4</v>
      </c>
      <c r="TVL233" s="159"/>
      <c r="TVM233" s="53" t="s">
        <v>163</v>
      </c>
      <c r="TVN233" s="53">
        <f t="shared" ref="TVN233" si="19922">(53.16)*10.764</f>
        <v>572.2142399999999</v>
      </c>
      <c r="TVO233" s="53">
        <f t="shared" ref="TVO233:TVO234" si="19923">(2.3*1.25+1*(2.75+2.9+2.3))*10.764</f>
        <v>116.52029999999999</v>
      </c>
      <c r="TVP233" s="53">
        <f t="shared" si="5318"/>
        <v>688.73453999999992</v>
      </c>
      <c r="TVQ233" s="53">
        <v>0</v>
      </c>
      <c r="TVR233" s="53">
        <f>TVP233*(($H$268)+1)+(IF(TVQ233&lt;101,TVQ233,IF(TVQ233&lt;201,TVQ233/2,IF(TVQ233&lt;=301,TVQ233/3,TVQ233/4))))</f>
        <v>688.73453999999992</v>
      </c>
      <c r="TVS233" s="159">
        <f t="shared" si="11457"/>
        <v>4</v>
      </c>
      <c r="TVT233" s="159"/>
      <c r="TVU233" s="53" t="s">
        <v>163</v>
      </c>
      <c r="TVV233" s="53">
        <f t="shared" ref="TVV233" si="19924">(53.16)*10.764</f>
        <v>572.2142399999999</v>
      </c>
      <c r="TVW233" s="53">
        <f t="shared" ref="TVW233:TVW234" si="19925">(2.3*1.25+1*(2.75+2.9+2.3))*10.764</f>
        <v>116.52029999999999</v>
      </c>
      <c r="TVX233" s="53">
        <f t="shared" si="5321"/>
        <v>688.73453999999992</v>
      </c>
      <c r="TVY233" s="53">
        <v>0</v>
      </c>
      <c r="TVZ233" s="53">
        <f>TVX233*(($H$268)+1)+(IF(TVY233&lt;101,TVY233,IF(TVY233&lt;201,TVY233/2,IF(TVY233&lt;=301,TVY233/3,TVY233/4))))</f>
        <v>688.73453999999992</v>
      </c>
      <c r="TWA233" s="159">
        <f t="shared" si="11460"/>
        <v>4</v>
      </c>
      <c r="TWB233" s="159"/>
      <c r="TWC233" s="53" t="s">
        <v>163</v>
      </c>
      <c r="TWD233" s="53">
        <f t="shared" ref="TWD233" si="19926">(53.16)*10.764</f>
        <v>572.2142399999999</v>
      </c>
      <c r="TWE233" s="53">
        <f t="shared" ref="TWE233:TWE234" si="19927">(2.3*1.25+1*(2.75+2.9+2.3))*10.764</f>
        <v>116.52029999999999</v>
      </c>
      <c r="TWF233" s="53">
        <f t="shared" si="5324"/>
        <v>688.73453999999992</v>
      </c>
      <c r="TWG233" s="53">
        <v>0</v>
      </c>
      <c r="TWH233" s="53">
        <f>TWF233*(($H$268)+1)+(IF(TWG233&lt;101,TWG233,IF(TWG233&lt;201,TWG233/2,IF(TWG233&lt;=301,TWG233/3,TWG233/4))))</f>
        <v>688.73453999999992</v>
      </c>
      <c r="TWI233" s="159">
        <f t="shared" si="11463"/>
        <v>4</v>
      </c>
      <c r="TWJ233" s="159"/>
      <c r="TWK233" s="53" t="s">
        <v>163</v>
      </c>
      <c r="TWL233" s="53">
        <f t="shared" ref="TWL233" si="19928">(53.16)*10.764</f>
        <v>572.2142399999999</v>
      </c>
      <c r="TWM233" s="53">
        <f t="shared" ref="TWM233:TWM234" si="19929">(2.3*1.25+1*(2.75+2.9+2.3))*10.764</f>
        <v>116.52029999999999</v>
      </c>
      <c r="TWN233" s="53">
        <f t="shared" si="5327"/>
        <v>688.73453999999992</v>
      </c>
      <c r="TWO233" s="53">
        <v>0</v>
      </c>
      <c r="TWP233" s="53">
        <f>TWN233*(($H$268)+1)+(IF(TWO233&lt;101,TWO233,IF(TWO233&lt;201,TWO233/2,IF(TWO233&lt;=301,TWO233/3,TWO233/4))))</f>
        <v>688.73453999999992</v>
      </c>
      <c r="TWQ233" s="159">
        <f t="shared" si="11466"/>
        <v>4</v>
      </c>
      <c r="TWR233" s="159"/>
      <c r="TWS233" s="53" t="s">
        <v>163</v>
      </c>
      <c r="TWT233" s="53">
        <f t="shared" ref="TWT233" si="19930">(53.16)*10.764</f>
        <v>572.2142399999999</v>
      </c>
      <c r="TWU233" s="53">
        <f t="shared" ref="TWU233:TWU234" si="19931">(2.3*1.25+1*(2.75+2.9+2.3))*10.764</f>
        <v>116.52029999999999</v>
      </c>
      <c r="TWV233" s="53">
        <f t="shared" si="5330"/>
        <v>688.73453999999992</v>
      </c>
      <c r="TWW233" s="53">
        <v>0</v>
      </c>
      <c r="TWX233" s="53">
        <f>TWV233*(($H$268)+1)+(IF(TWW233&lt;101,TWW233,IF(TWW233&lt;201,TWW233/2,IF(TWW233&lt;=301,TWW233/3,TWW233/4))))</f>
        <v>688.73453999999992</v>
      </c>
      <c r="TWY233" s="159">
        <f t="shared" si="11469"/>
        <v>4</v>
      </c>
      <c r="TWZ233" s="159"/>
      <c r="TXA233" s="53" t="s">
        <v>163</v>
      </c>
      <c r="TXB233" s="53">
        <f t="shared" ref="TXB233" si="19932">(53.16)*10.764</f>
        <v>572.2142399999999</v>
      </c>
      <c r="TXC233" s="53">
        <f t="shared" ref="TXC233:TXC234" si="19933">(2.3*1.25+1*(2.75+2.9+2.3))*10.764</f>
        <v>116.52029999999999</v>
      </c>
      <c r="TXD233" s="53">
        <f t="shared" si="5333"/>
        <v>688.73453999999992</v>
      </c>
      <c r="TXE233" s="53">
        <v>0</v>
      </c>
      <c r="TXF233" s="53">
        <f>TXD233*(($H$268)+1)+(IF(TXE233&lt;101,TXE233,IF(TXE233&lt;201,TXE233/2,IF(TXE233&lt;=301,TXE233/3,TXE233/4))))</f>
        <v>688.73453999999992</v>
      </c>
      <c r="TXG233" s="159">
        <f t="shared" si="11472"/>
        <v>4</v>
      </c>
      <c r="TXH233" s="159"/>
      <c r="TXI233" s="53" t="s">
        <v>163</v>
      </c>
      <c r="TXJ233" s="53">
        <f t="shared" ref="TXJ233" si="19934">(53.16)*10.764</f>
        <v>572.2142399999999</v>
      </c>
      <c r="TXK233" s="53">
        <f t="shared" ref="TXK233:TXK234" si="19935">(2.3*1.25+1*(2.75+2.9+2.3))*10.764</f>
        <v>116.52029999999999</v>
      </c>
      <c r="TXL233" s="53">
        <f t="shared" si="5336"/>
        <v>688.73453999999992</v>
      </c>
      <c r="TXM233" s="53">
        <v>0</v>
      </c>
      <c r="TXN233" s="53">
        <f>TXL233*(($H$268)+1)+(IF(TXM233&lt;101,TXM233,IF(TXM233&lt;201,TXM233/2,IF(TXM233&lt;=301,TXM233/3,TXM233/4))))</f>
        <v>688.73453999999992</v>
      </c>
      <c r="TXO233" s="159">
        <f t="shared" si="11475"/>
        <v>4</v>
      </c>
      <c r="TXP233" s="159"/>
      <c r="TXQ233" s="53" t="s">
        <v>163</v>
      </c>
      <c r="TXR233" s="53">
        <f t="shared" ref="TXR233" si="19936">(53.16)*10.764</f>
        <v>572.2142399999999</v>
      </c>
      <c r="TXS233" s="53">
        <f t="shared" ref="TXS233:TXS234" si="19937">(2.3*1.25+1*(2.75+2.9+2.3))*10.764</f>
        <v>116.52029999999999</v>
      </c>
      <c r="TXT233" s="53">
        <f t="shared" si="5339"/>
        <v>688.73453999999992</v>
      </c>
      <c r="TXU233" s="53">
        <v>0</v>
      </c>
      <c r="TXV233" s="53">
        <f>TXT233*(($H$268)+1)+(IF(TXU233&lt;101,TXU233,IF(TXU233&lt;201,TXU233/2,IF(TXU233&lt;=301,TXU233/3,TXU233/4))))</f>
        <v>688.73453999999992</v>
      </c>
      <c r="TXW233" s="159">
        <f t="shared" si="11478"/>
        <v>4</v>
      </c>
      <c r="TXX233" s="159"/>
      <c r="TXY233" s="53" t="s">
        <v>163</v>
      </c>
      <c r="TXZ233" s="53">
        <f t="shared" ref="TXZ233" si="19938">(53.16)*10.764</f>
        <v>572.2142399999999</v>
      </c>
      <c r="TYA233" s="53">
        <f t="shared" ref="TYA233:TYA234" si="19939">(2.3*1.25+1*(2.75+2.9+2.3))*10.764</f>
        <v>116.52029999999999</v>
      </c>
      <c r="TYB233" s="53">
        <f t="shared" si="5342"/>
        <v>688.73453999999992</v>
      </c>
      <c r="TYC233" s="53">
        <v>0</v>
      </c>
      <c r="TYD233" s="53">
        <f>TYB233*(($H$268)+1)+(IF(TYC233&lt;101,TYC233,IF(TYC233&lt;201,TYC233/2,IF(TYC233&lt;=301,TYC233/3,TYC233/4))))</f>
        <v>688.73453999999992</v>
      </c>
      <c r="TYE233" s="159">
        <f t="shared" si="11481"/>
        <v>4</v>
      </c>
      <c r="TYF233" s="159"/>
      <c r="TYG233" s="53" t="s">
        <v>163</v>
      </c>
      <c r="TYH233" s="53">
        <f t="shared" ref="TYH233" si="19940">(53.16)*10.764</f>
        <v>572.2142399999999</v>
      </c>
      <c r="TYI233" s="53">
        <f t="shared" ref="TYI233:TYI234" si="19941">(2.3*1.25+1*(2.75+2.9+2.3))*10.764</f>
        <v>116.52029999999999</v>
      </c>
      <c r="TYJ233" s="53">
        <f t="shared" si="5345"/>
        <v>688.73453999999992</v>
      </c>
      <c r="TYK233" s="53">
        <v>0</v>
      </c>
      <c r="TYL233" s="53">
        <f>TYJ233*(($H$268)+1)+(IF(TYK233&lt;101,TYK233,IF(TYK233&lt;201,TYK233/2,IF(TYK233&lt;=301,TYK233/3,TYK233/4))))</f>
        <v>688.73453999999992</v>
      </c>
      <c r="TYM233" s="159">
        <f t="shared" si="11484"/>
        <v>4</v>
      </c>
      <c r="TYN233" s="159"/>
      <c r="TYO233" s="53" t="s">
        <v>163</v>
      </c>
      <c r="TYP233" s="53">
        <f t="shared" ref="TYP233" si="19942">(53.16)*10.764</f>
        <v>572.2142399999999</v>
      </c>
      <c r="TYQ233" s="53">
        <f t="shared" ref="TYQ233:TYQ234" si="19943">(2.3*1.25+1*(2.75+2.9+2.3))*10.764</f>
        <v>116.52029999999999</v>
      </c>
      <c r="TYR233" s="53">
        <f t="shared" si="5348"/>
        <v>688.73453999999992</v>
      </c>
      <c r="TYS233" s="53">
        <v>0</v>
      </c>
      <c r="TYT233" s="53">
        <f>TYR233*(($H$268)+1)+(IF(TYS233&lt;101,TYS233,IF(TYS233&lt;201,TYS233/2,IF(TYS233&lt;=301,TYS233/3,TYS233/4))))</f>
        <v>688.73453999999992</v>
      </c>
      <c r="TYU233" s="159">
        <f t="shared" si="11487"/>
        <v>4</v>
      </c>
      <c r="TYV233" s="159"/>
      <c r="TYW233" s="53" t="s">
        <v>163</v>
      </c>
      <c r="TYX233" s="53">
        <f t="shared" ref="TYX233" si="19944">(53.16)*10.764</f>
        <v>572.2142399999999</v>
      </c>
      <c r="TYY233" s="53">
        <f t="shared" ref="TYY233:TYY234" si="19945">(2.3*1.25+1*(2.75+2.9+2.3))*10.764</f>
        <v>116.52029999999999</v>
      </c>
      <c r="TYZ233" s="53">
        <f t="shared" si="5351"/>
        <v>688.73453999999992</v>
      </c>
      <c r="TZA233" s="53">
        <v>0</v>
      </c>
      <c r="TZB233" s="53">
        <f>TYZ233*(($H$268)+1)+(IF(TZA233&lt;101,TZA233,IF(TZA233&lt;201,TZA233/2,IF(TZA233&lt;=301,TZA233/3,TZA233/4))))</f>
        <v>688.73453999999992</v>
      </c>
      <c r="TZC233" s="159">
        <f t="shared" si="11490"/>
        <v>4</v>
      </c>
      <c r="TZD233" s="159"/>
      <c r="TZE233" s="53" t="s">
        <v>163</v>
      </c>
      <c r="TZF233" s="53">
        <f t="shared" ref="TZF233" si="19946">(53.16)*10.764</f>
        <v>572.2142399999999</v>
      </c>
      <c r="TZG233" s="53">
        <f t="shared" ref="TZG233:TZG234" si="19947">(2.3*1.25+1*(2.75+2.9+2.3))*10.764</f>
        <v>116.52029999999999</v>
      </c>
      <c r="TZH233" s="53">
        <f t="shared" si="5354"/>
        <v>688.73453999999992</v>
      </c>
      <c r="TZI233" s="53">
        <v>0</v>
      </c>
      <c r="TZJ233" s="53">
        <f>TZH233*(($H$268)+1)+(IF(TZI233&lt;101,TZI233,IF(TZI233&lt;201,TZI233/2,IF(TZI233&lt;=301,TZI233/3,TZI233/4))))</f>
        <v>688.73453999999992</v>
      </c>
      <c r="TZK233" s="159">
        <f t="shared" si="11493"/>
        <v>4</v>
      </c>
      <c r="TZL233" s="159"/>
      <c r="TZM233" s="53" t="s">
        <v>163</v>
      </c>
      <c r="TZN233" s="53">
        <f t="shared" ref="TZN233" si="19948">(53.16)*10.764</f>
        <v>572.2142399999999</v>
      </c>
      <c r="TZO233" s="53">
        <f t="shared" ref="TZO233:TZO234" si="19949">(2.3*1.25+1*(2.75+2.9+2.3))*10.764</f>
        <v>116.52029999999999</v>
      </c>
      <c r="TZP233" s="53">
        <f t="shared" si="5357"/>
        <v>688.73453999999992</v>
      </c>
      <c r="TZQ233" s="53">
        <v>0</v>
      </c>
      <c r="TZR233" s="53">
        <f>TZP233*(($H$268)+1)+(IF(TZQ233&lt;101,TZQ233,IF(TZQ233&lt;201,TZQ233/2,IF(TZQ233&lt;=301,TZQ233/3,TZQ233/4))))</f>
        <v>688.73453999999992</v>
      </c>
      <c r="TZS233" s="159">
        <f t="shared" si="11496"/>
        <v>4</v>
      </c>
      <c r="TZT233" s="159"/>
      <c r="TZU233" s="53" t="s">
        <v>163</v>
      </c>
      <c r="TZV233" s="53">
        <f t="shared" ref="TZV233" si="19950">(53.16)*10.764</f>
        <v>572.2142399999999</v>
      </c>
      <c r="TZW233" s="53">
        <f t="shared" ref="TZW233:TZW234" si="19951">(2.3*1.25+1*(2.75+2.9+2.3))*10.764</f>
        <v>116.52029999999999</v>
      </c>
      <c r="TZX233" s="53">
        <f t="shared" si="5360"/>
        <v>688.73453999999992</v>
      </c>
      <c r="TZY233" s="53">
        <v>0</v>
      </c>
      <c r="TZZ233" s="53">
        <f>TZX233*(($H$268)+1)+(IF(TZY233&lt;101,TZY233,IF(TZY233&lt;201,TZY233/2,IF(TZY233&lt;=301,TZY233/3,TZY233/4))))</f>
        <v>688.73453999999992</v>
      </c>
      <c r="UAA233" s="159">
        <f t="shared" si="11499"/>
        <v>4</v>
      </c>
      <c r="UAB233" s="159"/>
      <c r="UAC233" s="53" t="s">
        <v>163</v>
      </c>
      <c r="UAD233" s="53">
        <f t="shared" ref="UAD233" si="19952">(53.16)*10.764</f>
        <v>572.2142399999999</v>
      </c>
      <c r="UAE233" s="53">
        <f t="shared" ref="UAE233:UAE234" si="19953">(2.3*1.25+1*(2.75+2.9+2.3))*10.764</f>
        <v>116.52029999999999</v>
      </c>
      <c r="UAF233" s="53">
        <f t="shared" si="5363"/>
        <v>688.73453999999992</v>
      </c>
      <c r="UAG233" s="53">
        <v>0</v>
      </c>
      <c r="UAH233" s="53">
        <f>UAF233*(($H$268)+1)+(IF(UAG233&lt;101,UAG233,IF(UAG233&lt;201,UAG233/2,IF(UAG233&lt;=301,UAG233/3,UAG233/4))))</f>
        <v>688.73453999999992</v>
      </c>
      <c r="UAI233" s="159">
        <f t="shared" si="11502"/>
        <v>4</v>
      </c>
      <c r="UAJ233" s="159"/>
      <c r="UAK233" s="53" t="s">
        <v>163</v>
      </c>
      <c r="UAL233" s="53">
        <f t="shared" ref="UAL233" si="19954">(53.16)*10.764</f>
        <v>572.2142399999999</v>
      </c>
      <c r="UAM233" s="53">
        <f t="shared" ref="UAM233:UAM234" si="19955">(2.3*1.25+1*(2.75+2.9+2.3))*10.764</f>
        <v>116.52029999999999</v>
      </c>
      <c r="UAN233" s="53">
        <f t="shared" si="5366"/>
        <v>688.73453999999992</v>
      </c>
      <c r="UAO233" s="53">
        <v>0</v>
      </c>
      <c r="UAP233" s="53">
        <f>UAN233*(($H$268)+1)+(IF(UAO233&lt;101,UAO233,IF(UAO233&lt;201,UAO233/2,IF(UAO233&lt;=301,UAO233/3,UAO233/4))))</f>
        <v>688.73453999999992</v>
      </c>
      <c r="UAQ233" s="159">
        <f t="shared" si="11505"/>
        <v>4</v>
      </c>
      <c r="UAR233" s="159"/>
      <c r="UAS233" s="53" t="s">
        <v>163</v>
      </c>
      <c r="UAT233" s="53">
        <f t="shared" ref="UAT233" si="19956">(53.16)*10.764</f>
        <v>572.2142399999999</v>
      </c>
      <c r="UAU233" s="53">
        <f t="shared" ref="UAU233:UAU234" si="19957">(2.3*1.25+1*(2.75+2.9+2.3))*10.764</f>
        <v>116.52029999999999</v>
      </c>
      <c r="UAV233" s="53">
        <f t="shared" si="5369"/>
        <v>688.73453999999992</v>
      </c>
      <c r="UAW233" s="53">
        <v>0</v>
      </c>
      <c r="UAX233" s="53">
        <f>UAV233*(($H$268)+1)+(IF(UAW233&lt;101,UAW233,IF(UAW233&lt;201,UAW233/2,IF(UAW233&lt;=301,UAW233/3,UAW233/4))))</f>
        <v>688.73453999999992</v>
      </c>
      <c r="UAY233" s="159">
        <f t="shared" si="11508"/>
        <v>4</v>
      </c>
      <c r="UAZ233" s="159"/>
      <c r="UBA233" s="53" t="s">
        <v>163</v>
      </c>
      <c r="UBB233" s="53">
        <f t="shared" ref="UBB233" si="19958">(53.16)*10.764</f>
        <v>572.2142399999999</v>
      </c>
      <c r="UBC233" s="53">
        <f t="shared" ref="UBC233:UBC234" si="19959">(2.3*1.25+1*(2.75+2.9+2.3))*10.764</f>
        <v>116.52029999999999</v>
      </c>
      <c r="UBD233" s="53">
        <f t="shared" si="5372"/>
        <v>688.73453999999992</v>
      </c>
      <c r="UBE233" s="53">
        <v>0</v>
      </c>
      <c r="UBF233" s="53">
        <f>UBD233*(($H$268)+1)+(IF(UBE233&lt;101,UBE233,IF(UBE233&lt;201,UBE233/2,IF(UBE233&lt;=301,UBE233/3,UBE233/4))))</f>
        <v>688.73453999999992</v>
      </c>
      <c r="UBG233" s="159">
        <f t="shared" si="11511"/>
        <v>4</v>
      </c>
      <c r="UBH233" s="159"/>
      <c r="UBI233" s="53" t="s">
        <v>163</v>
      </c>
      <c r="UBJ233" s="53">
        <f t="shared" ref="UBJ233" si="19960">(53.16)*10.764</f>
        <v>572.2142399999999</v>
      </c>
      <c r="UBK233" s="53">
        <f t="shared" ref="UBK233:UBK234" si="19961">(2.3*1.25+1*(2.75+2.9+2.3))*10.764</f>
        <v>116.52029999999999</v>
      </c>
      <c r="UBL233" s="53">
        <f t="shared" si="5375"/>
        <v>688.73453999999992</v>
      </c>
      <c r="UBM233" s="53">
        <v>0</v>
      </c>
      <c r="UBN233" s="53">
        <f>UBL233*(($H$268)+1)+(IF(UBM233&lt;101,UBM233,IF(UBM233&lt;201,UBM233/2,IF(UBM233&lt;=301,UBM233/3,UBM233/4))))</f>
        <v>688.73453999999992</v>
      </c>
      <c r="UBO233" s="159">
        <f t="shared" si="11514"/>
        <v>4</v>
      </c>
      <c r="UBP233" s="159"/>
      <c r="UBQ233" s="53" t="s">
        <v>163</v>
      </c>
      <c r="UBR233" s="53">
        <f t="shared" ref="UBR233" si="19962">(53.16)*10.764</f>
        <v>572.2142399999999</v>
      </c>
      <c r="UBS233" s="53">
        <f t="shared" ref="UBS233:UBS234" si="19963">(2.3*1.25+1*(2.75+2.9+2.3))*10.764</f>
        <v>116.52029999999999</v>
      </c>
      <c r="UBT233" s="53">
        <f t="shared" si="5378"/>
        <v>688.73453999999992</v>
      </c>
      <c r="UBU233" s="53">
        <v>0</v>
      </c>
      <c r="UBV233" s="53">
        <f>UBT233*(($H$268)+1)+(IF(UBU233&lt;101,UBU233,IF(UBU233&lt;201,UBU233/2,IF(UBU233&lt;=301,UBU233/3,UBU233/4))))</f>
        <v>688.73453999999992</v>
      </c>
      <c r="UBW233" s="159">
        <f t="shared" si="11517"/>
        <v>4</v>
      </c>
      <c r="UBX233" s="159"/>
      <c r="UBY233" s="53" t="s">
        <v>163</v>
      </c>
      <c r="UBZ233" s="53">
        <f t="shared" ref="UBZ233" si="19964">(53.16)*10.764</f>
        <v>572.2142399999999</v>
      </c>
      <c r="UCA233" s="53">
        <f t="shared" ref="UCA233:UCA234" si="19965">(2.3*1.25+1*(2.75+2.9+2.3))*10.764</f>
        <v>116.52029999999999</v>
      </c>
      <c r="UCB233" s="53">
        <f t="shared" si="5381"/>
        <v>688.73453999999992</v>
      </c>
      <c r="UCC233" s="53">
        <v>0</v>
      </c>
      <c r="UCD233" s="53">
        <f>UCB233*(($H$268)+1)+(IF(UCC233&lt;101,UCC233,IF(UCC233&lt;201,UCC233/2,IF(UCC233&lt;=301,UCC233/3,UCC233/4))))</f>
        <v>688.73453999999992</v>
      </c>
      <c r="UCE233" s="159">
        <f t="shared" si="11520"/>
        <v>4</v>
      </c>
      <c r="UCF233" s="159"/>
      <c r="UCG233" s="53" t="s">
        <v>163</v>
      </c>
      <c r="UCH233" s="53">
        <f t="shared" ref="UCH233" si="19966">(53.16)*10.764</f>
        <v>572.2142399999999</v>
      </c>
      <c r="UCI233" s="53">
        <f t="shared" ref="UCI233:UCI234" si="19967">(2.3*1.25+1*(2.75+2.9+2.3))*10.764</f>
        <v>116.52029999999999</v>
      </c>
      <c r="UCJ233" s="53">
        <f t="shared" si="5384"/>
        <v>688.73453999999992</v>
      </c>
      <c r="UCK233" s="53">
        <v>0</v>
      </c>
      <c r="UCL233" s="53">
        <f>UCJ233*(($H$268)+1)+(IF(UCK233&lt;101,UCK233,IF(UCK233&lt;201,UCK233/2,IF(UCK233&lt;=301,UCK233/3,UCK233/4))))</f>
        <v>688.73453999999992</v>
      </c>
      <c r="UCM233" s="159">
        <f t="shared" si="11523"/>
        <v>4</v>
      </c>
      <c r="UCN233" s="159"/>
      <c r="UCO233" s="53" t="s">
        <v>163</v>
      </c>
      <c r="UCP233" s="53">
        <f t="shared" ref="UCP233" si="19968">(53.16)*10.764</f>
        <v>572.2142399999999</v>
      </c>
      <c r="UCQ233" s="53">
        <f t="shared" ref="UCQ233:UCQ234" si="19969">(2.3*1.25+1*(2.75+2.9+2.3))*10.764</f>
        <v>116.52029999999999</v>
      </c>
      <c r="UCR233" s="53">
        <f t="shared" si="5387"/>
        <v>688.73453999999992</v>
      </c>
      <c r="UCS233" s="53">
        <v>0</v>
      </c>
      <c r="UCT233" s="53">
        <f>UCR233*(($H$268)+1)+(IF(UCS233&lt;101,UCS233,IF(UCS233&lt;201,UCS233/2,IF(UCS233&lt;=301,UCS233/3,UCS233/4))))</f>
        <v>688.73453999999992</v>
      </c>
      <c r="UCU233" s="159">
        <f t="shared" si="11526"/>
        <v>4</v>
      </c>
      <c r="UCV233" s="159"/>
      <c r="UCW233" s="53" t="s">
        <v>163</v>
      </c>
      <c r="UCX233" s="53">
        <f t="shared" ref="UCX233" si="19970">(53.16)*10.764</f>
        <v>572.2142399999999</v>
      </c>
      <c r="UCY233" s="53">
        <f t="shared" ref="UCY233:UCY234" si="19971">(2.3*1.25+1*(2.75+2.9+2.3))*10.764</f>
        <v>116.52029999999999</v>
      </c>
      <c r="UCZ233" s="53">
        <f t="shared" si="5390"/>
        <v>688.73453999999992</v>
      </c>
      <c r="UDA233" s="53">
        <v>0</v>
      </c>
      <c r="UDB233" s="53">
        <f>UCZ233*(($H$268)+1)+(IF(UDA233&lt;101,UDA233,IF(UDA233&lt;201,UDA233/2,IF(UDA233&lt;=301,UDA233/3,UDA233/4))))</f>
        <v>688.73453999999992</v>
      </c>
      <c r="UDC233" s="159">
        <f t="shared" si="11529"/>
        <v>4</v>
      </c>
      <c r="UDD233" s="159"/>
      <c r="UDE233" s="53" t="s">
        <v>163</v>
      </c>
      <c r="UDF233" s="53">
        <f t="shared" ref="UDF233" si="19972">(53.16)*10.764</f>
        <v>572.2142399999999</v>
      </c>
      <c r="UDG233" s="53">
        <f t="shared" ref="UDG233:UDG234" si="19973">(2.3*1.25+1*(2.75+2.9+2.3))*10.764</f>
        <v>116.52029999999999</v>
      </c>
      <c r="UDH233" s="53">
        <f t="shared" si="5393"/>
        <v>688.73453999999992</v>
      </c>
      <c r="UDI233" s="53">
        <v>0</v>
      </c>
      <c r="UDJ233" s="53">
        <f>UDH233*(($H$268)+1)+(IF(UDI233&lt;101,UDI233,IF(UDI233&lt;201,UDI233/2,IF(UDI233&lt;=301,UDI233/3,UDI233/4))))</f>
        <v>688.73453999999992</v>
      </c>
      <c r="UDK233" s="159">
        <f t="shared" si="11532"/>
        <v>4</v>
      </c>
      <c r="UDL233" s="159"/>
      <c r="UDM233" s="53" t="s">
        <v>163</v>
      </c>
      <c r="UDN233" s="53">
        <f t="shared" ref="UDN233" si="19974">(53.16)*10.764</f>
        <v>572.2142399999999</v>
      </c>
      <c r="UDO233" s="53">
        <f t="shared" ref="UDO233:UDO234" si="19975">(2.3*1.25+1*(2.75+2.9+2.3))*10.764</f>
        <v>116.52029999999999</v>
      </c>
      <c r="UDP233" s="53">
        <f t="shared" si="5396"/>
        <v>688.73453999999992</v>
      </c>
      <c r="UDQ233" s="53">
        <v>0</v>
      </c>
      <c r="UDR233" s="53">
        <f>UDP233*(($H$268)+1)+(IF(UDQ233&lt;101,UDQ233,IF(UDQ233&lt;201,UDQ233/2,IF(UDQ233&lt;=301,UDQ233/3,UDQ233/4))))</f>
        <v>688.73453999999992</v>
      </c>
      <c r="UDS233" s="159">
        <f t="shared" si="11535"/>
        <v>4</v>
      </c>
      <c r="UDT233" s="159"/>
      <c r="UDU233" s="53" t="s">
        <v>163</v>
      </c>
      <c r="UDV233" s="53">
        <f t="shared" ref="UDV233" si="19976">(53.16)*10.764</f>
        <v>572.2142399999999</v>
      </c>
      <c r="UDW233" s="53">
        <f t="shared" ref="UDW233:UDW234" si="19977">(2.3*1.25+1*(2.75+2.9+2.3))*10.764</f>
        <v>116.52029999999999</v>
      </c>
      <c r="UDX233" s="53">
        <f t="shared" si="5399"/>
        <v>688.73453999999992</v>
      </c>
      <c r="UDY233" s="53">
        <v>0</v>
      </c>
      <c r="UDZ233" s="53">
        <f>UDX233*(($H$268)+1)+(IF(UDY233&lt;101,UDY233,IF(UDY233&lt;201,UDY233/2,IF(UDY233&lt;=301,UDY233/3,UDY233/4))))</f>
        <v>688.73453999999992</v>
      </c>
      <c r="UEA233" s="159">
        <f t="shared" si="11538"/>
        <v>4</v>
      </c>
      <c r="UEB233" s="159"/>
      <c r="UEC233" s="53" t="s">
        <v>163</v>
      </c>
      <c r="UED233" s="53">
        <f t="shared" ref="UED233" si="19978">(53.16)*10.764</f>
        <v>572.2142399999999</v>
      </c>
      <c r="UEE233" s="53">
        <f t="shared" ref="UEE233:UEE234" si="19979">(2.3*1.25+1*(2.75+2.9+2.3))*10.764</f>
        <v>116.52029999999999</v>
      </c>
      <c r="UEF233" s="53">
        <f t="shared" si="5402"/>
        <v>688.73453999999992</v>
      </c>
      <c r="UEG233" s="53">
        <v>0</v>
      </c>
      <c r="UEH233" s="53">
        <f>UEF233*(($H$268)+1)+(IF(UEG233&lt;101,UEG233,IF(UEG233&lt;201,UEG233/2,IF(UEG233&lt;=301,UEG233/3,UEG233/4))))</f>
        <v>688.73453999999992</v>
      </c>
      <c r="UEI233" s="159">
        <f t="shared" si="11541"/>
        <v>4</v>
      </c>
      <c r="UEJ233" s="159"/>
      <c r="UEK233" s="53" t="s">
        <v>163</v>
      </c>
      <c r="UEL233" s="53">
        <f t="shared" ref="UEL233" si="19980">(53.16)*10.764</f>
        <v>572.2142399999999</v>
      </c>
      <c r="UEM233" s="53">
        <f t="shared" ref="UEM233:UEM234" si="19981">(2.3*1.25+1*(2.75+2.9+2.3))*10.764</f>
        <v>116.52029999999999</v>
      </c>
      <c r="UEN233" s="53">
        <f t="shared" si="5405"/>
        <v>688.73453999999992</v>
      </c>
      <c r="UEO233" s="53">
        <v>0</v>
      </c>
      <c r="UEP233" s="53">
        <f>UEN233*(($H$268)+1)+(IF(UEO233&lt;101,UEO233,IF(UEO233&lt;201,UEO233/2,IF(UEO233&lt;=301,UEO233/3,UEO233/4))))</f>
        <v>688.73453999999992</v>
      </c>
      <c r="UEQ233" s="159">
        <f t="shared" si="11544"/>
        <v>4</v>
      </c>
      <c r="UER233" s="159"/>
      <c r="UES233" s="53" t="s">
        <v>163</v>
      </c>
      <c r="UET233" s="53">
        <f t="shared" ref="UET233" si="19982">(53.16)*10.764</f>
        <v>572.2142399999999</v>
      </c>
      <c r="UEU233" s="53">
        <f t="shared" ref="UEU233:UEU234" si="19983">(2.3*1.25+1*(2.75+2.9+2.3))*10.764</f>
        <v>116.52029999999999</v>
      </c>
      <c r="UEV233" s="53">
        <f t="shared" si="5408"/>
        <v>688.73453999999992</v>
      </c>
      <c r="UEW233" s="53">
        <v>0</v>
      </c>
      <c r="UEX233" s="53">
        <f>UEV233*(($H$268)+1)+(IF(UEW233&lt;101,UEW233,IF(UEW233&lt;201,UEW233/2,IF(UEW233&lt;=301,UEW233/3,UEW233/4))))</f>
        <v>688.73453999999992</v>
      </c>
      <c r="UEY233" s="159">
        <f t="shared" si="11547"/>
        <v>4</v>
      </c>
      <c r="UEZ233" s="159"/>
      <c r="UFA233" s="53" t="s">
        <v>163</v>
      </c>
      <c r="UFB233" s="53">
        <f t="shared" ref="UFB233" si="19984">(53.16)*10.764</f>
        <v>572.2142399999999</v>
      </c>
      <c r="UFC233" s="53">
        <f t="shared" ref="UFC233:UFC234" si="19985">(2.3*1.25+1*(2.75+2.9+2.3))*10.764</f>
        <v>116.52029999999999</v>
      </c>
      <c r="UFD233" s="53">
        <f t="shared" si="5411"/>
        <v>688.73453999999992</v>
      </c>
      <c r="UFE233" s="53">
        <v>0</v>
      </c>
      <c r="UFF233" s="53">
        <f>UFD233*(($H$268)+1)+(IF(UFE233&lt;101,UFE233,IF(UFE233&lt;201,UFE233/2,IF(UFE233&lt;=301,UFE233/3,UFE233/4))))</f>
        <v>688.73453999999992</v>
      </c>
      <c r="UFG233" s="159">
        <f t="shared" si="11550"/>
        <v>4</v>
      </c>
      <c r="UFH233" s="159"/>
      <c r="UFI233" s="53" t="s">
        <v>163</v>
      </c>
      <c r="UFJ233" s="53">
        <f t="shared" ref="UFJ233" si="19986">(53.16)*10.764</f>
        <v>572.2142399999999</v>
      </c>
      <c r="UFK233" s="53">
        <f t="shared" ref="UFK233:UFK234" si="19987">(2.3*1.25+1*(2.75+2.9+2.3))*10.764</f>
        <v>116.52029999999999</v>
      </c>
      <c r="UFL233" s="53">
        <f t="shared" si="5414"/>
        <v>688.73453999999992</v>
      </c>
      <c r="UFM233" s="53">
        <v>0</v>
      </c>
      <c r="UFN233" s="53">
        <f>UFL233*(($H$268)+1)+(IF(UFM233&lt;101,UFM233,IF(UFM233&lt;201,UFM233/2,IF(UFM233&lt;=301,UFM233/3,UFM233/4))))</f>
        <v>688.73453999999992</v>
      </c>
      <c r="UFO233" s="159">
        <f t="shared" si="11553"/>
        <v>4</v>
      </c>
      <c r="UFP233" s="159"/>
      <c r="UFQ233" s="53" t="s">
        <v>163</v>
      </c>
      <c r="UFR233" s="53">
        <f t="shared" ref="UFR233" si="19988">(53.16)*10.764</f>
        <v>572.2142399999999</v>
      </c>
      <c r="UFS233" s="53">
        <f t="shared" ref="UFS233:UFS234" si="19989">(2.3*1.25+1*(2.75+2.9+2.3))*10.764</f>
        <v>116.52029999999999</v>
      </c>
      <c r="UFT233" s="53">
        <f t="shared" si="5417"/>
        <v>688.73453999999992</v>
      </c>
      <c r="UFU233" s="53">
        <v>0</v>
      </c>
      <c r="UFV233" s="53">
        <f>UFT233*(($H$268)+1)+(IF(UFU233&lt;101,UFU233,IF(UFU233&lt;201,UFU233/2,IF(UFU233&lt;=301,UFU233/3,UFU233/4))))</f>
        <v>688.73453999999992</v>
      </c>
      <c r="UFW233" s="159">
        <f t="shared" si="11556"/>
        <v>4</v>
      </c>
      <c r="UFX233" s="159"/>
      <c r="UFY233" s="53" t="s">
        <v>163</v>
      </c>
      <c r="UFZ233" s="53">
        <f t="shared" ref="UFZ233" si="19990">(53.16)*10.764</f>
        <v>572.2142399999999</v>
      </c>
      <c r="UGA233" s="53">
        <f t="shared" ref="UGA233:UGA234" si="19991">(2.3*1.25+1*(2.75+2.9+2.3))*10.764</f>
        <v>116.52029999999999</v>
      </c>
      <c r="UGB233" s="53">
        <f t="shared" si="5420"/>
        <v>688.73453999999992</v>
      </c>
      <c r="UGC233" s="53">
        <v>0</v>
      </c>
      <c r="UGD233" s="53">
        <f>UGB233*(($H$268)+1)+(IF(UGC233&lt;101,UGC233,IF(UGC233&lt;201,UGC233/2,IF(UGC233&lt;=301,UGC233/3,UGC233/4))))</f>
        <v>688.73453999999992</v>
      </c>
      <c r="UGE233" s="159">
        <f t="shared" si="11559"/>
        <v>4</v>
      </c>
      <c r="UGF233" s="159"/>
      <c r="UGG233" s="53" t="s">
        <v>163</v>
      </c>
      <c r="UGH233" s="53">
        <f t="shared" ref="UGH233" si="19992">(53.16)*10.764</f>
        <v>572.2142399999999</v>
      </c>
      <c r="UGI233" s="53">
        <f t="shared" ref="UGI233:UGI234" si="19993">(2.3*1.25+1*(2.75+2.9+2.3))*10.764</f>
        <v>116.52029999999999</v>
      </c>
      <c r="UGJ233" s="53">
        <f t="shared" si="5423"/>
        <v>688.73453999999992</v>
      </c>
      <c r="UGK233" s="53">
        <v>0</v>
      </c>
      <c r="UGL233" s="53">
        <f>UGJ233*(($H$268)+1)+(IF(UGK233&lt;101,UGK233,IF(UGK233&lt;201,UGK233/2,IF(UGK233&lt;=301,UGK233/3,UGK233/4))))</f>
        <v>688.73453999999992</v>
      </c>
      <c r="UGM233" s="159">
        <f t="shared" si="11562"/>
        <v>4</v>
      </c>
      <c r="UGN233" s="159"/>
      <c r="UGO233" s="53" t="s">
        <v>163</v>
      </c>
      <c r="UGP233" s="53">
        <f t="shared" ref="UGP233" si="19994">(53.16)*10.764</f>
        <v>572.2142399999999</v>
      </c>
      <c r="UGQ233" s="53">
        <f t="shared" ref="UGQ233:UGQ234" si="19995">(2.3*1.25+1*(2.75+2.9+2.3))*10.764</f>
        <v>116.52029999999999</v>
      </c>
      <c r="UGR233" s="53">
        <f t="shared" si="5426"/>
        <v>688.73453999999992</v>
      </c>
      <c r="UGS233" s="53">
        <v>0</v>
      </c>
      <c r="UGT233" s="53">
        <f>UGR233*(($H$268)+1)+(IF(UGS233&lt;101,UGS233,IF(UGS233&lt;201,UGS233/2,IF(UGS233&lt;=301,UGS233/3,UGS233/4))))</f>
        <v>688.73453999999992</v>
      </c>
      <c r="UGU233" s="159">
        <f t="shared" si="11565"/>
        <v>4</v>
      </c>
      <c r="UGV233" s="159"/>
      <c r="UGW233" s="53" t="s">
        <v>163</v>
      </c>
      <c r="UGX233" s="53">
        <f t="shared" ref="UGX233" si="19996">(53.16)*10.764</f>
        <v>572.2142399999999</v>
      </c>
      <c r="UGY233" s="53">
        <f t="shared" ref="UGY233:UGY234" si="19997">(2.3*1.25+1*(2.75+2.9+2.3))*10.764</f>
        <v>116.52029999999999</v>
      </c>
      <c r="UGZ233" s="53">
        <f t="shared" si="5429"/>
        <v>688.73453999999992</v>
      </c>
      <c r="UHA233" s="53">
        <v>0</v>
      </c>
      <c r="UHB233" s="53">
        <f>UGZ233*(($H$268)+1)+(IF(UHA233&lt;101,UHA233,IF(UHA233&lt;201,UHA233/2,IF(UHA233&lt;=301,UHA233/3,UHA233/4))))</f>
        <v>688.73453999999992</v>
      </c>
      <c r="UHC233" s="159">
        <f t="shared" si="11568"/>
        <v>4</v>
      </c>
      <c r="UHD233" s="159"/>
      <c r="UHE233" s="53" t="s">
        <v>163</v>
      </c>
      <c r="UHF233" s="53">
        <f t="shared" ref="UHF233" si="19998">(53.16)*10.764</f>
        <v>572.2142399999999</v>
      </c>
      <c r="UHG233" s="53">
        <f t="shared" ref="UHG233:UHG234" si="19999">(2.3*1.25+1*(2.75+2.9+2.3))*10.764</f>
        <v>116.52029999999999</v>
      </c>
      <c r="UHH233" s="53">
        <f t="shared" si="5432"/>
        <v>688.73453999999992</v>
      </c>
      <c r="UHI233" s="53">
        <v>0</v>
      </c>
      <c r="UHJ233" s="53">
        <f>UHH233*(($H$268)+1)+(IF(UHI233&lt;101,UHI233,IF(UHI233&lt;201,UHI233/2,IF(UHI233&lt;=301,UHI233/3,UHI233/4))))</f>
        <v>688.73453999999992</v>
      </c>
      <c r="UHK233" s="159">
        <f t="shared" si="11571"/>
        <v>4</v>
      </c>
      <c r="UHL233" s="159"/>
      <c r="UHM233" s="53" t="s">
        <v>163</v>
      </c>
      <c r="UHN233" s="53">
        <f t="shared" ref="UHN233" si="20000">(53.16)*10.764</f>
        <v>572.2142399999999</v>
      </c>
      <c r="UHO233" s="53">
        <f t="shared" ref="UHO233:UHO234" si="20001">(2.3*1.25+1*(2.75+2.9+2.3))*10.764</f>
        <v>116.52029999999999</v>
      </c>
      <c r="UHP233" s="53">
        <f t="shared" si="5435"/>
        <v>688.73453999999992</v>
      </c>
      <c r="UHQ233" s="53">
        <v>0</v>
      </c>
      <c r="UHR233" s="53">
        <f>UHP233*(($H$268)+1)+(IF(UHQ233&lt;101,UHQ233,IF(UHQ233&lt;201,UHQ233/2,IF(UHQ233&lt;=301,UHQ233/3,UHQ233/4))))</f>
        <v>688.73453999999992</v>
      </c>
      <c r="UHS233" s="159">
        <f t="shared" si="11574"/>
        <v>4</v>
      </c>
      <c r="UHT233" s="159"/>
      <c r="UHU233" s="53" t="s">
        <v>163</v>
      </c>
      <c r="UHV233" s="53">
        <f t="shared" ref="UHV233" si="20002">(53.16)*10.764</f>
        <v>572.2142399999999</v>
      </c>
      <c r="UHW233" s="53">
        <f t="shared" ref="UHW233:UHW234" si="20003">(2.3*1.25+1*(2.75+2.9+2.3))*10.764</f>
        <v>116.52029999999999</v>
      </c>
      <c r="UHX233" s="53">
        <f t="shared" si="5438"/>
        <v>688.73453999999992</v>
      </c>
      <c r="UHY233" s="53">
        <v>0</v>
      </c>
      <c r="UHZ233" s="53">
        <f>UHX233*(($H$268)+1)+(IF(UHY233&lt;101,UHY233,IF(UHY233&lt;201,UHY233/2,IF(UHY233&lt;=301,UHY233/3,UHY233/4))))</f>
        <v>688.73453999999992</v>
      </c>
      <c r="UIA233" s="159">
        <f t="shared" si="11577"/>
        <v>4</v>
      </c>
      <c r="UIB233" s="159"/>
      <c r="UIC233" s="53" t="s">
        <v>163</v>
      </c>
      <c r="UID233" s="53">
        <f t="shared" ref="UID233" si="20004">(53.16)*10.764</f>
        <v>572.2142399999999</v>
      </c>
      <c r="UIE233" s="53">
        <f t="shared" ref="UIE233:UIE234" si="20005">(2.3*1.25+1*(2.75+2.9+2.3))*10.764</f>
        <v>116.52029999999999</v>
      </c>
      <c r="UIF233" s="53">
        <f t="shared" si="5441"/>
        <v>688.73453999999992</v>
      </c>
      <c r="UIG233" s="53">
        <v>0</v>
      </c>
      <c r="UIH233" s="53">
        <f>UIF233*(($H$268)+1)+(IF(UIG233&lt;101,UIG233,IF(UIG233&lt;201,UIG233/2,IF(UIG233&lt;=301,UIG233/3,UIG233/4))))</f>
        <v>688.73453999999992</v>
      </c>
      <c r="UII233" s="159">
        <f t="shared" si="11580"/>
        <v>4</v>
      </c>
      <c r="UIJ233" s="159"/>
      <c r="UIK233" s="53" t="s">
        <v>163</v>
      </c>
      <c r="UIL233" s="53">
        <f t="shared" ref="UIL233" si="20006">(53.16)*10.764</f>
        <v>572.2142399999999</v>
      </c>
      <c r="UIM233" s="53">
        <f t="shared" ref="UIM233:UIM234" si="20007">(2.3*1.25+1*(2.75+2.9+2.3))*10.764</f>
        <v>116.52029999999999</v>
      </c>
      <c r="UIN233" s="53">
        <f t="shared" si="5444"/>
        <v>688.73453999999992</v>
      </c>
      <c r="UIO233" s="53">
        <v>0</v>
      </c>
      <c r="UIP233" s="53">
        <f>UIN233*(($H$268)+1)+(IF(UIO233&lt;101,UIO233,IF(UIO233&lt;201,UIO233/2,IF(UIO233&lt;=301,UIO233/3,UIO233/4))))</f>
        <v>688.73453999999992</v>
      </c>
      <c r="UIQ233" s="159">
        <f t="shared" si="11583"/>
        <v>4</v>
      </c>
      <c r="UIR233" s="159"/>
      <c r="UIS233" s="53" t="s">
        <v>163</v>
      </c>
      <c r="UIT233" s="53">
        <f t="shared" ref="UIT233" si="20008">(53.16)*10.764</f>
        <v>572.2142399999999</v>
      </c>
      <c r="UIU233" s="53">
        <f t="shared" ref="UIU233:UIU234" si="20009">(2.3*1.25+1*(2.75+2.9+2.3))*10.764</f>
        <v>116.52029999999999</v>
      </c>
      <c r="UIV233" s="53">
        <f t="shared" si="5447"/>
        <v>688.73453999999992</v>
      </c>
      <c r="UIW233" s="53">
        <v>0</v>
      </c>
      <c r="UIX233" s="53">
        <f>UIV233*(($H$268)+1)+(IF(UIW233&lt;101,UIW233,IF(UIW233&lt;201,UIW233/2,IF(UIW233&lt;=301,UIW233/3,UIW233/4))))</f>
        <v>688.73453999999992</v>
      </c>
      <c r="UIY233" s="159">
        <f t="shared" si="11586"/>
        <v>4</v>
      </c>
      <c r="UIZ233" s="159"/>
      <c r="UJA233" s="53" t="s">
        <v>163</v>
      </c>
      <c r="UJB233" s="53">
        <f t="shared" ref="UJB233" si="20010">(53.16)*10.764</f>
        <v>572.2142399999999</v>
      </c>
      <c r="UJC233" s="53">
        <f t="shared" ref="UJC233:UJC234" si="20011">(2.3*1.25+1*(2.75+2.9+2.3))*10.764</f>
        <v>116.52029999999999</v>
      </c>
      <c r="UJD233" s="53">
        <f t="shared" si="5450"/>
        <v>688.73453999999992</v>
      </c>
      <c r="UJE233" s="53">
        <v>0</v>
      </c>
      <c r="UJF233" s="53">
        <f>UJD233*(($H$268)+1)+(IF(UJE233&lt;101,UJE233,IF(UJE233&lt;201,UJE233/2,IF(UJE233&lt;=301,UJE233/3,UJE233/4))))</f>
        <v>688.73453999999992</v>
      </c>
      <c r="UJG233" s="159">
        <f t="shared" si="11589"/>
        <v>4</v>
      </c>
      <c r="UJH233" s="159"/>
      <c r="UJI233" s="53" t="s">
        <v>163</v>
      </c>
      <c r="UJJ233" s="53">
        <f t="shared" ref="UJJ233" si="20012">(53.16)*10.764</f>
        <v>572.2142399999999</v>
      </c>
      <c r="UJK233" s="53">
        <f t="shared" ref="UJK233:UJK234" si="20013">(2.3*1.25+1*(2.75+2.9+2.3))*10.764</f>
        <v>116.52029999999999</v>
      </c>
      <c r="UJL233" s="53">
        <f t="shared" si="5453"/>
        <v>688.73453999999992</v>
      </c>
      <c r="UJM233" s="53">
        <v>0</v>
      </c>
      <c r="UJN233" s="53">
        <f>UJL233*(($H$268)+1)+(IF(UJM233&lt;101,UJM233,IF(UJM233&lt;201,UJM233/2,IF(UJM233&lt;=301,UJM233/3,UJM233/4))))</f>
        <v>688.73453999999992</v>
      </c>
      <c r="UJO233" s="159">
        <f t="shared" si="11592"/>
        <v>4</v>
      </c>
      <c r="UJP233" s="159"/>
      <c r="UJQ233" s="53" t="s">
        <v>163</v>
      </c>
      <c r="UJR233" s="53">
        <f t="shared" ref="UJR233" si="20014">(53.16)*10.764</f>
        <v>572.2142399999999</v>
      </c>
      <c r="UJS233" s="53">
        <f t="shared" ref="UJS233:UJS234" si="20015">(2.3*1.25+1*(2.75+2.9+2.3))*10.764</f>
        <v>116.52029999999999</v>
      </c>
      <c r="UJT233" s="53">
        <f t="shared" si="5456"/>
        <v>688.73453999999992</v>
      </c>
      <c r="UJU233" s="53">
        <v>0</v>
      </c>
      <c r="UJV233" s="53">
        <f>UJT233*(($H$268)+1)+(IF(UJU233&lt;101,UJU233,IF(UJU233&lt;201,UJU233/2,IF(UJU233&lt;=301,UJU233/3,UJU233/4))))</f>
        <v>688.73453999999992</v>
      </c>
      <c r="UJW233" s="159">
        <f t="shared" si="11595"/>
        <v>4</v>
      </c>
      <c r="UJX233" s="159"/>
      <c r="UJY233" s="53" t="s">
        <v>163</v>
      </c>
      <c r="UJZ233" s="53">
        <f t="shared" ref="UJZ233" si="20016">(53.16)*10.764</f>
        <v>572.2142399999999</v>
      </c>
      <c r="UKA233" s="53">
        <f t="shared" ref="UKA233:UKA234" si="20017">(2.3*1.25+1*(2.75+2.9+2.3))*10.764</f>
        <v>116.52029999999999</v>
      </c>
      <c r="UKB233" s="53">
        <f t="shared" si="5459"/>
        <v>688.73453999999992</v>
      </c>
      <c r="UKC233" s="53">
        <v>0</v>
      </c>
      <c r="UKD233" s="53">
        <f>UKB233*(($H$268)+1)+(IF(UKC233&lt;101,UKC233,IF(UKC233&lt;201,UKC233/2,IF(UKC233&lt;=301,UKC233/3,UKC233/4))))</f>
        <v>688.73453999999992</v>
      </c>
      <c r="UKE233" s="159">
        <f t="shared" si="11598"/>
        <v>4</v>
      </c>
      <c r="UKF233" s="159"/>
      <c r="UKG233" s="53" t="s">
        <v>163</v>
      </c>
      <c r="UKH233" s="53">
        <f t="shared" ref="UKH233" si="20018">(53.16)*10.764</f>
        <v>572.2142399999999</v>
      </c>
      <c r="UKI233" s="53">
        <f t="shared" ref="UKI233:UKI234" si="20019">(2.3*1.25+1*(2.75+2.9+2.3))*10.764</f>
        <v>116.52029999999999</v>
      </c>
      <c r="UKJ233" s="53">
        <f t="shared" si="5462"/>
        <v>688.73453999999992</v>
      </c>
      <c r="UKK233" s="53">
        <v>0</v>
      </c>
      <c r="UKL233" s="53">
        <f>UKJ233*(($H$268)+1)+(IF(UKK233&lt;101,UKK233,IF(UKK233&lt;201,UKK233/2,IF(UKK233&lt;=301,UKK233/3,UKK233/4))))</f>
        <v>688.73453999999992</v>
      </c>
      <c r="UKM233" s="159">
        <f t="shared" si="11601"/>
        <v>4</v>
      </c>
      <c r="UKN233" s="159"/>
      <c r="UKO233" s="53" t="s">
        <v>163</v>
      </c>
      <c r="UKP233" s="53">
        <f t="shared" ref="UKP233" si="20020">(53.16)*10.764</f>
        <v>572.2142399999999</v>
      </c>
      <c r="UKQ233" s="53">
        <f t="shared" ref="UKQ233:UKQ234" si="20021">(2.3*1.25+1*(2.75+2.9+2.3))*10.764</f>
        <v>116.52029999999999</v>
      </c>
      <c r="UKR233" s="53">
        <f t="shared" si="5465"/>
        <v>688.73453999999992</v>
      </c>
      <c r="UKS233" s="53">
        <v>0</v>
      </c>
      <c r="UKT233" s="53">
        <f>UKR233*(($H$268)+1)+(IF(UKS233&lt;101,UKS233,IF(UKS233&lt;201,UKS233/2,IF(UKS233&lt;=301,UKS233/3,UKS233/4))))</f>
        <v>688.73453999999992</v>
      </c>
      <c r="UKU233" s="159">
        <f t="shared" si="11604"/>
        <v>4</v>
      </c>
      <c r="UKV233" s="159"/>
      <c r="UKW233" s="53" t="s">
        <v>163</v>
      </c>
      <c r="UKX233" s="53">
        <f t="shared" ref="UKX233" si="20022">(53.16)*10.764</f>
        <v>572.2142399999999</v>
      </c>
      <c r="UKY233" s="53">
        <f t="shared" ref="UKY233:UKY234" si="20023">(2.3*1.25+1*(2.75+2.9+2.3))*10.764</f>
        <v>116.52029999999999</v>
      </c>
      <c r="UKZ233" s="53">
        <f t="shared" si="5468"/>
        <v>688.73453999999992</v>
      </c>
      <c r="ULA233" s="53">
        <v>0</v>
      </c>
      <c r="ULB233" s="53">
        <f>UKZ233*(($H$268)+1)+(IF(ULA233&lt;101,ULA233,IF(ULA233&lt;201,ULA233/2,IF(ULA233&lt;=301,ULA233/3,ULA233/4))))</f>
        <v>688.73453999999992</v>
      </c>
      <c r="ULC233" s="159">
        <f t="shared" si="11607"/>
        <v>4</v>
      </c>
      <c r="ULD233" s="159"/>
      <c r="ULE233" s="53" t="s">
        <v>163</v>
      </c>
      <c r="ULF233" s="53">
        <f t="shared" ref="ULF233" si="20024">(53.16)*10.764</f>
        <v>572.2142399999999</v>
      </c>
      <c r="ULG233" s="53">
        <f t="shared" ref="ULG233:ULG234" si="20025">(2.3*1.25+1*(2.75+2.9+2.3))*10.764</f>
        <v>116.52029999999999</v>
      </c>
      <c r="ULH233" s="53">
        <f t="shared" si="5471"/>
        <v>688.73453999999992</v>
      </c>
      <c r="ULI233" s="53">
        <v>0</v>
      </c>
      <c r="ULJ233" s="53">
        <f>ULH233*(($H$268)+1)+(IF(ULI233&lt;101,ULI233,IF(ULI233&lt;201,ULI233/2,IF(ULI233&lt;=301,ULI233/3,ULI233/4))))</f>
        <v>688.73453999999992</v>
      </c>
      <c r="ULK233" s="159">
        <f t="shared" si="11610"/>
        <v>4</v>
      </c>
      <c r="ULL233" s="159"/>
      <c r="ULM233" s="53" t="s">
        <v>163</v>
      </c>
      <c r="ULN233" s="53">
        <f t="shared" ref="ULN233" si="20026">(53.16)*10.764</f>
        <v>572.2142399999999</v>
      </c>
      <c r="ULO233" s="53">
        <f t="shared" ref="ULO233:ULO234" si="20027">(2.3*1.25+1*(2.75+2.9+2.3))*10.764</f>
        <v>116.52029999999999</v>
      </c>
      <c r="ULP233" s="53">
        <f t="shared" si="5474"/>
        <v>688.73453999999992</v>
      </c>
      <c r="ULQ233" s="53">
        <v>0</v>
      </c>
      <c r="ULR233" s="53">
        <f>ULP233*(($H$268)+1)+(IF(ULQ233&lt;101,ULQ233,IF(ULQ233&lt;201,ULQ233/2,IF(ULQ233&lt;=301,ULQ233/3,ULQ233/4))))</f>
        <v>688.73453999999992</v>
      </c>
      <c r="ULS233" s="159">
        <f t="shared" si="11613"/>
        <v>4</v>
      </c>
      <c r="ULT233" s="159"/>
      <c r="ULU233" s="53" t="s">
        <v>163</v>
      </c>
      <c r="ULV233" s="53">
        <f t="shared" ref="ULV233" si="20028">(53.16)*10.764</f>
        <v>572.2142399999999</v>
      </c>
      <c r="ULW233" s="53">
        <f t="shared" ref="ULW233:ULW234" si="20029">(2.3*1.25+1*(2.75+2.9+2.3))*10.764</f>
        <v>116.52029999999999</v>
      </c>
      <c r="ULX233" s="53">
        <f t="shared" si="5477"/>
        <v>688.73453999999992</v>
      </c>
      <c r="ULY233" s="53">
        <v>0</v>
      </c>
      <c r="ULZ233" s="53">
        <f>ULX233*(($H$268)+1)+(IF(ULY233&lt;101,ULY233,IF(ULY233&lt;201,ULY233/2,IF(ULY233&lt;=301,ULY233/3,ULY233/4))))</f>
        <v>688.73453999999992</v>
      </c>
      <c r="UMA233" s="159">
        <f t="shared" si="11616"/>
        <v>4</v>
      </c>
      <c r="UMB233" s="159"/>
      <c r="UMC233" s="53" t="s">
        <v>163</v>
      </c>
      <c r="UMD233" s="53">
        <f t="shared" ref="UMD233" si="20030">(53.16)*10.764</f>
        <v>572.2142399999999</v>
      </c>
      <c r="UME233" s="53">
        <f t="shared" ref="UME233:UME234" si="20031">(2.3*1.25+1*(2.75+2.9+2.3))*10.764</f>
        <v>116.52029999999999</v>
      </c>
      <c r="UMF233" s="53">
        <f t="shared" si="5480"/>
        <v>688.73453999999992</v>
      </c>
      <c r="UMG233" s="53">
        <v>0</v>
      </c>
      <c r="UMH233" s="53">
        <f>UMF233*(($H$268)+1)+(IF(UMG233&lt;101,UMG233,IF(UMG233&lt;201,UMG233/2,IF(UMG233&lt;=301,UMG233/3,UMG233/4))))</f>
        <v>688.73453999999992</v>
      </c>
      <c r="UMI233" s="159">
        <f t="shared" si="11619"/>
        <v>4</v>
      </c>
      <c r="UMJ233" s="159"/>
      <c r="UMK233" s="53" t="s">
        <v>163</v>
      </c>
      <c r="UML233" s="53">
        <f t="shared" ref="UML233" si="20032">(53.16)*10.764</f>
        <v>572.2142399999999</v>
      </c>
      <c r="UMM233" s="53">
        <f t="shared" ref="UMM233:UMM234" si="20033">(2.3*1.25+1*(2.75+2.9+2.3))*10.764</f>
        <v>116.52029999999999</v>
      </c>
      <c r="UMN233" s="53">
        <f t="shared" si="5483"/>
        <v>688.73453999999992</v>
      </c>
      <c r="UMO233" s="53">
        <v>0</v>
      </c>
      <c r="UMP233" s="53">
        <f>UMN233*(($H$268)+1)+(IF(UMO233&lt;101,UMO233,IF(UMO233&lt;201,UMO233/2,IF(UMO233&lt;=301,UMO233/3,UMO233/4))))</f>
        <v>688.73453999999992</v>
      </c>
      <c r="UMQ233" s="159">
        <f t="shared" si="11622"/>
        <v>4</v>
      </c>
      <c r="UMR233" s="159"/>
      <c r="UMS233" s="53" t="s">
        <v>163</v>
      </c>
      <c r="UMT233" s="53">
        <f t="shared" ref="UMT233" si="20034">(53.16)*10.764</f>
        <v>572.2142399999999</v>
      </c>
      <c r="UMU233" s="53">
        <f t="shared" ref="UMU233:UMU234" si="20035">(2.3*1.25+1*(2.75+2.9+2.3))*10.764</f>
        <v>116.52029999999999</v>
      </c>
      <c r="UMV233" s="53">
        <f t="shared" si="5486"/>
        <v>688.73453999999992</v>
      </c>
      <c r="UMW233" s="53">
        <v>0</v>
      </c>
      <c r="UMX233" s="53">
        <f>UMV233*(($H$268)+1)+(IF(UMW233&lt;101,UMW233,IF(UMW233&lt;201,UMW233/2,IF(UMW233&lt;=301,UMW233/3,UMW233/4))))</f>
        <v>688.73453999999992</v>
      </c>
      <c r="UMY233" s="159">
        <f t="shared" si="11625"/>
        <v>4</v>
      </c>
      <c r="UMZ233" s="159"/>
      <c r="UNA233" s="53" t="s">
        <v>163</v>
      </c>
      <c r="UNB233" s="53">
        <f t="shared" ref="UNB233" si="20036">(53.16)*10.764</f>
        <v>572.2142399999999</v>
      </c>
      <c r="UNC233" s="53">
        <f t="shared" ref="UNC233:UNC234" si="20037">(2.3*1.25+1*(2.75+2.9+2.3))*10.764</f>
        <v>116.52029999999999</v>
      </c>
      <c r="UND233" s="53">
        <f t="shared" si="5489"/>
        <v>688.73453999999992</v>
      </c>
      <c r="UNE233" s="53">
        <v>0</v>
      </c>
      <c r="UNF233" s="53">
        <f>UND233*(($H$268)+1)+(IF(UNE233&lt;101,UNE233,IF(UNE233&lt;201,UNE233/2,IF(UNE233&lt;=301,UNE233/3,UNE233/4))))</f>
        <v>688.73453999999992</v>
      </c>
      <c r="UNG233" s="159">
        <f t="shared" si="11628"/>
        <v>4</v>
      </c>
      <c r="UNH233" s="159"/>
      <c r="UNI233" s="53" t="s">
        <v>163</v>
      </c>
      <c r="UNJ233" s="53">
        <f t="shared" ref="UNJ233" si="20038">(53.16)*10.764</f>
        <v>572.2142399999999</v>
      </c>
      <c r="UNK233" s="53">
        <f t="shared" ref="UNK233:UNK234" si="20039">(2.3*1.25+1*(2.75+2.9+2.3))*10.764</f>
        <v>116.52029999999999</v>
      </c>
      <c r="UNL233" s="53">
        <f t="shared" si="5492"/>
        <v>688.73453999999992</v>
      </c>
      <c r="UNM233" s="53">
        <v>0</v>
      </c>
      <c r="UNN233" s="53">
        <f>UNL233*(($H$268)+1)+(IF(UNM233&lt;101,UNM233,IF(UNM233&lt;201,UNM233/2,IF(UNM233&lt;=301,UNM233/3,UNM233/4))))</f>
        <v>688.73453999999992</v>
      </c>
      <c r="UNO233" s="159">
        <f t="shared" si="11631"/>
        <v>4</v>
      </c>
      <c r="UNP233" s="159"/>
      <c r="UNQ233" s="53" t="s">
        <v>163</v>
      </c>
      <c r="UNR233" s="53">
        <f t="shared" ref="UNR233" si="20040">(53.16)*10.764</f>
        <v>572.2142399999999</v>
      </c>
      <c r="UNS233" s="53">
        <f t="shared" ref="UNS233:UNS234" si="20041">(2.3*1.25+1*(2.75+2.9+2.3))*10.764</f>
        <v>116.52029999999999</v>
      </c>
      <c r="UNT233" s="53">
        <f t="shared" si="5495"/>
        <v>688.73453999999992</v>
      </c>
      <c r="UNU233" s="53">
        <v>0</v>
      </c>
      <c r="UNV233" s="53">
        <f>UNT233*(($H$268)+1)+(IF(UNU233&lt;101,UNU233,IF(UNU233&lt;201,UNU233/2,IF(UNU233&lt;=301,UNU233/3,UNU233/4))))</f>
        <v>688.73453999999992</v>
      </c>
      <c r="UNW233" s="159">
        <f t="shared" si="11634"/>
        <v>4</v>
      </c>
      <c r="UNX233" s="159"/>
      <c r="UNY233" s="53" t="s">
        <v>163</v>
      </c>
      <c r="UNZ233" s="53">
        <f t="shared" ref="UNZ233" si="20042">(53.16)*10.764</f>
        <v>572.2142399999999</v>
      </c>
      <c r="UOA233" s="53">
        <f t="shared" ref="UOA233:UOA234" si="20043">(2.3*1.25+1*(2.75+2.9+2.3))*10.764</f>
        <v>116.52029999999999</v>
      </c>
      <c r="UOB233" s="53">
        <f t="shared" si="5498"/>
        <v>688.73453999999992</v>
      </c>
      <c r="UOC233" s="53">
        <v>0</v>
      </c>
      <c r="UOD233" s="53">
        <f>UOB233*(($H$268)+1)+(IF(UOC233&lt;101,UOC233,IF(UOC233&lt;201,UOC233/2,IF(UOC233&lt;=301,UOC233/3,UOC233/4))))</f>
        <v>688.73453999999992</v>
      </c>
      <c r="UOE233" s="159">
        <f t="shared" si="11637"/>
        <v>4</v>
      </c>
      <c r="UOF233" s="159"/>
      <c r="UOG233" s="53" t="s">
        <v>163</v>
      </c>
      <c r="UOH233" s="53">
        <f t="shared" ref="UOH233" si="20044">(53.16)*10.764</f>
        <v>572.2142399999999</v>
      </c>
      <c r="UOI233" s="53">
        <f t="shared" ref="UOI233:UOI234" si="20045">(2.3*1.25+1*(2.75+2.9+2.3))*10.764</f>
        <v>116.52029999999999</v>
      </c>
      <c r="UOJ233" s="53">
        <f t="shared" si="5501"/>
        <v>688.73453999999992</v>
      </c>
      <c r="UOK233" s="53">
        <v>0</v>
      </c>
      <c r="UOL233" s="53">
        <f>UOJ233*(($H$268)+1)+(IF(UOK233&lt;101,UOK233,IF(UOK233&lt;201,UOK233/2,IF(UOK233&lt;=301,UOK233/3,UOK233/4))))</f>
        <v>688.73453999999992</v>
      </c>
      <c r="UOM233" s="159">
        <f t="shared" si="11640"/>
        <v>4</v>
      </c>
      <c r="UON233" s="159"/>
      <c r="UOO233" s="53" t="s">
        <v>163</v>
      </c>
      <c r="UOP233" s="53">
        <f t="shared" ref="UOP233" si="20046">(53.16)*10.764</f>
        <v>572.2142399999999</v>
      </c>
      <c r="UOQ233" s="53">
        <f t="shared" ref="UOQ233:UOQ234" si="20047">(2.3*1.25+1*(2.75+2.9+2.3))*10.764</f>
        <v>116.52029999999999</v>
      </c>
      <c r="UOR233" s="53">
        <f t="shared" si="5504"/>
        <v>688.73453999999992</v>
      </c>
      <c r="UOS233" s="53">
        <v>0</v>
      </c>
      <c r="UOT233" s="53">
        <f>UOR233*(($H$268)+1)+(IF(UOS233&lt;101,UOS233,IF(UOS233&lt;201,UOS233/2,IF(UOS233&lt;=301,UOS233/3,UOS233/4))))</f>
        <v>688.73453999999992</v>
      </c>
      <c r="UOU233" s="159">
        <f t="shared" si="11643"/>
        <v>4</v>
      </c>
      <c r="UOV233" s="159"/>
      <c r="UOW233" s="53" t="s">
        <v>163</v>
      </c>
      <c r="UOX233" s="53">
        <f t="shared" ref="UOX233" si="20048">(53.16)*10.764</f>
        <v>572.2142399999999</v>
      </c>
      <c r="UOY233" s="53">
        <f t="shared" ref="UOY233:UOY234" si="20049">(2.3*1.25+1*(2.75+2.9+2.3))*10.764</f>
        <v>116.52029999999999</v>
      </c>
      <c r="UOZ233" s="53">
        <f t="shared" si="5507"/>
        <v>688.73453999999992</v>
      </c>
      <c r="UPA233" s="53">
        <v>0</v>
      </c>
      <c r="UPB233" s="53">
        <f>UOZ233*(($H$268)+1)+(IF(UPA233&lt;101,UPA233,IF(UPA233&lt;201,UPA233/2,IF(UPA233&lt;=301,UPA233/3,UPA233/4))))</f>
        <v>688.73453999999992</v>
      </c>
      <c r="UPC233" s="159">
        <f t="shared" si="11646"/>
        <v>4</v>
      </c>
      <c r="UPD233" s="159"/>
      <c r="UPE233" s="53" t="s">
        <v>163</v>
      </c>
      <c r="UPF233" s="53">
        <f t="shared" ref="UPF233" si="20050">(53.16)*10.764</f>
        <v>572.2142399999999</v>
      </c>
      <c r="UPG233" s="53">
        <f t="shared" ref="UPG233:UPG234" si="20051">(2.3*1.25+1*(2.75+2.9+2.3))*10.764</f>
        <v>116.52029999999999</v>
      </c>
      <c r="UPH233" s="53">
        <f t="shared" si="5510"/>
        <v>688.73453999999992</v>
      </c>
      <c r="UPI233" s="53">
        <v>0</v>
      </c>
      <c r="UPJ233" s="53">
        <f>UPH233*(($H$268)+1)+(IF(UPI233&lt;101,UPI233,IF(UPI233&lt;201,UPI233/2,IF(UPI233&lt;=301,UPI233/3,UPI233/4))))</f>
        <v>688.73453999999992</v>
      </c>
      <c r="UPK233" s="159">
        <f t="shared" si="11649"/>
        <v>4</v>
      </c>
      <c r="UPL233" s="159"/>
      <c r="UPM233" s="53" t="s">
        <v>163</v>
      </c>
      <c r="UPN233" s="53">
        <f t="shared" ref="UPN233" si="20052">(53.16)*10.764</f>
        <v>572.2142399999999</v>
      </c>
      <c r="UPO233" s="53">
        <f t="shared" ref="UPO233:UPO234" si="20053">(2.3*1.25+1*(2.75+2.9+2.3))*10.764</f>
        <v>116.52029999999999</v>
      </c>
      <c r="UPP233" s="53">
        <f t="shared" si="5513"/>
        <v>688.73453999999992</v>
      </c>
      <c r="UPQ233" s="53">
        <v>0</v>
      </c>
      <c r="UPR233" s="53">
        <f>UPP233*(($H$268)+1)+(IF(UPQ233&lt;101,UPQ233,IF(UPQ233&lt;201,UPQ233/2,IF(UPQ233&lt;=301,UPQ233/3,UPQ233/4))))</f>
        <v>688.73453999999992</v>
      </c>
      <c r="UPS233" s="159">
        <f t="shared" si="11652"/>
        <v>4</v>
      </c>
      <c r="UPT233" s="159"/>
      <c r="UPU233" s="53" t="s">
        <v>163</v>
      </c>
      <c r="UPV233" s="53">
        <f t="shared" ref="UPV233" si="20054">(53.16)*10.764</f>
        <v>572.2142399999999</v>
      </c>
      <c r="UPW233" s="53">
        <f t="shared" ref="UPW233:UPW234" si="20055">(2.3*1.25+1*(2.75+2.9+2.3))*10.764</f>
        <v>116.52029999999999</v>
      </c>
      <c r="UPX233" s="53">
        <f t="shared" si="5516"/>
        <v>688.73453999999992</v>
      </c>
      <c r="UPY233" s="53">
        <v>0</v>
      </c>
      <c r="UPZ233" s="53">
        <f>UPX233*(($H$268)+1)+(IF(UPY233&lt;101,UPY233,IF(UPY233&lt;201,UPY233/2,IF(UPY233&lt;=301,UPY233/3,UPY233/4))))</f>
        <v>688.73453999999992</v>
      </c>
      <c r="UQA233" s="159">
        <f t="shared" si="11655"/>
        <v>4</v>
      </c>
      <c r="UQB233" s="159"/>
      <c r="UQC233" s="53" t="s">
        <v>163</v>
      </c>
      <c r="UQD233" s="53">
        <f t="shared" ref="UQD233" si="20056">(53.16)*10.764</f>
        <v>572.2142399999999</v>
      </c>
      <c r="UQE233" s="53">
        <f t="shared" ref="UQE233:UQE234" si="20057">(2.3*1.25+1*(2.75+2.9+2.3))*10.764</f>
        <v>116.52029999999999</v>
      </c>
      <c r="UQF233" s="53">
        <f t="shared" si="5519"/>
        <v>688.73453999999992</v>
      </c>
      <c r="UQG233" s="53">
        <v>0</v>
      </c>
      <c r="UQH233" s="53">
        <f>UQF233*(($H$268)+1)+(IF(UQG233&lt;101,UQG233,IF(UQG233&lt;201,UQG233/2,IF(UQG233&lt;=301,UQG233/3,UQG233/4))))</f>
        <v>688.73453999999992</v>
      </c>
      <c r="UQI233" s="159">
        <f t="shared" si="11658"/>
        <v>4</v>
      </c>
      <c r="UQJ233" s="159"/>
      <c r="UQK233" s="53" t="s">
        <v>163</v>
      </c>
      <c r="UQL233" s="53">
        <f t="shared" ref="UQL233" si="20058">(53.16)*10.764</f>
        <v>572.2142399999999</v>
      </c>
      <c r="UQM233" s="53">
        <f t="shared" ref="UQM233:UQM234" si="20059">(2.3*1.25+1*(2.75+2.9+2.3))*10.764</f>
        <v>116.52029999999999</v>
      </c>
      <c r="UQN233" s="53">
        <f t="shared" si="5522"/>
        <v>688.73453999999992</v>
      </c>
      <c r="UQO233" s="53">
        <v>0</v>
      </c>
      <c r="UQP233" s="53">
        <f>UQN233*(($H$268)+1)+(IF(UQO233&lt;101,UQO233,IF(UQO233&lt;201,UQO233/2,IF(UQO233&lt;=301,UQO233/3,UQO233/4))))</f>
        <v>688.73453999999992</v>
      </c>
      <c r="UQQ233" s="159">
        <f t="shared" si="11661"/>
        <v>4</v>
      </c>
      <c r="UQR233" s="159"/>
      <c r="UQS233" s="53" t="s">
        <v>163</v>
      </c>
      <c r="UQT233" s="53">
        <f t="shared" ref="UQT233" si="20060">(53.16)*10.764</f>
        <v>572.2142399999999</v>
      </c>
      <c r="UQU233" s="53">
        <f t="shared" ref="UQU233:UQU234" si="20061">(2.3*1.25+1*(2.75+2.9+2.3))*10.764</f>
        <v>116.52029999999999</v>
      </c>
      <c r="UQV233" s="53">
        <f t="shared" si="5525"/>
        <v>688.73453999999992</v>
      </c>
      <c r="UQW233" s="53">
        <v>0</v>
      </c>
      <c r="UQX233" s="53">
        <f>UQV233*(($H$268)+1)+(IF(UQW233&lt;101,UQW233,IF(UQW233&lt;201,UQW233/2,IF(UQW233&lt;=301,UQW233/3,UQW233/4))))</f>
        <v>688.73453999999992</v>
      </c>
      <c r="UQY233" s="159">
        <f t="shared" si="11664"/>
        <v>4</v>
      </c>
      <c r="UQZ233" s="159"/>
      <c r="URA233" s="53" t="s">
        <v>163</v>
      </c>
      <c r="URB233" s="53">
        <f t="shared" ref="URB233" si="20062">(53.16)*10.764</f>
        <v>572.2142399999999</v>
      </c>
      <c r="URC233" s="53">
        <f t="shared" ref="URC233:URC234" si="20063">(2.3*1.25+1*(2.75+2.9+2.3))*10.764</f>
        <v>116.52029999999999</v>
      </c>
      <c r="URD233" s="53">
        <f t="shared" si="5528"/>
        <v>688.73453999999992</v>
      </c>
      <c r="URE233" s="53">
        <v>0</v>
      </c>
      <c r="URF233" s="53">
        <f>URD233*(($H$268)+1)+(IF(URE233&lt;101,URE233,IF(URE233&lt;201,URE233/2,IF(URE233&lt;=301,URE233/3,URE233/4))))</f>
        <v>688.73453999999992</v>
      </c>
      <c r="URG233" s="159">
        <f t="shared" si="11667"/>
        <v>4</v>
      </c>
      <c r="URH233" s="159"/>
      <c r="URI233" s="53" t="s">
        <v>163</v>
      </c>
      <c r="URJ233" s="53">
        <f t="shared" ref="URJ233" si="20064">(53.16)*10.764</f>
        <v>572.2142399999999</v>
      </c>
      <c r="URK233" s="53">
        <f t="shared" ref="URK233:URK234" si="20065">(2.3*1.25+1*(2.75+2.9+2.3))*10.764</f>
        <v>116.52029999999999</v>
      </c>
      <c r="URL233" s="53">
        <f t="shared" si="5531"/>
        <v>688.73453999999992</v>
      </c>
      <c r="URM233" s="53">
        <v>0</v>
      </c>
      <c r="URN233" s="53">
        <f>URL233*(($H$268)+1)+(IF(URM233&lt;101,URM233,IF(URM233&lt;201,URM233/2,IF(URM233&lt;=301,URM233/3,URM233/4))))</f>
        <v>688.73453999999992</v>
      </c>
      <c r="URO233" s="159">
        <f t="shared" si="11670"/>
        <v>4</v>
      </c>
      <c r="URP233" s="159"/>
      <c r="URQ233" s="53" t="s">
        <v>163</v>
      </c>
      <c r="URR233" s="53">
        <f t="shared" ref="URR233" si="20066">(53.16)*10.764</f>
        <v>572.2142399999999</v>
      </c>
      <c r="URS233" s="53">
        <f t="shared" ref="URS233:URS234" si="20067">(2.3*1.25+1*(2.75+2.9+2.3))*10.764</f>
        <v>116.52029999999999</v>
      </c>
      <c r="URT233" s="53">
        <f t="shared" si="5534"/>
        <v>688.73453999999992</v>
      </c>
      <c r="URU233" s="53">
        <v>0</v>
      </c>
      <c r="URV233" s="53">
        <f>URT233*(($H$268)+1)+(IF(URU233&lt;101,URU233,IF(URU233&lt;201,URU233/2,IF(URU233&lt;=301,URU233/3,URU233/4))))</f>
        <v>688.73453999999992</v>
      </c>
      <c r="URW233" s="159">
        <f t="shared" si="11673"/>
        <v>4</v>
      </c>
      <c r="URX233" s="159"/>
      <c r="URY233" s="53" t="s">
        <v>163</v>
      </c>
      <c r="URZ233" s="53">
        <f t="shared" ref="URZ233" si="20068">(53.16)*10.764</f>
        <v>572.2142399999999</v>
      </c>
      <c r="USA233" s="53">
        <f t="shared" ref="USA233:USA234" si="20069">(2.3*1.25+1*(2.75+2.9+2.3))*10.764</f>
        <v>116.52029999999999</v>
      </c>
      <c r="USB233" s="53">
        <f t="shared" si="5537"/>
        <v>688.73453999999992</v>
      </c>
      <c r="USC233" s="53">
        <v>0</v>
      </c>
      <c r="USD233" s="53">
        <f>USB233*(($H$268)+1)+(IF(USC233&lt;101,USC233,IF(USC233&lt;201,USC233/2,IF(USC233&lt;=301,USC233/3,USC233/4))))</f>
        <v>688.73453999999992</v>
      </c>
      <c r="USE233" s="159">
        <f t="shared" si="11676"/>
        <v>4</v>
      </c>
      <c r="USF233" s="159"/>
      <c r="USG233" s="53" t="s">
        <v>163</v>
      </c>
      <c r="USH233" s="53">
        <f t="shared" ref="USH233" si="20070">(53.16)*10.764</f>
        <v>572.2142399999999</v>
      </c>
      <c r="USI233" s="53">
        <f t="shared" ref="USI233:USI234" si="20071">(2.3*1.25+1*(2.75+2.9+2.3))*10.764</f>
        <v>116.52029999999999</v>
      </c>
      <c r="USJ233" s="53">
        <f t="shared" si="5540"/>
        <v>688.73453999999992</v>
      </c>
      <c r="USK233" s="53">
        <v>0</v>
      </c>
      <c r="USL233" s="53">
        <f>USJ233*(($H$268)+1)+(IF(USK233&lt;101,USK233,IF(USK233&lt;201,USK233/2,IF(USK233&lt;=301,USK233/3,USK233/4))))</f>
        <v>688.73453999999992</v>
      </c>
      <c r="USM233" s="159">
        <f t="shared" si="11679"/>
        <v>4</v>
      </c>
      <c r="USN233" s="159"/>
      <c r="USO233" s="53" t="s">
        <v>163</v>
      </c>
      <c r="USP233" s="53">
        <f t="shared" ref="USP233" si="20072">(53.16)*10.764</f>
        <v>572.2142399999999</v>
      </c>
      <c r="USQ233" s="53">
        <f t="shared" ref="USQ233:USQ234" si="20073">(2.3*1.25+1*(2.75+2.9+2.3))*10.764</f>
        <v>116.52029999999999</v>
      </c>
      <c r="USR233" s="53">
        <f t="shared" si="5543"/>
        <v>688.73453999999992</v>
      </c>
      <c r="USS233" s="53">
        <v>0</v>
      </c>
      <c r="UST233" s="53">
        <f>USR233*(($H$268)+1)+(IF(USS233&lt;101,USS233,IF(USS233&lt;201,USS233/2,IF(USS233&lt;=301,USS233/3,USS233/4))))</f>
        <v>688.73453999999992</v>
      </c>
      <c r="USU233" s="159">
        <f t="shared" si="11682"/>
        <v>4</v>
      </c>
      <c r="USV233" s="159"/>
      <c r="USW233" s="53" t="s">
        <v>163</v>
      </c>
      <c r="USX233" s="53">
        <f t="shared" ref="USX233" si="20074">(53.16)*10.764</f>
        <v>572.2142399999999</v>
      </c>
      <c r="USY233" s="53">
        <f t="shared" ref="USY233:USY234" si="20075">(2.3*1.25+1*(2.75+2.9+2.3))*10.764</f>
        <v>116.52029999999999</v>
      </c>
      <c r="USZ233" s="53">
        <f t="shared" si="5546"/>
        <v>688.73453999999992</v>
      </c>
      <c r="UTA233" s="53">
        <v>0</v>
      </c>
      <c r="UTB233" s="53">
        <f>USZ233*(($H$268)+1)+(IF(UTA233&lt;101,UTA233,IF(UTA233&lt;201,UTA233/2,IF(UTA233&lt;=301,UTA233/3,UTA233/4))))</f>
        <v>688.73453999999992</v>
      </c>
      <c r="UTC233" s="159">
        <f t="shared" si="11685"/>
        <v>4</v>
      </c>
      <c r="UTD233" s="159"/>
      <c r="UTE233" s="53" t="s">
        <v>163</v>
      </c>
      <c r="UTF233" s="53">
        <f t="shared" ref="UTF233" si="20076">(53.16)*10.764</f>
        <v>572.2142399999999</v>
      </c>
      <c r="UTG233" s="53">
        <f t="shared" ref="UTG233:UTG234" si="20077">(2.3*1.25+1*(2.75+2.9+2.3))*10.764</f>
        <v>116.52029999999999</v>
      </c>
      <c r="UTH233" s="53">
        <f t="shared" si="5549"/>
        <v>688.73453999999992</v>
      </c>
      <c r="UTI233" s="53">
        <v>0</v>
      </c>
      <c r="UTJ233" s="53">
        <f>UTH233*(($H$268)+1)+(IF(UTI233&lt;101,UTI233,IF(UTI233&lt;201,UTI233/2,IF(UTI233&lt;=301,UTI233/3,UTI233/4))))</f>
        <v>688.73453999999992</v>
      </c>
      <c r="UTK233" s="159">
        <f t="shared" si="11688"/>
        <v>4</v>
      </c>
      <c r="UTL233" s="159"/>
      <c r="UTM233" s="53" t="s">
        <v>163</v>
      </c>
      <c r="UTN233" s="53">
        <f t="shared" ref="UTN233" si="20078">(53.16)*10.764</f>
        <v>572.2142399999999</v>
      </c>
      <c r="UTO233" s="53">
        <f t="shared" ref="UTO233:UTO234" si="20079">(2.3*1.25+1*(2.75+2.9+2.3))*10.764</f>
        <v>116.52029999999999</v>
      </c>
      <c r="UTP233" s="53">
        <f t="shared" si="5552"/>
        <v>688.73453999999992</v>
      </c>
      <c r="UTQ233" s="53">
        <v>0</v>
      </c>
      <c r="UTR233" s="53">
        <f>UTP233*(($H$268)+1)+(IF(UTQ233&lt;101,UTQ233,IF(UTQ233&lt;201,UTQ233/2,IF(UTQ233&lt;=301,UTQ233/3,UTQ233/4))))</f>
        <v>688.73453999999992</v>
      </c>
      <c r="UTS233" s="159">
        <f t="shared" si="11691"/>
        <v>4</v>
      </c>
      <c r="UTT233" s="159"/>
      <c r="UTU233" s="53" t="s">
        <v>163</v>
      </c>
      <c r="UTV233" s="53">
        <f t="shared" ref="UTV233" si="20080">(53.16)*10.764</f>
        <v>572.2142399999999</v>
      </c>
      <c r="UTW233" s="53">
        <f t="shared" ref="UTW233:UTW234" si="20081">(2.3*1.25+1*(2.75+2.9+2.3))*10.764</f>
        <v>116.52029999999999</v>
      </c>
      <c r="UTX233" s="53">
        <f t="shared" si="5555"/>
        <v>688.73453999999992</v>
      </c>
      <c r="UTY233" s="53">
        <v>0</v>
      </c>
      <c r="UTZ233" s="53">
        <f>UTX233*(($H$268)+1)+(IF(UTY233&lt;101,UTY233,IF(UTY233&lt;201,UTY233/2,IF(UTY233&lt;=301,UTY233/3,UTY233/4))))</f>
        <v>688.73453999999992</v>
      </c>
      <c r="UUA233" s="159">
        <f t="shared" si="11694"/>
        <v>4</v>
      </c>
      <c r="UUB233" s="159"/>
      <c r="UUC233" s="53" t="s">
        <v>163</v>
      </c>
      <c r="UUD233" s="53">
        <f t="shared" ref="UUD233" si="20082">(53.16)*10.764</f>
        <v>572.2142399999999</v>
      </c>
      <c r="UUE233" s="53">
        <f t="shared" ref="UUE233:UUE234" si="20083">(2.3*1.25+1*(2.75+2.9+2.3))*10.764</f>
        <v>116.52029999999999</v>
      </c>
      <c r="UUF233" s="53">
        <f t="shared" si="5558"/>
        <v>688.73453999999992</v>
      </c>
      <c r="UUG233" s="53">
        <v>0</v>
      </c>
      <c r="UUH233" s="53">
        <f>UUF233*(($H$268)+1)+(IF(UUG233&lt;101,UUG233,IF(UUG233&lt;201,UUG233/2,IF(UUG233&lt;=301,UUG233/3,UUG233/4))))</f>
        <v>688.73453999999992</v>
      </c>
      <c r="UUI233" s="159">
        <f t="shared" si="11697"/>
        <v>4</v>
      </c>
      <c r="UUJ233" s="159"/>
      <c r="UUK233" s="53" t="s">
        <v>163</v>
      </c>
      <c r="UUL233" s="53">
        <f t="shared" ref="UUL233" si="20084">(53.16)*10.764</f>
        <v>572.2142399999999</v>
      </c>
      <c r="UUM233" s="53">
        <f t="shared" ref="UUM233:UUM234" si="20085">(2.3*1.25+1*(2.75+2.9+2.3))*10.764</f>
        <v>116.52029999999999</v>
      </c>
      <c r="UUN233" s="53">
        <f t="shared" si="5561"/>
        <v>688.73453999999992</v>
      </c>
      <c r="UUO233" s="53">
        <v>0</v>
      </c>
      <c r="UUP233" s="53">
        <f>UUN233*(($H$268)+1)+(IF(UUO233&lt;101,UUO233,IF(UUO233&lt;201,UUO233/2,IF(UUO233&lt;=301,UUO233/3,UUO233/4))))</f>
        <v>688.73453999999992</v>
      </c>
      <c r="UUQ233" s="159">
        <f t="shared" si="11700"/>
        <v>4</v>
      </c>
      <c r="UUR233" s="159"/>
      <c r="UUS233" s="53" t="s">
        <v>163</v>
      </c>
      <c r="UUT233" s="53">
        <f t="shared" ref="UUT233" si="20086">(53.16)*10.764</f>
        <v>572.2142399999999</v>
      </c>
      <c r="UUU233" s="53">
        <f t="shared" ref="UUU233:UUU234" si="20087">(2.3*1.25+1*(2.75+2.9+2.3))*10.764</f>
        <v>116.52029999999999</v>
      </c>
      <c r="UUV233" s="53">
        <f t="shared" si="5564"/>
        <v>688.73453999999992</v>
      </c>
      <c r="UUW233" s="53">
        <v>0</v>
      </c>
      <c r="UUX233" s="53">
        <f>UUV233*(($H$268)+1)+(IF(UUW233&lt;101,UUW233,IF(UUW233&lt;201,UUW233/2,IF(UUW233&lt;=301,UUW233/3,UUW233/4))))</f>
        <v>688.73453999999992</v>
      </c>
      <c r="UUY233" s="159">
        <f t="shared" si="11703"/>
        <v>4</v>
      </c>
      <c r="UUZ233" s="159"/>
      <c r="UVA233" s="53" t="s">
        <v>163</v>
      </c>
      <c r="UVB233" s="53">
        <f t="shared" ref="UVB233" si="20088">(53.16)*10.764</f>
        <v>572.2142399999999</v>
      </c>
      <c r="UVC233" s="53">
        <f t="shared" ref="UVC233:UVC234" si="20089">(2.3*1.25+1*(2.75+2.9+2.3))*10.764</f>
        <v>116.52029999999999</v>
      </c>
      <c r="UVD233" s="53">
        <f t="shared" si="5567"/>
        <v>688.73453999999992</v>
      </c>
      <c r="UVE233" s="53">
        <v>0</v>
      </c>
      <c r="UVF233" s="53">
        <f>UVD233*(($H$268)+1)+(IF(UVE233&lt;101,UVE233,IF(UVE233&lt;201,UVE233/2,IF(UVE233&lt;=301,UVE233/3,UVE233/4))))</f>
        <v>688.73453999999992</v>
      </c>
      <c r="UVG233" s="159">
        <f t="shared" si="11706"/>
        <v>4</v>
      </c>
      <c r="UVH233" s="159"/>
      <c r="UVI233" s="53" t="s">
        <v>163</v>
      </c>
      <c r="UVJ233" s="53">
        <f t="shared" ref="UVJ233" si="20090">(53.16)*10.764</f>
        <v>572.2142399999999</v>
      </c>
      <c r="UVK233" s="53">
        <f t="shared" ref="UVK233:UVK234" si="20091">(2.3*1.25+1*(2.75+2.9+2.3))*10.764</f>
        <v>116.52029999999999</v>
      </c>
      <c r="UVL233" s="53">
        <f t="shared" si="5570"/>
        <v>688.73453999999992</v>
      </c>
      <c r="UVM233" s="53">
        <v>0</v>
      </c>
      <c r="UVN233" s="53">
        <f>UVL233*(($H$268)+1)+(IF(UVM233&lt;101,UVM233,IF(UVM233&lt;201,UVM233/2,IF(UVM233&lt;=301,UVM233/3,UVM233/4))))</f>
        <v>688.73453999999992</v>
      </c>
      <c r="UVO233" s="159">
        <f t="shared" si="11709"/>
        <v>4</v>
      </c>
      <c r="UVP233" s="159"/>
      <c r="UVQ233" s="53" t="s">
        <v>163</v>
      </c>
      <c r="UVR233" s="53">
        <f t="shared" ref="UVR233" si="20092">(53.16)*10.764</f>
        <v>572.2142399999999</v>
      </c>
      <c r="UVS233" s="53">
        <f t="shared" ref="UVS233:UVS234" si="20093">(2.3*1.25+1*(2.75+2.9+2.3))*10.764</f>
        <v>116.52029999999999</v>
      </c>
      <c r="UVT233" s="53">
        <f t="shared" si="5573"/>
        <v>688.73453999999992</v>
      </c>
      <c r="UVU233" s="53">
        <v>0</v>
      </c>
      <c r="UVV233" s="53">
        <f>UVT233*(($H$268)+1)+(IF(UVU233&lt;101,UVU233,IF(UVU233&lt;201,UVU233/2,IF(UVU233&lt;=301,UVU233/3,UVU233/4))))</f>
        <v>688.73453999999992</v>
      </c>
      <c r="UVW233" s="159">
        <f t="shared" si="11712"/>
        <v>4</v>
      </c>
      <c r="UVX233" s="159"/>
      <c r="UVY233" s="53" t="s">
        <v>163</v>
      </c>
      <c r="UVZ233" s="53">
        <f t="shared" ref="UVZ233" si="20094">(53.16)*10.764</f>
        <v>572.2142399999999</v>
      </c>
      <c r="UWA233" s="53">
        <f t="shared" ref="UWA233:UWA234" si="20095">(2.3*1.25+1*(2.75+2.9+2.3))*10.764</f>
        <v>116.52029999999999</v>
      </c>
      <c r="UWB233" s="53">
        <f t="shared" si="5576"/>
        <v>688.73453999999992</v>
      </c>
      <c r="UWC233" s="53">
        <v>0</v>
      </c>
      <c r="UWD233" s="53">
        <f>UWB233*(($H$268)+1)+(IF(UWC233&lt;101,UWC233,IF(UWC233&lt;201,UWC233/2,IF(UWC233&lt;=301,UWC233/3,UWC233/4))))</f>
        <v>688.73453999999992</v>
      </c>
      <c r="UWE233" s="159">
        <f t="shared" si="11715"/>
        <v>4</v>
      </c>
      <c r="UWF233" s="159"/>
      <c r="UWG233" s="53" t="s">
        <v>163</v>
      </c>
      <c r="UWH233" s="53">
        <f t="shared" ref="UWH233" si="20096">(53.16)*10.764</f>
        <v>572.2142399999999</v>
      </c>
      <c r="UWI233" s="53">
        <f t="shared" ref="UWI233:UWI234" si="20097">(2.3*1.25+1*(2.75+2.9+2.3))*10.764</f>
        <v>116.52029999999999</v>
      </c>
      <c r="UWJ233" s="53">
        <f t="shared" si="5579"/>
        <v>688.73453999999992</v>
      </c>
      <c r="UWK233" s="53">
        <v>0</v>
      </c>
      <c r="UWL233" s="53">
        <f>UWJ233*(($H$268)+1)+(IF(UWK233&lt;101,UWK233,IF(UWK233&lt;201,UWK233/2,IF(UWK233&lt;=301,UWK233/3,UWK233/4))))</f>
        <v>688.73453999999992</v>
      </c>
      <c r="UWM233" s="159">
        <f t="shared" si="11718"/>
        <v>4</v>
      </c>
      <c r="UWN233" s="159"/>
      <c r="UWO233" s="53" t="s">
        <v>163</v>
      </c>
      <c r="UWP233" s="53">
        <f t="shared" ref="UWP233" si="20098">(53.16)*10.764</f>
        <v>572.2142399999999</v>
      </c>
      <c r="UWQ233" s="53">
        <f t="shared" ref="UWQ233:UWQ234" si="20099">(2.3*1.25+1*(2.75+2.9+2.3))*10.764</f>
        <v>116.52029999999999</v>
      </c>
      <c r="UWR233" s="53">
        <f t="shared" si="5582"/>
        <v>688.73453999999992</v>
      </c>
      <c r="UWS233" s="53">
        <v>0</v>
      </c>
      <c r="UWT233" s="53">
        <f>UWR233*(($H$268)+1)+(IF(UWS233&lt;101,UWS233,IF(UWS233&lt;201,UWS233/2,IF(UWS233&lt;=301,UWS233/3,UWS233/4))))</f>
        <v>688.73453999999992</v>
      </c>
      <c r="UWU233" s="159">
        <f t="shared" si="11721"/>
        <v>4</v>
      </c>
      <c r="UWV233" s="159"/>
      <c r="UWW233" s="53" t="s">
        <v>163</v>
      </c>
      <c r="UWX233" s="53">
        <f t="shared" ref="UWX233" si="20100">(53.16)*10.764</f>
        <v>572.2142399999999</v>
      </c>
      <c r="UWY233" s="53">
        <f t="shared" ref="UWY233:UWY234" si="20101">(2.3*1.25+1*(2.75+2.9+2.3))*10.764</f>
        <v>116.52029999999999</v>
      </c>
      <c r="UWZ233" s="53">
        <f t="shared" si="5585"/>
        <v>688.73453999999992</v>
      </c>
      <c r="UXA233" s="53">
        <v>0</v>
      </c>
      <c r="UXB233" s="53">
        <f>UWZ233*(($H$268)+1)+(IF(UXA233&lt;101,UXA233,IF(UXA233&lt;201,UXA233/2,IF(UXA233&lt;=301,UXA233/3,UXA233/4))))</f>
        <v>688.73453999999992</v>
      </c>
      <c r="UXC233" s="159">
        <f t="shared" si="11724"/>
        <v>4</v>
      </c>
      <c r="UXD233" s="159"/>
      <c r="UXE233" s="53" t="s">
        <v>163</v>
      </c>
      <c r="UXF233" s="53">
        <f t="shared" ref="UXF233" si="20102">(53.16)*10.764</f>
        <v>572.2142399999999</v>
      </c>
      <c r="UXG233" s="53">
        <f t="shared" ref="UXG233:UXG234" si="20103">(2.3*1.25+1*(2.75+2.9+2.3))*10.764</f>
        <v>116.52029999999999</v>
      </c>
      <c r="UXH233" s="53">
        <f t="shared" si="5588"/>
        <v>688.73453999999992</v>
      </c>
      <c r="UXI233" s="53">
        <v>0</v>
      </c>
      <c r="UXJ233" s="53">
        <f>UXH233*(($H$268)+1)+(IF(UXI233&lt;101,UXI233,IF(UXI233&lt;201,UXI233/2,IF(UXI233&lt;=301,UXI233/3,UXI233/4))))</f>
        <v>688.73453999999992</v>
      </c>
      <c r="UXK233" s="159">
        <f t="shared" si="11727"/>
        <v>4</v>
      </c>
      <c r="UXL233" s="159"/>
      <c r="UXM233" s="53" t="s">
        <v>163</v>
      </c>
      <c r="UXN233" s="53">
        <f t="shared" ref="UXN233" si="20104">(53.16)*10.764</f>
        <v>572.2142399999999</v>
      </c>
      <c r="UXO233" s="53">
        <f t="shared" ref="UXO233:UXO234" si="20105">(2.3*1.25+1*(2.75+2.9+2.3))*10.764</f>
        <v>116.52029999999999</v>
      </c>
      <c r="UXP233" s="53">
        <f t="shared" si="5591"/>
        <v>688.73453999999992</v>
      </c>
      <c r="UXQ233" s="53">
        <v>0</v>
      </c>
      <c r="UXR233" s="53">
        <f>UXP233*(($H$268)+1)+(IF(UXQ233&lt;101,UXQ233,IF(UXQ233&lt;201,UXQ233/2,IF(UXQ233&lt;=301,UXQ233/3,UXQ233/4))))</f>
        <v>688.73453999999992</v>
      </c>
      <c r="UXS233" s="159">
        <f t="shared" si="11730"/>
        <v>4</v>
      </c>
      <c r="UXT233" s="159"/>
      <c r="UXU233" s="53" t="s">
        <v>163</v>
      </c>
      <c r="UXV233" s="53">
        <f t="shared" ref="UXV233" si="20106">(53.16)*10.764</f>
        <v>572.2142399999999</v>
      </c>
      <c r="UXW233" s="53">
        <f t="shared" ref="UXW233:UXW234" si="20107">(2.3*1.25+1*(2.75+2.9+2.3))*10.764</f>
        <v>116.52029999999999</v>
      </c>
      <c r="UXX233" s="53">
        <f t="shared" si="5594"/>
        <v>688.73453999999992</v>
      </c>
      <c r="UXY233" s="53">
        <v>0</v>
      </c>
      <c r="UXZ233" s="53">
        <f>UXX233*(($H$268)+1)+(IF(UXY233&lt;101,UXY233,IF(UXY233&lt;201,UXY233/2,IF(UXY233&lt;=301,UXY233/3,UXY233/4))))</f>
        <v>688.73453999999992</v>
      </c>
      <c r="UYA233" s="159">
        <f t="shared" si="11733"/>
        <v>4</v>
      </c>
      <c r="UYB233" s="159"/>
      <c r="UYC233" s="53" t="s">
        <v>163</v>
      </c>
      <c r="UYD233" s="53">
        <f t="shared" ref="UYD233" si="20108">(53.16)*10.764</f>
        <v>572.2142399999999</v>
      </c>
      <c r="UYE233" s="53">
        <f t="shared" ref="UYE233:UYE234" si="20109">(2.3*1.25+1*(2.75+2.9+2.3))*10.764</f>
        <v>116.52029999999999</v>
      </c>
      <c r="UYF233" s="53">
        <f t="shared" si="5597"/>
        <v>688.73453999999992</v>
      </c>
      <c r="UYG233" s="53">
        <v>0</v>
      </c>
      <c r="UYH233" s="53">
        <f>UYF233*(($H$268)+1)+(IF(UYG233&lt;101,UYG233,IF(UYG233&lt;201,UYG233/2,IF(UYG233&lt;=301,UYG233/3,UYG233/4))))</f>
        <v>688.73453999999992</v>
      </c>
      <c r="UYI233" s="159">
        <f t="shared" si="11736"/>
        <v>4</v>
      </c>
      <c r="UYJ233" s="159"/>
      <c r="UYK233" s="53" t="s">
        <v>163</v>
      </c>
      <c r="UYL233" s="53">
        <f t="shared" ref="UYL233" si="20110">(53.16)*10.764</f>
        <v>572.2142399999999</v>
      </c>
      <c r="UYM233" s="53">
        <f t="shared" ref="UYM233:UYM234" si="20111">(2.3*1.25+1*(2.75+2.9+2.3))*10.764</f>
        <v>116.52029999999999</v>
      </c>
      <c r="UYN233" s="53">
        <f t="shared" si="5600"/>
        <v>688.73453999999992</v>
      </c>
      <c r="UYO233" s="53">
        <v>0</v>
      </c>
      <c r="UYP233" s="53">
        <f>UYN233*(($H$268)+1)+(IF(UYO233&lt;101,UYO233,IF(UYO233&lt;201,UYO233/2,IF(UYO233&lt;=301,UYO233/3,UYO233/4))))</f>
        <v>688.73453999999992</v>
      </c>
      <c r="UYQ233" s="159">
        <f t="shared" si="11739"/>
        <v>4</v>
      </c>
      <c r="UYR233" s="159"/>
      <c r="UYS233" s="53" t="s">
        <v>163</v>
      </c>
      <c r="UYT233" s="53">
        <f t="shared" ref="UYT233" si="20112">(53.16)*10.764</f>
        <v>572.2142399999999</v>
      </c>
      <c r="UYU233" s="53">
        <f t="shared" ref="UYU233:UYU234" si="20113">(2.3*1.25+1*(2.75+2.9+2.3))*10.764</f>
        <v>116.52029999999999</v>
      </c>
      <c r="UYV233" s="53">
        <f t="shared" si="5603"/>
        <v>688.73453999999992</v>
      </c>
      <c r="UYW233" s="53">
        <v>0</v>
      </c>
      <c r="UYX233" s="53">
        <f>UYV233*(($H$268)+1)+(IF(UYW233&lt;101,UYW233,IF(UYW233&lt;201,UYW233/2,IF(UYW233&lt;=301,UYW233/3,UYW233/4))))</f>
        <v>688.73453999999992</v>
      </c>
      <c r="UYY233" s="159">
        <f t="shared" si="11742"/>
        <v>4</v>
      </c>
      <c r="UYZ233" s="159"/>
      <c r="UZA233" s="53" t="s">
        <v>163</v>
      </c>
      <c r="UZB233" s="53">
        <f t="shared" ref="UZB233" si="20114">(53.16)*10.764</f>
        <v>572.2142399999999</v>
      </c>
      <c r="UZC233" s="53">
        <f t="shared" ref="UZC233:UZC234" si="20115">(2.3*1.25+1*(2.75+2.9+2.3))*10.764</f>
        <v>116.52029999999999</v>
      </c>
      <c r="UZD233" s="53">
        <f t="shared" si="5606"/>
        <v>688.73453999999992</v>
      </c>
      <c r="UZE233" s="53">
        <v>0</v>
      </c>
      <c r="UZF233" s="53">
        <f>UZD233*(($H$268)+1)+(IF(UZE233&lt;101,UZE233,IF(UZE233&lt;201,UZE233/2,IF(UZE233&lt;=301,UZE233/3,UZE233/4))))</f>
        <v>688.73453999999992</v>
      </c>
      <c r="UZG233" s="159">
        <f t="shared" si="11745"/>
        <v>4</v>
      </c>
      <c r="UZH233" s="159"/>
      <c r="UZI233" s="53" t="s">
        <v>163</v>
      </c>
      <c r="UZJ233" s="53">
        <f t="shared" ref="UZJ233" si="20116">(53.16)*10.764</f>
        <v>572.2142399999999</v>
      </c>
      <c r="UZK233" s="53">
        <f t="shared" ref="UZK233:UZK234" si="20117">(2.3*1.25+1*(2.75+2.9+2.3))*10.764</f>
        <v>116.52029999999999</v>
      </c>
      <c r="UZL233" s="53">
        <f t="shared" si="5609"/>
        <v>688.73453999999992</v>
      </c>
      <c r="UZM233" s="53">
        <v>0</v>
      </c>
      <c r="UZN233" s="53">
        <f>UZL233*(($H$268)+1)+(IF(UZM233&lt;101,UZM233,IF(UZM233&lt;201,UZM233/2,IF(UZM233&lt;=301,UZM233/3,UZM233/4))))</f>
        <v>688.73453999999992</v>
      </c>
      <c r="UZO233" s="159">
        <f t="shared" si="11748"/>
        <v>4</v>
      </c>
      <c r="UZP233" s="159"/>
      <c r="UZQ233" s="53" t="s">
        <v>163</v>
      </c>
      <c r="UZR233" s="53">
        <f t="shared" ref="UZR233" si="20118">(53.16)*10.764</f>
        <v>572.2142399999999</v>
      </c>
      <c r="UZS233" s="53">
        <f t="shared" ref="UZS233:UZS234" si="20119">(2.3*1.25+1*(2.75+2.9+2.3))*10.764</f>
        <v>116.52029999999999</v>
      </c>
      <c r="UZT233" s="53">
        <f t="shared" si="5612"/>
        <v>688.73453999999992</v>
      </c>
      <c r="UZU233" s="53">
        <v>0</v>
      </c>
      <c r="UZV233" s="53">
        <f>UZT233*(($H$268)+1)+(IF(UZU233&lt;101,UZU233,IF(UZU233&lt;201,UZU233/2,IF(UZU233&lt;=301,UZU233/3,UZU233/4))))</f>
        <v>688.73453999999992</v>
      </c>
      <c r="UZW233" s="159">
        <f t="shared" si="11751"/>
        <v>4</v>
      </c>
      <c r="UZX233" s="159"/>
      <c r="UZY233" s="53" t="s">
        <v>163</v>
      </c>
      <c r="UZZ233" s="53">
        <f t="shared" ref="UZZ233" si="20120">(53.16)*10.764</f>
        <v>572.2142399999999</v>
      </c>
      <c r="VAA233" s="53">
        <f t="shared" ref="VAA233:VAA234" si="20121">(2.3*1.25+1*(2.75+2.9+2.3))*10.764</f>
        <v>116.52029999999999</v>
      </c>
      <c r="VAB233" s="53">
        <f t="shared" si="5615"/>
        <v>688.73453999999992</v>
      </c>
      <c r="VAC233" s="53">
        <v>0</v>
      </c>
      <c r="VAD233" s="53">
        <f>VAB233*(($H$268)+1)+(IF(VAC233&lt;101,VAC233,IF(VAC233&lt;201,VAC233/2,IF(VAC233&lt;=301,VAC233/3,VAC233/4))))</f>
        <v>688.73453999999992</v>
      </c>
      <c r="VAE233" s="159">
        <f t="shared" si="11754"/>
        <v>4</v>
      </c>
      <c r="VAF233" s="159"/>
      <c r="VAG233" s="53" t="s">
        <v>163</v>
      </c>
      <c r="VAH233" s="53">
        <f t="shared" ref="VAH233" si="20122">(53.16)*10.764</f>
        <v>572.2142399999999</v>
      </c>
      <c r="VAI233" s="53">
        <f t="shared" ref="VAI233:VAI234" si="20123">(2.3*1.25+1*(2.75+2.9+2.3))*10.764</f>
        <v>116.52029999999999</v>
      </c>
      <c r="VAJ233" s="53">
        <f t="shared" si="5618"/>
        <v>688.73453999999992</v>
      </c>
      <c r="VAK233" s="53">
        <v>0</v>
      </c>
      <c r="VAL233" s="53">
        <f>VAJ233*(($H$268)+1)+(IF(VAK233&lt;101,VAK233,IF(VAK233&lt;201,VAK233/2,IF(VAK233&lt;=301,VAK233/3,VAK233/4))))</f>
        <v>688.73453999999992</v>
      </c>
      <c r="VAM233" s="159">
        <f t="shared" si="11757"/>
        <v>4</v>
      </c>
      <c r="VAN233" s="159"/>
      <c r="VAO233" s="53" t="s">
        <v>163</v>
      </c>
      <c r="VAP233" s="53">
        <f t="shared" ref="VAP233" si="20124">(53.16)*10.764</f>
        <v>572.2142399999999</v>
      </c>
      <c r="VAQ233" s="53">
        <f t="shared" ref="VAQ233:VAQ234" si="20125">(2.3*1.25+1*(2.75+2.9+2.3))*10.764</f>
        <v>116.52029999999999</v>
      </c>
      <c r="VAR233" s="53">
        <f t="shared" si="5621"/>
        <v>688.73453999999992</v>
      </c>
      <c r="VAS233" s="53">
        <v>0</v>
      </c>
      <c r="VAT233" s="53">
        <f>VAR233*(($H$268)+1)+(IF(VAS233&lt;101,VAS233,IF(VAS233&lt;201,VAS233/2,IF(VAS233&lt;=301,VAS233/3,VAS233/4))))</f>
        <v>688.73453999999992</v>
      </c>
      <c r="VAU233" s="159">
        <f t="shared" si="11760"/>
        <v>4</v>
      </c>
      <c r="VAV233" s="159"/>
      <c r="VAW233" s="53" t="s">
        <v>163</v>
      </c>
      <c r="VAX233" s="53">
        <f t="shared" ref="VAX233" si="20126">(53.16)*10.764</f>
        <v>572.2142399999999</v>
      </c>
      <c r="VAY233" s="53">
        <f t="shared" ref="VAY233:VAY234" si="20127">(2.3*1.25+1*(2.75+2.9+2.3))*10.764</f>
        <v>116.52029999999999</v>
      </c>
      <c r="VAZ233" s="53">
        <f t="shared" si="5624"/>
        <v>688.73453999999992</v>
      </c>
      <c r="VBA233" s="53">
        <v>0</v>
      </c>
      <c r="VBB233" s="53">
        <f>VAZ233*(($H$268)+1)+(IF(VBA233&lt;101,VBA233,IF(VBA233&lt;201,VBA233/2,IF(VBA233&lt;=301,VBA233/3,VBA233/4))))</f>
        <v>688.73453999999992</v>
      </c>
      <c r="VBC233" s="159">
        <f t="shared" si="11763"/>
        <v>4</v>
      </c>
      <c r="VBD233" s="159"/>
      <c r="VBE233" s="53" t="s">
        <v>163</v>
      </c>
      <c r="VBF233" s="53">
        <f t="shared" ref="VBF233" si="20128">(53.16)*10.764</f>
        <v>572.2142399999999</v>
      </c>
      <c r="VBG233" s="53">
        <f t="shared" ref="VBG233:VBG234" si="20129">(2.3*1.25+1*(2.75+2.9+2.3))*10.764</f>
        <v>116.52029999999999</v>
      </c>
      <c r="VBH233" s="53">
        <f t="shared" si="5627"/>
        <v>688.73453999999992</v>
      </c>
      <c r="VBI233" s="53">
        <v>0</v>
      </c>
      <c r="VBJ233" s="53">
        <f>VBH233*(($H$268)+1)+(IF(VBI233&lt;101,VBI233,IF(VBI233&lt;201,VBI233/2,IF(VBI233&lt;=301,VBI233/3,VBI233/4))))</f>
        <v>688.73453999999992</v>
      </c>
      <c r="VBK233" s="159">
        <f t="shared" si="11766"/>
        <v>4</v>
      </c>
      <c r="VBL233" s="159"/>
      <c r="VBM233" s="53" t="s">
        <v>163</v>
      </c>
      <c r="VBN233" s="53">
        <f t="shared" ref="VBN233" si="20130">(53.16)*10.764</f>
        <v>572.2142399999999</v>
      </c>
      <c r="VBO233" s="53">
        <f t="shared" ref="VBO233:VBO234" si="20131">(2.3*1.25+1*(2.75+2.9+2.3))*10.764</f>
        <v>116.52029999999999</v>
      </c>
      <c r="VBP233" s="53">
        <f t="shared" si="5630"/>
        <v>688.73453999999992</v>
      </c>
      <c r="VBQ233" s="53">
        <v>0</v>
      </c>
      <c r="VBR233" s="53">
        <f>VBP233*(($H$268)+1)+(IF(VBQ233&lt;101,VBQ233,IF(VBQ233&lt;201,VBQ233/2,IF(VBQ233&lt;=301,VBQ233/3,VBQ233/4))))</f>
        <v>688.73453999999992</v>
      </c>
      <c r="VBS233" s="159">
        <f t="shared" si="11769"/>
        <v>4</v>
      </c>
      <c r="VBT233" s="159"/>
      <c r="VBU233" s="53" t="s">
        <v>163</v>
      </c>
      <c r="VBV233" s="53">
        <f t="shared" ref="VBV233" si="20132">(53.16)*10.764</f>
        <v>572.2142399999999</v>
      </c>
      <c r="VBW233" s="53">
        <f t="shared" ref="VBW233:VBW234" si="20133">(2.3*1.25+1*(2.75+2.9+2.3))*10.764</f>
        <v>116.52029999999999</v>
      </c>
      <c r="VBX233" s="53">
        <f t="shared" si="5633"/>
        <v>688.73453999999992</v>
      </c>
      <c r="VBY233" s="53">
        <v>0</v>
      </c>
      <c r="VBZ233" s="53">
        <f>VBX233*(($H$268)+1)+(IF(VBY233&lt;101,VBY233,IF(VBY233&lt;201,VBY233/2,IF(VBY233&lt;=301,VBY233/3,VBY233/4))))</f>
        <v>688.73453999999992</v>
      </c>
      <c r="VCA233" s="159">
        <f t="shared" si="11772"/>
        <v>4</v>
      </c>
      <c r="VCB233" s="159"/>
      <c r="VCC233" s="53" t="s">
        <v>163</v>
      </c>
      <c r="VCD233" s="53">
        <f t="shared" ref="VCD233" si="20134">(53.16)*10.764</f>
        <v>572.2142399999999</v>
      </c>
      <c r="VCE233" s="53">
        <f t="shared" ref="VCE233:VCE234" si="20135">(2.3*1.25+1*(2.75+2.9+2.3))*10.764</f>
        <v>116.52029999999999</v>
      </c>
      <c r="VCF233" s="53">
        <f t="shared" si="5636"/>
        <v>688.73453999999992</v>
      </c>
      <c r="VCG233" s="53">
        <v>0</v>
      </c>
      <c r="VCH233" s="53">
        <f>VCF233*(($H$268)+1)+(IF(VCG233&lt;101,VCG233,IF(VCG233&lt;201,VCG233/2,IF(VCG233&lt;=301,VCG233/3,VCG233/4))))</f>
        <v>688.73453999999992</v>
      </c>
      <c r="VCI233" s="159">
        <f t="shared" si="11775"/>
        <v>4</v>
      </c>
      <c r="VCJ233" s="159"/>
      <c r="VCK233" s="53" t="s">
        <v>163</v>
      </c>
      <c r="VCL233" s="53">
        <f t="shared" ref="VCL233" si="20136">(53.16)*10.764</f>
        <v>572.2142399999999</v>
      </c>
      <c r="VCM233" s="53">
        <f t="shared" ref="VCM233:VCM234" si="20137">(2.3*1.25+1*(2.75+2.9+2.3))*10.764</f>
        <v>116.52029999999999</v>
      </c>
      <c r="VCN233" s="53">
        <f t="shared" si="5639"/>
        <v>688.73453999999992</v>
      </c>
      <c r="VCO233" s="53">
        <v>0</v>
      </c>
      <c r="VCP233" s="53">
        <f>VCN233*(($H$268)+1)+(IF(VCO233&lt;101,VCO233,IF(VCO233&lt;201,VCO233/2,IF(VCO233&lt;=301,VCO233/3,VCO233/4))))</f>
        <v>688.73453999999992</v>
      </c>
      <c r="VCQ233" s="159">
        <f t="shared" si="11778"/>
        <v>4</v>
      </c>
      <c r="VCR233" s="159"/>
      <c r="VCS233" s="53" t="s">
        <v>163</v>
      </c>
      <c r="VCT233" s="53">
        <f t="shared" ref="VCT233" si="20138">(53.16)*10.764</f>
        <v>572.2142399999999</v>
      </c>
      <c r="VCU233" s="53">
        <f t="shared" ref="VCU233:VCU234" si="20139">(2.3*1.25+1*(2.75+2.9+2.3))*10.764</f>
        <v>116.52029999999999</v>
      </c>
      <c r="VCV233" s="53">
        <f t="shared" si="5642"/>
        <v>688.73453999999992</v>
      </c>
      <c r="VCW233" s="53">
        <v>0</v>
      </c>
      <c r="VCX233" s="53">
        <f>VCV233*(($H$268)+1)+(IF(VCW233&lt;101,VCW233,IF(VCW233&lt;201,VCW233/2,IF(VCW233&lt;=301,VCW233/3,VCW233/4))))</f>
        <v>688.73453999999992</v>
      </c>
      <c r="VCY233" s="159">
        <f t="shared" si="11781"/>
        <v>4</v>
      </c>
      <c r="VCZ233" s="159"/>
      <c r="VDA233" s="53" t="s">
        <v>163</v>
      </c>
      <c r="VDB233" s="53">
        <f t="shared" ref="VDB233" si="20140">(53.16)*10.764</f>
        <v>572.2142399999999</v>
      </c>
      <c r="VDC233" s="53">
        <f t="shared" ref="VDC233:VDC234" si="20141">(2.3*1.25+1*(2.75+2.9+2.3))*10.764</f>
        <v>116.52029999999999</v>
      </c>
      <c r="VDD233" s="53">
        <f t="shared" si="5645"/>
        <v>688.73453999999992</v>
      </c>
      <c r="VDE233" s="53">
        <v>0</v>
      </c>
      <c r="VDF233" s="53">
        <f>VDD233*(($H$268)+1)+(IF(VDE233&lt;101,VDE233,IF(VDE233&lt;201,VDE233/2,IF(VDE233&lt;=301,VDE233/3,VDE233/4))))</f>
        <v>688.73453999999992</v>
      </c>
      <c r="VDG233" s="159">
        <f t="shared" si="11784"/>
        <v>4</v>
      </c>
      <c r="VDH233" s="159"/>
      <c r="VDI233" s="53" t="s">
        <v>163</v>
      </c>
      <c r="VDJ233" s="53">
        <f t="shared" ref="VDJ233" si="20142">(53.16)*10.764</f>
        <v>572.2142399999999</v>
      </c>
      <c r="VDK233" s="53">
        <f t="shared" ref="VDK233:VDK234" si="20143">(2.3*1.25+1*(2.75+2.9+2.3))*10.764</f>
        <v>116.52029999999999</v>
      </c>
      <c r="VDL233" s="53">
        <f t="shared" si="5648"/>
        <v>688.73453999999992</v>
      </c>
      <c r="VDM233" s="53">
        <v>0</v>
      </c>
      <c r="VDN233" s="53">
        <f>VDL233*(($H$268)+1)+(IF(VDM233&lt;101,VDM233,IF(VDM233&lt;201,VDM233/2,IF(VDM233&lt;=301,VDM233/3,VDM233/4))))</f>
        <v>688.73453999999992</v>
      </c>
      <c r="VDO233" s="159">
        <f t="shared" si="11787"/>
        <v>4</v>
      </c>
      <c r="VDP233" s="159"/>
      <c r="VDQ233" s="53" t="s">
        <v>163</v>
      </c>
      <c r="VDR233" s="53">
        <f t="shared" ref="VDR233" si="20144">(53.16)*10.764</f>
        <v>572.2142399999999</v>
      </c>
      <c r="VDS233" s="53">
        <f t="shared" ref="VDS233:VDS234" si="20145">(2.3*1.25+1*(2.75+2.9+2.3))*10.764</f>
        <v>116.52029999999999</v>
      </c>
      <c r="VDT233" s="53">
        <f t="shared" si="5651"/>
        <v>688.73453999999992</v>
      </c>
      <c r="VDU233" s="53">
        <v>0</v>
      </c>
      <c r="VDV233" s="53">
        <f>VDT233*(($H$268)+1)+(IF(VDU233&lt;101,VDU233,IF(VDU233&lt;201,VDU233/2,IF(VDU233&lt;=301,VDU233/3,VDU233/4))))</f>
        <v>688.73453999999992</v>
      </c>
      <c r="VDW233" s="159">
        <f t="shared" si="11790"/>
        <v>4</v>
      </c>
      <c r="VDX233" s="159"/>
      <c r="VDY233" s="53" t="s">
        <v>163</v>
      </c>
      <c r="VDZ233" s="53">
        <f t="shared" ref="VDZ233" si="20146">(53.16)*10.764</f>
        <v>572.2142399999999</v>
      </c>
      <c r="VEA233" s="53">
        <f t="shared" ref="VEA233:VEA234" si="20147">(2.3*1.25+1*(2.75+2.9+2.3))*10.764</f>
        <v>116.52029999999999</v>
      </c>
      <c r="VEB233" s="53">
        <f t="shared" si="5654"/>
        <v>688.73453999999992</v>
      </c>
      <c r="VEC233" s="53">
        <v>0</v>
      </c>
      <c r="VED233" s="53">
        <f>VEB233*(($H$268)+1)+(IF(VEC233&lt;101,VEC233,IF(VEC233&lt;201,VEC233/2,IF(VEC233&lt;=301,VEC233/3,VEC233/4))))</f>
        <v>688.73453999999992</v>
      </c>
      <c r="VEE233" s="159">
        <f t="shared" si="11793"/>
        <v>4</v>
      </c>
      <c r="VEF233" s="159"/>
      <c r="VEG233" s="53" t="s">
        <v>163</v>
      </c>
      <c r="VEH233" s="53">
        <f t="shared" ref="VEH233" si="20148">(53.16)*10.764</f>
        <v>572.2142399999999</v>
      </c>
      <c r="VEI233" s="53">
        <f t="shared" ref="VEI233:VEI234" si="20149">(2.3*1.25+1*(2.75+2.9+2.3))*10.764</f>
        <v>116.52029999999999</v>
      </c>
      <c r="VEJ233" s="53">
        <f t="shared" si="5657"/>
        <v>688.73453999999992</v>
      </c>
      <c r="VEK233" s="53">
        <v>0</v>
      </c>
      <c r="VEL233" s="53">
        <f>VEJ233*(($H$268)+1)+(IF(VEK233&lt;101,VEK233,IF(VEK233&lt;201,VEK233/2,IF(VEK233&lt;=301,VEK233/3,VEK233/4))))</f>
        <v>688.73453999999992</v>
      </c>
      <c r="VEM233" s="159">
        <f t="shared" si="11796"/>
        <v>4</v>
      </c>
      <c r="VEN233" s="159"/>
      <c r="VEO233" s="53" t="s">
        <v>163</v>
      </c>
      <c r="VEP233" s="53">
        <f t="shared" ref="VEP233" si="20150">(53.16)*10.764</f>
        <v>572.2142399999999</v>
      </c>
      <c r="VEQ233" s="53">
        <f t="shared" ref="VEQ233:VEQ234" si="20151">(2.3*1.25+1*(2.75+2.9+2.3))*10.764</f>
        <v>116.52029999999999</v>
      </c>
      <c r="VER233" s="53">
        <f t="shared" si="5660"/>
        <v>688.73453999999992</v>
      </c>
      <c r="VES233" s="53">
        <v>0</v>
      </c>
      <c r="VET233" s="53">
        <f>VER233*(($H$268)+1)+(IF(VES233&lt;101,VES233,IF(VES233&lt;201,VES233/2,IF(VES233&lt;=301,VES233/3,VES233/4))))</f>
        <v>688.73453999999992</v>
      </c>
      <c r="VEU233" s="159">
        <f t="shared" si="11799"/>
        <v>4</v>
      </c>
      <c r="VEV233" s="159"/>
      <c r="VEW233" s="53" t="s">
        <v>163</v>
      </c>
      <c r="VEX233" s="53">
        <f t="shared" ref="VEX233" si="20152">(53.16)*10.764</f>
        <v>572.2142399999999</v>
      </c>
      <c r="VEY233" s="53">
        <f t="shared" ref="VEY233:VEY234" si="20153">(2.3*1.25+1*(2.75+2.9+2.3))*10.764</f>
        <v>116.52029999999999</v>
      </c>
      <c r="VEZ233" s="53">
        <f t="shared" si="5663"/>
        <v>688.73453999999992</v>
      </c>
      <c r="VFA233" s="53">
        <v>0</v>
      </c>
      <c r="VFB233" s="53">
        <f>VEZ233*(($H$268)+1)+(IF(VFA233&lt;101,VFA233,IF(VFA233&lt;201,VFA233/2,IF(VFA233&lt;=301,VFA233/3,VFA233/4))))</f>
        <v>688.73453999999992</v>
      </c>
      <c r="VFC233" s="159">
        <f t="shared" si="11802"/>
        <v>4</v>
      </c>
      <c r="VFD233" s="159"/>
      <c r="VFE233" s="53" t="s">
        <v>163</v>
      </c>
      <c r="VFF233" s="53">
        <f t="shared" ref="VFF233" si="20154">(53.16)*10.764</f>
        <v>572.2142399999999</v>
      </c>
      <c r="VFG233" s="53">
        <f t="shared" ref="VFG233:VFG234" si="20155">(2.3*1.25+1*(2.75+2.9+2.3))*10.764</f>
        <v>116.52029999999999</v>
      </c>
      <c r="VFH233" s="53">
        <f t="shared" si="5666"/>
        <v>688.73453999999992</v>
      </c>
      <c r="VFI233" s="53">
        <v>0</v>
      </c>
      <c r="VFJ233" s="53">
        <f>VFH233*(($H$268)+1)+(IF(VFI233&lt;101,VFI233,IF(VFI233&lt;201,VFI233/2,IF(VFI233&lt;=301,VFI233/3,VFI233/4))))</f>
        <v>688.73453999999992</v>
      </c>
      <c r="VFK233" s="159">
        <f t="shared" si="11805"/>
        <v>4</v>
      </c>
      <c r="VFL233" s="159"/>
      <c r="VFM233" s="53" t="s">
        <v>163</v>
      </c>
      <c r="VFN233" s="53">
        <f t="shared" ref="VFN233" si="20156">(53.16)*10.764</f>
        <v>572.2142399999999</v>
      </c>
      <c r="VFO233" s="53">
        <f t="shared" ref="VFO233:VFO234" si="20157">(2.3*1.25+1*(2.75+2.9+2.3))*10.764</f>
        <v>116.52029999999999</v>
      </c>
      <c r="VFP233" s="53">
        <f t="shared" si="5669"/>
        <v>688.73453999999992</v>
      </c>
      <c r="VFQ233" s="53">
        <v>0</v>
      </c>
      <c r="VFR233" s="53">
        <f>VFP233*(($H$268)+1)+(IF(VFQ233&lt;101,VFQ233,IF(VFQ233&lt;201,VFQ233/2,IF(VFQ233&lt;=301,VFQ233/3,VFQ233/4))))</f>
        <v>688.73453999999992</v>
      </c>
      <c r="VFS233" s="159">
        <f t="shared" si="11808"/>
        <v>4</v>
      </c>
      <c r="VFT233" s="159"/>
      <c r="VFU233" s="53" t="s">
        <v>163</v>
      </c>
      <c r="VFV233" s="53">
        <f t="shared" ref="VFV233" si="20158">(53.16)*10.764</f>
        <v>572.2142399999999</v>
      </c>
      <c r="VFW233" s="53">
        <f t="shared" ref="VFW233:VFW234" si="20159">(2.3*1.25+1*(2.75+2.9+2.3))*10.764</f>
        <v>116.52029999999999</v>
      </c>
      <c r="VFX233" s="53">
        <f t="shared" si="5672"/>
        <v>688.73453999999992</v>
      </c>
      <c r="VFY233" s="53">
        <v>0</v>
      </c>
      <c r="VFZ233" s="53">
        <f>VFX233*(($H$268)+1)+(IF(VFY233&lt;101,VFY233,IF(VFY233&lt;201,VFY233/2,IF(VFY233&lt;=301,VFY233/3,VFY233/4))))</f>
        <v>688.73453999999992</v>
      </c>
      <c r="VGA233" s="159">
        <f t="shared" si="11811"/>
        <v>4</v>
      </c>
      <c r="VGB233" s="159"/>
      <c r="VGC233" s="53" t="s">
        <v>163</v>
      </c>
      <c r="VGD233" s="53">
        <f t="shared" ref="VGD233" si="20160">(53.16)*10.764</f>
        <v>572.2142399999999</v>
      </c>
      <c r="VGE233" s="53">
        <f t="shared" ref="VGE233:VGE234" si="20161">(2.3*1.25+1*(2.75+2.9+2.3))*10.764</f>
        <v>116.52029999999999</v>
      </c>
      <c r="VGF233" s="53">
        <f t="shared" si="5675"/>
        <v>688.73453999999992</v>
      </c>
      <c r="VGG233" s="53">
        <v>0</v>
      </c>
      <c r="VGH233" s="53">
        <f>VGF233*(($H$268)+1)+(IF(VGG233&lt;101,VGG233,IF(VGG233&lt;201,VGG233/2,IF(VGG233&lt;=301,VGG233/3,VGG233/4))))</f>
        <v>688.73453999999992</v>
      </c>
      <c r="VGI233" s="159">
        <f t="shared" si="11814"/>
        <v>4</v>
      </c>
      <c r="VGJ233" s="159"/>
      <c r="VGK233" s="53" t="s">
        <v>163</v>
      </c>
      <c r="VGL233" s="53">
        <f t="shared" ref="VGL233" si="20162">(53.16)*10.764</f>
        <v>572.2142399999999</v>
      </c>
      <c r="VGM233" s="53">
        <f t="shared" ref="VGM233:VGM234" si="20163">(2.3*1.25+1*(2.75+2.9+2.3))*10.764</f>
        <v>116.52029999999999</v>
      </c>
      <c r="VGN233" s="53">
        <f t="shared" si="5678"/>
        <v>688.73453999999992</v>
      </c>
      <c r="VGO233" s="53">
        <v>0</v>
      </c>
      <c r="VGP233" s="53">
        <f>VGN233*(($H$268)+1)+(IF(VGO233&lt;101,VGO233,IF(VGO233&lt;201,VGO233/2,IF(VGO233&lt;=301,VGO233/3,VGO233/4))))</f>
        <v>688.73453999999992</v>
      </c>
      <c r="VGQ233" s="159">
        <f t="shared" si="11817"/>
        <v>4</v>
      </c>
      <c r="VGR233" s="159"/>
      <c r="VGS233" s="53" t="s">
        <v>163</v>
      </c>
      <c r="VGT233" s="53">
        <f t="shared" ref="VGT233" si="20164">(53.16)*10.764</f>
        <v>572.2142399999999</v>
      </c>
      <c r="VGU233" s="53">
        <f t="shared" ref="VGU233:VGU234" si="20165">(2.3*1.25+1*(2.75+2.9+2.3))*10.764</f>
        <v>116.52029999999999</v>
      </c>
      <c r="VGV233" s="53">
        <f t="shared" si="5681"/>
        <v>688.73453999999992</v>
      </c>
      <c r="VGW233" s="53">
        <v>0</v>
      </c>
      <c r="VGX233" s="53">
        <f>VGV233*(($H$268)+1)+(IF(VGW233&lt;101,VGW233,IF(VGW233&lt;201,VGW233/2,IF(VGW233&lt;=301,VGW233/3,VGW233/4))))</f>
        <v>688.73453999999992</v>
      </c>
      <c r="VGY233" s="159">
        <f t="shared" si="11820"/>
        <v>4</v>
      </c>
      <c r="VGZ233" s="159"/>
      <c r="VHA233" s="53" t="s">
        <v>163</v>
      </c>
      <c r="VHB233" s="53">
        <f t="shared" ref="VHB233" si="20166">(53.16)*10.764</f>
        <v>572.2142399999999</v>
      </c>
      <c r="VHC233" s="53">
        <f t="shared" ref="VHC233:VHC234" si="20167">(2.3*1.25+1*(2.75+2.9+2.3))*10.764</f>
        <v>116.52029999999999</v>
      </c>
      <c r="VHD233" s="53">
        <f t="shared" si="5684"/>
        <v>688.73453999999992</v>
      </c>
      <c r="VHE233" s="53">
        <v>0</v>
      </c>
      <c r="VHF233" s="53">
        <f>VHD233*(($H$268)+1)+(IF(VHE233&lt;101,VHE233,IF(VHE233&lt;201,VHE233/2,IF(VHE233&lt;=301,VHE233/3,VHE233/4))))</f>
        <v>688.73453999999992</v>
      </c>
      <c r="VHG233" s="159">
        <f t="shared" si="11823"/>
        <v>4</v>
      </c>
      <c r="VHH233" s="159"/>
      <c r="VHI233" s="53" t="s">
        <v>163</v>
      </c>
      <c r="VHJ233" s="53">
        <f t="shared" ref="VHJ233" si="20168">(53.16)*10.764</f>
        <v>572.2142399999999</v>
      </c>
      <c r="VHK233" s="53">
        <f t="shared" ref="VHK233:VHK234" si="20169">(2.3*1.25+1*(2.75+2.9+2.3))*10.764</f>
        <v>116.52029999999999</v>
      </c>
      <c r="VHL233" s="53">
        <f t="shared" si="5687"/>
        <v>688.73453999999992</v>
      </c>
      <c r="VHM233" s="53">
        <v>0</v>
      </c>
      <c r="VHN233" s="53">
        <f>VHL233*(($H$268)+1)+(IF(VHM233&lt;101,VHM233,IF(VHM233&lt;201,VHM233/2,IF(VHM233&lt;=301,VHM233/3,VHM233/4))))</f>
        <v>688.73453999999992</v>
      </c>
      <c r="VHO233" s="159">
        <f t="shared" si="11826"/>
        <v>4</v>
      </c>
      <c r="VHP233" s="159"/>
      <c r="VHQ233" s="53" t="s">
        <v>163</v>
      </c>
      <c r="VHR233" s="53">
        <f t="shared" ref="VHR233" si="20170">(53.16)*10.764</f>
        <v>572.2142399999999</v>
      </c>
      <c r="VHS233" s="53">
        <f t="shared" ref="VHS233:VHS234" si="20171">(2.3*1.25+1*(2.75+2.9+2.3))*10.764</f>
        <v>116.52029999999999</v>
      </c>
      <c r="VHT233" s="53">
        <f t="shared" si="5690"/>
        <v>688.73453999999992</v>
      </c>
      <c r="VHU233" s="53">
        <v>0</v>
      </c>
      <c r="VHV233" s="53">
        <f>VHT233*(($H$268)+1)+(IF(VHU233&lt;101,VHU233,IF(VHU233&lt;201,VHU233/2,IF(VHU233&lt;=301,VHU233/3,VHU233/4))))</f>
        <v>688.73453999999992</v>
      </c>
      <c r="VHW233" s="159">
        <f t="shared" si="11829"/>
        <v>4</v>
      </c>
      <c r="VHX233" s="159"/>
      <c r="VHY233" s="53" t="s">
        <v>163</v>
      </c>
      <c r="VHZ233" s="53">
        <f t="shared" ref="VHZ233" si="20172">(53.16)*10.764</f>
        <v>572.2142399999999</v>
      </c>
      <c r="VIA233" s="53">
        <f t="shared" ref="VIA233:VIA234" si="20173">(2.3*1.25+1*(2.75+2.9+2.3))*10.764</f>
        <v>116.52029999999999</v>
      </c>
      <c r="VIB233" s="53">
        <f t="shared" si="5693"/>
        <v>688.73453999999992</v>
      </c>
      <c r="VIC233" s="53">
        <v>0</v>
      </c>
      <c r="VID233" s="53">
        <f>VIB233*(($H$268)+1)+(IF(VIC233&lt;101,VIC233,IF(VIC233&lt;201,VIC233/2,IF(VIC233&lt;=301,VIC233/3,VIC233/4))))</f>
        <v>688.73453999999992</v>
      </c>
      <c r="VIE233" s="159">
        <f t="shared" si="11832"/>
        <v>4</v>
      </c>
      <c r="VIF233" s="159"/>
      <c r="VIG233" s="53" t="s">
        <v>163</v>
      </c>
      <c r="VIH233" s="53">
        <f t="shared" ref="VIH233" si="20174">(53.16)*10.764</f>
        <v>572.2142399999999</v>
      </c>
      <c r="VII233" s="53">
        <f t="shared" ref="VII233:VII234" si="20175">(2.3*1.25+1*(2.75+2.9+2.3))*10.764</f>
        <v>116.52029999999999</v>
      </c>
      <c r="VIJ233" s="53">
        <f t="shared" si="5696"/>
        <v>688.73453999999992</v>
      </c>
      <c r="VIK233" s="53">
        <v>0</v>
      </c>
      <c r="VIL233" s="53">
        <f>VIJ233*(($H$268)+1)+(IF(VIK233&lt;101,VIK233,IF(VIK233&lt;201,VIK233/2,IF(VIK233&lt;=301,VIK233/3,VIK233/4))))</f>
        <v>688.73453999999992</v>
      </c>
      <c r="VIM233" s="159">
        <f t="shared" si="11835"/>
        <v>4</v>
      </c>
      <c r="VIN233" s="159"/>
      <c r="VIO233" s="53" t="s">
        <v>163</v>
      </c>
      <c r="VIP233" s="53">
        <f t="shared" ref="VIP233" si="20176">(53.16)*10.764</f>
        <v>572.2142399999999</v>
      </c>
      <c r="VIQ233" s="53">
        <f t="shared" ref="VIQ233:VIQ234" si="20177">(2.3*1.25+1*(2.75+2.9+2.3))*10.764</f>
        <v>116.52029999999999</v>
      </c>
      <c r="VIR233" s="53">
        <f t="shared" si="5699"/>
        <v>688.73453999999992</v>
      </c>
      <c r="VIS233" s="53">
        <v>0</v>
      </c>
      <c r="VIT233" s="53">
        <f>VIR233*(($H$268)+1)+(IF(VIS233&lt;101,VIS233,IF(VIS233&lt;201,VIS233/2,IF(VIS233&lt;=301,VIS233/3,VIS233/4))))</f>
        <v>688.73453999999992</v>
      </c>
      <c r="VIU233" s="159">
        <f t="shared" si="11838"/>
        <v>4</v>
      </c>
      <c r="VIV233" s="159"/>
      <c r="VIW233" s="53" t="s">
        <v>163</v>
      </c>
      <c r="VIX233" s="53">
        <f t="shared" ref="VIX233" si="20178">(53.16)*10.764</f>
        <v>572.2142399999999</v>
      </c>
      <c r="VIY233" s="53">
        <f t="shared" ref="VIY233:VIY234" si="20179">(2.3*1.25+1*(2.75+2.9+2.3))*10.764</f>
        <v>116.52029999999999</v>
      </c>
      <c r="VIZ233" s="53">
        <f t="shared" si="5702"/>
        <v>688.73453999999992</v>
      </c>
      <c r="VJA233" s="53">
        <v>0</v>
      </c>
      <c r="VJB233" s="53">
        <f>VIZ233*(($H$268)+1)+(IF(VJA233&lt;101,VJA233,IF(VJA233&lt;201,VJA233/2,IF(VJA233&lt;=301,VJA233/3,VJA233/4))))</f>
        <v>688.73453999999992</v>
      </c>
      <c r="VJC233" s="159">
        <f t="shared" si="11841"/>
        <v>4</v>
      </c>
      <c r="VJD233" s="159"/>
      <c r="VJE233" s="53" t="s">
        <v>163</v>
      </c>
      <c r="VJF233" s="53">
        <f t="shared" ref="VJF233" si="20180">(53.16)*10.764</f>
        <v>572.2142399999999</v>
      </c>
      <c r="VJG233" s="53">
        <f t="shared" ref="VJG233:VJG234" si="20181">(2.3*1.25+1*(2.75+2.9+2.3))*10.764</f>
        <v>116.52029999999999</v>
      </c>
      <c r="VJH233" s="53">
        <f t="shared" si="5705"/>
        <v>688.73453999999992</v>
      </c>
      <c r="VJI233" s="53">
        <v>0</v>
      </c>
      <c r="VJJ233" s="53">
        <f>VJH233*(($H$268)+1)+(IF(VJI233&lt;101,VJI233,IF(VJI233&lt;201,VJI233/2,IF(VJI233&lt;=301,VJI233/3,VJI233/4))))</f>
        <v>688.73453999999992</v>
      </c>
      <c r="VJK233" s="159">
        <f t="shared" si="11844"/>
        <v>4</v>
      </c>
      <c r="VJL233" s="159"/>
      <c r="VJM233" s="53" t="s">
        <v>163</v>
      </c>
      <c r="VJN233" s="53">
        <f t="shared" ref="VJN233" si="20182">(53.16)*10.764</f>
        <v>572.2142399999999</v>
      </c>
      <c r="VJO233" s="53">
        <f t="shared" ref="VJO233:VJO234" si="20183">(2.3*1.25+1*(2.75+2.9+2.3))*10.764</f>
        <v>116.52029999999999</v>
      </c>
      <c r="VJP233" s="53">
        <f t="shared" si="5708"/>
        <v>688.73453999999992</v>
      </c>
      <c r="VJQ233" s="53">
        <v>0</v>
      </c>
      <c r="VJR233" s="53">
        <f>VJP233*(($H$268)+1)+(IF(VJQ233&lt;101,VJQ233,IF(VJQ233&lt;201,VJQ233/2,IF(VJQ233&lt;=301,VJQ233/3,VJQ233/4))))</f>
        <v>688.73453999999992</v>
      </c>
      <c r="VJS233" s="159">
        <f t="shared" si="11847"/>
        <v>4</v>
      </c>
      <c r="VJT233" s="159"/>
      <c r="VJU233" s="53" t="s">
        <v>163</v>
      </c>
      <c r="VJV233" s="53">
        <f t="shared" ref="VJV233" si="20184">(53.16)*10.764</f>
        <v>572.2142399999999</v>
      </c>
      <c r="VJW233" s="53">
        <f t="shared" ref="VJW233:VJW234" si="20185">(2.3*1.25+1*(2.75+2.9+2.3))*10.764</f>
        <v>116.52029999999999</v>
      </c>
      <c r="VJX233" s="53">
        <f t="shared" si="5711"/>
        <v>688.73453999999992</v>
      </c>
      <c r="VJY233" s="53">
        <v>0</v>
      </c>
      <c r="VJZ233" s="53">
        <f>VJX233*(($H$268)+1)+(IF(VJY233&lt;101,VJY233,IF(VJY233&lt;201,VJY233/2,IF(VJY233&lt;=301,VJY233/3,VJY233/4))))</f>
        <v>688.73453999999992</v>
      </c>
      <c r="VKA233" s="159">
        <f t="shared" si="11850"/>
        <v>4</v>
      </c>
      <c r="VKB233" s="159"/>
      <c r="VKC233" s="53" t="s">
        <v>163</v>
      </c>
      <c r="VKD233" s="53">
        <f t="shared" ref="VKD233" si="20186">(53.16)*10.764</f>
        <v>572.2142399999999</v>
      </c>
      <c r="VKE233" s="53">
        <f t="shared" ref="VKE233:VKE234" si="20187">(2.3*1.25+1*(2.75+2.9+2.3))*10.764</f>
        <v>116.52029999999999</v>
      </c>
      <c r="VKF233" s="53">
        <f t="shared" si="5714"/>
        <v>688.73453999999992</v>
      </c>
      <c r="VKG233" s="53">
        <v>0</v>
      </c>
      <c r="VKH233" s="53">
        <f>VKF233*(($H$268)+1)+(IF(VKG233&lt;101,VKG233,IF(VKG233&lt;201,VKG233/2,IF(VKG233&lt;=301,VKG233/3,VKG233/4))))</f>
        <v>688.73453999999992</v>
      </c>
      <c r="VKI233" s="159">
        <f t="shared" si="11853"/>
        <v>4</v>
      </c>
      <c r="VKJ233" s="159"/>
      <c r="VKK233" s="53" t="s">
        <v>163</v>
      </c>
      <c r="VKL233" s="53">
        <f t="shared" ref="VKL233" si="20188">(53.16)*10.764</f>
        <v>572.2142399999999</v>
      </c>
      <c r="VKM233" s="53">
        <f t="shared" ref="VKM233:VKM234" si="20189">(2.3*1.25+1*(2.75+2.9+2.3))*10.764</f>
        <v>116.52029999999999</v>
      </c>
      <c r="VKN233" s="53">
        <f t="shared" si="5717"/>
        <v>688.73453999999992</v>
      </c>
      <c r="VKO233" s="53">
        <v>0</v>
      </c>
      <c r="VKP233" s="53">
        <f>VKN233*(($H$268)+1)+(IF(VKO233&lt;101,VKO233,IF(VKO233&lt;201,VKO233/2,IF(VKO233&lt;=301,VKO233/3,VKO233/4))))</f>
        <v>688.73453999999992</v>
      </c>
      <c r="VKQ233" s="159">
        <f t="shared" si="11856"/>
        <v>4</v>
      </c>
      <c r="VKR233" s="159"/>
      <c r="VKS233" s="53" t="s">
        <v>163</v>
      </c>
      <c r="VKT233" s="53">
        <f t="shared" ref="VKT233" si="20190">(53.16)*10.764</f>
        <v>572.2142399999999</v>
      </c>
      <c r="VKU233" s="53">
        <f t="shared" ref="VKU233:VKU234" si="20191">(2.3*1.25+1*(2.75+2.9+2.3))*10.764</f>
        <v>116.52029999999999</v>
      </c>
      <c r="VKV233" s="53">
        <f t="shared" si="5720"/>
        <v>688.73453999999992</v>
      </c>
      <c r="VKW233" s="53">
        <v>0</v>
      </c>
      <c r="VKX233" s="53">
        <f>VKV233*(($H$268)+1)+(IF(VKW233&lt;101,VKW233,IF(VKW233&lt;201,VKW233/2,IF(VKW233&lt;=301,VKW233/3,VKW233/4))))</f>
        <v>688.73453999999992</v>
      </c>
      <c r="VKY233" s="159">
        <f t="shared" si="11859"/>
        <v>4</v>
      </c>
      <c r="VKZ233" s="159"/>
      <c r="VLA233" s="53" t="s">
        <v>163</v>
      </c>
      <c r="VLB233" s="53">
        <f t="shared" ref="VLB233" si="20192">(53.16)*10.764</f>
        <v>572.2142399999999</v>
      </c>
      <c r="VLC233" s="53">
        <f t="shared" ref="VLC233:VLC234" si="20193">(2.3*1.25+1*(2.75+2.9+2.3))*10.764</f>
        <v>116.52029999999999</v>
      </c>
      <c r="VLD233" s="53">
        <f t="shared" si="5723"/>
        <v>688.73453999999992</v>
      </c>
      <c r="VLE233" s="53">
        <v>0</v>
      </c>
      <c r="VLF233" s="53">
        <f>VLD233*(($H$268)+1)+(IF(VLE233&lt;101,VLE233,IF(VLE233&lt;201,VLE233/2,IF(VLE233&lt;=301,VLE233/3,VLE233/4))))</f>
        <v>688.73453999999992</v>
      </c>
      <c r="VLG233" s="159">
        <f t="shared" si="11862"/>
        <v>4</v>
      </c>
      <c r="VLH233" s="159"/>
      <c r="VLI233" s="53" t="s">
        <v>163</v>
      </c>
      <c r="VLJ233" s="53">
        <f t="shared" ref="VLJ233" si="20194">(53.16)*10.764</f>
        <v>572.2142399999999</v>
      </c>
      <c r="VLK233" s="53">
        <f t="shared" ref="VLK233:VLK234" si="20195">(2.3*1.25+1*(2.75+2.9+2.3))*10.764</f>
        <v>116.52029999999999</v>
      </c>
      <c r="VLL233" s="53">
        <f t="shared" si="5726"/>
        <v>688.73453999999992</v>
      </c>
      <c r="VLM233" s="53">
        <v>0</v>
      </c>
      <c r="VLN233" s="53">
        <f>VLL233*(($H$268)+1)+(IF(VLM233&lt;101,VLM233,IF(VLM233&lt;201,VLM233/2,IF(VLM233&lt;=301,VLM233/3,VLM233/4))))</f>
        <v>688.73453999999992</v>
      </c>
      <c r="VLO233" s="159">
        <f t="shared" si="11865"/>
        <v>4</v>
      </c>
      <c r="VLP233" s="159"/>
      <c r="VLQ233" s="53" t="s">
        <v>163</v>
      </c>
      <c r="VLR233" s="53">
        <f t="shared" ref="VLR233" si="20196">(53.16)*10.764</f>
        <v>572.2142399999999</v>
      </c>
      <c r="VLS233" s="53">
        <f t="shared" ref="VLS233:VLS234" si="20197">(2.3*1.25+1*(2.75+2.9+2.3))*10.764</f>
        <v>116.52029999999999</v>
      </c>
      <c r="VLT233" s="53">
        <f t="shared" si="5729"/>
        <v>688.73453999999992</v>
      </c>
      <c r="VLU233" s="53">
        <v>0</v>
      </c>
      <c r="VLV233" s="53">
        <f>VLT233*(($H$268)+1)+(IF(VLU233&lt;101,VLU233,IF(VLU233&lt;201,VLU233/2,IF(VLU233&lt;=301,VLU233/3,VLU233/4))))</f>
        <v>688.73453999999992</v>
      </c>
      <c r="VLW233" s="159">
        <f t="shared" si="11868"/>
        <v>4</v>
      </c>
      <c r="VLX233" s="159"/>
      <c r="VLY233" s="53" t="s">
        <v>163</v>
      </c>
      <c r="VLZ233" s="53">
        <f t="shared" ref="VLZ233" si="20198">(53.16)*10.764</f>
        <v>572.2142399999999</v>
      </c>
      <c r="VMA233" s="53">
        <f t="shared" ref="VMA233:VMA234" si="20199">(2.3*1.25+1*(2.75+2.9+2.3))*10.764</f>
        <v>116.52029999999999</v>
      </c>
      <c r="VMB233" s="53">
        <f t="shared" si="5732"/>
        <v>688.73453999999992</v>
      </c>
      <c r="VMC233" s="53">
        <v>0</v>
      </c>
      <c r="VMD233" s="53">
        <f>VMB233*(($H$268)+1)+(IF(VMC233&lt;101,VMC233,IF(VMC233&lt;201,VMC233/2,IF(VMC233&lt;=301,VMC233/3,VMC233/4))))</f>
        <v>688.73453999999992</v>
      </c>
      <c r="VME233" s="159">
        <f t="shared" si="11871"/>
        <v>4</v>
      </c>
      <c r="VMF233" s="159"/>
      <c r="VMG233" s="53" t="s">
        <v>163</v>
      </c>
      <c r="VMH233" s="53">
        <f t="shared" ref="VMH233" si="20200">(53.16)*10.764</f>
        <v>572.2142399999999</v>
      </c>
      <c r="VMI233" s="53">
        <f t="shared" ref="VMI233:VMI234" si="20201">(2.3*1.25+1*(2.75+2.9+2.3))*10.764</f>
        <v>116.52029999999999</v>
      </c>
      <c r="VMJ233" s="53">
        <f t="shared" si="5735"/>
        <v>688.73453999999992</v>
      </c>
      <c r="VMK233" s="53">
        <v>0</v>
      </c>
      <c r="VML233" s="53">
        <f>VMJ233*(($H$268)+1)+(IF(VMK233&lt;101,VMK233,IF(VMK233&lt;201,VMK233/2,IF(VMK233&lt;=301,VMK233/3,VMK233/4))))</f>
        <v>688.73453999999992</v>
      </c>
      <c r="VMM233" s="159">
        <f t="shared" si="11874"/>
        <v>4</v>
      </c>
      <c r="VMN233" s="159"/>
      <c r="VMO233" s="53" t="s">
        <v>163</v>
      </c>
      <c r="VMP233" s="53">
        <f t="shared" ref="VMP233" si="20202">(53.16)*10.764</f>
        <v>572.2142399999999</v>
      </c>
      <c r="VMQ233" s="53">
        <f t="shared" ref="VMQ233:VMQ234" si="20203">(2.3*1.25+1*(2.75+2.9+2.3))*10.764</f>
        <v>116.52029999999999</v>
      </c>
      <c r="VMR233" s="53">
        <f t="shared" si="5738"/>
        <v>688.73453999999992</v>
      </c>
      <c r="VMS233" s="53">
        <v>0</v>
      </c>
      <c r="VMT233" s="53">
        <f>VMR233*(($H$268)+1)+(IF(VMS233&lt;101,VMS233,IF(VMS233&lt;201,VMS233/2,IF(VMS233&lt;=301,VMS233/3,VMS233/4))))</f>
        <v>688.73453999999992</v>
      </c>
      <c r="VMU233" s="159">
        <f t="shared" si="11877"/>
        <v>4</v>
      </c>
      <c r="VMV233" s="159"/>
      <c r="VMW233" s="53" t="s">
        <v>163</v>
      </c>
      <c r="VMX233" s="53">
        <f t="shared" ref="VMX233" si="20204">(53.16)*10.764</f>
        <v>572.2142399999999</v>
      </c>
      <c r="VMY233" s="53">
        <f t="shared" ref="VMY233:VMY234" si="20205">(2.3*1.25+1*(2.75+2.9+2.3))*10.764</f>
        <v>116.52029999999999</v>
      </c>
      <c r="VMZ233" s="53">
        <f t="shared" si="5741"/>
        <v>688.73453999999992</v>
      </c>
      <c r="VNA233" s="53">
        <v>0</v>
      </c>
      <c r="VNB233" s="53">
        <f>VMZ233*(($H$268)+1)+(IF(VNA233&lt;101,VNA233,IF(VNA233&lt;201,VNA233/2,IF(VNA233&lt;=301,VNA233/3,VNA233/4))))</f>
        <v>688.73453999999992</v>
      </c>
      <c r="VNC233" s="159">
        <f t="shared" si="11880"/>
        <v>4</v>
      </c>
      <c r="VND233" s="159"/>
      <c r="VNE233" s="53" t="s">
        <v>163</v>
      </c>
      <c r="VNF233" s="53">
        <f t="shared" ref="VNF233" si="20206">(53.16)*10.764</f>
        <v>572.2142399999999</v>
      </c>
      <c r="VNG233" s="53">
        <f t="shared" ref="VNG233:VNG234" si="20207">(2.3*1.25+1*(2.75+2.9+2.3))*10.764</f>
        <v>116.52029999999999</v>
      </c>
      <c r="VNH233" s="53">
        <f t="shared" si="5744"/>
        <v>688.73453999999992</v>
      </c>
      <c r="VNI233" s="53">
        <v>0</v>
      </c>
      <c r="VNJ233" s="53">
        <f>VNH233*(($H$268)+1)+(IF(VNI233&lt;101,VNI233,IF(VNI233&lt;201,VNI233/2,IF(VNI233&lt;=301,VNI233/3,VNI233/4))))</f>
        <v>688.73453999999992</v>
      </c>
      <c r="VNK233" s="159">
        <f t="shared" si="11883"/>
        <v>4</v>
      </c>
      <c r="VNL233" s="159"/>
      <c r="VNM233" s="53" t="s">
        <v>163</v>
      </c>
      <c r="VNN233" s="53">
        <f t="shared" ref="VNN233" si="20208">(53.16)*10.764</f>
        <v>572.2142399999999</v>
      </c>
      <c r="VNO233" s="53">
        <f t="shared" ref="VNO233:VNO234" si="20209">(2.3*1.25+1*(2.75+2.9+2.3))*10.764</f>
        <v>116.52029999999999</v>
      </c>
      <c r="VNP233" s="53">
        <f t="shared" si="5747"/>
        <v>688.73453999999992</v>
      </c>
      <c r="VNQ233" s="53">
        <v>0</v>
      </c>
      <c r="VNR233" s="53">
        <f>VNP233*(($H$268)+1)+(IF(VNQ233&lt;101,VNQ233,IF(VNQ233&lt;201,VNQ233/2,IF(VNQ233&lt;=301,VNQ233/3,VNQ233/4))))</f>
        <v>688.73453999999992</v>
      </c>
      <c r="VNS233" s="159">
        <f t="shared" si="11886"/>
        <v>4</v>
      </c>
      <c r="VNT233" s="159"/>
      <c r="VNU233" s="53" t="s">
        <v>163</v>
      </c>
      <c r="VNV233" s="53">
        <f t="shared" ref="VNV233" si="20210">(53.16)*10.764</f>
        <v>572.2142399999999</v>
      </c>
      <c r="VNW233" s="53">
        <f t="shared" ref="VNW233:VNW234" si="20211">(2.3*1.25+1*(2.75+2.9+2.3))*10.764</f>
        <v>116.52029999999999</v>
      </c>
      <c r="VNX233" s="53">
        <f t="shared" si="5750"/>
        <v>688.73453999999992</v>
      </c>
      <c r="VNY233" s="53">
        <v>0</v>
      </c>
      <c r="VNZ233" s="53">
        <f>VNX233*(($H$268)+1)+(IF(VNY233&lt;101,VNY233,IF(VNY233&lt;201,VNY233/2,IF(VNY233&lt;=301,VNY233/3,VNY233/4))))</f>
        <v>688.73453999999992</v>
      </c>
      <c r="VOA233" s="159">
        <f t="shared" si="11889"/>
        <v>4</v>
      </c>
      <c r="VOB233" s="159"/>
      <c r="VOC233" s="53" t="s">
        <v>163</v>
      </c>
      <c r="VOD233" s="53">
        <f t="shared" ref="VOD233" si="20212">(53.16)*10.764</f>
        <v>572.2142399999999</v>
      </c>
      <c r="VOE233" s="53">
        <f t="shared" ref="VOE233:VOE234" si="20213">(2.3*1.25+1*(2.75+2.9+2.3))*10.764</f>
        <v>116.52029999999999</v>
      </c>
      <c r="VOF233" s="53">
        <f t="shared" si="5753"/>
        <v>688.73453999999992</v>
      </c>
      <c r="VOG233" s="53">
        <v>0</v>
      </c>
      <c r="VOH233" s="53">
        <f>VOF233*(($H$268)+1)+(IF(VOG233&lt;101,VOG233,IF(VOG233&lt;201,VOG233/2,IF(VOG233&lt;=301,VOG233/3,VOG233/4))))</f>
        <v>688.73453999999992</v>
      </c>
      <c r="VOI233" s="159">
        <f t="shared" si="11892"/>
        <v>4</v>
      </c>
      <c r="VOJ233" s="159"/>
      <c r="VOK233" s="53" t="s">
        <v>163</v>
      </c>
      <c r="VOL233" s="53">
        <f t="shared" ref="VOL233" si="20214">(53.16)*10.764</f>
        <v>572.2142399999999</v>
      </c>
      <c r="VOM233" s="53">
        <f t="shared" ref="VOM233:VOM234" si="20215">(2.3*1.25+1*(2.75+2.9+2.3))*10.764</f>
        <v>116.52029999999999</v>
      </c>
      <c r="VON233" s="53">
        <f t="shared" si="5756"/>
        <v>688.73453999999992</v>
      </c>
      <c r="VOO233" s="53">
        <v>0</v>
      </c>
      <c r="VOP233" s="53">
        <f>VON233*(($H$268)+1)+(IF(VOO233&lt;101,VOO233,IF(VOO233&lt;201,VOO233/2,IF(VOO233&lt;=301,VOO233/3,VOO233/4))))</f>
        <v>688.73453999999992</v>
      </c>
      <c r="VOQ233" s="159">
        <f t="shared" si="11895"/>
        <v>4</v>
      </c>
      <c r="VOR233" s="159"/>
      <c r="VOS233" s="53" t="s">
        <v>163</v>
      </c>
      <c r="VOT233" s="53">
        <f t="shared" ref="VOT233" si="20216">(53.16)*10.764</f>
        <v>572.2142399999999</v>
      </c>
      <c r="VOU233" s="53">
        <f t="shared" ref="VOU233:VOU234" si="20217">(2.3*1.25+1*(2.75+2.9+2.3))*10.764</f>
        <v>116.52029999999999</v>
      </c>
      <c r="VOV233" s="53">
        <f t="shared" si="5759"/>
        <v>688.73453999999992</v>
      </c>
      <c r="VOW233" s="53">
        <v>0</v>
      </c>
      <c r="VOX233" s="53">
        <f>VOV233*(($H$268)+1)+(IF(VOW233&lt;101,VOW233,IF(VOW233&lt;201,VOW233/2,IF(VOW233&lt;=301,VOW233/3,VOW233/4))))</f>
        <v>688.73453999999992</v>
      </c>
      <c r="VOY233" s="159">
        <f t="shared" si="11898"/>
        <v>4</v>
      </c>
      <c r="VOZ233" s="159"/>
      <c r="VPA233" s="53" t="s">
        <v>163</v>
      </c>
      <c r="VPB233" s="53">
        <f t="shared" ref="VPB233" si="20218">(53.16)*10.764</f>
        <v>572.2142399999999</v>
      </c>
      <c r="VPC233" s="53">
        <f t="shared" ref="VPC233:VPC234" si="20219">(2.3*1.25+1*(2.75+2.9+2.3))*10.764</f>
        <v>116.52029999999999</v>
      </c>
      <c r="VPD233" s="53">
        <f t="shared" si="5762"/>
        <v>688.73453999999992</v>
      </c>
      <c r="VPE233" s="53">
        <v>0</v>
      </c>
      <c r="VPF233" s="53">
        <f>VPD233*(($H$268)+1)+(IF(VPE233&lt;101,VPE233,IF(VPE233&lt;201,VPE233/2,IF(VPE233&lt;=301,VPE233/3,VPE233/4))))</f>
        <v>688.73453999999992</v>
      </c>
      <c r="VPG233" s="159">
        <f t="shared" si="11901"/>
        <v>4</v>
      </c>
      <c r="VPH233" s="159"/>
      <c r="VPI233" s="53" t="s">
        <v>163</v>
      </c>
      <c r="VPJ233" s="53">
        <f t="shared" ref="VPJ233" si="20220">(53.16)*10.764</f>
        <v>572.2142399999999</v>
      </c>
      <c r="VPK233" s="53">
        <f t="shared" ref="VPK233:VPK234" si="20221">(2.3*1.25+1*(2.75+2.9+2.3))*10.764</f>
        <v>116.52029999999999</v>
      </c>
      <c r="VPL233" s="53">
        <f t="shared" si="5765"/>
        <v>688.73453999999992</v>
      </c>
      <c r="VPM233" s="53">
        <v>0</v>
      </c>
      <c r="VPN233" s="53">
        <f>VPL233*(($H$268)+1)+(IF(VPM233&lt;101,VPM233,IF(VPM233&lt;201,VPM233/2,IF(VPM233&lt;=301,VPM233/3,VPM233/4))))</f>
        <v>688.73453999999992</v>
      </c>
      <c r="VPO233" s="159">
        <f t="shared" si="11904"/>
        <v>4</v>
      </c>
      <c r="VPP233" s="159"/>
      <c r="VPQ233" s="53" t="s">
        <v>163</v>
      </c>
      <c r="VPR233" s="53">
        <f t="shared" ref="VPR233" si="20222">(53.16)*10.764</f>
        <v>572.2142399999999</v>
      </c>
      <c r="VPS233" s="53">
        <f t="shared" ref="VPS233:VPS234" si="20223">(2.3*1.25+1*(2.75+2.9+2.3))*10.764</f>
        <v>116.52029999999999</v>
      </c>
      <c r="VPT233" s="53">
        <f t="shared" si="5768"/>
        <v>688.73453999999992</v>
      </c>
      <c r="VPU233" s="53">
        <v>0</v>
      </c>
      <c r="VPV233" s="53">
        <f>VPT233*(($H$268)+1)+(IF(VPU233&lt;101,VPU233,IF(VPU233&lt;201,VPU233/2,IF(VPU233&lt;=301,VPU233/3,VPU233/4))))</f>
        <v>688.73453999999992</v>
      </c>
      <c r="VPW233" s="159">
        <f t="shared" si="11907"/>
        <v>4</v>
      </c>
      <c r="VPX233" s="159"/>
      <c r="VPY233" s="53" t="s">
        <v>163</v>
      </c>
      <c r="VPZ233" s="53">
        <f t="shared" ref="VPZ233" si="20224">(53.16)*10.764</f>
        <v>572.2142399999999</v>
      </c>
      <c r="VQA233" s="53">
        <f t="shared" ref="VQA233:VQA234" si="20225">(2.3*1.25+1*(2.75+2.9+2.3))*10.764</f>
        <v>116.52029999999999</v>
      </c>
      <c r="VQB233" s="53">
        <f t="shared" si="5771"/>
        <v>688.73453999999992</v>
      </c>
      <c r="VQC233" s="53">
        <v>0</v>
      </c>
      <c r="VQD233" s="53">
        <f>VQB233*(($H$268)+1)+(IF(VQC233&lt;101,VQC233,IF(VQC233&lt;201,VQC233/2,IF(VQC233&lt;=301,VQC233/3,VQC233/4))))</f>
        <v>688.73453999999992</v>
      </c>
      <c r="VQE233" s="159">
        <f t="shared" si="11910"/>
        <v>4</v>
      </c>
      <c r="VQF233" s="159"/>
      <c r="VQG233" s="53" t="s">
        <v>163</v>
      </c>
      <c r="VQH233" s="53">
        <f t="shared" ref="VQH233" si="20226">(53.16)*10.764</f>
        <v>572.2142399999999</v>
      </c>
      <c r="VQI233" s="53">
        <f t="shared" ref="VQI233:VQI234" si="20227">(2.3*1.25+1*(2.75+2.9+2.3))*10.764</f>
        <v>116.52029999999999</v>
      </c>
      <c r="VQJ233" s="53">
        <f t="shared" si="5774"/>
        <v>688.73453999999992</v>
      </c>
      <c r="VQK233" s="53">
        <v>0</v>
      </c>
      <c r="VQL233" s="53">
        <f>VQJ233*(($H$268)+1)+(IF(VQK233&lt;101,VQK233,IF(VQK233&lt;201,VQK233/2,IF(VQK233&lt;=301,VQK233/3,VQK233/4))))</f>
        <v>688.73453999999992</v>
      </c>
      <c r="VQM233" s="159">
        <f t="shared" si="11913"/>
        <v>4</v>
      </c>
      <c r="VQN233" s="159"/>
      <c r="VQO233" s="53" t="s">
        <v>163</v>
      </c>
      <c r="VQP233" s="53">
        <f t="shared" ref="VQP233" si="20228">(53.16)*10.764</f>
        <v>572.2142399999999</v>
      </c>
      <c r="VQQ233" s="53">
        <f t="shared" ref="VQQ233:VQQ234" si="20229">(2.3*1.25+1*(2.75+2.9+2.3))*10.764</f>
        <v>116.52029999999999</v>
      </c>
      <c r="VQR233" s="53">
        <f t="shared" si="5777"/>
        <v>688.73453999999992</v>
      </c>
      <c r="VQS233" s="53">
        <v>0</v>
      </c>
      <c r="VQT233" s="53">
        <f>VQR233*(($H$268)+1)+(IF(VQS233&lt;101,VQS233,IF(VQS233&lt;201,VQS233/2,IF(VQS233&lt;=301,VQS233/3,VQS233/4))))</f>
        <v>688.73453999999992</v>
      </c>
      <c r="VQU233" s="159">
        <f t="shared" si="11916"/>
        <v>4</v>
      </c>
      <c r="VQV233" s="159"/>
      <c r="VQW233" s="53" t="s">
        <v>163</v>
      </c>
      <c r="VQX233" s="53">
        <f t="shared" ref="VQX233" si="20230">(53.16)*10.764</f>
        <v>572.2142399999999</v>
      </c>
      <c r="VQY233" s="53">
        <f t="shared" ref="VQY233:VQY234" si="20231">(2.3*1.25+1*(2.75+2.9+2.3))*10.764</f>
        <v>116.52029999999999</v>
      </c>
      <c r="VQZ233" s="53">
        <f t="shared" si="5780"/>
        <v>688.73453999999992</v>
      </c>
      <c r="VRA233" s="53">
        <v>0</v>
      </c>
      <c r="VRB233" s="53">
        <f>VQZ233*(($H$268)+1)+(IF(VRA233&lt;101,VRA233,IF(VRA233&lt;201,VRA233/2,IF(VRA233&lt;=301,VRA233/3,VRA233/4))))</f>
        <v>688.73453999999992</v>
      </c>
      <c r="VRC233" s="159">
        <f t="shared" si="11919"/>
        <v>4</v>
      </c>
      <c r="VRD233" s="159"/>
      <c r="VRE233" s="53" t="s">
        <v>163</v>
      </c>
      <c r="VRF233" s="53">
        <f t="shared" ref="VRF233" si="20232">(53.16)*10.764</f>
        <v>572.2142399999999</v>
      </c>
      <c r="VRG233" s="53">
        <f t="shared" ref="VRG233:VRG234" si="20233">(2.3*1.25+1*(2.75+2.9+2.3))*10.764</f>
        <v>116.52029999999999</v>
      </c>
      <c r="VRH233" s="53">
        <f t="shared" si="5783"/>
        <v>688.73453999999992</v>
      </c>
      <c r="VRI233" s="53">
        <v>0</v>
      </c>
      <c r="VRJ233" s="53">
        <f>VRH233*(($H$268)+1)+(IF(VRI233&lt;101,VRI233,IF(VRI233&lt;201,VRI233/2,IF(VRI233&lt;=301,VRI233/3,VRI233/4))))</f>
        <v>688.73453999999992</v>
      </c>
      <c r="VRK233" s="159">
        <f t="shared" si="11922"/>
        <v>4</v>
      </c>
      <c r="VRL233" s="159"/>
      <c r="VRM233" s="53" t="s">
        <v>163</v>
      </c>
      <c r="VRN233" s="53">
        <f t="shared" ref="VRN233" si="20234">(53.16)*10.764</f>
        <v>572.2142399999999</v>
      </c>
      <c r="VRO233" s="53">
        <f t="shared" ref="VRO233:VRO234" si="20235">(2.3*1.25+1*(2.75+2.9+2.3))*10.764</f>
        <v>116.52029999999999</v>
      </c>
      <c r="VRP233" s="53">
        <f t="shared" si="5786"/>
        <v>688.73453999999992</v>
      </c>
      <c r="VRQ233" s="53">
        <v>0</v>
      </c>
      <c r="VRR233" s="53">
        <f>VRP233*(($H$268)+1)+(IF(VRQ233&lt;101,VRQ233,IF(VRQ233&lt;201,VRQ233/2,IF(VRQ233&lt;=301,VRQ233/3,VRQ233/4))))</f>
        <v>688.73453999999992</v>
      </c>
      <c r="VRS233" s="159">
        <f t="shared" si="11925"/>
        <v>4</v>
      </c>
      <c r="VRT233" s="159"/>
      <c r="VRU233" s="53" t="s">
        <v>163</v>
      </c>
      <c r="VRV233" s="53">
        <f t="shared" ref="VRV233" si="20236">(53.16)*10.764</f>
        <v>572.2142399999999</v>
      </c>
      <c r="VRW233" s="53">
        <f t="shared" ref="VRW233:VRW234" si="20237">(2.3*1.25+1*(2.75+2.9+2.3))*10.764</f>
        <v>116.52029999999999</v>
      </c>
      <c r="VRX233" s="53">
        <f t="shared" si="5789"/>
        <v>688.73453999999992</v>
      </c>
      <c r="VRY233" s="53">
        <v>0</v>
      </c>
      <c r="VRZ233" s="53">
        <f>VRX233*(($H$268)+1)+(IF(VRY233&lt;101,VRY233,IF(VRY233&lt;201,VRY233/2,IF(VRY233&lt;=301,VRY233/3,VRY233/4))))</f>
        <v>688.73453999999992</v>
      </c>
      <c r="VSA233" s="159">
        <f t="shared" si="11928"/>
        <v>4</v>
      </c>
      <c r="VSB233" s="159"/>
      <c r="VSC233" s="53" t="s">
        <v>163</v>
      </c>
      <c r="VSD233" s="53">
        <f t="shared" ref="VSD233" si="20238">(53.16)*10.764</f>
        <v>572.2142399999999</v>
      </c>
      <c r="VSE233" s="53">
        <f t="shared" ref="VSE233:VSE234" si="20239">(2.3*1.25+1*(2.75+2.9+2.3))*10.764</f>
        <v>116.52029999999999</v>
      </c>
      <c r="VSF233" s="53">
        <f t="shared" si="5792"/>
        <v>688.73453999999992</v>
      </c>
      <c r="VSG233" s="53">
        <v>0</v>
      </c>
      <c r="VSH233" s="53">
        <f>VSF233*(($H$268)+1)+(IF(VSG233&lt;101,VSG233,IF(VSG233&lt;201,VSG233/2,IF(VSG233&lt;=301,VSG233/3,VSG233/4))))</f>
        <v>688.73453999999992</v>
      </c>
      <c r="VSI233" s="159">
        <f t="shared" si="11931"/>
        <v>4</v>
      </c>
      <c r="VSJ233" s="159"/>
      <c r="VSK233" s="53" t="s">
        <v>163</v>
      </c>
      <c r="VSL233" s="53">
        <f t="shared" ref="VSL233" si="20240">(53.16)*10.764</f>
        <v>572.2142399999999</v>
      </c>
      <c r="VSM233" s="53">
        <f t="shared" ref="VSM233:VSM234" si="20241">(2.3*1.25+1*(2.75+2.9+2.3))*10.764</f>
        <v>116.52029999999999</v>
      </c>
      <c r="VSN233" s="53">
        <f t="shared" si="5795"/>
        <v>688.73453999999992</v>
      </c>
      <c r="VSO233" s="53">
        <v>0</v>
      </c>
      <c r="VSP233" s="53">
        <f>VSN233*(($H$268)+1)+(IF(VSO233&lt;101,VSO233,IF(VSO233&lt;201,VSO233/2,IF(VSO233&lt;=301,VSO233/3,VSO233/4))))</f>
        <v>688.73453999999992</v>
      </c>
      <c r="VSQ233" s="159">
        <f t="shared" si="11934"/>
        <v>4</v>
      </c>
      <c r="VSR233" s="159"/>
      <c r="VSS233" s="53" t="s">
        <v>163</v>
      </c>
      <c r="VST233" s="53">
        <f t="shared" ref="VST233" si="20242">(53.16)*10.764</f>
        <v>572.2142399999999</v>
      </c>
      <c r="VSU233" s="53">
        <f t="shared" ref="VSU233:VSU234" si="20243">(2.3*1.25+1*(2.75+2.9+2.3))*10.764</f>
        <v>116.52029999999999</v>
      </c>
      <c r="VSV233" s="53">
        <f t="shared" si="5798"/>
        <v>688.73453999999992</v>
      </c>
      <c r="VSW233" s="53">
        <v>0</v>
      </c>
      <c r="VSX233" s="53">
        <f>VSV233*(($H$268)+1)+(IF(VSW233&lt;101,VSW233,IF(VSW233&lt;201,VSW233/2,IF(VSW233&lt;=301,VSW233/3,VSW233/4))))</f>
        <v>688.73453999999992</v>
      </c>
      <c r="VSY233" s="159">
        <f t="shared" si="11937"/>
        <v>4</v>
      </c>
      <c r="VSZ233" s="159"/>
      <c r="VTA233" s="53" t="s">
        <v>163</v>
      </c>
      <c r="VTB233" s="53">
        <f t="shared" ref="VTB233" si="20244">(53.16)*10.764</f>
        <v>572.2142399999999</v>
      </c>
      <c r="VTC233" s="53">
        <f t="shared" ref="VTC233:VTC234" si="20245">(2.3*1.25+1*(2.75+2.9+2.3))*10.764</f>
        <v>116.52029999999999</v>
      </c>
      <c r="VTD233" s="53">
        <f t="shared" si="5801"/>
        <v>688.73453999999992</v>
      </c>
      <c r="VTE233" s="53">
        <v>0</v>
      </c>
      <c r="VTF233" s="53">
        <f>VTD233*(($H$268)+1)+(IF(VTE233&lt;101,VTE233,IF(VTE233&lt;201,VTE233/2,IF(VTE233&lt;=301,VTE233/3,VTE233/4))))</f>
        <v>688.73453999999992</v>
      </c>
      <c r="VTG233" s="159">
        <f t="shared" si="11940"/>
        <v>4</v>
      </c>
      <c r="VTH233" s="159"/>
      <c r="VTI233" s="53" t="s">
        <v>163</v>
      </c>
      <c r="VTJ233" s="53">
        <f t="shared" ref="VTJ233" si="20246">(53.16)*10.764</f>
        <v>572.2142399999999</v>
      </c>
      <c r="VTK233" s="53">
        <f t="shared" ref="VTK233:VTK234" si="20247">(2.3*1.25+1*(2.75+2.9+2.3))*10.764</f>
        <v>116.52029999999999</v>
      </c>
      <c r="VTL233" s="53">
        <f t="shared" si="5804"/>
        <v>688.73453999999992</v>
      </c>
      <c r="VTM233" s="53">
        <v>0</v>
      </c>
      <c r="VTN233" s="53">
        <f>VTL233*(($H$268)+1)+(IF(VTM233&lt;101,VTM233,IF(VTM233&lt;201,VTM233/2,IF(VTM233&lt;=301,VTM233/3,VTM233/4))))</f>
        <v>688.73453999999992</v>
      </c>
      <c r="VTO233" s="159">
        <f t="shared" si="11943"/>
        <v>4</v>
      </c>
      <c r="VTP233" s="159"/>
      <c r="VTQ233" s="53" t="s">
        <v>163</v>
      </c>
      <c r="VTR233" s="53">
        <f t="shared" ref="VTR233" si="20248">(53.16)*10.764</f>
        <v>572.2142399999999</v>
      </c>
      <c r="VTS233" s="53">
        <f t="shared" ref="VTS233:VTS234" si="20249">(2.3*1.25+1*(2.75+2.9+2.3))*10.764</f>
        <v>116.52029999999999</v>
      </c>
      <c r="VTT233" s="53">
        <f t="shared" si="5807"/>
        <v>688.73453999999992</v>
      </c>
      <c r="VTU233" s="53">
        <v>0</v>
      </c>
      <c r="VTV233" s="53">
        <f>VTT233*(($H$268)+1)+(IF(VTU233&lt;101,VTU233,IF(VTU233&lt;201,VTU233/2,IF(VTU233&lt;=301,VTU233/3,VTU233/4))))</f>
        <v>688.73453999999992</v>
      </c>
      <c r="VTW233" s="159">
        <f t="shared" si="11946"/>
        <v>4</v>
      </c>
      <c r="VTX233" s="159"/>
      <c r="VTY233" s="53" t="s">
        <v>163</v>
      </c>
      <c r="VTZ233" s="53">
        <f t="shared" ref="VTZ233" si="20250">(53.16)*10.764</f>
        <v>572.2142399999999</v>
      </c>
      <c r="VUA233" s="53">
        <f t="shared" ref="VUA233:VUA234" si="20251">(2.3*1.25+1*(2.75+2.9+2.3))*10.764</f>
        <v>116.52029999999999</v>
      </c>
      <c r="VUB233" s="53">
        <f t="shared" si="5810"/>
        <v>688.73453999999992</v>
      </c>
      <c r="VUC233" s="53">
        <v>0</v>
      </c>
      <c r="VUD233" s="53">
        <f>VUB233*(($H$268)+1)+(IF(VUC233&lt;101,VUC233,IF(VUC233&lt;201,VUC233/2,IF(VUC233&lt;=301,VUC233/3,VUC233/4))))</f>
        <v>688.73453999999992</v>
      </c>
      <c r="VUE233" s="159">
        <f t="shared" si="11949"/>
        <v>4</v>
      </c>
      <c r="VUF233" s="159"/>
      <c r="VUG233" s="53" t="s">
        <v>163</v>
      </c>
      <c r="VUH233" s="53">
        <f t="shared" ref="VUH233" si="20252">(53.16)*10.764</f>
        <v>572.2142399999999</v>
      </c>
      <c r="VUI233" s="53">
        <f t="shared" ref="VUI233:VUI234" si="20253">(2.3*1.25+1*(2.75+2.9+2.3))*10.764</f>
        <v>116.52029999999999</v>
      </c>
      <c r="VUJ233" s="53">
        <f t="shared" si="5813"/>
        <v>688.73453999999992</v>
      </c>
      <c r="VUK233" s="53">
        <v>0</v>
      </c>
      <c r="VUL233" s="53">
        <f>VUJ233*(($H$268)+1)+(IF(VUK233&lt;101,VUK233,IF(VUK233&lt;201,VUK233/2,IF(VUK233&lt;=301,VUK233/3,VUK233/4))))</f>
        <v>688.73453999999992</v>
      </c>
      <c r="VUM233" s="159">
        <f t="shared" si="11952"/>
        <v>4</v>
      </c>
      <c r="VUN233" s="159"/>
      <c r="VUO233" s="53" t="s">
        <v>163</v>
      </c>
      <c r="VUP233" s="53">
        <f t="shared" ref="VUP233" si="20254">(53.16)*10.764</f>
        <v>572.2142399999999</v>
      </c>
      <c r="VUQ233" s="53">
        <f t="shared" ref="VUQ233:VUQ234" si="20255">(2.3*1.25+1*(2.75+2.9+2.3))*10.764</f>
        <v>116.52029999999999</v>
      </c>
      <c r="VUR233" s="53">
        <f t="shared" si="5816"/>
        <v>688.73453999999992</v>
      </c>
      <c r="VUS233" s="53">
        <v>0</v>
      </c>
      <c r="VUT233" s="53">
        <f>VUR233*(($H$268)+1)+(IF(VUS233&lt;101,VUS233,IF(VUS233&lt;201,VUS233/2,IF(VUS233&lt;=301,VUS233/3,VUS233/4))))</f>
        <v>688.73453999999992</v>
      </c>
      <c r="VUU233" s="159">
        <f t="shared" si="11955"/>
        <v>4</v>
      </c>
      <c r="VUV233" s="159"/>
      <c r="VUW233" s="53" t="s">
        <v>163</v>
      </c>
      <c r="VUX233" s="53">
        <f t="shared" ref="VUX233" si="20256">(53.16)*10.764</f>
        <v>572.2142399999999</v>
      </c>
      <c r="VUY233" s="53">
        <f t="shared" ref="VUY233:VUY234" si="20257">(2.3*1.25+1*(2.75+2.9+2.3))*10.764</f>
        <v>116.52029999999999</v>
      </c>
      <c r="VUZ233" s="53">
        <f t="shared" si="5819"/>
        <v>688.73453999999992</v>
      </c>
      <c r="VVA233" s="53">
        <v>0</v>
      </c>
      <c r="VVB233" s="53">
        <f>VUZ233*(($H$268)+1)+(IF(VVA233&lt;101,VVA233,IF(VVA233&lt;201,VVA233/2,IF(VVA233&lt;=301,VVA233/3,VVA233/4))))</f>
        <v>688.73453999999992</v>
      </c>
      <c r="VVC233" s="159">
        <f t="shared" si="11958"/>
        <v>4</v>
      </c>
      <c r="VVD233" s="159"/>
      <c r="VVE233" s="53" t="s">
        <v>163</v>
      </c>
      <c r="VVF233" s="53">
        <f t="shared" ref="VVF233" si="20258">(53.16)*10.764</f>
        <v>572.2142399999999</v>
      </c>
      <c r="VVG233" s="53">
        <f t="shared" ref="VVG233:VVG234" si="20259">(2.3*1.25+1*(2.75+2.9+2.3))*10.764</f>
        <v>116.52029999999999</v>
      </c>
      <c r="VVH233" s="53">
        <f t="shared" si="5822"/>
        <v>688.73453999999992</v>
      </c>
      <c r="VVI233" s="53">
        <v>0</v>
      </c>
      <c r="VVJ233" s="53">
        <f>VVH233*(($H$268)+1)+(IF(VVI233&lt;101,VVI233,IF(VVI233&lt;201,VVI233/2,IF(VVI233&lt;=301,VVI233/3,VVI233/4))))</f>
        <v>688.73453999999992</v>
      </c>
      <c r="VVK233" s="159">
        <f t="shared" si="11961"/>
        <v>4</v>
      </c>
      <c r="VVL233" s="159"/>
      <c r="VVM233" s="53" t="s">
        <v>163</v>
      </c>
      <c r="VVN233" s="53">
        <f t="shared" ref="VVN233" si="20260">(53.16)*10.764</f>
        <v>572.2142399999999</v>
      </c>
      <c r="VVO233" s="53">
        <f t="shared" ref="VVO233:VVO234" si="20261">(2.3*1.25+1*(2.75+2.9+2.3))*10.764</f>
        <v>116.52029999999999</v>
      </c>
      <c r="VVP233" s="53">
        <f t="shared" si="5825"/>
        <v>688.73453999999992</v>
      </c>
      <c r="VVQ233" s="53">
        <v>0</v>
      </c>
      <c r="VVR233" s="53">
        <f>VVP233*(($H$268)+1)+(IF(VVQ233&lt;101,VVQ233,IF(VVQ233&lt;201,VVQ233/2,IF(VVQ233&lt;=301,VVQ233/3,VVQ233/4))))</f>
        <v>688.73453999999992</v>
      </c>
      <c r="VVS233" s="159">
        <f t="shared" si="11964"/>
        <v>4</v>
      </c>
      <c r="VVT233" s="159"/>
      <c r="VVU233" s="53" t="s">
        <v>163</v>
      </c>
      <c r="VVV233" s="53">
        <f t="shared" ref="VVV233" si="20262">(53.16)*10.764</f>
        <v>572.2142399999999</v>
      </c>
      <c r="VVW233" s="53">
        <f t="shared" ref="VVW233:VVW234" si="20263">(2.3*1.25+1*(2.75+2.9+2.3))*10.764</f>
        <v>116.52029999999999</v>
      </c>
      <c r="VVX233" s="53">
        <f t="shared" si="5828"/>
        <v>688.73453999999992</v>
      </c>
      <c r="VVY233" s="53">
        <v>0</v>
      </c>
      <c r="VVZ233" s="53">
        <f>VVX233*(($H$268)+1)+(IF(VVY233&lt;101,VVY233,IF(VVY233&lt;201,VVY233/2,IF(VVY233&lt;=301,VVY233/3,VVY233/4))))</f>
        <v>688.73453999999992</v>
      </c>
      <c r="VWA233" s="159">
        <f t="shared" si="11967"/>
        <v>4</v>
      </c>
      <c r="VWB233" s="159"/>
      <c r="VWC233" s="53" t="s">
        <v>163</v>
      </c>
      <c r="VWD233" s="53">
        <f t="shared" ref="VWD233" si="20264">(53.16)*10.764</f>
        <v>572.2142399999999</v>
      </c>
      <c r="VWE233" s="53">
        <f t="shared" ref="VWE233:VWE234" si="20265">(2.3*1.25+1*(2.75+2.9+2.3))*10.764</f>
        <v>116.52029999999999</v>
      </c>
      <c r="VWF233" s="53">
        <f t="shared" si="5831"/>
        <v>688.73453999999992</v>
      </c>
      <c r="VWG233" s="53">
        <v>0</v>
      </c>
      <c r="VWH233" s="53">
        <f>VWF233*(($H$268)+1)+(IF(VWG233&lt;101,VWG233,IF(VWG233&lt;201,VWG233/2,IF(VWG233&lt;=301,VWG233/3,VWG233/4))))</f>
        <v>688.73453999999992</v>
      </c>
      <c r="VWI233" s="159">
        <f t="shared" si="11970"/>
        <v>4</v>
      </c>
      <c r="VWJ233" s="159"/>
      <c r="VWK233" s="53" t="s">
        <v>163</v>
      </c>
      <c r="VWL233" s="53">
        <f t="shared" ref="VWL233" si="20266">(53.16)*10.764</f>
        <v>572.2142399999999</v>
      </c>
      <c r="VWM233" s="53">
        <f t="shared" ref="VWM233:VWM234" si="20267">(2.3*1.25+1*(2.75+2.9+2.3))*10.764</f>
        <v>116.52029999999999</v>
      </c>
      <c r="VWN233" s="53">
        <f t="shared" si="5834"/>
        <v>688.73453999999992</v>
      </c>
      <c r="VWO233" s="53">
        <v>0</v>
      </c>
      <c r="VWP233" s="53">
        <f>VWN233*(($H$268)+1)+(IF(VWO233&lt;101,VWO233,IF(VWO233&lt;201,VWO233/2,IF(VWO233&lt;=301,VWO233/3,VWO233/4))))</f>
        <v>688.73453999999992</v>
      </c>
      <c r="VWQ233" s="159">
        <f t="shared" si="11973"/>
        <v>4</v>
      </c>
      <c r="VWR233" s="159"/>
      <c r="VWS233" s="53" t="s">
        <v>163</v>
      </c>
      <c r="VWT233" s="53">
        <f t="shared" ref="VWT233" si="20268">(53.16)*10.764</f>
        <v>572.2142399999999</v>
      </c>
      <c r="VWU233" s="53">
        <f t="shared" ref="VWU233:VWU234" si="20269">(2.3*1.25+1*(2.75+2.9+2.3))*10.764</f>
        <v>116.52029999999999</v>
      </c>
      <c r="VWV233" s="53">
        <f t="shared" si="5837"/>
        <v>688.73453999999992</v>
      </c>
      <c r="VWW233" s="53">
        <v>0</v>
      </c>
      <c r="VWX233" s="53">
        <f>VWV233*(($H$268)+1)+(IF(VWW233&lt;101,VWW233,IF(VWW233&lt;201,VWW233/2,IF(VWW233&lt;=301,VWW233/3,VWW233/4))))</f>
        <v>688.73453999999992</v>
      </c>
      <c r="VWY233" s="159">
        <f t="shared" si="11976"/>
        <v>4</v>
      </c>
      <c r="VWZ233" s="159"/>
      <c r="VXA233" s="53" t="s">
        <v>163</v>
      </c>
      <c r="VXB233" s="53">
        <f t="shared" ref="VXB233" si="20270">(53.16)*10.764</f>
        <v>572.2142399999999</v>
      </c>
      <c r="VXC233" s="53">
        <f t="shared" ref="VXC233:VXC234" si="20271">(2.3*1.25+1*(2.75+2.9+2.3))*10.764</f>
        <v>116.52029999999999</v>
      </c>
      <c r="VXD233" s="53">
        <f t="shared" si="5840"/>
        <v>688.73453999999992</v>
      </c>
      <c r="VXE233" s="53">
        <v>0</v>
      </c>
      <c r="VXF233" s="53">
        <f>VXD233*(($H$268)+1)+(IF(VXE233&lt;101,VXE233,IF(VXE233&lt;201,VXE233/2,IF(VXE233&lt;=301,VXE233/3,VXE233/4))))</f>
        <v>688.73453999999992</v>
      </c>
      <c r="VXG233" s="159">
        <f t="shared" si="11979"/>
        <v>4</v>
      </c>
      <c r="VXH233" s="159"/>
      <c r="VXI233" s="53" t="s">
        <v>163</v>
      </c>
      <c r="VXJ233" s="53">
        <f t="shared" ref="VXJ233" si="20272">(53.16)*10.764</f>
        <v>572.2142399999999</v>
      </c>
      <c r="VXK233" s="53">
        <f t="shared" ref="VXK233:VXK234" si="20273">(2.3*1.25+1*(2.75+2.9+2.3))*10.764</f>
        <v>116.52029999999999</v>
      </c>
      <c r="VXL233" s="53">
        <f t="shared" si="5843"/>
        <v>688.73453999999992</v>
      </c>
      <c r="VXM233" s="53">
        <v>0</v>
      </c>
      <c r="VXN233" s="53">
        <f>VXL233*(($H$268)+1)+(IF(VXM233&lt;101,VXM233,IF(VXM233&lt;201,VXM233/2,IF(VXM233&lt;=301,VXM233/3,VXM233/4))))</f>
        <v>688.73453999999992</v>
      </c>
      <c r="VXO233" s="159">
        <f t="shared" si="11982"/>
        <v>4</v>
      </c>
      <c r="VXP233" s="159"/>
      <c r="VXQ233" s="53" t="s">
        <v>163</v>
      </c>
      <c r="VXR233" s="53">
        <f t="shared" ref="VXR233" si="20274">(53.16)*10.764</f>
        <v>572.2142399999999</v>
      </c>
      <c r="VXS233" s="53">
        <f t="shared" ref="VXS233:VXS234" si="20275">(2.3*1.25+1*(2.75+2.9+2.3))*10.764</f>
        <v>116.52029999999999</v>
      </c>
      <c r="VXT233" s="53">
        <f t="shared" si="5846"/>
        <v>688.73453999999992</v>
      </c>
      <c r="VXU233" s="53">
        <v>0</v>
      </c>
      <c r="VXV233" s="53">
        <f>VXT233*(($H$268)+1)+(IF(VXU233&lt;101,VXU233,IF(VXU233&lt;201,VXU233/2,IF(VXU233&lt;=301,VXU233/3,VXU233/4))))</f>
        <v>688.73453999999992</v>
      </c>
      <c r="VXW233" s="159">
        <f t="shared" si="11985"/>
        <v>4</v>
      </c>
      <c r="VXX233" s="159"/>
      <c r="VXY233" s="53" t="s">
        <v>163</v>
      </c>
      <c r="VXZ233" s="53">
        <f t="shared" ref="VXZ233" si="20276">(53.16)*10.764</f>
        <v>572.2142399999999</v>
      </c>
      <c r="VYA233" s="53">
        <f t="shared" ref="VYA233:VYA234" si="20277">(2.3*1.25+1*(2.75+2.9+2.3))*10.764</f>
        <v>116.52029999999999</v>
      </c>
      <c r="VYB233" s="53">
        <f t="shared" si="5849"/>
        <v>688.73453999999992</v>
      </c>
      <c r="VYC233" s="53">
        <v>0</v>
      </c>
      <c r="VYD233" s="53">
        <f>VYB233*(($H$268)+1)+(IF(VYC233&lt;101,VYC233,IF(VYC233&lt;201,VYC233/2,IF(VYC233&lt;=301,VYC233/3,VYC233/4))))</f>
        <v>688.73453999999992</v>
      </c>
      <c r="VYE233" s="159">
        <f t="shared" si="11988"/>
        <v>4</v>
      </c>
      <c r="VYF233" s="159"/>
      <c r="VYG233" s="53" t="s">
        <v>163</v>
      </c>
      <c r="VYH233" s="53">
        <f t="shared" ref="VYH233" si="20278">(53.16)*10.764</f>
        <v>572.2142399999999</v>
      </c>
      <c r="VYI233" s="53">
        <f t="shared" ref="VYI233:VYI234" si="20279">(2.3*1.25+1*(2.75+2.9+2.3))*10.764</f>
        <v>116.52029999999999</v>
      </c>
      <c r="VYJ233" s="53">
        <f t="shared" si="5852"/>
        <v>688.73453999999992</v>
      </c>
      <c r="VYK233" s="53">
        <v>0</v>
      </c>
      <c r="VYL233" s="53">
        <f>VYJ233*(($H$268)+1)+(IF(VYK233&lt;101,VYK233,IF(VYK233&lt;201,VYK233/2,IF(VYK233&lt;=301,VYK233/3,VYK233/4))))</f>
        <v>688.73453999999992</v>
      </c>
      <c r="VYM233" s="159">
        <f t="shared" si="11991"/>
        <v>4</v>
      </c>
      <c r="VYN233" s="159"/>
      <c r="VYO233" s="53" t="s">
        <v>163</v>
      </c>
      <c r="VYP233" s="53">
        <f t="shared" ref="VYP233" si="20280">(53.16)*10.764</f>
        <v>572.2142399999999</v>
      </c>
      <c r="VYQ233" s="53">
        <f t="shared" ref="VYQ233:VYQ234" si="20281">(2.3*1.25+1*(2.75+2.9+2.3))*10.764</f>
        <v>116.52029999999999</v>
      </c>
      <c r="VYR233" s="53">
        <f t="shared" si="5855"/>
        <v>688.73453999999992</v>
      </c>
      <c r="VYS233" s="53">
        <v>0</v>
      </c>
      <c r="VYT233" s="53">
        <f>VYR233*(($H$268)+1)+(IF(VYS233&lt;101,VYS233,IF(VYS233&lt;201,VYS233/2,IF(VYS233&lt;=301,VYS233/3,VYS233/4))))</f>
        <v>688.73453999999992</v>
      </c>
      <c r="VYU233" s="159">
        <f t="shared" si="11994"/>
        <v>4</v>
      </c>
      <c r="VYV233" s="159"/>
      <c r="VYW233" s="53" t="s">
        <v>163</v>
      </c>
      <c r="VYX233" s="53">
        <f t="shared" ref="VYX233" si="20282">(53.16)*10.764</f>
        <v>572.2142399999999</v>
      </c>
      <c r="VYY233" s="53">
        <f t="shared" ref="VYY233:VYY234" si="20283">(2.3*1.25+1*(2.75+2.9+2.3))*10.764</f>
        <v>116.52029999999999</v>
      </c>
      <c r="VYZ233" s="53">
        <f t="shared" si="5858"/>
        <v>688.73453999999992</v>
      </c>
      <c r="VZA233" s="53">
        <v>0</v>
      </c>
      <c r="VZB233" s="53">
        <f>VYZ233*(($H$268)+1)+(IF(VZA233&lt;101,VZA233,IF(VZA233&lt;201,VZA233/2,IF(VZA233&lt;=301,VZA233/3,VZA233/4))))</f>
        <v>688.73453999999992</v>
      </c>
      <c r="VZC233" s="159">
        <f t="shared" si="11997"/>
        <v>4</v>
      </c>
      <c r="VZD233" s="159"/>
      <c r="VZE233" s="53" t="s">
        <v>163</v>
      </c>
      <c r="VZF233" s="53">
        <f t="shared" ref="VZF233" si="20284">(53.16)*10.764</f>
        <v>572.2142399999999</v>
      </c>
      <c r="VZG233" s="53">
        <f t="shared" ref="VZG233:VZG234" si="20285">(2.3*1.25+1*(2.75+2.9+2.3))*10.764</f>
        <v>116.52029999999999</v>
      </c>
      <c r="VZH233" s="53">
        <f t="shared" si="5861"/>
        <v>688.73453999999992</v>
      </c>
      <c r="VZI233" s="53">
        <v>0</v>
      </c>
      <c r="VZJ233" s="53">
        <f>VZH233*(($H$268)+1)+(IF(VZI233&lt;101,VZI233,IF(VZI233&lt;201,VZI233/2,IF(VZI233&lt;=301,VZI233/3,VZI233/4))))</f>
        <v>688.73453999999992</v>
      </c>
      <c r="VZK233" s="159">
        <f t="shared" si="12000"/>
        <v>4</v>
      </c>
      <c r="VZL233" s="159"/>
      <c r="VZM233" s="53" t="s">
        <v>163</v>
      </c>
      <c r="VZN233" s="53">
        <f t="shared" ref="VZN233" si="20286">(53.16)*10.764</f>
        <v>572.2142399999999</v>
      </c>
      <c r="VZO233" s="53">
        <f t="shared" ref="VZO233:VZO234" si="20287">(2.3*1.25+1*(2.75+2.9+2.3))*10.764</f>
        <v>116.52029999999999</v>
      </c>
      <c r="VZP233" s="53">
        <f t="shared" si="5864"/>
        <v>688.73453999999992</v>
      </c>
      <c r="VZQ233" s="53">
        <v>0</v>
      </c>
      <c r="VZR233" s="53">
        <f>VZP233*(($H$268)+1)+(IF(VZQ233&lt;101,VZQ233,IF(VZQ233&lt;201,VZQ233/2,IF(VZQ233&lt;=301,VZQ233/3,VZQ233/4))))</f>
        <v>688.73453999999992</v>
      </c>
      <c r="VZS233" s="159">
        <f t="shared" si="12003"/>
        <v>4</v>
      </c>
      <c r="VZT233" s="159"/>
      <c r="VZU233" s="53" t="s">
        <v>163</v>
      </c>
      <c r="VZV233" s="53">
        <f t="shared" ref="VZV233" si="20288">(53.16)*10.764</f>
        <v>572.2142399999999</v>
      </c>
      <c r="VZW233" s="53">
        <f t="shared" ref="VZW233:VZW234" si="20289">(2.3*1.25+1*(2.75+2.9+2.3))*10.764</f>
        <v>116.52029999999999</v>
      </c>
      <c r="VZX233" s="53">
        <f t="shared" si="5867"/>
        <v>688.73453999999992</v>
      </c>
      <c r="VZY233" s="53">
        <v>0</v>
      </c>
      <c r="VZZ233" s="53">
        <f>VZX233*(($H$268)+1)+(IF(VZY233&lt;101,VZY233,IF(VZY233&lt;201,VZY233/2,IF(VZY233&lt;=301,VZY233/3,VZY233/4))))</f>
        <v>688.73453999999992</v>
      </c>
      <c r="WAA233" s="159">
        <f t="shared" si="12006"/>
        <v>4</v>
      </c>
      <c r="WAB233" s="159"/>
      <c r="WAC233" s="53" t="s">
        <v>163</v>
      </c>
      <c r="WAD233" s="53">
        <f t="shared" ref="WAD233" si="20290">(53.16)*10.764</f>
        <v>572.2142399999999</v>
      </c>
      <c r="WAE233" s="53">
        <f t="shared" ref="WAE233:WAE234" si="20291">(2.3*1.25+1*(2.75+2.9+2.3))*10.764</f>
        <v>116.52029999999999</v>
      </c>
      <c r="WAF233" s="53">
        <f t="shared" si="5870"/>
        <v>688.73453999999992</v>
      </c>
      <c r="WAG233" s="53">
        <v>0</v>
      </c>
      <c r="WAH233" s="53">
        <f>WAF233*(($H$268)+1)+(IF(WAG233&lt;101,WAG233,IF(WAG233&lt;201,WAG233/2,IF(WAG233&lt;=301,WAG233/3,WAG233/4))))</f>
        <v>688.73453999999992</v>
      </c>
      <c r="WAI233" s="159">
        <f t="shared" si="12009"/>
        <v>4</v>
      </c>
      <c r="WAJ233" s="159"/>
      <c r="WAK233" s="53" t="s">
        <v>163</v>
      </c>
      <c r="WAL233" s="53">
        <f t="shared" ref="WAL233" si="20292">(53.16)*10.764</f>
        <v>572.2142399999999</v>
      </c>
      <c r="WAM233" s="53">
        <f t="shared" ref="WAM233:WAM234" si="20293">(2.3*1.25+1*(2.75+2.9+2.3))*10.764</f>
        <v>116.52029999999999</v>
      </c>
      <c r="WAN233" s="53">
        <f t="shared" si="5873"/>
        <v>688.73453999999992</v>
      </c>
      <c r="WAO233" s="53">
        <v>0</v>
      </c>
      <c r="WAP233" s="53">
        <f>WAN233*(($H$268)+1)+(IF(WAO233&lt;101,WAO233,IF(WAO233&lt;201,WAO233/2,IF(WAO233&lt;=301,WAO233/3,WAO233/4))))</f>
        <v>688.73453999999992</v>
      </c>
      <c r="WAQ233" s="159">
        <f t="shared" si="12012"/>
        <v>4</v>
      </c>
      <c r="WAR233" s="159"/>
      <c r="WAS233" s="53" t="s">
        <v>163</v>
      </c>
      <c r="WAT233" s="53">
        <f t="shared" ref="WAT233" si="20294">(53.16)*10.764</f>
        <v>572.2142399999999</v>
      </c>
      <c r="WAU233" s="53">
        <f t="shared" ref="WAU233:WAU234" si="20295">(2.3*1.25+1*(2.75+2.9+2.3))*10.764</f>
        <v>116.52029999999999</v>
      </c>
      <c r="WAV233" s="53">
        <f t="shared" si="5876"/>
        <v>688.73453999999992</v>
      </c>
      <c r="WAW233" s="53">
        <v>0</v>
      </c>
      <c r="WAX233" s="53">
        <f>WAV233*(($H$268)+1)+(IF(WAW233&lt;101,WAW233,IF(WAW233&lt;201,WAW233/2,IF(WAW233&lt;=301,WAW233/3,WAW233/4))))</f>
        <v>688.73453999999992</v>
      </c>
      <c r="WAY233" s="159">
        <f t="shared" si="12015"/>
        <v>4</v>
      </c>
      <c r="WAZ233" s="159"/>
      <c r="WBA233" s="53" t="s">
        <v>163</v>
      </c>
      <c r="WBB233" s="53">
        <f t="shared" ref="WBB233" si="20296">(53.16)*10.764</f>
        <v>572.2142399999999</v>
      </c>
      <c r="WBC233" s="53">
        <f t="shared" ref="WBC233:WBC234" si="20297">(2.3*1.25+1*(2.75+2.9+2.3))*10.764</f>
        <v>116.52029999999999</v>
      </c>
      <c r="WBD233" s="53">
        <f t="shared" si="5879"/>
        <v>688.73453999999992</v>
      </c>
      <c r="WBE233" s="53">
        <v>0</v>
      </c>
      <c r="WBF233" s="53">
        <f>WBD233*(($H$268)+1)+(IF(WBE233&lt;101,WBE233,IF(WBE233&lt;201,WBE233/2,IF(WBE233&lt;=301,WBE233/3,WBE233/4))))</f>
        <v>688.73453999999992</v>
      </c>
      <c r="WBG233" s="159">
        <f t="shared" si="12018"/>
        <v>4</v>
      </c>
      <c r="WBH233" s="159"/>
      <c r="WBI233" s="53" t="s">
        <v>163</v>
      </c>
      <c r="WBJ233" s="53">
        <f t="shared" ref="WBJ233" si="20298">(53.16)*10.764</f>
        <v>572.2142399999999</v>
      </c>
      <c r="WBK233" s="53">
        <f t="shared" ref="WBK233:WBK234" si="20299">(2.3*1.25+1*(2.75+2.9+2.3))*10.764</f>
        <v>116.52029999999999</v>
      </c>
      <c r="WBL233" s="53">
        <f t="shared" si="5882"/>
        <v>688.73453999999992</v>
      </c>
      <c r="WBM233" s="53">
        <v>0</v>
      </c>
      <c r="WBN233" s="53">
        <f>WBL233*(($H$268)+1)+(IF(WBM233&lt;101,WBM233,IF(WBM233&lt;201,WBM233/2,IF(WBM233&lt;=301,WBM233/3,WBM233/4))))</f>
        <v>688.73453999999992</v>
      </c>
      <c r="WBO233" s="159">
        <f t="shared" si="12021"/>
        <v>4</v>
      </c>
      <c r="WBP233" s="159"/>
      <c r="WBQ233" s="53" t="s">
        <v>163</v>
      </c>
      <c r="WBR233" s="53">
        <f t="shared" ref="WBR233" si="20300">(53.16)*10.764</f>
        <v>572.2142399999999</v>
      </c>
      <c r="WBS233" s="53">
        <f t="shared" ref="WBS233:WBS234" si="20301">(2.3*1.25+1*(2.75+2.9+2.3))*10.764</f>
        <v>116.52029999999999</v>
      </c>
      <c r="WBT233" s="53">
        <f t="shared" si="5885"/>
        <v>688.73453999999992</v>
      </c>
      <c r="WBU233" s="53">
        <v>0</v>
      </c>
      <c r="WBV233" s="53">
        <f>WBT233*(($H$268)+1)+(IF(WBU233&lt;101,WBU233,IF(WBU233&lt;201,WBU233/2,IF(WBU233&lt;=301,WBU233/3,WBU233/4))))</f>
        <v>688.73453999999992</v>
      </c>
      <c r="WBW233" s="159">
        <f t="shared" si="12024"/>
        <v>4</v>
      </c>
      <c r="WBX233" s="159"/>
      <c r="WBY233" s="53" t="s">
        <v>163</v>
      </c>
      <c r="WBZ233" s="53">
        <f t="shared" ref="WBZ233" si="20302">(53.16)*10.764</f>
        <v>572.2142399999999</v>
      </c>
      <c r="WCA233" s="53">
        <f t="shared" ref="WCA233:WCA234" si="20303">(2.3*1.25+1*(2.75+2.9+2.3))*10.764</f>
        <v>116.52029999999999</v>
      </c>
      <c r="WCB233" s="53">
        <f t="shared" si="5888"/>
        <v>688.73453999999992</v>
      </c>
      <c r="WCC233" s="53">
        <v>0</v>
      </c>
      <c r="WCD233" s="53">
        <f>WCB233*(($H$268)+1)+(IF(WCC233&lt;101,WCC233,IF(WCC233&lt;201,WCC233/2,IF(WCC233&lt;=301,WCC233/3,WCC233/4))))</f>
        <v>688.73453999999992</v>
      </c>
      <c r="WCE233" s="159">
        <f t="shared" si="12027"/>
        <v>4</v>
      </c>
      <c r="WCF233" s="159"/>
      <c r="WCG233" s="53" t="s">
        <v>163</v>
      </c>
      <c r="WCH233" s="53">
        <f t="shared" ref="WCH233" si="20304">(53.16)*10.764</f>
        <v>572.2142399999999</v>
      </c>
      <c r="WCI233" s="53">
        <f t="shared" ref="WCI233:WCI234" si="20305">(2.3*1.25+1*(2.75+2.9+2.3))*10.764</f>
        <v>116.52029999999999</v>
      </c>
      <c r="WCJ233" s="53">
        <f t="shared" si="5891"/>
        <v>688.73453999999992</v>
      </c>
      <c r="WCK233" s="53">
        <v>0</v>
      </c>
      <c r="WCL233" s="53">
        <f>WCJ233*(($H$268)+1)+(IF(WCK233&lt;101,WCK233,IF(WCK233&lt;201,WCK233/2,IF(WCK233&lt;=301,WCK233/3,WCK233/4))))</f>
        <v>688.73453999999992</v>
      </c>
      <c r="WCM233" s="159">
        <f t="shared" si="12030"/>
        <v>4</v>
      </c>
      <c r="WCN233" s="159"/>
      <c r="WCO233" s="53" t="s">
        <v>163</v>
      </c>
      <c r="WCP233" s="53">
        <f t="shared" ref="WCP233" si="20306">(53.16)*10.764</f>
        <v>572.2142399999999</v>
      </c>
      <c r="WCQ233" s="53">
        <f t="shared" ref="WCQ233:WCQ234" si="20307">(2.3*1.25+1*(2.75+2.9+2.3))*10.764</f>
        <v>116.52029999999999</v>
      </c>
      <c r="WCR233" s="53">
        <f t="shared" si="5894"/>
        <v>688.73453999999992</v>
      </c>
      <c r="WCS233" s="53">
        <v>0</v>
      </c>
      <c r="WCT233" s="53">
        <f>WCR233*(($H$268)+1)+(IF(WCS233&lt;101,WCS233,IF(WCS233&lt;201,WCS233/2,IF(WCS233&lt;=301,WCS233/3,WCS233/4))))</f>
        <v>688.73453999999992</v>
      </c>
      <c r="WCU233" s="159">
        <f t="shared" si="12033"/>
        <v>4</v>
      </c>
      <c r="WCV233" s="159"/>
      <c r="WCW233" s="53" t="s">
        <v>163</v>
      </c>
      <c r="WCX233" s="53">
        <f t="shared" ref="WCX233" si="20308">(53.16)*10.764</f>
        <v>572.2142399999999</v>
      </c>
      <c r="WCY233" s="53">
        <f t="shared" ref="WCY233:WCY234" si="20309">(2.3*1.25+1*(2.75+2.9+2.3))*10.764</f>
        <v>116.52029999999999</v>
      </c>
      <c r="WCZ233" s="53">
        <f t="shared" si="5897"/>
        <v>688.73453999999992</v>
      </c>
      <c r="WDA233" s="53">
        <v>0</v>
      </c>
      <c r="WDB233" s="53">
        <f>WCZ233*(($H$268)+1)+(IF(WDA233&lt;101,WDA233,IF(WDA233&lt;201,WDA233/2,IF(WDA233&lt;=301,WDA233/3,WDA233/4))))</f>
        <v>688.73453999999992</v>
      </c>
      <c r="WDC233" s="159">
        <f t="shared" si="12036"/>
        <v>4</v>
      </c>
      <c r="WDD233" s="159"/>
      <c r="WDE233" s="53" t="s">
        <v>163</v>
      </c>
      <c r="WDF233" s="53">
        <f t="shared" ref="WDF233" si="20310">(53.16)*10.764</f>
        <v>572.2142399999999</v>
      </c>
      <c r="WDG233" s="53">
        <f t="shared" ref="WDG233:WDG234" si="20311">(2.3*1.25+1*(2.75+2.9+2.3))*10.764</f>
        <v>116.52029999999999</v>
      </c>
      <c r="WDH233" s="53">
        <f t="shared" si="5900"/>
        <v>688.73453999999992</v>
      </c>
      <c r="WDI233" s="53">
        <v>0</v>
      </c>
      <c r="WDJ233" s="53">
        <f>WDH233*(($H$268)+1)+(IF(WDI233&lt;101,WDI233,IF(WDI233&lt;201,WDI233/2,IF(WDI233&lt;=301,WDI233/3,WDI233/4))))</f>
        <v>688.73453999999992</v>
      </c>
      <c r="WDK233" s="159">
        <f t="shared" si="12039"/>
        <v>4</v>
      </c>
      <c r="WDL233" s="159"/>
      <c r="WDM233" s="53" t="s">
        <v>163</v>
      </c>
      <c r="WDN233" s="53">
        <f t="shared" ref="WDN233" si="20312">(53.16)*10.764</f>
        <v>572.2142399999999</v>
      </c>
      <c r="WDO233" s="53">
        <f t="shared" ref="WDO233:WDO234" si="20313">(2.3*1.25+1*(2.75+2.9+2.3))*10.764</f>
        <v>116.52029999999999</v>
      </c>
      <c r="WDP233" s="53">
        <f t="shared" si="5903"/>
        <v>688.73453999999992</v>
      </c>
      <c r="WDQ233" s="53">
        <v>0</v>
      </c>
      <c r="WDR233" s="53">
        <f>WDP233*(($H$268)+1)+(IF(WDQ233&lt;101,WDQ233,IF(WDQ233&lt;201,WDQ233/2,IF(WDQ233&lt;=301,WDQ233/3,WDQ233/4))))</f>
        <v>688.73453999999992</v>
      </c>
      <c r="WDS233" s="159">
        <f t="shared" si="12042"/>
        <v>4</v>
      </c>
      <c r="WDT233" s="159"/>
      <c r="WDU233" s="53" t="s">
        <v>163</v>
      </c>
      <c r="WDV233" s="53">
        <f t="shared" ref="WDV233" si="20314">(53.16)*10.764</f>
        <v>572.2142399999999</v>
      </c>
      <c r="WDW233" s="53">
        <f t="shared" ref="WDW233:WDW234" si="20315">(2.3*1.25+1*(2.75+2.9+2.3))*10.764</f>
        <v>116.52029999999999</v>
      </c>
      <c r="WDX233" s="53">
        <f t="shared" si="5906"/>
        <v>688.73453999999992</v>
      </c>
      <c r="WDY233" s="53">
        <v>0</v>
      </c>
      <c r="WDZ233" s="53">
        <f>WDX233*(($H$268)+1)+(IF(WDY233&lt;101,WDY233,IF(WDY233&lt;201,WDY233/2,IF(WDY233&lt;=301,WDY233/3,WDY233/4))))</f>
        <v>688.73453999999992</v>
      </c>
      <c r="WEA233" s="159">
        <f t="shared" si="12045"/>
        <v>4</v>
      </c>
      <c r="WEB233" s="159"/>
      <c r="WEC233" s="53" t="s">
        <v>163</v>
      </c>
      <c r="WED233" s="53">
        <f t="shared" ref="WED233" si="20316">(53.16)*10.764</f>
        <v>572.2142399999999</v>
      </c>
      <c r="WEE233" s="53">
        <f t="shared" ref="WEE233:WEE234" si="20317">(2.3*1.25+1*(2.75+2.9+2.3))*10.764</f>
        <v>116.52029999999999</v>
      </c>
      <c r="WEF233" s="53">
        <f t="shared" si="5909"/>
        <v>688.73453999999992</v>
      </c>
      <c r="WEG233" s="53">
        <v>0</v>
      </c>
      <c r="WEH233" s="53">
        <f>WEF233*(($H$268)+1)+(IF(WEG233&lt;101,WEG233,IF(WEG233&lt;201,WEG233/2,IF(WEG233&lt;=301,WEG233/3,WEG233/4))))</f>
        <v>688.73453999999992</v>
      </c>
      <c r="WEI233" s="159">
        <f t="shared" si="12048"/>
        <v>4</v>
      </c>
      <c r="WEJ233" s="159"/>
      <c r="WEK233" s="53" t="s">
        <v>163</v>
      </c>
      <c r="WEL233" s="53">
        <f t="shared" ref="WEL233" si="20318">(53.16)*10.764</f>
        <v>572.2142399999999</v>
      </c>
      <c r="WEM233" s="53">
        <f t="shared" ref="WEM233:WEM234" si="20319">(2.3*1.25+1*(2.75+2.9+2.3))*10.764</f>
        <v>116.52029999999999</v>
      </c>
      <c r="WEN233" s="53">
        <f t="shared" si="5912"/>
        <v>688.73453999999992</v>
      </c>
      <c r="WEO233" s="53">
        <v>0</v>
      </c>
      <c r="WEP233" s="53">
        <f>WEN233*(($H$268)+1)+(IF(WEO233&lt;101,WEO233,IF(WEO233&lt;201,WEO233/2,IF(WEO233&lt;=301,WEO233/3,WEO233/4))))</f>
        <v>688.73453999999992</v>
      </c>
      <c r="WEQ233" s="159">
        <f t="shared" si="12051"/>
        <v>4</v>
      </c>
      <c r="WER233" s="159"/>
      <c r="WES233" s="53" t="s">
        <v>163</v>
      </c>
      <c r="WET233" s="53">
        <f t="shared" ref="WET233" si="20320">(53.16)*10.764</f>
        <v>572.2142399999999</v>
      </c>
      <c r="WEU233" s="53">
        <f t="shared" ref="WEU233:WEU234" si="20321">(2.3*1.25+1*(2.75+2.9+2.3))*10.764</f>
        <v>116.52029999999999</v>
      </c>
      <c r="WEV233" s="53">
        <f t="shared" si="5915"/>
        <v>688.73453999999992</v>
      </c>
      <c r="WEW233" s="53">
        <v>0</v>
      </c>
      <c r="WEX233" s="53">
        <f>WEV233*(($H$268)+1)+(IF(WEW233&lt;101,WEW233,IF(WEW233&lt;201,WEW233/2,IF(WEW233&lt;=301,WEW233/3,WEW233/4))))</f>
        <v>688.73453999999992</v>
      </c>
      <c r="WEY233" s="159">
        <f t="shared" si="12054"/>
        <v>4</v>
      </c>
      <c r="WEZ233" s="159"/>
      <c r="WFA233" s="53" t="s">
        <v>163</v>
      </c>
      <c r="WFB233" s="53">
        <f t="shared" ref="WFB233" si="20322">(53.16)*10.764</f>
        <v>572.2142399999999</v>
      </c>
      <c r="WFC233" s="53">
        <f t="shared" ref="WFC233:WFC234" si="20323">(2.3*1.25+1*(2.75+2.9+2.3))*10.764</f>
        <v>116.52029999999999</v>
      </c>
      <c r="WFD233" s="53">
        <f t="shared" si="5918"/>
        <v>688.73453999999992</v>
      </c>
      <c r="WFE233" s="53">
        <v>0</v>
      </c>
      <c r="WFF233" s="53">
        <f>WFD233*(($H$268)+1)+(IF(WFE233&lt;101,WFE233,IF(WFE233&lt;201,WFE233/2,IF(WFE233&lt;=301,WFE233/3,WFE233/4))))</f>
        <v>688.73453999999992</v>
      </c>
      <c r="WFG233" s="159">
        <f t="shared" si="12057"/>
        <v>4</v>
      </c>
      <c r="WFH233" s="159"/>
      <c r="WFI233" s="53" t="s">
        <v>163</v>
      </c>
      <c r="WFJ233" s="53">
        <f t="shared" ref="WFJ233" si="20324">(53.16)*10.764</f>
        <v>572.2142399999999</v>
      </c>
      <c r="WFK233" s="53">
        <f t="shared" ref="WFK233:WFK234" si="20325">(2.3*1.25+1*(2.75+2.9+2.3))*10.764</f>
        <v>116.52029999999999</v>
      </c>
      <c r="WFL233" s="53">
        <f t="shared" si="5921"/>
        <v>688.73453999999992</v>
      </c>
      <c r="WFM233" s="53">
        <v>0</v>
      </c>
      <c r="WFN233" s="53">
        <f>WFL233*(($H$268)+1)+(IF(WFM233&lt;101,WFM233,IF(WFM233&lt;201,WFM233/2,IF(WFM233&lt;=301,WFM233/3,WFM233/4))))</f>
        <v>688.73453999999992</v>
      </c>
      <c r="WFO233" s="159">
        <f t="shared" si="12060"/>
        <v>4</v>
      </c>
      <c r="WFP233" s="159"/>
      <c r="WFQ233" s="53" t="s">
        <v>163</v>
      </c>
      <c r="WFR233" s="53">
        <f t="shared" ref="WFR233" si="20326">(53.16)*10.764</f>
        <v>572.2142399999999</v>
      </c>
      <c r="WFS233" s="53">
        <f t="shared" ref="WFS233:WFS234" si="20327">(2.3*1.25+1*(2.75+2.9+2.3))*10.764</f>
        <v>116.52029999999999</v>
      </c>
      <c r="WFT233" s="53">
        <f t="shared" si="5924"/>
        <v>688.73453999999992</v>
      </c>
      <c r="WFU233" s="53">
        <v>0</v>
      </c>
      <c r="WFV233" s="53">
        <f>WFT233*(($H$268)+1)+(IF(WFU233&lt;101,WFU233,IF(WFU233&lt;201,WFU233/2,IF(WFU233&lt;=301,WFU233/3,WFU233/4))))</f>
        <v>688.73453999999992</v>
      </c>
      <c r="WFW233" s="159">
        <f t="shared" si="12063"/>
        <v>4</v>
      </c>
      <c r="WFX233" s="159"/>
      <c r="WFY233" s="53" t="s">
        <v>163</v>
      </c>
      <c r="WFZ233" s="53">
        <f t="shared" ref="WFZ233" si="20328">(53.16)*10.764</f>
        <v>572.2142399999999</v>
      </c>
      <c r="WGA233" s="53">
        <f t="shared" ref="WGA233:WGA234" si="20329">(2.3*1.25+1*(2.75+2.9+2.3))*10.764</f>
        <v>116.52029999999999</v>
      </c>
      <c r="WGB233" s="53">
        <f t="shared" si="5927"/>
        <v>688.73453999999992</v>
      </c>
      <c r="WGC233" s="53">
        <v>0</v>
      </c>
      <c r="WGD233" s="53">
        <f>WGB233*(($H$268)+1)+(IF(WGC233&lt;101,WGC233,IF(WGC233&lt;201,WGC233/2,IF(WGC233&lt;=301,WGC233/3,WGC233/4))))</f>
        <v>688.73453999999992</v>
      </c>
      <c r="WGE233" s="159">
        <f t="shared" si="12066"/>
        <v>4</v>
      </c>
      <c r="WGF233" s="159"/>
      <c r="WGG233" s="53" t="s">
        <v>163</v>
      </c>
      <c r="WGH233" s="53">
        <f t="shared" ref="WGH233" si="20330">(53.16)*10.764</f>
        <v>572.2142399999999</v>
      </c>
      <c r="WGI233" s="53">
        <f t="shared" ref="WGI233:WGI234" si="20331">(2.3*1.25+1*(2.75+2.9+2.3))*10.764</f>
        <v>116.52029999999999</v>
      </c>
      <c r="WGJ233" s="53">
        <f t="shared" si="5930"/>
        <v>688.73453999999992</v>
      </c>
      <c r="WGK233" s="53">
        <v>0</v>
      </c>
      <c r="WGL233" s="53">
        <f>WGJ233*(($H$268)+1)+(IF(WGK233&lt;101,WGK233,IF(WGK233&lt;201,WGK233/2,IF(WGK233&lt;=301,WGK233/3,WGK233/4))))</f>
        <v>688.73453999999992</v>
      </c>
      <c r="WGM233" s="159">
        <f t="shared" si="12069"/>
        <v>4</v>
      </c>
      <c r="WGN233" s="159"/>
      <c r="WGO233" s="53" t="s">
        <v>163</v>
      </c>
      <c r="WGP233" s="53">
        <f t="shared" ref="WGP233" si="20332">(53.16)*10.764</f>
        <v>572.2142399999999</v>
      </c>
      <c r="WGQ233" s="53">
        <f t="shared" ref="WGQ233:WGQ234" si="20333">(2.3*1.25+1*(2.75+2.9+2.3))*10.764</f>
        <v>116.52029999999999</v>
      </c>
      <c r="WGR233" s="53">
        <f t="shared" si="5933"/>
        <v>688.73453999999992</v>
      </c>
      <c r="WGS233" s="53">
        <v>0</v>
      </c>
      <c r="WGT233" s="53">
        <f>WGR233*(($H$268)+1)+(IF(WGS233&lt;101,WGS233,IF(WGS233&lt;201,WGS233/2,IF(WGS233&lt;=301,WGS233/3,WGS233/4))))</f>
        <v>688.73453999999992</v>
      </c>
      <c r="WGU233" s="159">
        <f t="shared" si="12072"/>
        <v>4</v>
      </c>
      <c r="WGV233" s="159"/>
      <c r="WGW233" s="53" t="s">
        <v>163</v>
      </c>
      <c r="WGX233" s="53">
        <f t="shared" ref="WGX233" si="20334">(53.16)*10.764</f>
        <v>572.2142399999999</v>
      </c>
      <c r="WGY233" s="53">
        <f t="shared" ref="WGY233:WGY234" si="20335">(2.3*1.25+1*(2.75+2.9+2.3))*10.764</f>
        <v>116.52029999999999</v>
      </c>
      <c r="WGZ233" s="53">
        <f t="shared" si="5936"/>
        <v>688.73453999999992</v>
      </c>
      <c r="WHA233" s="53">
        <v>0</v>
      </c>
      <c r="WHB233" s="53">
        <f>WGZ233*(($H$268)+1)+(IF(WHA233&lt;101,WHA233,IF(WHA233&lt;201,WHA233/2,IF(WHA233&lt;=301,WHA233/3,WHA233/4))))</f>
        <v>688.73453999999992</v>
      </c>
      <c r="WHC233" s="159">
        <f t="shared" si="12075"/>
        <v>4</v>
      </c>
      <c r="WHD233" s="159"/>
      <c r="WHE233" s="53" t="s">
        <v>163</v>
      </c>
      <c r="WHF233" s="53">
        <f t="shared" ref="WHF233" si="20336">(53.16)*10.764</f>
        <v>572.2142399999999</v>
      </c>
      <c r="WHG233" s="53">
        <f t="shared" ref="WHG233:WHG234" si="20337">(2.3*1.25+1*(2.75+2.9+2.3))*10.764</f>
        <v>116.52029999999999</v>
      </c>
      <c r="WHH233" s="53">
        <f t="shared" si="5939"/>
        <v>688.73453999999992</v>
      </c>
      <c r="WHI233" s="53">
        <v>0</v>
      </c>
      <c r="WHJ233" s="53">
        <f>WHH233*(($H$268)+1)+(IF(WHI233&lt;101,WHI233,IF(WHI233&lt;201,WHI233/2,IF(WHI233&lt;=301,WHI233/3,WHI233/4))))</f>
        <v>688.73453999999992</v>
      </c>
      <c r="WHK233" s="159">
        <f t="shared" si="12078"/>
        <v>4</v>
      </c>
      <c r="WHL233" s="159"/>
      <c r="WHM233" s="53" t="s">
        <v>163</v>
      </c>
      <c r="WHN233" s="53">
        <f t="shared" ref="WHN233" si="20338">(53.16)*10.764</f>
        <v>572.2142399999999</v>
      </c>
      <c r="WHO233" s="53">
        <f t="shared" ref="WHO233:WHO234" si="20339">(2.3*1.25+1*(2.75+2.9+2.3))*10.764</f>
        <v>116.52029999999999</v>
      </c>
      <c r="WHP233" s="53">
        <f t="shared" si="5942"/>
        <v>688.73453999999992</v>
      </c>
      <c r="WHQ233" s="53">
        <v>0</v>
      </c>
      <c r="WHR233" s="53">
        <f>WHP233*(($H$268)+1)+(IF(WHQ233&lt;101,WHQ233,IF(WHQ233&lt;201,WHQ233/2,IF(WHQ233&lt;=301,WHQ233/3,WHQ233/4))))</f>
        <v>688.73453999999992</v>
      </c>
      <c r="WHS233" s="159">
        <f t="shared" si="12081"/>
        <v>4</v>
      </c>
      <c r="WHT233" s="159"/>
      <c r="WHU233" s="53" t="s">
        <v>163</v>
      </c>
      <c r="WHV233" s="53">
        <f t="shared" ref="WHV233" si="20340">(53.16)*10.764</f>
        <v>572.2142399999999</v>
      </c>
      <c r="WHW233" s="53">
        <f t="shared" ref="WHW233:WHW234" si="20341">(2.3*1.25+1*(2.75+2.9+2.3))*10.764</f>
        <v>116.52029999999999</v>
      </c>
      <c r="WHX233" s="53">
        <f t="shared" si="5945"/>
        <v>688.73453999999992</v>
      </c>
      <c r="WHY233" s="53">
        <v>0</v>
      </c>
      <c r="WHZ233" s="53">
        <f>WHX233*(($H$268)+1)+(IF(WHY233&lt;101,WHY233,IF(WHY233&lt;201,WHY233/2,IF(WHY233&lt;=301,WHY233/3,WHY233/4))))</f>
        <v>688.73453999999992</v>
      </c>
      <c r="WIA233" s="159">
        <f t="shared" si="12084"/>
        <v>4</v>
      </c>
      <c r="WIB233" s="159"/>
      <c r="WIC233" s="53" t="s">
        <v>163</v>
      </c>
      <c r="WID233" s="53">
        <f t="shared" ref="WID233" si="20342">(53.16)*10.764</f>
        <v>572.2142399999999</v>
      </c>
      <c r="WIE233" s="53">
        <f t="shared" ref="WIE233:WIE234" si="20343">(2.3*1.25+1*(2.75+2.9+2.3))*10.764</f>
        <v>116.52029999999999</v>
      </c>
      <c r="WIF233" s="53">
        <f t="shared" si="5948"/>
        <v>688.73453999999992</v>
      </c>
      <c r="WIG233" s="53">
        <v>0</v>
      </c>
      <c r="WIH233" s="53">
        <f>WIF233*(($H$268)+1)+(IF(WIG233&lt;101,WIG233,IF(WIG233&lt;201,WIG233/2,IF(WIG233&lt;=301,WIG233/3,WIG233/4))))</f>
        <v>688.73453999999992</v>
      </c>
      <c r="WII233" s="159">
        <f t="shared" si="12087"/>
        <v>4</v>
      </c>
      <c r="WIJ233" s="159"/>
      <c r="WIK233" s="53" t="s">
        <v>163</v>
      </c>
      <c r="WIL233" s="53">
        <f t="shared" ref="WIL233" si="20344">(53.16)*10.764</f>
        <v>572.2142399999999</v>
      </c>
      <c r="WIM233" s="53">
        <f t="shared" ref="WIM233:WIM234" si="20345">(2.3*1.25+1*(2.75+2.9+2.3))*10.764</f>
        <v>116.52029999999999</v>
      </c>
      <c r="WIN233" s="53">
        <f t="shared" si="5951"/>
        <v>688.73453999999992</v>
      </c>
      <c r="WIO233" s="53">
        <v>0</v>
      </c>
      <c r="WIP233" s="53">
        <f>WIN233*(($H$268)+1)+(IF(WIO233&lt;101,WIO233,IF(WIO233&lt;201,WIO233/2,IF(WIO233&lt;=301,WIO233/3,WIO233/4))))</f>
        <v>688.73453999999992</v>
      </c>
      <c r="WIQ233" s="159">
        <f t="shared" si="12090"/>
        <v>4</v>
      </c>
      <c r="WIR233" s="159"/>
      <c r="WIS233" s="53" t="s">
        <v>163</v>
      </c>
      <c r="WIT233" s="53">
        <f t="shared" ref="WIT233" si="20346">(53.16)*10.764</f>
        <v>572.2142399999999</v>
      </c>
      <c r="WIU233" s="53">
        <f t="shared" ref="WIU233:WIU234" si="20347">(2.3*1.25+1*(2.75+2.9+2.3))*10.764</f>
        <v>116.52029999999999</v>
      </c>
      <c r="WIV233" s="53">
        <f t="shared" si="5954"/>
        <v>688.73453999999992</v>
      </c>
      <c r="WIW233" s="53">
        <v>0</v>
      </c>
      <c r="WIX233" s="53">
        <f>WIV233*(($H$268)+1)+(IF(WIW233&lt;101,WIW233,IF(WIW233&lt;201,WIW233/2,IF(WIW233&lt;=301,WIW233/3,WIW233/4))))</f>
        <v>688.73453999999992</v>
      </c>
      <c r="WIY233" s="159">
        <f t="shared" si="12093"/>
        <v>4</v>
      </c>
      <c r="WIZ233" s="159"/>
      <c r="WJA233" s="53" t="s">
        <v>163</v>
      </c>
      <c r="WJB233" s="53">
        <f t="shared" ref="WJB233" si="20348">(53.16)*10.764</f>
        <v>572.2142399999999</v>
      </c>
      <c r="WJC233" s="53">
        <f t="shared" ref="WJC233:WJC234" si="20349">(2.3*1.25+1*(2.75+2.9+2.3))*10.764</f>
        <v>116.52029999999999</v>
      </c>
      <c r="WJD233" s="53">
        <f t="shared" si="5957"/>
        <v>688.73453999999992</v>
      </c>
      <c r="WJE233" s="53">
        <v>0</v>
      </c>
      <c r="WJF233" s="53">
        <f>WJD233*(($H$268)+1)+(IF(WJE233&lt;101,WJE233,IF(WJE233&lt;201,WJE233/2,IF(WJE233&lt;=301,WJE233/3,WJE233/4))))</f>
        <v>688.73453999999992</v>
      </c>
      <c r="WJG233" s="159">
        <f t="shared" si="12096"/>
        <v>4</v>
      </c>
      <c r="WJH233" s="159"/>
      <c r="WJI233" s="53" t="s">
        <v>163</v>
      </c>
      <c r="WJJ233" s="53">
        <f t="shared" ref="WJJ233" si="20350">(53.16)*10.764</f>
        <v>572.2142399999999</v>
      </c>
      <c r="WJK233" s="53">
        <f t="shared" ref="WJK233:WJK234" si="20351">(2.3*1.25+1*(2.75+2.9+2.3))*10.764</f>
        <v>116.52029999999999</v>
      </c>
      <c r="WJL233" s="53">
        <f t="shared" si="5960"/>
        <v>688.73453999999992</v>
      </c>
      <c r="WJM233" s="53">
        <v>0</v>
      </c>
      <c r="WJN233" s="53">
        <f>WJL233*(($H$268)+1)+(IF(WJM233&lt;101,WJM233,IF(WJM233&lt;201,WJM233/2,IF(WJM233&lt;=301,WJM233/3,WJM233/4))))</f>
        <v>688.73453999999992</v>
      </c>
      <c r="WJO233" s="159">
        <f t="shared" si="12099"/>
        <v>4</v>
      </c>
      <c r="WJP233" s="159"/>
      <c r="WJQ233" s="53" t="s">
        <v>163</v>
      </c>
      <c r="WJR233" s="53">
        <f t="shared" ref="WJR233" si="20352">(53.16)*10.764</f>
        <v>572.2142399999999</v>
      </c>
      <c r="WJS233" s="53">
        <f t="shared" ref="WJS233:WJS234" si="20353">(2.3*1.25+1*(2.75+2.9+2.3))*10.764</f>
        <v>116.52029999999999</v>
      </c>
      <c r="WJT233" s="53">
        <f t="shared" si="5963"/>
        <v>688.73453999999992</v>
      </c>
      <c r="WJU233" s="53">
        <v>0</v>
      </c>
      <c r="WJV233" s="53">
        <f>WJT233*(($H$268)+1)+(IF(WJU233&lt;101,WJU233,IF(WJU233&lt;201,WJU233/2,IF(WJU233&lt;=301,WJU233/3,WJU233/4))))</f>
        <v>688.73453999999992</v>
      </c>
      <c r="WJW233" s="159">
        <f t="shared" si="12102"/>
        <v>4</v>
      </c>
      <c r="WJX233" s="159"/>
      <c r="WJY233" s="53" t="s">
        <v>163</v>
      </c>
      <c r="WJZ233" s="53">
        <f t="shared" ref="WJZ233" si="20354">(53.16)*10.764</f>
        <v>572.2142399999999</v>
      </c>
      <c r="WKA233" s="53">
        <f t="shared" ref="WKA233:WKA234" si="20355">(2.3*1.25+1*(2.75+2.9+2.3))*10.764</f>
        <v>116.52029999999999</v>
      </c>
      <c r="WKB233" s="53">
        <f t="shared" si="5966"/>
        <v>688.73453999999992</v>
      </c>
      <c r="WKC233" s="53">
        <v>0</v>
      </c>
      <c r="WKD233" s="53">
        <f>WKB233*(($H$268)+1)+(IF(WKC233&lt;101,WKC233,IF(WKC233&lt;201,WKC233/2,IF(WKC233&lt;=301,WKC233/3,WKC233/4))))</f>
        <v>688.73453999999992</v>
      </c>
      <c r="WKE233" s="159">
        <f t="shared" si="12105"/>
        <v>4</v>
      </c>
      <c r="WKF233" s="159"/>
      <c r="WKG233" s="53" t="s">
        <v>163</v>
      </c>
      <c r="WKH233" s="53">
        <f t="shared" ref="WKH233" si="20356">(53.16)*10.764</f>
        <v>572.2142399999999</v>
      </c>
      <c r="WKI233" s="53">
        <f t="shared" ref="WKI233:WKI234" si="20357">(2.3*1.25+1*(2.75+2.9+2.3))*10.764</f>
        <v>116.52029999999999</v>
      </c>
      <c r="WKJ233" s="53">
        <f t="shared" si="5969"/>
        <v>688.73453999999992</v>
      </c>
      <c r="WKK233" s="53">
        <v>0</v>
      </c>
      <c r="WKL233" s="53">
        <f>WKJ233*(($H$268)+1)+(IF(WKK233&lt;101,WKK233,IF(WKK233&lt;201,WKK233/2,IF(WKK233&lt;=301,WKK233/3,WKK233/4))))</f>
        <v>688.73453999999992</v>
      </c>
      <c r="WKM233" s="159">
        <f t="shared" si="12108"/>
        <v>4</v>
      </c>
      <c r="WKN233" s="159"/>
      <c r="WKO233" s="53" t="s">
        <v>163</v>
      </c>
      <c r="WKP233" s="53">
        <f t="shared" ref="WKP233" si="20358">(53.16)*10.764</f>
        <v>572.2142399999999</v>
      </c>
      <c r="WKQ233" s="53">
        <f t="shared" ref="WKQ233:WKQ234" si="20359">(2.3*1.25+1*(2.75+2.9+2.3))*10.764</f>
        <v>116.52029999999999</v>
      </c>
      <c r="WKR233" s="53">
        <f t="shared" si="5972"/>
        <v>688.73453999999992</v>
      </c>
      <c r="WKS233" s="53">
        <v>0</v>
      </c>
      <c r="WKT233" s="53">
        <f>WKR233*(($H$268)+1)+(IF(WKS233&lt;101,WKS233,IF(WKS233&lt;201,WKS233/2,IF(WKS233&lt;=301,WKS233/3,WKS233/4))))</f>
        <v>688.73453999999992</v>
      </c>
      <c r="WKU233" s="159">
        <f t="shared" si="12111"/>
        <v>4</v>
      </c>
      <c r="WKV233" s="159"/>
      <c r="WKW233" s="53" t="s">
        <v>163</v>
      </c>
      <c r="WKX233" s="53">
        <f t="shared" ref="WKX233" si="20360">(53.16)*10.764</f>
        <v>572.2142399999999</v>
      </c>
      <c r="WKY233" s="53">
        <f t="shared" ref="WKY233:WKY234" si="20361">(2.3*1.25+1*(2.75+2.9+2.3))*10.764</f>
        <v>116.52029999999999</v>
      </c>
      <c r="WKZ233" s="53">
        <f t="shared" si="5975"/>
        <v>688.73453999999992</v>
      </c>
      <c r="WLA233" s="53">
        <v>0</v>
      </c>
      <c r="WLB233" s="53">
        <f>WKZ233*(($H$268)+1)+(IF(WLA233&lt;101,WLA233,IF(WLA233&lt;201,WLA233/2,IF(WLA233&lt;=301,WLA233/3,WLA233/4))))</f>
        <v>688.73453999999992</v>
      </c>
      <c r="WLC233" s="159">
        <f t="shared" si="12114"/>
        <v>4</v>
      </c>
      <c r="WLD233" s="159"/>
      <c r="WLE233" s="53" t="s">
        <v>163</v>
      </c>
      <c r="WLF233" s="53">
        <f t="shared" ref="WLF233" si="20362">(53.16)*10.764</f>
        <v>572.2142399999999</v>
      </c>
      <c r="WLG233" s="53">
        <f t="shared" ref="WLG233:WLG234" si="20363">(2.3*1.25+1*(2.75+2.9+2.3))*10.764</f>
        <v>116.52029999999999</v>
      </c>
      <c r="WLH233" s="53">
        <f t="shared" si="5978"/>
        <v>688.73453999999992</v>
      </c>
      <c r="WLI233" s="53">
        <v>0</v>
      </c>
      <c r="WLJ233" s="53">
        <f>WLH233*(($H$268)+1)+(IF(WLI233&lt;101,WLI233,IF(WLI233&lt;201,WLI233/2,IF(WLI233&lt;=301,WLI233/3,WLI233/4))))</f>
        <v>688.73453999999992</v>
      </c>
      <c r="WLK233" s="159">
        <f t="shared" si="12117"/>
        <v>4</v>
      </c>
      <c r="WLL233" s="159"/>
      <c r="WLM233" s="53" t="s">
        <v>163</v>
      </c>
      <c r="WLN233" s="53">
        <f t="shared" ref="WLN233" si="20364">(53.16)*10.764</f>
        <v>572.2142399999999</v>
      </c>
      <c r="WLO233" s="53">
        <f t="shared" ref="WLO233:WLO234" si="20365">(2.3*1.25+1*(2.75+2.9+2.3))*10.764</f>
        <v>116.52029999999999</v>
      </c>
      <c r="WLP233" s="53">
        <f t="shared" si="5981"/>
        <v>688.73453999999992</v>
      </c>
      <c r="WLQ233" s="53">
        <v>0</v>
      </c>
      <c r="WLR233" s="53">
        <f>WLP233*(($H$268)+1)+(IF(WLQ233&lt;101,WLQ233,IF(WLQ233&lt;201,WLQ233/2,IF(WLQ233&lt;=301,WLQ233/3,WLQ233/4))))</f>
        <v>688.73453999999992</v>
      </c>
      <c r="WLS233" s="159">
        <f t="shared" si="12120"/>
        <v>4</v>
      </c>
      <c r="WLT233" s="159"/>
      <c r="WLU233" s="53" t="s">
        <v>163</v>
      </c>
      <c r="WLV233" s="53">
        <f t="shared" ref="WLV233" si="20366">(53.16)*10.764</f>
        <v>572.2142399999999</v>
      </c>
      <c r="WLW233" s="53">
        <f t="shared" ref="WLW233:WLW234" si="20367">(2.3*1.25+1*(2.75+2.9+2.3))*10.764</f>
        <v>116.52029999999999</v>
      </c>
      <c r="WLX233" s="53">
        <f t="shared" si="5984"/>
        <v>688.73453999999992</v>
      </c>
      <c r="WLY233" s="53">
        <v>0</v>
      </c>
      <c r="WLZ233" s="53">
        <f>WLX233*(($H$268)+1)+(IF(WLY233&lt;101,WLY233,IF(WLY233&lt;201,WLY233/2,IF(WLY233&lt;=301,WLY233/3,WLY233/4))))</f>
        <v>688.73453999999992</v>
      </c>
      <c r="WMA233" s="159">
        <f t="shared" si="12123"/>
        <v>4</v>
      </c>
      <c r="WMB233" s="159"/>
      <c r="WMC233" s="53" t="s">
        <v>163</v>
      </c>
      <c r="WMD233" s="53">
        <f t="shared" ref="WMD233" si="20368">(53.16)*10.764</f>
        <v>572.2142399999999</v>
      </c>
      <c r="WME233" s="53">
        <f t="shared" ref="WME233:WME234" si="20369">(2.3*1.25+1*(2.75+2.9+2.3))*10.764</f>
        <v>116.52029999999999</v>
      </c>
      <c r="WMF233" s="53">
        <f t="shared" si="5987"/>
        <v>688.73453999999992</v>
      </c>
      <c r="WMG233" s="53">
        <v>0</v>
      </c>
      <c r="WMH233" s="53">
        <f>WMF233*(($H$268)+1)+(IF(WMG233&lt;101,WMG233,IF(WMG233&lt;201,WMG233/2,IF(WMG233&lt;=301,WMG233/3,WMG233/4))))</f>
        <v>688.73453999999992</v>
      </c>
      <c r="WMI233" s="159">
        <f t="shared" si="12126"/>
        <v>4</v>
      </c>
      <c r="WMJ233" s="159"/>
      <c r="WMK233" s="53" t="s">
        <v>163</v>
      </c>
      <c r="WML233" s="53">
        <f t="shared" ref="WML233" si="20370">(53.16)*10.764</f>
        <v>572.2142399999999</v>
      </c>
      <c r="WMM233" s="53">
        <f t="shared" ref="WMM233:WMM234" si="20371">(2.3*1.25+1*(2.75+2.9+2.3))*10.764</f>
        <v>116.52029999999999</v>
      </c>
      <c r="WMN233" s="53">
        <f t="shared" si="5990"/>
        <v>688.73453999999992</v>
      </c>
      <c r="WMO233" s="53">
        <v>0</v>
      </c>
      <c r="WMP233" s="53">
        <f>WMN233*(($H$268)+1)+(IF(WMO233&lt;101,WMO233,IF(WMO233&lt;201,WMO233/2,IF(WMO233&lt;=301,WMO233/3,WMO233/4))))</f>
        <v>688.73453999999992</v>
      </c>
      <c r="WMQ233" s="159">
        <f t="shared" si="12129"/>
        <v>4</v>
      </c>
      <c r="WMR233" s="159"/>
      <c r="WMS233" s="53" t="s">
        <v>163</v>
      </c>
      <c r="WMT233" s="53">
        <f t="shared" ref="WMT233" si="20372">(53.16)*10.764</f>
        <v>572.2142399999999</v>
      </c>
      <c r="WMU233" s="53">
        <f t="shared" ref="WMU233:WMU234" si="20373">(2.3*1.25+1*(2.75+2.9+2.3))*10.764</f>
        <v>116.52029999999999</v>
      </c>
      <c r="WMV233" s="53">
        <f t="shared" si="5993"/>
        <v>688.73453999999992</v>
      </c>
      <c r="WMW233" s="53">
        <v>0</v>
      </c>
      <c r="WMX233" s="53">
        <f>WMV233*(($H$268)+1)+(IF(WMW233&lt;101,WMW233,IF(WMW233&lt;201,WMW233/2,IF(WMW233&lt;=301,WMW233/3,WMW233/4))))</f>
        <v>688.73453999999992</v>
      </c>
      <c r="WMY233" s="159">
        <f t="shared" si="12132"/>
        <v>4</v>
      </c>
      <c r="WMZ233" s="159"/>
      <c r="WNA233" s="53" t="s">
        <v>163</v>
      </c>
      <c r="WNB233" s="53">
        <f t="shared" ref="WNB233" si="20374">(53.16)*10.764</f>
        <v>572.2142399999999</v>
      </c>
      <c r="WNC233" s="53">
        <f t="shared" ref="WNC233:WNC234" si="20375">(2.3*1.25+1*(2.75+2.9+2.3))*10.764</f>
        <v>116.52029999999999</v>
      </c>
      <c r="WND233" s="53">
        <f t="shared" si="5996"/>
        <v>688.73453999999992</v>
      </c>
      <c r="WNE233" s="53">
        <v>0</v>
      </c>
      <c r="WNF233" s="53">
        <f>WND233*(($H$268)+1)+(IF(WNE233&lt;101,WNE233,IF(WNE233&lt;201,WNE233/2,IF(WNE233&lt;=301,WNE233/3,WNE233/4))))</f>
        <v>688.73453999999992</v>
      </c>
      <c r="WNG233" s="159">
        <f t="shared" si="12135"/>
        <v>4</v>
      </c>
      <c r="WNH233" s="159"/>
      <c r="WNI233" s="53" t="s">
        <v>163</v>
      </c>
      <c r="WNJ233" s="53">
        <f t="shared" ref="WNJ233" si="20376">(53.16)*10.764</f>
        <v>572.2142399999999</v>
      </c>
      <c r="WNK233" s="53">
        <f t="shared" ref="WNK233:WNK234" si="20377">(2.3*1.25+1*(2.75+2.9+2.3))*10.764</f>
        <v>116.52029999999999</v>
      </c>
      <c r="WNL233" s="53">
        <f t="shared" si="5999"/>
        <v>688.73453999999992</v>
      </c>
      <c r="WNM233" s="53">
        <v>0</v>
      </c>
      <c r="WNN233" s="53">
        <f>WNL233*(($H$268)+1)+(IF(WNM233&lt;101,WNM233,IF(WNM233&lt;201,WNM233/2,IF(WNM233&lt;=301,WNM233/3,WNM233/4))))</f>
        <v>688.73453999999992</v>
      </c>
      <c r="WNO233" s="159">
        <f t="shared" si="12138"/>
        <v>4</v>
      </c>
      <c r="WNP233" s="159"/>
      <c r="WNQ233" s="53" t="s">
        <v>163</v>
      </c>
      <c r="WNR233" s="53">
        <f t="shared" ref="WNR233" si="20378">(53.16)*10.764</f>
        <v>572.2142399999999</v>
      </c>
      <c r="WNS233" s="53">
        <f t="shared" ref="WNS233:WNS234" si="20379">(2.3*1.25+1*(2.75+2.9+2.3))*10.764</f>
        <v>116.52029999999999</v>
      </c>
      <c r="WNT233" s="53">
        <f t="shared" si="6002"/>
        <v>688.73453999999992</v>
      </c>
      <c r="WNU233" s="53">
        <v>0</v>
      </c>
      <c r="WNV233" s="53">
        <f>WNT233*(($H$268)+1)+(IF(WNU233&lt;101,WNU233,IF(WNU233&lt;201,WNU233/2,IF(WNU233&lt;=301,WNU233/3,WNU233/4))))</f>
        <v>688.73453999999992</v>
      </c>
      <c r="WNW233" s="159">
        <f t="shared" si="12141"/>
        <v>4</v>
      </c>
      <c r="WNX233" s="159"/>
      <c r="WNY233" s="53" t="s">
        <v>163</v>
      </c>
      <c r="WNZ233" s="53">
        <f t="shared" ref="WNZ233" si="20380">(53.16)*10.764</f>
        <v>572.2142399999999</v>
      </c>
      <c r="WOA233" s="53">
        <f t="shared" ref="WOA233:WOA234" si="20381">(2.3*1.25+1*(2.75+2.9+2.3))*10.764</f>
        <v>116.52029999999999</v>
      </c>
      <c r="WOB233" s="53">
        <f t="shared" si="6005"/>
        <v>688.73453999999992</v>
      </c>
      <c r="WOC233" s="53">
        <v>0</v>
      </c>
      <c r="WOD233" s="53">
        <f>WOB233*(($H$268)+1)+(IF(WOC233&lt;101,WOC233,IF(WOC233&lt;201,WOC233/2,IF(WOC233&lt;=301,WOC233/3,WOC233/4))))</f>
        <v>688.73453999999992</v>
      </c>
      <c r="WOE233" s="159">
        <f t="shared" si="12144"/>
        <v>4</v>
      </c>
      <c r="WOF233" s="159"/>
      <c r="WOG233" s="53" t="s">
        <v>163</v>
      </c>
      <c r="WOH233" s="53">
        <f t="shared" ref="WOH233" si="20382">(53.16)*10.764</f>
        <v>572.2142399999999</v>
      </c>
      <c r="WOI233" s="53">
        <f t="shared" ref="WOI233:WOI234" si="20383">(2.3*1.25+1*(2.75+2.9+2.3))*10.764</f>
        <v>116.52029999999999</v>
      </c>
      <c r="WOJ233" s="53">
        <f t="shared" si="6008"/>
        <v>688.73453999999992</v>
      </c>
      <c r="WOK233" s="53">
        <v>0</v>
      </c>
      <c r="WOL233" s="53">
        <f>WOJ233*(($H$268)+1)+(IF(WOK233&lt;101,WOK233,IF(WOK233&lt;201,WOK233/2,IF(WOK233&lt;=301,WOK233/3,WOK233/4))))</f>
        <v>688.73453999999992</v>
      </c>
      <c r="WOM233" s="159">
        <f t="shared" si="12147"/>
        <v>4</v>
      </c>
      <c r="WON233" s="159"/>
      <c r="WOO233" s="53" t="s">
        <v>163</v>
      </c>
      <c r="WOP233" s="53">
        <f t="shared" ref="WOP233" si="20384">(53.16)*10.764</f>
        <v>572.2142399999999</v>
      </c>
      <c r="WOQ233" s="53">
        <f t="shared" ref="WOQ233:WOQ234" si="20385">(2.3*1.25+1*(2.75+2.9+2.3))*10.764</f>
        <v>116.52029999999999</v>
      </c>
      <c r="WOR233" s="53">
        <f t="shared" si="6011"/>
        <v>688.73453999999992</v>
      </c>
      <c r="WOS233" s="53">
        <v>0</v>
      </c>
      <c r="WOT233" s="53">
        <f>WOR233*(($H$268)+1)+(IF(WOS233&lt;101,WOS233,IF(WOS233&lt;201,WOS233/2,IF(WOS233&lt;=301,WOS233/3,WOS233/4))))</f>
        <v>688.73453999999992</v>
      </c>
      <c r="WOU233" s="159">
        <f t="shared" si="12150"/>
        <v>4</v>
      </c>
      <c r="WOV233" s="159"/>
      <c r="WOW233" s="53" t="s">
        <v>163</v>
      </c>
      <c r="WOX233" s="53">
        <f t="shared" ref="WOX233" si="20386">(53.16)*10.764</f>
        <v>572.2142399999999</v>
      </c>
      <c r="WOY233" s="53">
        <f t="shared" ref="WOY233:WOY234" si="20387">(2.3*1.25+1*(2.75+2.9+2.3))*10.764</f>
        <v>116.52029999999999</v>
      </c>
      <c r="WOZ233" s="53">
        <f t="shared" si="6014"/>
        <v>688.73453999999992</v>
      </c>
      <c r="WPA233" s="53">
        <v>0</v>
      </c>
      <c r="WPB233" s="53">
        <f>WOZ233*(($H$268)+1)+(IF(WPA233&lt;101,WPA233,IF(WPA233&lt;201,WPA233/2,IF(WPA233&lt;=301,WPA233/3,WPA233/4))))</f>
        <v>688.73453999999992</v>
      </c>
      <c r="WPC233" s="159">
        <f t="shared" si="12153"/>
        <v>4</v>
      </c>
      <c r="WPD233" s="159"/>
      <c r="WPE233" s="53" t="s">
        <v>163</v>
      </c>
      <c r="WPF233" s="53">
        <f t="shared" ref="WPF233" si="20388">(53.16)*10.764</f>
        <v>572.2142399999999</v>
      </c>
      <c r="WPG233" s="53">
        <f t="shared" ref="WPG233:WPG234" si="20389">(2.3*1.25+1*(2.75+2.9+2.3))*10.764</f>
        <v>116.52029999999999</v>
      </c>
      <c r="WPH233" s="53">
        <f t="shared" si="6017"/>
        <v>688.73453999999992</v>
      </c>
      <c r="WPI233" s="53">
        <v>0</v>
      </c>
      <c r="WPJ233" s="53">
        <f>WPH233*(($H$268)+1)+(IF(WPI233&lt;101,WPI233,IF(WPI233&lt;201,WPI233/2,IF(WPI233&lt;=301,WPI233/3,WPI233/4))))</f>
        <v>688.73453999999992</v>
      </c>
      <c r="WPK233" s="159">
        <f t="shared" si="12156"/>
        <v>4</v>
      </c>
      <c r="WPL233" s="159"/>
      <c r="WPM233" s="53" t="s">
        <v>163</v>
      </c>
      <c r="WPN233" s="53">
        <f t="shared" ref="WPN233" si="20390">(53.16)*10.764</f>
        <v>572.2142399999999</v>
      </c>
      <c r="WPO233" s="53">
        <f t="shared" ref="WPO233:WPO234" si="20391">(2.3*1.25+1*(2.75+2.9+2.3))*10.764</f>
        <v>116.52029999999999</v>
      </c>
      <c r="WPP233" s="53">
        <f t="shared" si="6020"/>
        <v>688.73453999999992</v>
      </c>
      <c r="WPQ233" s="53">
        <v>0</v>
      </c>
      <c r="WPR233" s="53">
        <f>WPP233*(($H$268)+1)+(IF(WPQ233&lt;101,WPQ233,IF(WPQ233&lt;201,WPQ233/2,IF(WPQ233&lt;=301,WPQ233/3,WPQ233/4))))</f>
        <v>688.73453999999992</v>
      </c>
      <c r="WPS233" s="159">
        <f t="shared" si="12159"/>
        <v>4</v>
      </c>
      <c r="WPT233" s="159"/>
      <c r="WPU233" s="53" t="s">
        <v>163</v>
      </c>
      <c r="WPV233" s="53">
        <f t="shared" ref="WPV233" si="20392">(53.16)*10.764</f>
        <v>572.2142399999999</v>
      </c>
      <c r="WPW233" s="53">
        <f t="shared" ref="WPW233:WPW234" si="20393">(2.3*1.25+1*(2.75+2.9+2.3))*10.764</f>
        <v>116.52029999999999</v>
      </c>
      <c r="WPX233" s="53">
        <f t="shared" si="6023"/>
        <v>688.73453999999992</v>
      </c>
      <c r="WPY233" s="53">
        <v>0</v>
      </c>
      <c r="WPZ233" s="53">
        <f>WPX233*(($H$268)+1)+(IF(WPY233&lt;101,WPY233,IF(WPY233&lt;201,WPY233/2,IF(WPY233&lt;=301,WPY233/3,WPY233/4))))</f>
        <v>688.73453999999992</v>
      </c>
      <c r="WQA233" s="159">
        <f t="shared" si="12162"/>
        <v>4</v>
      </c>
      <c r="WQB233" s="159"/>
      <c r="WQC233" s="53" t="s">
        <v>163</v>
      </c>
      <c r="WQD233" s="53">
        <f t="shared" ref="WQD233" si="20394">(53.16)*10.764</f>
        <v>572.2142399999999</v>
      </c>
      <c r="WQE233" s="53">
        <f t="shared" ref="WQE233:WQE234" si="20395">(2.3*1.25+1*(2.75+2.9+2.3))*10.764</f>
        <v>116.52029999999999</v>
      </c>
      <c r="WQF233" s="53">
        <f t="shared" si="6026"/>
        <v>688.73453999999992</v>
      </c>
      <c r="WQG233" s="53">
        <v>0</v>
      </c>
      <c r="WQH233" s="53">
        <f>WQF233*(($H$268)+1)+(IF(WQG233&lt;101,WQG233,IF(WQG233&lt;201,WQG233/2,IF(WQG233&lt;=301,WQG233/3,WQG233/4))))</f>
        <v>688.73453999999992</v>
      </c>
      <c r="WQI233" s="159">
        <f t="shared" si="12165"/>
        <v>4</v>
      </c>
      <c r="WQJ233" s="159"/>
      <c r="WQK233" s="53" t="s">
        <v>163</v>
      </c>
      <c r="WQL233" s="53">
        <f t="shared" ref="WQL233" si="20396">(53.16)*10.764</f>
        <v>572.2142399999999</v>
      </c>
      <c r="WQM233" s="53">
        <f t="shared" ref="WQM233:WQM234" si="20397">(2.3*1.25+1*(2.75+2.9+2.3))*10.764</f>
        <v>116.52029999999999</v>
      </c>
      <c r="WQN233" s="53">
        <f t="shared" si="6029"/>
        <v>688.73453999999992</v>
      </c>
      <c r="WQO233" s="53">
        <v>0</v>
      </c>
      <c r="WQP233" s="53">
        <f>WQN233*(($H$268)+1)+(IF(WQO233&lt;101,WQO233,IF(WQO233&lt;201,WQO233/2,IF(WQO233&lt;=301,WQO233/3,WQO233/4))))</f>
        <v>688.73453999999992</v>
      </c>
      <c r="WQQ233" s="159">
        <f t="shared" si="12168"/>
        <v>4</v>
      </c>
      <c r="WQR233" s="159"/>
      <c r="WQS233" s="53" t="s">
        <v>163</v>
      </c>
      <c r="WQT233" s="53">
        <f t="shared" ref="WQT233" si="20398">(53.16)*10.764</f>
        <v>572.2142399999999</v>
      </c>
      <c r="WQU233" s="53">
        <f t="shared" ref="WQU233:WQU234" si="20399">(2.3*1.25+1*(2.75+2.9+2.3))*10.764</f>
        <v>116.52029999999999</v>
      </c>
      <c r="WQV233" s="53">
        <f t="shared" si="6032"/>
        <v>688.73453999999992</v>
      </c>
      <c r="WQW233" s="53">
        <v>0</v>
      </c>
      <c r="WQX233" s="53">
        <f>WQV233*(($H$268)+1)+(IF(WQW233&lt;101,WQW233,IF(WQW233&lt;201,WQW233/2,IF(WQW233&lt;=301,WQW233/3,WQW233/4))))</f>
        <v>688.73453999999992</v>
      </c>
      <c r="WQY233" s="159">
        <f t="shared" si="12171"/>
        <v>4</v>
      </c>
      <c r="WQZ233" s="159"/>
      <c r="WRA233" s="53" t="s">
        <v>163</v>
      </c>
      <c r="WRB233" s="53">
        <f t="shared" ref="WRB233" si="20400">(53.16)*10.764</f>
        <v>572.2142399999999</v>
      </c>
      <c r="WRC233" s="53">
        <f t="shared" ref="WRC233:WRC234" si="20401">(2.3*1.25+1*(2.75+2.9+2.3))*10.764</f>
        <v>116.52029999999999</v>
      </c>
      <c r="WRD233" s="53">
        <f t="shared" si="6035"/>
        <v>688.73453999999992</v>
      </c>
      <c r="WRE233" s="53">
        <v>0</v>
      </c>
      <c r="WRF233" s="53">
        <f>WRD233*(($H$268)+1)+(IF(WRE233&lt;101,WRE233,IF(WRE233&lt;201,WRE233/2,IF(WRE233&lt;=301,WRE233/3,WRE233/4))))</f>
        <v>688.73453999999992</v>
      </c>
      <c r="WRG233" s="159">
        <f t="shared" si="12174"/>
        <v>4</v>
      </c>
      <c r="WRH233" s="159"/>
      <c r="WRI233" s="53" t="s">
        <v>163</v>
      </c>
      <c r="WRJ233" s="53">
        <f t="shared" ref="WRJ233" si="20402">(53.16)*10.764</f>
        <v>572.2142399999999</v>
      </c>
      <c r="WRK233" s="53">
        <f t="shared" ref="WRK233:WRK234" si="20403">(2.3*1.25+1*(2.75+2.9+2.3))*10.764</f>
        <v>116.52029999999999</v>
      </c>
      <c r="WRL233" s="53">
        <f t="shared" si="6038"/>
        <v>688.73453999999992</v>
      </c>
      <c r="WRM233" s="53">
        <v>0</v>
      </c>
      <c r="WRN233" s="53">
        <f>WRL233*(($H$268)+1)+(IF(WRM233&lt;101,WRM233,IF(WRM233&lt;201,WRM233/2,IF(WRM233&lt;=301,WRM233/3,WRM233/4))))</f>
        <v>688.73453999999992</v>
      </c>
      <c r="WRO233" s="159">
        <f t="shared" si="12177"/>
        <v>4</v>
      </c>
      <c r="WRP233" s="159"/>
      <c r="WRQ233" s="53" t="s">
        <v>163</v>
      </c>
      <c r="WRR233" s="53">
        <f t="shared" ref="WRR233" si="20404">(53.16)*10.764</f>
        <v>572.2142399999999</v>
      </c>
      <c r="WRS233" s="53">
        <f t="shared" ref="WRS233:WRS234" si="20405">(2.3*1.25+1*(2.75+2.9+2.3))*10.764</f>
        <v>116.52029999999999</v>
      </c>
      <c r="WRT233" s="53">
        <f t="shared" si="6041"/>
        <v>688.73453999999992</v>
      </c>
      <c r="WRU233" s="53">
        <v>0</v>
      </c>
      <c r="WRV233" s="53">
        <f>WRT233*(($H$268)+1)+(IF(WRU233&lt;101,WRU233,IF(WRU233&lt;201,WRU233/2,IF(WRU233&lt;=301,WRU233/3,WRU233/4))))</f>
        <v>688.73453999999992</v>
      </c>
      <c r="WRW233" s="159">
        <f t="shared" si="12180"/>
        <v>4</v>
      </c>
      <c r="WRX233" s="159"/>
      <c r="WRY233" s="53" t="s">
        <v>163</v>
      </c>
      <c r="WRZ233" s="53">
        <f t="shared" ref="WRZ233" si="20406">(53.16)*10.764</f>
        <v>572.2142399999999</v>
      </c>
      <c r="WSA233" s="53">
        <f t="shared" ref="WSA233:WSA234" si="20407">(2.3*1.25+1*(2.75+2.9+2.3))*10.764</f>
        <v>116.52029999999999</v>
      </c>
      <c r="WSB233" s="53">
        <f t="shared" si="6044"/>
        <v>688.73453999999992</v>
      </c>
      <c r="WSC233" s="53">
        <v>0</v>
      </c>
      <c r="WSD233" s="53">
        <f>WSB233*(($H$268)+1)+(IF(WSC233&lt;101,WSC233,IF(WSC233&lt;201,WSC233/2,IF(WSC233&lt;=301,WSC233/3,WSC233/4))))</f>
        <v>688.73453999999992</v>
      </c>
      <c r="WSE233" s="159">
        <f t="shared" si="12183"/>
        <v>4</v>
      </c>
      <c r="WSF233" s="159"/>
      <c r="WSG233" s="53" t="s">
        <v>163</v>
      </c>
      <c r="WSH233" s="53">
        <f t="shared" ref="WSH233" si="20408">(53.16)*10.764</f>
        <v>572.2142399999999</v>
      </c>
      <c r="WSI233" s="53">
        <f t="shared" ref="WSI233:WSI234" si="20409">(2.3*1.25+1*(2.75+2.9+2.3))*10.764</f>
        <v>116.52029999999999</v>
      </c>
      <c r="WSJ233" s="53">
        <f t="shared" si="6047"/>
        <v>688.73453999999992</v>
      </c>
      <c r="WSK233" s="53">
        <v>0</v>
      </c>
      <c r="WSL233" s="53">
        <f>WSJ233*(($H$268)+1)+(IF(WSK233&lt;101,WSK233,IF(WSK233&lt;201,WSK233/2,IF(WSK233&lt;=301,WSK233/3,WSK233/4))))</f>
        <v>688.73453999999992</v>
      </c>
      <c r="WSM233" s="159">
        <f t="shared" si="12186"/>
        <v>4</v>
      </c>
      <c r="WSN233" s="159"/>
      <c r="WSO233" s="53" t="s">
        <v>163</v>
      </c>
      <c r="WSP233" s="53">
        <f t="shared" ref="WSP233" si="20410">(53.16)*10.764</f>
        <v>572.2142399999999</v>
      </c>
      <c r="WSQ233" s="53">
        <f t="shared" ref="WSQ233:WSQ234" si="20411">(2.3*1.25+1*(2.75+2.9+2.3))*10.764</f>
        <v>116.52029999999999</v>
      </c>
      <c r="WSR233" s="53">
        <f t="shared" si="6050"/>
        <v>688.73453999999992</v>
      </c>
      <c r="WSS233" s="53">
        <v>0</v>
      </c>
      <c r="WST233" s="53">
        <f>WSR233*(($H$268)+1)+(IF(WSS233&lt;101,WSS233,IF(WSS233&lt;201,WSS233/2,IF(WSS233&lt;=301,WSS233/3,WSS233/4))))</f>
        <v>688.73453999999992</v>
      </c>
      <c r="WSU233" s="159">
        <f t="shared" si="12189"/>
        <v>4</v>
      </c>
      <c r="WSV233" s="159"/>
      <c r="WSW233" s="53" t="s">
        <v>163</v>
      </c>
      <c r="WSX233" s="53">
        <f t="shared" ref="WSX233" si="20412">(53.16)*10.764</f>
        <v>572.2142399999999</v>
      </c>
      <c r="WSY233" s="53">
        <f t="shared" ref="WSY233:WSY234" si="20413">(2.3*1.25+1*(2.75+2.9+2.3))*10.764</f>
        <v>116.52029999999999</v>
      </c>
      <c r="WSZ233" s="53">
        <f t="shared" si="6053"/>
        <v>688.73453999999992</v>
      </c>
      <c r="WTA233" s="53">
        <v>0</v>
      </c>
      <c r="WTB233" s="53">
        <f>WSZ233*(($H$268)+1)+(IF(WTA233&lt;101,WTA233,IF(WTA233&lt;201,WTA233/2,IF(WTA233&lt;=301,WTA233/3,WTA233/4))))</f>
        <v>688.73453999999992</v>
      </c>
      <c r="WTC233" s="159">
        <f t="shared" si="12192"/>
        <v>4</v>
      </c>
      <c r="WTD233" s="159"/>
      <c r="WTE233" s="53" t="s">
        <v>163</v>
      </c>
      <c r="WTF233" s="53">
        <f t="shared" ref="WTF233" si="20414">(53.16)*10.764</f>
        <v>572.2142399999999</v>
      </c>
      <c r="WTG233" s="53">
        <f t="shared" ref="WTG233:WTG234" si="20415">(2.3*1.25+1*(2.75+2.9+2.3))*10.764</f>
        <v>116.52029999999999</v>
      </c>
      <c r="WTH233" s="53">
        <f t="shared" si="6056"/>
        <v>688.73453999999992</v>
      </c>
      <c r="WTI233" s="53">
        <v>0</v>
      </c>
      <c r="WTJ233" s="53">
        <f>WTH233*(($H$268)+1)+(IF(WTI233&lt;101,WTI233,IF(WTI233&lt;201,WTI233/2,IF(WTI233&lt;=301,WTI233/3,WTI233/4))))</f>
        <v>688.73453999999992</v>
      </c>
      <c r="WTK233" s="159">
        <f t="shared" si="12195"/>
        <v>4</v>
      </c>
      <c r="WTL233" s="159"/>
      <c r="WTM233" s="53" t="s">
        <v>163</v>
      </c>
      <c r="WTN233" s="53">
        <f t="shared" ref="WTN233" si="20416">(53.16)*10.764</f>
        <v>572.2142399999999</v>
      </c>
      <c r="WTO233" s="53">
        <f t="shared" ref="WTO233:WTO234" si="20417">(2.3*1.25+1*(2.75+2.9+2.3))*10.764</f>
        <v>116.52029999999999</v>
      </c>
      <c r="WTP233" s="53">
        <f t="shared" si="6059"/>
        <v>688.73453999999992</v>
      </c>
      <c r="WTQ233" s="53">
        <v>0</v>
      </c>
      <c r="WTR233" s="53">
        <f>WTP233*(($H$268)+1)+(IF(WTQ233&lt;101,WTQ233,IF(WTQ233&lt;201,WTQ233/2,IF(WTQ233&lt;=301,WTQ233/3,WTQ233/4))))</f>
        <v>688.73453999999992</v>
      </c>
      <c r="WTS233" s="159">
        <f t="shared" si="12198"/>
        <v>4</v>
      </c>
      <c r="WTT233" s="159"/>
      <c r="WTU233" s="53" t="s">
        <v>163</v>
      </c>
      <c r="WTV233" s="53">
        <f t="shared" ref="WTV233" si="20418">(53.16)*10.764</f>
        <v>572.2142399999999</v>
      </c>
      <c r="WTW233" s="53">
        <f t="shared" ref="WTW233:WTW234" si="20419">(2.3*1.25+1*(2.75+2.9+2.3))*10.764</f>
        <v>116.52029999999999</v>
      </c>
      <c r="WTX233" s="53">
        <f t="shared" si="6062"/>
        <v>688.73453999999992</v>
      </c>
      <c r="WTY233" s="53">
        <v>0</v>
      </c>
      <c r="WTZ233" s="53">
        <f>WTX233*(($H$268)+1)+(IF(WTY233&lt;101,WTY233,IF(WTY233&lt;201,WTY233/2,IF(WTY233&lt;=301,WTY233/3,WTY233/4))))</f>
        <v>688.73453999999992</v>
      </c>
      <c r="WUA233" s="159">
        <f t="shared" si="12201"/>
        <v>4</v>
      </c>
      <c r="WUB233" s="159"/>
      <c r="WUC233" s="53" t="s">
        <v>163</v>
      </c>
      <c r="WUD233" s="53">
        <f t="shared" ref="WUD233" si="20420">(53.16)*10.764</f>
        <v>572.2142399999999</v>
      </c>
      <c r="WUE233" s="53">
        <f t="shared" ref="WUE233:WUE234" si="20421">(2.3*1.25+1*(2.75+2.9+2.3))*10.764</f>
        <v>116.52029999999999</v>
      </c>
      <c r="WUF233" s="53">
        <f t="shared" si="6065"/>
        <v>688.73453999999992</v>
      </c>
      <c r="WUG233" s="53">
        <v>0</v>
      </c>
      <c r="WUH233" s="53">
        <f>WUF233*(($H$268)+1)+(IF(WUG233&lt;101,WUG233,IF(WUG233&lt;201,WUG233/2,IF(WUG233&lt;=301,WUG233/3,WUG233/4))))</f>
        <v>688.73453999999992</v>
      </c>
      <c r="WUI233" s="159">
        <f t="shared" si="12204"/>
        <v>4</v>
      </c>
      <c r="WUJ233" s="159"/>
      <c r="WUK233" s="53" t="s">
        <v>163</v>
      </c>
      <c r="WUL233" s="53">
        <f t="shared" ref="WUL233" si="20422">(53.16)*10.764</f>
        <v>572.2142399999999</v>
      </c>
      <c r="WUM233" s="53">
        <f t="shared" ref="WUM233:WUM234" si="20423">(2.3*1.25+1*(2.75+2.9+2.3))*10.764</f>
        <v>116.52029999999999</v>
      </c>
      <c r="WUN233" s="53">
        <f t="shared" si="6068"/>
        <v>688.73453999999992</v>
      </c>
      <c r="WUO233" s="53">
        <v>0</v>
      </c>
      <c r="WUP233" s="53">
        <f>WUN233*(($H$268)+1)+(IF(WUO233&lt;101,WUO233,IF(WUO233&lt;201,WUO233/2,IF(WUO233&lt;=301,WUO233/3,WUO233/4))))</f>
        <v>688.73453999999992</v>
      </c>
      <c r="WUQ233" s="159">
        <f t="shared" si="12207"/>
        <v>4</v>
      </c>
      <c r="WUR233" s="159"/>
      <c r="WUS233" s="53" t="s">
        <v>163</v>
      </c>
      <c r="WUT233" s="53">
        <f t="shared" ref="WUT233" si="20424">(53.16)*10.764</f>
        <v>572.2142399999999</v>
      </c>
      <c r="WUU233" s="53">
        <f t="shared" ref="WUU233:WUU234" si="20425">(2.3*1.25+1*(2.75+2.9+2.3))*10.764</f>
        <v>116.52029999999999</v>
      </c>
      <c r="WUV233" s="53">
        <f t="shared" si="6071"/>
        <v>688.73453999999992</v>
      </c>
      <c r="WUW233" s="53">
        <v>0</v>
      </c>
      <c r="WUX233" s="53">
        <f>WUV233*(($H$268)+1)+(IF(WUW233&lt;101,WUW233,IF(WUW233&lt;201,WUW233/2,IF(WUW233&lt;=301,WUW233/3,WUW233/4))))</f>
        <v>688.73453999999992</v>
      </c>
      <c r="WUY233" s="159">
        <f t="shared" si="12210"/>
        <v>4</v>
      </c>
      <c r="WUZ233" s="159"/>
      <c r="WVA233" s="53" t="s">
        <v>163</v>
      </c>
      <c r="WVB233" s="53">
        <f t="shared" ref="WVB233" si="20426">(53.16)*10.764</f>
        <v>572.2142399999999</v>
      </c>
      <c r="WVC233" s="53">
        <f t="shared" ref="WVC233:WVC234" si="20427">(2.3*1.25+1*(2.75+2.9+2.3))*10.764</f>
        <v>116.52029999999999</v>
      </c>
      <c r="WVD233" s="53">
        <f t="shared" si="6074"/>
        <v>688.73453999999992</v>
      </c>
      <c r="WVE233" s="53">
        <v>0</v>
      </c>
      <c r="WVF233" s="53">
        <f>WVD233*(($H$268)+1)+(IF(WVE233&lt;101,WVE233,IF(WVE233&lt;201,WVE233/2,IF(WVE233&lt;=301,WVE233/3,WVE233/4))))</f>
        <v>688.73453999999992</v>
      </c>
      <c r="WVG233" s="159">
        <f t="shared" si="12213"/>
        <v>4</v>
      </c>
      <c r="WVH233" s="159"/>
      <c r="WVI233" s="53" t="s">
        <v>163</v>
      </c>
      <c r="WVJ233" s="53">
        <f t="shared" ref="WVJ233" si="20428">(53.16)*10.764</f>
        <v>572.2142399999999</v>
      </c>
      <c r="WVK233" s="53">
        <f t="shared" ref="WVK233:WVK234" si="20429">(2.3*1.25+1*(2.75+2.9+2.3))*10.764</f>
        <v>116.52029999999999</v>
      </c>
      <c r="WVL233" s="53">
        <f t="shared" si="6077"/>
        <v>688.73453999999992</v>
      </c>
      <c r="WVM233" s="53">
        <v>0</v>
      </c>
      <c r="WVN233" s="53">
        <f>WVL233*(($H$268)+1)+(IF(WVM233&lt;101,WVM233,IF(WVM233&lt;201,WVM233/2,IF(WVM233&lt;=301,WVM233/3,WVM233/4))))</f>
        <v>688.73453999999992</v>
      </c>
      <c r="WVO233" s="159">
        <f t="shared" si="12216"/>
        <v>4</v>
      </c>
      <c r="WVP233" s="159"/>
      <c r="WVQ233" s="53" t="s">
        <v>163</v>
      </c>
      <c r="WVR233" s="53">
        <f t="shared" ref="WVR233" si="20430">(53.16)*10.764</f>
        <v>572.2142399999999</v>
      </c>
      <c r="WVS233" s="53">
        <f t="shared" ref="WVS233:WVS234" si="20431">(2.3*1.25+1*(2.75+2.9+2.3))*10.764</f>
        <v>116.52029999999999</v>
      </c>
      <c r="WVT233" s="53">
        <f t="shared" si="6080"/>
        <v>688.73453999999992</v>
      </c>
      <c r="WVU233" s="53">
        <v>0</v>
      </c>
      <c r="WVV233" s="53">
        <f>WVT233*(($H$268)+1)+(IF(WVU233&lt;101,WVU233,IF(WVU233&lt;201,WVU233/2,IF(WVU233&lt;=301,WVU233/3,WVU233/4))))</f>
        <v>688.73453999999992</v>
      </c>
      <c r="WVW233" s="159">
        <f t="shared" si="12219"/>
        <v>4</v>
      </c>
      <c r="WVX233" s="159"/>
      <c r="WVY233" s="53" t="s">
        <v>163</v>
      </c>
      <c r="WVZ233" s="53">
        <f t="shared" ref="WVZ233" si="20432">(53.16)*10.764</f>
        <v>572.2142399999999</v>
      </c>
      <c r="WWA233" s="53">
        <f t="shared" ref="WWA233:WWA234" si="20433">(2.3*1.25+1*(2.75+2.9+2.3))*10.764</f>
        <v>116.52029999999999</v>
      </c>
      <c r="WWB233" s="53">
        <f t="shared" si="6083"/>
        <v>688.73453999999992</v>
      </c>
      <c r="WWC233" s="53">
        <v>0</v>
      </c>
      <c r="WWD233" s="53">
        <f>WWB233*(($H$268)+1)+(IF(WWC233&lt;101,WWC233,IF(WWC233&lt;201,WWC233/2,IF(WWC233&lt;=301,WWC233/3,WWC233/4))))</f>
        <v>688.73453999999992</v>
      </c>
      <c r="WWE233" s="159">
        <f t="shared" si="12222"/>
        <v>4</v>
      </c>
      <c r="WWF233" s="159"/>
      <c r="WWG233" s="53" t="s">
        <v>163</v>
      </c>
      <c r="WWH233" s="53">
        <f t="shared" ref="WWH233" si="20434">(53.16)*10.764</f>
        <v>572.2142399999999</v>
      </c>
      <c r="WWI233" s="53">
        <f t="shared" ref="WWI233:WWI234" si="20435">(2.3*1.25+1*(2.75+2.9+2.3))*10.764</f>
        <v>116.52029999999999</v>
      </c>
      <c r="WWJ233" s="53">
        <f t="shared" si="6086"/>
        <v>688.73453999999992</v>
      </c>
      <c r="WWK233" s="53">
        <v>0</v>
      </c>
      <c r="WWL233" s="53">
        <f>WWJ233*(($H$268)+1)+(IF(WWK233&lt;101,WWK233,IF(WWK233&lt;201,WWK233/2,IF(WWK233&lt;=301,WWK233/3,WWK233/4))))</f>
        <v>688.73453999999992</v>
      </c>
      <c r="WWM233" s="159">
        <f t="shared" si="12225"/>
        <v>4</v>
      </c>
      <c r="WWN233" s="159"/>
      <c r="WWO233" s="53" t="s">
        <v>163</v>
      </c>
      <c r="WWP233" s="53">
        <f t="shared" ref="WWP233" si="20436">(53.16)*10.764</f>
        <v>572.2142399999999</v>
      </c>
      <c r="WWQ233" s="53">
        <f t="shared" ref="WWQ233:WWQ234" si="20437">(2.3*1.25+1*(2.75+2.9+2.3))*10.764</f>
        <v>116.52029999999999</v>
      </c>
      <c r="WWR233" s="53">
        <f t="shared" si="6089"/>
        <v>688.73453999999992</v>
      </c>
      <c r="WWS233" s="53">
        <v>0</v>
      </c>
      <c r="WWT233" s="53">
        <f>WWR233*(($H$268)+1)+(IF(WWS233&lt;101,WWS233,IF(WWS233&lt;201,WWS233/2,IF(WWS233&lt;=301,WWS233/3,WWS233/4))))</f>
        <v>688.73453999999992</v>
      </c>
      <c r="WWU233" s="159">
        <f t="shared" si="12228"/>
        <v>4</v>
      </c>
      <c r="WWV233" s="159"/>
      <c r="WWW233" s="53" t="s">
        <v>163</v>
      </c>
      <c r="WWX233" s="53">
        <f t="shared" ref="WWX233" si="20438">(53.16)*10.764</f>
        <v>572.2142399999999</v>
      </c>
      <c r="WWY233" s="53">
        <f t="shared" ref="WWY233:WWY234" si="20439">(2.3*1.25+1*(2.75+2.9+2.3))*10.764</f>
        <v>116.52029999999999</v>
      </c>
      <c r="WWZ233" s="53">
        <f t="shared" si="6092"/>
        <v>688.73453999999992</v>
      </c>
      <c r="WXA233" s="53">
        <v>0</v>
      </c>
      <c r="WXB233" s="53">
        <f>WWZ233*(($H$268)+1)+(IF(WXA233&lt;101,WXA233,IF(WXA233&lt;201,WXA233/2,IF(WXA233&lt;=301,WXA233/3,WXA233/4))))</f>
        <v>688.73453999999992</v>
      </c>
      <c r="WXC233" s="159">
        <f t="shared" si="12231"/>
        <v>4</v>
      </c>
      <c r="WXD233" s="159"/>
      <c r="WXE233" s="53" t="s">
        <v>163</v>
      </c>
      <c r="WXF233" s="53">
        <f t="shared" ref="WXF233" si="20440">(53.16)*10.764</f>
        <v>572.2142399999999</v>
      </c>
      <c r="WXG233" s="53">
        <f t="shared" ref="WXG233:WXG234" si="20441">(2.3*1.25+1*(2.75+2.9+2.3))*10.764</f>
        <v>116.52029999999999</v>
      </c>
      <c r="WXH233" s="53">
        <f t="shared" si="6095"/>
        <v>688.73453999999992</v>
      </c>
      <c r="WXI233" s="53">
        <v>0</v>
      </c>
      <c r="WXJ233" s="53">
        <f>WXH233*(($H$268)+1)+(IF(WXI233&lt;101,WXI233,IF(WXI233&lt;201,WXI233/2,IF(WXI233&lt;=301,WXI233/3,WXI233/4))))</f>
        <v>688.73453999999992</v>
      </c>
      <c r="WXK233" s="159">
        <f t="shared" si="12234"/>
        <v>4</v>
      </c>
      <c r="WXL233" s="159"/>
      <c r="WXM233" s="53" t="s">
        <v>163</v>
      </c>
      <c r="WXN233" s="53">
        <f t="shared" ref="WXN233" si="20442">(53.16)*10.764</f>
        <v>572.2142399999999</v>
      </c>
      <c r="WXO233" s="53">
        <f t="shared" ref="WXO233:WXO234" si="20443">(2.3*1.25+1*(2.75+2.9+2.3))*10.764</f>
        <v>116.52029999999999</v>
      </c>
      <c r="WXP233" s="53">
        <f t="shared" si="6098"/>
        <v>688.73453999999992</v>
      </c>
      <c r="WXQ233" s="53">
        <v>0</v>
      </c>
      <c r="WXR233" s="53">
        <f>WXP233*(($H$268)+1)+(IF(WXQ233&lt;101,WXQ233,IF(WXQ233&lt;201,WXQ233/2,IF(WXQ233&lt;=301,WXQ233/3,WXQ233/4))))</f>
        <v>688.73453999999992</v>
      </c>
      <c r="WXS233" s="159">
        <f t="shared" si="12237"/>
        <v>4</v>
      </c>
      <c r="WXT233" s="159"/>
      <c r="WXU233" s="53" t="s">
        <v>163</v>
      </c>
      <c r="WXV233" s="53">
        <f t="shared" ref="WXV233" si="20444">(53.16)*10.764</f>
        <v>572.2142399999999</v>
      </c>
      <c r="WXW233" s="53">
        <f t="shared" ref="WXW233:WXW234" si="20445">(2.3*1.25+1*(2.75+2.9+2.3))*10.764</f>
        <v>116.52029999999999</v>
      </c>
      <c r="WXX233" s="53">
        <f t="shared" si="6101"/>
        <v>688.73453999999992</v>
      </c>
      <c r="WXY233" s="53">
        <v>0</v>
      </c>
      <c r="WXZ233" s="53">
        <f>WXX233*(($H$268)+1)+(IF(WXY233&lt;101,WXY233,IF(WXY233&lt;201,WXY233/2,IF(WXY233&lt;=301,WXY233/3,WXY233/4))))</f>
        <v>688.73453999999992</v>
      </c>
      <c r="WYA233" s="159">
        <f t="shared" si="12240"/>
        <v>4</v>
      </c>
      <c r="WYB233" s="159"/>
      <c r="WYC233" s="53" t="s">
        <v>163</v>
      </c>
      <c r="WYD233" s="53">
        <f t="shared" ref="WYD233" si="20446">(53.16)*10.764</f>
        <v>572.2142399999999</v>
      </c>
      <c r="WYE233" s="53">
        <f t="shared" ref="WYE233:WYE234" si="20447">(2.3*1.25+1*(2.75+2.9+2.3))*10.764</f>
        <v>116.52029999999999</v>
      </c>
      <c r="WYF233" s="53">
        <f t="shared" si="6104"/>
        <v>688.73453999999992</v>
      </c>
      <c r="WYG233" s="53">
        <v>0</v>
      </c>
      <c r="WYH233" s="53">
        <f>WYF233*(($H$268)+1)+(IF(WYG233&lt;101,WYG233,IF(WYG233&lt;201,WYG233/2,IF(WYG233&lt;=301,WYG233/3,WYG233/4))))</f>
        <v>688.73453999999992</v>
      </c>
      <c r="WYI233" s="159">
        <f t="shared" si="12243"/>
        <v>4</v>
      </c>
      <c r="WYJ233" s="159"/>
      <c r="WYK233" s="53" t="s">
        <v>163</v>
      </c>
      <c r="WYL233" s="53">
        <f t="shared" ref="WYL233" si="20448">(53.16)*10.764</f>
        <v>572.2142399999999</v>
      </c>
      <c r="WYM233" s="53">
        <f t="shared" ref="WYM233:WYM234" si="20449">(2.3*1.25+1*(2.75+2.9+2.3))*10.764</f>
        <v>116.52029999999999</v>
      </c>
      <c r="WYN233" s="53">
        <f t="shared" si="6107"/>
        <v>688.73453999999992</v>
      </c>
      <c r="WYO233" s="53">
        <v>0</v>
      </c>
      <c r="WYP233" s="53">
        <f>WYN233*(($H$268)+1)+(IF(WYO233&lt;101,WYO233,IF(WYO233&lt;201,WYO233/2,IF(WYO233&lt;=301,WYO233/3,WYO233/4))))</f>
        <v>688.73453999999992</v>
      </c>
      <c r="WYQ233" s="159">
        <f t="shared" si="12246"/>
        <v>4</v>
      </c>
      <c r="WYR233" s="159"/>
      <c r="WYS233" s="53" t="s">
        <v>163</v>
      </c>
      <c r="WYT233" s="53">
        <f t="shared" ref="WYT233" si="20450">(53.16)*10.764</f>
        <v>572.2142399999999</v>
      </c>
      <c r="WYU233" s="53">
        <f t="shared" ref="WYU233:WYU234" si="20451">(2.3*1.25+1*(2.75+2.9+2.3))*10.764</f>
        <v>116.52029999999999</v>
      </c>
      <c r="WYV233" s="53">
        <f t="shared" si="6110"/>
        <v>688.73453999999992</v>
      </c>
      <c r="WYW233" s="53">
        <v>0</v>
      </c>
      <c r="WYX233" s="53">
        <f>WYV233*(($H$268)+1)+(IF(WYW233&lt;101,WYW233,IF(WYW233&lt;201,WYW233/2,IF(WYW233&lt;=301,WYW233/3,WYW233/4))))</f>
        <v>688.73453999999992</v>
      </c>
      <c r="WYY233" s="159">
        <f t="shared" si="12249"/>
        <v>4</v>
      </c>
      <c r="WYZ233" s="159"/>
      <c r="WZA233" s="53" t="s">
        <v>163</v>
      </c>
      <c r="WZB233" s="53">
        <f t="shared" ref="WZB233" si="20452">(53.16)*10.764</f>
        <v>572.2142399999999</v>
      </c>
      <c r="WZC233" s="53">
        <f t="shared" ref="WZC233:WZC234" si="20453">(2.3*1.25+1*(2.75+2.9+2.3))*10.764</f>
        <v>116.52029999999999</v>
      </c>
      <c r="WZD233" s="53">
        <f t="shared" si="6113"/>
        <v>688.73453999999992</v>
      </c>
      <c r="WZE233" s="53">
        <v>0</v>
      </c>
      <c r="WZF233" s="53">
        <f>WZD233*(($H$268)+1)+(IF(WZE233&lt;101,WZE233,IF(WZE233&lt;201,WZE233/2,IF(WZE233&lt;=301,WZE233/3,WZE233/4))))</f>
        <v>688.73453999999992</v>
      </c>
      <c r="WZG233" s="159">
        <f t="shared" si="12252"/>
        <v>4</v>
      </c>
      <c r="WZH233" s="159"/>
      <c r="WZI233" s="53" t="s">
        <v>163</v>
      </c>
      <c r="WZJ233" s="53">
        <f t="shared" ref="WZJ233" si="20454">(53.16)*10.764</f>
        <v>572.2142399999999</v>
      </c>
      <c r="WZK233" s="53">
        <f t="shared" ref="WZK233:WZK234" si="20455">(2.3*1.25+1*(2.75+2.9+2.3))*10.764</f>
        <v>116.52029999999999</v>
      </c>
      <c r="WZL233" s="53">
        <f t="shared" si="6116"/>
        <v>688.73453999999992</v>
      </c>
      <c r="WZM233" s="53">
        <v>0</v>
      </c>
      <c r="WZN233" s="53">
        <f>WZL233*(($H$268)+1)+(IF(WZM233&lt;101,WZM233,IF(WZM233&lt;201,WZM233/2,IF(WZM233&lt;=301,WZM233/3,WZM233/4))))</f>
        <v>688.73453999999992</v>
      </c>
      <c r="WZO233" s="159">
        <f t="shared" si="12255"/>
        <v>4</v>
      </c>
      <c r="WZP233" s="159"/>
      <c r="WZQ233" s="53" t="s">
        <v>163</v>
      </c>
      <c r="WZR233" s="53">
        <f t="shared" ref="WZR233" si="20456">(53.16)*10.764</f>
        <v>572.2142399999999</v>
      </c>
      <c r="WZS233" s="53">
        <f t="shared" ref="WZS233:WZS234" si="20457">(2.3*1.25+1*(2.75+2.9+2.3))*10.764</f>
        <v>116.52029999999999</v>
      </c>
      <c r="WZT233" s="53">
        <f t="shared" si="6119"/>
        <v>688.73453999999992</v>
      </c>
      <c r="WZU233" s="53">
        <v>0</v>
      </c>
      <c r="WZV233" s="53">
        <f>WZT233*(($H$268)+1)+(IF(WZU233&lt;101,WZU233,IF(WZU233&lt;201,WZU233/2,IF(WZU233&lt;=301,WZU233/3,WZU233/4))))</f>
        <v>688.73453999999992</v>
      </c>
      <c r="WZW233" s="159">
        <f t="shared" si="12258"/>
        <v>4</v>
      </c>
      <c r="WZX233" s="159"/>
      <c r="WZY233" s="53" t="s">
        <v>163</v>
      </c>
      <c r="WZZ233" s="53">
        <f t="shared" ref="WZZ233" si="20458">(53.16)*10.764</f>
        <v>572.2142399999999</v>
      </c>
      <c r="XAA233" s="53">
        <f t="shared" ref="XAA233:XAA234" si="20459">(2.3*1.25+1*(2.75+2.9+2.3))*10.764</f>
        <v>116.52029999999999</v>
      </c>
      <c r="XAB233" s="53">
        <f t="shared" si="6122"/>
        <v>688.73453999999992</v>
      </c>
      <c r="XAC233" s="53">
        <v>0</v>
      </c>
      <c r="XAD233" s="53">
        <f>XAB233*(($H$268)+1)+(IF(XAC233&lt;101,XAC233,IF(XAC233&lt;201,XAC233/2,IF(XAC233&lt;=301,XAC233/3,XAC233/4))))</f>
        <v>688.73453999999992</v>
      </c>
      <c r="XAE233" s="159">
        <f t="shared" si="12261"/>
        <v>4</v>
      </c>
      <c r="XAF233" s="159"/>
      <c r="XAG233" s="53" t="s">
        <v>163</v>
      </c>
      <c r="XAH233" s="53">
        <f t="shared" ref="XAH233" si="20460">(53.16)*10.764</f>
        <v>572.2142399999999</v>
      </c>
      <c r="XAI233" s="53">
        <f t="shared" ref="XAI233:XAI234" si="20461">(2.3*1.25+1*(2.75+2.9+2.3))*10.764</f>
        <v>116.52029999999999</v>
      </c>
      <c r="XAJ233" s="53">
        <f t="shared" si="6125"/>
        <v>688.73453999999992</v>
      </c>
      <c r="XAK233" s="53">
        <v>0</v>
      </c>
      <c r="XAL233" s="53">
        <f>XAJ233*(($H$268)+1)+(IF(XAK233&lt;101,XAK233,IF(XAK233&lt;201,XAK233/2,IF(XAK233&lt;=301,XAK233/3,XAK233/4))))</f>
        <v>688.73453999999992</v>
      </c>
      <c r="XAM233" s="159">
        <f t="shared" si="12264"/>
        <v>4</v>
      </c>
      <c r="XAN233" s="159"/>
      <c r="XAO233" s="53" t="s">
        <v>163</v>
      </c>
      <c r="XAP233" s="53">
        <f t="shared" ref="XAP233" si="20462">(53.16)*10.764</f>
        <v>572.2142399999999</v>
      </c>
      <c r="XAQ233" s="53">
        <f t="shared" ref="XAQ233:XAQ234" si="20463">(2.3*1.25+1*(2.75+2.9+2.3))*10.764</f>
        <v>116.52029999999999</v>
      </c>
      <c r="XAR233" s="53">
        <f t="shared" si="6128"/>
        <v>688.73453999999992</v>
      </c>
      <c r="XAS233" s="53">
        <v>0</v>
      </c>
      <c r="XAT233" s="53">
        <f>XAR233*(($H$268)+1)+(IF(XAS233&lt;101,XAS233,IF(XAS233&lt;201,XAS233/2,IF(XAS233&lt;=301,XAS233/3,XAS233/4))))</f>
        <v>688.73453999999992</v>
      </c>
      <c r="XAU233" s="159">
        <f t="shared" si="12267"/>
        <v>4</v>
      </c>
      <c r="XAV233" s="159"/>
      <c r="XAW233" s="53" t="s">
        <v>163</v>
      </c>
      <c r="XAX233" s="53">
        <f t="shared" ref="XAX233" si="20464">(53.16)*10.764</f>
        <v>572.2142399999999</v>
      </c>
      <c r="XAY233" s="53">
        <f t="shared" ref="XAY233:XAY234" si="20465">(2.3*1.25+1*(2.75+2.9+2.3))*10.764</f>
        <v>116.52029999999999</v>
      </c>
      <c r="XAZ233" s="53">
        <f t="shared" si="6131"/>
        <v>688.73453999999992</v>
      </c>
      <c r="XBA233" s="53">
        <v>0</v>
      </c>
      <c r="XBB233" s="53">
        <f>XAZ233*(($H$268)+1)+(IF(XBA233&lt;101,XBA233,IF(XBA233&lt;201,XBA233/2,IF(XBA233&lt;=301,XBA233/3,XBA233/4))))</f>
        <v>688.73453999999992</v>
      </c>
      <c r="XBC233" s="159">
        <f t="shared" si="12270"/>
        <v>4</v>
      </c>
      <c r="XBD233" s="159"/>
      <c r="XBE233" s="53" t="s">
        <v>163</v>
      </c>
      <c r="XBF233" s="53">
        <f t="shared" ref="XBF233" si="20466">(53.16)*10.764</f>
        <v>572.2142399999999</v>
      </c>
      <c r="XBG233" s="53">
        <f t="shared" ref="XBG233:XBG234" si="20467">(2.3*1.25+1*(2.75+2.9+2.3))*10.764</f>
        <v>116.52029999999999</v>
      </c>
      <c r="XBH233" s="53">
        <f t="shared" si="6134"/>
        <v>688.73453999999992</v>
      </c>
      <c r="XBI233" s="53">
        <v>0</v>
      </c>
      <c r="XBJ233" s="53">
        <f>XBH233*(($H$268)+1)+(IF(XBI233&lt;101,XBI233,IF(XBI233&lt;201,XBI233/2,IF(XBI233&lt;=301,XBI233/3,XBI233/4))))</f>
        <v>688.73453999999992</v>
      </c>
      <c r="XBK233" s="159">
        <f t="shared" si="12273"/>
        <v>4</v>
      </c>
      <c r="XBL233" s="159"/>
      <c r="XBM233" s="53" t="s">
        <v>163</v>
      </c>
      <c r="XBN233" s="53">
        <f t="shared" ref="XBN233" si="20468">(53.16)*10.764</f>
        <v>572.2142399999999</v>
      </c>
      <c r="XBO233" s="53">
        <f t="shared" ref="XBO233:XBO234" si="20469">(2.3*1.25+1*(2.75+2.9+2.3))*10.764</f>
        <v>116.52029999999999</v>
      </c>
      <c r="XBP233" s="53">
        <f t="shared" si="6137"/>
        <v>688.73453999999992</v>
      </c>
      <c r="XBQ233" s="53">
        <v>0</v>
      </c>
      <c r="XBR233" s="53">
        <f>XBP233*(($H$268)+1)+(IF(XBQ233&lt;101,XBQ233,IF(XBQ233&lt;201,XBQ233/2,IF(XBQ233&lt;=301,XBQ233/3,XBQ233/4))))</f>
        <v>688.73453999999992</v>
      </c>
      <c r="XBS233" s="159">
        <f t="shared" si="12276"/>
        <v>4</v>
      </c>
      <c r="XBT233" s="159"/>
      <c r="XBU233" s="53" t="s">
        <v>163</v>
      </c>
      <c r="XBV233" s="53">
        <f t="shared" ref="XBV233" si="20470">(53.16)*10.764</f>
        <v>572.2142399999999</v>
      </c>
      <c r="XBW233" s="53">
        <f t="shared" ref="XBW233:XBW234" si="20471">(2.3*1.25+1*(2.75+2.9+2.3))*10.764</f>
        <v>116.52029999999999</v>
      </c>
      <c r="XBX233" s="53">
        <f t="shared" si="6140"/>
        <v>688.73453999999992</v>
      </c>
      <c r="XBY233" s="53">
        <v>0</v>
      </c>
      <c r="XBZ233" s="53">
        <f>XBX233*(($H$268)+1)+(IF(XBY233&lt;101,XBY233,IF(XBY233&lt;201,XBY233/2,IF(XBY233&lt;=301,XBY233/3,XBY233/4))))</f>
        <v>688.73453999999992</v>
      </c>
      <c r="XCA233" s="159">
        <f t="shared" si="12279"/>
        <v>4</v>
      </c>
      <c r="XCB233" s="159"/>
      <c r="XCC233" s="53" t="s">
        <v>163</v>
      </c>
      <c r="XCD233" s="53">
        <f t="shared" ref="XCD233" si="20472">(53.16)*10.764</f>
        <v>572.2142399999999</v>
      </c>
      <c r="XCE233" s="53">
        <f t="shared" ref="XCE233:XCE234" si="20473">(2.3*1.25+1*(2.75+2.9+2.3))*10.764</f>
        <v>116.52029999999999</v>
      </c>
      <c r="XCF233" s="53">
        <f t="shared" si="6143"/>
        <v>688.73453999999992</v>
      </c>
      <c r="XCG233" s="53">
        <v>0</v>
      </c>
      <c r="XCH233" s="53">
        <f>XCF233*(($H$268)+1)+(IF(XCG233&lt;101,XCG233,IF(XCG233&lt;201,XCG233/2,IF(XCG233&lt;=301,XCG233/3,XCG233/4))))</f>
        <v>688.73453999999992</v>
      </c>
      <c r="XCI233" s="159">
        <f t="shared" si="12282"/>
        <v>4</v>
      </c>
      <c r="XCJ233" s="159"/>
      <c r="XCK233" s="53" t="s">
        <v>163</v>
      </c>
      <c r="XCL233" s="53">
        <f t="shared" ref="XCL233" si="20474">(53.16)*10.764</f>
        <v>572.2142399999999</v>
      </c>
      <c r="XCM233" s="53">
        <f t="shared" ref="XCM233:XCM234" si="20475">(2.3*1.25+1*(2.75+2.9+2.3))*10.764</f>
        <v>116.52029999999999</v>
      </c>
      <c r="XCN233" s="53">
        <f t="shared" si="6146"/>
        <v>688.73453999999992</v>
      </c>
      <c r="XCO233" s="53">
        <v>0</v>
      </c>
      <c r="XCP233" s="53">
        <f>XCN233*(($H$268)+1)+(IF(XCO233&lt;101,XCO233,IF(XCO233&lt;201,XCO233/2,IF(XCO233&lt;=301,XCO233/3,XCO233/4))))</f>
        <v>688.73453999999992</v>
      </c>
      <c r="XCQ233" s="159">
        <f t="shared" si="12285"/>
        <v>4</v>
      </c>
      <c r="XCR233" s="159"/>
      <c r="XCS233" s="53" t="s">
        <v>163</v>
      </c>
      <c r="XCT233" s="53">
        <f t="shared" ref="XCT233" si="20476">(53.16)*10.764</f>
        <v>572.2142399999999</v>
      </c>
      <c r="XCU233" s="53">
        <f t="shared" ref="XCU233:XCU234" si="20477">(2.3*1.25+1*(2.75+2.9+2.3))*10.764</f>
        <v>116.52029999999999</v>
      </c>
      <c r="XCV233" s="53">
        <f t="shared" si="6149"/>
        <v>688.73453999999992</v>
      </c>
      <c r="XCW233" s="53">
        <v>0</v>
      </c>
      <c r="XCX233" s="53">
        <f>XCV233*(($H$268)+1)+(IF(XCW233&lt;101,XCW233,IF(XCW233&lt;201,XCW233/2,IF(XCW233&lt;=301,XCW233/3,XCW233/4))))</f>
        <v>688.73453999999992</v>
      </c>
      <c r="XCY233" s="159">
        <f t="shared" si="12288"/>
        <v>4</v>
      </c>
      <c r="XCZ233" s="159"/>
      <c r="XDA233" s="53" t="s">
        <v>163</v>
      </c>
      <c r="XDB233" s="53">
        <f t="shared" ref="XDB233" si="20478">(53.16)*10.764</f>
        <v>572.2142399999999</v>
      </c>
      <c r="XDC233" s="53">
        <f t="shared" ref="XDC233:XDC234" si="20479">(2.3*1.25+1*(2.75+2.9+2.3))*10.764</f>
        <v>116.52029999999999</v>
      </c>
      <c r="XDD233" s="53">
        <f t="shared" si="6152"/>
        <v>688.73453999999992</v>
      </c>
      <c r="XDE233" s="53">
        <v>0</v>
      </c>
      <c r="XDF233" s="53">
        <f>XDD233*(($H$268)+1)+(IF(XDE233&lt;101,XDE233,IF(XDE233&lt;201,XDE233/2,IF(XDE233&lt;=301,XDE233/3,XDE233/4))))</f>
        <v>688.73453999999992</v>
      </c>
      <c r="XDG233" s="159">
        <f t="shared" si="12291"/>
        <v>4</v>
      </c>
      <c r="XDH233" s="159"/>
      <c r="XDI233" s="53" t="s">
        <v>163</v>
      </c>
      <c r="XDJ233" s="53">
        <f t="shared" ref="XDJ233" si="20480">(53.16)*10.764</f>
        <v>572.2142399999999</v>
      </c>
      <c r="XDK233" s="53">
        <f t="shared" ref="XDK233:XDK234" si="20481">(2.3*1.25+1*(2.75+2.9+2.3))*10.764</f>
        <v>116.52029999999999</v>
      </c>
      <c r="XDL233" s="53">
        <f t="shared" si="6155"/>
        <v>688.73453999999992</v>
      </c>
      <c r="XDM233" s="53">
        <v>0</v>
      </c>
      <c r="XDN233" s="53">
        <f>XDL233*(($H$268)+1)+(IF(XDM233&lt;101,XDM233,IF(XDM233&lt;201,XDM233/2,IF(XDM233&lt;=301,XDM233/3,XDM233/4))))</f>
        <v>688.73453999999992</v>
      </c>
      <c r="XDO233" s="159">
        <f t="shared" si="12294"/>
        <v>4</v>
      </c>
      <c r="XDP233" s="159"/>
      <c r="XDQ233" s="53" t="s">
        <v>163</v>
      </c>
      <c r="XDR233" s="53">
        <f t="shared" ref="XDR233" si="20482">(53.16)*10.764</f>
        <v>572.2142399999999</v>
      </c>
      <c r="XDS233" s="53">
        <f t="shared" ref="XDS233:XDS234" si="20483">(2.3*1.25+1*(2.75+2.9+2.3))*10.764</f>
        <v>116.52029999999999</v>
      </c>
      <c r="XDT233" s="53">
        <f t="shared" si="6158"/>
        <v>688.73453999999992</v>
      </c>
      <c r="XDU233" s="53">
        <v>0</v>
      </c>
      <c r="XDV233" s="53">
        <f>XDT233*(($H$268)+1)+(IF(XDU233&lt;101,XDU233,IF(XDU233&lt;201,XDU233/2,IF(XDU233&lt;=301,XDU233/3,XDU233/4))))</f>
        <v>688.73453999999992</v>
      </c>
      <c r="XDW233" s="159">
        <f t="shared" si="12297"/>
        <v>4</v>
      </c>
      <c r="XDX233" s="159"/>
      <c r="XDY233" s="53" t="s">
        <v>163</v>
      </c>
      <c r="XDZ233" s="53">
        <f t="shared" ref="XDZ233" si="20484">(53.16)*10.764</f>
        <v>572.2142399999999</v>
      </c>
      <c r="XEA233" s="53">
        <f t="shared" ref="XEA233:XEA234" si="20485">(2.3*1.25+1*(2.75+2.9+2.3))*10.764</f>
        <v>116.52029999999999</v>
      </c>
      <c r="XEB233" s="53">
        <f t="shared" si="6161"/>
        <v>688.73453999999992</v>
      </c>
      <c r="XEC233" s="53">
        <v>0</v>
      </c>
      <c r="XED233" s="53">
        <f>XEB233*(($H$268)+1)+(IF(XEC233&lt;101,XEC233,IF(XEC233&lt;201,XEC233/2,IF(XEC233&lt;=301,XEC233/3,XEC233/4))))</f>
        <v>688.73453999999992</v>
      </c>
      <c r="XEE233" s="159">
        <f t="shared" si="12300"/>
        <v>4</v>
      </c>
      <c r="XEF233" s="159"/>
      <c r="XEG233" s="53" t="s">
        <v>163</v>
      </c>
      <c r="XEH233" s="53">
        <f t="shared" ref="XEH233" si="20486">(53.16)*10.764</f>
        <v>572.2142399999999</v>
      </c>
      <c r="XEI233" s="53">
        <f t="shared" ref="XEI233:XEI234" si="20487">(2.3*1.25+1*(2.75+2.9+2.3))*10.764</f>
        <v>116.52029999999999</v>
      </c>
      <c r="XEJ233" s="53">
        <f t="shared" si="6164"/>
        <v>688.73453999999992</v>
      </c>
      <c r="XEK233" s="53">
        <v>0</v>
      </c>
      <c r="XEL233" s="53">
        <f>XEJ233*(($H$268)+1)+(IF(XEK233&lt;101,XEK233,IF(XEK233&lt;201,XEK233/2,IF(XEK233&lt;=301,XEK233/3,XEK233/4))))</f>
        <v>688.73453999999992</v>
      </c>
      <c r="XEM233" s="159">
        <f t="shared" si="12303"/>
        <v>4</v>
      </c>
      <c r="XEN233" s="159"/>
      <c r="XEO233" s="53" t="s">
        <v>163</v>
      </c>
      <c r="XEP233" s="53">
        <f t="shared" ref="XEP233" si="20488">(53.16)*10.764</f>
        <v>572.2142399999999</v>
      </c>
      <c r="XEQ233" s="53">
        <f t="shared" ref="XEQ233:XEQ234" si="20489">(2.3*1.25+1*(2.75+2.9+2.3))*10.764</f>
        <v>116.52029999999999</v>
      </c>
      <c r="XER233" s="53">
        <f t="shared" si="6167"/>
        <v>688.73453999999992</v>
      </c>
      <c r="XES233" s="53">
        <v>0</v>
      </c>
      <c r="XET233" s="53">
        <f>XER233*(($H$268)+1)+(IF(XES233&lt;101,XES233,IF(XES233&lt;201,XES233/2,IF(XES233&lt;=301,XES233/3,XES233/4))))</f>
        <v>688.73453999999992</v>
      </c>
    </row>
    <row r="234" spans="1:16374" ht="18" customHeight="1" x14ac:dyDescent="0.35">
      <c r="A234" s="116" t="s">
        <v>206</v>
      </c>
      <c r="B234" s="117"/>
      <c r="C234" s="117"/>
      <c r="D234" s="117"/>
      <c r="E234" s="117"/>
      <c r="F234" s="117"/>
      <c r="G234" s="117"/>
      <c r="H234" s="118"/>
      <c r="I234" s="53" t="s">
        <v>163</v>
      </c>
      <c r="J234" s="53">
        <f t="shared" ref="J234" si="20490">(54.23)*10.764</f>
        <v>583.73171999999988</v>
      </c>
      <c r="K234" s="53">
        <f t="shared" si="16399"/>
        <v>116.52029999999999</v>
      </c>
      <c r="L234" s="53">
        <f t="shared" si="31"/>
        <v>700.2520199999999</v>
      </c>
      <c r="M234" s="53">
        <v>0</v>
      </c>
      <c r="N234" s="53">
        <f>L234*(($H$268)+1)+(IF(M234&lt;101,M234,IF(M234&lt;201,M234/2,IF(M234&lt;=301,M234/3,M234/4))))</f>
        <v>700.2520199999999</v>
      </c>
      <c r="O234" s="153">
        <f t="shared" si="6171"/>
        <v>5</v>
      </c>
      <c r="P234" s="155"/>
      <c r="Q234" s="53" t="s">
        <v>163</v>
      </c>
      <c r="R234" s="53">
        <f t="shared" ref="R234" si="20491">(54.23)*10.764</f>
        <v>583.73171999999988</v>
      </c>
      <c r="S234" s="53">
        <f t="shared" si="16401"/>
        <v>116.52029999999999</v>
      </c>
      <c r="T234" s="53">
        <f t="shared" si="35"/>
        <v>700.2520199999999</v>
      </c>
      <c r="U234" s="53">
        <v>0</v>
      </c>
      <c r="V234" s="53">
        <f>T234*(($H$268)+1)+(IF(U234&lt;101,U234,IF(U234&lt;201,U234/2,IF(U234&lt;=301,U234/3,U234/4))))</f>
        <v>700.2520199999999</v>
      </c>
      <c r="W234" s="159">
        <f t="shared" si="6174"/>
        <v>5</v>
      </c>
      <c r="X234" s="159"/>
      <c r="Y234" s="53" t="s">
        <v>163</v>
      </c>
      <c r="Z234" s="53">
        <f t="shared" ref="Z234" si="20492">(54.23)*10.764</f>
        <v>583.73171999999988</v>
      </c>
      <c r="AA234" s="53">
        <f t="shared" si="16403"/>
        <v>116.52029999999999</v>
      </c>
      <c r="AB234" s="53">
        <f t="shared" si="38"/>
        <v>700.2520199999999</v>
      </c>
      <c r="AC234" s="53">
        <v>0</v>
      </c>
      <c r="AD234" s="53">
        <f>AB234*(($H$268)+1)+(IF(AC234&lt;101,AC234,IF(AC234&lt;201,AC234/2,IF(AC234&lt;=301,AC234/3,AC234/4))))</f>
        <v>700.2520199999999</v>
      </c>
      <c r="AE234" s="159">
        <f t="shared" si="6177"/>
        <v>5</v>
      </c>
      <c r="AF234" s="159"/>
      <c r="AG234" s="53" t="s">
        <v>163</v>
      </c>
      <c r="AH234" s="53">
        <f t="shared" ref="AH234" si="20493">(54.23)*10.764</f>
        <v>583.73171999999988</v>
      </c>
      <c r="AI234" s="53">
        <f t="shared" si="16405"/>
        <v>116.52029999999999</v>
      </c>
      <c r="AJ234" s="53">
        <f t="shared" si="41"/>
        <v>700.2520199999999</v>
      </c>
      <c r="AK234" s="53">
        <v>0</v>
      </c>
      <c r="AL234" s="53">
        <f>AJ234*(($H$268)+1)+(IF(AK234&lt;101,AK234,IF(AK234&lt;201,AK234/2,IF(AK234&lt;=301,AK234/3,AK234/4))))</f>
        <v>700.2520199999999</v>
      </c>
      <c r="AM234" s="159">
        <f t="shared" si="6180"/>
        <v>5</v>
      </c>
      <c r="AN234" s="159"/>
      <c r="AO234" s="53" t="s">
        <v>163</v>
      </c>
      <c r="AP234" s="53">
        <f t="shared" ref="AP234" si="20494">(54.23)*10.764</f>
        <v>583.73171999999988</v>
      </c>
      <c r="AQ234" s="53">
        <f t="shared" si="16407"/>
        <v>116.52029999999999</v>
      </c>
      <c r="AR234" s="53">
        <f t="shared" si="44"/>
        <v>700.2520199999999</v>
      </c>
      <c r="AS234" s="53">
        <v>0</v>
      </c>
      <c r="AT234" s="53">
        <f>AR234*(($H$268)+1)+(IF(AS234&lt;101,AS234,IF(AS234&lt;201,AS234/2,IF(AS234&lt;=301,AS234/3,AS234/4))))</f>
        <v>700.2520199999999</v>
      </c>
      <c r="AU234" s="159">
        <f t="shared" si="6183"/>
        <v>5</v>
      </c>
      <c r="AV234" s="159"/>
      <c r="AW234" s="53" t="s">
        <v>163</v>
      </c>
      <c r="AX234" s="53">
        <f t="shared" ref="AX234" si="20495">(54.23)*10.764</f>
        <v>583.73171999999988</v>
      </c>
      <c r="AY234" s="53">
        <f t="shared" si="16409"/>
        <v>116.52029999999999</v>
      </c>
      <c r="AZ234" s="53">
        <f t="shared" si="47"/>
        <v>700.2520199999999</v>
      </c>
      <c r="BA234" s="53">
        <v>0</v>
      </c>
      <c r="BB234" s="53">
        <f>AZ234*(($H$268)+1)+(IF(BA234&lt;101,BA234,IF(BA234&lt;201,BA234/2,IF(BA234&lt;=301,BA234/3,BA234/4))))</f>
        <v>700.2520199999999</v>
      </c>
      <c r="BC234" s="159">
        <f t="shared" si="6186"/>
        <v>5</v>
      </c>
      <c r="BD234" s="159"/>
      <c r="BE234" s="53" t="s">
        <v>163</v>
      </c>
      <c r="BF234" s="53">
        <f t="shared" ref="BF234" si="20496">(54.23)*10.764</f>
        <v>583.73171999999988</v>
      </c>
      <c r="BG234" s="53">
        <f t="shared" si="16411"/>
        <v>116.52029999999999</v>
      </c>
      <c r="BH234" s="53">
        <f t="shared" si="50"/>
        <v>700.2520199999999</v>
      </c>
      <c r="BI234" s="53">
        <v>0</v>
      </c>
      <c r="BJ234" s="53">
        <f>BH234*(($H$268)+1)+(IF(BI234&lt;101,BI234,IF(BI234&lt;201,BI234/2,IF(BI234&lt;=301,BI234/3,BI234/4))))</f>
        <v>700.2520199999999</v>
      </c>
      <c r="BK234" s="159">
        <f t="shared" si="6189"/>
        <v>5</v>
      </c>
      <c r="BL234" s="159"/>
      <c r="BM234" s="53" t="s">
        <v>163</v>
      </c>
      <c r="BN234" s="53">
        <f t="shared" ref="BN234" si="20497">(54.23)*10.764</f>
        <v>583.73171999999988</v>
      </c>
      <c r="BO234" s="53">
        <f t="shared" si="16413"/>
        <v>116.52029999999999</v>
      </c>
      <c r="BP234" s="53">
        <f t="shared" si="53"/>
        <v>700.2520199999999</v>
      </c>
      <c r="BQ234" s="53">
        <v>0</v>
      </c>
      <c r="BR234" s="53">
        <f>BP234*(($H$268)+1)+(IF(BQ234&lt;101,BQ234,IF(BQ234&lt;201,BQ234/2,IF(BQ234&lt;=301,BQ234/3,BQ234/4))))</f>
        <v>700.2520199999999</v>
      </c>
      <c r="BS234" s="159">
        <f t="shared" si="6192"/>
        <v>5</v>
      </c>
      <c r="BT234" s="159"/>
      <c r="BU234" s="53" t="s">
        <v>163</v>
      </c>
      <c r="BV234" s="53">
        <f t="shared" ref="BV234" si="20498">(54.23)*10.764</f>
        <v>583.73171999999988</v>
      </c>
      <c r="BW234" s="53">
        <f t="shared" si="16415"/>
        <v>116.52029999999999</v>
      </c>
      <c r="BX234" s="53">
        <f t="shared" si="56"/>
        <v>700.2520199999999</v>
      </c>
      <c r="BY234" s="53">
        <v>0</v>
      </c>
      <c r="BZ234" s="53">
        <f>BX234*(($H$268)+1)+(IF(BY234&lt;101,BY234,IF(BY234&lt;201,BY234/2,IF(BY234&lt;=301,BY234/3,BY234/4))))</f>
        <v>700.2520199999999</v>
      </c>
      <c r="CA234" s="159">
        <f t="shared" si="6195"/>
        <v>5</v>
      </c>
      <c r="CB234" s="159"/>
      <c r="CC234" s="53" t="s">
        <v>163</v>
      </c>
      <c r="CD234" s="53">
        <f t="shared" ref="CD234" si="20499">(54.23)*10.764</f>
        <v>583.73171999999988</v>
      </c>
      <c r="CE234" s="53">
        <f t="shared" si="16417"/>
        <v>116.52029999999999</v>
      </c>
      <c r="CF234" s="53">
        <f t="shared" si="59"/>
        <v>700.2520199999999</v>
      </c>
      <c r="CG234" s="53">
        <v>0</v>
      </c>
      <c r="CH234" s="53">
        <f>CF234*(($H$268)+1)+(IF(CG234&lt;101,CG234,IF(CG234&lt;201,CG234/2,IF(CG234&lt;=301,CG234/3,CG234/4))))</f>
        <v>700.2520199999999</v>
      </c>
      <c r="CI234" s="159">
        <f t="shared" si="6198"/>
        <v>5</v>
      </c>
      <c r="CJ234" s="159"/>
      <c r="CK234" s="53" t="s">
        <v>163</v>
      </c>
      <c r="CL234" s="53">
        <f t="shared" ref="CL234" si="20500">(54.23)*10.764</f>
        <v>583.73171999999988</v>
      </c>
      <c r="CM234" s="53">
        <f t="shared" si="16419"/>
        <v>116.52029999999999</v>
      </c>
      <c r="CN234" s="53">
        <f t="shared" si="62"/>
        <v>700.2520199999999</v>
      </c>
      <c r="CO234" s="53">
        <v>0</v>
      </c>
      <c r="CP234" s="53">
        <f>CN234*(($H$268)+1)+(IF(CO234&lt;101,CO234,IF(CO234&lt;201,CO234/2,IF(CO234&lt;=301,CO234/3,CO234/4))))</f>
        <v>700.2520199999999</v>
      </c>
      <c r="CQ234" s="159">
        <f t="shared" si="6201"/>
        <v>5</v>
      </c>
      <c r="CR234" s="159"/>
      <c r="CS234" s="53" t="s">
        <v>163</v>
      </c>
      <c r="CT234" s="53">
        <f t="shared" ref="CT234" si="20501">(54.23)*10.764</f>
        <v>583.73171999999988</v>
      </c>
      <c r="CU234" s="53">
        <f t="shared" si="16421"/>
        <v>116.52029999999999</v>
      </c>
      <c r="CV234" s="53">
        <f t="shared" si="65"/>
        <v>700.2520199999999</v>
      </c>
      <c r="CW234" s="53">
        <v>0</v>
      </c>
      <c r="CX234" s="53">
        <f>CV234*(($H$268)+1)+(IF(CW234&lt;101,CW234,IF(CW234&lt;201,CW234/2,IF(CW234&lt;=301,CW234/3,CW234/4))))</f>
        <v>700.2520199999999</v>
      </c>
      <c r="CY234" s="159">
        <f t="shared" si="6204"/>
        <v>5</v>
      </c>
      <c r="CZ234" s="159"/>
      <c r="DA234" s="53" t="s">
        <v>163</v>
      </c>
      <c r="DB234" s="53">
        <f t="shared" ref="DB234" si="20502">(54.23)*10.764</f>
        <v>583.73171999999988</v>
      </c>
      <c r="DC234" s="53">
        <f t="shared" si="16423"/>
        <v>116.52029999999999</v>
      </c>
      <c r="DD234" s="53">
        <f t="shared" si="68"/>
        <v>700.2520199999999</v>
      </c>
      <c r="DE234" s="53">
        <v>0</v>
      </c>
      <c r="DF234" s="53">
        <f>DD234*(($H$268)+1)+(IF(DE234&lt;101,DE234,IF(DE234&lt;201,DE234/2,IF(DE234&lt;=301,DE234/3,DE234/4))))</f>
        <v>700.2520199999999</v>
      </c>
      <c r="DG234" s="159">
        <f t="shared" si="6207"/>
        <v>5</v>
      </c>
      <c r="DH234" s="159"/>
      <c r="DI234" s="53" t="s">
        <v>163</v>
      </c>
      <c r="DJ234" s="53">
        <f t="shared" ref="DJ234" si="20503">(54.23)*10.764</f>
        <v>583.73171999999988</v>
      </c>
      <c r="DK234" s="53">
        <f t="shared" si="16425"/>
        <v>116.52029999999999</v>
      </c>
      <c r="DL234" s="53">
        <f t="shared" si="71"/>
        <v>700.2520199999999</v>
      </c>
      <c r="DM234" s="53">
        <v>0</v>
      </c>
      <c r="DN234" s="53">
        <f>DL234*(($H$268)+1)+(IF(DM234&lt;101,DM234,IF(DM234&lt;201,DM234/2,IF(DM234&lt;=301,DM234/3,DM234/4))))</f>
        <v>700.2520199999999</v>
      </c>
      <c r="DO234" s="159">
        <f t="shared" si="6210"/>
        <v>5</v>
      </c>
      <c r="DP234" s="159"/>
      <c r="DQ234" s="53" t="s">
        <v>163</v>
      </c>
      <c r="DR234" s="53">
        <f t="shared" ref="DR234" si="20504">(54.23)*10.764</f>
        <v>583.73171999999988</v>
      </c>
      <c r="DS234" s="53">
        <f t="shared" si="16427"/>
        <v>116.52029999999999</v>
      </c>
      <c r="DT234" s="53">
        <f t="shared" si="74"/>
        <v>700.2520199999999</v>
      </c>
      <c r="DU234" s="53">
        <v>0</v>
      </c>
      <c r="DV234" s="53">
        <f>DT234*(($H$268)+1)+(IF(DU234&lt;101,DU234,IF(DU234&lt;201,DU234/2,IF(DU234&lt;=301,DU234/3,DU234/4))))</f>
        <v>700.2520199999999</v>
      </c>
      <c r="DW234" s="159">
        <f t="shared" si="6213"/>
        <v>5</v>
      </c>
      <c r="DX234" s="159"/>
      <c r="DY234" s="53" t="s">
        <v>163</v>
      </c>
      <c r="DZ234" s="53">
        <f t="shared" ref="DZ234" si="20505">(54.23)*10.764</f>
        <v>583.73171999999988</v>
      </c>
      <c r="EA234" s="53">
        <f t="shared" si="16429"/>
        <v>116.52029999999999</v>
      </c>
      <c r="EB234" s="53">
        <f t="shared" si="77"/>
        <v>700.2520199999999</v>
      </c>
      <c r="EC234" s="53">
        <v>0</v>
      </c>
      <c r="ED234" s="53">
        <f>EB234*(($H$268)+1)+(IF(EC234&lt;101,EC234,IF(EC234&lt;201,EC234/2,IF(EC234&lt;=301,EC234/3,EC234/4))))</f>
        <v>700.2520199999999</v>
      </c>
      <c r="EE234" s="159">
        <f t="shared" si="6216"/>
        <v>5</v>
      </c>
      <c r="EF234" s="159"/>
      <c r="EG234" s="53" t="s">
        <v>163</v>
      </c>
      <c r="EH234" s="53">
        <f t="shared" ref="EH234" si="20506">(54.23)*10.764</f>
        <v>583.73171999999988</v>
      </c>
      <c r="EI234" s="53">
        <f t="shared" si="16431"/>
        <v>116.52029999999999</v>
      </c>
      <c r="EJ234" s="53">
        <f t="shared" si="80"/>
        <v>700.2520199999999</v>
      </c>
      <c r="EK234" s="53">
        <v>0</v>
      </c>
      <c r="EL234" s="53">
        <f>EJ234*(($H$268)+1)+(IF(EK234&lt;101,EK234,IF(EK234&lt;201,EK234/2,IF(EK234&lt;=301,EK234/3,EK234/4))))</f>
        <v>700.2520199999999</v>
      </c>
      <c r="EM234" s="159">
        <f t="shared" si="6219"/>
        <v>5</v>
      </c>
      <c r="EN234" s="159"/>
      <c r="EO234" s="53" t="s">
        <v>163</v>
      </c>
      <c r="EP234" s="53">
        <f t="shared" ref="EP234" si="20507">(54.23)*10.764</f>
        <v>583.73171999999988</v>
      </c>
      <c r="EQ234" s="53">
        <f t="shared" si="16433"/>
        <v>116.52029999999999</v>
      </c>
      <c r="ER234" s="53">
        <f t="shared" si="83"/>
        <v>700.2520199999999</v>
      </c>
      <c r="ES234" s="53">
        <v>0</v>
      </c>
      <c r="ET234" s="53">
        <f>ER234*(($H$268)+1)+(IF(ES234&lt;101,ES234,IF(ES234&lt;201,ES234/2,IF(ES234&lt;=301,ES234/3,ES234/4))))</f>
        <v>700.2520199999999</v>
      </c>
      <c r="EU234" s="159">
        <f t="shared" si="6222"/>
        <v>5</v>
      </c>
      <c r="EV234" s="159"/>
      <c r="EW234" s="53" t="s">
        <v>163</v>
      </c>
      <c r="EX234" s="53">
        <f t="shared" ref="EX234" si="20508">(54.23)*10.764</f>
        <v>583.73171999999988</v>
      </c>
      <c r="EY234" s="53">
        <f t="shared" si="16435"/>
        <v>116.52029999999999</v>
      </c>
      <c r="EZ234" s="53">
        <f t="shared" si="86"/>
        <v>700.2520199999999</v>
      </c>
      <c r="FA234" s="53">
        <v>0</v>
      </c>
      <c r="FB234" s="53">
        <f>EZ234*(($H$268)+1)+(IF(FA234&lt;101,FA234,IF(FA234&lt;201,FA234/2,IF(FA234&lt;=301,FA234/3,FA234/4))))</f>
        <v>700.2520199999999</v>
      </c>
      <c r="FC234" s="159">
        <f t="shared" si="6225"/>
        <v>5</v>
      </c>
      <c r="FD234" s="159"/>
      <c r="FE234" s="53" t="s">
        <v>163</v>
      </c>
      <c r="FF234" s="53">
        <f t="shared" ref="FF234" si="20509">(54.23)*10.764</f>
        <v>583.73171999999988</v>
      </c>
      <c r="FG234" s="53">
        <f t="shared" si="16437"/>
        <v>116.52029999999999</v>
      </c>
      <c r="FH234" s="53">
        <f t="shared" si="89"/>
        <v>700.2520199999999</v>
      </c>
      <c r="FI234" s="53">
        <v>0</v>
      </c>
      <c r="FJ234" s="53">
        <f>FH234*(($H$268)+1)+(IF(FI234&lt;101,FI234,IF(FI234&lt;201,FI234/2,IF(FI234&lt;=301,FI234/3,FI234/4))))</f>
        <v>700.2520199999999</v>
      </c>
      <c r="FK234" s="159">
        <f t="shared" si="6228"/>
        <v>5</v>
      </c>
      <c r="FL234" s="159"/>
      <c r="FM234" s="53" t="s">
        <v>163</v>
      </c>
      <c r="FN234" s="53">
        <f t="shared" ref="FN234" si="20510">(54.23)*10.764</f>
        <v>583.73171999999988</v>
      </c>
      <c r="FO234" s="53">
        <f t="shared" si="16439"/>
        <v>116.52029999999999</v>
      </c>
      <c r="FP234" s="53">
        <f t="shared" si="92"/>
        <v>700.2520199999999</v>
      </c>
      <c r="FQ234" s="53">
        <v>0</v>
      </c>
      <c r="FR234" s="53">
        <f>FP234*(($H$268)+1)+(IF(FQ234&lt;101,FQ234,IF(FQ234&lt;201,FQ234/2,IF(FQ234&lt;=301,FQ234/3,FQ234/4))))</f>
        <v>700.2520199999999</v>
      </c>
      <c r="FS234" s="159">
        <f t="shared" si="6231"/>
        <v>5</v>
      </c>
      <c r="FT234" s="159"/>
      <c r="FU234" s="53" t="s">
        <v>163</v>
      </c>
      <c r="FV234" s="53">
        <f t="shared" ref="FV234" si="20511">(54.23)*10.764</f>
        <v>583.73171999999988</v>
      </c>
      <c r="FW234" s="53">
        <f t="shared" si="16441"/>
        <v>116.52029999999999</v>
      </c>
      <c r="FX234" s="53">
        <f t="shared" si="95"/>
        <v>700.2520199999999</v>
      </c>
      <c r="FY234" s="53">
        <v>0</v>
      </c>
      <c r="FZ234" s="53">
        <f>FX234*(($H$268)+1)+(IF(FY234&lt;101,FY234,IF(FY234&lt;201,FY234/2,IF(FY234&lt;=301,FY234/3,FY234/4))))</f>
        <v>700.2520199999999</v>
      </c>
      <c r="GA234" s="159">
        <f t="shared" si="6234"/>
        <v>5</v>
      </c>
      <c r="GB234" s="159"/>
      <c r="GC234" s="53" t="s">
        <v>163</v>
      </c>
      <c r="GD234" s="53">
        <f t="shared" ref="GD234" si="20512">(54.23)*10.764</f>
        <v>583.73171999999988</v>
      </c>
      <c r="GE234" s="53">
        <f t="shared" si="16443"/>
        <v>116.52029999999999</v>
      </c>
      <c r="GF234" s="53">
        <f t="shared" si="98"/>
        <v>700.2520199999999</v>
      </c>
      <c r="GG234" s="53">
        <v>0</v>
      </c>
      <c r="GH234" s="53">
        <f>GF234*(($H$268)+1)+(IF(GG234&lt;101,GG234,IF(GG234&lt;201,GG234/2,IF(GG234&lt;=301,GG234/3,GG234/4))))</f>
        <v>700.2520199999999</v>
      </c>
      <c r="GI234" s="159">
        <f t="shared" si="6237"/>
        <v>5</v>
      </c>
      <c r="GJ234" s="159"/>
      <c r="GK234" s="53" t="s">
        <v>163</v>
      </c>
      <c r="GL234" s="53">
        <f t="shared" ref="GL234" si="20513">(54.23)*10.764</f>
        <v>583.73171999999988</v>
      </c>
      <c r="GM234" s="53">
        <f t="shared" si="16445"/>
        <v>116.52029999999999</v>
      </c>
      <c r="GN234" s="53">
        <f t="shared" si="101"/>
        <v>700.2520199999999</v>
      </c>
      <c r="GO234" s="53">
        <v>0</v>
      </c>
      <c r="GP234" s="53">
        <f>GN234*(($H$268)+1)+(IF(GO234&lt;101,GO234,IF(GO234&lt;201,GO234/2,IF(GO234&lt;=301,GO234/3,GO234/4))))</f>
        <v>700.2520199999999</v>
      </c>
      <c r="GQ234" s="159">
        <f t="shared" si="6240"/>
        <v>5</v>
      </c>
      <c r="GR234" s="159"/>
      <c r="GS234" s="53" t="s">
        <v>163</v>
      </c>
      <c r="GT234" s="53">
        <f t="shared" ref="GT234" si="20514">(54.23)*10.764</f>
        <v>583.73171999999988</v>
      </c>
      <c r="GU234" s="53">
        <f t="shared" si="16447"/>
        <v>116.52029999999999</v>
      </c>
      <c r="GV234" s="53">
        <f t="shared" si="104"/>
        <v>700.2520199999999</v>
      </c>
      <c r="GW234" s="53">
        <v>0</v>
      </c>
      <c r="GX234" s="53">
        <f>GV234*(($H$268)+1)+(IF(GW234&lt;101,GW234,IF(GW234&lt;201,GW234/2,IF(GW234&lt;=301,GW234/3,GW234/4))))</f>
        <v>700.2520199999999</v>
      </c>
      <c r="GY234" s="159">
        <f t="shared" si="6243"/>
        <v>5</v>
      </c>
      <c r="GZ234" s="159"/>
      <c r="HA234" s="53" t="s">
        <v>163</v>
      </c>
      <c r="HB234" s="53">
        <f t="shared" ref="HB234" si="20515">(54.23)*10.764</f>
        <v>583.73171999999988</v>
      </c>
      <c r="HC234" s="53">
        <f t="shared" si="16449"/>
        <v>116.52029999999999</v>
      </c>
      <c r="HD234" s="53">
        <f t="shared" si="107"/>
        <v>700.2520199999999</v>
      </c>
      <c r="HE234" s="53">
        <v>0</v>
      </c>
      <c r="HF234" s="53">
        <f>HD234*(($H$268)+1)+(IF(HE234&lt;101,HE234,IF(HE234&lt;201,HE234/2,IF(HE234&lt;=301,HE234/3,HE234/4))))</f>
        <v>700.2520199999999</v>
      </c>
      <c r="HG234" s="159">
        <f t="shared" si="6246"/>
        <v>5</v>
      </c>
      <c r="HH234" s="159"/>
      <c r="HI234" s="53" t="s">
        <v>163</v>
      </c>
      <c r="HJ234" s="53">
        <f t="shared" ref="HJ234" si="20516">(54.23)*10.764</f>
        <v>583.73171999999988</v>
      </c>
      <c r="HK234" s="53">
        <f t="shared" si="16451"/>
        <v>116.52029999999999</v>
      </c>
      <c r="HL234" s="53">
        <f t="shared" si="110"/>
        <v>700.2520199999999</v>
      </c>
      <c r="HM234" s="53">
        <v>0</v>
      </c>
      <c r="HN234" s="53">
        <f>HL234*(($H$268)+1)+(IF(HM234&lt;101,HM234,IF(HM234&lt;201,HM234/2,IF(HM234&lt;=301,HM234/3,HM234/4))))</f>
        <v>700.2520199999999</v>
      </c>
      <c r="HO234" s="159">
        <f t="shared" si="6249"/>
        <v>5</v>
      </c>
      <c r="HP234" s="159"/>
      <c r="HQ234" s="53" t="s">
        <v>163</v>
      </c>
      <c r="HR234" s="53">
        <f t="shared" ref="HR234" si="20517">(54.23)*10.764</f>
        <v>583.73171999999988</v>
      </c>
      <c r="HS234" s="53">
        <f t="shared" si="16453"/>
        <v>116.52029999999999</v>
      </c>
      <c r="HT234" s="53">
        <f t="shared" si="113"/>
        <v>700.2520199999999</v>
      </c>
      <c r="HU234" s="53">
        <v>0</v>
      </c>
      <c r="HV234" s="53">
        <f>HT234*(($H$268)+1)+(IF(HU234&lt;101,HU234,IF(HU234&lt;201,HU234/2,IF(HU234&lt;=301,HU234/3,HU234/4))))</f>
        <v>700.2520199999999</v>
      </c>
      <c r="HW234" s="159">
        <f t="shared" si="6252"/>
        <v>5</v>
      </c>
      <c r="HX234" s="159"/>
      <c r="HY234" s="53" t="s">
        <v>163</v>
      </c>
      <c r="HZ234" s="53">
        <f t="shared" ref="HZ234" si="20518">(54.23)*10.764</f>
        <v>583.73171999999988</v>
      </c>
      <c r="IA234" s="53">
        <f t="shared" si="16455"/>
        <v>116.52029999999999</v>
      </c>
      <c r="IB234" s="53">
        <f t="shared" si="116"/>
        <v>700.2520199999999</v>
      </c>
      <c r="IC234" s="53">
        <v>0</v>
      </c>
      <c r="ID234" s="53">
        <f>IB234*(($H$268)+1)+(IF(IC234&lt;101,IC234,IF(IC234&lt;201,IC234/2,IF(IC234&lt;=301,IC234/3,IC234/4))))</f>
        <v>700.2520199999999</v>
      </c>
      <c r="IE234" s="159">
        <f t="shared" si="6255"/>
        <v>5</v>
      </c>
      <c r="IF234" s="159"/>
      <c r="IG234" s="53" t="s">
        <v>163</v>
      </c>
      <c r="IH234" s="53">
        <f t="shared" ref="IH234" si="20519">(54.23)*10.764</f>
        <v>583.73171999999988</v>
      </c>
      <c r="II234" s="53">
        <f t="shared" si="16457"/>
        <v>116.52029999999999</v>
      </c>
      <c r="IJ234" s="53">
        <f t="shared" si="119"/>
        <v>700.2520199999999</v>
      </c>
      <c r="IK234" s="53">
        <v>0</v>
      </c>
      <c r="IL234" s="53">
        <f>IJ234*(($H$268)+1)+(IF(IK234&lt;101,IK234,IF(IK234&lt;201,IK234/2,IF(IK234&lt;=301,IK234/3,IK234/4))))</f>
        <v>700.2520199999999</v>
      </c>
      <c r="IM234" s="159">
        <f t="shared" si="6258"/>
        <v>5</v>
      </c>
      <c r="IN234" s="159"/>
      <c r="IO234" s="53" t="s">
        <v>163</v>
      </c>
      <c r="IP234" s="53">
        <f t="shared" ref="IP234" si="20520">(54.23)*10.764</f>
        <v>583.73171999999988</v>
      </c>
      <c r="IQ234" s="53">
        <f t="shared" si="16459"/>
        <v>116.52029999999999</v>
      </c>
      <c r="IR234" s="53">
        <f t="shared" si="122"/>
        <v>700.2520199999999</v>
      </c>
      <c r="IS234" s="53">
        <v>0</v>
      </c>
      <c r="IT234" s="53">
        <f>IR234*(($H$268)+1)+(IF(IS234&lt;101,IS234,IF(IS234&lt;201,IS234/2,IF(IS234&lt;=301,IS234/3,IS234/4))))</f>
        <v>700.2520199999999</v>
      </c>
      <c r="IU234" s="159">
        <f t="shared" si="6261"/>
        <v>5</v>
      </c>
      <c r="IV234" s="159"/>
      <c r="IW234" s="53" t="s">
        <v>163</v>
      </c>
      <c r="IX234" s="53">
        <f t="shared" ref="IX234" si="20521">(54.23)*10.764</f>
        <v>583.73171999999988</v>
      </c>
      <c r="IY234" s="53">
        <f t="shared" si="16461"/>
        <v>116.52029999999999</v>
      </c>
      <c r="IZ234" s="53">
        <f t="shared" si="125"/>
        <v>700.2520199999999</v>
      </c>
      <c r="JA234" s="53">
        <v>0</v>
      </c>
      <c r="JB234" s="53">
        <f>IZ234*(($H$268)+1)+(IF(JA234&lt;101,JA234,IF(JA234&lt;201,JA234/2,IF(JA234&lt;=301,JA234/3,JA234/4))))</f>
        <v>700.2520199999999</v>
      </c>
      <c r="JC234" s="159">
        <f t="shared" si="6264"/>
        <v>5</v>
      </c>
      <c r="JD234" s="159"/>
      <c r="JE234" s="53" t="s">
        <v>163</v>
      </c>
      <c r="JF234" s="53">
        <f t="shared" ref="JF234" si="20522">(54.23)*10.764</f>
        <v>583.73171999999988</v>
      </c>
      <c r="JG234" s="53">
        <f t="shared" si="16463"/>
        <v>116.52029999999999</v>
      </c>
      <c r="JH234" s="53">
        <f t="shared" si="128"/>
        <v>700.2520199999999</v>
      </c>
      <c r="JI234" s="53">
        <v>0</v>
      </c>
      <c r="JJ234" s="53">
        <f>JH234*(($H$268)+1)+(IF(JI234&lt;101,JI234,IF(JI234&lt;201,JI234/2,IF(JI234&lt;=301,JI234/3,JI234/4))))</f>
        <v>700.2520199999999</v>
      </c>
      <c r="JK234" s="159">
        <f t="shared" si="6267"/>
        <v>5</v>
      </c>
      <c r="JL234" s="159"/>
      <c r="JM234" s="53" t="s">
        <v>163</v>
      </c>
      <c r="JN234" s="53">
        <f t="shared" ref="JN234" si="20523">(54.23)*10.764</f>
        <v>583.73171999999988</v>
      </c>
      <c r="JO234" s="53">
        <f t="shared" si="16465"/>
        <v>116.52029999999999</v>
      </c>
      <c r="JP234" s="53">
        <f t="shared" si="131"/>
        <v>700.2520199999999</v>
      </c>
      <c r="JQ234" s="53">
        <v>0</v>
      </c>
      <c r="JR234" s="53">
        <f>JP234*(($H$268)+1)+(IF(JQ234&lt;101,JQ234,IF(JQ234&lt;201,JQ234/2,IF(JQ234&lt;=301,JQ234/3,JQ234/4))))</f>
        <v>700.2520199999999</v>
      </c>
      <c r="JS234" s="159">
        <f t="shared" si="6270"/>
        <v>5</v>
      </c>
      <c r="JT234" s="159"/>
      <c r="JU234" s="53" t="s">
        <v>163</v>
      </c>
      <c r="JV234" s="53">
        <f t="shared" ref="JV234" si="20524">(54.23)*10.764</f>
        <v>583.73171999999988</v>
      </c>
      <c r="JW234" s="53">
        <f t="shared" si="16467"/>
        <v>116.52029999999999</v>
      </c>
      <c r="JX234" s="53">
        <f t="shared" si="134"/>
        <v>700.2520199999999</v>
      </c>
      <c r="JY234" s="53">
        <v>0</v>
      </c>
      <c r="JZ234" s="53">
        <f>JX234*(($H$268)+1)+(IF(JY234&lt;101,JY234,IF(JY234&lt;201,JY234/2,IF(JY234&lt;=301,JY234/3,JY234/4))))</f>
        <v>700.2520199999999</v>
      </c>
      <c r="KA234" s="159">
        <f t="shared" si="6273"/>
        <v>5</v>
      </c>
      <c r="KB234" s="159"/>
      <c r="KC234" s="53" t="s">
        <v>163</v>
      </c>
      <c r="KD234" s="53">
        <f t="shared" ref="KD234" si="20525">(54.23)*10.764</f>
        <v>583.73171999999988</v>
      </c>
      <c r="KE234" s="53">
        <f t="shared" si="16469"/>
        <v>116.52029999999999</v>
      </c>
      <c r="KF234" s="53">
        <f t="shared" si="137"/>
        <v>700.2520199999999</v>
      </c>
      <c r="KG234" s="53">
        <v>0</v>
      </c>
      <c r="KH234" s="53">
        <f>KF234*(($H$268)+1)+(IF(KG234&lt;101,KG234,IF(KG234&lt;201,KG234/2,IF(KG234&lt;=301,KG234/3,KG234/4))))</f>
        <v>700.2520199999999</v>
      </c>
      <c r="KI234" s="159">
        <f t="shared" si="6276"/>
        <v>5</v>
      </c>
      <c r="KJ234" s="159"/>
      <c r="KK234" s="53" t="s">
        <v>163</v>
      </c>
      <c r="KL234" s="53">
        <f t="shared" ref="KL234" si="20526">(54.23)*10.764</f>
        <v>583.73171999999988</v>
      </c>
      <c r="KM234" s="53">
        <f t="shared" si="16471"/>
        <v>116.52029999999999</v>
      </c>
      <c r="KN234" s="53">
        <f t="shared" si="140"/>
        <v>700.2520199999999</v>
      </c>
      <c r="KO234" s="53">
        <v>0</v>
      </c>
      <c r="KP234" s="53">
        <f>KN234*(($H$268)+1)+(IF(KO234&lt;101,KO234,IF(KO234&lt;201,KO234/2,IF(KO234&lt;=301,KO234/3,KO234/4))))</f>
        <v>700.2520199999999</v>
      </c>
      <c r="KQ234" s="159">
        <f t="shared" si="6279"/>
        <v>5</v>
      </c>
      <c r="KR234" s="159"/>
      <c r="KS234" s="53" t="s">
        <v>163</v>
      </c>
      <c r="KT234" s="53">
        <f t="shared" ref="KT234" si="20527">(54.23)*10.764</f>
        <v>583.73171999999988</v>
      </c>
      <c r="KU234" s="53">
        <f t="shared" si="16473"/>
        <v>116.52029999999999</v>
      </c>
      <c r="KV234" s="53">
        <f t="shared" si="143"/>
        <v>700.2520199999999</v>
      </c>
      <c r="KW234" s="53">
        <v>0</v>
      </c>
      <c r="KX234" s="53">
        <f>KV234*(($H$268)+1)+(IF(KW234&lt;101,KW234,IF(KW234&lt;201,KW234/2,IF(KW234&lt;=301,KW234/3,KW234/4))))</f>
        <v>700.2520199999999</v>
      </c>
      <c r="KY234" s="159">
        <f t="shared" si="6282"/>
        <v>5</v>
      </c>
      <c r="KZ234" s="159"/>
      <c r="LA234" s="53" t="s">
        <v>163</v>
      </c>
      <c r="LB234" s="53">
        <f t="shared" ref="LB234" si="20528">(54.23)*10.764</f>
        <v>583.73171999999988</v>
      </c>
      <c r="LC234" s="53">
        <f t="shared" si="16475"/>
        <v>116.52029999999999</v>
      </c>
      <c r="LD234" s="53">
        <f t="shared" si="146"/>
        <v>700.2520199999999</v>
      </c>
      <c r="LE234" s="53">
        <v>0</v>
      </c>
      <c r="LF234" s="53">
        <f>LD234*(($H$268)+1)+(IF(LE234&lt;101,LE234,IF(LE234&lt;201,LE234/2,IF(LE234&lt;=301,LE234/3,LE234/4))))</f>
        <v>700.2520199999999</v>
      </c>
      <c r="LG234" s="159">
        <f t="shared" si="6285"/>
        <v>5</v>
      </c>
      <c r="LH234" s="159"/>
      <c r="LI234" s="53" t="s">
        <v>163</v>
      </c>
      <c r="LJ234" s="53">
        <f t="shared" ref="LJ234" si="20529">(54.23)*10.764</f>
        <v>583.73171999999988</v>
      </c>
      <c r="LK234" s="53">
        <f t="shared" si="16477"/>
        <v>116.52029999999999</v>
      </c>
      <c r="LL234" s="53">
        <f t="shared" si="149"/>
        <v>700.2520199999999</v>
      </c>
      <c r="LM234" s="53">
        <v>0</v>
      </c>
      <c r="LN234" s="53">
        <f>LL234*(($H$268)+1)+(IF(LM234&lt;101,LM234,IF(LM234&lt;201,LM234/2,IF(LM234&lt;=301,LM234/3,LM234/4))))</f>
        <v>700.2520199999999</v>
      </c>
      <c r="LO234" s="159">
        <f t="shared" si="6288"/>
        <v>5</v>
      </c>
      <c r="LP234" s="159"/>
      <c r="LQ234" s="53" t="s">
        <v>163</v>
      </c>
      <c r="LR234" s="53">
        <f t="shared" ref="LR234" si="20530">(54.23)*10.764</f>
        <v>583.73171999999988</v>
      </c>
      <c r="LS234" s="53">
        <f t="shared" si="16479"/>
        <v>116.52029999999999</v>
      </c>
      <c r="LT234" s="53">
        <f t="shared" si="152"/>
        <v>700.2520199999999</v>
      </c>
      <c r="LU234" s="53">
        <v>0</v>
      </c>
      <c r="LV234" s="53">
        <f>LT234*(($H$268)+1)+(IF(LU234&lt;101,LU234,IF(LU234&lt;201,LU234/2,IF(LU234&lt;=301,LU234/3,LU234/4))))</f>
        <v>700.2520199999999</v>
      </c>
      <c r="LW234" s="159">
        <f t="shared" si="6291"/>
        <v>5</v>
      </c>
      <c r="LX234" s="159"/>
      <c r="LY234" s="53" t="s">
        <v>163</v>
      </c>
      <c r="LZ234" s="53">
        <f t="shared" ref="LZ234" si="20531">(54.23)*10.764</f>
        <v>583.73171999999988</v>
      </c>
      <c r="MA234" s="53">
        <f t="shared" si="16481"/>
        <v>116.52029999999999</v>
      </c>
      <c r="MB234" s="53">
        <f t="shared" si="155"/>
        <v>700.2520199999999</v>
      </c>
      <c r="MC234" s="53">
        <v>0</v>
      </c>
      <c r="MD234" s="53">
        <f>MB234*(($H$268)+1)+(IF(MC234&lt;101,MC234,IF(MC234&lt;201,MC234/2,IF(MC234&lt;=301,MC234/3,MC234/4))))</f>
        <v>700.2520199999999</v>
      </c>
      <c r="ME234" s="159">
        <f t="shared" si="6294"/>
        <v>5</v>
      </c>
      <c r="MF234" s="159"/>
      <c r="MG234" s="53" t="s">
        <v>163</v>
      </c>
      <c r="MH234" s="53">
        <f t="shared" ref="MH234" si="20532">(54.23)*10.764</f>
        <v>583.73171999999988</v>
      </c>
      <c r="MI234" s="53">
        <f t="shared" si="16483"/>
        <v>116.52029999999999</v>
      </c>
      <c r="MJ234" s="53">
        <f t="shared" si="158"/>
        <v>700.2520199999999</v>
      </c>
      <c r="MK234" s="53">
        <v>0</v>
      </c>
      <c r="ML234" s="53">
        <f>MJ234*(($H$268)+1)+(IF(MK234&lt;101,MK234,IF(MK234&lt;201,MK234/2,IF(MK234&lt;=301,MK234/3,MK234/4))))</f>
        <v>700.2520199999999</v>
      </c>
      <c r="MM234" s="159">
        <f t="shared" si="6297"/>
        <v>5</v>
      </c>
      <c r="MN234" s="159"/>
      <c r="MO234" s="53" t="s">
        <v>163</v>
      </c>
      <c r="MP234" s="53">
        <f t="shared" ref="MP234" si="20533">(54.23)*10.764</f>
        <v>583.73171999999988</v>
      </c>
      <c r="MQ234" s="53">
        <f t="shared" si="16485"/>
        <v>116.52029999999999</v>
      </c>
      <c r="MR234" s="53">
        <f t="shared" si="161"/>
        <v>700.2520199999999</v>
      </c>
      <c r="MS234" s="53">
        <v>0</v>
      </c>
      <c r="MT234" s="53">
        <f>MR234*(($H$268)+1)+(IF(MS234&lt;101,MS234,IF(MS234&lt;201,MS234/2,IF(MS234&lt;=301,MS234/3,MS234/4))))</f>
        <v>700.2520199999999</v>
      </c>
      <c r="MU234" s="159">
        <f t="shared" si="6300"/>
        <v>5</v>
      </c>
      <c r="MV234" s="159"/>
      <c r="MW234" s="53" t="s">
        <v>163</v>
      </c>
      <c r="MX234" s="53">
        <f t="shared" ref="MX234" si="20534">(54.23)*10.764</f>
        <v>583.73171999999988</v>
      </c>
      <c r="MY234" s="53">
        <f t="shared" si="16487"/>
        <v>116.52029999999999</v>
      </c>
      <c r="MZ234" s="53">
        <f t="shared" si="164"/>
        <v>700.2520199999999</v>
      </c>
      <c r="NA234" s="53">
        <v>0</v>
      </c>
      <c r="NB234" s="53">
        <f>MZ234*(($H$268)+1)+(IF(NA234&lt;101,NA234,IF(NA234&lt;201,NA234/2,IF(NA234&lt;=301,NA234/3,NA234/4))))</f>
        <v>700.2520199999999</v>
      </c>
      <c r="NC234" s="159">
        <f t="shared" si="6303"/>
        <v>5</v>
      </c>
      <c r="ND234" s="159"/>
      <c r="NE234" s="53" t="s">
        <v>163</v>
      </c>
      <c r="NF234" s="53">
        <f t="shared" ref="NF234" si="20535">(54.23)*10.764</f>
        <v>583.73171999999988</v>
      </c>
      <c r="NG234" s="53">
        <f t="shared" si="16489"/>
        <v>116.52029999999999</v>
      </c>
      <c r="NH234" s="53">
        <f t="shared" si="167"/>
        <v>700.2520199999999</v>
      </c>
      <c r="NI234" s="53">
        <v>0</v>
      </c>
      <c r="NJ234" s="53">
        <f>NH234*(($H$268)+1)+(IF(NI234&lt;101,NI234,IF(NI234&lt;201,NI234/2,IF(NI234&lt;=301,NI234/3,NI234/4))))</f>
        <v>700.2520199999999</v>
      </c>
      <c r="NK234" s="159">
        <f t="shared" si="6306"/>
        <v>5</v>
      </c>
      <c r="NL234" s="159"/>
      <c r="NM234" s="53" t="s">
        <v>163</v>
      </c>
      <c r="NN234" s="53">
        <f t="shared" ref="NN234" si="20536">(54.23)*10.764</f>
        <v>583.73171999999988</v>
      </c>
      <c r="NO234" s="53">
        <f t="shared" si="16491"/>
        <v>116.52029999999999</v>
      </c>
      <c r="NP234" s="53">
        <f t="shared" si="170"/>
        <v>700.2520199999999</v>
      </c>
      <c r="NQ234" s="53">
        <v>0</v>
      </c>
      <c r="NR234" s="53">
        <f>NP234*(($H$268)+1)+(IF(NQ234&lt;101,NQ234,IF(NQ234&lt;201,NQ234/2,IF(NQ234&lt;=301,NQ234/3,NQ234/4))))</f>
        <v>700.2520199999999</v>
      </c>
      <c r="NS234" s="159">
        <f t="shared" si="6309"/>
        <v>5</v>
      </c>
      <c r="NT234" s="159"/>
      <c r="NU234" s="53" t="s">
        <v>163</v>
      </c>
      <c r="NV234" s="53">
        <f t="shared" ref="NV234" si="20537">(54.23)*10.764</f>
        <v>583.73171999999988</v>
      </c>
      <c r="NW234" s="53">
        <f t="shared" si="16493"/>
        <v>116.52029999999999</v>
      </c>
      <c r="NX234" s="53">
        <f t="shared" si="173"/>
        <v>700.2520199999999</v>
      </c>
      <c r="NY234" s="53">
        <v>0</v>
      </c>
      <c r="NZ234" s="53">
        <f>NX234*(($H$268)+1)+(IF(NY234&lt;101,NY234,IF(NY234&lt;201,NY234/2,IF(NY234&lt;=301,NY234/3,NY234/4))))</f>
        <v>700.2520199999999</v>
      </c>
      <c r="OA234" s="159">
        <f t="shared" si="6312"/>
        <v>5</v>
      </c>
      <c r="OB234" s="159"/>
      <c r="OC234" s="53" t="s">
        <v>163</v>
      </c>
      <c r="OD234" s="53">
        <f t="shared" ref="OD234" si="20538">(54.23)*10.764</f>
        <v>583.73171999999988</v>
      </c>
      <c r="OE234" s="53">
        <f t="shared" si="16495"/>
        <v>116.52029999999999</v>
      </c>
      <c r="OF234" s="53">
        <f t="shared" si="176"/>
        <v>700.2520199999999</v>
      </c>
      <c r="OG234" s="53">
        <v>0</v>
      </c>
      <c r="OH234" s="53">
        <f>OF234*(($H$268)+1)+(IF(OG234&lt;101,OG234,IF(OG234&lt;201,OG234/2,IF(OG234&lt;=301,OG234/3,OG234/4))))</f>
        <v>700.2520199999999</v>
      </c>
      <c r="OI234" s="159">
        <f t="shared" si="6315"/>
        <v>5</v>
      </c>
      <c r="OJ234" s="159"/>
      <c r="OK234" s="53" t="s">
        <v>163</v>
      </c>
      <c r="OL234" s="53">
        <f t="shared" ref="OL234" si="20539">(54.23)*10.764</f>
        <v>583.73171999999988</v>
      </c>
      <c r="OM234" s="53">
        <f t="shared" si="16497"/>
        <v>116.52029999999999</v>
      </c>
      <c r="ON234" s="53">
        <f t="shared" si="179"/>
        <v>700.2520199999999</v>
      </c>
      <c r="OO234" s="53">
        <v>0</v>
      </c>
      <c r="OP234" s="53">
        <f>ON234*(($H$268)+1)+(IF(OO234&lt;101,OO234,IF(OO234&lt;201,OO234/2,IF(OO234&lt;=301,OO234/3,OO234/4))))</f>
        <v>700.2520199999999</v>
      </c>
      <c r="OQ234" s="159">
        <f t="shared" si="6318"/>
        <v>5</v>
      </c>
      <c r="OR234" s="159"/>
      <c r="OS234" s="53" t="s">
        <v>163</v>
      </c>
      <c r="OT234" s="53">
        <f t="shared" ref="OT234" si="20540">(54.23)*10.764</f>
        <v>583.73171999999988</v>
      </c>
      <c r="OU234" s="53">
        <f t="shared" si="16499"/>
        <v>116.52029999999999</v>
      </c>
      <c r="OV234" s="53">
        <f t="shared" si="182"/>
        <v>700.2520199999999</v>
      </c>
      <c r="OW234" s="53">
        <v>0</v>
      </c>
      <c r="OX234" s="53">
        <f>OV234*(($H$268)+1)+(IF(OW234&lt;101,OW234,IF(OW234&lt;201,OW234/2,IF(OW234&lt;=301,OW234/3,OW234/4))))</f>
        <v>700.2520199999999</v>
      </c>
      <c r="OY234" s="159">
        <f t="shared" si="6321"/>
        <v>5</v>
      </c>
      <c r="OZ234" s="159"/>
      <c r="PA234" s="53" t="s">
        <v>163</v>
      </c>
      <c r="PB234" s="53">
        <f t="shared" ref="PB234" si="20541">(54.23)*10.764</f>
        <v>583.73171999999988</v>
      </c>
      <c r="PC234" s="53">
        <f t="shared" si="16501"/>
        <v>116.52029999999999</v>
      </c>
      <c r="PD234" s="53">
        <f t="shared" si="185"/>
        <v>700.2520199999999</v>
      </c>
      <c r="PE234" s="53">
        <v>0</v>
      </c>
      <c r="PF234" s="53">
        <f>PD234*(($H$268)+1)+(IF(PE234&lt;101,PE234,IF(PE234&lt;201,PE234/2,IF(PE234&lt;=301,PE234/3,PE234/4))))</f>
        <v>700.2520199999999</v>
      </c>
      <c r="PG234" s="159">
        <f t="shared" si="6324"/>
        <v>5</v>
      </c>
      <c r="PH234" s="159"/>
      <c r="PI234" s="53" t="s">
        <v>163</v>
      </c>
      <c r="PJ234" s="53">
        <f t="shared" ref="PJ234" si="20542">(54.23)*10.764</f>
        <v>583.73171999999988</v>
      </c>
      <c r="PK234" s="53">
        <f t="shared" si="16503"/>
        <v>116.52029999999999</v>
      </c>
      <c r="PL234" s="53">
        <f t="shared" si="188"/>
        <v>700.2520199999999</v>
      </c>
      <c r="PM234" s="53">
        <v>0</v>
      </c>
      <c r="PN234" s="53">
        <f>PL234*(($H$268)+1)+(IF(PM234&lt;101,PM234,IF(PM234&lt;201,PM234/2,IF(PM234&lt;=301,PM234/3,PM234/4))))</f>
        <v>700.2520199999999</v>
      </c>
      <c r="PO234" s="159">
        <f t="shared" si="6327"/>
        <v>5</v>
      </c>
      <c r="PP234" s="159"/>
      <c r="PQ234" s="53" t="s">
        <v>163</v>
      </c>
      <c r="PR234" s="53">
        <f t="shared" ref="PR234" si="20543">(54.23)*10.764</f>
        <v>583.73171999999988</v>
      </c>
      <c r="PS234" s="53">
        <f t="shared" si="16505"/>
        <v>116.52029999999999</v>
      </c>
      <c r="PT234" s="53">
        <f t="shared" si="191"/>
        <v>700.2520199999999</v>
      </c>
      <c r="PU234" s="53">
        <v>0</v>
      </c>
      <c r="PV234" s="53">
        <f>PT234*(($H$268)+1)+(IF(PU234&lt;101,PU234,IF(PU234&lt;201,PU234/2,IF(PU234&lt;=301,PU234/3,PU234/4))))</f>
        <v>700.2520199999999</v>
      </c>
      <c r="PW234" s="159">
        <f t="shared" si="6330"/>
        <v>5</v>
      </c>
      <c r="PX234" s="159"/>
      <c r="PY234" s="53" t="s">
        <v>163</v>
      </c>
      <c r="PZ234" s="53">
        <f t="shared" ref="PZ234" si="20544">(54.23)*10.764</f>
        <v>583.73171999999988</v>
      </c>
      <c r="QA234" s="53">
        <f t="shared" si="16507"/>
        <v>116.52029999999999</v>
      </c>
      <c r="QB234" s="53">
        <f t="shared" si="194"/>
        <v>700.2520199999999</v>
      </c>
      <c r="QC234" s="53">
        <v>0</v>
      </c>
      <c r="QD234" s="53">
        <f>QB234*(($H$268)+1)+(IF(QC234&lt;101,QC234,IF(QC234&lt;201,QC234/2,IF(QC234&lt;=301,QC234/3,QC234/4))))</f>
        <v>700.2520199999999</v>
      </c>
      <c r="QE234" s="159">
        <f t="shared" si="6333"/>
        <v>5</v>
      </c>
      <c r="QF234" s="159"/>
      <c r="QG234" s="53" t="s">
        <v>163</v>
      </c>
      <c r="QH234" s="53">
        <f t="shared" ref="QH234" si="20545">(54.23)*10.764</f>
        <v>583.73171999999988</v>
      </c>
      <c r="QI234" s="53">
        <f t="shared" si="16509"/>
        <v>116.52029999999999</v>
      </c>
      <c r="QJ234" s="53">
        <f t="shared" si="197"/>
        <v>700.2520199999999</v>
      </c>
      <c r="QK234" s="53">
        <v>0</v>
      </c>
      <c r="QL234" s="53">
        <f>QJ234*(($H$268)+1)+(IF(QK234&lt;101,QK234,IF(QK234&lt;201,QK234/2,IF(QK234&lt;=301,QK234/3,QK234/4))))</f>
        <v>700.2520199999999</v>
      </c>
      <c r="QM234" s="159">
        <f t="shared" si="6336"/>
        <v>5</v>
      </c>
      <c r="QN234" s="159"/>
      <c r="QO234" s="53" t="s">
        <v>163</v>
      </c>
      <c r="QP234" s="53">
        <f t="shared" ref="QP234" si="20546">(54.23)*10.764</f>
        <v>583.73171999999988</v>
      </c>
      <c r="QQ234" s="53">
        <f t="shared" si="16511"/>
        <v>116.52029999999999</v>
      </c>
      <c r="QR234" s="53">
        <f t="shared" si="200"/>
        <v>700.2520199999999</v>
      </c>
      <c r="QS234" s="53">
        <v>0</v>
      </c>
      <c r="QT234" s="53">
        <f>QR234*(($H$268)+1)+(IF(QS234&lt;101,QS234,IF(QS234&lt;201,QS234/2,IF(QS234&lt;=301,QS234/3,QS234/4))))</f>
        <v>700.2520199999999</v>
      </c>
      <c r="QU234" s="159">
        <f t="shared" si="6339"/>
        <v>5</v>
      </c>
      <c r="QV234" s="159"/>
      <c r="QW234" s="53" t="s">
        <v>163</v>
      </c>
      <c r="QX234" s="53">
        <f t="shared" ref="QX234" si="20547">(54.23)*10.764</f>
        <v>583.73171999999988</v>
      </c>
      <c r="QY234" s="53">
        <f t="shared" si="16513"/>
        <v>116.52029999999999</v>
      </c>
      <c r="QZ234" s="53">
        <f t="shared" si="203"/>
        <v>700.2520199999999</v>
      </c>
      <c r="RA234" s="53">
        <v>0</v>
      </c>
      <c r="RB234" s="53">
        <f>QZ234*(($H$268)+1)+(IF(RA234&lt;101,RA234,IF(RA234&lt;201,RA234/2,IF(RA234&lt;=301,RA234/3,RA234/4))))</f>
        <v>700.2520199999999</v>
      </c>
      <c r="RC234" s="159">
        <f t="shared" si="6342"/>
        <v>5</v>
      </c>
      <c r="RD234" s="159"/>
      <c r="RE234" s="53" t="s">
        <v>163</v>
      </c>
      <c r="RF234" s="53">
        <f t="shared" ref="RF234" si="20548">(54.23)*10.764</f>
        <v>583.73171999999988</v>
      </c>
      <c r="RG234" s="53">
        <f t="shared" si="16515"/>
        <v>116.52029999999999</v>
      </c>
      <c r="RH234" s="53">
        <f t="shared" si="206"/>
        <v>700.2520199999999</v>
      </c>
      <c r="RI234" s="53">
        <v>0</v>
      </c>
      <c r="RJ234" s="53">
        <f>RH234*(($H$268)+1)+(IF(RI234&lt;101,RI234,IF(RI234&lt;201,RI234/2,IF(RI234&lt;=301,RI234/3,RI234/4))))</f>
        <v>700.2520199999999</v>
      </c>
      <c r="RK234" s="159">
        <f t="shared" si="6345"/>
        <v>5</v>
      </c>
      <c r="RL234" s="159"/>
      <c r="RM234" s="53" t="s">
        <v>163</v>
      </c>
      <c r="RN234" s="53">
        <f t="shared" ref="RN234" si="20549">(54.23)*10.764</f>
        <v>583.73171999999988</v>
      </c>
      <c r="RO234" s="53">
        <f t="shared" si="16517"/>
        <v>116.52029999999999</v>
      </c>
      <c r="RP234" s="53">
        <f t="shared" si="209"/>
        <v>700.2520199999999</v>
      </c>
      <c r="RQ234" s="53">
        <v>0</v>
      </c>
      <c r="RR234" s="53">
        <f>RP234*(($H$268)+1)+(IF(RQ234&lt;101,RQ234,IF(RQ234&lt;201,RQ234/2,IF(RQ234&lt;=301,RQ234/3,RQ234/4))))</f>
        <v>700.2520199999999</v>
      </c>
      <c r="RS234" s="159">
        <f t="shared" si="6348"/>
        <v>5</v>
      </c>
      <c r="RT234" s="159"/>
      <c r="RU234" s="53" t="s">
        <v>163</v>
      </c>
      <c r="RV234" s="53">
        <f t="shared" ref="RV234" si="20550">(54.23)*10.764</f>
        <v>583.73171999999988</v>
      </c>
      <c r="RW234" s="53">
        <f t="shared" si="16519"/>
        <v>116.52029999999999</v>
      </c>
      <c r="RX234" s="53">
        <f t="shared" si="212"/>
        <v>700.2520199999999</v>
      </c>
      <c r="RY234" s="53">
        <v>0</v>
      </c>
      <c r="RZ234" s="53">
        <f>RX234*(($H$268)+1)+(IF(RY234&lt;101,RY234,IF(RY234&lt;201,RY234/2,IF(RY234&lt;=301,RY234/3,RY234/4))))</f>
        <v>700.2520199999999</v>
      </c>
      <c r="SA234" s="159">
        <f t="shared" si="6351"/>
        <v>5</v>
      </c>
      <c r="SB234" s="159"/>
      <c r="SC234" s="53" t="s">
        <v>163</v>
      </c>
      <c r="SD234" s="53">
        <f t="shared" ref="SD234" si="20551">(54.23)*10.764</f>
        <v>583.73171999999988</v>
      </c>
      <c r="SE234" s="53">
        <f t="shared" si="16521"/>
        <v>116.52029999999999</v>
      </c>
      <c r="SF234" s="53">
        <f t="shared" si="215"/>
        <v>700.2520199999999</v>
      </c>
      <c r="SG234" s="53">
        <v>0</v>
      </c>
      <c r="SH234" s="53">
        <f>SF234*(($H$268)+1)+(IF(SG234&lt;101,SG234,IF(SG234&lt;201,SG234/2,IF(SG234&lt;=301,SG234/3,SG234/4))))</f>
        <v>700.2520199999999</v>
      </c>
      <c r="SI234" s="159">
        <f t="shared" si="6354"/>
        <v>5</v>
      </c>
      <c r="SJ234" s="159"/>
      <c r="SK234" s="53" t="s">
        <v>163</v>
      </c>
      <c r="SL234" s="53">
        <f t="shared" ref="SL234" si="20552">(54.23)*10.764</f>
        <v>583.73171999999988</v>
      </c>
      <c r="SM234" s="53">
        <f t="shared" si="16523"/>
        <v>116.52029999999999</v>
      </c>
      <c r="SN234" s="53">
        <f t="shared" si="218"/>
        <v>700.2520199999999</v>
      </c>
      <c r="SO234" s="53">
        <v>0</v>
      </c>
      <c r="SP234" s="53">
        <f>SN234*(($H$268)+1)+(IF(SO234&lt;101,SO234,IF(SO234&lt;201,SO234/2,IF(SO234&lt;=301,SO234/3,SO234/4))))</f>
        <v>700.2520199999999</v>
      </c>
      <c r="SQ234" s="159">
        <f t="shared" si="6357"/>
        <v>5</v>
      </c>
      <c r="SR234" s="159"/>
      <c r="SS234" s="53" t="s">
        <v>163</v>
      </c>
      <c r="ST234" s="53">
        <f t="shared" ref="ST234" si="20553">(54.23)*10.764</f>
        <v>583.73171999999988</v>
      </c>
      <c r="SU234" s="53">
        <f t="shared" si="16525"/>
        <v>116.52029999999999</v>
      </c>
      <c r="SV234" s="53">
        <f t="shared" si="221"/>
        <v>700.2520199999999</v>
      </c>
      <c r="SW234" s="53">
        <v>0</v>
      </c>
      <c r="SX234" s="53">
        <f>SV234*(($H$268)+1)+(IF(SW234&lt;101,SW234,IF(SW234&lt;201,SW234/2,IF(SW234&lt;=301,SW234/3,SW234/4))))</f>
        <v>700.2520199999999</v>
      </c>
      <c r="SY234" s="159">
        <f t="shared" si="6360"/>
        <v>5</v>
      </c>
      <c r="SZ234" s="159"/>
      <c r="TA234" s="53" t="s">
        <v>163</v>
      </c>
      <c r="TB234" s="53">
        <f t="shared" ref="TB234" si="20554">(54.23)*10.764</f>
        <v>583.73171999999988</v>
      </c>
      <c r="TC234" s="53">
        <f t="shared" si="16527"/>
        <v>116.52029999999999</v>
      </c>
      <c r="TD234" s="53">
        <f t="shared" si="224"/>
        <v>700.2520199999999</v>
      </c>
      <c r="TE234" s="53">
        <v>0</v>
      </c>
      <c r="TF234" s="53">
        <f>TD234*(($H$268)+1)+(IF(TE234&lt;101,TE234,IF(TE234&lt;201,TE234/2,IF(TE234&lt;=301,TE234/3,TE234/4))))</f>
        <v>700.2520199999999</v>
      </c>
      <c r="TG234" s="159">
        <f t="shared" si="6363"/>
        <v>5</v>
      </c>
      <c r="TH234" s="159"/>
      <c r="TI234" s="53" t="s">
        <v>163</v>
      </c>
      <c r="TJ234" s="53">
        <f t="shared" ref="TJ234" si="20555">(54.23)*10.764</f>
        <v>583.73171999999988</v>
      </c>
      <c r="TK234" s="53">
        <f t="shared" si="16529"/>
        <v>116.52029999999999</v>
      </c>
      <c r="TL234" s="53">
        <f t="shared" si="227"/>
        <v>700.2520199999999</v>
      </c>
      <c r="TM234" s="53">
        <v>0</v>
      </c>
      <c r="TN234" s="53">
        <f>TL234*(($H$268)+1)+(IF(TM234&lt;101,TM234,IF(TM234&lt;201,TM234/2,IF(TM234&lt;=301,TM234/3,TM234/4))))</f>
        <v>700.2520199999999</v>
      </c>
      <c r="TO234" s="159">
        <f t="shared" si="6366"/>
        <v>5</v>
      </c>
      <c r="TP234" s="159"/>
      <c r="TQ234" s="53" t="s">
        <v>163</v>
      </c>
      <c r="TR234" s="53">
        <f t="shared" ref="TR234" si="20556">(54.23)*10.764</f>
        <v>583.73171999999988</v>
      </c>
      <c r="TS234" s="53">
        <f t="shared" si="16531"/>
        <v>116.52029999999999</v>
      </c>
      <c r="TT234" s="53">
        <f t="shared" si="230"/>
        <v>700.2520199999999</v>
      </c>
      <c r="TU234" s="53">
        <v>0</v>
      </c>
      <c r="TV234" s="53">
        <f>TT234*(($H$268)+1)+(IF(TU234&lt;101,TU234,IF(TU234&lt;201,TU234/2,IF(TU234&lt;=301,TU234/3,TU234/4))))</f>
        <v>700.2520199999999</v>
      </c>
      <c r="TW234" s="159">
        <f t="shared" si="6369"/>
        <v>5</v>
      </c>
      <c r="TX234" s="159"/>
      <c r="TY234" s="53" t="s">
        <v>163</v>
      </c>
      <c r="TZ234" s="53">
        <f t="shared" ref="TZ234" si="20557">(54.23)*10.764</f>
        <v>583.73171999999988</v>
      </c>
      <c r="UA234" s="53">
        <f t="shared" si="16533"/>
        <v>116.52029999999999</v>
      </c>
      <c r="UB234" s="53">
        <f t="shared" si="233"/>
        <v>700.2520199999999</v>
      </c>
      <c r="UC234" s="53">
        <v>0</v>
      </c>
      <c r="UD234" s="53">
        <f>UB234*(($H$268)+1)+(IF(UC234&lt;101,UC234,IF(UC234&lt;201,UC234/2,IF(UC234&lt;=301,UC234/3,UC234/4))))</f>
        <v>700.2520199999999</v>
      </c>
      <c r="UE234" s="159">
        <f t="shared" si="6372"/>
        <v>5</v>
      </c>
      <c r="UF234" s="159"/>
      <c r="UG234" s="53" t="s">
        <v>163</v>
      </c>
      <c r="UH234" s="53">
        <f t="shared" ref="UH234" si="20558">(54.23)*10.764</f>
        <v>583.73171999999988</v>
      </c>
      <c r="UI234" s="53">
        <f t="shared" si="16535"/>
        <v>116.52029999999999</v>
      </c>
      <c r="UJ234" s="53">
        <f t="shared" si="236"/>
        <v>700.2520199999999</v>
      </c>
      <c r="UK234" s="53">
        <v>0</v>
      </c>
      <c r="UL234" s="53">
        <f>UJ234*(($H$268)+1)+(IF(UK234&lt;101,UK234,IF(UK234&lt;201,UK234/2,IF(UK234&lt;=301,UK234/3,UK234/4))))</f>
        <v>700.2520199999999</v>
      </c>
      <c r="UM234" s="159">
        <f t="shared" si="6375"/>
        <v>5</v>
      </c>
      <c r="UN234" s="159"/>
      <c r="UO234" s="53" t="s">
        <v>163</v>
      </c>
      <c r="UP234" s="53">
        <f t="shared" ref="UP234" si="20559">(54.23)*10.764</f>
        <v>583.73171999999988</v>
      </c>
      <c r="UQ234" s="53">
        <f t="shared" si="16537"/>
        <v>116.52029999999999</v>
      </c>
      <c r="UR234" s="53">
        <f t="shared" si="239"/>
        <v>700.2520199999999</v>
      </c>
      <c r="US234" s="53">
        <v>0</v>
      </c>
      <c r="UT234" s="53">
        <f>UR234*(($H$268)+1)+(IF(US234&lt;101,US234,IF(US234&lt;201,US234/2,IF(US234&lt;=301,US234/3,US234/4))))</f>
        <v>700.2520199999999</v>
      </c>
      <c r="UU234" s="159">
        <f t="shared" si="6378"/>
        <v>5</v>
      </c>
      <c r="UV234" s="159"/>
      <c r="UW234" s="53" t="s">
        <v>163</v>
      </c>
      <c r="UX234" s="53">
        <f t="shared" ref="UX234" si="20560">(54.23)*10.764</f>
        <v>583.73171999999988</v>
      </c>
      <c r="UY234" s="53">
        <f t="shared" si="16539"/>
        <v>116.52029999999999</v>
      </c>
      <c r="UZ234" s="53">
        <f t="shared" si="242"/>
        <v>700.2520199999999</v>
      </c>
      <c r="VA234" s="53">
        <v>0</v>
      </c>
      <c r="VB234" s="53">
        <f>UZ234*(($H$268)+1)+(IF(VA234&lt;101,VA234,IF(VA234&lt;201,VA234/2,IF(VA234&lt;=301,VA234/3,VA234/4))))</f>
        <v>700.2520199999999</v>
      </c>
      <c r="VC234" s="159">
        <f t="shared" si="6381"/>
        <v>5</v>
      </c>
      <c r="VD234" s="159"/>
      <c r="VE234" s="53" t="s">
        <v>163</v>
      </c>
      <c r="VF234" s="53">
        <f t="shared" ref="VF234" si="20561">(54.23)*10.764</f>
        <v>583.73171999999988</v>
      </c>
      <c r="VG234" s="53">
        <f t="shared" si="16541"/>
        <v>116.52029999999999</v>
      </c>
      <c r="VH234" s="53">
        <f t="shared" si="245"/>
        <v>700.2520199999999</v>
      </c>
      <c r="VI234" s="53">
        <v>0</v>
      </c>
      <c r="VJ234" s="53">
        <f>VH234*(($H$268)+1)+(IF(VI234&lt;101,VI234,IF(VI234&lt;201,VI234/2,IF(VI234&lt;=301,VI234/3,VI234/4))))</f>
        <v>700.2520199999999</v>
      </c>
      <c r="VK234" s="159">
        <f t="shared" si="6384"/>
        <v>5</v>
      </c>
      <c r="VL234" s="159"/>
      <c r="VM234" s="53" t="s">
        <v>163</v>
      </c>
      <c r="VN234" s="53">
        <f t="shared" ref="VN234" si="20562">(54.23)*10.764</f>
        <v>583.73171999999988</v>
      </c>
      <c r="VO234" s="53">
        <f t="shared" si="16543"/>
        <v>116.52029999999999</v>
      </c>
      <c r="VP234" s="53">
        <f t="shared" si="248"/>
        <v>700.2520199999999</v>
      </c>
      <c r="VQ234" s="53">
        <v>0</v>
      </c>
      <c r="VR234" s="53">
        <f>VP234*(($H$268)+1)+(IF(VQ234&lt;101,VQ234,IF(VQ234&lt;201,VQ234/2,IF(VQ234&lt;=301,VQ234/3,VQ234/4))))</f>
        <v>700.2520199999999</v>
      </c>
      <c r="VS234" s="159">
        <f t="shared" si="6387"/>
        <v>5</v>
      </c>
      <c r="VT234" s="159"/>
      <c r="VU234" s="53" t="s">
        <v>163</v>
      </c>
      <c r="VV234" s="53">
        <f t="shared" ref="VV234" si="20563">(54.23)*10.764</f>
        <v>583.73171999999988</v>
      </c>
      <c r="VW234" s="53">
        <f t="shared" si="16545"/>
        <v>116.52029999999999</v>
      </c>
      <c r="VX234" s="53">
        <f t="shared" si="251"/>
        <v>700.2520199999999</v>
      </c>
      <c r="VY234" s="53">
        <v>0</v>
      </c>
      <c r="VZ234" s="53">
        <f>VX234*(($H$268)+1)+(IF(VY234&lt;101,VY234,IF(VY234&lt;201,VY234/2,IF(VY234&lt;=301,VY234/3,VY234/4))))</f>
        <v>700.2520199999999</v>
      </c>
      <c r="WA234" s="159">
        <f t="shared" si="6390"/>
        <v>5</v>
      </c>
      <c r="WB234" s="159"/>
      <c r="WC234" s="53" t="s">
        <v>163</v>
      </c>
      <c r="WD234" s="53">
        <f t="shared" ref="WD234" si="20564">(54.23)*10.764</f>
        <v>583.73171999999988</v>
      </c>
      <c r="WE234" s="53">
        <f t="shared" si="16547"/>
        <v>116.52029999999999</v>
      </c>
      <c r="WF234" s="53">
        <f t="shared" si="254"/>
        <v>700.2520199999999</v>
      </c>
      <c r="WG234" s="53">
        <v>0</v>
      </c>
      <c r="WH234" s="53">
        <f>WF234*(($H$268)+1)+(IF(WG234&lt;101,WG234,IF(WG234&lt;201,WG234/2,IF(WG234&lt;=301,WG234/3,WG234/4))))</f>
        <v>700.2520199999999</v>
      </c>
      <c r="WI234" s="159">
        <f t="shared" si="6393"/>
        <v>5</v>
      </c>
      <c r="WJ234" s="159"/>
      <c r="WK234" s="53" t="s">
        <v>163</v>
      </c>
      <c r="WL234" s="53">
        <f t="shared" ref="WL234" si="20565">(54.23)*10.764</f>
        <v>583.73171999999988</v>
      </c>
      <c r="WM234" s="53">
        <f t="shared" si="16549"/>
        <v>116.52029999999999</v>
      </c>
      <c r="WN234" s="53">
        <f t="shared" si="257"/>
        <v>700.2520199999999</v>
      </c>
      <c r="WO234" s="53">
        <v>0</v>
      </c>
      <c r="WP234" s="53">
        <f>WN234*(($H$268)+1)+(IF(WO234&lt;101,WO234,IF(WO234&lt;201,WO234/2,IF(WO234&lt;=301,WO234/3,WO234/4))))</f>
        <v>700.2520199999999</v>
      </c>
      <c r="WQ234" s="159">
        <f t="shared" si="6396"/>
        <v>5</v>
      </c>
      <c r="WR234" s="159"/>
      <c r="WS234" s="53" t="s">
        <v>163</v>
      </c>
      <c r="WT234" s="53">
        <f t="shared" ref="WT234" si="20566">(54.23)*10.764</f>
        <v>583.73171999999988</v>
      </c>
      <c r="WU234" s="53">
        <f t="shared" si="16551"/>
        <v>116.52029999999999</v>
      </c>
      <c r="WV234" s="53">
        <f t="shared" si="260"/>
        <v>700.2520199999999</v>
      </c>
      <c r="WW234" s="53">
        <v>0</v>
      </c>
      <c r="WX234" s="53">
        <f>WV234*(($H$268)+1)+(IF(WW234&lt;101,WW234,IF(WW234&lt;201,WW234/2,IF(WW234&lt;=301,WW234/3,WW234/4))))</f>
        <v>700.2520199999999</v>
      </c>
      <c r="WY234" s="159">
        <f t="shared" si="6399"/>
        <v>5</v>
      </c>
      <c r="WZ234" s="159"/>
      <c r="XA234" s="53" t="s">
        <v>163</v>
      </c>
      <c r="XB234" s="53">
        <f t="shared" ref="XB234" si="20567">(54.23)*10.764</f>
        <v>583.73171999999988</v>
      </c>
      <c r="XC234" s="53">
        <f t="shared" si="16553"/>
        <v>116.52029999999999</v>
      </c>
      <c r="XD234" s="53">
        <f t="shared" si="263"/>
        <v>700.2520199999999</v>
      </c>
      <c r="XE234" s="53">
        <v>0</v>
      </c>
      <c r="XF234" s="53">
        <f>XD234*(($H$268)+1)+(IF(XE234&lt;101,XE234,IF(XE234&lt;201,XE234/2,IF(XE234&lt;=301,XE234/3,XE234/4))))</f>
        <v>700.2520199999999</v>
      </c>
      <c r="XG234" s="159">
        <f t="shared" si="6402"/>
        <v>5</v>
      </c>
      <c r="XH234" s="159"/>
      <c r="XI234" s="53" t="s">
        <v>163</v>
      </c>
      <c r="XJ234" s="53">
        <f t="shared" ref="XJ234" si="20568">(54.23)*10.764</f>
        <v>583.73171999999988</v>
      </c>
      <c r="XK234" s="53">
        <f t="shared" si="16555"/>
        <v>116.52029999999999</v>
      </c>
      <c r="XL234" s="53">
        <f t="shared" si="266"/>
        <v>700.2520199999999</v>
      </c>
      <c r="XM234" s="53">
        <v>0</v>
      </c>
      <c r="XN234" s="53">
        <f>XL234*(($H$268)+1)+(IF(XM234&lt;101,XM234,IF(XM234&lt;201,XM234/2,IF(XM234&lt;=301,XM234/3,XM234/4))))</f>
        <v>700.2520199999999</v>
      </c>
      <c r="XO234" s="159">
        <f t="shared" si="6405"/>
        <v>5</v>
      </c>
      <c r="XP234" s="159"/>
      <c r="XQ234" s="53" t="s">
        <v>163</v>
      </c>
      <c r="XR234" s="53">
        <f t="shared" ref="XR234" si="20569">(54.23)*10.764</f>
        <v>583.73171999999988</v>
      </c>
      <c r="XS234" s="53">
        <f t="shared" si="16557"/>
        <v>116.52029999999999</v>
      </c>
      <c r="XT234" s="53">
        <f t="shared" si="269"/>
        <v>700.2520199999999</v>
      </c>
      <c r="XU234" s="53">
        <v>0</v>
      </c>
      <c r="XV234" s="53">
        <f>XT234*(($H$268)+1)+(IF(XU234&lt;101,XU234,IF(XU234&lt;201,XU234/2,IF(XU234&lt;=301,XU234/3,XU234/4))))</f>
        <v>700.2520199999999</v>
      </c>
      <c r="XW234" s="159">
        <f t="shared" si="6408"/>
        <v>5</v>
      </c>
      <c r="XX234" s="159"/>
      <c r="XY234" s="53" t="s">
        <v>163</v>
      </c>
      <c r="XZ234" s="53">
        <f t="shared" ref="XZ234" si="20570">(54.23)*10.764</f>
        <v>583.73171999999988</v>
      </c>
      <c r="YA234" s="53">
        <f t="shared" si="16559"/>
        <v>116.52029999999999</v>
      </c>
      <c r="YB234" s="53">
        <f t="shared" si="272"/>
        <v>700.2520199999999</v>
      </c>
      <c r="YC234" s="53">
        <v>0</v>
      </c>
      <c r="YD234" s="53">
        <f>YB234*(($H$268)+1)+(IF(YC234&lt;101,YC234,IF(YC234&lt;201,YC234/2,IF(YC234&lt;=301,YC234/3,YC234/4))))</f>
        <v>700.2520199999999</v>
      </c>
      <c r="YE234" s="159">
        <f t="shared" si="6411"/>
        <v>5</v>
      </c>
      <c r="YF234" s="159"/>
      <c r="YG234" s="53" t="s">
        <v>163</v>
      </c>
      <c r="YH234" s="53">
        <f t="shared" ref="YH234" si="20571">(54.23)*10.764</f>
        <v>583.73171999999988</v>
      </c>
      <c r="YI234" s="53">
        <f t="shared" si="16561"/>
        <v>116.52029999999999</v>
      </c>
      <c r="YJ234" s="53">
        <f t="shared" si="275"/>
        <v>700.2520199999999</v>
      </c>
      <c r="YK234" s="53">
        <v>0</v>
      </c>
      <c r="YL234" s="53">
        <f>YJ234*(($H$268)+1)+(IF(YK234&lt;101,YK234,IF(YK234&lt;201,YK234/2,IF(YK234&lt;=301,YK234/3,YK234/4))))</f>
        <v>700.2520199999999</v>
      </c>
      <c r="YM234" s="159">
        <f t="shared" si="6414"/>
        <v>5</v>
      </c>
      <c r="YN234" s="159"/>
      <c r="YO234" s="53" t="s">
        <v>163</v>
      </c>
      <c r="YP234" s="53">
        <f t="shared" ref="YP234" si="20572">(54.23)*10.764</f>
        <v>583.73171999999988</v>
      </c>
      <c r="YQ234" s="53">
        <f t="shared" si="16563"/>
        <v>116.52029999999999</v>
      </c>
      <c r="YR234" s="53">
        <f t="shared" si="278"/>
        <v>700.2520199999999</v>
      </c>
      <c r="YS234" s="53">
        <v>0</v>
      </c>
      <c r="YT234" s="53">
        <f>YR234*(($H$268)+1)+(IF(YS234&lt;101,YS234,IF(YS234&lt;201,YS234/2,IF(YS234&lt;=301,YS234/3,YS234/4))))</f>
        <v>700.2520199999999</v>
      </c>
      <c r="YU234" s="159">
        <f t="shared" si="6417"/>
        <v>5</v>
      </c>
      <c r="YV234" s="159"/>
      <c r="YW234" s="53" t="s">
        <v>163</v>
      </c>
      <c r="YX234" s="53">
        <f t="shared" ref="YX234" si="20573">(54.23)*10.764</f>
        <v>583.73171999999988</v>
      </c>
      <c r="YY234" s="53">
        <f t="shared" si="16565"/>
        <v>116.52029999999999</v>
      </c>
      <c r="YZ234" s="53">
        <f t="shared" si="281"/>
        <v>700.2520199999999</v>
      </c>
      <c r="ZA234" s="53">
        <v>0</v>
      </c>
      <c r="ZB234" s="53">
        <f>YZ234*(($H$268)+1)+(IF(ZA234&lt;101,ZA234,IF(ZA234&lt;201,ZA234/2,IF(ZA234&lt;=301,ZA234/3,ZA234/4))))</f>
        <v>700.2520199999999</v>
      </c>
      <c r="ZC234" s="159">
        <f t="shared" si="6420"/>
        <v>5</v>
      </c>
      <c r="ZD234" s="159"/>
      <c r="ZE234" s="53" t="s">
        <v>163</v>
      </c>
      <c r="ZF234" s="53">
        <f t="shared" ref="ZF234" si="20574">(54.23)*10.764</f>
        <v>583.73171999999988</v>
      </c>
      <c r="ZG234" s="53">
        <f t="shared" si="16567"/>
        <v>116.52029999999999</v>
      </c>
      <c r="ZH234" s="53">
        <f t="shared" si="284"/>
        <v>700.2520199999999</v>
      </c>
      <c r="ZI234" s="53">
        <v>0</v>
      </c>
      <c r="ZJ234" s="53">
        <f>ZH234*(($H$268)+1)+(IF(ZI234&lt;101,ZI234,IF(ZI234&lt;201,ZI234/2,IF(ZI234&lt;=301,ZI234/3,ZI234/4))))</f>
        <v>700.2520199999999</v>
      </c>
      <c r="ZK234" s="159">
        <f t="shared" si="6423"/>
        <v>5</v>
      </c>
      <c r="ZL234" s="159"/>
      <c r="ZM234" s="53" t="s">
        <v>163</v>
      </c>
      <c r="ZN234" s="53">
        <f t="shared" ref="ZN234" si="20575">(54.23)*10.764</f>
        <v>583.73171999999988</v>
      </c>
      <c r="ZO234" s="53">
        <f t="shared" si="16569"/>
        <v>116.52029999999999</v>
      </c>
      <c r="ZP234" s="53">
        <f t="shared" si="287"/>
        <v>700.2520199999999</v>
      </c>
      <c r="ZQ234" s="53">
        <v>0</v>
      </c>
      <c r="ZR234" s="53">
        <f>ZP234*(($H$268)+1)+(IF(ZQ234&lt;101,ZQ234,IF(ZQ234&lt;201,ZQ234/2,IF(ZQ234&lt;=301,ZQ234/3,ZQ234/4))))</f>
        <v>700.2520199999999</v>
      </c>
      <c r="ZS234" s="159">
        <f t="shared" si="6426"/>
        <v>5</v>
      </c>
      <c r="ZT234" s="159"/>
      <c r="ZU234" s="53" t="s">
        <v>163</v>
      </c>
      <c r="ZV234" s="53">
        <f t="shared" ref="ZV234" si="20576">(54.23)*10.764</f>
        <v>583.73171999999988</v>
      </c>
      <c r="ZW234" s="53">
        <f t="shared" si="16571"/>
        <v>116.52029999999999</v>
      </c>
      <c r="ZX234" s="53">
        <f t="shared" si="290"/>
        <v>700.2520199999999</v>
      </c>
      <c r="ZY234" s="53">
        <v>0</v>
      </c>
      <c r="ZZ234" s="53">
        <f>ZX234*(($H$268)+1)+(IF(ZY234&lt;101,ZY234,IF(ZY234&lt;201,ZY234/2,IF(ZY234&lt;=301,ZY234/3,ZY234/4))))</f>
        <v>700.2520199999999</v>
      </c>
      <c r="AAA234" s="159">
        <f t="shared" si="6429"/>
        <v>5</v>
      </c>
      <c r="AAB234" s="159"/>
      <c r="AAC234" s="53" t="s">
        <v>163</v>
      </c>
      <c r="AAD234" s="53">
        <f t="shared" ref="AAD234" si="20577">(54.23)*10.764</f>
        <v>583.73171999999988</v>
      </c>
      <c r="AAE234" s="53">
        <f t="shared" si="16573"/>
        <v>116.52029999999999</v>
      </c>
      <c r="AAF234" s="53">
        <f t="shared" si="293"/>
        <v>700.2520199999999</v>
      </c>
      <c r="AAG234" s="53">
        <v>0</v>
      </c>
      <c r="AAH234" s="53">
        <f>AAF234*(($H$268)+1)+(IF(AAG234&lt;101,AAG234,IF(AAG234&lt;201,AAG234/2,IF(AAG234&lt;=301,AAG234/3,AAG234/4))))</f>
        <v>700.2520199999999</v>
      </c>
      <c r="AAI234" s="159">
        <f t="shared" si="6432"/>
        <v>5</v>
      </c>
      <c r="AAJ234" s="159"/>
      <c r="AAK234" s="53" t="s">
        <v>163</v>
      </c>
      <c r="AAL234" s="53">
        <f t="shared" ref="AAL234" si="20578">(54.23)*10.764</f>
        <v>583.73171999999988</v>
      </c>
      <c r="AAM234" s="53">
        <f t="shared" si="16575"/>
        <v>116.52029999999999</v>
      </c>
      <c r="AAN234" s="53">
        <f t="shared" si="296"/>
        <v>700.2520199999999</v>
      </c>
      <c r="AAO234" s="53">
        <v>0</v>
      </c>
      <c r="AAP234" s="53">
        <f>AAN234*(($H$268)+1)+(IF(AAO234&lt;101,AAO234,IF(AAO234&lt;201,AAO234/2,IF(AAO234&lt;=301,AAO234/3,AAO234/4))))</f>
        <v>700.2520199999999</v>
      </c>
      <c r="AAQ234" s="159">
        <f t="shared" si="6435"/>
        <v>5</v>
      </c>
      <c r="AAR234" s="159"/>
      <c r="AAS234" s="53" t="s">
        <v>163</v>
      </c>
      <c r="AAT234" s="53">
        <f t="shared" ref="AAT234" si="20579">(54.23)*10.764</f>
        <v>583.73171999999988</v>
      </c>
      <c r="AAU234" s="53">
        <f t="shared" si="16577"/>
        <v>116.52029999999999</v>
      </c>
      <c r="AAV234" s="53">
        <f t="shared" si="299"/>
        <v>700.2520199999999</v>
      </c>
      <c r="AAW234" s="53">
        <v>0</v>
      </c>
      <c r="AAX234" s="53">
        <f>AAV234*(($H$268)+1)+(IF(AAW234&lt;101,AAW234,IF(AAW234&lt;201,AAW234/2,IF(AAW234&lt;=301,AAW234/3,AAW234/4))))</f>
        <v>700.2520199999999</v>
      </c>
      <c r="AAY234" s="159">
        <f t="shared" si="6438"/>
        <v>5</v>
      </c>
      <c r="AAZ234" s="159"/>
      <c r="ABA234" s="53" t="s">
        <v>163</v>
      </c>
      <c r="ABB234" s="53">
        <f t="shared" ref="ABB234" si="20580">(54.23)*10.764</f>
        <v>583.73171999999988</v>
      </c>
      <c r="ABC234" s="53">
        <f t="shared" si="16579"/>
        <v>116.52029999999999</v>
      </c>
      <c r="ABD234" s="53">
        <f t="shared" si="302"/>
        <v>700.2520199999999</v>
      </c>
      <c r="ABE234" s="53">
        <v>0</v>
      </c>
      <c r="ABF234" s="53">
        <f>ABD234*(($H$268)+1)+(IF(ABE234&lt;101,ABE234,IF(ABE234&lt;201,ABE234/2,IF(ABE234&lt;=301,ABE234/3,ABE234/4))))</f>
        <v>700.2520199999999</v>
      </c>
      <c r="ABG234" s="159">
        <f t="shared" si="6441"/>
        <v>5</v>
      </c>
      <c r="ABH234" s="159"/>
      <c r="ABI234" s="53" t="s">
        <v>163</v>
      </c>
      <c r="ABJ234" s="53">
        <f t="shared" ref="ABJ234" si="20581">(54.23)*10.764</f>
        <v>583.73171999999988</v>
      </c>
      <c r="ABK234" s="53">
        <f t="shared" si="16581"/>
        <v>116.52029999999999</v>
      </c>
      <c r="ABL234" s="53">
        <f t="shared" si="305"/>
        <v>700.2520199999999</v>
      </c>
      <c r="ABM234" s="53">
        <v>0</v>
      </c>
      <c r="ABN234" s="53">
        <f>ABL234*(($H$268)+1)+(IF(ABM234&lt;101,ABM234,IF(ABM234&lt;201,ABM234/2,IF(ABM234&lt;=301,ABM234/3,ABM234/4))))</f>
        <v>700.2520199999999</v>
      </c>
      <c r="ABO234" s="159">
        <f t="shared" si="6444"/>
        <v>5</v>
      </c>
      <c r="ABP234" s="159"/>
      <c r="ABQ234" s="53" t="s">
        <v>163</v>
      </c>
      <c r="ABR234" s="53">
        <f t="shared" ref="ABR234" si="20582">(54.23)*10.764</f>
        <v>583.73171999999988</v>
      </c>
      <c r="ABS234" s="53">
        <f t="shared" si="16583"/>
        <v>116.52029999999999</v>
      </c>
      <c r="ABT234" s="53">
        <f t="shared" si="308"/>
        <v>700.2520199999999</v>
      </c>
      <c r="ABU234" s="53">
        <v>0</v>
      </c>
      <c r="ABV234" s="53">
        <f>ABT234*(($H$268)+1)+(IF(ABU234&lt;101,ABU234,IF(ABU234&lt;201,ABU234/2,IF(ABU234&lt;=301,ABU234/3,ABU234/4))))</f>
        <v>700.2520199999999</v>
      </c>
      <c r="ABW234" s="159">
        <f t="shared" si="6447"/>
        <v>5</v>
      </c>
      <c r="ABX234" s="159"/>
      <c r="ABY234" s="53" t="s">
        <v>163</v>
      </c>
      <c r="ABZ234" s="53">
        <f t="shared" ref="ABZ234" si="20583">(54.23)*10.764</f>
        <v>583.73171999999988</v>
      </c>
      <c r="ACA234" s="53">
        <f t="shared" si="16585"/>
        <v>116.52029999999999</v>
      </c>
      <c r="ACB234" s="53">
        <f t="shared" si="311"/>
        <v>700.2520199999999</v>
      </c>
      <c r="ACC234" s="53">
        <v>0</v>
      </c>
      <c r="ACD234" s="53">
        <f>ACB234*(($H$268)+1)+(IF(ACC234&lt;101,ACC234,IF(ACC234&lt;201,ACC234/2,IF(ACC234&lt;=301,ACC234/3,ACC234/4))))</f>
        <v>700.2520199999999</v>
      </c>
      <c r="ACE234" s="159">
        <f t="shared" si="6450"/>
        <v>5</v>
      </c>
      <c r="ACF234" s="159"/>
      <c r="ACG234" s="53" t="s">
        <v>163</v>
      </c>
      <c r="ACH234" s="53">
        <f t="shared" ref="ACH234" si="20584">(54.23)*10.764</f>
        <v>583.73171999999988</v>
      </c>
      <c r="ACI234" s="53">
        <f t="shared" si="16587"/>
        <v>116.52029999999999</v>
      </c>
      <c r="ACJ234" s="53">
        <f t="shared" si="314"/>
        <v>700.2520199999999</v>
      </c>
      <c r="ACK234" s="53">
        <v>0</v>
      </c>
      <c r="ACL234" s="53">
        <f>ACJ234*(($H$268)+1)+(IF(ACK234&lt;101,ACK234,IF(ACK234&lt;201,ACK234/2,IF(ACK234&lt;=301,ACK234/3,ACK234/4))))</f>
        <v>700.2520199999999</v>
      </c>
      <c r="ACM234" s="159">
        <f t="shared" si="6453"/>
        <v>5</v>
      </c>
      <c r="ACN234" s="159"/>
      <c r="ACO234" s="53" t="s">
        <v>163</v>
      </c>
      <c r="ACP234" s="53">
        <f t="shared" ref="ACP234" si="20585">(54.23)*10.764</f>
        <v>583.73171999999988</v>
      </c>
      <c r="ACQ234" s="53">
        <f t="shared" si="16589"/>
        <v>116.52029999999999</v>
      </c>
      <c r="ACR234" s="53">
        <f t="shared" si="317"/>
        <v>700.2520199999999</v>
      </c>
      <c r="ACS234" s="53">
        <v>0</v>
      </c>
      <c r="ACT234" s="53">
        <f>ACR234*(($H$268)+1)+(IF(ACS234&lt;101,ACS234,IF(ACS234&lt;201,ACS234/2,IF(ACS234&lt;=301,ACS234/3,ACS234/4))))</f>
        <v>700.2520199999999</v>
      </c>
      <c r="ACU234" s="159">
        <f t="shared" si="6456"/>
        <v>5</v>
      </c>
      <c r="ACV234" s="159"/>
      <c r="ACW234" s="53" t="s">
        <v>163</v>
      </c>
      <c r="ACX234" s="53">
        <f t="shared" ref="ACX234" si="20586">(54.23)*10.764</f>
        <v>583.73171999999988</v>
      </c>
      <c r="ACY234" s="53">
        <f t="shared" si="16591"/>
        <v>116.52029999999999</v>
      </c>
      <c r="ACZ234" s="53">
        <f t="shared" si="320"/>
        <v>700.2520199999999</v>
      </c>
      <c r="ADA234" s="53">
        <v>0</v>
      </c>
      <c r="ADB234" s="53">
        <f>ACZ234*(($H$268)+1)+(IF(ADA234&lt;101,ADA234,IF(ADA234&lt;201,ADA234/2,IF(ADA234&lt;=301,ADA234/3,ADA234/4))))</f>
        <v>700.2520199999999</v>
      </c>
      <c r="ADC234" s="159">
        <f t="shared" si="6459"/>
        <v>5</v>
      </c>
      <c r="ADD234" s="159"/>
      <c r="ADE234" s="53" t="s">
        <v>163</v>
      </c>
      <c r="ADF234" s="53">
        <f t="shared" ref="ADF234" si="20587">(54.23)*10.764</f>
        <v>583.73171999999988</v>
      </c>
      <c r="ADG234" s="53">
        <f t="shared" si="16593"/>
        <v>116.52029999999999</v>
      </c>
      <c r="ADH234" s="53">
        <f t="shared" si="323"/>
        <v>700.2520199999999</v>
      </c>
      <c r="ADI234" s="53">
        <v>0</v>
      </c>
      <c r="ADJ234" s="53">
        <f>ADH234*(($H$268)+1)+(IF(ADI234&lt;101,ADI234,IF(ADI234&lt;201,ADI234/2,IF(ADI234&lt;=301,ADI234/3,ADI234/4))))</f>
        <v>700.2520199999999</v>
      </c>
      <c r="ADK234" s="159">
        <f t="shared" si="6462"/>
        <v>5</v>
      </c>
      <c r="ADL234" s="159"/>
      <c r="ADM234" s="53" t="s">
        <v>163</v>
      </c>
      <c r="ADN234" s="53">
        <f t="shared" ref="ADN234" si="20588">(54.23)*10.764</f>
        <v>583.73171999999988</v>
      </c>
      <c r="ADO234" s="53">
        <f t="shared" si="16595"/>
        <v>116.52029999999999</v>
      </c>
      <c r="ADP234" s="53">
        <f t="shared" si="326"/>
        <v>700.2520199999999</v>
      </c>
      <c r="ADQ234" s="53">
        <v>0</v>
      </c>
      <c r="ADR234" s="53">
        <f>ADP234*(($H$268)+1)+(IF(ADQ234&lt;101,ADQ234,IF(ADQ234&lt;201,ADQ234/2,IF(ADQ234&lt;=301,ADQ234/3,ADQ234/4))))</f>
        <v>700.2520199999999</v>
      </c>
      <c r="ADS234" s="159">
        <f t="shared" si="6465"/>
        <v>5</v>
      </c>
      <c r="ADT234" s="159"/>
      <c r="ADU234" s="53" t="s">
        <v>163</v>
      </c>
      <c r="ADV234" s="53">
        <f t="shared" ref="ADV234" si="20589">(54.23)*10.764</f>
        <v>583.73171999999988</v>
      </c>
      <c r="ADW234" s="53">
        <f t="shared" si="16597"/>
        <v>116.52029999999999</v>
      </c>
      <c r="ADX234" s="53">
        <f t="shared" si="329"/>
        <v>700.2520199999999</v>
      </c>
      <c r="ADY234" s="53">
        <v>0</v>
      </c>
      <c r="ADZ234" s="53">
        <f>ADX234*(($H$268)+1)+(IF(ADY234&lt;101,ADY234,IF(ADY234&lt;201,ADY234/2,IF(ADY234&lt;=301,ADY234/3,ADY234/4))))</f>
        <v>700.2520199999999</v>
      </c>
      <c r="AEA234" s="159">
        <f t="shared" si="6468"/>
        <v>5</v>
      </c>
      <c r="AEB234" s="159"/>
      <c r="AEC234" s="53" t="s">
        <v>163</v>
      </c>
      <c r="AED234" s="53">
        <f t="shared" ref="AED234" si="20590">(54.23)*10.764</f>
        <v>583.73171999999988</v>
      </c>
      <c r="AEE234" s="53">
        <f t="shared" si="16599"/>
        <v>116.52029999999999</v>
      </c>
      <c r="AEF234" s="53">
        <f t="shared" si="332"/>
        <v>700.2520199999999</v>
      </c>
      <c r="AEG234" s="53">
        <v>0</v>
      </c>
      <c r="AEH234" s="53">
        <f>AEF234*(($H$268)+1)+(IF(AEG234&lt;101,AEG234,IF(AEG234&lt;201,AEG234/2,IF(AEG234&lt;=301,AEG234/3,AEG234/4))))</f>
        <v>700.2520199999999</v>
      </c>
      <c r="AEI234" s="159">
        <f t="shared" si="6471"/>
        <v>5</v>
      </c>
      <c r="AEJ234" s="159"/>
      <c r="AEK234" s="53" t="s">
        <v>163</v>
      </c>
      <c r="AEL234" s="53">
        <f t="shared" ref="AEL234" si="20591">(54.23)*10.764</f>
        <v>583.73171999999988</v>
      </c>
      <c r="AEM234" s="53">
        <f t="shared" si="16601"/>
        <v>116.52029999999999</v>
      </c>
      <c r="AEN234" s="53">
        <f t="shared" si="335"/>
        <v>700.2520199999999</v>
      </c>
      <c r="AEO234" s="53">
        <v>0</v>
      </c>
      <c r="AEP234" s="53">
        <f>AEN234*(($H$268)+1)+(IF(AEO234&lt;101,AEO234,IF(AEO234&lt;201,AEO234/2,IF(AEO234&lt;=301,AEO234/3,AEO234/4))))</f>
        <v>700.2520199999999</v>
      </c>
      <c r="AEQ234" s="159">
        <f t="shared" si="6474"/>
        <v>5</v>
      </c>
      <c r="AER234" s="159"/>
      <c r="AES234" s="53" t="s">
        <v>163</v>
      </c>
      <c r="AET234" s="53">
        <f t="shared" ref="AET234" si="20592">(54.23)*10.764</f>
        <v>583.73171999999988</v>
      </c>
      <c r="AEU234" s="53">
        <f t="shared" si="16603"/>
        <v>116.52029999999999</v>
      </c>
      <c r="AEV234" s="53">
        <f t="shared" si="338"/>
        <v>700.2520199999999</v>
      </c>
      <c r="AEW234" s="53">
        <v>0</v>
      </c>
      <c r="AEX234" s="53">
        <f>AEV234*(($H$268)+1)+(IF(AEW234&lt;101,AEW234,IF(AEW234&lt;201,AEW234/2,IF(AEW234&lt;=301,AEW234/3,AEW234/4))))</f>
        <v>700.2520199999999</v>
      </c>
      <c r="AEY234" s="159">
        <f t="shared" si="6477"/>
        <v>5</v>
      </c>
      <c r="AEZ234" s="159"/>
      <c r="AFA234" s="53" t="s">
        <v>163</v>
      </c>
      <c r="AFB234" s="53">
        <f t="shared" ref="AFB234" si="20593">(54.23)*10.764</f>
        <v>583.73171999999988</v>
      </c>
      <c r="AFC234" s="53">
        <f t="shared" si="16605"/>
        <v>116.52029999999999</v>
      </c>
      <c r="AFD234" s="53">
        <f t="shared" si="341"/>
        <v>700.2520199999999</v>
      </c>
      <c r="AFE234" s="53">
        <v>0</v>
      </c>
      <c r="AFF234" s="53">
        <f>AFD234*(($H$268)+1)+(IF(AFE234&lt;101,AFE234,IF(AFE234&lt;201,AFE234/2,IF(AFE234&lt;=301,AFE234/3,AFE234/4))))</f>
        <v>700.2520199999999</v>
      </c>
      <c r="AFG234" s="159">
        <f t="shared" si="6480"/>
        <v>5</v>
      </c>
      <c r="AFH234" s="159"/>
      <c r="AFI234" s="53" t="s">
        <v>163</v>
      </c>
      <c r="AFJ234" s="53">
        <f t="shared" ref="AFJ234" si="20594">(54.23)*10.764</f>
        <v>583.73171999999988</v>
      </c>
      <c r="AFK234" s="53">
        <f t="shared" si="16607"/>
        <v>116.52029999999999</v>
      </c>
      <c r="AFL234" s="53">
        <f t="shared" si="344"/>
        <v>700.2520199999999</v>
      </c>
      <c r="AFM234" s="53">
        <v>0</v>
      </c>
      <c r="AFN234" s="53">
        <f>AFL234*(($H$268)+1)+(IF(AFM234&lt;101,AFM234,IF(AFM234&lt;201,AFM234/2,IF(AFM234&lt;=301,AFM234/3,AFM234/4))))</f>
        <v>700.2520199999999</v>
      </c>
      <c r="AFO234" s="159">
        <f t="shared" si="6483"/>
        <v>5</v>
      </c>
      <c r="AFP234" s="159"/>
      <c r="AFQ234" s="53" t="s">
        <v>163</v>
      </c>
      <c r="AFR234" s="53">
        <f t="shared" ref="AFR234" si="20595">(54.23)*10.764</f>
        <v>583.73171999999988</v>
      </c>
      <c r="AFS234" s="53">
        <f t="shared" si="16609"/>
        <v>116.52029999999999</v>
      </c>
      <c r="AFT234" s="53">
        <f t="shared" si="347"/>
        <v>700.2520199999999</v>
      </c>
      <c r="AFU234" s="53">
        <v>0</v>
      </c>
      <c r="AFV234" s="53">
        <f>AFT234*(($H$268)+1)+(IF(AFU234&lt;101,AFU234,IF(AFU234&lt;201,AFU234/2,IF(AFU234&lt;=301,AFU234/3,AFU234/4))))</f>
        <v>700.2520199999999</v>
      </c>
      <c r="AFW234" s="159">
        <f t="shared" si="6486"/>
        <v>5</v>
      </c>
      <c r="AFX234" s="159"/>
      <c r="AFY234" s="53" t="s">
        <v>163</v>
      </c>
      <c r="AFZ234" s="53">
        <f t="shared" ref="AFZ234" si="20596">(54.23)*10.764</f>
        <v>583.73171999999988</v>
      </c>
      <c r="AGA234" s="53">
        <f t="shared" si="16611"/>
        <v>116.52029999999999</v>
      </c>
      <c r="AGB234" s="53">
        <f t="shared" si="350"/>
        <v>700.2520199999999</v>
      </c>
      <c r="AGC234" s="53">
        <v>0</v>
      </c>
      <c r="AGD234" s="53">
        <f>AGB234*(($H$268)+1)+(IF(AGC234&lt;101,AGC234,IF(AGC234&lt;201,AGC234/2,IF(AGC234&lt;=301,AGC234/3,AGC234/4))))</f>
        <v>700.2520199999999</v>
      </c>
      <c r="AGE234" s="159">
        <f t="shared" si="6489"/>
        <v>5</v>
      </c>
      <c r="AGF234" s="159"/>
      <c r="AGG234" s="53" t="s">
        <v>163</v>
      </c>
      <c r="AGH234" s="53">
        <f t="shared" ref="AGH234" si="20597">(54.23)*10.764</f>
        <v>583.73171999999988</v>
      </c>
      <c r="AGI234" s="53">
        <f t="shared" si="16613"/>
        <v>116.52029999999999</v>
      </c>
      <c r="AGJ234" s="53">
        <f t="shared" si="353"/>
        <v>700.2520199999999</v>
      </c>
      <c r="AGK234" s="53">
        <v>0</v>
      </c>
      <c r="AGL234" s="53">
        <f>AGJ234*(($H$268)+1)+(IF(AGK234&lt;101,AGK234,IF(AGK234&lt;201,AGK234/2,IF(AGK234&lt;=301,AGK234/3,AGK234/4))))</f>
        <v>700.2520199999999</v>
      </c>
      <c r="AGM234" s="159">
        <f t="shared" si="6492"/>
        <v>5</v>
      </c>
      <c r="AGN234" s="159"/>
      <c r="AGO234" s="53" t="s">
        <v>163</v>
      </c>
      <c r="AGP234" s="53">
        <f t="shared" ref="AGP234" si="20598">(54.23)*10.764</f>
        <v>583.73171999999988</v>
      </c>
      <c r="AGQ234" s="53">
        <f t="shared" si="16615"/>
        <v>116.52029999999999</v>
      </c>
      <c r="AGR234" s="53">
        <f t="shared" si="356"/>
        <v>700.2520199999999</v>
      </c>
      <c r="AGS234" s="53">
        <v>0</v>
      </c>
      <c r="AGT234" s="53">
        <f>AGR234*(($H$268)+1)+(IF(AGS234&lt;101,AGS234,IF(AGS234&lt;201,AGS234/2,IF(AGS234&lt;=301,AGS234/3,AGS234/4))))</f>
        <v>700.2520199999999</v>
      </c>
      <c r="AGU234" s="159">
        <f t="shared" si="6495"/>
        <v>5</v>
      </c>
      <c r="AGV234" s="159"/>
      <c r="AGW234" s="53" t="s">
        <v>163</v>
      </c>
      <c r="AGX234" s="53">
        <f t="shared" ref="AGX234" si="20599">(54.23)*10.764</f>
        <v>583.73171999999988</v>
      </c>
      <c r="AGY234" s="53">
        <f t="shared" si="16617"/>
        <v>116.52029999999999</v>
      </c>
      <c r="AGZ234" s="53">
        <f t="shared" si="359"/>
        <v>700.2520199999999</v>
      </c>
      <c r="AHA234" s="53">
        <v>0</v>
      </c>
      <c r="AHB234" s="53">
        <f>AGZ234*(($H$268)+1)+(IF(AHA234&lt;101,AHA234,IF(AHA234&lt;201,AHA234/2,IF(AHA234&lt;=301,AHA234/3,AHA234/4))))</f>
        <v>700.2520199999999</v>
      </c>
      <c r="AHC234" s="159">
        <f t="shared" si="6498"/>
        <v>5</v>
      </c>
      <c r="AHD234" s="159"/>
      <c r="AHE234" s="53" t="s">
        <v>163</v>
      </c>
      <c r="AHF234" s="53">
        <f t="shared" ref="AHF234" si="20600">(54.23)*10.764</f>
        <v>583.73171999999988</v>
      </c>
      <c r="AHG234" s="53">
        <f t="shared" si="16619"/>
        <v>116.52029999999999</v>
      </c>
      <c r="AHH234" s="53">
        <f t="shared" si="362"/>
        <v>700.2520199999999</v>
      </c>
      <c r="AHI234" s="53">
        <v>0</v>
      </c>
      <c r="AHJ234" s="53">
        <f>AHH234*(($H$268)+1)+(IF(AHI234&lt;101,AHI234,IF(AHI234&lt;201,AHI234/2,IF(AHI234&lt;=301,AHI234/3,AHI234/4))))</f>
        <v>700.2520199999999</v>
      </c>
      <c r="AHK234" s="159">
        <f t="shared" si="6501"/>
        <v>5</v>
      </c>
      <c r="AHL234" s="159"/>
      <c r="AHM234" s="53" t="s">
        <v>163</v>
      </c>
      <c r="AHN234" s="53">
        <f t="shared" ref="AHN234" si="20601">(54.23)*10.764</f>
        <v>583.73171999999988</v>
      </c>
      <c r="AHO234" s="53">
        <f t="shared" si="16621"/>
        <v>116.52029999999999</v>
      </c>
      <c r="AHP234" s="53">
        <f t="shared" si="365"/>
        <v>700.2520199999999</v>
      </c>
      <c r="AHQ234" s="53">
        <v>0</v>
      </c>
      <c r="AHR234" s="53">
        <f>AHP234*(($H$268)+1)+(IF(AHQ234&lt;101,AHQ234,IF(AHQ234&lt;201,AHQ234/2,IF(AHQ234&lt;=301,AHQ234/3,AHQ234/4))))</f>
        <v>700.2520199999999</v>
      </c>
      <c r="AHS234" s="159">
        <f t="shared" si="6504"/>
        <v>5</v>
      </c>
      <c r="AHT234" s="159"/>
      <c r="AHU234" s="53" t="s">
        <v>163</v>
      </c>
      <c r="AHV234" s="53">
        <f t="shared" ref="AHV234" si="20602">(54.23)*10.764</f>
        <v>583.73171999999988</v>
      </c>
      <c r="AHW234" s="53">
        <f t="shared" si="16623"/>
        <v>116.52029999999999</v>
      </c>
      <c r="AHX234" s="53">
        <f t="shared" si="368"/>
        <v>700.2520199999999</v>
      </c>
      <c r="AHY234" s="53">
        <v>0</v>
      </c>
      <c r="AHZ234" s="53">
        <f>AHX234*(($H$268)+1)+(IF(AHY234&lt;101,AHY234,IF(AHY234&lt;201,AHY234/2,IF(AHY234&lt;=301,AHY234/3,AHY234/4))))</f>
        <v>700.2520199999999</v>
      </c>
      <c r="AIA234" s="159">
        <f t="shared" si="6507"/>
        <v>5</v>
      </c>
      <c r="AIB234" s="159"/>
      <c r="AIC234" s="53" t="s">
        <v>163</v>
      </c>
      <c r="AID234" s="53">
        <f t="shared" ref="AID234" si="20603">(54.23)*10.764</f>
        <v>583.73171999999988</v>
      </c>
      <c r="AIE234" s="53">
        <f t="shared" si="16625"/>
        <v>116.52029999999999</v>
      </c>
      <c r="AIF234" s="53">
        <f t="shared" si="371"/>
        <v>700.2520199999999</v>
      </c>
      <c r="AIG234" s="53">
        <v>0</v>
      </c>
      <c r="AIH234" s="53">
        <f>AIF234*(($H$268)+1)+(IF(AIG234&lt;101,AIG234,IF(AIG234&lt;201,AIG234/2,IF(AIG234&lt;=301,AIG234/3,AIG234/4))))</f>
        <v>700.2520199999999</v>
      </c>
      <c r="AII234" s="159">
        <f t="shared" si="6510"/>
        <v>5</v>
      </c>
      <c r="AIJ234" s="159"/>
      <c r="AIK234" s="53" t="s">
        <v>163</v>
      </c>
      <c r="AIL234" s="53">
        <f t="shared" ref="AIL234" si="20604">(54.23)*10.764</f>
        <v>583.73171999999988</v>
      </c>
      <c r="AIM234" s="53">
        <f t="shared" si="16627"/>
        <v>116.52029999999999</v>
      </c>
      <c r="AIN234" s="53">
        <f t="shared" si="374"/>
        <v>700.2520199999999</v>
      </c>
      <c r="AIO234" s="53">
        <v>0</v>
      </c>
      <c r="AIP234" s="53">
        <f>AIN234*(($H$268)+1)+(IF(AIO234&lt;101,AIO234,IF(AIO234&lt;201,AIO234/2,IF(AIO234&lt;=301,AIO234/3,AIO234/4))))</f>
        <v>700.2520199999999</v>
      </c>
      <c r="AIQ234" s="159">
        <f t="shared" si="6513"/>
        <v>5</v>
      </c>
      <c r="AIR234" s="159"/>
      <c r="AIS234" s="53" t="s">
        <v>163</v>
      </c>
      <c r="AIT234" s="53">
        <f t="shared" ref="AIT234" si="20605">(54.23)*10.764</f>
        <v>583.73171999999988</v>
      </c>
      <c r="AIU234" s="53">
        <f t="shared" si="16629"/>
        <v>116.52029999999999</v>
      </c>
      <c r="AIV234" s="53">
        <f t="shared" si="377"/>
        <v>700.2520199999999</v>
      </c>
      <c r="AIW234" s="53">
        <v>0</v>
      </c>
      <c r="AIX234" s="53">
        <f>AIV234*(($H$268)+1)+(IF(AIW234&lt;101,AIW234,IF(AIW234&lt;201,AIW234/2,IF(AIW234&lt;=301,AIW234/3,AIW234/4))))</f>
        <v>700.2520199999999</v>
      </c>
      <c r="AIY234" s="159">
        <f t="shared" si="6516"/>
        <v>5</v>
      </c>
      <c r="AIZ234" s="159"/>
      <c r="AJA234" s="53" t="s">
        <v>163</v>
      </c>
      <c r="AJB234" s="53">
        <f t="shared" ref="AJB234" si="20606">(54.23)*10.764</f>
        <v>583.73171999999988</v>
      </c>
      <c r="AJC234" s="53">
        <f t="shared" si="16631"/>
        <v>116.52029999999999</v>
      </c>
      <c r="AJD234" s="53">
        <f t="shared" si="380"/>
        <v>700.2520199999999</v>
      </c>
      <c r="AJE234" s="53">
        <v>0</v>
      </c>
      <c r="AJF234" s="53">
        <f>AJD234*(($H$268)+1)+(IF(AJE234&lt;101,AJE234,IF(AJE234&lt;201,AJE234/2,IF(AJE234&lt;=301,AJE234/3,AJE234/4))))</f>
        <v>700.2520199999999</v>
      </c>
      <c r="AJG234" s="159">
        <f t="shared" si="6519"/>
        <v>5</v>
      </c>
      <c r="AJH234" s="159"/>
      <c r="AJI234" s="53" t="s">
        <v>163</v>
      </c>
      <c r="AJJ234" s="53">
        <f t="shared" ref="AJJ234" si="20607">(54.23)*10.764</f>
        <v>583.73171999999988</v>
      </c>
      <c r="AJK234" s="53">
        <f t="shared" si="16633"/>
        <v>116.52029999999999</v>
      </c>
      <c r="AJL234" s="53">
        <f t="shared" si="383"/>
        <v>700.2520199999999</v>
      </c>
      <c r="AJM234" s="53">
        <v>0</v>
      </c>
      <c r="AJN234" s="53">
        <f>AJL234*(($H$268)+1)+(IF(AJM234&lt;101,AJM234,IF(AJM234&lt;201,AJM234/2,IF(AJM234&lt;=301,AJM234/3,AJM234/4))))</f>
        <v>700.2520199999999</v>
      </c>
      <c r="AJO234" s="159">
        <f t="shared" si="6522"/>
        <v>5</v>
      </c>
      <c r="AJP234" s="159"/>
      <c r="AJQ234" s="53" t="s">
        <v>163</v>
      </c>
      <c r="AJR234" s="53">
        <f t="shared" ref="AJR234" si="20608">(54.23)*10.764</f>
        <v>583.73171999999988</v>
      </c>
      <c r="AJS234" s="53">
        <f t="shared" si="16635"/>
        <v>116.52029999999999</v>
      </c>
      <c r="AJT234" s="53">
        <f t="shared" si="386"/>
        <v>700.2520199999999</v>
      </c>
      <c r="AJU234" s="53">
        <v>0</v>
      </c>
      <c r="AJV234" s="53">
        <f>AJT234*(($H$268)+1)+(IF(AJU234&lt;101,AJU234,IF(AJU234&lt;201,AJU234/2,IF(AJU234&lt;=301,AJU234/3,AJU234/4))))</f>
        <v>700.2520199999999</v>
      </c>
      <c r="AJW234" s="159">
        <f t="shared" si="6525"/>
        <v>5</v>
      </c>
      <c r="AJX234" s="159"/>
      <c r="AJY234" s="53" t="s">
        <v>163</v>
      </c>
      <c r="AJZ234" s="53">
        <f t="shared" ref="AJZ234" si="20609">(54.23)*10.764</f>
        <v>583.73171999999988</v>
      </c>
      <c r="AKA234" s="53">
        <f t="shared" si="16637"/>
        <v>116.52029999999999</v>
      </c>
      <c r="AKB234" s="53">
        <f t="shared" si="389"/>
        <v>700.2520199999999</v>
      </c>
      <c r="AKC234" s="53">
        <v>0</v>
      </c>
      <c r="AKD234" s="53">
        <f>AKB234*(($H$268)+1)+(IF(AKC234&lt;101,AKC234,IF(AKC234&lt;201,AKC234/2,IF(AKC234&lt;=301,AKC234/3,AKC234/4))))</f>
        <v>700.2520199999999</v>
      </c>
      <c r="AKE234" s="159">
        <f t="shared" si="6528"/>
        <v>5</v>
      </c>
      <c r="AKF234" s="159"/>
      <c r="AKG234" s="53" t="s">
        <v>163</v>
      </c>
      <c r="AKH234" s="53">
        <f t="shared" ref="AKH234" si="20610">(54.23)*10.764</f>
        <v>583.73171999999988</v>
      </c>
      <c r="AKI234" s="53">
        <f t="shared" si="16639"/>
        <v>116.52029999999999</v>
      </c>
      <c r="AKJ234" s="53">
        <f t="shared" si="392"/>
        <v>700.2520199999999</v>
      </c>
      <c r="AKK234" s="53">
        <v>0</v>
      </c>
      <c r="AKL234" s="53">
        <f>AKJ234*(($H$268)+1)+(IF(AKK234&lt;101,AKK234,IF(AKK234&lt;201,AKK234/2,IF(AKK234&lt;=301,AKK234/3,AKK234/4))))</f>
        <v>700.2520199999999</v>
      </c>
      <c r="AKM234" s="159">
        <f t="shared" si="6531"/>
        <v>5</v>
      </c>
      <c r="AKN234" s="159"/>
      <c r="AKO234" s="53" t="s">
        <v>163</v>
      </c>
      <c r="AKP234" s="53">
        <f t="shared" ref="AKP234" si="20611">(54.23)*10.764</f>
        <v>583.73171999999988</v>
      </c>
      <c r="AKQ234" s="53">
        <f t="shared" si="16641"/>
        <v>116.52029999999999</v>
      </c>
      <c r="AKR234" s="53">
        <f t="shared" si="395"/>
        <v>700.2520199999999</v>
      </c>
      <c r="AKS234" s="53">
        <v>0</v>
      </c>
      <c r="AKT234" s="53">
        <f>AKR234*(($H$268)+1)+(IF(AKS234&lt;101,AKS234,IF(AKS234&lt;201,AKS234/2,IF(AKS234&lt;=301,AKS234/3,AKS234/4))))</f>
        <v>700.2520199999999</v>
      </c>
      <c r="AKU234" s="159">
        <f t="shared" si="6534"/>
        <v>5</v>
      </c>
      <c r="AKV234" s="159"/>
      <c r="AKW234" s="53" t="s">
        <v>163</v>
      </c>
      <c r="AKX234" s="53">
        <f t="shared" ref="AKX234" si="20612">(54.23)*10.764</f>
        <v>583.73171999999988</v>
      </c>
      <c r="AKY234" s="53">
        <f t="shared" si="16643"/>
        <v>116.52029999999999</v>
      </c>
      <c r="AKZ234" s="53">
        <f t="shared" si="398"/>
        <v>700.2520199999999</v>
      </c>
      <c r="ALA234" s="53">
        <v>0</v>
      </c>
      <c r="ALB234" s="53">
        <f>AKZ234*(($H$268)+1)+(IF(ALA234&lt;101,ALA234,IF(ALA234&lt;201,ALA234/2,IF(ALA234&lt;=301,ALA234/3,ALA234/4))))</f>
        <v>700.2520199999999</v>
      </c>
      <c r="ALC234" s="159">
        <f t="shared" si="6537"/>
        <v>5</v>
      </c>
      <c r="ALD234" s="159"/>
      <c r="ALE234" s="53" t="s">
        <v>163</v>
      </c>
      <c r="ALF234" s="53">
        <f t="shared" ref="ALF234" si="20613">(54.23)*10.764</f>
        <v>583.73171999999988</v>
      </c>
      <c r="ALG234" s="53">
        <f t="shared" si="16645"/>
        <v>116.52029999999999</v>
      </c>
      <c r="ALH234" s="53">
        <f t="shared" si="401"/>
        <v>700.2520199999999</v>
      </c>
      <c r="ALI234" s="53">
        <v>0</v>
      </c>
      <c r="ALJ234" s="53">
        <f>ALH234*(($H$268)+1)+(IF(ALI234&lt;101,ALI234,IF(ALI234&lt;201,ALI234/2,IF(ALI234&lt;=301,ALI234/3,ALI234/4))))</f>
        <v>700.2520199999999</v>
      </c>
      <c r="ALK234" s="159">
        <f t="shared" si="6540"/>
        <v>5</v>
      </c>
      <c r="ALL234" s="159"/>
      <c r="ALM234" s="53" t="s">
        <v>163</v>
      </c>
      <c r="ALN234" s="53">
        <f t="shared" ref="ALN234" si="20614">(54.23)*10.764</f>
        <v>583.73171999999988</v>
      </c>
      <c r="ALO234" s="53">
        <f t="shared" si="16647"/>
        <v>116.52029999999999</v>
      </c>
      <c r="ALP234" s="53">
        <f t="shared" si="404"/>
        <v>700.2520199999999</v>
      </c>
      <c r="ALQ234" s="53">
        <v>0</v>
      </c>
      <c r="ALR234" s="53">
        <f>ALP234*(($H$268)+1)+(IF(ALQ234&lt;101,ALQ234,IF(ALQ234&lt;201,ALQ234/2,IF(ALQ234&lt;=301,ALQ234/3,ALQ234/4))))</f>
        <v>700.2520199999999</v>
      </c>
      <c r="ALS234" s="159">
        <f t="shared" si="6543"/>
        <v>5</v>
      </c>
      <c r="ALT234" s="159"/>
      <c r="ALU234" s="53" t="s">
        <v>163</v>
      </c>
      <c r="ALV234" s="53">
        <f t="shared" ref="ALV234" si="20615">(54.23)*10.764</f>
        <v>583.73171999999988</v>
      </c>
      <c r="ALW234" s="53">
        <f t="shared" si="16649"/>
        <v>116.52029999999999</v>
      </c>
      <c r="ALX234" s="53">
        <f t="shared" si="407"/>
        <v>700.2520199999999</v>
      </c>
      <c r="ALY234" s="53">
        <v>0</v>
      </c>
      <c r="ALZ234" s="53">
        <f>ALX234*(($H$268)+1)+(IF(ALY234&lt;101,ALY234,IF(ALY234&lt;201,ALY234/2,IF(ALY234&lt;=301,ALY234/3,ALY234/4))))</f>
        <v>700.2520199999999</v>
      </c>
      <c r="AMA234" s="159">
        <f t="shared" si="6546"/>
        <v>5</v>
      </c>
      <c r="AMB234" s="159"/>
      <c r="AMC234" s="53" t="s">
        <v>163</v>
      </c>
      <c r="AMD234" s="53">
        <f t="shared" ref="AMD234" si="20616">(54.23)*10.764</f>
        <v>583.73171999999988</v>
      </c>
      <c r="AME234" s="53">
        <f t="shared" si="16651"/>
        <v>116.52029999999999</v>
      </c>
      <c r="AMF234" s="53">
        <f t="shared" si="410"/>
        <v>700.2520199999999</v>
      </c>
      <c r="AMG234" s="53">
        <v>0</v>
      </c>
      <c r="AMH234" s="53">
        <f>AMF234*(($H$268)+1)+(IF(AMG234&lt;101,AMG234,IF(AMG234&lt;201,AMG234/2,IF(AMG234&lt;=301,AMG234/3,AMG234/4))))</f>
        <v>700.2520199999999</v>
      </c>
      <c r="AMI234" s="159">
        <f t="shared" si="6549"/>
        <v>5</v>
      </c>
      <c r="AMJ234" s="159"/>
      <c r="AMK234" s="53" t="s">
        <v>163</v>
      </c>
      <c r="AML234" s="53">
        <f t="shared" ref="AML234" si="20617">(54.23)*10.764</f>
        <v>583.73171999999988</v>
      </c>
      <c r="AMM234" s="53">
        <f t="shared" si="16653"/>
        <v>116.52029999999999</v>
      </c>
      <c r="AMN234" s="53">
        <f t="shared" si="413"/>
        <v>700.2520199999999</v>
      </c>
      <c r="AMO234" s="53">
        <v>0</v>
      </c>
      <c r="AMP234" s="53">
        <f>AMN234*(($H$268)+1)+(IF(AMO234&lt;101,AMO234,IF(AMO234&lt;201,AMO234/2,IF(AMO234&lt;=301,AMO234/3,AMO234/4))))</f>
        <v>700.2520199999999</v>
      </c>
      <c r="AMQ234" s="159">
        <f t="shared" si="6552"/>
        <v>5</v>
      </c>
      <c r="AMR234" s="159"/>
      <c r="AMS234" s="53" t="s">
        <v>163</v>
      </c>
      <c r="AMT234" s="53">
        <f t="shared" ref="AMT234" si="20618">(54.23)*10.764</f>
        <v>583.73171999999988</v>
      </c>
      <c r="AMU234" s="53">
        <f t="shared" si="16655"/>
        <v>116.52029999999999</v>
      </c>
      <c r="AMV234" s="53">
        <f t="shared" si="416"/>
        <v>700.2520199999999</v>
      </c>
      <c r="AMW234" s="53">
        <v>0</v>
      </c>
      <c r="AMX234" s="53">
        <f>AMV234*(($H$268)+1)+(IF(AMW234&lt;101,AMW234,IF(AMW234&lt;201,AMW234/2,IF(AMW234&lt;=301,AMW234/3,AMW234/4))))</f>
        <v>700.2520199999999</v>
      </c>
      <c r="AMY234" s="159">
        <f t="shared" si="6555"/>
        <v>5</v>
      </c>
      <c r="AMZ234" s="159"/>
      <c r="ANA234" s="53" t="s">
        <v>163</v>
      </c>
      <c r="ANB234" s="53">
        <f t="shared" ref="ANB234" si="20619">(54.23)*10.764</f>
        <v>583.73171999999988</v>
      </c>
      <c r="ANC234" s="53">
        <f t="shared" si="16657"/>
        <v>116.52029999999999</v>
      </c>
      <c r="AND234" s="53">
        <f t="shared" si="419"/>
        <v>700.2520199999999</v>
      </c>
      <c r="ANE234" s="53">
        <v>0</v>
      </c>
      <c r="ANF234" s="53">
        <f>AND234*(($H$268)+1)+(IF(ANE234&lt;101,ANE234,IF(ANE234&lt;201,ANE234/2,IF(ANE234&lt;=301,ANE234/3,ANE234/4))))</f>
        <v>700.2520199999999</v>
      </c>
      <c r="ANG234" s="159">
        <f t="shared" si="6558"/>
        <v>5</v>
      </c>
      <c r="ANH234" s="159"/>
      <c r="ANI234" s="53" t="s">
        <v>163</v>
      </c>
      <c r="ANJ234" s="53">
        <f t="shared" ref="ANJ234" si="20620">(54.23)*10.764</f>
        <v>583.73171999999988</v>
      </c>
      <c r="ANK234" s="53">
        <f t="shared" si="16659"/>
        <v>116.52029999999999</v>
      </c>
      <c r="ANL234" s="53">
        <f t="shared" si="422"/>
        <v>700.2520199999999</v>
      </c>
      <c r="ANM234" s="53">
        <v>0</v>
      </c>
      <c r="ANN234" s="53">
        <f>ANL234*(($H$268)+1)+(IF(ANM234&lt;101,ANM234,IF(ANM234&lt;201,ANM234/2,IF(ANM234&lt;=301,ANM234/3,ANM234/4))))</f>
        <v>700.2520199999999</v>
      </c>
      <c r="ANO234" s="159">
        <f t="shared" si="6561"/>
        <v>5</v>
      </c>
      <c r="ANP234" s="159"/>
      <c r="ANQ234" s="53" t="s">
        <v>163</v>
      </c>
      <c r="ANR234" s="53">
        <f t="shared" ref="ANR234" si="20621">(54.23)*10.764</f>
        <v>583.73171999999988</v>
      </c>
      <c r="ANS234" s="53">
        <f t="shared" si="16661"/>
        <v>116.52029999999999</v>
      </c>
      <c r="ANT234" s="53">
        <f t="shared" si="425"/>
        <v>700.2520199999999</v>
      </c>
      <c r="ANU234" s="53">
        <v>0</v>
      </c>
      <c r="ANV234" s="53">
        <f>ANT234*(($H$268)+1)+(IF(ANU234&lt;101,ANU234,IF(ANU234&lt;201,ANU234/2,IF(ANU234&lt;=301,ANU234/3,ANU234/4))))</f>
        <v>700.2520199999999</v>
      </c>
      <c r="ANW234" s="159">
        <f t="shared" si="6564"/>
        <v>5</v>
      </c>
      <c r="ANX234" s="159"/>
      <c r="ANY234" s="53" t="s">
        <v>163</v>
      </c>
      <c r="ANZ234" s="53">
        <f t="shared" ref="ANZ234" si="20622">(54.23)*10.764</f>
        <v>583.73171999999988</v>
      </c>
      <c r="AOA234" s="53">
        <f t="shared" si="16663"/>
        <v>116.52029999999999</v>
      </c>
      <c r="AOB234" s="53">
        <f t="shared" si="428"/>
        <v>700.2520199999999</v>
      </c>
      <c r="AOC234" s="53">
        <v>0</v>
      </c>
      <c r="AOD234" s="53">
        <f>AOB234*(($H$268)+1)+(IF(AOC234&lt;101,AOC234,IF(AOC234&lt;201,AOC234/2,IF(AOC234&lt;=301,AOC234/3,AOC234/4))))</f>
        <v>700.2520199999999</v>
      </c>
      <c r="AOE234" s="159">
        <f t="shared" si="6567"/>
        <v>5</v>
      </c>
      <c r="AOF234" s="159"/>
      <c r="AOG234" s="53" t="s">
        <v>163</v>
      </c>
      <c r="AOH234" s="53">
        <f t="shared" ref="AOH234" si="20623">(54.23)*10.764</f>
        <v>583.73171999999988</v>
      </c>
      <c r="AOI234" s="53">
        <f t="shared" si="16665"/>
        <v>116.52029999999999</v>
      </c>
      <c r="AOJ234" s="53">
        <f t="shared" si="431"/>
        <v>700.2520199999999</v>
      </c>
      <c r="AOK234" s="53">
        <v>0</v>
      </c>
      <c r="AOL234" s="53">
        <f>AOJ234*(($H$268)+1)+(IF(AOK234&lt;101,AOK234,IF(AOK234&lt;201,AOK234/2,IF(AOK234&lt;=301,AOK234/3,AOK234/4))))</f>
        <v>700.2520199999999</v>
      </c>
      <c r="AOM234" s="159">
        <f t="shared" si="6570"/>
        <v>5</v>
      </c>
      <c r="AON234" s="159"/>
      <c r="AOO234" s="53" t="s">
        <v>163</v>
      </c>
      <c r="AOP234" s="53">
        <f t="shared" ref="AOP234" si="20624">(54.23)*10.764</f>
        <v>583.73171999999988</v>
      </c>
      <c r="AOQ234" s="53">
        <f t="shared" si="16667"/>
        <v>116.52029999999999</v>
      </c>
      <c r="AOR234" s="53">
        <f t="shared" si="434"/>
        <v>700.2520199999999</v>
      </c>
      <c r="AOS234" s="53">
        <v>0</v>
      </c>
      <c r="AOT234" s="53">
        <f>AOR234*(($H$268)+1)+(IF(AOS234&lt;101,AOS234,IF(AOS234&lt;201,AOS234/2,IF(AOS234&lt;=301,AOS234/3,AOS234/4))))</f>
        <v>700.2520199999999</v>
      </c>
      <c r="AOU234" s="159">
        <f t="shared" si="6573"/>
        <v>5</v>
      </c>
      <c r="AOV234" s="159"/>
      <c r="AOW234" s="53" t="s">
        <v>163</v>
      </c>
      <c r="AOX234" s="53">
        <f t="shared" ref="AOX234" si="20625">(54.23)*10.764</f>
        <v>583.73171999999988</v>
      </c>
      <c r="AOY234" s="53">
        <f t="shared" si="16669"/>
        <v>116.52029999999999</v>
      </c>
      <c r="AOZ234" s="53">
        <f t="shared" si="437"/>
        <v>700.2520199999999</v>
      </c>
      <c r="APA234" s="53">
        <v>0</v>
      </c>
      <c r="APB234" s="53">
        <f>AOZ234*(($H$268)+1)+(IF(APA234&lt;101,APA234,IF(APA234&lt;201,APA234/2,IF(APA234&lt;=301,APA234/3,APA234/4))))</f>
        <v>700.2520199999999</v>
      </c>
      <c r="APC234" s="159">
        <f t="shared" si="6576"/>
        <v>5</v>
      </c>
      <c r="APD234" s="159"/>
      <c r="APE234" s="53" t="s">
        <v>163</v>
      </c>
      <c r="APF234" s="53">
        <f t="shared" ref="APF234" si="20626">(54.23)*10.764</f>
        <v>583.73171999999988</v>
      </c>
      <c r="APG234" s="53">
        <f t="shared" si="16671"/>
        <v>116.52029999999999</v>
      </c>
      <c r="APH234" s="53">
        <f t="shared" si="440"/>
        <v>700.2520199999999</v>
      </c>
      <c r="API234" s="53">
        <v>0</v>
      </c>
      <c r="APJ234" s="53">
        <f>APH234*(($H$268)+1)+(IF(API234&lt;101,API234,IF(API234&lt;201,API234/2,IF(API234&lt;=301,API234/3,API234/4))))</f>
        <v>700.2520199999999</v>
      </c>
      <c r="APK234" s="159">
        <f t="shared" si="6579"/>
        <v>5</v>
      </c>
      <c r="APL234" s="159"/>
      <c r="APM234" s="53" t="s">
        <v>163</v>
      </c>
      <c r="APN234" s="53">
        <f t="shared" ref="APN234" si="20627">(54.23)*10.764</f>
        <v>583.73171999999988</v>
      </c>
      <c r="APO234" s="53">
        <f t="shared" si="16673"/>
        <v>116.52029999999999</v>
      </c>
      <c r="APP234" s="53">
        <f t="shared" si="443"/>
        <v>700.2520199999999</v>
      </c>
      <c r="APQ234" s="53">
        <v>0</v>
      </c>
      <c r="APR234" s="53">
        <f>APP234*(($H$268)+1)+(IF(APQ234&lt;101,APQ234,IF(APQ234&lt;201,APQ234/2,IF(APQ234&lt;=301,APQ234/3,APQ234/4))))</f>
        <v>700.2520199999999</v>
      </c>
      <c r="APS234" s="159">
        <f t="shared" si="6582"/>
        <v>5</v>
      </c>
      <c r="APT234" s="159"/>
      <c r="APU234" s="53" t="s">
        <v>163</v>
      </c>
      <c r="APV234" s="53">
        <f t="shared" ref="APV234" si="20628">(54.23)*10.764</f>
        <v>583.73171999999988</v>
      </c>
      <c r="APW234" s="53">
        <f t="shared" si="16675"/>
        <v>116.52029999999999</v>
      </c>
      <c r="APX234" s="53">
        <f t="shared" si="446"/>
        <v>700.2520199999999</v>
      </c>
      <c r="APY234" s="53">
        <v>0</v>
      </c>
      <c r="APZ234" s="53">
        <f>APX234*(($H$268)+1)+(IF(APY234&lt;101,APY234,IF(APY234&lt;201,APY234/2,IF(APY234&lt;=301,APY234/3,APY234/4))))</f>
        <v>700.2520199999999</v>
      </c>
      <c r="AQA234" s="159">
        <f t="shared" si="6585"/>
        <v>5</v>
      </c>
      <c r="AQB234" s="159"/>
      <c r="AQC234" s="53" t="s">
        <v>163</v>
      </c>
      <c r="AQD234" s="53">
        <f t="shared" ref="AQD234" si="20629">(54.23)*10.764</f>
        <v>583.73171999999988</v>
      </c>
      <c r="AQE234" s="53">
        <f t="shared" si="16677"/>
        <v>116.52029999999999</v>
      </c>
      <c r="AQF234" s="53">
        <f t="shared" si="449"/>
        <v>700.2520199999999</v>
      </c>
      <c r="AQG234" s="53">
        <v>0</v>
      </c>
      <c r="AQH234" s="53">
        <f>AQF234*(($H$268)+1)+(IF(AQG234&lt;101,AQG234,IF(AQG234&lt;201,AQG234/2,IF(AQG234&lt;=301,AQG234/3,AQG234/4))))</f>
        <v>700.2520199999999</v>
      </c>
      <c r="AQI234" s="159">
        <f t="shared" si="6588"/>
        <v>5</v>
      </c>
      <c r="AQJ234" s="159"/>
      <c r="AQK234" s="53" t="s">
        <v>163</v>
      </c>
      <c r="AQL234" s="53">
        <f t="shared" ref="AQL234" si="20630">(54.23)*10.764</f>
        <v>583.73171999999988</v>
      </c>
      <c r="AQM234" s="53">
        <f t="shared" si="16679"/>
        <v>116.52029999999999</v>
      </c>
      <c r="AQN234" s="53">
        <f t="shared" si="452"/>
        <v>700.2520199999999</v>
      </c>
      <c r="AQO234" s="53">
        <v>0</v>
      </c>
      <c r="AQP234" s="53">
        <f>AQN234*(($H$268)+1)+(IF(AQO234&lt;101,AQO234,IF(AQO234&lt;201,AQO234/2,IF(AQO234&lt;=301,AQO234/3,AQO234/4))))</f>
        <v>700.2520199999999</v>
      </c>
      <c r="AQQ234" s="159">
        <f t="shared" si="6591"/>
        <v>5</v>
      </c>
      <c r="AQR234" s="159"/>
      <c r="AQS234" s="53" t="s">
        <v>163</v>
      </c>
      <c r="AQT234" s="53">
        <f t="shared" ref="AQT234" si="20631">(54.23)*10.764</f>
        <v>583.73171999999988</v>
      </c>
      <c r="AQU234" s="53">
        <f t="shared" si="16681"/>
        <v>116.52029999999999</v>
      </c>
      <c r="AQV234" s="53">
        <f t="shared" si="455"/>
        <v>700.2520199999999</v>
      </c>
      <c r="AQW234" s="53">
        <v>0</v>
      </c>
      <c r="AQX234" s="53">
        <f>AQV234*(($H$268)+1)+(IF(AQW234&lt;101,AQW234,IF(AQW234&lt;201,AQW234/2,IF(AQW234&lt;=301,AQW234/3,AQW234/4))))</f>
        <v>700.2520199999999</v>
      </c>
      <c r="AQY234" s="159">
        <f t="shared" si="6594"/>
        <v>5</v>
      </c>
      <c r="AQZ234" s="159"/>
      <c r="ARA234" s="53" t="s">
        <v>163</v>
      </c>
      <c r="ARB234" s="53">
        <f t="shared" ref="ARB234" si="20632">(54.23)*10.764</f>
        <v>583.73171999999988</v>
      </c>
      <c r="ARC234" s="53">
        <f t="shared" si="16683"/>
        <v>116.52029999999999</v>
      </c>
      <c r="ARD234" s="53">
        <f t="shared" si="458"/>
        <v>700.2520199999999</v>
      </c>
      <c r="ARE234" s="53">
        <v>0</v>
      </c>
      <c r="ARF234" s="53">
        <f>ARD234*(($H$268)+1)+(IF(ARE234&lt;101,ARE234,IF(ARE234&lt;201,ARE234/2,IF(ARE234&lt;=301,ARE234/3,ARE234/4))))</f>
        <v>700.2520199999999</v>
      </c>
      <c r="ARG234" s="159">
        <f t="shared" si="6597"/>
        <v>5</v>
      </c>
      <c r="ARH234" s="159"/>
      <c r="ARI234" s="53" t="s">
        <v>163</v>
      </c>
      <c r="ARJ234" s="53">
        <f t="shared" ref="ARJ234" si="20633">(54.23)*10.764</f>
        <v>583.73171999999988</v>
      </c>
      <c r="ARK234" s="53">
        <f t="shared" si="16685"/>
        <v>116.52029999999999</v>
      </c>
      <c r="ARL234" s="53">
        <f t="shared" si="461"/>
        <v>700.2520199999999</v>
      </c>
      <c r="ARM234" s="53">
        <v>0</v>
      </c>
      <c r="ARN234" s="53">
        <f>ARL234*(($H$268)+1)+(IF(ARM234&lt;101,ARM234,IF(ARM234&lt;201,ARM234/2,IF(ARM234&lt;=301,ARM234/3,ARM234/4))))</f>
        <v>700.2520199999999</v>
      </c>
      <c r="ARO234" s="159">
        <f t="shared" si="6600"/>
        <v>5</v>
      </c>
      <c r="ARP234" s="159"/>
      <c r="ARQ234" s="53" t="s">
        <v>163</v>
      </c>
      <c r="ARR234" s="53">
        <f t="shared" ref="ARR234" si="20634">(54.23)*10.764</f>
        <v>583.73171999999988</v>
      </c>
      <c r="ARS234" s="53">
        <f t="shared" si="16687"/>
        <v>116.52029999999999</v>
      </c>
      <c r="ART234" s="53">
        <f t="shared" si="464"/>
        <v>700.2520199999999</v>
      </c>
      <c r="ARU234" s="53">
        <v>0</v>
      </c>
      <c r="ARV234" s="53">
        <f>ART234*(($H$268)+1)+(IF(ARU234&lt;101,ARU234,IF(ARU234&lt;201,ARU234/2,IF(ARU234&lt;=301,ARU234/3,ARU234/4))))</f>
        <v>700.2520199999999</v>
      </c>
      <c r="ARW234" s="159">
        <f t="shared" si="6603"/>
        <v>5</v>
      </c>
      <c r="ARX234" s="159"/>
      <c r="ARY234" s="53" t="s">
        <v>163</v>
      </c>
      <c r="ARZ234" s="53">
        <f t="shared" ref="ARZ234" si="20635">(54.23)*10.764</f>
        <v>583.73171999999988</v>
      </c>
      <c r="ASA234" s="53">
        <f t="shared" si="16689"/>
        <v>116.52029999999999</v>
      </c>
      <c r="ASB234" s="53">
        <f t="shared" si="467"/>
        <v>700.2520199999999</v>
      </c>
      <c r="ASC234" s="53">
        <v>0</v>
      </c>
      <c r="ASD234" s="53">
        <f>ASB234*(($H$268)+1)+(IF(ASC234&lt;101,ASC234,IF(ASC234&lt;201,ASC234/2,IF(ASC234&lt;=301,ASC234/3,ASC234/4))))</f>
        <v>700.2520199999999</v>
      </c>
      <c r="ASE234" s="159">
        <f t="shared" si="6606"/>
        <v>5</v>
      </c>
      <c r="ASF234" s="159"/>
      <c r="ASG234" s="53" t="s">
        <v>163</v>
      </c>
      <c r="ASH234" s="53">
        <f t="shared" ref="ASH234" si="20636">(54.23)*10.764</f>
        <v>583.73171999999988</v>
      </c>
      <c r="ASI234" s="53">
        <f t="shared" si="16691"/>
        <v>116.52029999999999</v>
      </c>
      <c r="ASJ234" s="53">
        <f t="shared" si="470"/>
        <v>700.2520199999999</v>
      </c>
      <c r="ASK234" s="53">
        <v>0</v>
      </c>
      <c r="ASL234" s="53">
        <f>ASJ234*(($H$268)+1)+(IF(ASK234&lt;101,ASK234,IF(ASK234&lt;201,ASK234/2,IF(ASK234&lt;=301,ASK234/3,ASK234/4))))</f>
        <v>700.2520199999999</v>
      </c>
      <c r="ASM234" s="159">
        <f t="shared" si="6609"/>
        <v>5</v>
      </c>
      <c r="ASN234" s="159"/>
      <c r="ASO234" s="53" t="s">
        <v>163</v>
      </c>
      <c r="ASP234" s="53">
        <f t="shared" ref="ASP234" si="20637">(54.23)*10.764</f>
        <v>583.73171999999988</v>
      </c>
      <c r="ASQ234" s="53">
        <f t="shared" si="16693"/>
        <v>116.52029999999999</v>
      </c>
      <c r="ASR234" s="53">
        <f t="shared" si="473"/>
        <v>700.2520199999999</v>
      </c>
      <c r="ASS234" s="53">
        <v>0</v>
      </c>
      <c r="AST234" s="53">
        <f>ASR234*(($H$268)+1)+(IF(ASS234&lt;101,ASS234,IF(ASS234&lt;201,ASS234/2,IF(ASS234&lt;=301,ASS234/3,ASS234/4))))</f>
        <v>700.2520199999999</v>
      </c>
      <c r="ASU234" s="159">
        <f t="shared" si="6612"/>
        <v>5</v>
      </c>
      <c r="ASV234" s="159"/>
      <c r="ASW234" s="53" t="s">
        <v>163</v>
      </c>
      <c r="ASX234" s="53">
        <f t="shared" ref="ASX234" si="20638">(54.23)*10.764</f>
        <v>583.73171999999988</v>
      </c>
      <c r="ASY234" s="53">
        <f t="shared" si="16695"/>
        <v>116.52029999999999</v>
      </c>
      <c r="ASZ234" s="53">
        <f t="shared" si="476"/>
        <v>700.2520199999999</v>
      </c>
      <c r="ATA234" s="53">
        <v>0</v>
      </c>
      <c r="ATB234" s="53">
        <f>ASZ234*(($H$268)+1)+(IF(ATA234&lt;101,ATA234,IF(ATA234&lt;201,ATA234/2,IF(ATA234&lt;=301,ATA234/3,ATA234/4))))</f>
        <v>700.2520199999999</v>
      </c>
      <c r="ATC234" s="159">
        <f t="shared" si="6615"/>
        <v>5</v>
      </c>
      <c r="ATD234" s="159"/>
      <c r="ATE234" s="53" t="s">
        <v>163</v>
      </c>
      <c r="ATF234" s="53">
        <f t="shared" ref="ATF234" si="20639">(54.23)*10.764</f>
        <v>583.73171999999988</v>
      </c>
      <c r="ATG234" s="53">
        <f t="shared" si="16697"/>
        <v>116.52029999999999</v>
      </c>
      <c r="ATH234" s="53">
        <f t="shared" si="479"/>
        <v>700.2520199999999</v>
      </c>
      <c r="ATI234" s="53">
        <v>0</v>
      </c>
      <c r="ATJ234" s="53">
        <f>ATH234*(($H$268)+1)+(IF(ATI234&lt;101,ATI234,IF(ATI234&lt;201,ATI234/2,IF(ATI234&lt;=301,ATI234/3,ATI234/4))))</f>
        <v>700.2520199999999</v>
      </c>
      <c r="ATK234" s="159">
        <f t="shared" si="6618"/>
        <v>5</v>
      </c>
      <c r="ATL234" s="159"/>
      <c r="ATM234" s="53" t="s">
        <v>163</v>
      </c>
      <c r="ATN234" s="53">
        <f t="shared" ref="ATN234" si="20640">(54.23)*10.764</f>
        <v>583.73171999999988</v>
      </c>
      <c r="ATO234" s="53">
        <f t="shared" si="16699"/>
        <v>116.52029999999999</v>
      </c>
      <c r="ATP234" s="53">
        <f t="shared" si="482"/>
        <v>700.2520199999999</v>
      </c>
      <c r="ATQ234" s="53">
        <v>0</v>
      </c>
      <c r="ATR234" s="53">
        <f>ATP234*(($H$268)+1)+(IF(ATQ234&lt;101,ATQ234,IF(ATQ234&lt;201,ATQ234/2,IF(ATQ234&lt;=301,ATQ234/3,ATQ234/4))))</f>
        <v>700.2520199999999</v>
      </c>
      <c r="ATS234" s="159">
        <f t="shared" si="6621"/>
        <v>5</v>
      </c>
      <c r="ATT234" s="159"/>
      <c r="ATU234" s="53" t="s">
        <v>163</v>
      </c>
      <c r="ATV234" s="53">
        <f t="shared" ref="ATV234" si="20641">(54.23)*10.764</f>
        <v>583.73171999999988</v>
      </c>
      <c r="ATW234" s="53">
        <f t="shared" si="16701"/>
        <v>116.52029999999999</v>
      </c>
      <c r="ATX234" s="53">
        <f t="shared" si="485"/>
        <v>700.2520199999999</v>
      </c>
      <c r="ATY234" s="53">
        <v>0</v>
      </c>
      <c r="ATZ234" s="53">
        <f>ATX234*(($H$268)+1)+(IF(ATY234&lt;101,ATY234,IF(ATY234&lt;201,ATY234/2,IF(ATY234&lt;=301,ATY234/3,ATY234/4))))</f>
        <v>700.2520199999999</v>
      </c>
      <c r="AUA234" s="159">
        <f t="shared" si="6624"/>
        <v>5</v>
      </c>
      <c r="AUB234" s="159"/>
      <c r="AUC234" s="53" t="s">
        <v>163</v>
      </c>
      <c r="AUD234" s="53">
        <f t="shared" ref="AUD234" si="20642">(54.23)*10.764</f>
        <v>583.73171999999988</v>
      </c>
      <c r="AUE234" s="53">
        <f t="shared" si="16703"/>
        <v>116.52029999999999</v>
      </c>
      <c r="AUF234" s="53">
        <f t="shared" si="488"/>
        <v>700.2520199999999</v>
      </c>
      <c r="AUG234" s="53">
        <v>0</v>
      </c>
      <c r="AUH234" s="53">
        <f>AUF234*(($H$268)+1)+(IF(AUG234&lt;101,AUG234,IF(AUG234&lt;201,AUG234/2,IF(AUG234&lt;=301,AUG234/3,AUG234/4))))</f>
        <v>700.2520199999999</v>
      </c>
      <c r="AUI234" s="159">
        <f t="shared" si="6627"/>
        <v>5</v>
      </c>
      <c r="AUJ234" s="159"/>
      <c r="AUK234" s="53" t="s">
        <v>163</v>
      </c>
      <c r="AUL234" s="53">
        <f t="shared" ref="AUL234" si="20643">(54.23)*10.764</f>
        <v>583.73171999999988</v>
      </c>
      <c r="AUM234" s="53">
        <f t="shared" si="16705"/>
        <v>116.52029999999999</v>
      </c>
      <c r="AUN234" s="53">
        <f t="shared" si="491"/>
        <v>700.2520199999999</v>
      </c>
      <c r="AUO234" s="53">
        <v>0</v>
      </c>
      <c r="AUP234" s="53">
        <f>AUN234*(($H$268)+1)+(IF(AUO234&lt;101,AUO234,IF(AUO234&lt;201,AUO234/2,IF(AUO234&lt;=301,AUO234/3,AUO234/4))))</f>
        <v>700.2520199999999</v>
      </c>
      <c r="AUQ234" s="159">
        <f t="shared" si="6630"/>
        <v>5</v>
      </c>
      <c r="AUR234" s="159"/>
      <c r="AUS234" s="53" t="s">
        <v>163</v>
      </c>
      <c r="AUT234" s="53">
        <f t="shared" ref="AUT234" si="20644">(54.23)*10.764</f>
        <v>583.73171999999988</v>
      </c>
      <c r="AUU234" s="53">
        <f t="shared" si="16707"/>
        <v>116.52029999999999</v>
      </c>
      <c r="AUV234" s="53">
        <f t="shared" si="494"/>
        <v>700.2520199999999</v>
      </c>
      <c r="AUW234" s="53">
        <v>0</v>
      </c>
      <c r="AUX234" s="53">
        <f>AUV234*(($H$268)+1)+(IF(AUW234&lt;101,AUW234,IF(AUW234&lt;201,AUW234/2,IF(AUW234&lt;=301,AUW234/3,AUW234/4))))</f>
        <v>700.2520199999999</v>
      </c>
      <c r="AUY234" s="159">
        <f t="shared" si="6633"/>
        <v>5</v>
      </c>
      <c r="AUZ234" s="159"/>
      <c r="AVA234" s="53" t="s">
        <v>163</v>
      </c>
      <c r="AVB234" s="53">
        <f t="shared" ref="AVB234" si="20645">(54.23)*10.764</f>
        <v>583.73171999999988</v>
      </c>
      <c r="AVC234" s="53">
        <f t="shared" si="16709"/>
        <v>116.52029999999999</v>
      </c>
      <c r="AVD234" s="53">
        <f t="shared" si="497"/>
        <v>700.2520199999999</v>
      </c>
      <c r="AVE234" s="53">
        <v>0</v>
      </c>
      <c r="AVF234" s="53">
        <f>AVD234*(($H$268)+1)+(IF(AVE234&lt;101,AVE234,IF(AVE234&lt;201,AVE234/2,IF(AVE234&lt;=301,AVE234/3,AVE234/4))))</f>
        <v>700.2520199999999</v>
      </c>
      <c r="AVG234" s="159">
        <f t="shared" si="6636"/>
        <v>5</v>
      </c>
      <c r="AVH234" s="159"/>
      <c r="AVI234" s="53" t="s">
        <v>163</v>
      </c>
      <c r="AVJ234" s="53">
        <f t="shared" ref="AVJ234" si="20646">(54.23)*10.764</f>
        <v>583.73171999999988</v>
      </c>
      <c r="AVK234" s="53">
        <f t="shared" si="16711"/>
        <v>116.52029999999999</v>
      </c>
      <c r="AVL234" s="53">
        <f t="shared" si="500"/>
        <v>700.2520199999999</v>
      </c>
      <c r="AVM234" s="53">
        <v>0</v>
      </c>
      <c r="AVN234" s="53">
        <f>AVL234*(($H$268)+1)+(IF(AVM234&lt;101,AVM234,IF(AVM234&lt;201,AVM234/2,IF(AVM234&lt;=301,AVM234/3,AVM234/4))))</f>
        <v>700.2520199999999</v>
      </c>
      <c r="AVO234" s="159">
        <f t="shared" si="6639"/>
        <v>5</v>
      </c>
      <c r="AVP234" s="159"/>
      <c r="AVQ234" s="53" t="s">
        <v>163</v>
      </c>
      <c r="AVR234" s="53">
        <f t="shared" ref="AVR234" si="20647">(54.23)*10.764</f>
        <v>583.73171999999988</v>
      </c>
      <c r="AVS234" s="53">
        <f t="shared" si="16713"/>
        <v>116.52029999999999</v>
      </c>
      <c r="AVT234" s="53">
        <f t="shared" si="503"/>
        <v>700.2520199999999</v>
      </c>
      <c r="AVU234" s="53">
        <v>0</v>
      </c>
      <c r="AVV234" s="53">
        <f>AVT234*(($H$268)+1)+(IF(AVU234&lt;101,AVU234,IF(AVU234&lt;201,AVU234/2,IF(AVU234&lt;=301,AVU234/3,AVU234/4))))</f>
        <v>700.2520199999999</v>
      </c>
      <c r="AVW234" s="159">
        <f t="shared" si="6642"/>
        <v>5</v>
      </c>
      <c r="AVX234" s="159"/>
      <c r="AVY234" s="53" t="s">
        <v>163</v>
      </c>
      <c r="AVZ234" s="53">
        <f t="shared" ref="AVZ234" si="20648">(54.23)*10.764</f>
        <v>583.73171999999988</v>
      </c>
      <c r="AWA234" s="53">
        <f t="shared" si="16715"/>
        <v>116.52029999999999</v>
      </c>
      <c r="AWB234" s="53">
        <f t="shared" si="506"/>
        <v>700.2520199999999</v>
      </c>
      <c r="AWC234" s="53">
        <v>0</v>
      </c>
      <c r="AWD234" s="53">
        <f>AWB234*(($H$268)+1)+(IF(AWC234&lt;101,AWC234,IF(AWC234&lt;201,AWC234/2,IF(AWC234&lt;=301,AWC234/3,AWC234/4))))</f>
        <v>700.2520199999999</v>
      </c>
      <c r="AWE234" s="159">
        <f t="shared" si="6645"/>
        <v>5</v>
      </c>
      <c r="AWF234" s="159"/>
      <c r="AWG234" s="53" t="s">
        <v>163</v>
      </c>
      <c r="AWH234" s="53">
        <f t="shared" ref="AWH234" si="20649">(54.23)*10.764</f>
        <v>583.73171999999988</v>
      </c>
      <c r="AWI234" s="53">
        <f t="shared" si="16717"/>
        <v>116.52029999999999</v>
      </c>
      <c r="AWJ234" s="53">
        <f t="shared" si="509"/>
        <v>700.2520199999999</v>
      </c>
      <c r="AWK234" s="53">
        <v>0</v>
      </c>
      <c r="AWL234" s="53">
        <f>AWJ234*(($H$268)+1)+(IF(AWK234&lt;101,AWK234,IF(AWK234&lt;201,AWK234/2,IF(AWK234&lt;=301,AWK234/3,AWK234/4))))</f>
        <v>700.2520199999999</v>
      </c>
      <c r="AWM234" s="159">
        <f t="shared" si="6648"/>
        <v>5</v>
      </c>
      <c r="AWN234" s="159"/>
      <c r="AWO234" s="53" t="s">
        <v>163</v>
      </c>
      <c r="AWP234" s="53">
        <f t="shared" ref="AWP234" si="20650">(54.23)*10.764</f>
        <v>583.73171999999988</v>
      </c>
      <c r="AWQ234" s="53">
        <f t="shared" si="16719"/>
        <v>116.52029999999999</v>
      </c>
      <c r="AWR234" s="53">
        <f t="shared" si="512"/>
        <v>700.2520199999999</v>
      </c>
      <c r="AWS234" s="53">
        <v>0</v>
      </c>
      <c r="AWT234" s="53">
        <f>AWR234*(($H$268)+1)+(IF(AWS234&lt;101,AWS234,IF(AWS234&lt;201,AWS234/2,IF(AWS234&lt;=301,AWS234/3,AWS234/4))))</f>
        <v>700.2520199999999</v>
      </c>
      <c r="AWU234" s="159">
        <f t="shared" si="6651"/>
        <v>5</v>
      </c>
      <c r="AWV234" s="159"/>
      <c r="AWW234" s="53" t="s">
        <v>163</v>
      </c>
      <c r="AWX234" s="53">
        <f t="shared" ref="AWX234" si="20651">(54.23)*10.764</f>
        <v>583.73171999999988</v>
      </c>
      <c r="AWY234" s="53">
        <f t="shared" si="16721"/>
        <v>116.52029999999999</v>
      </c>
      <c r="AWZ234" s="53">
        <f t="shared" si="515"/>
        <v>700.2520199999999</v>
      </c>
      <c r="AXA234" s="53">
        <v>0</v>
      </c>
      <c r="AXB234" s="53">
        <f>AWZ234*(($H$268)+1)+(IF(AXA234&lt;101,AXA234,IF(AXA234&lt;201,AXA234/2,IF(AXA234&lt;=301,AXA234/3,AXA234/4))))</f>
        <v>700.2520199999999</v>
      </c>
      <c r="AXC234" s="159">
        <f t="shared" si="6654"/>
        <v>5</v>
      </c>
      <c r="AXD234" s="159"/>
      <c r="AXE234" s="53" t="s">
        <v>163</v>
      </c>
      <c r="AXF234" s="53">
        <f t="shared" ref="AXF234" si="20652">(54.23)*10.764</f>
        <v>583.73171999999988</v>
      </c>
      <c r="AXG234" s="53">
        <f t="shared" si="16723"/>
        <v>116.52029999999999</v>
      </c>
      <c r="AXH234" s="53">
        <f t="shared" si="518"/>
        <v>700.2520199999999</v>
      </c>
      <c r="AXI234" s="53">
        <v>0</v>
      </c>
      <c r="AXJ234" s="53">
        <f>AXH234*(($H$268)+1)+(IF(AXI234&lt;101,AXI234,IF(AXI234&lt;201,AXI234/2,IF(AXI234&lt;=301,AXI234/3,AXI234/4))))</f>
        <v>700.2520199999999</v>
      </c>
      <c r="AXK234" s="159">
        <f t="shared" si="6657"/>
        <v>5</v>
      </c>
      <c r="AXL234" s="159"/>
      <c r="AXM234" s="53" t="s">
        <v>163</v>
      </c>
      <c r="AXN234" s="53">
        <f t="shared" ref="AXN234" si="20653">(54.23)*10.764</f>
        <v>583.73171999999988</v>
      </c>
      <c r="AXO234" s="53">
        <f t="shared" si="16725"/>
        <v>116.52029999999999</v>
      </c>
      <c r="AXP234" s="53">
        <f t="shared" si="521"/>
        <v>700.2520199999999</v>
      </c>
      <c r="AXQ234" s="53">
        <v>0</v>
      </c>
      <c r="AXR234" s="53">
        <f>AXP234*(($H$268)+1)+(IF(AXQ234&lt;101,AXQ234,IF(AXQ234&lt;201,AXQ234/2,IF(AXQ234&lt;=301,AXQ234/3,AXQ234/4))))</f>
        <v>700.2520199999999</v>
      </c>
      <c r="AXS234" s="159">
        <f t="shared" si="6660"/>
        <v>5</v>
      </c>
      <c r="AXT234" s="159"/>
      <c r="AXU234" s="53" t="s">
        <v>163</v>
      </c>
      <c r="AXV234" s="53">
        <f t="shared" ref="AXV234" si="20654">(54.23)*10.764</f>
        <v>583.73171999999988</v>
      </c>
      <c r="AXW234" s="53">
        <f t="shared" si="16727"/>
        <v>116.52029999999999</v>
      </c>
      <c r="AXX234" s="53">
        <f t="shared" si="524"/>
        <v>700.2520199999999</v>
      </c>
      <c r="AXY234" s="53">
        <v>0</v>
      </c>
      <c r="AXZ234" s="53">
        <f>AXX234*(($H$268)+1)+(IF(AXY234&lt;101,AXY234,IF(AXY234&lt;201,AXY234/2,IF(AXY234&lt;=301,AXY234/3,AXY234/4))))</f>
        <v>700.2520199999999</v>
      </c>
      <c r="AYA234" s="159">
        <f t="shared" si="6663"/>
        <v>5</v>
      </c>
      <c r="AYB234" s="159"/>
      <c r="AYC234" s="53" t="s">
        <v>163</v>
      </c>
      <c r="AYD234" s="53">
        <f t="shared" ref="AYD234" si="20655">(54.23)*10.764</f>
        <v>583.73171999999988</v>
      </c>
      <c r="AYE234" s="53">
        <f t="shared" si="16729"/>
        <v>116.52029999999999</v>
      </c>
      <c r="AYF234" s="53">
        <f t="shared" si="527"/>
        <v>700.2520199999999</v>
      </c>
      <c r="AYG234" s="53">
        <v>0</v>
      </c>
      <c r="AYH234" s="53">
        <f>AYF234*(($H$268)+1)+(IF(AYG234&lt;101,AYG234,IF(AYG234&lt;201,AYG234/2,IF(AYG234&lt;=301,AYG234/3,AYG234/4))))</f>
        <v>700.2520199999999</v>
      </c>
      <c r="AYI234" s="159">
        <f t="shared" si="6666"/>
        <v>5</v>
      </c>
      <c r="AYJ234" s="159"/>
      <c r="AYK234" s="53" t="s">
        <v>163</v>
      </c>
      <c r="AYL234" s="53">
        <f t="shared" ref="AYL234" si="20656">(54.23)*10.764</f>
        <v>583.73171999999988</v>
      </c>
      <c r="AYM234" s="53">
        <f t="shared" si="16731"/>
        <v>116.52029999999999</v>
      </c>
      <c r="AYN234" s="53">
        <f t="shared" si="530"/>
        <v>700.2520199999999</v>
      </c>
      <c r="AYO234" s="53">
        <v>0</v>
      </c>
      <c r="AYP234" s="53">
        <f>AYN234*(($H$268)+1)+(IF(AYO234&lt;101,AYO234,IF(AYO234&lt;201,AYO234/2,IF(AYO234&lt;=301,AYO234/3,AYO234/4))))</f>
        <v>700.2520199999999</v>
      </c>
      <c r="AYQ234" s="159">
        <f t="shared" si="6669"/>
        <v>5</v>
      </c>
      <c r="AYR234" s="159"/>
      <c r="AYS234" s="53" t="s">
        <v>163</v>
      </c>
      <c r="AYT234" s="53">
        <f t="shared" ref="AYT234" si="20657">(54.23)*10.764</f>
        <v>583.73171999999988</v>
      </c>
      <c r="AYU234" s="53">
        <f t="shared" si="16733"/>
        <v>116.52029999999999</v>
      </c>
      <c r="AYV234" s="53">
        <f t="shared" si="533"/>
        <v>700.2520199999999</v>
      </c>
      <c r="AYW234" s="53">
        <v>0</v>
      </c>
      <c r="AYX234" s="53">
        <f>AYV234*(($H$268)+1)+(IF(AYW234&lt;101,AYW234,IF(AYW234&lt;201,AYW234/2,IF(AYW234&lt;=301,AYW234/3,AYW234/4))))</f>
        <v>700.2520199999999</v>
      </c>
      <c r="AYY234" s="159">
        <f t="shared" si="6672"/>
        <v>5</v>
      </c>
      <c r="AYZ234" s="159"/>
      <c r="AZA234" s="53" t="s">
        <v>163</v>
      </c>
      <c r="AZB234" s="53">
        <f t="shared" ref="AZB234" si="20658">(54.23)*10.764</f>
        <v>583.73171999999988</v>
      </c>
      <c r="AZC234" s="53">
        <f t="shared" si="16735"/>
        <v>116.52029999999999</v>
      </c>
      <c r="AZD234" s="53">
        <f t="shared" si="536"/>
        <v>700.2520199999999</v>
      </c>
      <c r="AZE234" s="53">
        <v>0</v>
      </c>
      <c r="AZF234" s="53">
        <f>AZD234*(($H$268)+1)+(IF(AZE234&lt;101,AZE234,IF(AZE234&lt;201,AZE234/2,IF(AZE234&lt;=301,AZE234/3,AZE234/4))))</f>
        <v>700.2520199999999</v>
      </c>
      <c r="AZG234" s="159">
        <f t="shared" si="6675"/>
        <v>5</v>
      </c>
      <c r="AZH234" s="159"/>
      <c r="AZI234" s="53" t="s">
        <v>163</v>
      </c>
      <c r="AZJ234" s="53">
        <f t="shared" ref="AZJ234" si="20659">(54.23)*10.764</f>
        <v>583.73171999999988</v>
      </c>
      <c r="AZK234" s="53">
        <f t="shared" si="16737"/>
        <v>116.52029999999999</v>
      </c>
      <c r="AZL234" s="53">
        <f t="shared" si="539"/>
        <v>700.2520199999999</v>
      </c>
      <c r="AZM234" s="53">
        <v>0</v>
      </c>
      <c r="AZN234" s="53">
        <f>AZL234*(($H$268)+1)+(IF(AZM234&lt;101,AZM234,IF(AZM234&lt;201,AZM234/2,IF(AZM234&lt;=301,AZM234/3,AZM234/4))))</f>
        <v>700.2520199999999</v>
      </c>
      <c r="AZO234" s="159">
        <f t="shared" si="6678"/>
        <v>5</v>
      </c>
      <c r="AZP234" s="159"/>
      <c r="AZQ234" s="53" t="s">
        <v>163</v>
      </c>
      <c r="AZR234" s="53">
        <f t="shared" ref="AZR234" si="20660">(54.23)*10.764</f>
        <v>583.73171999999988</v>
      </c>
      <c r="AZS234" s="53">
        <f t="shared" si="16739"/>
        <v>116.52029999999999</v>
      </c>
      <c r="AZT234" s="53">
        <f t="shared" si="542"/>
        <v>700.2520199999999</v>
      </c>
      <c r="AZU234" s="53">
        <v>0</v>
      </c>
      <c r="AZV234" s="53">
        <f>AZT234*(($H$268)+1)+(IF(AZU234&lt;101,AZU234,IF(AZU234&lt;201,AZU234/2,IF(AZU234&lt;=301,AZU234/3,AZU234/4))))</f>
        <v>700.2520199999999</v>
      </c>
      <c r="AZW234" s="159">
        <f t="shared" si="6681"/>
        <v>5</v>
      </c>
      <c r="AZX234" s="159"/>
      <c r="AZY234" s="53" t="s">
        <v>163</v>
      </c>
      <c r="AZZ234" s="53">
        <f t="shared" ref="AZZ234" si="20661">(54.23)*10.764</f>
        <v>583.73171999999988</v>
      </c>
      <c r="BAA234" s="53">
        <f t="shared" si="16741"/>
        <v>116.52029999999999</v>
      </c>
      <c r="BAB234" s="53">
        <f t="shared" si="545"/>
        <v>700.2520199999999</v>
      </c>
      <c r="BAC234" s="53">
        <v>0</v>
      </c>
      <c r="BAD234" s="53">
        <f>BAB234*(($H$268)+1)+(IF(BAC234&lt;101,BAC234,IF(BAC234&lt;201,BAC234/2,IF(BAC234&lt;=301,BAC234/3,BAC234/4))))</f>
        <v>700.2520199999999</v>
      </c>
      <c r="BAE234" s="159">
        <f t="shared" si="6684"/>
        <v>5</v>
      </c>
      <c r="BAF234" s="159"/>
      <c r="BAG234" s="53" t="s">
        <v>163</v>
      </c>
      <c r="BAH234" s="53">
        <f t="shared" ref="BAH234" si="20662">(54.23)*10.764</f>
        <v>583.73171999999988</v>
      </c>
      <c r="BAI234" s="53">
        <f t="shared" si="16743"/>
        <v>116.52029999999999</v>
      </c>
      <c r="BAJ234" s="53">
        <f t="shared" si="548"/>
        <v>700.2520199999999</v>
      </c>
      <c r="BAK234" s="53">
        <v>0</v>
      </c>
      <c r="BAL234" s="53">
        <f>BAJ234*(($H$268)+1)+(IF(BAK234&lt;101,BAK234,IF(BAK234&lt;201,BAK234/2,IF(BAK234&lt;=301,BAK234/3,BAK234/4))))</f>
        <v>700.2520199999999</v>
      </c>
      <c r="BAM234" s="159">
        <f t="shared" si="6687"/>
        <v>5</v>
      </c>
      <c r="BAN234" s="159"/>
      <c r="BAO234" s="53" t="s">
        <v>163</v>
      </c>
      <c r="BAP234" s="53">
        <f t="shared" ref="BAP234" si="20663">(54.23)*10.764</f>
        <v>583.73171999999988</v>
      </c>
      <c r="BAQ234" s="53">
        <f t="shared" si="16745"/>
        <v>116.52029999999999</v>
      </c>
      <c r="BAR234" s="53">
        <f t="shared" si="551"/>
        <v>700.2520199999999</v>
      </c>
      <c r="BAS234" s="53">
        <v>0</v>
      </c>
      <c r="BAT234" s="53">
        <f>BAR234*(($H$268)+1)+(IF(BAS234&lt;101,BAS234,IF(BAS234&lt;201,BAS234/2,IF(BAS234&lt;=301,BAS234/3,BAS234/4))))</f>
        <v>700.2520199999999</v>
      </c>
      <c r="BAU234" s="159">
        <f t="shared" si="6690"/>
        <v>5</v>
      </c>
      <c r="BAV234" s="159"/>
      <c r="BAW234" s="53" t="s">
        <v>163</v>
      </c>
      <c r="BAX234" s="53">
        <f t="shared" ref="BAX234" si="20664">(54.23)*10.764</f>
        <v>583.73171999999988</v>
      </c>
      <c r="BAY234" s="53">
        <f t="shared" si="16747"/>
        <v>116.52029999999999</v>
      </c>
      <c r="BAZ234" s="53">
        <f t="shared" si="554"/>
        <v>700.2520199999999</v>
      </c>
      <c r="BBA234" s="53">
        <v>0</v>
      </c>
      <c r="BBB234" s="53">
        <f>BAZ234*(($H$268)+1)+(IF(BBA234&lt;101,BBA234,IF(BBA234&lt;201,BBA234/2,IF(BBA234&lt;=301,BBA234/3,BBA234/4))))</f>
        <v>700.2520199999999</v>
      </c>
      <c r="BBC234" s="159">
        <f t="shared" si="6693"/>
        <v>5</v>
      </c>
      <c r="BBD234" s="159"/>
      <c r="BBE234" s="53" t="s">
        <v>163</v>
      </c>
      <c r="BBF234" s="53">
        <f t="shared" ref="BBF234" si="20665">(54.23)*10.764</f>
        <v>583.73171999999988</v>
      </c>
      <c r="BBG234" s="53">
        <f t="shared" si="16749"/>
        <v>116.52029999999999</v>
      </c>
      <c r="BBH234" s="53">
        <f t="shared" si="557"/>
        <v>700.2520199999999</v>
      </c>
      <c r="BBI234" s="53">
        <v>0</v>
      </c>
      <c r="BBJ234" s="53">
        <f>BBH234*(($H$268)+1)+(IF(BBI234&lt;101,BBI234,IF(BBI234&lt;201,BBI234/2,IF(BBI234&lt;=301,BBI234/3,BBI234/4))))</f>
        <v>700.2520199999999</v>
      </c>
      <c r="BBK234" s="159">
        <f t="shared" si="6696"/>
        <v>5</v>
      </c>
      <c r="BBL234" s="159"/>
      <c r="BBM234" s="53" t="s">
        <v>163</v>
      </c>
      <c r="BBN234" s="53">
        <f t="shared" ref="BBN234" si="20666">(54.23)*10.764</f>
        <v>583.73171999999988</v>
      </c>
      <c r="BBO234" s="53">
        <f t="shared" si="16751"/>
        <v>116.52029999999999</v>
      </c>
      <c r="BBP234" s="53">
        <f t="shared" si="560"/>
        <v>700.2520199999999</v>
      </c>
      <c r="BBQ234" s="53">
        <v>0</v>
      </c>
      <c r="BBR234" s="53">
        <f>BBP234*(($H$268)+1)+(IF(BBQ234&lt;101,BBQ234,IF(BBQ234&lt;201,BBQ234/2,IF(BBQ234&lt;=301,BBQ234/3,BBQ234/4))))</f>
        <v>700.2520199999999</v>
      </c>
      <c r="BBS234" s="159">
        <f t="shared" si="6699"/>
        <v>5</v>
      </c>
      <c r="BBT234" s="159"/>
      <c r="BBU234" s="53" t="s">
        <v>163</v>
      </c>
      <c r="BBV234" s="53">
        <f t="shared" ref="BBV234" si="20667">(54.23)*10.764</f>
        <v>583.73171999999988</v>
      </c>
      <c r="BBW234" s="53">
        <f t="shared" si="16753"/>
        <v>116.52029999999999</v>
      </c>
      <c r="BBX234" s="53">
        <f t="shared" si="563"/>
        <v>700.2520199999999</v>
      </c>
      <c r="BBY234" s="53">
        <v>0</v>
      </c>
      <c r="BBZ234" s="53">
        <f>BBX234*(($H$268)+1)+(IF(BBY234&lt;101,BBY234,IF(BBY234&lt;201,BBY234/2,IF(BBY234&lt;=301,BBY234/3,BBY234/4))))</f>
        <v>700.2520199999999</v>
      </c>
      <c r="BCA234" s="159">
        <f t="shared" si="6702"/>
        <v>5</v>
      </c>
      <c r="BCB234" s="159"/>
      <c r="BCC234" s="53" t="s">
        <v>163</v>
      </c>
      <c r="BCD234" s="53">
        <f t="shared" ref="BCD234" si="20668">(54.23)*10.764</f>
        <v>583.73171999999988</v>
      </c>
      <c r="BCE234" s="53">
        <f t="shared" si="16755"/>
        <v>116.52029999999999</v>
      </c>
      <c r="BCF234" s="53">
        <f t="shared" si="566"/>
        <v>700.2520199999999</v>
      </c>
      <c r="BCG234" s="53">
        <v>0</v>
      </c>
      <c r="BCH234" s="53">
        <f>BCF234*(($H$268)+1)+(IF(BCG234&lt;101,BCG234,IF(BCG234&lt;201,BCG234/2,IF(BCG234&lt;=301,BCG234/3,BCG234/4))))</f>
        <v>700.2520199999999</v>
      </c>
      <c r="BCI234" s="159">
        <f t="shared" si="6705"/>
        <v>5</v>
      </c>
      <c r="BCJ234" s="159"/>
      <c r="BCK234" s="53" t="s">
        <v>163</v>
      </c>
      <c r="BCL234" s="53">
        <f t="shared" ref="BCL234" si="20669">(54.23)*10.764</f>
        <v>583.73171999999988</v>
      </c>
      <c r="BCM234" s="53">
        <f t="shared" si="16757"/>
        <v>116.52029999999999</v>
      </c>
      <c r="BCN234" s="53">
        <f t="shared" si="569"/>
        <v>700.2520199999999</v>
      </c>
      <c r="BCO234" s="53">
        <v>0</v>
      </c>
      <c r="BCP234" s="53">
        <f>BCN234*(($H$268)+1)+(IF(BCO234&lt;101,BCO234,IF(BCO234&lt;201,BCO234/2,IF(BCO234&lt;=301,BCO234/3,BCO234/4))))</f>
        <v>700.2520199999999</v>
      </c>
      <c r="BCQ234" s="159">
        <f t="shared" si="6708"/>
        <v>5</v>
      </c>
      <c r="BCR234" s="159"/>
      <c r="BCS234" s="53" t="s">
        <v>163</v>
      </c>
      <c r="BCT234" s="53">
        <f t="shared" ref="BCT234" si="20670">(54.23)*10.764</f>
        <v>583.73171999999988</v>
      </c>
      <c r="BCU234" s="53">
        <f t="shared" si="16759"/>
        <v>116.52029999999999</v>
      </c>
      <c r="BCV234" s="53">
        <f t="shared" si="572"/>
        <v>700.2520199999999</v>
      </c>
      <c r="BCW234" s="53">
        <v>0</v>
      </c>
      <c r="BCX234" s="53">
        <f>BCV234*(($H$268)+1)+(IF(BCW234&lt;101,BCW234,IF(BCW234&lt;201,BCW234/2,IF(BCW234&lt;=301,BCW234/3,BCW234/4))))</f>
        <v>700.2520199999999</v>
      </c>
      <c r="BCY234" s="159">
        <f t="shared" si="6711"/>
        <v>5</v>
      </c>
      <c r="BCZ234" s="159"/>
      <c r="BDA234" s="53" t="s">
        <v>163</v>
      </c>
      <c r="BDB234" s="53">
        <f t="shared" ref="BDB234" si="20671">(54.23)*10.764</f>
        <v>583.73171999999988</v>
      </c>
      <c r="BDC234" s="53">
        <f t="shared" si="16761"/>
        <v>116.52029999999999</v>
      </c>
      <c r="BDD234" s="53">
        <f t="shared" si="575"/>
        <v>700.2520199999999</v>
      </c>
      <c r="BDE234" s="53">
        <v>0</v>
      </c>
      <c r="BDF234" s="53">
        <f>BDD234*(($H$268)+1)+(IF(BDE234&lt;101,BDE234,IF(BDE234&lt;201,BDE234/2,IF(BDE234&lt;=301,BDE234/3,BDE234/4))))</f>
        <v>700.2520199999999</v>
      </c>
      <c r="BDG234" s="159">
        <f t="shared" si="6714"/>
        <v>5</v>
      </c>
      <c r="BDH234" s="159"/>
      <c r="BDI234" s="53" t="s">
        <v>163</v>
      </c>
      <c r="BDJ234" s="53">
        <f t="shared" ref="BDJ234" si="20672">(54.23)*10.764</f>
        <v>583.73171999999988</v>
      </c>
      <c r="BDK234" s="53">
        <f t="shared" si="16763"/>
        <v>116.52029999999999</v>
      </c>
      <c r="BDL234" s="53">
        <f t="shared" si="578"/>
        <v>700.2520199999999</v>
      </c>
      <c r="BDM234" s="53">
        <v>0</v>
      </c>
      <c r="BDN234" s="53">
        <f>BDL234*(($H$268)+1)+(IF(BDM234&lt;101,BDM234,IF(BDM234&lt;201,BDM234/2,IF(BDM234&lt;=301,BDM234/3,BDM234/4))))</f>
        <v>700.2520199999999</v>
      </c>
      <c r="BDO234" s="159">
        <f t="shared" si="6717"/>
        <v>5</v>
      </c>
      <c r="BDP234" s="159"/>
      <c r="BDQ234" s="53" t="s">
        <v>163</v>
      </c>
      <c r="BDR234" s="53">
        <f t="shared" ref="BDR234" si="20673">(54.23)*10.764</f>
        <v>583.73171999999988</v>
      </c>
      <c r="BDS234" s="53">
        <f t="shared" si="16765"/>
        <v>116.52029999999999</v>
      </c>
      <c r="BDT234" s="53">
        <f t="shared" si="581"/>
        <v>700.2520199999999</v>
      </c>
      <c r="BDU234" s="53">
        <v>0</v>
      </c>
      <c r="BDV234" s="53">
        <f>BDT234*(($H$268)+1)+(IF(BDU234&lt;101,BDU234,IF(BDU234&lt;201,BDU234/2,IF(BDU234&lt;=301,BDU234/3,BDU234/4))))</f>
        <v>700.2520199999999</v>
      </c>
      <c r="BDW234" s="159">
        <f t="shared" si="6720"/>
        <v>5</v>
      </c>
      <c r="BDX234" s="159"/>
      <c r="BDY234" s="53" t="s">
        <v>163</v>
      </c>
      <c r="BDZ234" s="53">
        <f t="shared" ref="BDZ234" si="20674">(54.23)*10.764</f>
        <v>583.73171999999988</v>
      </c>
      <c r="BEA234" s="53">
        <f t="shared" si="16767"/>
        <v>116.52029999999999</v>
      </c>
      <c r="BEB234" s="53">
        <f t="shared" si="584"/>
        <v>700.2520199999999</v>
      </c>
      <c r="BEC234" s="53">
        <v>0</v>
      </c>
      <c r="BED234" s="53">
        <f>BEB234*(($H$268)+1)+(IF(BEC234&lt;101,BEC234,IF(BEC234&lt;201,BEC234/2,IF(BEC234&lt;=301,BEC234/3,BEC234/4))))</f>
        <v>700.2520199999999</v>
      </c>
      <c r="BEE234" s="159">
        <f t="shared" si="6723"/>
        <v>5</v>
      </c>
      <c r="BEF234" s="159"/>
      <c r="BEG234" s="53" t="s">
        <v>163</v>
      </c>
      <c r="BEH234" s="53">
        <f t="shared" ref="BEH234" si="20675">(54.23)*10.764</f>
        <v>583.73171999999988</v>
      </c>
      <c r="BEI234" s="53">
        <f t="shared" si="16769"/>
        <v>116.52029999999999</v>
      </c>
      <c r="BEJ234" s="53">
        <f t="shared" si="587"/>
        <v>700.2520199999999</v>
      </c>
      <c r="BEK234" s="53">
        <v>0</v>
      </c>
      <c r="BEL234" s="53">
        <f>BEJ234*(($H$268)+1)+(IF(BEK234&lt;101,BEK234,IF(BEK234&lt;201,BEK234/2,IF(BEK234&lt;=301,BEK234/3,BEK234/4))))</f>
        <v>700.2520199999999</v>
      </c>
      <c r="BEM234" s="159">
        <f t="shared" si="6726"/>
        <v>5</v>
      </c>
      <c r="BEN234" s="159"/>
      <c r="BEO234" s="53" t="s">
        <v>163</v>
      </c>
      <c r="BEP234" s="53">
        <f t="shared" ref="BEP234" si="20676">(54.23)*10.764</f>
        <v>583.73171999999988</v>
      </c>
      <c r="BEQ234" s="53">
        <f t="shared" si="16771"/>
        <v>116.52029999999999</v>
      </c>
      <c r="BER234" s="53">
        <f t="shared" si="590"/>
        <v>700.2520199999999</v>
      </c>
      <c r="BES234" s="53">
        <v>0</v>
      </c>
      <c r="BET234" s="53">
        <f>BER234*(($H$268)+1)+(IF(BES234&lt;101,BES234,IF(BES234&lt;201,BES234/2,IF(BES234&lt;=301,BES234/3,BES234/4))))</f>
        <v>700.2520199999999</v>
      </c>
      <c r="BEU234" s="159">
        <f t="shared" si="6729"/>
        <v>5</v>
      </c>
      <c r="BEV234" s="159"/>
      <c r="BEW234" s="53" t="s">
        <v>163</v>
      </c>
      <c r="BEX234" s="53">
        <f t="shared" ref="BEX234" si="20677">(54.23)*10.764</f>
        <v>583.73171999999988</v>
      </c>
      <c r="BEY234" s="53">
        <f t="shared" si="16773"/>
        <v>116.52029999999999</v>
      </c>
      <c r="BEZ234" s="53">
        <f t="shared" si="593"/>
        <v>700.2520199999999</v>
      </c>
      <c r="BFA234" s="53">
        <v>0</v>
      </c>
      <c r="BFB234" s="53">
        <f>BEZ234*(($H$268)+1)+(IF(BFA234&lt;101,BFA234,IF(BFA234&lt;201,BFA234/2,IF(BFA234&lt;=301,BFA234/3,BFA234/4))))</f>
        <v>700.2520199999999</v>
      </c>
      <c r="BFC234" s="159">
        <f t="shared" si="6732"/>
        <v>5</v>
      </c>
      <c r="BFD234" s="159"/>
      <c r="BFE234" s="53" t="s">
        <v>163</v>
      </c>
      <c r="BFF234" s="53">
        <f t="shared" ref="BFF234" si="20678">(54.23)*10.764</f>
        <v>583.73171999999988</v>
      </c>
      <c r="BFG234" s="53">
        <f t="shared" si="16775"/>
        <v>116.52029999999999</v>
      </c>
      <c r="BFH234" s="53">
        <f t="shared" si="596"/>
        <v>700.2520199999999</v>
      </c>
      <c r="BFI234" s="53">
        <v>0</v>
      </c>
      <c r="BFJ234" s="53">
        <f>BFH234*(($H$268)+1)+(IF(BFI234&lt;101,BFI234,IF(BFI234&lt;201,BFI234/2,IF(BFI234&lt;=301,BFI234/3,BFI234/4))))</f>
        <v>700.2520199999999</v>
      </c>
      <c r="BFK234" s="159">
        <f t="shared" si="6735"/>
        <v>5</v>
      </c>
      <c r="BFL234" s="159"/>
      <c r="BFM234" s="53" t="s">
        <v>163</v>
      </c>
      <c r="BFN234" s="53">
        <f t="shared" ref="BFN234" si="20679">(54.23)*10.764</f>
        <v>583.73171999999988</v>
      </c>
      <c r="BFO234" s="53">
        <f t="shared" si="16777"/>
        <v>116.52029999999999</v>
      </c>
      <c r="BFP234" s="53">
        <f t="shared" si="599"/>
        <v>700.2520199999999</v>
      </c>
      <c r="BFQ234" s="53">
        <v>0</v>
      </c>
      <c r="BFR234" s="53">
        <f>BFP234*(($H$268)+1)+(IF(BFQ234&lt;101,BFQ234,IF(BFQ234&lt;201,BFQ234/2,IF(BFQ234&lt;=301,BFQ234/3,BFQ234/4))))</f>
        <v>700.2520199999999</v>
      </c>
      <c r="BFS234" s="159">
        <f t="shared" si="6738"/>
        <v>5</v>
      </c>
      <c r="BFT234" s="159"/>
      <c r="BFU234" s="53" t="s">
        <v>163</v>
      </c>
      <c r="BFV234" s="53">
        <f t="shared" ref="BFV234" si="20680">(54.23)*10.764</f>
        <v>583.73171999999988</v>
      </c>
      <c r="BFW234" s="53">
        <f t="shared" si="16779"/>
        <v>116.52029999999999</v>
      </c>
      <c r="BFX234" s="53">
        <f t="shared" si="602"/>
        <v>700.2520199999999</v>
      </c>
      <c r="BFY234" s="53">
        <v>0</v>
      </c>
      <c r="BFZ234" s="53">
        <f>BFX234*(($H$268)+1)+(IF(BFY234&lt;101,BFY234,IF(BFY234&lt;201,BFY234/2,IF(BFY234&lt;=301,BFY234/3,BFY234/4))))</f>
        <v>700.2520199999999</v>
      </c>
      <c r="BGA234" s="159">
        <f t="shared" si="6741"/>
        <v>5</v>
      </c>
      <c r="BGB234" s="159"/>
      <c r="BGC234" s="53" t="s">
        <v>163</v>
      </c>
      <c r="BGD234" s="53">
        <f t="shared" ref="BGD234" si="20681">(54.23)*10.764</f>
        <v>583.73171999999988</v>
      </c>
      <c r="BGE234" s="53">
        <f t="shared" si="16781"/>
        <v>116.52029999999999</v>
      </c>
      <c r="BGF234" s="53">
        <f t="shared" si="605"/>
        <v>700.2520199999999</v>
      </c>
      <c r="BGG234" s="53">
        <v>0</v>
      </c>
      <c r="BGH234" s="53">
        <f>BGF234*(($H$268)+1)+(IF(BGG234&lt;101,BGG234,IF(BGG234&lt;201,BGG234/2,IF(BGG234&lt;=301,BGG234/3,BGG234/4))))</f>
        <v>700.2520199999999</v>
      </c>
      <c r="BGI234" s="159">
        <f t="shared" si="6744"/>
        <v>5</v>
      </c>
      <c r="BGJ234" s="159"/>
      <c r="BGK234" s="53" t="s">
        <v>163</v>
      </c>
      <c r="BGL234" s="53">
        <f t="shared" ref="BGL234" si="20682">(54.23)*10.764</f>
        <v>583.73171999999988</v>
      </c>
      <c r="BGM234" s="53">
        <f t="shared" si="16783"/>
        <v>116.52029999999999</v>
      </c>
      <c r="BGN234" s="53">
        <f t="shared" si="608"/>
        <v>700.2520199999999</v>
      </c>
      <c r="BGO234" s="53">
        <v>0</v>
      </c>
      <c r="BGP234" s="53">
        <f>BGN234*(($H$268)+1)+(IF(BGO234&lt;101,BGO234,IF(BGO234&lt;201,BGO234/2,IF(BGO234&lt;=301,BGO234/3,BGO234/4))))</f>
        <v>700.2520199999999</v>
      </c>
      <c r="BGQ234" s="159">
        <f t="shared" si="6747"/>
        <v>5</v>
      </c>
      <c r="BGR234" s="159"/>
      <c r="BGS234" s="53" t="s">
        <v>163</v>
      </c>
      <c r="BGT234" s="53">
        <f t="shared" ref="BGT234" si="20683">(54.23)*10.764</f>
        <v>583.73171999999988</v>
      </c>
      <c r="BGU234" s="53">
        <f t="shared" si="16785"/>
        <v>116.52029999999999</v>
      </c>
      <c r="BGV234" s="53">
        <f t="shared" si="611"/>
        <v>700.2520199999999</v>
      </c>
      <c r="BGW234" s="53">
        <v>0</v>
      </c>
      <c r="BGX234" s="53">
        <f>BGV234*(($H$268)+1)+(IF(BGW234&lt;101,BGW234,IF(BGW234&lt;201,BGW234/2,IF(BGW234&lt;=301,BGW234/3,BGW234/4))))</f>
        <v>700.2520199999999</v>
      </c>
      <c r="BGY234" s="159">
        <f t="shared" si="6750"/>
        <v>5</v>
      </c>
      <c r="BGZ234" s="159"/>
      <c r="BHA234" s="53" t="s">
        <v>163</v>
      </c>
      <c r="BHB234" s="53">
        <f t="shared" ref="BHB234" si="20684">(54.23)*10.764</f>
        <v>583.73171999999988</v>
      </c>
      <c r="BHC234" s="53">
        <f t="shared" si="16787"/>
        <v>116.52029999999999</v>
      </c>
      <c r="BHD234" s="53">
        <f t="shared" si="614"/>
        <v>700.2520199999999</v>
      </c>
      <c r="BHE234" s="53">
        <v>0</v>
      </c>
      <c r="BHF234" s="53">
        <f>BHD234*(($H$268)+1)+(IF(BHE234&lt;101,BHE234,IF(BHE234&lt;201,BHE234/2,IF(BHE234&lt;=301,BHE234/3,BHE234/4))))</f>
        <v>700.2520199999999</v>
      </c>
      <c r="BHG234" s="159">
        <f t="shared" si="6753"/>
        <v>5</v>
      </c>
      <c r="BHH234" s="159"/>
      <c r="BHI234" s="53" t="s">
        <v>163</v>
      </c>
      <c r="BHJ234" s="53">
        <f t="shared" ref="BHJ234" si="20685">(54.23)*10.764</f>
        <v>583.73171999999988</v>
      </c>
      <c r="BHK234" s="53">
        <f t="shared" si="16789"/>
        <v>116.52029999999999</v>
      </c>
      <c r="BHL234" s="53">
        <f t="shared" si="617"/>
        <v>700.2520199999999</v>
      </c>
      <c r="BHM234" s="53">
        <v>0</v>
      </c>
      <c r="BHN234" s="53">
        <f>BHL234*(($H$268)+1)+(IF(BHM234&lt;101,BHM234,IF(BHM234&lt;201,BHM234/2,IF(BHM234&lt;=301,BHM234/3,BHM234/4))))</f>
        <v>700.2520199999999</v>
      </c>
      <c r="BHO234" s="159">
        <f t="shared" si="6756"/>
        <v>5</v>
      </c>
      <c r="BHP234" s="159"/>
      <c r="BHQ234" s="53" t="s">
        <v>163</v>
      </c>
      <c r="BHR234" s="53">
        <f t="shared" ref="BHR234" si="20686">(54.23)*10.764</f>
        <v>583.73171999999988</v>
      </c>
      <c r="BHS234" s="53">
        <f t="shared" si="16791"/>
        <v>116.52029999999999</v>
      </c>
      <c r="BHT234" s="53">
        <f t="shared" si="620"/>
        <v>700.2520199999999</v>
      </c>
      <c r="BHU234" s="53">
        <v>0</v>
      </c>
      <c r="BHV234" s="53">
        <f>BHT234*(($H$268)+1)+(IF(BHU234&lt;101,BHU234,IF(BHU234&lt;201,BHU234/2,IF(BHU234&lt;=301,BHU234/3,BHU234/4))))</f>
        <v>700.2520199999999</v>
      </c>
      <c r="BHW234" s="159">
        <f t="shared" si="6759"/>
        <v>5</v>
      </c>
      <c r="BHX234" s="159"/>
      <c r="BHY234" s="53" t="s">
        <v>163</v>
      </c>
      <c r="BHZ234" s="53">
        <f t="shared" ref="BHZ234" si="20687">(54.23)*10.764</f>
        <v>583.73171999999988</v>
      </c>
      <c r="BIA234" s="53">
        <f t="shared" si="16793"/>
        <v>116.52029999999999</v>
      </c>
      <c r="BIB234" s="53">
        <f t="shared" si="623"/>
        <v>700.2520199999999</v>
      </c>
      <c r="BIC234" s="53">
        <v>0</v>
      </c>
      <c r="BID234" s="53">
        <f>BIB234*(($H$268)+1)+(IF(BIC234&lt;101,BIC234,IF(BIC234&lt;201,BIC234/2,IF(BIC234&lt;=301,BIC234/3,BIC234/4))))</f>
        <v>700.2520199999999</v>
      </c>
      <c r="BIE234" s="159">
        <f t="shared" si="6762"/>
        <v>5</v>
      </c>
      <c r="BIF234" s="159"/>
      <c r="BIG234" s="53" t="s">
        <v>163</v>
      </c>
      <c r="BIH234" s="53">
        <f t="shared" ref="BIH234" si="20688">(54.23)*10.764</f>
        <v>583.73171999999988</v>
      </c>
      <c r="BII234" s="53">
        <f t="shared" si="16795"/>
        <v>116.52029999999999</v>
      </c>
      <c r="BIJ234" s="53">
        <f t="shared" si="626"/>
        <v>700.2520199999999</v>
      </c>
      <c r="BIK234" s="53">
        <v>0</v>
      </c>
      <c r="BIL234" s="53">
        <f>BIJ234*(($H$268)+1)+(IF(BIK234&lt;101,BIK234,IF(BIK234&lt;201,BIK234/2,IF(BIK234&lt;=301,BIK234/3,BIK234/4))))</f>
        <v>700.2520199999999</v>
      </c>
      <c r="BIM234" s="159">
        <f t="shared" si="6765"/>
        <v>5</v>
      </c>
      <c r="BIN234" s="159"/>
      <c r="BIO234" s="53" t="s">
        <v>163</v>
      </c>
      <c r="BIP234" s="53">
        <f t="shared" ref="BIP234" si="20689">(54.23)*10.764</f>
        <v>583.73171999999988</v>
      </c>
      <c r="BIQ234" s="53">
        <f t="shared" si="16797"/>
        <v>116.52029999999999</v>
      </c>
      <c r="BIR234" s="53">
        <f t="shared" si="629"/>
        <v>700.2520199999999</v>
      </c>
      <c r="BIS234" s="53">
        <v>0</v>
      </c>
      <c r="BIT234" s="53">
        <f>BIR234*(($H$268)+1)+(IF(BIS234&lt;101,BIS234,IF(BIS234&lt;201,BIS234/2,IF(BIS234&lt;=301,BIS234/3,BIS234/4))))</f>
        <v>700.2520199999999</v>
      </c>
      <c r="BIU234" s="159">
        <f t="shared" si="6768"/>
        <v>5</v>
      </c>
      <c r="BIV234" s="159"/>
      <c r="BIW234" s="53" t="s">
        <v>163</v>
      </c>
      <c r="BIX234" s="53">
        <f t="shared" ref="BIX234" si="20690">(54.23)*10.764</f>
        <v>583.73171999999988</v>
      </c>
      <c r="BIY234" s="53">
        <f t="shared" si="16799"/>
        <v>116.52029999999999</v>
      </c>
      <c r="BIZ234" s="53">
        <f t="shared" si="632"/>
        <v>700.2520199999999</v>
      </c>
      <c r="BJA234" s="53">
        <v>0</v>
      </c>
      <c r="BJB234" s="53">
        <f>BIZ234*(($H$268)+1)+(IF(BJA234&lt;101,BJA234,IF(BJA234&lt;201,BJA234/2,IF(BJA234&lt;=301,BJA234/3,BJA234/4))))</f>
        <v>700.2520199999999</v>
      </c>
      <c r="BJC234" s="159">
        <f t="shared" si="6771"/>
        <v>5</v>
      </c>
      <c r="BJD234" s="159"/>
      <c r="BJE234" s="53" t="s">
        <v>163</v>
      </c>
      <c r="BJF234" s="53">
        <f t="shared" ref="BJF234" si="20691">(54.23)*10.764</f>
        <v>583.73171999999988</v>
      </c>
      <c r="BJG234" s="53">
        <f t="shared" si="16801"/>
        <v>116.52029999999999</v>
      </c>
      <c r="BJH234" s="53">
        <f t="shared" si="635"/>
        <v>700.2520199999999</v>
      </c>
      <c r="BJI234" s="53">
        <v>0</v>
      </c>
      <c r="BJJ234" s="53">
        <f>BJH234*(($H$268)+1)+(IF(BJI234&lt;101,BJI234,IF(BJI234&lt;201,BJI234/2,IF(BJI234&lt;=301,BJI234/3,BJI234/4))))</f>
        <v>700.2520199999999</v>
      </c>
      <c r="BJK234" s="159">
        <f t="shared" si="6774"/>
        <v>5</v>
      </c>
      <c r="BJL234" s="159"/>
      <c r="BJM234" s="53" t="s">
        <v>163</v>
      </c>
      <c r="BJN234" s="53">
        <f t="shared" ref="BJN234" si="20692">(54.23)*10.764</f>
        <v>583.73171999999988</v>
      </c>
      <c r="BJO234" s="53">
        <f t="shared" si="16803"/>
        <v>116.52029999999999</v>
      </c>
      <c r="BJP234" s="53">
        <f t="shared" si="638"/>
        <v>700.2520199999999</v>
      </c>
      <c r="BJQ234" s="53">
        <v>0</v>
      </c>
      <c r="BJR234" s="53">
        <f>BJP234*(($H$268)+1)+(IF(BJQ234&lt;101,BJQ234,IF(BJQ234&lt;201,BJQ234/2,IF(BJQ234&lt;=301,BJQ234/3,BJQ234/4))))</f>
        <v>700.2520199999999</v>
      </c>
      <c r="BJS234" s="159">
        <f t="shared" si="6777"/>
        <v>5</v>
      </c>
      <c r="BJT234" s="159"/>
      <c r="BJU234" s="53" t="s">
        <v>163</v>
      </c>
      <c r="BJV234" s="53">
        <f t="shared" ref="BJV234" si="20693">(54.23)*10.764</f>
        <v>583.73171999999988</v>
      </c>
      <c r="BJW234" s="53">
        <f t="shared" si="16805"/>
        <v>116.52029999999999</v>
      </c>
      <c r="BJX234" s="53">
        <f t="shared" si="641"/>
        <v>700.2520199999999</v>
      </c>
      <c r="BJY234" s="53">
        <v>0</v>
      </c>
      <c r="BJZ234" s="53">
        <f>BJX234*(($H$268)+1)+(IF(BJY234&lt;101,BJY234,IF(BJY234&lt;201,BJY234/2,IF(BJY234&lt;=301,BJY234/3,BJY234/4))))</f>
        <v>700.2520199999999</v>
      </c>
      <c r="BKA234" s="159">
        <f t="shared" si="6780"/>
        <v>5</v>
      </c>
      <c r="BKB234" s="159"/>
      <c r="BKC234" s="53" t="s">
        <v>163</v>
      </c>
      <c r="BKD234" s="53">
        <f t="shared" ref="BKD234" si="20694">(54.23)*10.764</f>
        <v>583.73171999999988</v>
      </c>
      <c r="BKE234" s="53">
        <f t="shared" si="16807"/>
        <v>116.52029999999999</v>
      </c>
      <c r="BKF234" s="53">
        <f t="shared" si="644"/>
        <v>700.2520199999999</v>
      </c>
      <c r="BKG234" s="53">
        <v>0</v>
      </c>
      <c r="BKH234" s="53">
        <f>BKF234*(($H$268)+1)+(IF(BKG234&lt;101,BKG234,IF(BKG234&lt;201,BKG234/2,IF(BKG234&lt;=301,BKG234/3,BKG234/4))))</f>
        <v>700.2520199999999</v>
      </c>
      <c r="BKI234" s="159">
        <f t="shared" si="6783"/>
        <v>5</v>
      </c>
      <c r="BKJ234" s="159"/>
      <c r="BKK234" s="53" t="s">
        <v>163</v>
      </c>
      <c r="BKL234" s="53">
        <f t="shared" ref="BKL234" si="20695">(54.23)*10.764</f>
        <v>583.73171999999988</v>
      </c>
      <c r="BKM234" s="53">
        <f t="shared" si="16809"/>
        <v>116.52029999999999</v>
      </c>
      <c r="BKN234" s="53">
        <f t="shared" si="647"/>
        <v>700.2520199999999</v>
      </c>
      <c r="BKO234" s="53">
        <v>0</v>
      </c>
      <c r="BKP234" s="53">
        <f>BKN234*(($H$268)+1)+(IF(BKO234&lt;101,BKO234,IF(BKO234&lt;201,BKO234/2,IF(BKO234&lt;=301,BKO234/3,BKO234/4))))</f>
        <v>700.2520199999999</v>
      </c>
      <c r="BKQ234" s="159">
        <f t="shared" si="6786"/>
        <v>5</v>
      </c>
      <c r="BKR234" s="159"/>
      <c r="BKS234" s="53" t="s">
        <v>163</v>
      </c>
      <c r="BKT234" s="53">
        <f t="shared" ref="BKT234" si="20696">(54.23)*10.764</f>
        <v>583.73171999999988</v>
      </c>
      <c r="BKU234" s="53">
        <f t="shared" si="16811"/>
        <v>116.52029999999999</v>
      </c>
      <c r="BKV234" s="53">
        <f t="shared" si="650"/>
        <v>700.2520199999999</v>
      </c>
      <c r="BKW234" s="53">
        <v>0</v>
      </c>
      <c r="BKX234" s="53">
        <f>BKV234*(($H$268)+1)+(IF(BKW234&lt;101,BKW234,IF(BKW234&lt;201,BKW234/2,IF(BKW234&lt;=301,BKW234/3,BKW234/4))))</f>
        <v>700.2520199999999</v>
      </c>
      <c r="BKY234" s="159">
        <f t="shared" si="6789"/>
        <v>5</v>
      </c>
      <c r="BKZ234" s="159"/>
      <c r="BLA234" s="53" t="s">
        <v>163</v>
      </c>
      <c r="BLB234" s="53">
        <f t="shared" ref="BLB234" si="20697">(54.23)*10.764</f>
        <v>583.73171999999988</v>
      </c>
      <c r="BLC234" s="53">
        <f t="shared" si="16813"/>
        <v>116.52029999999999</v>
      </c>
      <c r="BLD234" s="53">
        <f t="shared" si="653"/>
        <v>700.2520199999999</v>
      </c>
      <c r="BLE234" s="53">
        <v>0</v>
      </c>
      <c r="BLF234" s="53">
        <f>BLD234*(($H$268)+1)+(IF(BLE234&lt;101,BLE234,IF(BLE234&lt;201,BLE234/2,IF(BLE234&lt;=301,BLE234/3,BLE234/4))))</f>
        <v>700.2520199999999</v>
      </c>
      <c r="BLG234" s="159">
        <f t="shared" si="6792"/>
        <v>5</v>
      </c>
      <c r="BLH234" s="159"/>
      <c r="BLI234" s="53" t="s">
        <v>163</v>
      </c>
      <c r="BLJ234" s="53">
        <f t="shared" ref="BLJ234" si="20698">(54.23)*10.764</f>
        <v>583.73171999999988</v>
      </c>
      <c r="BLK234" s="53">
        <f t="shared" si="16815"/>
        <v>116.52029999999999</v>
      </c>
      <c r="BLL234" s="53">
        <f t="shared" si="656"/>
        <v>700.2520199999999</v>
      </c>
      <c r="BLM234" s="53">
        <v>0</v>
      </c>
      <c r="BLN234" s="53">
        <f>BLL234*(($H$268)+1)+(IF(BLM234&lt;101,BLM234,IF(BLM234&lt;201,BLM234/2,IF(BLM234&lt;=301,BLM234/3,BLM234/4))))</f>
        <v>700.2520199999999</v>
      </c>
      <c r="BLO234" s="159">
        <f t="shared" si="6795"/>
        <v>5</v>
      </c>
      <c r="BLP234" s="159"/>
      <c r="BLQ234" s="53" t="s">
        <v>163</v>
      </c>
      <c r="BLR234" s="53">
        <f t="shared" ref="BLR234" si="20699">(54.23)*10.764</f>
        <v>583.73171999999988</v>
      </c>
      <c r="BLS234" s="53">
        <f t="shared" si="16817"/>
        <v>116.52029999999999</v>
      </c>
      <c r="BLT234" s="53">
        <f t="shared" si="659"/>
        <v>700.2520199999999</v>
      </c>
      <c r="BLU234" s="53">
        <v>0</v>
      </c>
      <c r="BLV234" s="53">
        <f>BLT234*(($H$268)+1)+(IF(BLU234&lt;101,BLU234,IF(BLU234&lt;201,BLU234/2,IF(BLU234&lt;=301,BLU234/3,BLU234/4))))</f>
        <v>700.2520199999999</v>
      </c>
      <c r="BLW234" s="159">
        <f t="shared" si="6798"/>
        <v>5</v>
      </c>
      <c r="BLX234" s="159"/>
      <c r="BLY234" s="53" t="s">
        <v>163</v>
      </c>
      <c r="BLZ234" s="53">
        <f t="shared" ref="BLZ234" si="20700">(54.23)*10.764</f>
        <v>583.73171999999988</v>
      </c>
      <c r="BMA234" s="53">
        <f t="shared" si="16819"/>
        <v>116.52029999999999</v>
      </c>
      <c r="BMB234" s="53">
        <f t="shared" si="662"/>
        <v>700.2520199999999</v>
      </c>
      <c r="BMC234" s="53">
        <v>0</v>
      </c>
      <c r="BMD234" s="53">
        <f>BMB234*(($H$268)+1)+(IF(BMC234&lt;101,BMC234,IF(BMC234&lt;201,BMC234/2,IF(BMC234&lt;=301,BMC234/3,BMC234/4))))</f>
        <v>700.2520199999999</v>
      </c>
      <c r="BME234" s="159">
        <f t="shared" si="6801"/>
        <v>5</v>
      </c>
      <c r="BMF234" s="159"/>
      <c r="BMG234" s="53" t="s">
        <v>163</v>
      </c>
      <c r="BMH234" s="53">
        <f t="shared" ref="BMH234" si="20701">(54.23)*10.764</f>
        <v>583.73171999999988</v>
      </c>
      <c r="BMI234" s="53">
        <f t="shared" si="16821"/>
        <v>116.52029999999999</v>
      </c>
      <c r="BMJ234" s="53">
        <f t="shared" si="665"/>
        <v>700.2520199999999</v>
      </c>
      <c r="BMK234" s="53">
        <v>0</v>
      </c>
      <c r="BML234" s="53">
        <f>BMJ234*(($H$268)+1)+(IF(BMK234&lt;101,BMK234,IF(BMK234&lt;201,BMK234/2,IF(BMK234&lt;=301,BMK234/3,BMK234/4))))</f>
        <v>700.2520199999999</v>
      </c>
      <c r="BMM234" s="159">
        <f t="shared" si="6804"/>
        <v>5</v>
      </c>
      <c r="BMN234" s="159"/>
      <c r="BMO234" s="53" t="s">
        <v>163</v>
      </c>
      <c r="BMP234" s="53">
        <f t="shared" ref="BMP234" si="20702">(54.23)*10.764</f>
        <v>583.73171999999988</v>
      </c>
      <c r="BMQ234" s="53">
        <f t="shared" si="16823"/>
        <v>116.52029999999999</v>
      </c>
      <c r="BMR234" s="53">
        <f t="shared" si="668"/>
        <v>700.2520199999999</v>
      </c>
      <c r="BMS234" s="53">
        <v>0</v>
      </c>
      <c r="BMT234" s="53">
        <f>BMR234*(($H$268)+1)+(IF(BMS234&lt;101,BMS234,IF(BMS234&lt;201,BMS234/2,IF(BMS234&lt;=301,BMS234/3,BMS234/4))))</f>
        <v>700.2520199999999</v>
      </c>
      <c r="BMU234" s="159">
        <f t="shared" si="6807"/>
        <v>5</v>
      </c>
      <c r="BMV234" s="159"/>
      <c r="BMW234" s="53" t="s">
        <v>163</v>
      </c>
      <c r="BMX234" s="53">
        <f t="shared" ref="BMX234" si="20703">(54.23)*10.764</f>
        <v>583.73171999999988</v>
      </c>
      <c r="BMY234" s="53">
        <f t="shared" si="16825"/>
        <v>116.52029999999999</v>
      </c>
      <c r="BMZ234" s="53">
        <f t="shared" si="671"/>
        <v>700.2520199999999</v>
      </c>
      <c r="BNA234" s="53">
        <v>0</v>
      </c>
      <c r="BNB234" s="53">
        <f>BMZ234*(($H$268)+1)+(IF(BNA234&lt;101,BNA234,IF(BNA234&lt;201,BNA234/2,IF(BNA234&lt;=301,BNA234/3,BNA234/4))))</f>
        <v>700.2520199999999</v>
      </c>
      <c r="BNC234" s="159">
        <f t="shared" si="6810"/>
        <v>5</v>
      </c>
      <c r="BND234" s="159"/>
      <c r="BNE234" s="53" t="s">
        <v>163</v>
      </c>
      <c r="BNF234" s="53">
        <f t="shared" ref="BNF234" si="20704">(54.23)*10.764</f>
        <v>583.73171999999988</v>
      </c>
      <c r="BNG234" s="53">
        <f t="shared" si="16827"/>
        <v>116.52029999999999</v>
      </c>
      <c r="BNH234" s="53">
        <f t="shared" si="674"/>
        <v>700.2520199999999</v>
      </c>
      <c r="BNI234" s="53">
        <v>0</v>
      </c>
      <c r="BNJ234" s="53">
        <f>BNH234*(($H$268)+1)+(IF(BNI234&lt;101,BNI234,IF(BNI234&lt;201,BNI234/2,IF(BNI234&lt;=301,BNI234/3,BNI234/4))))</f>
        <v>700.2520199999999</v>
      </c>
      <c r="BNK234" s="159">
        <f t="shared" si="6813"/>
        <v>5</v>
      </c>
      <c r="BNL234" s="159"/>
      <c r="BNM234" s="53" t="s">
        <v>163</v>
      </c>
      <c r="BNN234" s="53">
        <f t="shared" ref="BNN234" si="20705">(54.23)*10.764</f>
        <v>583.73171999999988</v>
      </c>
      <c r="BNO234" s="53">
        <f t="shared" si="16829"/>
        <v>116.52029999999999</v>
      </c>
      <c r="BNP234" s="53">
        <f t="shared" si="677"/>
        <v>700.2520199999999</v>
      </c>
      <c r="BNQ234" s="53">
        <v>0</v>
      </c>
      <c r="BNR234" s="53">
        <f>BNP234*(($H$268)+1)+(IF(BNQ234&lt;101,BNQ234,IF(BNQ234&lt;201,BNQ234/2,IF(BNQ234&lt;=301,BNQ234/3,BNQ234/4))))</f>
        <v>700.2520199999999</v>
      </c>
      <c r="BNS234" s="159">
        <f t="shared" si="6816"/>
        <v>5</v>
      </c>
      <c r="BNT234" s="159"/>
      <c r="BNU234" s="53" t="s">
        <v>163</v>
      </c>
      <c r="BNV234" s="53">
        <f t="shared" ref="BNV234" si="20706">(54.23)*10.764</f>
        <v>583.73171999999988</v>
      </c>
      <c r="BNW234" s="53">
        <f t="shared" si="16831"/>
        <v>116.52029999999999</v>
      </c>
      <c r="BNX234" s="53">
        <f t="shared" si="680"/>
        <v>700.2520199999999</v>
      </c>
      <c r="BNY234" s="53">
        <v>0</v>
      </c>
      <c r="BNZ234" s="53">
        <f>BNX234*(($H$268)+1)+(IF(BNY234&lt;101,BNY234,IF(BNY234&lt;201,BNY234/2,IF(BNY234&lt;=301,BNY234/3,BNY234/4))))</f>
        <v>700.2520199999999</v>
      </c>
      <c r="BOA234" s="159">
        <f t="shared" si="6819"/>
        <v>5</v>
      </c>
      <c r="BOB234" s="159"/>
      <c r="BOC234" s="53" t="s">
        <v>163</v>
      </c>
      <c r="BOD234" s="53">
        <f t="shared" ref="BOD234" si="20707">(54.23)*10.764</f>
        <v>583.73171999999988</v>
      </c>
      <c r="BOE234" s="53">
        <f t="shared" si="16833"/>
        <v>116.52029999999999</v>
      </c>
      <c r="BOF234" s="53">
        <f t="shared" si="683"/>
        <v>700.2520199999999</v>
      </c>
      <c r="BOG234" s="53">
        <v>0</v>
      </c>
      <c r="BOH234" s="53">
        <f>BOF234*(($H$268)+1)+(IF(BOG234&lt;101,BOG234,IF(BOG234&lt;201,BOG234/2,IF(BOG234&lt;=301,BOG234/3,BOG234/4))))</f>
        <v>700.2520199999999</v>
      </c>
      <c r="BOI234" s="159">
        <f t="shared" si="6822"/>
        <v>5</v>
      </c>
      <c r="BOJ234" s="159"/>
      <c r="BOK234" s="53" t="s">
        <v>163</v>
      </c>
      <c r="BOL234" s="53">
        <f t="shared" ref="BOL234" si="20708">(54.23)*10.764</f>
        <v>583.73171999999988</v>
      </c>
      <c r="BOM234" s="53">
        <f t="shared" si="16835"/>
        <v>116.52029999999999</v>
      </c>
      <c r="BON234" s="53">
        <f t="shared" si="686"/>
        <v>700.2520199999999</v>
      </c>
      <c r="BOO234" s="53">
        <v>0</v>
      </c>
      <c r="BOP234" s="53">
        <f>BON234*(($H$268)+1)+(IF(BOO234&lt;101,BOO234,IF(BOO234&lt;201,BOO234/2,IF(BOO234&lt;=301,BOO234/3,BOO234/4))))</f>
        <v>700.2520199999999</v>
      </c>
      <c r="BOQ234" s="159">
        <f t="shared" si="6825"/>
        <v>5</v>
      </c>
      <c r="BOR234" s="159"/>
      <c r="BOS234" s="53" t="s">
        <v>163</v>
      </c>
      <c r="BOT234" s="53">
        <f t="shared" ref="BOT234" si="20709">(54.23)*10.764</f>
        <v>583.73171999999988</v>
      </c>
      <c r="BOU234" s="53">
        <f t="shared" si="16837"/>
        <v>116.52029999999999</v>
      </c>
      <c r="BOV234" s="53">
        <f t="shared" si="689"/>
        <v>700.2520199999999</v>
      </c>
      <c r="BOW234" s="53">
        <v>0</v>
      </c>
      <c r="BOX234" s="53">
        <f>BOV234*(($H$268)+1)+(IF(BOW234&lt;101,BOW234,IF(BOW234&lt;201,BOW234/2,IF(BOW234&lt;=301,BOW234/3,BOW234/4))))</f>
        <v>700.2520199999999</v>
      </c>
      <c r="BOY234" s="159">
        <f t="shared" si="6828"/>
        <v>5</v>
      </c>
      <c r="BOZ234" s="159"/>
      <c r="BPA234" s="53" t="s">
        <v>163</v>
      </c>
      <c r="BPB234" s="53">
        <f t="shared" ref="BPB234" si="20710">(54.23)*10.764</f>
        <v>583.73171999999988</v>
      </c>
      <c r="BPC234" s="53">
        <f t="shared" si="16839"/>
        <v>116.52029999999999</v>
      </c>
      <c r="BPD234" s="53">
        <f t="shared" si="692"/>
        <v>700.2520199999999</v>
      </c>
      <c r="BPE234" s="53">
        <v>0</v>
      </c>
      <c r="BPF234" s="53">
        <f>BPD234*(($H$268)+1)+(IF(BPE234&lt;101,BPE234,IF(BPE234&lt;201,BPE234/2,IF(BPE234&lt;=301,BPE234/3,BPE234/4))))</f>
        <v>700.2520199999999</v>
      </c>
      <c r="BPG234" s="159">
        <f t="shared" si="6831"/>
        <v>5</v>
      </c>
      <c r="BPH234" s="159"/>
      <c r="BPI234" s="53" t="s">
        <v>163</v>
      </c>
      <c r="BPJ234" s="53">
        <f t="shared" ref="BPJ234" si="20711">(54.23)*10.764</f>
        <v>583.73171999999988</v>
      </c>
      <c r="BPK234" s="53">
        <f t="shared" si="16841"/>
        <v>116.52029999999999</v>
      </c>
      <c r="BPL234" s="53">
        <f t="shared" si="695"/>
        <v>700.2520199999999</v>
      </c>
      <c r="BPM234" s="53">
        <v>0</v>
      </c>
      <c r="BPN234" s="53">
        <f>BPL234*(($H$268)+1)+(IF(BPM234&lt;101,BPM234,IF(BPM234&lt;201,BPM234/2,IF(BPM234&lt;=301,BPM234/3,BPM234/4))))</f>
        <v>700.2520199999999</v>
      </c>
      <c r="BPO234" s="159">
        <f t="shared" si="6834"/>
        <v>5</v>
      </c>
      <c r="BPP234" s="159"/>
      <c r="BPQ234" s="53" t="s">
        <v>163</v>
      </c>
      <c r="BPR234" s="53">
        <f t="shared" ref="BPR234" si="20712">(54.23)*10.764</f>
        <v>583.73171999999988</v>
      </c>
      <c r="BPS234" s="53">
        <f t="shared" si="16843"/>
        <v>116.52029999999999</v>
      </c>
      <c r="BPT234" s="53">
        <f t="shared" si="698"/>
        <v>700.2520199999999</v>
      </c>
      <c r="BPU234" s="53">
        <v>0</v>
      </c>
      <c r="BPV234" s="53">
        <f>BPT234*(($H$268)+1)+(IF(BPU234&lt;101,BPU234,IF(BPU234&lt;201,BPU234/2,IF(BPU234&lt;=301,BPU234/3,BPU234/4))))</f>
        <v>700.2520199999999</v>
      </c>
      <c r="BPW234" s="159">
        <f t="shared" si="6837"/>
        <v>5</v>
      </c>
      <c r="BPX234" s="159"/>
      <c r="BPY234" s="53" t="s">
        <v>163</v>
      </c>
      <c r="BPZ234" s="53">
        <f t="shared" ref="BPZ234" si="20713">(54.23)*10.764</f>
        <v>583.73171999999988</v>
      </c>
      <c r="BQA234" s="53">
        <f t="shared" si="16845"/>
        <v>116.52029999999999</v>
      </c>
      <c r="BQB234" s="53">
        <f t="shared" si="701"/>
        <v>700.2520199999999</v>
      </c>
      <c r="BQC234" s="53">
        <v>0</v>
      </c>
      <c r="BQD234" s="53">
        <f>BQB234*(($H$268)+1)+(IF(BQC234&lt;101,BQC234,IF(BQC234&lt;201,BQC234/2,IF(BQC234&lt;=301,BQC234/3,BQC234/4))))</f>
        <v>700.2520199999999</v>
      </c>
      <c r="BQE234" s="159">
        <f t="shared" si="6840"/>
        <v>5</v>
      </c>
      <c r="BQF234" s="159"/>
      <c r="BQG234" s="53" t="s">
        <v>163</v>
      </c>
      <c r="BQH234" s="53">
        <f t="shared" ref="BQH234" si="20714">(54.23)*10.764</f>
        <v>583.73171999999988</v>
      </c>
      <c r="BQI234" s="53">
        <f t="shared" si="16847"/>
        <v>116.52029999999999</v>
      </c>
      <c r="BQJ234" s="53">
        <f t="shared" si="704"/>
        <v>700.2520199999999</v>
      </c>
      <c r="BQK234" s="53">
        <v>0</v>
      </c>
      <c r="BQL234" s="53">
        <f>BQJ234*(($H$268)+1)+(IF(BQK234&lt;101,BQK234,IF(BQK234&lt;201,BQK234/2,IF(BQK234&lt;=301,BQK234/3,BQK234/4))))</f>
        <v>700.2520199999999</v>
      </c>
      <c r="BQM234" s="159">
        <f t="shared" si="6843"/>
        <v>5</v>
      </c>
      <c r="BQN234" s="159"/>
      <c r="BQO234" s="53" t="s">
        <v>163</v>
      </c>
      <c r="BQP234" s="53">
        <f t="shared" ref="BQP234" si="20715">(54.23)*10.764</f>
        <v>583.73171999999988</v>
      </c>
      <c r="BQQ234" s="53">
        <f t="shared" si="16849"/>
        <v>116.52029999999999</v>
      </c>
      <c r="BQR234" s="53">
        <f t="shared" si="707"/>
        <v>700.2520199999999</v>
      </c>
      <c r="BQS234" s="53">
        <v>0</v>
      </c>
      <c r="BQT234" s="53">
        <f>BQR234*(($H$268)+1)+(IF(BQS234&lt;101,BQS234,IF(BQS234&lt;201,BQS234/2,IF(BQS234&lt;=301,BQS234/3,BQS234/4))))</f>
        <v>700.2520199999999</v>
      </c>
      <c r="BQU234" s="159">
        <f t="shared" si="6846"/>
        <v>5</v>
      </c>
      <c r="BQV234" s="159"/>
      <c r="BQW234" s="53" t="s">
        <v>163</v>
      </c>
      <c r="BQX234" s="53">
        <f t="shared" ref="BQX234" si="20716">(54.23)*10.764</f>
        <v>583.73171999999988</v>
      </c>
      <c r="BQY234" s="53">
        <f t="shared" si="16851"/>
        <v>116.52029999999999</v>
      </c>
      <c r="BQZ234" s="53">
        <f t="shared" si="710"/>
        <v>700.2520199999999</v>
      </c>
      <c r="BRA234" s="53">
        <v>0</v>
      </c>
      <c r="BRB234" s="53">
        <f>BQZ234*(($H$268)+1)+(IF(BRA234&lt;101,BRA234,IF(BRA234&lt;201,BRA234/2,IF(BRA234&lt;=301,BRA234/3,BRA234/4))))</f>
        <v>700.2520199999999</v>
      </c>
      <c r="BRC234" s="159">
        <f t="shared" si="6849"/>
        <v>5</v>
      </c>
      <c r="BRD234" s="159"/>
      <c r="BRE234" s="53" t="s">
        <v>163</v>
      </c>
      <c r="BRF234" s="53">
        <f t="shared" ref="BRF234" si="20717">(54.23)*10.764</f>
        <v>583.73171999999988</v>
      </c>
      <c r="BRG234" s="53">
        <f t="shared" si="16853"/>
        <v>116.52029999999999</v>
      </c>
      <c r="BRH234" s="53">
        <f t="shared" si="713"/>
        <v>700.2520199999999</v>
      </c>
      <c r="BRI234" s="53">
        <v>0</v>
      </c>
      <c r="BRJ234" s="53">
        <f>BRH234*(($H$268)+1)+(IF(BRI234&lt;101,BRI234,IF(BRI234&lt;201,BRI234/2,IF(BRI234&lt;=301,BRI234/3,BRI234/4))))</f>
        <v>700.2520199999999</v>
      </c>
      <c r="BRK234" s="159">
        <f t="shared" si="6852"/>
        <v>5</v>
      </c>
      <c r="BRL234" s="159"/>
      <c r="BRM234" s="53" t="s">
        <v>163</v>
      </c>
      <c r="BRN234" s="53">
        <f t="shared" ref="BRN234" si="20718">(54.23)*10.764</f>
        <v>583.73171999999988</v>
      </c>
      <c r="BRO234" s="53">
        <f t="shared" si="16855"/>
        <v>116.52029999999999</v>
      </c>
      <c r="BRP234" s="53">
        <f t="shared" si="716"/>
        <v>700.2520199999999</v>
      </c>
      <c r="BRQ234" s="53">
        <v>0</v>
      </c>
      <c r="BRR234" s="53">
        <f>BRP234*(($H$268)+1)+(IF(BRQ234&lt;101,BRQ234,IF(BRQ234&lt;201,BRQ234/2,IF(BRQ234&lt;=301,BRQ234/3,BRQ234/4))))</f>
        <v>700.2520199999999</v>
      </c>
      <c r="BRS234" s="159">
        <f t="shared" si="6855"/>
        <v>5</v>
      </c>
      <c r="BRT234" s="159"/>
      <c r="BRU234" s="53" t="s">
        <v>163</v>
      </c>
      <c r="BRV234" s="53">
        <f t="shared" ref="BRV234" si="20719">(54.23)*10.764</f>
        <v>583.73171999999988</v>
      </c>
      <c r="BRW234" s="53">
        <f t="shared" si="16857"/>
        <v>116.52029999999999</v>
      </c>
      <c r="BRX234" s="53">
        <f t="shared" si="719"/>
        <v>700.2520199999999</v>
      </c>
      <c r="BRY234" s="53">
        <v>0</v>
      </c>
      <c r="BRZ234" s="53">
        <f>BRX234*(($H$268)+1)+(IF(BRY234&lt;101,BRY234,IF(BRY234&lt;201,BRY234/2,IF(BRY234&lt;=301,BRY234/3,BRY234/4))))</f>
        <v>700.2520199999999</v>
      </c>
      <c r="BSA234" s="159">
        <f t="shared" si="6858"/>
        <v>5</v>
      </c>
      <c r="BSB234" s="159"/>
      <c r="BSC234" s="53" t="s">
        <v>163</v>
      </c>
      <c r="BSD234" s="53">
        <f t="shared" ref="BSD234" si="20720">(54.23)*10.764</f>
        <v>583.73171999999988</v>
      </c>
      <c r="BSE234" s="53">
        <f t="shared" si="16859"/>
        <v>116.52029999999999</v>
      </c>
      <c r="BSF234" s="53">
        <f t="shared" si="722"/>
        <v>700.2520199999999</v>
      </c>
      <c r="BSG234" s="53">
        <v>0</v>
      </c>
      <c r="BSH234" s="53">
        <f>BSF234*(($H$268)+1)+(IF(BSG234&lt;101,BSG234,IF(BSG234&lt;201,BSG234/2,IF(BSG234&lt;=301,BSG234/3,BSG234/4))))</f>
        <v>700.2520199999999</v>
      </c>
      <c r="BSI234" s="159">
        <f t="shared" si="6861"/>
        <v>5</v>
      </c>
      <c r="BSJ234" s="159"/>
      <c r="BSK234" s="53" t="s">
        <v>163</v>
      </c>
      <c r="BSL234" s="53">
        <f t="shared" ref="BSL234" si="20721">(54.23)*10.764</f>
        <v>583.73171999999988</v>
      </c>
      <c r="BSM234" s="53">
        <f t="shared" si="16861"/>
        <v>116.52029999999999</v>
      </c>
      <c r="BSN234" s="53">
        <f t="shared" si="725"/>
        <v>700.2520199999999</v>
      </c>
      <c r="BSO234" s="53">
        <v>0</v>
      </c>
      <c r="BSP234" s="53">
        <f>BSN234*(($H$268)+1)+(IF(BSO234&lt;101,BSO234,IF(BSO234&lt;201,BSO234/2,IF(BSO234&lt;=301,BSO234/3,BSO234/4))))</f>
        <v>700.2520199999999</v>
      </c>
      <c r="BSQ234" s="159">
        <f t="shared" si="6864"/>
        <v>5</v>
      </c>
      <c r="BSR234" s="159"/>
      <c r="BSS234" s="53" t="s">
        <v>163</v>
      </c>
      <c r="BST234" s="53">
        <f t="shared" ref="BST234" si="20722">(54.23)*10.764</f>
        <v>583.73171999999988</v>
      </c>
      <c r="BSU234" s="53">
        <f t="shared" si="16863"/>
        <v>116.52029999999999</v>
      </c>
      <c r="BSV234" s="53">
        <f t="shared" si="728"/>
        <v>700.2520199999999</v>
      </c>
      <c r="BSW234" s="53">
        <v>0</v>
      </c>
      <c r="BSX234" s="53">
        <f>BSV234*(($H$268)+1)+(IF(BSW234&lt;101,BSW234,IF(BSW234&lt;201,BSW234/2,IF(BSW234&lt;=301,BSW234/3,BSW234/4))))</f>
        <v>700.2520199999999</v>
      </c>
      <c r="BSY234" s="159">
        <f t="shared" si="6867"/>
        <v>5</v>
      </c>
      <c r="BSZ234" s="159"/>
      <c r="BTA234" s="53" t="s">
        <v>163</v>
      </c>
      <c r="BTB234" s="53">
        <f t="shared" ref="BTB234" si="20723">(54.23)*10.764</f>
        <v>583.73171999999988</v>
      </c>
      <c r="BTC234" s="53">
        <f t="shared" si="16865"/>
        <v>116.52029999999999</v>
      </c>
      <c r="BTD234" s="53">
        <f t="shared" si="731"/>
        <v>700.2520199999999</v>
      </c>
      <c r="BTE234" s="53">
        <v>0</v>
      </c>
      <c r="BTF234" s="53">
        <f>BTD234*(($H$268)+1)+(IF(BTE234&lt;101,BTE234,IF(BTE234&lt;201,BTE234/2,IF(BTE234&lt;=301,BTE234/3,BTE234/4))))</f>
        <v>700.2520199999999</v>
      </c>
      <c r="BTG234" s="159">
        <f t="shared" si="6870"/>
        <v>5</v>
      </c>
      <c r="BTH234" s="159"/>
      <c r="BTI234" s="53" t="s">
        <v>163</v>
      </c>
      <c r="BTJ234" s="53">
        <f t="shared" ref="BTJ234" si="20724">(54.23)*10.764</f>
        <v>583.73171999999988</v>
      </c>
      <c r="BTK234" s="53">
        <f t="shared" si="16867"/>
        <v>116.52029999999999</v>
      </c>
      <c r="BTL234" s="53">
        <f t="shared" si="734"/>
        <v>700.2520199999999</v>
      </c>
      <c r="BTM234" s="53">
        <v>0</v>
      </c>
      <c r="BTN234" s="53">
        <f>BTL234*(($H$268)+1)+(IF(BTM234&lt;101,BTM234,IF(BTM234&lt;201,BTM234/2,IF(BTM234&lt;=301,BTM234/3,BTM234/4))))</f>
        <v>700.2520199999999</v>
      </c>
      <c r="BTO234" s="159">
        <f t="shared" si="6873"/>
        <v>5</v>
      </c>
      <c r="BTP234" s="159"/>
      <c r="BTQ234" s="53" t="s">
        <v>163</v>
      </c>
      <c r="BTR234" s="53">
        <f t="shared" ref="BTR234" si="20725">(54.23)*10.764</f>
        <v>583.73171999999988</v>
      </c>
      <c r="BTS234" s="53">
        <f t="shared" si="16869"/>
        <v>116.52029999999999</v>
      </c>
      <c r="BTT234" s="53">
        <f t="shared" si="737"/>
        <v>700.2520199999999</v>
      </c>
      <c r="BTU234" s="53">
        <v>0</v>
      </c>
      <c r="BTV234" s="53">
        <f>BTT234*(($H$268)+1)+(IF(BTU234&lt;101,BTU234,IF(BTU234&lt;201,BTU234/2,IF(BTU234&lt;=301,BTU234/3,BTU234/4))))</f>
        <v>700.2520199999999</v>
      </c>
      <c r="BTW234" s="159">
        <f t="shared" si="6876"/>
        <v>5</v>
      </c>
      <c r="BTX234" s="159"/>
      <c r="BTY234" s="53" t="s">
        <v>163</v>
      </c>
      <c r="BTZ234" s="53">
        <f t="shared" ref="BTZ234" si="20726">(54.23)*10.764</f>
        <v>583.73171999999988</v>
      </c>
      <c r="BUA234" s="53">
        <f t="shared" si="16871"/>
        <v>116.52029999999999</v>
      </c>
      <c r="BUB234" s="53">
        <f t="shared" si="740"/>
        <v>700.2520199999999</v>
      </c>
      <c r="BUC234" s="53">
        <v>0</v>
      </c>
      <c r="BUD234" s="53">
        <f>BUB234*(($H$268)+1)+(IF(BUC234&lt;101,BUC234,IF(BUC234&lt;201,BUC234/2,IF(BUC234&lt;=301,BUC234/3,BUC234/4))))</f>
        <v>700.2520199999999</v>
      </c>
      <c r="BUE234" s="159">
        <f t="shared" si="6879"/>
        <v>5</v>
      </c>
      <c r="BUF234" s="159"/>
      <c r="BUG234" s="53" t="s">
        <v>163</v>
      </c>
      <c r="BUH234" s="53">
        <f t="shared" ref="BUH234" si="20727">(54.23)*10.764</f>
        <v>583.73171999999988</v>
      </c>
      <c r="BUI234" s="53">
        <f t="shared" si="16873"/>
        <v>116.52029999999999</v>
      </c>
      <c r="BUJ234" s="53">
        <f t="shared" si="743"/>
        <v>700.2520199999999</v>
      </c>
      <c r="BUK234" s="53">
        <v>0</v>
      </c>
      <c r="BUL234" s="53">
        <f>BUJ234*(($H$268)+1)+(IF(BUK234&lt;101,BUK234,IF(BUK234&lt;201,BUK234/2,IF(BUK234&lt;=301,BUK234/3,BUK234/4))))</f>
        <v>700.2520199999999</v>
      </c>
      <c r="BUM234" s="159">
        <f t="shared" si="6882"/>
        <v>5</v>
      </c>
      <c r="BUN234" s="159"/>
      <c r="BUO234" s="53" t="s">
        <v>163</v>
      </c>
      <c r="BUP234" s="53">
        <f t="shared" ref="BUP234" si="20728">(54.23)*10.764</f>
        <v>583.73171999999988</v>
      </c>
      <c r="BUQ234" s="53">
        <f t="shared" si="16875"/>
        <v>116.52029999999999</v>
      </c>
      <c r="BUR234" s="53">
        <f t="shared" si="746"/>
        <v>700.2520199999999</v>
      </c>
      <c r="BUS234" s="53">
        <v>0</v>
      </c>
      <c r="BUT234" s="53">
        <f>BUR234*(($H$268)+1)+(IF(BUS234&lt;101,BUS234,IF(BUS234&lt;201,BUS234/2,IF(BUS234&lt;=301,BUS234/3,BUS234/4))))</f>
        <v>700.2520199999999</v>
      </c>
      <c r="BUU234" s="159">
        <f t="shared" si="6885"/>
        <v>5</v>
      </c>
      <c r="BUV234" s="159"/>
      <c r="BUW234" s="53" t="s">
        <v>163</v>
      </c>
      <c r="BUX234" s="53">
        <f t="shared" ref="BUX234" si="20729">(54.23)*10.764</f>
        <v>583.73171999999988</v>
      </c>
      <c r="BUY234" s="53">
        <f t="shared" si="16877"/>
        <v>116.52029999999999</v>
      </c>
      <c r="BUZ234" s="53">
        <f t="shared" si="749"/>
        <v>700.2520199999999</v>
      </c>
      <c r="BVA234" s="53">
        <v>0</v>
      </c>
      <c r="BVB234" s="53">
        <f>BUZ234*(($H$268)+1)+(IF(BVA234&lt;101,BVA234,IF(BVA234&lt;201,BVA234/2,IF(BVA234&lt;=301,BVA234/3,BVA234/4))))</f>
        <v>700.2520199999999</v>
      </c>
      <c r="BVC234" s="159">
        <f t="shared" si="6888"/>
        <v>5</v>
      </c>
      <c r="BVD234" s="159"/>
      <c r="BVE234" s="53" t="s">
        <v>163</v>
      </c>
      <c r="BVF234" s="53">
        <f t="shared" ref="BVF234" si="20730">(54.23)*10.764</f>
        <v>583.73171999999988</v>
      </c>
      <c r="BVG234" s="53">
        <f t="shared" si="16879"/>
        <v>116.52029999999999</v>
      </c>
      <c r="BVH234" s="53">
        <f t="shared" si="752"/>
        <v>700.2520199999999</v>
      </c>
      <c r="BVI234" s="53">
        <v>0</v>
      </c>
      <c r="BVJ234" s="53">
        <f>BVH234*(($H$268)+1)+(IF(BVI234&lt;101,BVI234,IF(BVI234&lt;201,BVI234/2,IF(BVI234&lt;=301,BVI234/3,BVI234/4))))</f>
        <v>700.2520199999999</v>
      </c>
      <c r="BVK234" s="159">
        <f t="shared" si="6891"/>
        <v>5</v>
      </c>
      <c r="BVL234" s="159"/>
      <c r="BVM234" s="53" t="s">
        <v>163</v>
      </c>
      <c r="BVN234" s="53">
        <f t="shared" ref="BVN234" si="20731">(54.23)*10.764</f>
        <v>583.73171999999988</v>
      </c>
      <c r="BVO234" s="53">
        <f t="shared" si="16881"/>
        <v>116.52029999999999</v>
      </c>
      <c r="BVP234" s="53">
        <f t="shared" si="755"/>
        <v>700.2520199999999</v>
      </c>
      <c r="BVQ234" s="53">
        <v>0</v>
      </c>
      <c r="BVR234" s="53">
        <f>BVP234*(($H$268)+1)+(IF(BVQ234&lt;101,BVQ234,IF(BVQ234&lt;201,BVQ234/2,IF(BVQ234&lt;=301,BVQ234/3,BVQ234/4))))</f>
        <v>700.2520199999999</v>
      </c>
      <c r="BVS234" s="159">
        <f t="shared" si="6894"/>
        <v>5</v>
      </c>
      <c r="BVT234" s="159"/>
      <c r="BVU234" s="53" t="s">
        <v>163</v>
      </c>
      <c r="BVV234" s="53">
        <f t="shared" ref="BVV234" si="20732">(54.23)*10.764</f>
        <v>583.73171999999988</v>
      </c>
      <c r="BVW234" s="53">
        <f t="shared" si="16883"/>
        <v>116.52029999999999</v>
      </c>
      <c r="BVX234" s="53">
        <f t="shared" si="758"/>
        <v>700.2520199999999</v>
      </c>
      <c r="BVY234" s="53">
        <v>0</v>
      </c>
      <c r="BVZ234" s="53">
        <f>BVX234*(($H$268)+1)+(IF(BVY234&lt;101,BVY234,IF(BVY234&lt;201,BVY234/2,IF(BVY234&lt;=301,BVY234/3,BVY234/4))))</f>
        <v>700.2520199999999</v>
      </c>
      <c r="BWA234" s="159">
        <f t="shared" si="6897"/>
        <v>5</v>
      </c>
      <c r="BWB234" s="159"/>
      <c r="BWC234" s="53" t="s">
        <v>163</v>
      </c>
      <c r="BWD234" s="53">
        <f t="shared" ref="BWD234" si="20733">(54.23)*10.764</f>
        <v>583.73171999999988</v>
      </c>
      <c r="BWE234" s="53">
        <f t="shared" si="16885"/>
        <v>116.52029999999999</v>
      </c>
      <c r="BWF234" s="53">
        <f t="shared" si="761"/>
        <v>700.2520199999999</v>
      </c>
      <c r="BWG234" s="53">
        <v>0</v>
      </c>
      <c r="BWH234" s="53">
        <f>BWF234*(($H$268)+1)+(IF(BWG234&lt;101,BWG234,IF(BWG234&lt;201,BWG234/2,IF(BWG234&lt;=301,BWG234/3,BWG234/4))))</f>
        <v>700.2520199999999</v>
      </c>
      <c r="BWI234" s="159">
        <f t="shared" si="6900"/>
        <v>5</v>
      </c>
      <c r="BWJ234" s="159"/>
      <c r="BWK234" s="53" t="s">
        <v>163</v>
      </c>
      <c r="BWL234" s="53">
        <f t="shared" ref="BWL234" si="20734">(54.23)*10.764</f>
        <v>583.73171999999988</v>
      </c>
      <c r="BWM234" s="53">
        <f t="shared" si="16887"/>
        <v>116.52029999999999</v>
      </c>
      <c r="BWN234" s="53">
        <f t="shared" si="764"/>
        <v>700.2520199999999</v>
      </c>
      <c r="BWO234" s="53">
        <v>0</v>
      </c>
      <c r="BWP234" s="53">
        <f>BWN234*(($H$268)+1)+(IF(BWO234&lt;101,BWO234,IF(BWO234&lt;201,BWO234/2,IF(BWO234&lt;=301,BWO234/3,BWO234/4))))</f>
        <v>700.2520199999999</v>
      </c>
      <c r="BWQ234" s="159">
        <f t="shared" si="6903"/>
        <v>5</v>
      </c>
      <c r="BWR234" s="159"/>
      <c r="BWS234" s="53" t="s">
        <v>163</v>
      </c>
      <c r="BWT234" s="53">
        <f t="shared" ref="BWT234" si="20735">(54.23)*10.764</f>
        <v>583.73171999999988</v>
      </c>
      <c r="BWU234" s="53">
        <f t="shared" si="16889"/>
        <v>116.52029999999999</v>
      </c>
      <c r="BWV234" s="53">
        <f t="shared" si="767"/>
        <v>700.2520199999999</v>
      </c>
      <c r="BWW234" s="53">
        <v>0</v>
      </c>
      <c r="BWX234" s="53">
        <f>BWV234*(($H$268)+1)+(IF(BWW234&lt;101,BWW234,IF(BWW234&lt;201,BWW234/2,IF(BWW234&lt;=301,BWW234/3,BWW234/4))))</f>
        <v>700.2520199999999</v>
      </c>
      <c r="BWY234" s="159">
        <f t="shared" si="6906"/>
        <v>5</v>
      </c>
      <c r="BWZ234" s="159"/>
      <c r="BXA234" s="53" t="s">
        <v>163</v>
      </c>
      <c r="BXB234" s="53">
        <f t="shared" ref="BXB234" si="20736">(54.23)*10.764</f>
        <v>583.73171999999988</v>
      </c>
      <c r="BXC234" s="53">
        <f t="shared" si="16891"/>
        <v>116.52029999999999</v>
      </c>
      <c r="BXD234" s="53">
        <f t="shared" si="770"/>
        <v>700.2520199999999</v>
      </c>
      <c r="BXE234" s="53">
        <v>0</v>
      </c>
      <c r="BXF234" s="53">
        <f>BXD234*(($H$268)+1)+(IF(BXE234&lt;101,BXE234,IF(BXE234&lt;201,BXE234/2,IF(BXE234&lt;=301,BXE234/3,BXE234/4))))</f>
        <v>700.2520199999999</v>
      </c>
      <c r="BXG234" s="159">
        <f t="shared" si="6909"/>
        <v>5</v>
      </c>
      <c r="BXH234" s="159"/>
      <c r="BXI234" s="53" t="s">
        <v>163</v>
      </c>
      <c r="BXJ234" s="53">
        <f t="shared" ref="BXJ234" si="20737">(54.23)*10.764</f>
        <v>583.73171999999988</v>
      </c>
      <c r="BXK234" s="53">
        <f t="shared" si="16893"/>
        <v>116.52029999999999</v>
      </c>
      <c r="BXL234" s="53">
        <f t="shared" si="773"/>
        <v>700.2520199999999</v>
      </c>
      <c r="BXM234" s="53">
        <v>0</v>
      </c>
      <c r="BXN234" s="53">
        <f>BXL234*(($H$268)+1)+(IF(BXM234&lt;101,BXM234,IF(BXM234&lt;201,BXM234/2,IF(BXM234&lt;=301,BXM234/3,BXM234/4))))</f>
        <v>700.2520199999999</v>
      </c>
      <c r="BXO234" s="159">
        <f t="shared" si="6912"/>
        <v>5</v>
      </c>
      <c r="BXP234" s="159"/>
      <c r="BXQ234" s="53" t="s">
        <v>163</v>
      </c>
      <c r="BXR234" s="53">
        <f t="shared" ref="BXR234" si="20738">(54.23)*10.764</f>
        <v>583.73171999999988</v>
      </c>
      <c r="BXS234" s="53">
        <f t="shared" si="16895"/>
        <v>116.52029999999999</v>
      </c>
      <c r="BXT234" s="53">
        <f t="shared" si="776"/>
        <v>700.2520199999999</v>
      </c>
      <c r="BXU234" s="53">
        <v>0</v>
      </c>
      <c r="BXV234" s="53">
        <f>BXT234*(($H$268)+1)+(IF(BXU234&lt;101,BXU234,IF(BXU234&lt;201,BXU234/2,IF(BXU234&lt;=301,BXU234/3,BXU234/4))))</f>
        <v>700.2520199999999</v>
      </c>
      <c r="BXW234" s="159">
        <f t="shared" si="6915"/>
        <v>5</v>
      </c>
      <c r="BXX234" s="159"/>
      <c r="BXY234" s="53" t="s">
        <v>163</v>
      </c>
      <c r="BXZ234" s="53">
        <f t="shared" ref="BXZ234" si="20739">(54.23)*10.764</f>
        <v>583.73171999999988</v>
      </c>
      <c r="BYA234" s="53">
        <f t="shared" si="16897"/>
        <v>116.52029999999999</v>
      </c>
      <c r="BYB234" s="53">
        <f t="shared" si="779"/>
        <v>700.2520199999999</v>
      </c>
      <c r="BYC234" s="53">
        <v>0</v>
      </c>
      <c r="BYD234" s="53">
        <f>BYB234*(($H$268)+1)+(IF(BYC234&lt;101,BYC234,IF(BYC234&lt;201,BYC234/2,IF(BYC234&lt;=301,BYC234/3,BYC234/4))))</f>
        <v>700.2520199999999</v>
      </c>
      <c r="BYE234" s="159">
        <f t="shared" si="6918"/>
        <v>5</v>
      </c>
      <c r="BYF234" s="159"/>
      <c r="BYG234" s="53" t="s">
        <v>163</v>
      </c>
      <c r="BYH234" s="53">
        <f t="shared" ref="BYH234" si="20740">(54.23)*10.764</f>
        <v>583.73171999999988</v>
      </c>
      <c r="BYI234" s="53">
        <f t="shared" si="16899"/>
        <v>116.52029999999999</v>
      </c>
      <c r="BYJ234" s="53">
        <f t="shared" si="782"/>
        <v>700.2520199999999</v>
      </c>
      <c r="BYK234" s="53">
        <v>0</v>
      </c>
      <c r="BYL234" s="53">
        <f>BYJ234*(($H$268)+1)+(IF(BYK234&lt;101,BYK234,IF(BYK234&lt;201,BYK234/2,IF(BYK234&lt;=301,BYK234/3,BYK234/4))))</f>
        <v>700.2520199999999</v>
      </c>
      <c r="BYM234" s="159">
        <f t="shared" si="6921"/>
        <v>5</v>
      </c>
      <c r="BYN234" s="159"/>
      <c r="BYO234" s="53" t="s">
        <v>163</v>
      </c>
      <c r="BYP234" s="53">
        <f t="shared" ref="BYP234" si="20741">(54.23)*10.764</f>
        <v>583.73171999999988</v>
      </c>
      <c r="BYQ234" s="53">
        <f t="shared" si="16901"/>
        <v>116.52029999999999</v>
      </c>
      <c r="BYR234" s="53">
        <f t="shared" si="785"/>
        <v>700.2520199999999</v>
      </c>
      <c r="BYS234" s="53">
        <v>0</v>
      </c>
      <c r="BYT234" s="53">
        <f>BYR234*(($H$268)+1)+(IF(BYS234&lt;101,BYS234,IF(BYS234&lt;201,BYS234/2,IF(BYS234&lt;=301,BYS234/3,BYS234/4))))</f>
        <v>700.2520199999999</v>
      </c>
      <c r="BYU234" s="159">
        <f t="shared" si="6924"/>
        <v>5</v>
      </c>
      <c r="BYV234" s="159"/>
      <c r="BYW234" s="53" t="s">
        <v>163</v>
      </c>
      <c r="BYX234" s="53">
        <f t="shared" ref="BYX234" si="20742">(54.23)*10.764</f>
        <v>583.73171999999988</v>
      </c>
      <c r="BYY234" s="53">
        <f t="shared" si="16903"/>
        <v>116.52029999999999</v>
      </c>
      <c r="BYZ234" s="53">
        <f t="shared" si="788"/>
        <v>700.2520199999999</v>
      </c>
      <c r="BZA234" s="53">
        <v>0</v>
      </c>
      <c r="BZB234" s="53">
        <f>BYZ234*(($H$268)+1)+(IF(BZA234&lt;101,BZA234,IF(BZA234&lt;201,BZA234/2,IF(BZA234&lt;=301,BZA234/3,BZA234/4))))</f>
        <v>700.2520199999999</v>
      </c>
      <c r="BZC234" s="159">
        <f t="shared" si="6927"/>
        <v>5</v>
      </c>
      <c r="BZD234" s="159"/>
      <c r="BZE234" s="53" t="s">
        <v>163</v>
      </c>
      <c r="BZF234" s="53">
        <f t="shared" ref="BZF234" si="20743">(54.23)*10.764</f>
        <v>583.73171999999988</v>
      </c>
      <c r="BZG234" s="53">
        <f t="shared" si="16905"/>
        <v>116.52029999999999</v>
      </c>
      <c r="BZH234" s="53">
        <f t="shared" si="791"/>
        <v>700.2520199999999</v>
      </c>
      <c r="BZI234" s="53">
        <v>0</v>
      </c>
      <c r="BZJ234" s="53">
        <f>BZH234*(($H$268)+1)+(IF(BZI234&lt;101,BZI234,IF(BZI234&lt;201,BZI234/2,IF(BZI234&lt;=301,BZI234/3,BZI234/4))))</f>
        <v>700.2520199999999</v>
      </c>
      <c r="BZK234" s="159">
        <f t="shared" si="6930"/>
        <v>5</v>
      </c>
      <c r="BZL234" s="159"/>
      <c r="BZM234" s="53" t="s">
        <v>163</v>
      </c>
      <c r="BZN234" s="53">
        <f t="shared" ref="BZN234" si="20744">(54.23)*10.764</f>
        <v>583.73171999999988</v>
      </c>
      <c r="BZO234" s="53">
        <f t="shared" si="16907"/>
        <v>116.52029999999999</v>
      </c>
      <c r="BZP234" s="53">
        <f t="shared" si="794"/>
        <v>700.2520199999999</v>
      </c>
      <c r="BZQ234" s="53">
        <v>0</v>
      </c>
      <c r="BZR234" s="53">
        <f>BZP234*(($H$268)+1)+(IF(BZQ234&lt;101,BZQ234,IF(BZQ234&lt;201,BZQ234/2,IF(BZQ234&lt;=301,BZQ234/3,BZQ234/4))))</f>
        <v>700.2520199999999</v>
      </c>
      <c r="BZS234" s="159">
        <f t="shared" si="6933"/>
        <v>5</v>
      </c>
      <c r="BZT234" s="159"/>
      <c r="BZU234" s="53" t="s">
        <v>163</v>
      </c>
      <c r="BZV234" s="53">
        <f t="shared" ref="BZV234" si="20745">(54.23)*10.764</f>
        <v>583.73171999999988</v>
      </c>
      <c r="BZW234" s="53">
        <f t="shared" si="16909"/>
        <v>116.52029999999999</v>
      </c>
      <c r="BZX234" s="53">
        <f t="shared" si="797"/>
        <v>700.2520199999999</v>
      </c>
      <c r="BZY234" s="53">
        <v>0</v>
      </c>
      <c r="BZZ234" s="53">
        <f>BZX234*(($H$268)+1)+(IF(BZY234&lt;101,BZY234,IF(BZY234&lt;201,BZY234/2,IF(BZY234&lt;=301,BZY234/3,BZY234/4))))</f>
        <v>700.2520199999999</v>
      </c>
      <c r="CAA234" s="159">
        <f t="shared" si="6936"/>
        <v>5</v>
      </c>
      <c r="CAB234" s="159"/>
      <c r="CAC234" s="53" t="s">
        <v>163</v>
      </c>
      <c r="CAD234" s="53">
        <f t="shared" ref="CAD234" si="20746">(54.23)*10.764</f>
        <v>583.73171999999988</v>
      </c>
      <c r="CAE234" s="53">
        <f t="shared" si="16911"/>
        <v>116.52029999999999</v>
      </c>
      <c r="CAF234" s="53">
        <f t="shared" si="800"/>
        <v>700.2520199999999</v>
      </c>
      <c r="CAG234" s="53">
        <v>0</v>
      </c>
      <c r="CAH234" s="53">
        <f>CAF234*(($H$268)+1)+(IF(CAG234&lt;101,CAG234,IF(CAG234&lt;201,CAG234/2,IF(CAG234&lt;=301,CAG234/3,CAG234/4))))</f>
        <v>700.2520199999999</v>
      </c>
      <c r="CAI234" s="159">
        <f t="shared" si="6939"/>
        <v>5</v>
      </c>
      <c r="CAJ234" s="159"/>
      <c r="CAK234" s="53" t="s">
        <v>163</v>
      </c>
      <c r="CAL234" s="53">
        <f t="shared" ref="CAL234" si="20747">(54.23)*10.764</f>
        <v>583.73171999999988</v>
      </c>
      <c r="CAM234" s="53">
        <f t="shared" si="16913"/>
        <v>116.52029999999999</v>
      </c>
      <c r="CAN234" s="53">
        <f t="shared" si="803"/>
        <v>700.2520199999999</v>
      </c>
      <c r="CAO234" s="53">
        <v>0</v>
      </c>
      <c r="CAP234" s="53">
        <f>CAN234*(($H$268)+1)+(IF(CAO234&lt;101,CAO234,IF(CAO234&lt;201,CAO234/2,IF(CAO234&lt;=301,CAO234/3,CAO234/4))))</f>
        <v>700.2520199999999</v>
      </c>
      <c r="CAQ234" s="159">
        <f t="shared" si="6942"/>
        <v>5</v>
      </c>
      <c r="CAR234" s="159"/>
      <c r="CAS234" s="53" t="s">
        <v>163</v>
      </c>
      <c r="CAT234" s="53">
        <f t="shared" ref="CAT234" si="20748">(54.23)*10.764</f>
        <v>583.73171999999988</v>
      </c>
      <c r="CAU234" s="53">
        <f t="shared" si="16915"/>
        <v>116.52029999999999</v>
      </c>
      <c r="CAV234" s="53">
        <f t="shared" si="806"/>
        <v>700.2520199999999</v>
      </c>
      <c r="CAW234" s="53">
        <v>0</v>
      </c>
      <c r="CAX234" s="53">
        <f>CAV234*(($H$268)+1)+(IF(CAW234&lt;101,CAW234,IF(CAW234&lt;201,CAW234/2,IF(CAW234&lt;=301,CAW234/3,CAW234/4))))</f>
        <v>700.2520199999999</v>
      </c>
      <c r="CAY234" s="159">
        <f t="shared" si="6945"/>
        <v>5</v>
      </c>
      <c r="CAZ234" s="159"/>
      <c r="CBA234" s="53" t="s">
        <v>163</v>
      </c>
      <c r="CBB234" s="53">
        <f t="shared" ref="CBB234" si="20749">(54.23)*10.764</f>
        <v>583.73171999999988</v>
      </c>
      <c r="CBC234" s="53">
        <f t="shared" si="16917"/>
        <v>116.52029999999999</v>
      </c>
      <c r="CBD234" s="53">
        <f t="shared" si="809"/>
        <v>700.2520199999999</v>
      </c>
      <c r="CBE234" s="53">
        <v>0</v>
      </c>
      <c r="CBF234" s="53">
        <f>CBD234*(($H$268)+1)+(IF(CBE234&lt;101,CBE234,IF(CBE234&lt;201,CBE234/2,IF(CBE234&lt;=301,CBE234/3,CBE234/4))))</f>
        <v>700.2520199999999</v>
      </c>
      <c r="CBG234" s="159">
        <f t="shared" si="6948"/>
        <v>5</v>
      </c>
      <c r="CBH234" s="159"/>
      <c r="CBI234" s="53" t="s">
        <v>163</v>
      </c>
      <c r="CBJ234" s="53">
        <f t="shared" ref="CBJ234" si="20750">(54.23)*10.764</f>
        <v>583.73171999999988</v>
      </c>
      <c r="CBK234" s="53">
        <f t="shared" si="16919"/>
        <v>116.52029999999999</v>
      </c>
      <c r="CBL234" s="53">
        <f t="shared" si="812"/>
        <v>700.2520199999999</v>
      </c>
      <c r="CBM234" s="53">
        <v>0</v>
      </c>
      <c r="CBN234" s="53">
        <f>CBL234*(($H$268)+1)+(IF(CBM234&lt;101,CBM234,IF(CBM234&lt;201,CBM234/2,IF(CBM234&lt;=301,CBM234/3,CBM234/4))))</f>
        <v>700.2520199999999</v>
      </c>
      <c r="CBO234" s="159">
        <f t="shared" si="6951"/>
        <v>5</v>
      </c>
      <c r="CBP234" s="159"/>
      <c r="CBQ234" s="53" t="s">
        <v>163</v>
      </c>
      <c r="CBR234" s="53">
        <f t="shared" ref="CBR234" si="20751">(54.23)*10.764</f>
        <v>583.73171999999988</v>
      </c>
      <c r="CBS234" s="53">
        <f t="shared" si="16921"/>
        <v>116.52029999999999</v>
      </c>
      <c r="CBT234" s="53">
        <f t="shared" si="815"/>
        <v>700.2520199999999</v>
      </c>
      <c r="CBU234" s="53">
        <v>0</v>
      </c>
      <c r="CBV234" s="53">
        <f>CBT234*(($H$268)+1)+(IF(CBU234&lt;101,CBU234,IF(CBU234&lt;201,CBU234/2,IF(CBU234&lt;=301,CBU234/3,CBU234/4))))</f>
        <v>700.2520199999999</v>
      </c>
      <c r="CBW234" s="159">
        <f t="shared" si="6954"/>
        <v>5</v>
      </c>
      <c r="CBX234" s="159"/>
      <c r="CBY234" s="53" t="s">
        <v>163</v>
      </c>
      <c r="CBZ234" s="53">
        <f t="shared" ref="CBZ234" si="20752">(54.23)*10.764</f>
        <v>583.73171999999988</v>
      </c>
      <c r="CCA234" s="53">
        <f t="shared" si="16923"/>
        <v>116.52029999999999</v>
      </c>
      <c r="CCB234" s="53">
        <f t="shared" si="818"/>
        <v>700.2520199999999</v>
      </c>
      <c r="CCC234" s="53">
        <v>0</v>
      </c>
      <c r="CCD234" s="53">
        <f>CCB234*(($H$268)+1)+(IF(CCC234&lt;101,CCC234,IF(CCC234&lt;201,CCC234/2,IF(CCC234&lt;=301,CCC234/3,CCC234/4))))</f>
        <v>700.2520199999999</v>
      </c>
      <c r="CCE234" s="159">
        <f t="shared" si="6957"/>
        <v>5</v>
      </c>
      <c r="CCF234" s="159"/>
      <c r="CCG234" s="53" t="s">
        <v>163</v>
      </c>
      <c r="CCH234" s="53">
        <f t="shared" ref="CCH234" si="20753">(54.23)*10.764</f>
        <v>583.73171999999988</v>
      </c>
      <c r="CCI234" s="53">
        <f t="shared" si="16925"/>
        <v>116.52029999999999</v>
      </c>
      <c r="CCJ234" s="53">
        <f t="shared" si="821"/>
        <v>700.2520199999999</v>
      </c>
      <c r="CCK234" s="53">
        <v>0</v>
      </c>
      <c r="CCL234" s="53">
        <f>CCJ234*(($H$268)+1)+(IF(CCK234&lt;101,CCK234,IF(CCK234&lt;201,CCK234/2,IF(CCK234&lt;=301,CCK234/3,CCK234/4))))</f>
        <v>700.2520199999999</v>
      </c>
      <c r="CCM234" s="159">
        <f t="shared" si="6960"/>
        <v>5</v>
      </c>
      <c r="CCN234" s="159"/>
      <c r="CCO234" s="53" t="s">
        <v>163</v>
      </c>
      <c r="CCP234" s="53">
        <f t="shared" ref="CCP234" si="20754">(54.23)*10.764</f>
        <v>583.73171999999988</v>
      </c>
      <c r="CCQ234" s="53">
        <f t="shared" si="16927"/>
        <v>116.52029999999999</v>
      </c>
      <c r="CCR234" s="53">
        <f t="shared" si="824"/>
        <v>700.2520199999999</v>
      </c>
      <c r="CCS234" s="53">
        <v>0</v>
      </c>
      <c r="CCT234" s="53">
        <f>CCR234*(($H$268)+1)+(IF(CCS234&lt;101,CCS234,IF(CCS234&lt;201,CCS234/2,IF(CCS234&lt;=301,CCS234/3,CCS234/4))))</f>
        <v>700.2520199999999</v>
      </c>
      <c r="CCU234" s="159">
        <f t="shared" si="6963"/>
        <v>5</v>
      </c>
      <c r="CCV234" s="159"/>
      <c r="CCW234" s="53" t="s">
        <v>163</v>
      </c>
      <c r="CCX234" s="53">
        <f t="shared" ref="CCX234" si="20755">(54.23)*10.764</f>
        <v>583.73171999999988</v>
      </c>
      <c r="CCY234" s="53">
        <f t="shared" si="16929"/>
        <v>116.52029999999999</v>
      </c>
      <c r="CCZ234" s="53">
        <f t="shared" si="827"/>
        <v>700.2520199999999</v>
      </c>
      <c r="CDA234" s="53">
        <v>0</v>
      </c>
      <c r="CDB234" s="53">
        <f>CCZ234*(($H$268)+1)+(IF(CDA234&lt;101,CDA234,IF(CDA234&lt;201,CDA234/2,IF(CDA234&lt;=301,CDA234/3,CDA234/4))))</f>
        <v>700.2520199999999</v>
      </c>
      <c r="CDC234" s="159">
        <f t="shared" si="6966"/>
        <v>5</v>
      </c>
      <c r="CDD234" s="159"/>
      <c r="CDE234" s="53" t="s">
        <v>163</v>
      </c>
      <c r="CDF234" s="53">
        <f t="shared" ref="CDF234" si="20756">(54.23)*10.764</f>
        <v>583.73171999999988</v>
      </c>
      <c r="CDG234" s="53">
        <f t="shared" si="16931"/>
        <v>116.52029999999999</v>
      </c>
      <c r="CDH234" s="53">
        <f t="shared" si="830"/>
        <v>700.2520199999999</v>
      </c>
      <c r="CDI234" s="53">
        <v>0</v>
      </c>
      <c r="CDJ234" s="53">
        <f>CDH234*(($H$268)+1)+(IF(CDI234&lt;101,CDI234,IF(CDI234&lt;201,CDI234/2,IF(CDI234&lt;=301,CDI234/3,CDI234/4))))</f>
        <v>700.2520199999999</v>
      </c>
      <c r="CDK234" s="159">
        <f t="shared" si="6969"/>
        <v>5</v>
      </c>
      <c r="CDL234" s="159"/>
      <c r="CDM234" s="53" t="s">
        <v>163</v>
      </c>
      <c r="CDN234" s="53">
        <f t="shared" ref="CDN234" si="20757">(54.23)*10.764</f>
        <v>583.73171999999988</v>
      </c>
      <c r="CDO234" s="53">
        <f t="shared" si="16933"/>
        <v>116.52029999999999</v>
      </c>
      <c r="CDP234" s="53">
        <f t="shared" si="833"/>
        <v>700.2520199999999</v>
      </c>
      <c r="CDQ234" s="53">
        <v>0</v>
      </c>
      <c r="CDR234" s="53">
        <f>CDP234*(($H$268)+1)+(IF(CDQ234&lt;101,CDQ234,IF(CDQ234&lt;201,CDQ234/2,IF(CDQ234&lt;=301,CDQ234/3,CDQ234/4))))</f>
        <v>700.2520199999999</v>
      </c>
      <c r="CDS234" s="159">
        <f t="shared" si="6972"/>
        <v>5</v>
      </c>
      <c r="CDT234" s="159"/>
      <c r="CDU234" s="53" t="s">
        <v>163</v>
      </c>
      <c r="CDV234" s="53">
        <f t="shared" ref="CDV234" si="20758">(54.23)*10.764</f>
        <v>583.73171999999988</v>
      </c>
      <c r="CDW234" s="53">
        <f t="shared" si="16935"/>
        <v>116.52029999999999</v>
      </c>
      <c r="CDX234" s="53">
        <f t="shared" si="836"/>
        <v>700.2520199999999</v>
      </c>
      <c r="CDY234" s="53">
        <v>0</v>
      </c>
      <c r="CDZ234" s="53">
        <f>CDX234*(($H$268)+1)+(IF(CDY234&lt;101,CDY234,IF(CDY234&lt;201,CDY234/2,IF(CDY234&lt;=301,CDY234/3,CDY234/4))))</f>
        <v>700.2520199999999</v>
      </c>
      <c r="CEA234" s="159">
        <f t="shared" si="6975"/>
        <v>5</v>
      </c>
      <c r="CEB234" s="159"/>
      <c r="CEC234" s="53" t="s">
        <v>163</v>
      </c>
      <c r="CED234" s="53">
        <f t="shared" ref="CED234" si="20759">(54.23)*10.764</f>
        <v>583.73171999999988</v>
      </c>
      <c r="CEE234" s="53">
        <f t="shared" si="16937"/>
        <v>116.52029999999999</v>
      </c>
      <c r="CEF234" s="53">
        <f t="shared" si="839"/>
        <v>700.2520199999999</v>
      </c>
      <c r="CEG234" s="53">
        <v>0</v>
      </c>
      <c r="CEH234" s="53">
        <f>CEF234*(($H$268)+1)+(IF(CEG234&lt;101,CEG234,IF(CEG234&lt;201,CEG234/2,IF(CEG234&lt;=301,CEG234/3,CEG234/4))))</f>
        <v>700.2520199999999</v>
      </c>
      <c r="CEI234" s="159">
        <f t="shared" si="6978"/>
        <v>5</v>
      </c>
      <c r="CEJ234" s="159"/>
      <c r="CEK234" s="53" t="s">
        <v>163</v>
      </c>
      <c r="CEL234" s="53">
        <f t="shared" ref="CEL234" si="20760">(54.23)*10.764</f>
        <v>583.73171999999988</v>
      </c>
      <c r="CEM234" s="53">
        <f t="shared" si="16939"/>
        <v>116.52029999999999</v>
      </c>
      <c r="CEN234" s="53">
        <f t="shared" si="842"/>
        <v>700.2520199999999</v>
      </c>
      <c r="CEO234" s="53">
        <v>0</v>
      </c>
      <c r="CEP234" s="53">
        <f>CEN234*(($H$268)+1)+(IF(CEO234&lt;101,CEO234,IF(CEO234&lt;201,CEO234/2,IF(CEO234&lt;=301,CEO234/3,CEO234/4))))</f>
        <v>700.2520199999999</v>
      </c>
      <c r="CEQ234" s="159">
        <f t="shared" si="6981"/>
        <v>5</v>
      </c>
      <c r="CER234" s="159"/>
      <c r="CES234" s="53" t="s">
        <v>163</v>
      </c>
      <c r="CET234" s="53">
        <f t="shared" ref="CET234" si="20761">(54.23)*10.764</f>
        <v>583.73171999999988</v>
      </c>
      <c r="CEU234" s="53">
        <f t="shared" si="16941"/>
        <v>116.52029999999999</v>
      </c>
      <c r="CEV234" s="53">
        <f t="shared" si="845"/>
        <v>700.2520199999999</v>
      </c>
      <c r="CEW234" s="53">
        <v>0</v>
      </c>
      <c r="CEX234" s="53">
        <f>CEV234*(($H$268)+1)+(IF(CEW234&lt;101,CEW234,IF(CEW234&lt;201,CEW234/2,IF(CEW234&lt;=301,CEW234/3,CEW234/4))))</f>
        <v>700.2520199999999</v>
      </c>
      <c r="CEY234" s="159">
        <f t="shared" si="6984"/>
        <v>5</v>
      </c>
      <c r="CEZ234" s="159"/>
      <c r="CFA234" s="53" t="s">
        <v>163</v>
      </c>
      <c r="CFB234" s="53">
        <f t="shared" ref="CFB234" si="20762">(54.23)*10.764</f>
        <v>583.73171999999988</v>
      </c>
      <c r="CFC234" s="53">
        <f t="shared" si="16943"/>
        <v>116.52029999999999</v>
      </c>
      <c r="CFD234" s="53">
        <f t="shared" si="848"/>
        <v>700.2520199999999</v>
      </c>
      <c r="CFE234" s="53">
        <v>0</v>
      </c>
      <c r="CFF234" s="53">
        <f>CFD234*(($H$268)+1)+(IF(CFE234&lt;101,CFE234,IF(CFE234&lt;201,CFE234/2,IF(CFE234&lt;=301,CFE234/3,CFE234/4))))</f>
        <v>700.2520199999999</v>
      </c>
      <c r="CFG234" s="159">
        <f t="shared" si="6987"/>
        <v>5</v>
      </c>
      <c r="CFH234" s="159"/>
      <c r="CFI234" s="53" t="s">
        <v>163</v>
      </c>
      <c r="CFJ234" s="53">
        <f t="shared" ref="CFJ234" si="20763">(54.23)*10.764</f>
        <v>583.73171999999988</v>
      </c>
      <c r="CFK234" s="53">
        <f t="shared" si="16945"/>
        <v>116.52029999999999</v>
      </c>
      <c r="CFL234" s="53">
        <f t="shared" si="851"/>
        <v>700.2520199999999</v>
      </c>
      <c r="CFM234" s="53">
        <v>0</v>
      </c>
      <c r="CFN234" s="53">
        <f>CFL234*(($H$268)+1)+(IF(CFM234&lt;101,CFM234,IF(CFM234&lt;201,CFM234/2,IF(CFM234&lt;=301,CFM234/3,CFM234/4))))</f>
        <v>700.2520199999999</v>
      </c>
      <c r="CFO234" s="159">
        <f t="shared" si="6990"/>
        <v>5</v>
      </c>
      <c r="CFP234" s="159"/>
      <c r="CFQ234" s="53" t="s">
        <v>163</v>
      </c>
      <c r="CFR234" s="53">
        <f t="shared" ref="CFR234" si="20764">(54.23)*10.764</f>
        <v>583.73171999999988</v>
      </c>
      <c r="CFS234" s="53">
        <f t="shared" si="16947"/>
        <v>116.52029999999999</v>
      </c>
      <c r="CFT234" s="53">
        <f t="shared" si="854"/>
        <v>700.2520199999999</v>
      </c>
      <c r="CFU234" s="53">
        <v>0</v>
      </c>
      <c r="CFV234" s="53">
        <f>CFT234*(($H$268)+1)+(IF(CFU234&lt;101,CFU234,IF(CFU234&lt;201,CFU234/2,IF(CFU234&lt;=301,CFU234/3,CFU234/4))))</f>
        <v>700.2520199999999</v>
      </c>
      <c r="CFW234" s="159">
        <f t="shared" si="6993"/>
        <v>5</v>
      </c>
      <c r="CFX234" s="159"/>
      <c r="CFY234" s="53" t="s">
        <v>163</v>
      </c>
      <c r="CFZ234" s="53">
        <f t="shared" ref="CFZ234" si="20765">(54.23)*10.764</f>
        <v>583.73171999999988</v>
      </c>
      <c r="CGA234" s="53">
        <f t="shared" si="16949"/>
        <v>116.52029999999999</v>
      </c>
      <c r="CGB234" s="53">
        <f t="shared" si="857"/>
        <v>700.2520199999999</v>
      </c>
      <c r="CGC234" s="53">
        <v>0</v>
      </c>
      <c r="CGD234" s="53">
        <f>CGB234*(($H$268)+1)+(IF(CGC234&lt;101,CGC234,IF(CGC234&lt;201,CGC234/2,IF(CGC234&lt;=301,CGC234/3,CGC234/4))))</f>
        <v>700.2520199999999</v>
      </c>
      <c r="CGE234" s="159">
        <f t="shared" si="6996"/>
        <v>5</v>
      </c>
      <c r="CGF234" s="159"/>
      <c r="CGG234" s="53" t="s">
        <v>163</v>
      </c>
      <c r="CGH234" s="53">
        <f t="shared" ref="CGH234" si="20766">(54.23)*10.764</f>
        <v>583.73171999999988</v>
      </c>
      <c r="CGI234" s="53">
        <f t="shared" si="16951"/>
        <v>116.52029999999999</v>
      </c>
      <c r="CGJ234" s="53">
        <f t="shared" si="860"/>
        <v>700.2520199999999</v>
      </c>
      <c r="CGK234" s="53">
        <v>0</v>
      </c>
      <c r="CGL234" s="53">
        <f>CGJ234*(($H$268)+1)+(IF(CGK234&lt;101,CGK234,IF(CGK234&lt;201,CGK234/2,IF(CGK234&lt;=301,CGK234/3,CGK234/4))))</f>
        <v>700.2520199999999</v>
      </c>
      <c r="CGM234" s="159">
        <f t="shared" si="6999"/>
        <v>5</v>
      </c>
      <c r="CGN234" s="159"/>
      <c r="CGO234" s="53" t="s">
        <v>163</v>
      </c>
      <c r="CGP234" s="53">
        <f t="shared" ref="CGP234" si="20767">(54.23)*10.764</f>
        <v>583.73171999999988</v>
      </c>
      <c r="CGQ234" s="53">
        <f t="shared" si="16953"/>
        <v>116.52029999999999</v>
      </c>
      <c r="CGR234" s="53">
        <f t="shared" si="863"/>
        <v>700.2520199999999</v>
      </c>
      <c r="CGS234" s="53">
        <v>0</v>
      </c>
      <c r="CGT234" s="53">
        <f>CGR234*(($H$268)+1)+(IF(CGS234&lt;101,CGS234,IF(CGS234&lt;201,CGS234/2,IF(CGS234&lt;=301,CGS234/3,CGS234/4))))</f>
        <v>700.2520199999999</v>
      </c>
      <c r="CGU234" s="159">
        <f t="shared" si="7002"/>
        <v>5</v>
      </c>
      <c r="CGV234" s="159"/>
      <c r="CGW234" s="53" t="s">
        <v>163</v>
      </c>
      <c r="CGX234" s="53">
        <f t="shared" ref="CGX234" si="20768">(54.23)*10.764</f>
        <v>583.73171999999988</v>
      </c>
      <c r="CGY234" s="53">
        <f t="shared" si="16955"/>
        <v>116.52029999999999</v>
      </c>
      <c r="CGZ234" s="53">
        <f t="shared" si="866"/>
        <v>700.2520199999999</v>
      </c>
      <c r="CHA234" s="53">
        <v>0</v>
      </c>
      <c r="CHB234" s="53">
        <f>CGZ234*(($H$268)+1)+(IF(CHA234&lt;101,CHA234,IF(CHA234&lt;201,CHA234/2,IF(CHA234&lt;=301,CHA234/3,CHA234/4))))</f>
        <v>700.2520199999999</v>
      </c>
      <c r="CHC234" s="159">
        <f t="shared" si="7005"/>
        <v>5</v>
      </c>
      <c r="CHD234" s="159"/>
      <c r="CHE234" s="53" t="s">
        <v>163</v>
      </c>
      <c r="CHF234" s="53">
        <f t="shared" ref="CHF234" si="20769">(54.23)*10.764</f>
        <v>583.73171999999988</v>
      </c>
      <c r="CHG234" s="53">
        <f t="shared" si="16957"/>
        <v>116.52029999999999</v>
      </c>
      <c r="CHH234" s="53">
        <f t="shared" si="869"/>
        <v>700.2520199999999</v>
      </c>
      <c r="CHI234" s="53">
        <v>0</v>
      </c>
      <c r="CHJ234" s="53">
        <f>CHH234*(($H$268)+1)+(IF(CHI234&lt;101,CHI234,IF(CHI234&lt;201,CHI234/2,IF(CHI234&lt;=301,CHI234/3,CHI234/4))))</f>
        <v>700.2520199999999</v>
      </c>
      <c r="CHK234" s="159">
        <f t="shared" si="7008"/>
        <v>5</v>
      </c>
      <c r="CHL234" s="159"/>
      <c r="CHM234" s="53" t="s">
        <v>163</v>
      </c>
      <c r="CHN234" s="53">
        <f t="shared" ref="CHN234" si="20770">(54.23)*10.764</f>
        <v>583.73171999999988</v>
      </c>
      <c r="CHO234" s="53">
        <f t="shared" si="16959"/>
        <v>116.52029999999999</v>
      </c>
      <c r="CHP234" s="53">
        <f t="shared" si="872"/>
        <v>700.2520199999999</v>
      </c>
      <c r="CHQ234" s="53">
        <v>0</v>
      </c>
      <c r="CHR234" s="53">
        <f>CHP234*(($H$268)+1)+(IF(CHQ234&lt;101,CHQ234,IF(CHQ234&lt;201,CHQ234/2,IF(CHQ234&lt;=301,CHQ234/3,CHQ234/4))))</f>
        <v>700.2520199999999</v>
      </c>
      <c r="CHS234" s="159">
        <f t="shared" si="7011"/>
        <v>5</v>
      </c>
      <c r="CHT234" s="159"/>
      <c r="CHU234" s="53" t="s">
        <v>163</v>
      </c>
      <c r="CHV234" s="53">
        <f t="shared" ref="CHV234" si="20771">(54.23)*10.764</f>
        <v>583.73171999999988</v>
      </c>
      <c r="CHW234" s="53">
        <f t="shared" si="16961"/>
        <v>116.52029999999999</v>
      </c>
      <c r="CHX234" s="53">
        <f t="shared" si="875"/>
        <v>700.2520199999999</v>
      </c>
      <c r="CHY234" s="53">
        <v>0</v>
      </c>
      <c r="CHZ234" s="53">
        <f>CHX234*(($H$268)+1)+(IF(CHY234&lt;101,CHY234,IF(CHY234&lt;201,CHY234/2,IF(CHY234&lt;=301,CHY234/3,CHY234/4))))</f>
        <v>700.2520199999999</v>
      </c>
      <c r="CIA234" s="159">
        <f t="shared" si="7014"/>
        <v>5</v>
      </c>
      <c r="CIB234" s="159"/>
      <c r="CIC234" s="53" t="s">
        <v>163</v>
      </c>
      <c r="CID234" s="53">
        <f t="shared" ref="CID234" si="20772">(54.23)*10.764</f>
        <v>583.73171999999988</v>
      </c>
      <c r="CIE234" s="53">
        <f t="shared" si="16963"/>
        <v>116.52029999999999</v>
      </c>
      <c r="CIF234" s="53">
        <f t="shared" si="878"/>
        <v>700.2520199999999</v>
      </c>
      <c r="CIG234" s="53">
        <v>0</v>
      </c>
      <c r="CIH234" s="53">
        <f>CIF234*(($H$268)+1)+(IF(CIG234&lt;101,CIG234,IF(CIG234&lt;201,CIG234/2,IF(CIG234&lt;=301,CIG234/3,CIG234/4))))</f>
        <v>700.2520199999999</v>
      </c>
      <c r="CII234" s="159">
        <f t="shared" si="7017"/>
        <v>5</v>
      </c>
      <c r="CIJ234" s="159"/>
      <c r="CIK234" s="53" t="s">
        <v>163</v>
      </c>
      <c r="CIL234" s="53">
        <f t="shared" ref="CIL234" si="20773">(54.23)*10.764</f>
        <v>583.73171999999988</v>
      </c>
      <c r="CIM234" s="53">
        <f t="shared" si="16965"/>
        <v>116.52029999999999</v>
      </c>
      <c r="CIN234" s="53">
        <f t="shared" si="881"/>
        <v>700.2520199999999</v>
      </c>
      <c r="CIO234" s="53">
        <v>0</v>
      </c>
      <c r="CIP234" s="53">
        <f>CIN234*(($H$268)+1)+(IF(CIO234&lt;101,CIO234,IF(CIO234&lt;201,CIO234/2,IF(CIO234&lt;=301,CIO234/3,CIO234/4))))</f>
        <v>700.2520199999999</v>
      </c>
      <c r="CIQ234" s="159">
        <f t="shared" si="7020"/>
        <v>5</v>
      </c>
      <c r="CIR234" s="159"/>
      <c r="CIS234" s="53" t="s">
        <v>163</v>
      </c>
      <c r="CIT234" s="53">
        <f t="shared" ref="CIT234" si="20774">(54.23)*10.764</f>
        <v>583.73171999999988</v>
      </c>
      <c r="CIU234" s="53">
        <f t="shared" si="16967"/>
        <v>116.52029999999999</v>
      </c>
      <c r="CIV234" s="53">
        <f t="shared" si="884"/>
        <v>700.2520199999999</v>
      </c>
      <c r="CIW234" s="53">
        <v>0</v>
      </c>
      <c r="CIX234" s="53">
        <f>CIV234*(($H$268)+1)+(IF(CIW234&lt;101,CIW234,IF(CIW234&lt;201,CIW234/2,IF(CIW234&lt;=301,CIW234/3,CIW234/4))))</f>
        <v>700.2520199999999</v>
      </c>
      <c r="CIY234" s="159">
        <f t="shared" si="7023"/>
        <v>5</v>
      </c>
      <c r="CIZ234" s="159"/>
      <c r="CJA234" s="53" t="s">
        <v>163</v>
      </c>
      <c r="CJB234" s="53">
        <f t="shared" ref="CJB234" si="20775">(54.23)*10.764</f>
        <v>583.73171999999988</v>
      </c>
      <c r="CJC234" s="53">
        <f t="shared" si="16969"/>
        <v>116.52029999999999</v>
      </c>
      <c r="CJD234" s="53">
        <f t="shared" si="887"/>
        <v>700.2520199999999</v>
      </c>
      <c r="CJE234" s="53">
        <v>0</v>
      </c>
      <c r="CJF234" s="53">
        <f>CJD234*(($H$268)+1)+(IF(CJE234&lt;101,CJE234,IF(CJE234&lt;201,CJE234/2,IF(CJE234&lt;=301,CJE234/3,CJE234/4))))</f>
        <v>700.2520199999999</v>
      </c>
      <c r="CJG234" s="159">
        <f t="shared" si="7026"/>
        <v>5</v>
      </c>
      <c r="CJH234" s="159"/>
      <c r="CJI234" s="53" t="s">
        <v>163</v>
      </c>
      <c r="CJJ234" s="53">
        <f t="shared" ref="CJJ234" si="20776">(54.23)*10.764</f>
        <v>583.73171999999988</v>
      </c>
      <c r="CJK234" s="53">
        <f t="shared" si="16971"/>
        <v>116.52029999999999</v>
      </c>
      <c r="CJL234" s="53">
        <f t="shared" si="890"/>
        <v>700.2520199999999</v>
      </c>
      <c r="CJM234" s="53">
        <v>0</v>
      </c>
      <c r="CJN234" s="53">
        <f>CJL234*(($H$268)+1)+(IF(CJM234&lt;101,CJM234,IF(CJM234&lt;201,CJM234/2,IF(CJM234&lt;=301,CJM234/3,CJM234/4))))</f>
        <v>700.2520199999999</v>
      </c>
      <c r="CJO234" s="159">
        <f t="shared" si="7029"/>
        <v>5</v>
      </c>
      <c r="CJP234" s="159"/>
      <c r="CJQ234" s="53" t="s">
        <v>163</v>
      </c>
      <c r="CJR234" s="53">
        <f t="shared" ref="CJR234" si="20777">(54.23)*10.764</f>
        <v>583.73171999999988</v>
      </c>
      <c r="CJS234" s="53">
        <f t="shared" si="16973"/>
        <v>116.52029999999999</v>
      </c>
      <c r="CJT234" s="53">
        <f t="shared" si="893"/>
        <v>700.2520199999999</v>
      </c>
      <c r="CJU234" s="53">
        <v>0</v>
      </c>
      <c r="CJV234" s="53">
        <f>CJT234*(($H$268)+1)+(IF(CJU234&lt;101,CJU234,IF(CJU234&lt;201,CJU234/2,IF(CJU234&lt;=301,CJU234/3,CJU234/4))))</f>
        <v>700.2520199999999</v>
      </c>
      <c r="CJW234" s="159">
        <f t="shared" si="7032"/>
        <v>5</v>
      </c>
      <c r="CJX234" s="159"/>
      <c r="CJY234" s="53" t="s">
        <v>163</v>
      </c>
      <c r="CJZ234" s="53">
        <f t="shared" ref="CJZ234" si="20778">(54.23)*10.764</f>
        <v>583.73171999999988</v>
      </c>
      <c r="CKA234" s="53">
        <f t="shared" si="16975"/>
        <v>116.52029999999999</v>
      </c>
      <c r="CKB234" s="53">
        <f t="shared" si="896"/>
        <v>700.2520199999999</v>
      </c>
      <c r="CKC234" s="53">
        <v>0</v>
      </c>
      <c r="CKD234" s="53">
        <f>CKB234*(($H$268)+1)+(IF(CKC234&lt;101,CKC234,IF(CKC234&lt;201,CKC234/2,IF(CKC234&lt;=301,CKC234/3,CKC234/4))))</f>
        <v>700.2520199999999</v>
      </c>
      <c r="CKE234" s="159">
        <f t="shared" si="7035"/>
        <v>5</v>
      </c>
      <c r="CKF234" s="159"/>
      <c r="CKG234" s="53" t="s">
        <v>163</v>
      </c>
      <c r="CKH234" s="53">
        <f t="shared" ref="CKH234" si="20779">(54.23)*10.764</f>
        <v>583.73171999999988</v>
      </c>
      <c r="CKI234" s="53">
        <f t="shared" si="16977"/>
        <v>116.52029999999999</v>
      </c>
      <c r="CKJ234" s="53">
        <f t="shared" si="899"/>
        <v>700.2520199999999</v>
      </c>
      <c r="CKK234" s="53">
        <v>0</v>
      </c>
      <c r="CKL234" s="53">
        <f>CKJ234*(($H$268)+1)+(IF(CKK234&lt;101,CKK234,IF(CKK234&lt;201,CKK234/2,IF(CKK234&lt;=301,CKK234/3,CKK234/4))))</f>
        <v>700.2520199999999</v>
      </c>
      <c r="CKM234" s="159">
        <f t="shared" si="7038"/>
        <v>5</v>
      </c>
      <c r="CKN234" s="159"/>
      <c r="CKO234" s="53" t="s">
        <v>163</v>
      </c>
      <c r="CKP234" s="53">
        <f t="shared" ref="CKP234" si="20780">(54.23)*10.764</f>
        <v>583.73171999999988</v>
      </c>
      <c r="CKQ234" s="53">
        <f t="shared" si="16979"/>
        <v>116.52029999999999</v>
      </c>
      <c r="CKR234" s="53">
        <f t="shared" si="902"/>
        <v>700.2520199999999</v>
      </c>
      <c r="CKS234" s="53">
        <v>0</v>
      </c>
      <c r="CKT234" s="53">
        <f>CKR234*(($H$268)+1)+(IF(CKS234&lt;101,CKS234,IF(CKS234&lt;201,CKS234/2,IF(CKS234&lt;=301,CKS234/3,CKS234/4))))</f>
        <v>700.2520199999999</v>
      </c>
      <c r="CKU234" s="159">
        <f t="shared" si="7041"/>
        <v>5</v>
      </c>
      <c r="CKV234" s="159"/>
      <c r="CKW234" s="53" t="s">
        <v>163</v>
      </c>
      <c r="CKX234" s="53">
        <f t="shared" ref="CKX234" si="20781">(54.23)*10.764</f>
        <v>583.73171999999988</v>
      </c>
      <c r="CKY234" s="53">
        <f t="shared" si="16981"/>
        <v>116.52029999999999</v>
      </c>
      <c r="CKZ234" s="53">
        <f t="shared" si="905"/>
        <v>700.2520199999999</v>
      </c>
      <c r="CLA234" s="53">
        <v>0</v>
      </c>
      <c r="CLB234" s="53">
        <f>CKZ234*(($H$268)+1)+(IF(CLA234&lt;101,CLA234,IF(CLA234&lt;201,CLA234/2,IF(CLA234&lt;=301,CLA234/3,CLA234/4))))</f>
        <v>700.2520199999999</v>
      </c>
      <c r="CLC234" s="159">
        <f t="shared" si="7044"/>
        <v>5</v>
      </c>
      <c r="CLD234" s="159"/>
      <c r="CLE234" s="53" t="s">
        <v>163</v>
      </c>
      <c r="CLF234" s="53">
        <f t="shared" ref="CLF234" si="20782">(54.23)*10.764</f>
        <v>583.73171999999988</v>
      </c>
      <c r="CLG234" s="53">
        <f t="shared" si="16983"/>
        <v>116.52029999999999</v>
      </c>
      <c r="CLH234" s="53">
        <f t="shared" si="908"/>
        <v>700.2520199999999</v>
      </c>
      <c r="CLI234" s="53">
        <v>0</v>
      </c>
      <c r="CLJ234" s="53">
        <f>CLH234*(($H$268)+1)+(IF(CLI234&lt;101,CLI234,IF(CLI234&lt;201,CLI234/2,IF(CLI234&lt;=301,CLI234/3,CLI234/4))))</f>
        <v>700.2520199999999</v>
      </c>
      <c r="CLK234" s="159">
        <f t="shared" si="7047"/>
        <v>5</v>
      </c>
      <c r="CLL234" s="159"/>
      <c r="CLM234" s="53" t="s">
        <v>163</v>
      </c>
      <c r="CLN234" s="53">
        <f t="shared" ref="CLN234" si="20783">(54.23)*10.764</f>
        <v>583.73171999999988</v>
      </c>
      <c r="CLO234" s="53">
        <f t="shared" si="16985"/>
        <v>116.52029999999999</v>
      </c>
      <c r="CLP234" s="53">
        <f t="shared" si="911"/>
        <v>700.2520199999999</v>
      </c>
      <c r="CLQ234" s="53">
        <v>0</v>
      </c>
      <c r="CLR234" s="53">
        <f>CLP234*(($H$268)+1)+(IF(CLQ234&lt;101,CLQ234,IF(CLQ234&lt;201,CLQ234/2,IF(CLQ234&lt;=301,CLQ234/3,CLQ234/4))))</f>
        <v>700.2520199999999</v>
      </c>
      <c r="CLS234" s="159">
        <f t="shared" si="7050"/>
        <v>5</v>
      </c>
      <c r="CLT234" s="159"/>
      <c r="CLU234" s="53" t="s">
        <v>163</v>
      </c>
      <c r="CLV234" s="53">
        <f t="shared" ref="CLV234" si="20784">(54.23)*10.764</f>
        <v>583.73171999999988</v>
      </c>
      <c r="CLW234" s="53">
        <f t="shared" si="16987"/>
        <v>116.52029999999999</v>
      </c>
      <c r="CLX234" s="53">
        <f t="shared" si="914"/>
        <v>700.2520199999999</v>
      </c>
      <c r="CLY234" s="53">
        <v>0</v>
      </c>
      <c r="CLZ234" s="53">
        <f>CLX234*(($H$268)+1)+(IF(CLY234&lt;101,CLY234,IF(CLY234&lt;201,CLY234/2,IF(CLY234&lt;=301,CLY234/3,CLY234/4))))</f>
        <v>700.2520199999999</v>
      </c>
      <c r="CMA234" s="159">
        <f t="shared" si="7053"/>
        <v>5</v>
      </c>
      <c r="CMB234" s="159"/>
      <c r="CMC234" s="53" t="s">
        <v>163</v>
      </c>
      <c r="CMD234" s="53">
        <f t="shared" ref="CMD234" si="20785">(54.23)*10.764</f>
        <v>583.73171999999988</v>
      </c>
      <c r="CME234" s="53">
        <f t="shared" si="16989"/>
        <v>116.52029999999999</v>
      </c>
      <c r="CMF234" s="53">
        <f t="shared" si="917"/>
        <v>700.2520199999999</v>
      </c>
      <c r="CMG234" s="53">
        <v>0</v>
      </c>
      <c r="CMH234" s="53">
        <f>CMF234*(($H$268)+1)+(IF(CMG234&lt;101,CMG234,IF(CMG234&lt;201,CMG234/2,IF(CMG234&lt;=301,CMG234/3,CMG234/4))))</f>
        <v>700.2520199999999</v>
      </c>
      <c r="CMI234" s="159">
        <f t="shared" si="7056"/>
        <v>5</v>
      </c>
      <c r="CMJ234" s="159"/>
      <c r="CMK234" s="53" t="s">
        <v>163</v>
      </c>
      <c r="CML234" s="53">
        <f t="shared" ref="CML234" si="20786">(54.23)*10.764</f>
        <v>583.73171999999988</v>
      </c>
      <c r="CMM234" s="53">
        <f t="shared" si="16991"/>
        <v>116.52029999999999</v>
      </c>
      <c r="CMN234" s="53">
        <f t="shared" si="920"/>
        <v>700.2520199999999</v>
      </c>
      <c r="CMO234" s="53">
        <v>0</v>
      </c>
      <c r="CMP234" s="53">
        <f>CMN234*(($H$268)+1)+(IF(CMO234&lt;101,CMO234,IF(CMO234&lt;201,CMO234/2,IF(CMO234&lt;=301,CMO234/3,CMO234/4))))</f>
        <v>700.2520199999999</v>
      </c>
      <c r="CMQ234" s="159">
        <f t="shared" si="7059"/>
        <v>5</v>
      </c>
      <c r="CMR234" s="159"/>
      <c r="CMS234" s="53" t="s">
        <v>163</v>
      </c>
      <c r="CMT234" s="53">
        <f t="shared" ref="CMT234" si="20787">(54.23)*10.764</f>
        <v>583.73171999999988</v>
      </c>
      <c r="CMU234" s="53">
        <f t="shared" si="16993"/>
        <v>116.52029999999999</v>
      </c>
      <c r="CMV234" s="53">
        <f t="shared" si="923"/>
        <v>700.2520199999999</v>
      </c>
      <c r="CMW234" s="53">
        <v>0</v>
      </c>
      <c r="CMX234" s="53">
        <f>CMV234*(($H$268)+1)+(IF(CMW234&lt;101,CMW234,IF(CMW234&lt;201,CMW234/2,IF(CMW234&lt;=301,CMW234/3,CMW234/4))))</f>
        <v>700.2520199999999</v>
      </c>
      <c r="CMY234" s="159">
        <f t="shared" si="7062"/>
        <v>5</v>
      </c>
      <c r="CMZ234" s="159"/>
      <c r="CNA234" s="53" t="s">
        <v>163</v>
      </c>
      <c r="CNB234" s="53">
        <f t="shared" ref="CNB234" si="20788">(54.23)*10.764</f>
        <v>583.73171999999988</v>
      </c>
      <c r="CNC234" s="53">
        <f t="shared" si="16995"/>
        <v>116.52029999999999</v>
      </c>
      <c r="CND234" s="53">
        <f t="shared" si="926"/>
        <v>700.2520199999999</v>
      </c>
      <c r="CNE234" s="53">
        <v>0</v>
      </c>
      <c r="CNF234" s="53">
        <f>CND234*(($H$268)+1)+(IF(CNE234&lt;101,CNE234,IF(CNE234&lt;201,CNE234/2,IF(CNE234&lt;=301,CNE234/3,CNE234/4))))</f>
        <v>700.2520199999999</v>
      </c>
      <c r="CNG234" s="159">
        <f t="shared" si="7065"/>
        <v>5</v>
      </c>
      <c r="CNH234" s="159"/>
      <c r="CNI234" s="53" t="s">
        <v>163</v>
      </c>
      <c r="CNJ234" s="53">
        <f t="shared" ref="CNJ234" si="20789">(54.23)*10.764</f>
        <v>583.73171999999988</v>
      </c>
      <c r="CNK234" s="53">
        <f t="shared" si="16997"/>
        <v>116.52029999999999</v>
      </c>
      <c r="CNL234" s="53">
        <f t="shared" si="929"/>
        <v>700.2520199999999</v>
      </c>
      <c r="CNM234" s="53">
        <v>0</v>
      </c>
      <c r="CNN234" s="53">
        <f>CNL234*(($H$268)+1)+(IF(CNM234&lt;101,CNM234,IF(CNM234&lt;201,CNM234/2,IF(CNM234&lt;=301,CNM234/3,CNM234/4))))</f>
        <v>700.2520199999999</v>
      </c>
      <c r="CNO234" s="159">
        <f t="shared" si="7068"/>
        <v>5</v>
      </c>
      <c r="CNP234" s="159"/>
      <c r="CNQ234" s="53" t="s">
        <v>163</v>
      </c>
      <c r="CNR234" s="53">
        <f t="shared" ref="CNR234" si="20790">(54.23)*10.764</f>
        <v>583.73171999999988</v>
      </c>
      <c r="CNS234" s="53">
        <f t="shared" si="16999"/>
        <v>116.52029999999999</v>
      </c>
      <c r="CNT234" s="53">
        <f t="shared" si="932"/>
        <v>700.2520199999999</v>
      </c>
      <c r="CNU234" s="53">
        <v>0</v>
      </c>
      <c r="CNV234" s="53">
        <f>CNT234*(($H$268)+1)+(IF(CNU234&lt;101,CNU234,IF(CNU234&lt;201,CNU234/2,IF(CNU234&lt;=301,CNU234/3,CNU234/4))))</f>
        <v>700.2520199999999</v>
      </c>
      <c r="CNW234" s="159">
        <f t="shared" si="7071"/>
        <v>5</v>
      </c>
      <c r="CNX234" s="159"/>
      <c r="CNY234" s="53" t="s">
        <v>163</v>
      </c>
      <c r="CNZ234" s="53">
        <f t="shared" ref="CNZ234" si="20791">(54.23)*10.764</f>
        <v>583.73171999999988</v>
      </c>
      <c r="COA234" s="53">
        <f t="shared" si="17001"/>
        <v>116.52029999999999</v>
      </c>
      <c r="COB234" s="53">
        <f t="shared" si="935"/>
        <v>700.2520199999999</v>
      </c>
      <c r="COC234" s="53">
        <v>0</v>
      </c>
      <c r="COD234" s="53">
        <f>COB234*(($H$268)+1)+(IF(COC234&lt;101,COC234,IF(COC234&lt;201,COC234/2,IF(COC234&lt;=301,COC234/3,COC234/4))))</f>
        <v>700.2520199999999</v>
      </c>
      <c r="COE234" s="159">
        <f t="shared" si="7074"/>
        <v>5</v>
      </c>
      <c r="COF234" s="159"/>
      <c r="COG234" s="53" t="s">
        <v>163</v>
      </c>
      <c r="COH234" s="53">
        <f t="shared" ref="COH234" si="20792">(54.23)*10.764</f>
        <v>583.73171999999988</v>
      </c>
      <c r="COI234" s="53">
        <f t="shared" si="17003"/>
        <v>116.52029999999999</v>
      </c>
      <c r="COJ234" s="53">
        <f t="shared" si="938"/>
        <v>700.2520199999999</v>
      </c>
      <c r="COK234" s="53">
        <v>0</v>
      </c>
      <c r="COL234" s="53">
        <f>COJ234*(($H$268)+1)+(IF(COK234&lt;101,COK234,IF(COK234&lt;201,COK234/2,IF(COK234&lt;=301,COK234/3,COK234/4))))</f>
        <v>700.2520199999999</v>
      </c>
      <c r="COM234" s="159">
        <f t="shared" si="7077"/>
        <v>5</v>
      </c>
      <c r="CON234" s="159"/>
      <c r="COO234" s="53" t="s">
        <v>163</v>
      </c>
      <c r="COP234" s="53">
        <f t="shared" ref="COP234" si="20793">(54.23)*10.764</f>
        <v>583.73171999999988</v>
      </c>
      <c r="COQ234" s="53">
        <f t="shared" si="17005"/>
        <v>116.52029999999999</v>
      </c>
      <c r="COR234" s="53">
        <f t="shared" si="941"/>
        <v>700.2520199999999</v>
      </c>
      <c r="COS234" s="53">
        <v>0</v>
      </c>
      <c r="COT234" s="53">
        <f>COR234*(($H$268)+1)+(IF(COS234&lt;101,COS234,IF(COS234&lt;201,COS234/2,IF(COS234&lt;=301,COS234/3,COS234/4))))</f>
        <v>700.2520199999999</v>
      </c>
      <c r="COU234" s="159">
        <f t="shared" si="7080"/>
        <v>5</v>
      </c>
      <c r="COV234" s="159"/>
      <c r="COW234" s="53" t="s">
        <v>163</v>
      </c>
      <c r="COX234" s="53">
        <f t="shared" ref="COX234" si="20794">(54.23)*10.764</f>
        <v>583.73171999999988</v>
      </c>
      <c r="COY234" s="53">
        <f t="shared" si="17007"/>
        <v>116.52029999999999</v>
      </c>
      <c r="COZ234" s="53">
        <f t="shared" si="944"/>
        <v>700.2520199999999</v>
      </c>
      <c r="CPA234" s="53">
        <v>0</v>
      </c>
      <c r="CPB234" s="53">
        <f>COZ234*(($H$268)+1)+(IF(CPA234&lt;101,CPA234,IF(CPA234&lt;201,CPA234/2,IF(CPA234&lt;=301,CPA234/3,CPA234/4))))</f>
        <v>700.2520199999999</v>
      </c>
      <c r="CPC234" s="159">
        <f t="shared" si="7083"/>
        <v>5</v>
      </c>
      <c r="CPD234" s="159"/>
      <c r="CPE234" s="53" t="s">
        <v>163</v>
      </c>
      <c r="CPF234" s="53">
        <f t="shared" ref="CPF234" si="20795">(54.23)*10.764</f>
        <v>583.73171999999988</v>
      </c>
      <c r="CPG234" s="53">
        <f t="shared" si="17009"/>
        <v>116.52029999999999</v>
      </c>
      <c r="CPH234" s="53">
        <f t="shared" si="947"/>
        <v>700.2520199999999</v>
      </c>
      <c r="CPI234" s="53">
        <v>0</v>
      </c>
      <c r="CPJ234" s="53">
        <f>CPH234*(($H$268)+1)+(IF(CPI234&lt;101,CPI234,IF(CPI234&lt;201,CPI234/2,IF(CPI234&lt;=301,CPI234/3,CPI234/4))))</f>
        <v>700.2520199999999</v>
      </c>
      <c r="CPK234" s="159">
        <f t="shared" si="7086"/>
        <v>5</v>
      </c>
      <c r="CPL234" s="159"/>
      <c r="CPM234" s="53" t="s">
        <v>163</v>
      </c>
      <c r="CPN234" s="53">
        <f t="shared" ref="CPN234" si="20796">(54.23)*10.764</f>
        <v>583.73171999999988</v>
      </c>
      <c r="CPO234" s="53">
        <f t="shared" si="17011"/>
        <v>116.52029999999999</v>
      </c>
      <c r="CPP234" s="53">
        <f t="shared" si="950"/>
        <v>700.2520199999999</v>
      </c>
      <c r="CPQ234" s="53">
        <v>0</v>
      </c>
      <c r="CPR234" s="53">
        <f>CPP234*(($H$268)+1)+(IF(CPQ234&lt;101,CPQ234,IF(CPQ234&lt;201,CPQ234/2,IF(CPQ234&lt;=301,CPQ234/3,CPQ234/4))))</f>
        <v>700.2520199999999</v>
      </c>
      <c r="CPS234" s="159">
        <f t="shared" si="7089"/>
        <v>5</v>
      </c>
      <c r="CPT234" s="159"/>
      <c r="CPU234" s="53" t="s">
        <v>163</v>
      </c>
      <c r="CPV234" s="53">
        <f t="shared" ref="CPV234" si="20797">(54.23)*10.764</f>
        <v>583.73171999999988</v>
      </c>
      <c r="CPW234" s="53">
        <f t="shared" si="17013"/>
        <v>116.52029999999999</v>
      </c>
      <c r="CPX234" s="53">
        <f t="shared" si="953"/>
        <v>700.2520199999999</v>
      </c>
      <c r="CPY234" s="53">
        <v>0</v>
      </c>
      <c r="CPZ234" s="53">
        <f>CPX234*(($H$268)+1)+(IF(CPY234&lt;101,CPY234,IF(CPY234&lt;201,CPY234/2,IF(CPY234&lt;=301,CPY234/3,CPY234/4))))</f>
        <v>700.2520199999999</v>
      </c>
      <c r="CQA234" s="159">
        <f t="shared" si="7092"/>
        <v>5</v>
      </c>
      <c r="CQB234" s="159"/>
      <c r="CQC234" s="53" t="s">
        <v>163</v>
      </c>
      <c r="CQD234" s="53">
        <f t="shared" ref="CQD234" si="20798">(54.23)*10.764</f>
        <v>583.73171999999988</v>
      </c>
      <c r="CQE234" s="53">
        <f t="shared" si="17015"/>
        <v>116.52029999999999</v>
      </c>
      <c r="CQF234" s="53">
        <f t="shared" si="956"/>
        <v>700.2520199999999</v>
      </c>
      <c r="CQG234" s="53">
        <v>0</v>
      </c>
      <c r="CQH234" s="53">
        <f>CQF234*(($H$268)+1)+(IF(CQG234&lt;101,CQG234,IF(CQG234&lt;201,CQG234/2,IF(CQG234&lt;=301,CQG234/3,CQG234/4))))</f>
        <v>700.2520199999999</v>
      </c>
      <c r="CQI234" s="159">
        <f t="shared" si="7095"/>
        <v>5</v>
      </c>
      <c r="CQJ234" s="159"/>
      <c r="CQK234" s="53" t="s">
        <v>163</v>
      </c>
      <c r="CQL234" s="53">
        <f t="shared" ref="CQL234" si="20799">(54.23)*10.764</f>
        <v>583.73171999999988</v>
      </c>
      <c r="CQM234" s="53">
        <f t="shared" si="17017"/>
        <v>116.52029999999999</v>
      </c>
      <c r="CQN234" s="53">
        <f t="shared" si="959"/>
        <v>700.2520199999999</v>
      </c>
      <c r="CQO234" s="53">
        <v>0</v>
      </c>
      <c r="CQP234" s="53">
        <f>CQN234*(($H$268)+1)+(IF(CQO234&lt;101,CQO234,IF(CQO234&lt;201,CQO234/2,IF(CQO234&lt;=301,CQO234/3,CQO234/4))))</f>
        <v>700.2520199999999</v>
      </c>
      <c r="CQQ234" s="159">
        <f t="shared" si="7098"/>
        <v>5</v>
      </c>
      <c r="CQR234" s="159"/>
      <c r="CQS234" s="53" t="s">
        <v>163</v>
      </c>
      <c r="CQT234" s="53">
        <f t="shared" ref="CQT234" si="20800">(54.23)*10.764</f>
        <v>583.73171999999988</v>
      </c>
      <c r="CQU234" s="53">
        <f t="shared" si="17019"/>
        <v>116.52029999999999</v>
      </c>
      <c r="CQV234" s="53">
        <f t="shared" si="962"/>
        <v>700.2520199999999</v>
      </c>
      <c r="CQW234" s="53">
        <v>0</v>
      </c>
      <c r="CQX234" s="53">
        <f>CQV234*(($H$268)+1)+(IF(CQW234&lt;101,CQW234,IF(CQW234&lt;201,CQW234/2,IF(CQW234&lt;=301,CQW234/3,CQW234/4))))</f>
        <v>700.2520199999999</v>
      </c>
      <c r="CQY234" s="159">
        <f t="shared" si="7101"/>
        <v>5</v>
      </c>
      <c r="CQZ234" s="159"/>
      <c r="CRA234" s="53" t="s">
        <v>163</v>
      </c>
      <c r="CRB234" s="53">
        <f t="shared" ref="CRB234" si="20801">(54.23)*10.764</f>
        <v>583.73171999999988</v>
      </c>
      <c r="CRC234" s="53">
        <f t="shared" si="17021"/>
        <v>116.52029999999999</v>
      </c>
      <c r="CRD234" s="53">
        <f t="shared" si="965"/>
        <v>700.2520199999999</v>
      </c>
      <c r="CRE234" s="53">
        <v>0</v>
      </c>
      <c r="CRF234" s="53">
        <f>CRD234*(($H$268)+1)+(IF(CRE234&lt;101,CRE234,IF(CRE234&lt;201,CRE234/2,IF(CRE234&lt;=301,CRE234/3,CRE234/4))))</f>
        <v>700.2520199999999</v>
      </c>
      <c r="CRG234" s="159">
        <f t="shared" si="7104"/>
        <v>5</v>
      </c>
      <c r="CRH234" s="159"/>
      <c r="CRI234" s="53" t="s">
        <v>163</v>
      </c>
      <c r="CRJ234" s="53">
        <f t="shared" ref="CRJ234" si="20802">(54.23)*10.764</f>
        <v>583.73171999999988</v>
      </c>
      <c r="CRK234" s="53">
        <f t="shared" si="17023"/>
        <v>116.52029999999999</v>
      </c>
      <c r="CRL234" s="53">
        <f t="shared" si="968"/>
        <v>700.2520199999999</v>
      </c>
      <c r="CRM234" s="53">
        <v>0</v>
      </c>
      <c r="CRN234" s="53">
        <f>CRL234*(($H$268)+1)+(IF(CRM234&lt;101,CRM234,IF(CRM234&lt;201,CRM234/2,IF(CRM234&lt;=301,CRM234/3,CRM234/4))))</f>
        <v>700.2520199999999</v>
      </c>
      <c r="CRO234" s="159">
        <f t="shared" si="7107"/>
        <v>5</v>
      </c>
      <c r="CRP234" s="159"/>
      <c r="CRQ234" s="53" t="s">
        <v>163</v>
      </c>
      <c r="CRR234" s="53">
        <f t="shared" ref="CRR234" si="20803">(54.23)*10.764</f>
        <v>583.73171999999988</v>
      </c>
      <c r="CRS234" s="53">
        <f t="shared" si="17025"/>
        <v>116.52029999999999</v>
      </c>
      <c r="CRT234" s="53">
        <f t="shared" si="971"/>
        <v>700.2520199999999</v>
      </c>
      <c r="CRU234" s="53">
        <v>0</v>
      </c>
      <c r="CRV234" s="53">
        <f>CRT234*(($H$268)+1)+(IF(CRU234&lt;101,CRU234,IF(CRU234&lt;201,CRU234/2,IF(CRU234&lt;=301,CRU234/3,CRU234/4))))</f>
        <v>700.2520199999999</v>
      </c>
      <c r="CRW234" s="159">
        <f t="shared" si="7110"/>
        <v>5</v>
      </c>
      <c r="CRX234" s="159"/>
      <c r="CRY234" s="53" t="s">
        <v>163</v>
      </c>
      <c r="CRZ234" s="53">
        <f t="shared" ref="CRZ234" si="20804">(54.23)*10.764</f>
        <v>583.73171999999988</v>
      </c>
      <c r="CSA234" s="53">
        <f t="shared" si="17027"/>
        <v>116.52029999999999</v>
      </c>
      <c r="CSB234" s="53">
        <f t="shared" si="974"/>
        <v>700.2520199999999</v>
      </c>
      <c r="CSC234" s="53">
        <v>0</v>
      </c>
      <c r="CSD234" s="53">
        <f>CSB234*(($H$268)+1)+(IF(CSC234&lt;101,CSC234,IF(CSC234&lt;201,CSC234/2,IF(CSC234&lt;=301,CSC234/3,CSC234/4))))</f>
        <v>700.2520199999999</v>
      </c>
      <c r="CSE234" s="159">
        <f t="shared" si="7113"/>
        <v>5</v>
      </c>
      <c r="CSF234" s="159"/>
      <c r="CSG234" s="53" t="s">
        <v>163</v>
      </c>
      <c r="CSH234" s="53">
        <f t="shared" ref="CSH234" si="20805">(54.23)*10.764</f>
        <v>583.73171999999988</v>
      </c>
      <c r="CSI234" s="53">
        <f t="shared" si="17029"/>
        <v>116.52029999999999</v>
      </c>
      <c r="CSJ234" s="53">
        <f t="shared" si="977"/>
        <v>700.2520199999999</v>
      </c>
      <c r="CSK234" s="53">
        <v>0</v>
      </c>
      <c r="CSL234" s="53">
        <f>CSJ234*(($H$268)+1)+(IF(CSK234&lt;101,CSK234,IF(CSK234&lt;201,CSK234/2,IF(CSK234&lt;=301,CSK234/3,CSK234/4))))</f>
        <v>700.2520199999999</v>
      </c>
      <c r="CSM234" s="159">
        <f t="shared" si="7116"/>
        <v>5</v>
      </c>
      <c r="CSN234" s="159"/>
      <c r="CSO234" s="53" t="s">
        <v>163</v>
      </c>
      <c r="CSP234" s="53">
        <f t="shared" ref="CSP234" si="20806">(54.23)*10.764</f>
        <v>583.73171999999988</v>
      </c>
      <c r="CSQ234" s="53">
        <f t="shared" si="17031"/>
        <v>116.52029999999999</v>
      </c>
      <c r="CSR234" s="53">
        <f t="shared" si="980"/>
        <v>700.2520199999999</v>
      </c>
      <c r="CSS234" s="53">
        <v>0</v>
      </c>
      <c r="CST234" s="53">
        <f>CSR234*(($H$268)+1)+(IF(CSS234&lt;101,CSS234,IF(CSS234&lt;201,CSS234/2,IF(CSS234&lt;=301,CSS234/3,CSS234/4))))</f>
        <v>700.2520199999999</v>
      </c>
      <c r="CSU234" s="159">
        <f t="shared" si="7119"/>
        <v>5</v>
      </c>
      <c r="CSV234" s="159"/>
      <c r="CSW234" s="53" t="s">
        <v>163</v>
      </c>
      <c r="CSX234" s="53">
        <f t="shared" ref="CSX234" si="20807">(54.23)*10.764</f>
        <v>583.73171999999988</v>
      </c>
      <c r="CSY234" s="53">
        <f t="shared" si="17033"/>
        <v>116.52029999999999</v>
      </c>
      <c r="CSZ234" s="53">
        <f t="shared" si="983"/>
        <v>700.2520199999999</v>
      </c>
      <c r="CTA234" s="53">
        <v>0</v>
      </c>
      <c r="CTB234" s="53">
        <f>CSZ234*(($H$268)+1)+(IF(CTA234&lt;101,CTA234,IF(CTA234&lt;201,CTA234/2,IF(CTA234&lt;=301,CTA234/3,CTA234/4))))</f>
        <v>700.2520199999999</v>
      </c>
      <c r="CTC234" s="159">
        <f t="shared" si="7122"/>
        <v>5</v>
      </c>
      <c r="CTD234" s="159"/>
      <c r="CTE234" s="53" t="s">
        <v>163</v>
      </c>
      <c r="CTF234" s="53">
        <f t="shared" ref="CTF234" si="20808">(54.23)*10.764</f>
        <v>583.73171999999988</v>
      </c>
      <c r="CTG234" s="53">
        <f t="shared" si="17035"/>
        <v>116.52029999999999</v>
      </c>
      <c r="CTH234" s="53">
        <f t="shared" si="986"/>
        <v>700.2520199999999</v>
      </c>
      <c r="CTI234" s="53">
        <v>0</v>
      </c>
      <c r="CTJ234" s="53">
        <f>CTH234*(($H$268)+1)+(IF(CTI234&lt;101,CTI234,IF(CTI234&lt;201,CTI234/2,IF(CTI234&lt;=301,CTI234/3,CTI234/4))))</f>
        <v>700.2520199999999</v>
      </c>
      <c r="CTK234" s="159">
        <f t="shared" si="7125"/>
        <v>5</v>
      </c>
      <c r="CTL234" s="159"/>
      <c r="CTM234" s="53" t="s">
        <v>163</v>
      </c>
      <c r="CTN234" s="53">
        <f t="shared" ref="CTN234" si="20809">(54.23)*10.764</f>
        <v>583.73171999999988</v>
      </c>
      <c r="CTO234" s="53">
        <f t="shared" si="17037"/>
        <v>116.52029999999999</v>
      </c>
      <c r="CTP234" s="53">
        <f t="shared" si="989"/>
        <v>700.2520199999999</v>
      </c>
      <c r="CTQ234" s="53">
        <v>0</v>
      </c>
      <c r="CTR234" s="53">
        <f>CTP234*(($H$268)+1)+(IF(CTQ234&lt;101,CTQ234,IF(CTQ234&lt;201,CTQ234/2,IF(CTQ234&lt;=301,CTQ234/3,CTQ234/4))))</f>
        <v>700.2520199999999</v>
      </c>
      <c r="CTS234" s="159">
        <f t="shared" si="7128"/>
        <v>5</v>
      </c>
      <c r="CTT234" s="159"/>
      <c r="CTU234" s="53" t="s">
        <v>163</v>
      </c>
      <c r="CTV234" s="53">
        <f t="shared" ref="CTV234" si="20810">(54.23)*10.764</f>
        <v>583.73171999999988</v>
      </c>
      <c r="CTW234" s="53">
        <f t="shared" si="17039"/>
        <v>116.52029999999999</v>
      </c>
      <c r="CTX234" s="53">
        <f t="shared" si="992"/>
        <v>700.2520199999999</v>
      </c>
      <c r="CTY234" s="53">
        <v>0</v>
      </c>
      <c r="CTZ234" s="53">
        <f>CTX234*(($H$268)+1)+(IF(CTY234&lt;101,CTY234,IF(CTY234&lt;201,CTY234/2,IF(CTY234&lt;=301,CTY234/3,CTY234/4))))</f>
        <v>700.2520199999999</v>
      </c>
      <c r="CUA234" s="159">
        <f t="shared" si="7131"/>
        <v>5</v>
      </c>
      <c r="CUB234" s="159"/>
      <c r="CUC234" s="53" t="s">
        <v>163</v>
      </c>
      <c r="CUD234" s="53">
        <f t="shared" ref="CUD234" si="20811">(54.23)*10.764</f>
        <v>583.73171999999988</v>
      </c>
      <c r="CUE234" s="53">
        <f t="shared" si="17041"/>
        <v>116.52029999999999</v>
      </c>
      <c r="CUF234" s="53">
        <f t="shared" si="995"/>
        <v>700.2520199999999</v>
      </c>
      <c r="CUG234" s="53">
        <v>0</v>
      </c>
      <c r="CUH234" s="53">
        <f>CUF234*(($H$268)+1)+(IF(CUG234&lt;101,CUG234,IF(CUG234&lt;201,CUG234/2,IF(CUG234&lt;=301,CUG234/3,CUG234/4))))</f>
        <v>700.2520199999999</v>
      </c>
      <c r="CUI234" s="159">
        <f t="shared" si="7134"/>
        <v>5</v>
      </c>
      <c r="CUJ234" s="159"/>
      <c r="CUK234" s="53" t="s">
        <v>163</v>
      </c>
      <c r="CUL234" s="53">
        <f t="shared" ref="CUL234" si="20812">(54.23)*10.764</f>
        <v>583.73171999999988</v>
      </c>
      <c r="CUM234" s="53">
        <f t="shared" si="17043"/>
        <v>116.52029999999999</v>
      </c>
      <c r="CUN234" s="53">
        <f t="shared" si="998"/>
        <v>700.2520199999999</v>
      </c>
      <c r="CUO234" s="53">
        <v>0</v>
      </c>
      <c r="CUP234" s="53">
        <f>CUN234*(($H$268)+1)+(IF(CUO234&lt;101,CUO234,IF(CUO234&lt;201,CUO234/2,IF(CUO234&lt;=301,CUO234/3,CUO234/4))))</f>
        <v>700.2520199999999</v>
      </c>
      <c r="CUQ234" s="159">
        <f t="shared" si="7137"/>
        <v>5</v>
      </c>
      <c r="CUR234" s="159"/>
      <c r="CUS234" s="53" t="s">
        <v>163</v>
      </c>
      <c r="CUT234" s="53">
        <f t="shared" ref="CUT234" si="20813">(54.23)*10.764</f>
        <v>583.73171999999988</v>
      </c>
      <c r="CUU234" s="53">
        <f t="shared" si="17045"/>
        <v>116.52029999999999</v>
      </c>
      <c r="CUV234" s="53">
        <f t="shared" si="1001"/>
        <v>700.2520199999999</v>
      </c>
      <c r="CUW234" s="53">
        <v>0</v>
      </c>
      <c r="CUX234" s="53">
        <f>CUV234*(($H$268)+1)+(IF(CUW234&lt;101,CUW234,IF(CUW234&lt;201,CUW234/2,IF(CUW234&lt;=301,CUW234/3,CUW234/4))))</f>
        <v>700.2520199999999</v>
      </c>
      <c r="CUY234" s="159">
        <f t="shared" si="7140"/>
        <v>5</v>
      </c>
      <c r="CUZ234" s="159"/>
      <c r="CVA234" s="53" t="s">
        <v>163</v>
      </c>
      <c r="CVB234" s="53">
        <f t="shared" ref="CVB234" si="20814">(54.23)*10.764</f>
        <v>583.73171999999988</v>
      </c>
      <c r="CVC234" s="53">
        <f t="shared" si="17047"/>
        <v>116.52029999999999</v>
      </c>
      <c r="CVD234" s="53">
        <f t="shared" si="1004"/>
        <v>700.2520199999999</v>
      </c>
      <c r="CVE234" s="53">
        <v>0</v>
      </c>
      <c r="CVF234" s="53">
        <f>CVD234*(($H$268)+1)+(IF(CVE234&lt;101,CVE234,IF(CVE234&lt;201,CVE234/2,IF(CVE234&lt;=301,CVE234/3,CVE234/4))))</f>
        <v>700.2520199999999</v>
      </c>
      <c r="CVG234" s="159">
        <f t="shared" si="7143"/>
        <v>5</v>
      </c>
      <c r="CVH234" s="159"/>
      <c r="CVI234" s="53" t="s">
        <v>163</v>
      </c>
      <c r="CVJ234" s="53">
        <f t="shared" ref="CVJ234" si="20815">(54.23)*10.764</f>
        <v>583.73171999999988</v>
      </c>
      <c r="CVK234" s="53">
        <f t="shared" si="17049"/>
        <v>116.52029999999999</v>
      </c>
      <c r="CVL234" s="53">
        <f t="shared" si="1007"/>
        <v>700.2520199999999</v>
      </c>
      <c r="CVM234" s="53">
        <v>0</v>
      </c>
      <c r="CVN234" s="53">
        <f>CVL234*(($H$268)+1)+(IF(CVM234&lt;101,CVM234,IF(CVM234&lt;201,CVM234/2,IF(CVM234&lt;=301,CVM234/3,CVM234/4))))</f>
        <v>700.2520199999999</v>
      </c>
      <c r="CVO234" s="159">
        <f t="shared" si="7146"/>
        <v>5</v>
      </c>
      <c r="CVP234" s="159"/>
      <c r="CVQ234" s="53" t="s">
        <v>163</v>
      </c>
      <c r="CVR234" s="53">
        <f t="shared" ref="CVR234" si="20816">(54.23)*10.764</f>
        <v>583.73171999999988</v>
      </c>
      <c r="CVS234" s="53">
        <f t="shared" si="17051"/>
        <v>116.52029999999999</v>
      </c>
      <c r="CVT234" s="53">
        <f t="shared" si="1010"/>
        <v>700.2520199999999</v>
      </c>
      <c r="CVU234" s="53">
        <v>0</v>
      </c>
      <c r="CVV234" s="53">
        <f>CVT234*(($H$268)+1)+(IF(CVU234&lt;101,CVU234,IF(CVU234&lt;201,CVU234/2,IF(CVU234&lt;=301,CVU234/3,CVU234/4))))</f>
        <v>700.2520199999999</v>
      </c>
      <c r="CVW234" s="159">
        <f t="shared" si="7149"/>
        <v>5</v>
      </c>
      <c r="CVX234" s="159"/>
      <c r="CVY234" s="53" t="s">
        <v>163</v>
      </c>
      <c r="CVZ234" s="53">
        <f t="shared" ref="CVZ234" si="20817">(54.23)*10.764</f>
        <v>583.73171999999988</v>
      </c>
      <c r="CWA234" s="53">
        <f t="shared" si="17053"/>
        <v>116.52029999999999</v>
      </c>
      <c r="CWB234" s="53">
        <f t="shared" si="1013"/>
        <v>700.2520199999999</v>
      </c>
      <c r="CWC234" s="53">
        <v>0</v>
      </c>
      <c r="CWD234" s="53">
        <f>CWB234*(($H$268)+1)+(IF(CWC234&lt;101,CWC234,IF(CWC234&lt;201,CWC234/2,IF(CWC234&lt;=301,CWC234/3,CWC234/4))))</f>
        <v>700.2520199999999</v>
      </c>
      <c r="CWE234" s="159">
        <f t="shared" si="7152"/>
        <v>5</v>
      </c>
      <c r="CWF234" s="159"/>
      <c r="CWG234" s="53" t="s">
        <v>163</v>
      </c>
      <c r="CWH234" s="53">
        <f t="shared" ref="CWH234" si="20818">(54.23)*10.764</f>
        <v>583.73171999999988</v>
      </c>
      <c r="CWI234" s="53">
        <f t="shared" si="17055"/>
        <v>116.52029999999999</v>
      </c>
      <c r="CWJ234" s="53">
        <f t="shared" si="1016"/>
        <v>700.2520199999999</v>
      </c>
      <c r="CWK234" s="53">
        <v>0</v>
      </c>
      <c r="CWL234" s="53">
        <f>CWJ234*(($H$268)+1)+(IF(CWK234&lt;101,CWK234,IF(CWK234&lt;201,CWK234/2,IF(CWK234&lt;=301,CWK234/3,CWK234/4))))</f>
        <v>700.2520199999999</v>
      </c>
      <c r="CWM234" s="159">
        <f t="shared" si="7155"/>
        <v>5</v>
      </c>
      <c r="CWN234" s="159"/>
      <c r="CWO234" s="53" t="s">
        <v>163</v>
      </c>
      <c r="CWP234" s="53">
        <f t="shared" ref="CWP234" si="20819">(54.23)*10.764</f>
        <v>583.73171999999988</v>
      </c>
      <c r="CWQ234" s="53">
        <f t="shared" si="17057"/>
        <v>116.52029999999999</v>
      </c>
      <c r="CWR234" s="53">
        <f t="shared" si="1019"/>
        <v>700.2520199999999</v>
      </c>
      <c r="CWS234" s="53">
        <v>0</v>
      </c>
      <c r="CWT234" s="53">
        <f>CWR234*(($H$268)+1)+(IF(CWS234&lt;101,CWS234,IF(CWS234&lt;201,CWS234/2,IF(CWS234&lt;=301,CWS234/3,CWS234/4))))</f>
        <v>700.2520199999999</v>
      </c>
      <c r="CWU234" s="159">
        <f t="shared" si="7158"/>
        <v>5</v>
      </c>
      <c r="CWV234" s="159"/>
      <c r="CWW234" s="53" t="s">
        <v>163</v>
      </c>
      <c r="CWX234" s="53">
        <f t="shared" ref="CWX234" si="20820">(54.23)*10.764</f>
        <v>583.73171999999988</v>
      </c>
      <c r="CWY234" s="53">
        <f t="shared" si="17059"/>
        <v>116.52029999999999</v>
      </c>
      <c r="CWZ234" s="53">
        <f t="shared" si="1022"/>
        <v>700.2520199999999</v>
      </c>
      <c r="CXA234" s="53">
        <v>0</v>
      </c>
      <c r="CXB234" s="53">
        <f>CWZ234*(($H$268)+1)+(IF(CXA234&lt;101,CXA234,IF(CXA234&lt;201,CXA234/2,IF(CXA234&lt;=301,CXA234/3,CXA234/4))))</f>
        <v>700.2520199999999</v>
      </c>
      <c r="CXC234" s="159">
        <f t="shared" si="7161"/>
        <v>5</v>
      </c>
      <c r="CXD234" s="159"/>
      <c r="CXE234" s="53" t="s">
        <v>163</v>
      </c>
      <c r="CXF234" s="53">
        <f t="shared" ref="CXF234" si="20821">(54.23)*10.764</f>
        <v>583.73171999999988</v>
      </c>
      <c r="CXG234" s="53">
        <f t="shared" si="17061"/>
        <v>116.52029999999999</v>
      </c>
      <c r="CXH234" s="53">
        <f t="shared" si="1025"/>
        <v>700.2520199999999</v>
      </c>
      <c r="CXI234" s="53">
        <v>0</v>
      </c>
      <c r="CXJ234" s="53">
        <f>CXH234*(($H$268)+1)+(IF(CXI234&lt;101,CXI234,IF(CXI234&lt;201,CXI234/2,IF(CXI234&lt;=301,CXI234/3,CXI234/4))))</f>
        <v>700.2520199999999</v>
      </c>
      <c r="CXK234" s="159">
        <f t="shared" si="7164"/>
        <v>5</v>
      </c>
      <c r="CXL234" s="159"/>
      <c r="CXM234" s="53" t="s">
        <v>163</v>
      </c>
      <c r="CXN234" s="53">
        <f t="shared" ref="CXN234" si="20822">(54.23)*10.764</f>
        <v>583.73171999999988</v>
      </c>
      <c r="CXO234" s="53">
        <f t="shared" si="17063"/>
        <v>116.52029999999999</v>
      </c>
      <c r="CXP234" s="53">
        <f t="shared" si="1028"/>
        <v>700.2520199999999</v>
      </c>
      <c r="CXQ234" s="53">
        <v>0</v>
      </c>
      <c r="CXR234" s="53">
        <f>CXP234*(($H$268)+1)+(IF(CXQ234&lt;101,CXQ234,IF(CXQ234&lt;201,CXQ234/2,IF(CXQ234&lt;=301,CXQ234/3,CXQ234/4))))</f>
        <v>700.2520199999999</v>
      </c>
      <c r="CXS234" s="159">
        <f t="shared" si="7167"/>
        <v>5</v>
      </c>
      <c r="CXT234" s="159"/>
      <c r="CXU234" s="53" t="s">
        <v>163</v>
      </c>
      <c r="CXV234" s="53">
        <f t="shared" ref="CXV234" si="20823">(54.23)*10.764</f>
        <v>583.73171999999988</v>
      </c>
      <c r="CXW234" s="53">
        <f t="shared" si="17065"/>
        <v>116.52029999999999</v>
      </c>
      <c r="CXX234" s="53">
        <f t="shared" si="1031"/>
        <v>700.2520199999999</v>
      </c>
      <c r="CXY234" s="53">
        <v>0</v>
      </c>
      <c r="CXZ234" s="53">
        <f>CXX234*(($H$268)+1)+(IF(CXY234&lt;101,CXY234,IF(CXY234&lt;201,CXY234/2,IF(CXY234&lt;=301,CXY234/3,CXY234/4))))</f>
        <v>700.2520199999999</v>
      </c>
      <c r="CYA234" s="159">
        <f t="shared" si="7170"/>
        <v>5</v>
      </c>
      <c r="CYB234" s="159"/>
      <c r="CYC234" s="53" t="s">
        <v>163</v>
      </c>
      <c r="CYD234" s="53">
        <f t="shared" ref="CYD234" si="20824">(54.23)*10.764</f>
        <v>583.73171999999988</v>
      </c>
      <c r="CYE234" s="53">
        <f t="shared" si="17067"/>
        <v>116.52029999999999</v>
      </c>
      <c r="CYF234" s="53">
        <f t="shared" si="1034"/>
        <v>700.2520199999999</v>
      </c>
      <c r="CYG234" s="53">
        <v>0</v>
      </c>
      <c r="CYH234" s="53">
        <f>CYF234*(($H$268)+1)+(IF(CYG234&lt;101,CYG234,IF(CYG234&lt;201,CYG234/2,IF(CYG234&lt;=301,CYG234/3,CYG234/4))))</f>
        <v>700.2520199999999</v>
      </c>
      <c r="CYI234" s="159">
        <f t="shared" si="7173"/>
        <v>5</v>
      </c>
      <c r="CYJ234" s="159"/>
      <c r="CYK234" s="53" t="s">
        <v>163</v>
      </c>
      <c r="CYL234" s="53">
        <f t="shared" ref="CYL234" si="20825">(54.23)*10.764</f>
        <v>583.73171999999988</v>
      </c>
      <c r="CYM234" s="53">
        <f t="shared" si="17069"/>
        <v>116.52029999999999</v>
      </c>
      <c r="CYN234" s="53">
        <f t="shared" si="1037"/>
        <v>700.2520199999999</v>
      </c>
      <c r="CYO234" s="53">
        <v>0</v>
      </c>
      <c r="CYP234" s="53">
        <f>CYN234*(($H$268)+1)+(IF(CYO234&lt;101,CYO234,IF(CYO234&lt;201,CYO234/2,IF(CYO234&lt;=301,CYO234/3,CYO234/4))))</f>
        <v>700.2520199999999</v>
      </c>
      <c r="CYQ234" s="159">
        <f t="shared" si="7176"/>
        <v>5</v>
      </c>
      <c r="CYR234" s="159"/>
      <c r="CYS234" s="53" t="s">
        <v>163</v>
      </c>
      <c r="CYT234" s="53">
        <f t="shared" ref="CYT234" si="20826">(54.23)*10.764</f>
        <v>583.73171999999988</v>
      </c>
      <c r="CYU234" s="53">
        <f t="shared" si="17071"/>
        <v>116.52029999999999</v>
      </c>
      <c r="CYV234" s="53">
        <f t="shared" si="1040"/>
        <v>700.2520199999999</v>
      </c>
      <c r="CYW234" s="53">
        <v>0</v>
      </c>
      <c r="CYX234" s="53">
        <f>CYV234*(($H$268)+1)+(IF(CYW234&lt;101,CYW234,IF(CYW234&lt;201,CYW234/2,IF(CYW234&lt;=301,CYW234/3,CYW234/4))))</f>
        <v>700.2520199999999</v>
      </c>
      <c r="CYY234" s="159">
        <f t="shared" si="7179"/>
        <v>5</v>
      </c>
      <c r="CYZ234" s="159"/>
      <c r="CZA234" s="53" t="s">
        <v>163</v>
      </c>
      <c r="CZB234" s="53">
        <f t="shared" ref="CZB234" si="20827">(54.23)*10.764</f>
        <v>583.73171999999988</v>
      </c>
      <c r="CZC234" s="53">
        <f t="shared" si="17073"/>
        <v>116.52029999999999</v>
      </c>
      <c r="CZD234" s="53">
        <f t="shared" si="1043"/>
        <v>700.2520199999999</v>
      </c>
      <c r="CZE234" s="53">
        <v>0</v>
      </c>
      <c r="CZF234" s="53">
        <f>CZD234*(($H$268)+1)+(IF(CZE234&lt;101,CZE234,IF(CZE234&lt;201,CZE234/2,IF(CZE234&lt;=301,CZE234/3,CZE234/4))))</f>
        <v>700.2520199999999</v>
      </c>
      <c r="CZG234" s="159">
        <f t="shared" si="7182"/>
        <v>5</v>
      </c>
      <c r="CZH234" s="159"/>
      <c r="CZI234" s="53" t="s">
        <v>163</v>
      </c>
      <c r="CZJ234" s="53">
        <f t="shared" ref="CZJ234" si="20828">(54.23)*10.764</f>
        <v>583.73171999999988</v>
      </c>
      <c r="CZK234" s="53">
        <f t="shared" si="17075"/>
        <v>116.52029999999999</v>
      </c>
      <c r="CZL234" s="53">
        <f t="shared" si="1046"/>
        <v>700.2520199999999</v>
      </c>
      <c r="CZM234" s="53">
        <v>0</v>
      </c>
      <c r="CZN234" s="53">
        <f>CZL234*(($H$268)+1)+(IF(CZM234&lt;101,CZM234,IF(CZM234&lt;201,CZM234/2,IF(CZM234&lt;=301,CZM234/3,CZM234/4))))</f>
        <v>700.2520199999999</v>
      </c>
      <c r="CZO234" s="159">
        <f t="shared" si="7185"/>
        <v>5</v>
      </c>
      <c r="CZP234" s="159"/>
      <c r="CZQ234" s="53" t="s">
        <v>163</v>
      </c>
      <c r="CZR234" s="53">
        <f t="shared" ref="CZR234" si="20829">(54.23)*10.764</f>
        <v>583.73171999999988</v>
      </c>
      <c r="CZS234" s="53">
        <f t="shared" si="17077"/>
        <v>116.52029999999999</v>
      </c>
      <c r="CZT234" s="53">
        <f t="shared" si="1049"/>
        <v>700.2520199999999</v>
      </c>
      <c r="CZU234" s="53">
        <v>0</v>
      </c>
      <c r="CZV234" s="53">
        <f>CZT234*(($H$268)+1)+(IF(CZU234&lt;101,CZU234,IF(CZU234&lt;201,CZU234/2,IF(CZU234&lt;=301,CZU234/3,CZU234/4))))</f>
        <v>700.2520199999999</v>
      </c>
      <c r="CZW234" s="159">
        <f t="shared" si="7188"/>
        <v>5</v>
      </c>
      <c r="CZX234" s="159"/>
      <c r="CZY234" s="53" t="s">
        <v>163</v>
      </c>
      <c r="CZZ234" s="53">
        <f t="shared" ref="CZZ234" si="20830">(54.23)*10.764</f>
        <v>583.73171999999988</v>
      </c>
      <c r="DAA234" s="53">
        <f t="shared" si="17079"/>
        <v>116.52029999999999</v>
      </c>
      <c r="DAB234" s="53">
        <f t="shared" si="1052"/>
        <v>700.2520199999999</v>
      </c>
      <c r="DAC234" s="53">
        <v>0</v>
      </c>
      <c r="DAD234" s="53">
        <f>DAB234*(($H$268)+1)+(IF(DAC234&lt;101,DAC234,IF(DAC234&lt;201,DAC234/2,IF(DAC234&lt;=301,DAC234/3,DAC234/4))))</f>
        <v>700.2520199999999</v>
      </c>
      <c r="DAE234" s="159">
        <f t="shared" si="7191"/>
        <v>5</v>
      </c>
      <c r="DAF234" s="159"/>
      <c r="DAG234" s="53" t="s">
        <v>163</v>
      </c>
      <c r="DAH234" s="53">
        <f t="shared" ref="DAH234" si="20831">(54.23)*10.764</f>
        <v>583.73171999999988</v>
      </c>
      <c r="DAI234" s="53">
        <f t="shared" si="17081"/>
        <v>116.52029999999999</v>
      </c>
      <c r="DAJ234" s="53">
        <f t="shared" si="1055"/>
        <v>700.2520199999999</v>
      </c>
      <c r="DAK234" s="53">
        <v>0</v>
      </c>
      <c r="DAL234" s="53">
        <f>DAJ234*(($H$268)+1)+(IF(DAK234&lt;101,DAK234,IF(DAK234&lt;201,DAK234/2,IF(DAK234&lt;=301,DAK234/3,DAK234/4))))</f>
        <v>700.2520199999999</v>
      </c>
      <c r="DAM234" s="159">
        <f t="shared" si="7194"/>
        <v>5</v>
      </c>
      <c r="DAN234" s="159"/>
      <c r="DAO234" s="53" t="s">
        <v>163</v>
      </c>
      <c r="DAP234" s="53">
        <f t="shared" ref="DAP234" si="20832">(54.23)*10.764</f>
        <v>583.73171999999988</v>
      </c>
      <c r="DAQ234" s="53">
        <f t="shared" si="17083"/>
        <v>116.52029999999999</v>
      </c>
      <c r="DAR234" s="53">
        <f t="shared" si="1058"/>
        <v>700.2520199999999</v>
      </c>
      <c r="DAS234" s="53">
        <v>0</v>
      </c>
      <c r="DAT234" s="53">
        <f>DAR234*(($H$268)+1)+(IF(DAS234&lt;101,DAS234,IF(DAS234&lt;201,DAS234/2,IF(DAS234&lt;=301,DAS234/3,DAS234/4))))</f>
        <v>700.2520199999999</v>
      </c>
      <c r="DAU234" s="159">
        <f t="shared" si="7197"/>
        <v>5</v>
      </c>
      <c r="DAV234" s="159"/>
      <c r="DAW234" s="53" t="s">
        <v>163</v>
      </c>
      <c r="DAX234" s="53">
        <f t="shared" ref="DAX234" si="20833">(54.23)*10.764</f>
        <v>583.73171999999988</v>
      </c>
      <c r="DAY234" s="53">
        <f t="shared" si="17085"/>
        <v>116.52029999999999</v>
      </c>
      <c r="DAZ234" s="53">
        <f t="shared" si="1061"/>
        <v>700.2520199999999</v>
      </c>
      <c r="DBA234" s="53">
        <v>0</v>
      </c>
      <c r="DBB234" s="53">
        <f>DAZ234*(($H$268)+1)+(IF(DBA234&lt;101,DBA234,IF(DBA234&lt;201,DBA234/2,IF(DBA234&lt;=301,DBA234/3,DBA234/4))))</f>
        <v>700.2520199999999</v>
      </c>
      <c r="DBC234" s="159">
        <f t="shared" si="7200"/>
        <v>5</v>
      </c>
      <c r="DBD234" s="159"/>
      <c r="DBE234" s="53" t="s">
        <v>163</v>
      </c>
      <c r="DBF234" s="53">
        <f t="shared" ref="DBF234" si="20834">(54.23)*10.764</f>
        <v>583.73171999999988</v>
      </c>
      <c r="DBG234" s="53">
        <f t="shared" si="17087"/>
        <v>116.52029999999999</v>
      </c>
      <c r="DBH234" s="53">
        <f t="shared" si="1064"/>
        <v>700.2520199999999</v>
      </c>
      <c r="DBI234" s="53">
        <v>0</v>
      </c>
      <c r="DBJ234" s="53">
        <f>DBH234*(($H$268)+1)+(IF(DBI234&lt;101,DBI234,IF(DBI234&lt;201,DBI234/2,IF(DBI234&lt;=301,DBI234/3,DBI234/4))))</f>
        <v>700.2520199999999</v>
      </c>
      <c r="DBK234" s="159">
        <f t="shared" si="7203"/>
        <v>5</v>
      </c>
      <c r="DBL234" s="159"/>
      <c r="DBM234" s="53" t="s">
        <v>163</v>
      </c>
      <c r="DBN234" s="53">
        <f t="shared" ref="DBN234" si="20835">(54.23)*10.764</f>
        <v>583.73171999999988</v>
      </c>
      <c r="DBO234" s="53">
        <f t="shared" si="17089"/>
        <v>116.52029999999999</v>
      </c>
      <c r="DBP234" s="53">
        <f t="shared" si="1067"/>
        <v>700.2520199999999</v>
      </c>
      <c r="DBQ234" s="53">
        <v>0</v>
      </c>
      <c r="DBR234" s="53">
        <f>DBP234*(($H$268)+1)+(IF(DBQ234&lt;101,DBQ234,IF(DBQ234&lt;201,DBQ234/2,IF(DBQ234&lt;=301,DBQ234/3,DBQ234/4))))</f>
        <v>700.2520199999999</v>
      </c>
      <c r="DBS234" s="159">
        <f t="shared" si="7206"/>
        <v>5</v>
      </c>
      <c r="DBT234" s="159"/>
      <c r="DBU234" s="53" t="s">
        <v>163</v>
      </c>
      <c r="DBV234" s="53">
        <f t="shared" ref="DBV234" si="20836">(54.23)*10.764</f>
        <v>583.73171999999988</v>
      </c>
      <c r="DBW234" s="53">
        <f t="shared" si="17091"/>
        <v>116.52029999999999</v>
      </c>
      <c r="DBX234" s="53">
        <f t="shared" si="1070"/>
        <v>700.2520199999999</v>
      </c>
      <c r="DBY234" s="53">
        <v>0</v>
      </c>
      <c r="DBZ234" s="53">
        <f>DBX234*(($H$268)+1)+(IF(DBY234&lt;101,DBY234,IF(DBY234&lt;201,DBY234/2,IF(DBY234&lt;=301,DBY234/3,DBY234/4))))</f>
        <v>700.2520199999999</v>
      </c>
      <c r="DCA234" s="159">
        <f t="shared" si="7209"/>
        <v>5</v>
      </c>
      <c r="DCB234" s="159"/>
      <c r="DCC234" s="53" t="s">
        <v>163</v>
      </c>
      <c r="DCD234" s="53">
        <f t="shared" ref="DCD234" si="20837">(54.23)*10.764</f>
        <v>583.73171999999988</v>
      </c>
      <c r="DCE234" s="53">
        <f t="shared" si="17093"/>
        <v>116.52029999999999</v>
      </c>
      <c r="DCF234" s="53">
        <f t="shared" si="1073"/>
        <v>700.2520199999999</v>
      </c>
      <c r="DCG234" s="53">
        <v>0</v>
      </c>
      <c r="DCH234" s="53">
        <f>DCF234*(($H$268)+1)+(IF(DCG234&lt;101,DCG234,IF(DCG234&lt;201,DCG234/2,IF(DCG234&lt;=301,DCG234/3,DCG234/4))))</f>
        <v>700.2520199999999</v>
      </c>
      <c r="DCI234" s="159">
        <f t="shared" si="7212"/>
        <v>5</v>
      </c>
      <c r="DCJ234" s="159"/>
      <c r="DCK234" s="53" t="s">
        <v>163</v>
      </c>
      <c r="DCL234" s="53">
        <f t="shared" ref="DCL234" si="20838">(54.23)*10.764</f>
        <v>583.73171999999988</v>
      </c>
      <c r="DCM234" s="53">
        <f t="shared" si="17095"/>
        <v>116.52029999999999</v>
      </c>
      <c r="DCN234" s="53">
        <f t="shared" si="1076"/>
        <v>700.2520199999999</v>
      </c>
      <c r="DCO234" s="53">
        <v>0</v>
      </c>
      <c r="DCP234" s="53">
        <f>DCN234*(($H$268)+1)+(IF(DCO234&lt;101,DCO234,IF(DCO234&lt;201,DCO234/2,IF(DCO234&lt;=301,DCO234/3,DCO234/4))))</f>
        <v>700.2520199999999</v>
      </c>
      <c r="DCQ234" s="159">
        <f t="shared" si="7215"/>
        <v>5</v>
      </c>
      <c r="DCR234" s="159"/>
      <c r="DCS234" s="53" t="s">
        <v>163</v>
      </c>
      <c r="DCT234" s="53">
        <f t="shared" ref="DCT234" si="20839">(54.23)*10.764</f>
        <v>583.73171999999988</v>
      </c>
      <c r="DCU234" s="53">
        <f t="shared" si="17097"/>
        <v>116.52029999999999</v>
      </c>
      <c r="DCV234" s="53">
        <f t="shared" si="1079"/>
        <v>700.2520199999999</v>
      </c>
      <c r="DCW234" s="53">
        <v>0</v>
      </c>
      <c r="DCX234" s="53">
        <f>DCV234*(($H$268)+1)+(IF(DCW234&lt;101,DCW234,IF(DCW234&lt;201,DCW234/2,IF(DCW234&lt;=301,DCW234/3,DCW234/4))))</f>
        <v>700.2520199999999</v>
      </c>
      <c r="DCY234" s="159">
        <f t="shared" si="7218"/>
        <v>5</v>
      </c>
      <c r="DCZ234" s="159"/>
      <c r="DDA234" s="53" t="s">
        <v>163</v>
      </c>
      <c r="DDB234" s="53">
        <f t="shared" ref="DDB234" si="20840">(54.23)*10.764</f>
        <v>583.73171999999988</v>
      </c>
      <c r="DDC234" s="53">
        <f t="shared" si="17099"/>
        <v>116.52029999999999</v>
      </c>
      <c r="DDD234" s="53">
        <f t="shared" si="1082"/>
        <v>700.2520199999999</v>
      </c>
      <c r="DDE234" s="53">
        <v>0</v>
      </c>
      <c r="DDF234" s="53">
        <f>DDD234*(($H$268)+1)+(IF(DDE234&lt;101,DDE234,IF(DDE234&lt;201,DDE234/2,IF(DDE234&lt;=301,DDE234/3,DDE234/4))))</f>
        <v>700.2520199999999</v>
      </c>
      <c r="DDG234" s="159">
        <f t="shared" si="7221"/>
        <v>5</v>
      </c>
      <c r="DDH234" s="159"/>
      <c r="DDI234" s="53" t="s">
        <v>163</v>
      </c>
      <c r="DDJ234" s="53">
        <f t="shared" ref="DDJ234" si="20841">(54.23)*10.764</f>
        <v>583.73171999999988</v>
      </c>
      <c r="DDK234" s="53">
        <f t="shared" si="17101"/>
        <v>116.52029999999999</v>
      </c>
      <c r="DDL234" s="53">
        <f t="shared" si="1085"/>
        <v>700.2520199999999</v>
      </c>
      <c r="DDM234" s="53">
        <v>0</v>
      </c>
      <c r="DDN234" s="53">
        <f>DDL234*(($H$268)+1)+(IF(DDM234&lt;101,DDM234,IF(DDM234&lt;201,DDM234/2,IF(DDM234&lt;=301,DDM234/3,DDM234/4))))</f>
        <v>700.2520199999999</v>
      </c>
      <c r="DDO234" s="159">
        <f t="shared" si="7224"/>
        <v>5</v>
      </c>
      <c r="DDP234" s="159"/>
      <c r="DDQ234" s="53" t="s">
        <v>163</v>
      </c>
      <c r="DDR234" s="53">
        <f t="shared" ref="DDR234" si="20842">(54.23)*10.764</f>
        <v>583.73171999999988</v>
      </c>
      <c r="DDS234" s="53">
        <f t="shared" si="17103"/>
        <v>116.52029999999999</v>
      </c>
      <c r="DDT234" s="53">
        <f t="shared" si="1088"/>
        <v>700.2520199999999</v>
      </c>
      <c r="DDU234" s="53">
        <v>0</v>
      </c>
      <c r="DDV234" s="53">
        <f>DDT234*(($H$268)+1)+(IF(DDU234&lt;101,DDU234,IF(DDU234&lt;201,DDU234/2,IF(DDU234&lt;=301,DDU234/3,DDU234/4))))</f>
        <v>700.2520199999999</v>
      </c>
      <c r="DDW234" s="159">
        <f t="shared" si="7227"/>
        <v>5</v>
      </c>
      <c r="DDX234" s="159"/>
      <c r="DDY234" s="53" t="s">
        <v>163</v>
      </c>
      <c r="DDZ234" s="53">
        <f t="shared" ref="DDZ234" si="20843">(54.23)*10.764</f>
        <v>583.73171999999988</v>
      </c>
      <c r="DEA234" s="53">
        <f t="shared" si="17105"/>
        <v>116.52029999999999</v>
      </c>
      <c r="DEB234" s="53">
        <f t="shared" si="1091"/>
        <v>700.2520199999999</v>
      </c>
      <c r="DEC234" s="53">
        <v>0</v>
      </c>
      <c r="DED234" s="53">
        <f>DEB234*(($H$268)+1)+(IF(DEC234&lt;101,DEC234,IF(DEC234&lt;201,DEC234/2,IF(DEC234&lt;=301,DEC234/3,DEC234/4))))</f>
        <v>700.2520199999999</v>
      </c>
      <c r="DEE234" s="159">
        <f t="shared" si="7230"/>
        <v>5</v>
      </c>
      <c r="DEF234" s="159"/>
      <c r="DEG234" s="53" t="s">
        <v>163</v>
      </c>
      <c r="DEH234" s="53">
        <f t="shared" ref="DEH234" si="20844">(54.23)*10.764</f>
        <v>583.73171999999988</v>
      </c>
      <c r="DEI234" s="53">
        <f t="shared" si="17107"/>
        <v>116.52029999999999</v>
      </c>
      <c r="DEJ234" s="53">
        <f t="shared" si="1094"/>
        <v>700.2520199999999</v>
      </c>
      <c r="DEK234" s="53">
        <v>0</v>
      </c>
      <c r="DEL234" s="53">
        <f>DEJ234*(($H$268)+1)+(IF(DEK234&lt;101,DEK234,IF(DEK234&lt;201,DEK234/2,IF(DEK234&lt;=301,DEK234/3,DEK234/4))))</f>
        <v>700.2520199999999</v>
      </c>
      <c r="DEM234" s="159">
        <f t="shared" si="7233"/>
        <v>5</v>
      </c>
      <c r="DEN234" s="159"/>
      <c r="DEO234" s="53" t="s">
        <v>163</v>
      </c>
      <c r="DEP234" s="53">
        <f t="shared" ref="DEP234" si="20845">(54.23)*10.764</f>
        <v>583.73171999999988</v>
      </c>
      <c r="DEQ234" s="53">
        <f t="shared" si="17109"/>
        <v>116.52029999999999</v>
      </c>
      <c r="DER234" s="53">
        <f t="shared" si="1097"/>
        <v>700.2520199999999</v>
      </c>
      <c r="DES234" s="53">
        <v>0</v>
      </c>
      <c r="DET234" s="53">
        <f>DER234*(($H$268)+1)+(IF(DES234&lt;101,DES234,IF(DES234&lt;201,DES234/2,IF(DES234&lt;=301,DES234/3,DES234/4))))</f>
        <v>700.2520199999999</v>
      </c>
      <c r="DEU234" s="159">
        <f t="shared" si="7236"/>
        <v>5</v>
      </c>
      <c r="DEV234" s="159"/>
      <c r="DEW234" s="53" t="s">
        <v>163</v>
      </c>
      <c r="DEX234" s="53">
        <f t="shared" ref="DEX234" si="20846">(54.23)*10.764</f>
        <v>583.73171999999988</v>
      </c>
      <c r="DEY234" s="53">
        <f t="shared" si="17111"/>
        <v>116.52029999999999</v>
      </c>
      <c r="DEZ234" s="53">
        <f t="shared" si="1100"/>
        <v>700.2520199999999</v>
      </c>
      <c r="DFA234" s="53">
        <v>0</v>
      </c>
      <c r="DFB234" s="53">
        <f>DEZ234*(($H$268)+1)+(IF(DFA234&lt;101,DFA234,IF(DFA234&lt;201,DFA234/2,IF(DFA234&lt;=301,DFA234/3,DFA234/4))))</f>
        <v>700.2520199999999</v>
      </c>
      <c r="DFC234" s="159">
        <f t="shared" si="7239"/>
        <v>5</v>
      </c>
      <c r="DFD234" s="159"/>
      <c r="DFE234" s="53" t="s">
        <v>163</v>
      </c>
      <c r="DFF234" s="53">
        <f t="shared" ref="DFF234" si="20847">(54.23)*10.764</f>
        <v>583.73171999999988</v>
      </c>
      <c r="DFG234" s="53">
        <f t="shared" si="17113"/>
        <v>116.52029999999999</v>
      </c>
      <c r="DFH234" s="53">
        <f t="shared" si="1103"/>
        <v>700.2520199999999</v>
      </c>
      <c r="DFI234" s="53">
        <v>0</v>
      </c>
      <c r="DFJ234" s="53">
        <f>DFH234*(($H$268)+1)+(IF(DFI234&lt;101,DFI234,IF(DFI234&lt;201,DFI234/2,IF(DFI234&lt;=301,DFI234/3,DFI234/4))))</f>
        <v>700.2520199999999</v>
      </c>
      <c r="DFK234" s="159">
        <f t="shared" si="7242"/>
        <v>5</v>
      </c>
      <c r="DFL234" s="159"/>
      <c r="DFM234" s="53" t="s">
        <v>163</v>
      </c>
      <c r="DFN234" s="53">
        <f t="shared" ref="DFN234" si="20848">(54.23)*10.764</f>
        <v>583.73171999999988</v>
      </c>
      <c r="DFO234" s="53">
        <f t="shared" si="17115"/>
        <v>116.52029999999999</v>
      </c>
      <c r="DFP234" s="53">
        <f t="shared" si="1106"/>
        <v>700.2520199999999</v>
      </c>
      <c r="DFQ234" s="53">
        <v>0</v>
      </c>
      <c r="DFR234" s="53">
        <f>DFP234*(($H$268)+1)+(IF(DFQ234&lt;101,DFQ234,IF(DFQ234&lt;201,DFQ234/2,IF(DFQ234&lt;=301,DFQ234/3,DFQ234/4))))</f>
        <v>700.2520199999999</v>
      </c>
      <c r="DFS234" s="159">
        <f t="shared" si="7245"/>
        <v>5</v>
      </c>
      <c r="DFT234" s="159"/>
      <c r="DFU234" s="53" t="s">
        <v>163</v>
      </c>
      <c r="DFV234" s="53">
        <f t="shared" ref="DFV234" si="20849">(54.23)*10.764</f>
        <v>583.73171999999988</v>
      </c>
      <c r="DFW234" s="53">
        <f t="shared" si="17117"/>
        <v>116.52029999999999</v>
      </c>
      <c r="DFX234" s="53">
        <f t="shared" si="1109"/>
        <v>700.2520199999999</v>
      </c>
      <c r="DFY234" s="53">
        <v>0</v>
      </c>
      <c r="DFZ234" s="53">
        <f>DFX234*(($H$268)+1)+(IF(DFY234&lt;101,DFY234,IF(DFY234&lt;201,DFY234/2,IF(DFY234&lt;=301,DFY234/3,DFY234/4))))</f>
        <v>700.2520199999999</v>
      </c>
      <c r="DGA234" s="159">
        <f t="shared" si="7248"/>
        <v>5</v>
      </c>
      <c r="DGB234" s="159"/>
      <c r="DGC234" s="53" t="s">
        <v>163</v>
      </c>
      <c r="DGD234" s="53">
        <f t="shared" ref="DGD234" si="20850">(54.23)*10.764</f>
        <v>583.73171999999988</v>
      </c>
      <c r="DGE234" s="53">
        <f t="shared" si="17119"/>
        <v>116.52029999999999</v>
      </c>
      <c r="DGF234" s="53">
        <f t="shared" si="1112"/>
        <v>700.2520199999999</v>
      </c>
      <c r="DGG234" s="53">
        <v>0</v>
      </c>
      <c r="DGH234" s="53">
        <f>DGF234*(($H$268)+1)+(IF(DGG234&lt;101,DGG234,IF(DGG234&lt;201,DGG234/2,IF(DGG234&lt;=301,DGG234/3,DGG234/4))))</f>
        <v>700.2520199999999</v>
      </c>
      <c r="DGI234" s="159">
        <f t="shared" si="7251"/>
        <v>5</v>
      </c>
      <c r="DGJ234" s="159"/>
      <c r="DGK234" s="53" t="s">
        <v>163</v>
      </c>
      <c r="DGL234" s="53">
        <f t="shared" ref="DGL234" si="20851">(54.23)*10.764</f>
        <v>583.73171999999988</v>
      </c>
      <c r="DGM234" s="53">
        <f t="shared" si="17121"/>
        <v>116.52029999999999</v>
      </c>
      <c r="DGN234" s="53">
        <f t="shared" si="1115"/>
        <v>700.2520199999999</v>
      </c>
      <c r="DGO234" s="53">
        <v>0</v>
      </c>
      <c r="DGP234" s="53">
        <f>DGN234*(($H$268)+1)+(IF(DGO234&lt;101,DGO234,IF(DGO234&lt;201,DGO234/2,IF(DGO234&lt;=301,DGO234/3,DGO234/4))))</f>
        <v>700.2520199999999</v>
      </c>
      <c r="DGQ234" s="159">
        <f t="shared" si="7254"/>
        <v>5</v>
      </c>
      <c r="DGR234" s="159"/>
      <c r="DGS234" s="53" t="s">
        <v>163</v>
      </c>
      <c r="DGT234" s="53">
        <f t="shared" ref="DGT234" si="20852">(54.23)*10.764</f>
        <v>583.73171999999988</v>
      </c>
      <c r="DGU234" s="53">
        <f t="shared" si="17123"/>
        <v>116.52029999999999</v>
      </c>
      <c r="DGV234" s="53">
        <f t="shared" si="1118"/>
        <v>700.2520199999999</v>
      </c>
      <c r="DGW234" s="53">
        <v>0</v>
      </c>
      <c r="DGX234" s="53">
        <f>DGV234*(($H$268)+1)+(IF(DGW234&lt;101,DGW234,IF(DGW234&lt;201,DGW234/2,IF(DGW234&lt;=301,DGW234/3,DGW234/4))))</f>
        <v>700.2520199999999</v>
      </c>
      <c r="DGY234" s="159">
        <f t="shared" si="7257"/>
        <v>5</v>
      </c>
      <c r="DGZ234" s="159"/>
      <c r="DHA234" s="53" t="s">
        <v>163</v>
      </c>
      <c r="DHB234" s="53">
        <f t="shared" ref="DHB234" si="20853">(54.23)*10.764</f>
        <v>583.73171999999988</v>
      </c>
      <c r="DHC234" s="53">
        <f t="shared" si="17125"/>
        <v>116.52029999999999</v>
      </c>
      <c r="DHD234" s="53">
        <f t="shared" si="1121"/>
        <v>700.2520199999999</v>
      </c>
      <c r="DHE234" s="53">
        <v>0</v>
      </c>
      <c r="DHF234" s="53">
        <f>DHD234*(($H$268)+1)+(IF(DHE234&lt;101,DHE234,IF(DHE234&lt;201,DHE234/2,IF(DHE234&lt;=301,DHE234/3,DHE234/4))))</f>
        <v>700.2520199999999</v>
      </c>
      <c r="DHG234" s="159">
        <f t="shared" si="7260"/>
        <v>5</v>
      </c>
      <c r="DHH234" s="159"/>
      <c r="DHI234" s="53" t="s">
        <v>163</v>
      </c>
      <c r="DHJ234" s="53">
        <f t="shared" ref="DHJ234" si="20854">(54.23)*10.764</f>
        <v>583.73171999999988</v>
      </c>
      <c r="DHK234" s="53">
        <f t="shared" si="17127"/>
        <v>116.52029999999999</v>
      </c>
      <c r="DHL234" s="53">
        <f t="shared" si="1124"/>
        <v>700.2520199999999</v>
      </c>
      <c r="DHM234" s="53">
        <v>0</v>
      </c>
      <c r="DHN234" s="53">
        <f>DHL234*(($H$268)+1)+(IF(DHM234&lt;101,DHM234,IF(DHM234&lt;201,DHM234/2,IF(DHM234&lt;=301,DHM234/3,DHM234/4))))</f>
        <v>700.2520199999999</v>
      </c>
      <c r="DHO234" s="159">
        <f t="shared" si="7263"/>
        <v>5</v>
      </c>
      <c r="DHP234" s="159"/>
      <c r="DHQ234" s="53" t="s">
        <v>163</v>
      </c>
      <c r="DHR234" s="53">
        <f t="shared" ref="DHR234" si="20855">(54.23)*10.764</f>
        <v>583.73171999999988</v>
      </c>
      <c r="DHS234" s="53">
        <f t="shared" si="17129"/>
        <v>116.52029999999999</v>
      </c>
      <c r="DHT234" s="53">
        <f t="shared" si="1127"/>
        <v>700.2520199999999</v>
      </c>
      <c r="DHU234" s="53">
        <v>0</v>
      </c>
      <c r="DHV234" s="53">
        <f>DHT234*(($H$268)+1)+(IF(DHU234&lt;101,DHU234,IF(DHU234&lt;201,DHU234/2,IF(DHU234&lt;=301,DHU234/3,DHU234/4))))</f>
        <v>700.2520199999999</v>
      </c>
      <c r="DHW234" s="159">
        <f t="shared" si="7266"/>
        <v>5</v>
      </c>
      <c r="DHX234" s="159"/>
      <c r="DHY234" s="53" t="s">
        <v>163</v>
      </c>
      <c r="DHZ234" s="53">
        <f t="shared" ref="DHZ234" si="20856">(54.23)*10.764</f>
        <v>583.73171999999988</v>
      </c>
      <c r="DIA234" s="53">
        <f t="shared" si="17131"/>
        <v>116.52029999999999</v>
      </c>
      <c r="DIB234" s="53">
        <f t="shared" si="1130"/>
        <v>700.2520199999999</v>
      </c>
      <c r="DIC234" s="53">
        <v>0</v>
      </c>
      <c r="DID234" s="53">
        <f>DIB234*(($H$268)+1)+(IF(DIC234&lt;101,DIC234,IF(DIC234&lt;201,DIC234/2,IF(DIC234&lt;=301,DIC234/3,DIC234/4))))</f>
        <v>700.2520199999999</v>
      </c>
      <c r="DIE234" s="159">
        <f t="shared" si="7269"/>
        <v>5</v>
      </c>
      <c r="DIF234" s="159"/>
      <c r="DIG234" s="53" t="s">
        <v>163</v>
      </c>
      <c r="DIH234" s="53">
        <f t="shared" ref="DIH234" si="20857">(54.23)*10.764</f>
        <v>583.73171999999988</v>
      </c>
      <c r="DII234" s="53">
        <f t="shared" si="17133"/>
        <v>116.52029999999999</v>
      </c>
      <c r="DIJ234" s="53">
        <f t="shared" si="1133"/>
        <v>700.2520199999999</v>
      </c>
      <c r="DIK234" s="53">
        <v>0</v>
      </c>
      <c r="DIL234" s="53">
        <f>DIJ234*(($H$268)+1)+(IF(DIK234&lt;101,DIK234,IF(DIK234&lt;201,DIK234/2,IF(DIK234&lt;=301,DIK234/3,DIK234/4))))</f>
        <v>700.2520199999999</v>
      </c>
      <c r="DIM234" s="159">
        <f t="shared" si="7272"/>
        <v>5</v>
      </c>
      <c r="DIN234" s="159"/>
      <c r="DIO234" s="53" t="s">
        <v>163</v>
      </c>
      <c r="DIP234" s="53">
        <f t="shared" ref="DIP234" si="20858">(54.23)*10.764</f>
        <v>583.73171999999988</v>
      </c>
      <c r="DIQ234" s="53">
        <f t="shared" si="17135"/>
        <v>116.52029999999999</v>
      </c>
      <c r="DIR234" s="53">
        <f t="shared" si="1136"/>
        <v>700.2520199999999</v>
      </c>
      <c r="DIS234" s="53">
        <v>0</v>
      </c>
      <c r="DIT234" s="53">
        <f>DIR234*(($H$268)+1)+(IF(DIS234&lt;101,DIS234,IF(DIS234&lt;201,DIS234/2,IF(DIS234&lt;=301,DIS234/3,DIS234/4))))</f>
        <v>700.2520199999999</v>
      </c>
      <c r="DIU234" s="159">
        <f t="shared" si="7275"/>
        <v>5</v>
      </c>
      <c r="DIV234" s="159"/>
      <c r="DIW234" s="53" t="s">
        <v>163</v>
      </c>
      <c r="DIX234" s="53">
        <f t="shared" ref="DIX234" si="20859">(54.23)*10.764</f>
        <v>583.73171999999988</v>
      </c>
      <c r="DIY234" s="53">
        <f t="shared" si="17137"/>
        <v>116.52029999999999</v>
      </c>
      <c r="DIZ234" s="53">
        <f t="shared" si="1139"/>
        <v>700.2520199999999</v>
      </c>
      <c r="DJA234" s="53">
        <v>0</v>
      </c>
      <c r="DJB234" s="53">
        <f>DIZ234*(($H$268)+1)+(IF(DJA234&lt;101,DJA234,IF(DJA234&lt;201,DJA234/2,IF(DJA234&lt;=301,DJA234/3,DJA234/4))))</f>
        <v>700.2520199999999</v>
      </c>
      <c r="DJC234" s="159">
        <f t="shared" si="7278"/>
        <v>5</v>
      </c>
      <c r="DJD234" s="159"/>
      <c r="DJE234" s="53" t="s">
        <v>163</v>
      </c>
      <c r="DJF234" s="53">
        <f t="shared" ref="DJF234" si="20860">(54.23)*10.764</f>
        <v>583.73171999999988</v>
      </c>
      <c r="DJG234" s="53">
        <f t="shared" si="17139"/>
        <v>116.52029999999999</v>
      </c>
      <c r="DJH234" s="53">
        <f t="shared" si="1142"/>
        <v>700.2520199999999</v>
      </c>
      <c r="DJI234" s="53">
        <v>0</v>
      </c>
      <c r="DJJ234" s="53">
        <f>DJH234*(($H$268)+1)+(IF(DJI234&lt;101,DJI234,IF(DJI234&lt;201,DJI234/2,IF(DJI234&lt;=301,DJI234/3,DJI234/4))))</f>
        <v>700.2520199999999</v>
      </c>
      <c r="DJK234" s="159">
        <f t="shared" si="7281"/>
        <v>5</v>
      </c>
      <c r="DJL234" s="159"/>
      <c r="DJM234" s="53" t="s">
        <v>163</v>
      </c>
      <c r="DJN234" s="53">
        <f t="shared" ref="DJN234" si="20861">(54.23)*10.764</f>
        <v>583.73171999999988</v>
      </c>
      <c r="DJO234" s="53">
        <f t="shared" si="17141"/>
        <v>116.52029999999999</v>
      </c>
      <c r="DJP234" s="53">
        <f t="shared" si="1145"/>
        <v>700.2520199999999</v>
      </c>
      <c r="DJQ234" s="53">
        <v>0</v>
      </c>
      <c r="DJR234" s="53">
        <f>DJP234*(($H$268)+1)+(IF(DJQ234&lt;101,DJQ234,IF(DJQ234&lt;201,DJQ234/2,IF(DJQ234&lt;=301,DJQ234/3,DJQ234/4))))</f>
        <v>700.2520199999999</v>
      </c>
      <c r="DJS234" s="159">
        <f t="shared" si="7284"/>
        <v>5</v>
      </c>
      <c r="DJT234" s="159"/>
      <c r="DJU234" s="53" t="s">
        <v>163</v>
      </c>
      <c r="DJV234" s="53">
        <f t="shared" ref="DJV234" si="20862">(54.23)*10.764</f>
        <v>583.73171999999988</v>
      </c>
      <c r="DJW234" s="53">
        <f t="shared" si="17143"/>
        <v>116.52029999999999</v>
      </c>
      <c r="DJX234" s="53">
        <f t="shared" si="1148"/>
        <v>700.2520199999999</v>
      </c>
      <c r="DJY234" s="53">
        <v>0</v>
      </c>
      <c r="DJZ234" s="53">
        <f>DJX234*(($H$268)+1)+(IF(DJY234&lt;101,DJY234,IF(DJY234&lt;201,DJY234/2,IF(DJY234&lt;=301,DJY234/3,DJY234/4))))</f>
        <v>700.2520199999999</v>
      </c>
      <c r="DKA234" s="159">
        <f t="shared" si="7287"/>
        <v>5</v>
      </c>
      <c r="DKB234" s="159"/>
      <c r="DKC234" s="53" t="s">
        <v>163</v>
      </c>
      <c r="DKD234" s="53">
        <f t="shared" ref="DKD234" si="20863">(54.23)*10.764</f>
        <v>583.73171999999988</v>
      </c>
      <c r="DKE234" s="53">
        <f t="shared" si="17145"/>
        <v>116.52029999999999</v>
      </c>
      <c r="DKF234" s="53">
        <f t="shared" si="1151"/>
        <v>700.2520199999999</v>
      </c>
      <c r="DKG234" s="53">
        <v>0</v>
      </c>
      <c r="DKH234" s="53">
        <f>DKF234*(($H$268)+1)+(IF(DKG234&lt;101,DKG234,IF(DKG234&lt;201,DKG234/2,IF(DKG234&lt;=301,DKG234/3,DKG234/4))))</f>
        <v>700.2520199999999</v>
      </c>
      <c r="DKI234" s="159">
        <f t="shared" si="7290"/>
        <v>5</v>
      </c>
      <c r="DKJ234" s="159"/>
      <c r="DKK234" s="53" t="s">
        <v>163</v>
      </c>
      <c r="DKL234" s="53">
        <f t="shared" ref="DKL234" si="20864">(54.23)*10.764</f>
        <v>583.73171999999988</v>
      </c>
      <c r="DKM234" s="53">
        <f t="shared" si="17147"/>
        <v>116.52029999999999</v>
      </c>
      <c r="DKN234" s="53">
        <f t="shared" si="1154"/>
        <v>700.2520199999999</v>
      </c>
      <c r="DKO234" s="53">
        <v>0</v>
      </c>
      <c r="DKP234" s="53">
        <f>DKN234*(($H$268)+1)+(IF(DKO234&lt;101,DKO234,IF(DKO234&lt;201,DKO234/2,IF(DKO234&lt;=301,DKO234/3,DKO234/4))))</f>
        <v>700.2520199999999</v>
      </c>
      <c r="DKQ234" s="159">
        <f t="shared" si="7293"/>
        <v>5</v>
      </c>
      <c r="DKR234" s="159"/>
      <c r="DKS234" s="53" t="s">
        <v>163</v>
      </c>
      <c r="DKT234" s="53">
        <f t="shared" ref="DKT234" si="20865">(54.23)*10.764</f>
        <v>583.73171999999988</v>
      </c>
      <c r="DKU234" s="53">
        <f t="shared" si="17149"/>
        <v>116.52029999999999</v>
      </c>
      <c r="DKV234" s="53">
        <f t="shared" si="1157"/>
        <v>700.2520199999999</v>
      </c>
      <c r="DKW234" s="53">
        <v>0</v>
      </c>
      <c r="DKX234" s="53">
        <f>DKV234*(($H$268)+1)+(IF(DKW234&lt;101,DKW234,IF(DKW234&lt;201,DKW234/2,IF(DKW234&lt;=301,DKW234/3,DKW234/4))))</f>
        <v>700.2520199999999</v>
      </c>
      <c r="DKY234" s="159">
        <f t="shared" si="7296"/>
        <v>5</v>
      </c>
      <c r="DKZ234" s="159"/>
      <c r="DLA234" s="53" t="s">
        <v>163</v>
      </c>
      <c r="DLB234" s="53">
        <f t="shared" ref="DLB234" si="20866">(54.23)*10.764</f>
        <v>583.73171999999988</v>
      </c>
      <c r="DLC234" s="53">
        <f t="shared" si="17151"/>
        <v>116.52029999999999</v>
      </c>
      <c r="DLD234" s="53">
        <f t="shared" si="1160"/>
        <v>700.2520199999999</v>
      </c>
      <c r="DLE234" s="53">
        <v>0</v>
      </c>
      <c r="DLF234" s="53">
        <f>DLD234*(($H$268)+1)+(IF(DLE234&lt;101,DLE234,IF(DLE234&lt;201,DLE234/2,IF(DLE234&lt;=301,DLE234/3,DLE234/4))))</f>
        <v>700.2520199999999</v>
      </c>
      <c r="DLG234" s="159">
        <f t="shared" si="7299"/>
        <v>5</v>
      </c>
      <c r="DLH234" s="159"/>
      <c r="DLI234" s="53" t="s">
        <v>163</v>
      </c>
      <c r="DLJ234" s="53">
        <f t="shared" ref="DLJ234" si="20867">(54.23)*10.764</f>
        <v>583.73171999999988</v>
      </c>
      <c r="DLK234" s="53">
        <f t="shared" si="17153"/>
        <v>116.52029999999999</v>
      </c>
      <c r="DLL234" s="53">
        <f t="shared" si="1163"/>
        <v>700.2520199999999</v>
      </c>
      <c r="DLM234" s="53">
        <v>0</v>
      </c>
      <c r="DLN234" s="53">
        <f>DLL234*(($H$268)+1)+(IF(DLM234&lt;101,DLM234,IF(DLM234&lt;201,DLM234/2,IF(DLM234&lt;=301,DLM234/3,DLM234/4))))</f>
        <v>700.2520199999999</v>
      </c>
      <c r="DLO234" s="159">
        <f t="shared" si="7302"/>
        <v>5</v>
      </c>
      <c r="DLP234" s="159"/>
      <c r="DLQ234" s="53" t="s">
        <v>163</v>
      </c>
      <c r="DLR234" s="53">
        <f t="shared" ref="DLR234" si="20868">(54.23)*10.764</f>
        <v>583.73171999999988</v>
      </c>
      <c r="DLS234" s="53">
        <f t="shared" si="17155"/>
        <v>116.52029999999999</v>
      </c>
      <c r="DLT234" s="53">
        <f t="shared" si="1166"/>
        <v>700.2520199999999</v>
      </c>
      <c r="DLU234" s="53">
        <v>0</v>
      </c>
      <c r="DLV234" s="53">
        <f>DLT234*(($H$268)+1)+(IF(DLU234&lt;101,DLU234,IF(DLU234&lt;201,DLU234/2,IF(DLU234&lt;=301,DLU234/3,DLU234/4))))</f>
        <v>700.2520199999999</v>
      </c>
      <c r="DLW234" s="159">
        <f t="shared" si="7305"/>
        <v>5</v>
      </c>
      <c r="DLX234" s="159"/>
      <c r="DLY234" s="53" t="s">
        <v>163</v>
      </c>
      <c r="DLZ234" s="53">
        <f t="shared" ref="DLZ234" si="20869">(54.23)*10.764</f>
        <v>583.73171999999988</v>
      </c>
      <c r="DMA234" s="53">
        <f t="shared" si="17157"/>
        <v>116.52029999999999</v>
      </c>
      <c r="DMB234" s="53">
        <f t="shared" si="1169"/>
        <v>700.2520199999999</v>
      </c>
      <c r="DMC234" s="53">
        <v>0</v>
      </c>
      <c r="DMD234" s="53">
        <f>DMB234*(($H$268)+1)+(IF(DMC234&lt;101,DMC234,IF(DMC234&lt;201,DMC234/2,IF(DMC234&lt;=301,DMC234/3,DMC234/4))))</f>
        <v>700.2520199999999</v>
      </c>
      <c r="DME234" s="159">
        <f t="shared" si="7308"/>
        <v>5</v>
      </c>
      <c r="DMF234" s="159"/>
      <c r="DMG234" s="53" t="s">
        <v>163</v>
      </c>
      <c r="DMH234" s="53">
        <f t="shared" ref="DMH234" si="20870">(54.23)*10.764</f>
        <v>583.73171999999988</v>
      </c>
      <c r="DMI234" s="53">
        <f t="shared" si="17159"/>
        <v>116.52029999999999</v>
      </c>
      <c r="DMJ234" s="53">
        <f t="shared" si="1172"/>
        <v>700.2520199999999</v>
      </c>
      <c r="DMK234" s="53">
        <v>0</v>
      </c>
      <c r="DML234" s="53">
        <f>DMJ234*(($H$268)+1)+(IF(DMK234&lt;101,DMK234,IF(DMK234&lt;201,DMK234/2,IF(DMK234&lt;=301,DMK234/3,DMK234/4))))</f>
        <v>700.2520199999999</v>
      </c>
      <c r="DMM234" s="159">
        <f t="shared" si="7311"/>
        <v>5</v>
      </c>
      <c r="DMN234" s="159"/>
      <c r="DMO234" s="53" t="s">
        <v>163</v>
      </c>
      <c r="DMP234" s="53">
        <f t="shared" ref="DMP234" si="20871">(54.23)*10.764</f>
        <v>583.73171999999988</v>
      </c>
      <c r="DMQ234" s="53">
        <f t="shared" si="17161"/>
        <v>116.52029999999999</v>
      </c>
      <c r="DMR234" s="53">
        <f t="shared" si="1175"/>
        <v>700.2520199999999</v>
      </c>
      <c r="DMS234" s="53">
        <v>0</v>
      </c>
      <c r="DMT234" s="53">
        <f>DMR234*(($H$268)+1)+(IF(DMS234&lt;101,DMS234,IF(DMS234&lt;201,DMS234/2,IF(DMS234&lt;=301,DMS234/3,DMS234/4))))</f>
        <v>700.2520199999999</v>
      </c>
      <c r="DMU234" s="159">
        <f t="shared" si="7314"/>
        <v>5</v>
      </c>
      <c r="DMV234" s="159"/>
      <c r="DMW234" s="53" t="s">
        <v>163</v>
      </c>
      <c r="DMX234" s="53">
        <f t="shared" ref="DMX234" si="20872">(54.23)*10.764</f>
        <v>583.73171999999988</v>
      </c>
      <c r="DMY234" s="53">
        <f t="shared" si="17163"/>
        <v>116.52029999999999</v>
      </c>
      <c r="DMZ234" s="53">
        <f t="shared" si="1178"/>
        <v>700.2520199999999</v>
      </c>
      <c r="DNA234" s="53">
        <v>0</v>
      </c>
      <c r="DNB234" s="53">
        <f>DMZ234*(($H$268)+1)+(IF(DNA234&lt;101,DNA234,IF(DNA234&lt;201,DNA234/2,IF(DNA234&lt;=301,DNA234/3,DNA234/4))))</f>
        <v>700.2520199999999</v>
      </c>
      <c r="DNC234" s="159">
        <f t="shared" si="7317"/>
        <v>5</v>
      </c>
      <c r="DND234" s="159"/>
      <c r="DNE234" s="53" t="s">
        <v>163</v>
      </c>
      <c r="DNF234" s="53">
        <f t="shared" ref="DNF234" si="20873">(54.23)*10.764</f>
        <v>583.73171999999988</v>
      </c>
      <c r="DNG234" s="53">
        <f t="shared" si="17165"/>
        <v>116.52029999999999</v>
      </c>
      <c r="DNH234" s="53">
        <f t="shared" si="1181"/>
        <v>700.2520199999999</v>
      </c>
      <c r="DNI234" s="53">
        <v>0</v>
      </c>
      <c r="DNJ234" s="53">
        <f>DNH234*(($H$268)+1)+(IF(DNI234&lt;101,DNI234,IF(DNI234&lt;201,DNI234/2,IF(DNI234&lt;=301,DNI234/3,DNI234/4))))</f>
        <v>700.2520199999999</v>
      </c>
      <c r="DNK234" s="159">
        <f t="shared" si="7320"/>
        <v>5</v>
      </c>
      <c r="DNL234" s="159"/>
      <c r="DNM234" s="53" t="s">
        <v>163</v>
      </c>
      <c r="DNN234" s="53">
        <f t="shared" ref="DNN234" si="20874">(54.23)*10.764</f>
        <v>583.73171999999988</v>
      </c>
      <c r="DNO234" s="53">
        <f t="shared" si="17167"/>
        <v>116.52029999999999</v>
      </c>
      <c r="DNP234" s="53">
        <f t="shared" si="1184"/>
        <v>700.2520199999999</v>
      </c>
      <c r="DNQ234" s="53">
        <v>0</v>
      </c>
      <c r="DNR234" s="53">
        <f>DNP234*(($H$268)+1)+(IF(DNQ234&lt;101,DNQ234,IF(DNQ234&lt;201,DNQ234/2,IF(DNQ234&lt;=301,DNQ234/3,DNQ234/4))))</f>
        <v>700.2520199999999</v>
      </c>
      <c r="DNS234" s="159">
        <f t="shared" si="7323"/>
        <v>5</v>
      </c>
      <c r="DNT234" s="159"/>
      <c r="DNU234" s="53" t="s">
        <v>163</v>
      </c>
      <c r="DNV234" s="53">
        <f t="shared" ref="DNV234" si="20875">(54.23)*10.764</f>
        <v>583.73171999999988</v>
      </c>
      <c r="DNW234" s="53">
        <f t="shared" si="17169"/>
        <v>116.52029999999999</v>
      </c>
      <c r="DNX234" s="53">
        <f t="shared" si="1187"/>
        <v>700.2520199999999</v>
      </c>
      <c r="DNY234" s="53">
        <v>0</v>
      </c>
      <c r="DNZ234" s="53">
        <f>DNX234*(($H$268)+1)+(IF(DNY234&lt;101,DNY234,IF(DNY234&lt;201,DNY234/2,IF(DNY234&lt;=301,DNY234/3,DNY234/4))))</f>
        <v>700.2520199999999</v>
      </c>
      <c r="DOA234" s="159">
        <f t="shared" si="7326"/>
        <v>5</v>
      </c>
      <c r="DOB234" s="159"/>
      <c r="DOC234" s="53" t="s">
        <v>163</v>
      </c>
      <c r="DOD234" s="53">
        <f t="shared" ref="DOD234" si="20876">(54.23)*10.764</f>
        <v>583.73171999999988</v>
      </c>
      <c r="DOE234" s="53">
        <f t="shared" si="17171"/>
        <v>116.52029999999999</v>
      </c>
      <c r="DOF234" s="53">
        <f t="shared" si="1190"/>
        <v>700.2520199999999</v>
      </c>
      <c r="DOG234" s="53">
        <v>0</v>
      </c>
      <c r="DOH234" s="53">
        <f>DOF234*(($H$268)+1)+(IF(DOG234&lt;101,DOG234,IF(DOG234&lt;201,DOG234/2,IF(DOG234&lt;=301,DOG234/3,DOG234/4))))</f>
        <v>700.2520199999999</v>
      </c>
      <c r="DOI234" s="159">
        <f t="shared" si="7329"/>
        <v>5</v>
      </c>
      <c r="DOJ234" s="159"/>
      <c r="DOK234" s="53" t="s">
        <v>163</v>
      </c>
      <c r="DOL234" s="53">
        <f t="shared" ref="DOL234" si="20877">(54.23)*10.764</f>
        <v>583.73171999999988</v>
      </c>
      <c r="DOM234" s="53">
        <f t="shared" si="17173"/>
        <v>116.52029999999999</v>
      </c>
      <c r="DON234" s="53">
        <f t="shared" si="1193"/>
        <v>700.2520199999999</v>
      </c>
      <c r="DOO234" s="53">
        <v>0</v>
      </c>
      <c r="DOP234" s="53">
        <f>DON234*(($H$268)+1)+(IF(DOO234&lt;101,DOO234,IF(DOO234&lt;201,DOO234/2,IF(DOO234&lt;=301,DOO234/3,DOO234/4))))</f>
        <v>700.2520199999999</v>
      </c>
      <c r="DOQ234" s="159">
        <f t="shared" si="7332"/>
        <v>5</v>
      </c>
      <c r="DOR234" s="159"/>
      <c r="DOS234" s="53" t="s">
        <v>163</v>
      </c>
      <c r="DOT234" s="53">
        <f t="shared" ref="DOT234" si="20878">(54.23)*10.764</f>
        <v>583.73171999999988</v>
      </c>
      <c r="DOU234" s="53">
        <f t="shared" si="17175"/>
        <v>116.52029999999999</v>
      </c>
      <c r="DOV234" s="53">
        <f t="shared" si="1196"/>
        <v>700.2520199999999</v>
      </c>
      <c r="DOW234" s="53">
        <v>0</v>
      </c>
      <c r="DOX234" s="53">
        <f>DOV234*(($H$268)+1)+(IF(DOW234&lt;101,DOW234,IF(DOW234&lt;201,DOW234/2,IF(DOW234&lt;=301,DOW234/3,DOW234/4))))</f>
        <v>700.2520199999999</v>
      </c>
      <c r="DOY234" s="159">
        <f t="shared" si="7335"/>
        <v>5</v>
      </c>
      <c r="DOZ234" s="159"/>
      <c r="DPA234" s="53" t="s">
        <v>163</v>
      </c>
      <c r="DPB234" s="53">
        <f t="shared" ref="DPB234" si="20879">(54.23)*10.764</f>
        <v>583.73171999999988</v>
      </c>
      <c r="DPC234" s="53">
        <f t="shared" si="17177"/>
        <v>116.52029999999999</v>
      </c>
      <c r="DPD234" s="53">
        <f t="shared" si="1199"/>
        <v>700.2520199999999</v>
      </c>
      <c r="DPE234" s="53">
        <v>0</v>
      </c>
      <c r="DPF234" s="53">
        <f>DPD234*(($H$268)+1)+(IF(DPE234&lt;101,DPE234,IF(DPE234&lt;201,DPE234/2,IF(DPE234&lt;=301,DPE234/3,DPE234/4))))</f>
        <v>700.2520199999999</v>
      </c>
      <c r="DPG234" s="159">
        <f t="shared" si="7338"/>
        <v>5</v>
      </c>
      <c r="DPH234" s="159"/>
      <c r="DPI234" s="53" t="s">
        <v>163</v>
      </c>
      <c r="DPJ234" s="53">
        <f t="shared" ref="DPJ234" si="20880">(54.23)*10.764</f>
        <v>583.73171999999988</v>
      </c>
      <c r="DPK234" s="53">
        <f t="shared" si="17179"/>
        <v>116.52029999999999</v>
      </c>
      <c r="DPL234" s="53">
        <f t="shared" si="1202"/>
        <v>700.2520199999999</v>
      </c>
      <c r="DPM234" s="53">
        <v>0</v>
      </c>
      <c r="DPN234" s="53">
        <f>DPL234*(($H$268)+1)+(IF(DPM234&lt;101,DPM234,IF(DPM234&lt;201,DPM234/2,IF(DPM234&lt;=301,DPM234/3,DPM234/4))))</f>
        <v>700.2520199999999</v>
      </c>
      <c r="DPO234" s="159">
        <f t="shared" si="7341"/>
        <v>5</v>
      </c>
      <c r="DPP234" s="159"/>
      <c r="DPQ234" s="53" t="s">
        <v>163</v>
      </c>
      <c r="DPR234" s="53">
        <f t="shared" ref="DPR234" si="20881">(54.23)*10.764</f>
        <v>583.73171999999988</v>
      </c>
      <c r="DPS234" s="53">
        <f t="shared" si="17181"/>
        <v>116.52029999999999</v>
      </c>
      <c r="DPT234" s="53">
        <f t="shared" si="1205"/>
        <v>700.2520199999999</v>
      </c>
      <c r="DPU234" s="53">
        <v>0</v>
      </c>
      <c r="DPV234" s="53">
        <f>DPT234*(($H$268)+1)+(IF(DPU234&lt;101,DPU234,IF(DPU234&lt;201,DPU234/2,IF(DPU234&lt;=301,DPU234/3,DPU234/4))))</f>
        <v>700.2520199999999</v>
      </c>
      <c r="DPW234" s="159">
        <f t="shared" si="7344"/>
        <v>5</v>
      </c>
      <c r="DPX234" s="159"/>
      <c r="DPY234" s="53" t="s">
        <v>163</v>
      </c>
      <c r="DPZ234" s="53">
        <f t="shared" ref="DPZ234" si="20882">(54.23)*10.764</f>
        <v>583.73171999999988</v>
      </c>
      <c r="DQA234" s="53">
        <f t="shared" si="17183"/>
        <v>116.52029999999999</v>
      </c>
      <c r="DQB234" s="53">
        <f t="shared" si="1208"/>
        <v>700.2520199999999</v>
      </c>
      <c r="DQC234" s="53">
        <v>0</v>
      </c>
      <c r="DQD234" s="53">
        <f>DQB234*(($H$268)+1)+(IF(DQC234&lt;101,DQC234,IF(DQC234&lt;201,DQC234/2,IF(DQC234&lt;=301,DQC234/3,DQC234/4))))</f>
        <v>700.2520199999999</v>
      </c>
      <c r="DQE234" s="159">
        <f t="shared" si="7347"/>
        <v>5</v>
      </c>
      <c r="DQF234" s="159"/>
      <c r="DQG234" s="53" t="s">
        <v>163</v>
      </c>
      <c r="DQH234" s="53">
        <f t="shared" ref="DQH234" si="20883">(54.23)*10.764</f>
        <v>583.73171999999988</v>
      </c>
      <c r="DQI234" s="53">
        <f t="shared" si="17185"/>
        <v>116.52029999999999</v>
      </c>
      <c r="DQJ234" s="53">
        <f t="shared" si="1211"/>
        <v>700.2520199999999</v>
      </c>
      <c r="DQK234" s="53">
        <v>0</v>
      </c>
      <c r="DQL234" s="53">
        <f>DQJ234*(($H$268)+1)+(IF(DQK234&lt;101,DQK234,IF(DQK234&lt;201,DQK234/2,IF(DQK234&lt;=301,DQK234/3,DQK234/4))))</f>
        <v>700.2520199999999</v>
      </c>
      <c r="DQM234" s="159">
        <f t="shared" si="7350"/>
        <v>5</v>
      </c>
      <c r="DQN234" s="159"/>
      <c r="DQO234" s="53" t="s">
        <v>163</v>
      </c>
      <c r="DQP234" s="53">
        <f t="shared" ref="DQP234" si="20884">(54.23)*10.764</f>
        <v>583.73171999999988</v>
      </c>
      <c r="DQQ234" s="53">
        <f t="shared" si="17187"/>
        <v>116.52029999999999</v>
      </c>
      <c r="DQR234" s="53">
        <f t="shared" si="1214"/>
        <v>700.2520199999999</v>
      </c>
      <c r="DQS234" s="53">
        <v>0</v>
      </c>
      <c r="DQT234" s="53">
        <f>DQR234*(($H$268)+1)+(IF(DQS234&lt;101,DQS234,IF(DQS234&lt;201,DQS234/2,IF(DQS234&lt;=301,DQS234/3,DQS234/4))))</f>
        <v>700.2520199999999</v>
      </c>
      <c r="DQU234" s="159">
        <f t="shared" si="7353"/>
        <v>5</v>
      </c>
      <c r="DQV234" s="159"/>
      <c r="DQW234" s="53" t="s">
        <v>163</v>
      </c>
      <c r="DQX234" s="53">
        <f t="shared" ref="DQX234" si="20885">(54.23)*10.764</f>
        <v>583.73171999999988</v>
      </c>
      <c r="DQY234" s="53">
        <f t="shared" si="17189"/>
        <v>116.52029999999999</v>
      </c>
      <c r="DQZ234" s="53">
        <f t="shared" si="1217"/>
        <v>700.2520199999999</v>
      </c>
      <c r="DRA234" s="53">
        <v>0</v>
      </c>
      <c r="DRB234" s="53">
        <f>DQZ234*(($H$268)+1)+(IF(DRA234&lt;101,DRA234,IF(DRA234&lt;201,DRA234/2,IF(DRA234&lt;=301,DRA234/3,DRA234/4))))</f>
        <v>700.2520199999999</v>
      </c>
      <c r="DRC234" s="159">
        <f t="shared" si="7356"/>
        <v>5</v>
      </c>
      <c r="DRD234" s="159"/>
      <c r="DRE234" s="53" t="s">
        <v>163</v>
      </c>
      <c r="DRF234" s="53">
        <f t="shared" ref="DRF234" si="20886">(54.23)*10.764</f>
        <v>583.73171999999988</v>
      </c>
      <c r="DRG234" s="53">
        <f t="shared" si="17191"/>
        <v>116.52029999999999</v>
      </c>
      <c r="DRH234" s="53">
        <f t="shared" si="1220"/>
        <v>700.2520199999999</v>
      </c>
      <c r="DRI234" s="53">
        <v>0</v>
      </c>
      <c r="DRJ234" s="53">
        <f>DRH234*(($H$268)+1)+(IF(DRI234&lt;101,DRI234,IF(DRI234&lt;201,DRI234/2,IF(DRI234&lt;=301,DRI234/3,DRI234/4))))</f>
        <v>700.2520199999999</v>
      </c>
      <c r="DRK234" s="159">
        <f t="shared" si="7359"/>
        <v>5</v>
      </c>
      <c r="DRL234" s="159"/>
      <c r="DRM234" s="53" t="s">
        <v>163</v>
      </c>
      <c r="DRN234" s="53">
        <f t="shared" ref="DRN234" si="20887">(54.23)*10.764</f>
        <v>583.73171999999988</v>
      </c>
      <c r="DRO234" s="53">
        <f t="shared" si="17193"/>
        <v>116.52029999999999</v>
      </c>
      <c r="DRP234" s="53">
        <f t="shared" si="1223"/>
        <v>700.2520199999999</v>
      </c>
      <c r="DRQ234" s="53">
        <v>0</v>
      </c>
      <c r="DRR234" s="53">
        <f>DRP234*(($H$268)+1)+(IF(DRQ234&lt;101,DRQ234,IF(DRQ234&lt;201,DRQ234/2,IF(DRQ234&lt;=301,DRQ234/3,DRQ234/4))))</f>
        <v>700.2520199999999</v>
      </c>
      <c r="DRS234" s="159">
        <f t="shared" si="7362"/>
        <v>5</v>
      </c>
      <c r="DRT234" s="159"/>
      <c r="DRU234" s="53" t="s">
        <v>163</v>
      </c>
      <c r="DRV234" s="53">
        <f t="shared" ref="DRV234" si="20888">(54.23)*10.764</f>
        <v>583.73171999999988</v>
      </c>
      <c r="DRW234" s="53">
        <f t="shared" si="17195"/>
        <v>116.52029999999999</v>
      </c>
      <c r="DRX234" s="53">
        <f t="shared" si="1226"/>
        <v>700.2520199999999</v>
      </c>
      <c r="DRY234" s="53">
        <v>0</v>
      </c>
      <c r="DRZ234" s="53">
        <f>DRX234*(($H$268)+1)+(IF(DRY234&lt;101,DRY234,IF(DRY234&lt;201,DRY234/2,IF(DRY234&lt;=301,DRY234/3,DRY234/4))))</f>
        <v>700.2520199999999</v>
      </c>
      <c r="DSA234" s="159">
        <f t="shared" si="7365"/>
        <v>5</v>
      </c>
      <c r="DSB234" s="159"/>
      <c r="DSC234" s="53" t="s">
        <v>163</v>
      </c>
      <c r="DSD234" s="53">
        <f t="shared" ref="DSD234" si="20889">(54.23)*10.764</f>
        <v>583.73171999999988</v>
      </c>
      <c r="DSE234" s="53">
        <f t="shared" si="17197"/>
        <v>116.52029999999999</v>
      </c>
      <c r="DSF234" s="53">
        <f t="shared" si="1229"/>
        <v>700.2520199999999</v>
      </c>
      <c r="DSG234" s="53">
        <v>0</v>
      </c>
      <c r="DSH234" s="53">
        <f>DSF234*(($H$268)+1)+(IF(DSG234&lt;101,DSG234,IF(DSG234&lt;201,DSG234/2,IF(DSG234&lt;=301,DSG234/3,DSG234/4))))</f>
        <v>700.2520199999999</v>
      </c>
      <c r="DSI234" s="159">
        <f t="shared" si="7368"/>
        <v>5</v>
      </c>
      <c r="DSJ234" s="159"/>
      <c r="DSK234" s="53" t="s">
        <v>163</v>
      </c>
      <c r="DSL234" s="53">
        <f t="shared" ref="DSL234" si="20890">(54.23)*10.764</f>
        <v>583.73171999999988</v>
      </c>
      <c r="DSM234" s="53">
        <f t="shared" si="17199"/>
        <v>116.52029999999999</v>
      </c>
      <c r="DSN234" s="53">
        <f t="shared" si="1232"/>
        <v>700.2520199999999</v>
      </c>
      <c r="DSO234" s="53">
        <v>0</v>
      </c>
      <c r="DSP234" s="53">
        <f>DSN234*(($H$268)+1)+(IF(DSO234&lt;101,DSO234,IF(DSO234&lt;201,DSO234/2,IF(DSO234&lt;=301,DSO234/3,DSO234/4))))</f>
        <v>700.2520199999999</v>
      </c>
      <c r="DSQ234" s="159">
        <f t="shared" si="7371"/>
        <v>5</v>
      </c>
      <c r="DSR234" s="159"/>
      <c r="DSS234" s="53" t="s">
        <v>163</v>
      </c>
      <c r="DST234" s="53">
        <f t="shared" ref="DST234" si="20891">(54.23)*10.764</f>
        <v>583.73171999999988</v>
      </c>
      <c r="DSU234" s="53">
        <f t="shared" si="17201"/>
        <v>116.52029999999999</v>
      </c>
      <c r="DSV234" s="53">
        <f t="shared" si="1235"/>
        <v>700.2520199999999</v>
      </c>
      <c r="DSW234" s="53">
        <v>0</v>
      </c>
      <c r="DSX234" s="53">
        <f>DSV234*(($H$268)+1)+(IF(DSW234&lt;101,DSW234,IF(DSW234&lt;201,DSW234/2,IF(DSW234&lt;=301,DSW234/3,DSW234/4))))</f>
        <v>700.2520199999999</v>
      </c>
      <c r="DSY234" s="159">
        <f t="shared" si="7374"/>
        <v>5</v>
      </c>
      <c r="DSZ234" s="159"/>
      <c r="DTA234" s="53" t="s">
        <v>163</v>
      </c>
      <c r="DTB234" s="53">
        <f t="shared" ref="DTB234" si="20892">(54.23)*10.764</f>
        <v>583.73171999999988</v>
      </c>
      <c r="DTC234" s="53">
        <f t="shared" si="17203"/>
        <v>116.52029999999999</v>
      </c>
      <c r="DTD234" s="53">
        <f t="shared" si="1238"/>
        <v>700.2520199999999</v>
      </c>
      <c r="DTE234" s="53">
        <v>0</v>
      </c>
      <c r="DTF234" s="53">
        <f>DTD234*(($H$268)+1)+(IF(DTE234&lt;101,DTE234,IF(DTE234&lt;201,DTE234/2,IF(DTE234&lt;=301,DTE234/3,DTE234/4))))</f>
        <v>700.2520199999999</v>
      </c>
      <c r="DTG234" s="159">
        <f t="shared" si="7377"/>
        <v>5</v>
      </c>
      <c r="DTH234" s="159"/>
      <c r="DTI234" s="53" t="s">
        <v>163</v>
      </c>
      <c r="DTJ234" s="53">
        <f t="shared" ref="DTJ234" si="20893">(54.23)*10.764</f>
        <v>583.73171999999988</v>
      </c>
      <c r="DTK234" s="53">
        <f t="shared" si="17205"/>
        <v>116.52029999999999</v>
      </c>
      <c r="DTL234" s="53">
        <f t="shared" si="1241"/>
        <v>700.2520199999999</v>
      </c>
      <c r="DTM234" s="53">
        <v>0</v>
      </c>
      <c r="DTN234" s="53">
        <f>DTL234*(($H$268)+1)+(IF(DTM234&lt;101,DTM234,IF(DTM234&lt;201,DTM234/2,IF(DTM234&lt;=301,DTM234/3,DTM234/4))))</f>
        <v>700.2520199999999</v>
      </c>
      <c r="DTO234" s="159">
        <f t="shared" si="7380"/>
        <v>5</v>
      </c>
      <c r="DTP234" s="159"/>
      <c r="DTQ234" s="53" t="s">
        <v>163</v>
      </c>
      <c r="DTR234" s="53">
        <f t="shared" ref="DTR234" si="20894">(54.23)*10.764</f>
        <v>583.73171999999988</v>
      </c>
      <c r="DTS234" s="53">
        <f t="shared" si="17207"/>
        <v>116.52029999999999</v>
      </c>
      <c r="DTT234" s="53">
        <f t="shared" si="1244"/>
        <v>700.2520199999999</v>
      </c>
      <c r="DTU234" s="53">
        <v>0</v>
      </c>
      <c r="DTV234" s="53">
        <f>DTT234*(($H$268)+1)+(IF(DTU234&lt;101,DTU234,IF(DTU234&lt;201,DTU234/2,IF(DTU234&lt;=301,DTU234/3,DTU234/4))))</f>
        <v>700.2520199999999</v>
      </c>
      <c r="DTW234" s="159">
        <f t="shared" si="7383"/>
        <v>5</v>
      </c>
      <c r="DTX234" s="159"/>
      <c r="DTY234" s="53" t="s">
        <v>163</v>
      </c>
      <c r="DTZ234" s="53">
        <f t="shared" ref="DTZ234" si="20895">(54.23)*10.764</f>
        <v>583.73171999999988</v>
      </c>
      <c r="DUA234" s="53">
        <f t="shared" si="17209"/>
        <v>116.52029999999999</v>
      </c>
      <c r="DUB234" s="53">
        <f t="shared" si="1247"/>
        <v>700.2520199999999</v>
      </c>
      <c r="DUC234" s="53">
        <v>0</v>
      </c>
      <c r="DUD234" s="53">
        <f>DUB234*(($H$268)+1)+(IF(DUC234&lt;101,DUC234,IF(DUC234&lt;201,DUC234/2,IF(DUC234&lt;=301,DUC234/3,DUC234/4))))</f>
        <v>700.2520199999999</v>
      </c>
      <c r="DUE234" s="159">
        <f t="shared" si="7386"/>
        <v>5</v>
      </c>
      <c r="DUF234" s="159"/>
      <c r="DUG234" s="53" t="s">
        <v>163</v>
      </c>
      <c r="DUH234" s="53">
        <f t="shared" ref="DUH234" si="20896">(54.23)*10.764</f>
        <v>583.73171999999988</v>
      </c>
      <c r="DUI234" s="53">
        <f t="shared" si="17211"/>
        <v>116.52029999999999</v>
      </c>
      <c r="DUJ234" s="53">
        <f t="shared" si="1250"/>
        <v>700.2520199999999</v>
      </c>
      <c r="DUK234" s="53">
        <v>0</v>
      </c>
      <c r="DUL234" s="53">
        <f>DUJ234*(($H$268)+1)+(IF(DUK234&lt;101,DUK234,IF(DUK234&lt;201,DUK234/2,IF(DUK234&lt;=301,DUK234/3,DUK234/4))))</f>
        <v>700.2520199999999</v>
      </c>
      <c r="DUM234" s="159">
        <f t="shared" si="7389"/>
        <v>5</v>
      </c>
      <c r="DUN234" s="159"/>
      <c r="DUO234" s="53" t="s">
        <v>163</v>
      </c>
      <c r="DUP234" s="53">
        <f t="shared" ref="DUP234" si="20897">(54.23)*10.764</f>
        <v>583.73171999999988</v>
      </c>
      <c r="DUQ234" s="53">
        <f t="shared" si="17213"/>
        <v>116.52029999999999</v>
      </c>
      <c r="DUR234" s="53">
        <f t="shared" si="1253"/>
        <v>700.2520199999999</v>
      </c>
      <c r="DUS234" s="53">
        <v>0</v>
      </c>
      <c r="DUT234" s="53">
        <f>DUR234*(($H$268)+1)+(IF(DUS234&lt;101,DUS234,IF(DUS234&lt;201,DUS234/2,IF(DUS234&lt;=301,DUS234/3,DUS234/4))))</f>
        <v>700.2520199999999</v>
      </c>
      <c r="DUU234" s="159">
        <f t="shared" si="7392"/>
        <v>5</v>
      </c>
      <c r="DUV234" s="159"/>
      <c r="DUW234" s="53" t="s">
        <v>163</v>
      </c>
      <c r="DUX234" s="53">
        <f t="shared" ref="DUX234" si="20898">(54.23)*10.764</f>
        <v>583.73171999999988</v>
      </c>
      <c r="DUY234" s="53">
        <f t="shared" si="17215"/>
        <v>116.52029999999999</v>
      </c>
      <c r="DUZ234" s="53">
        <f t="shared" si="1256"/>
        <v>700.2520199999999</v>
      </c>
      <c r="DVA234" s="53">
        <v>0</v>
      </c>
      <c r="DVB234" s="53">
        <f>DUZ234*(($H$268)+1)+(IF(DVA234&lt;101,DVA234,IF(DVA234&lt;201,DVA234/2,IF(DVA234&lt;=301,DVA234/3,DVA234/4))))</f>
        <v>700.2520199999999</v>
      </c>
      <c r="DVC234" s="159">
        <f t="shared" si="7395"/>
        <v>5</v>
      </c>
      <c r="DVD234" s="159"/>
      <c r="DVE234" s="53" t="s">
        <v>163</v>
      </c>
      <c r="DVF234" s="53">
        <f t="shared" ref="DVF234" si="20899">(54.23)*10.764</f>
        <v>583.73171999999988</v>
      </c>
      <c r="DVG234" s="53">
        <f t="shared" si="17217"/>
        <v>116.52029999999999</v>
      </c>
      <c r="DVH234" s="53">
        <f t="shared" si="1259"/>
        <v>700.2520199999999</v>
      </c>
      <c r="DVI234" s="53">
        <v>0</v>
      </c>
      <c r="DVJ234" s="53">
        <f>DVH234*(($H$268)+1)+(IF(DVI234&lt;101,DVI234,IF(DVI234&lt;201,DVI234/2,IF(DVI234&lt;=301,DVI234/3,DVI234/4))))</f>
        <v>700.2520199999999</v>
      </c>
      <c r="DVK234" s="159">
        <f t="shared" si="7398"/>
        <v>5</v>
      </c>
      <c r="DVL234" s="159"/>
      <c r="DVM234" s="53" t="s">
        <v>163</v>
      </c>
      <c r="DVN234" s="53">
        <f t="shared" ref="DVN234" si="20900">(54.23)*10.764</f>
        <v>583.73171999999988</v>
      </c>
      <c r="DVO234" s="53">
        <f t="shared" si="17219"/>
        <v>116.52029999999999</v>
      </c>
      <c r="DVP234" s="53">
        <f t="shared" si="1262"/>
        <v>700.2520199999999</v>
      </c>
      <c r="DVQ234" s="53">
        <v>0</v>
      </c>
      <c r="DVR234" s="53">
        <f>DVP234*(($H$268)+1)+(IF(DVQ234&lt;101,DVQ234,IF(DVQ234&lt;201,DVQ234/2,IF(DVQ234&lt;=301,DVQ234/3,DVQ234/4))))</f>
        <v>700.2520199999999</v>
      </c>
      <c r="DVS234" s="159">
        <f t="shared" si="7401"/>
        <v>5</v>
      </c>
      <c r="DVT234" s="159"/>
      <c r="DVU234" s="53" t="s">
        <v>163</v>
      </c>
      <c r="DVV234" s="53">
        <f t="shared" ref="DVV234" si="20901">(54.23)*10.764</f>
        <v>583.73171999999988</v>
      </c>
      <c r="DVW234" s="53">
        <f t="shared" si="17221"/>
        <v>116.52029999999999</v>
      </c>
      <c r="DVX234" s="53">
        <f t="shared" si="1265"/>
        <v>700.2520199999999</v>
      </c>
      <c r="DVY234" s="53">
        <v>0</v>
      </c>
      <c r="DVZ234" s="53">
        <f>DVX234*(($H$268)+1)+(IF(DVY234&lt;101,DVY234,IF(DVY234&lt;201,DVY234/2,IF(DVY234&lt;=301,DVY234/3,DVY234/4))))</f>
        <v>700.2520199999999</v>
      </c>
      <c r="DWA234" s="159">
        <f t="shared" si="7404"/>
        <v>5</v>
      </c>
      <c r="DWB234" s="159"/>
      <c r="DWC234" s="53" t="s">
        <v>163</v>
      </c>
      <c r="DWD234" s="53">
        <f t="shared" ref="DWD234" si="20902">(54.23)*10.764</f>
        <v>583.73171999999988</v>
      </c>
      <c r="DWE234" s="53">
        <f t="shared" si="17223"/>
        <v>116.52029999999999</v>
      </c>
      <c r="DWF234" s="53">
        <f t="shared" si="1268"/>
        <v>700.2520199999999</v>
      </c>
      <c r="DWG234" s="53">
        <v>0</v>
      </c>
      <c r="DWH234" s="53">
        <f>DWF234*(($H$268)+1)+(IF(DWG234&lt;101,DWG234,IF(DWG234&lt;201,DWG234/2,IF(DWG234&lt;=301,DWG234/3,DWG234/4))))</f>
        <v>700.2520199999999</v>
      </c>
      <c r="DWI234" s="159">
        <f t="shared" si="7407"/>
        <v>5</v>
      </c>
      <c r="DWJ234" s="159"/>
      <c r="DWK234" s="53" t="s">
        <v>163</v>
      </c>
      <c r="DWL234" s="53">
        <f t="shared" ref="DWL234" si="20903">(54.23)*10.764</f>
        <v>583.73171999999988</v>
      </c>
      <c r="DWM234" s="53">
        <f t="shared" si="17225"/>
        <v>116.52029999999999</v>
      </c>
      <c r="DWN234" s="53">
        <f t="shared" si="1271"/>
        <v>700.2520199999999</v>
      </c>
      <c r="DWO234" s="53">
        <v>0</v>
      </c>
      <c r="DWP234" s="53">
        <f>DWN234*(($H$268)+1)+(IF(DWO234&lt;101,DWO234,IF(DWO234&lt;201,DWO234/2,IF(DWO234&lt;=301,DWO234/3,DWO234/4))))</f>
        <v>700.2520199999999</v>
      </c>
      <c r="DWQ234" s="159">
        <f t="shared" si="7410"/>
        <v>5</v>
      </c>
      <c r="DWR234" s="159"/>
      <c r="DWS234" s="53" t="s">
        <v>163</v>
      </c>
      <c r="DWT234" s="53">
        <f t="shared" ref="DWT234" si="20904">(54.23)*10.764</f>
        <v>583.73171999999988</v>
      </c>
      <c r="DWU234" s="53">
        <f t="shared" si="17227"/>
        <v>116.52029999999999</v>
      </c>
      <c r="DWV234" s="53">
        <f t="shared" si="1274"/>
        <v>700.2520199999999</v>
      </c>
      <c r="DWW234" s="53">
        <v>0</v>
      </c>
      <c r="DWX234" s="53">
        <f>DWV234*(($H$268)+1)+(IF(DWW234&lt;101,DWW234,IF(DWW234&lt;201,DWW234/2,IF(DWW234&lt;=301,DWW234/3,DWW234/4))))</f>
        <v>700.2520199999999</v>
      </c>
      <c r="DWY234" s="159">
        <f t="shared" si="7413"/>
        <v>5</v>
      </c>
      <c r="DWZ234" s="159"/>
      <c r="DXA234" s="53" t="s">
        <v>163</v>
      </c>
      <c r="DXB234" s="53">
        <f t="shared" ref="DXB234" si="20905">(54.23)*10.764</f>
        <v>583.73171999999988</v>
      </c>
      <c r="DXC234" s="53">
        <f t="shared" si="17229"/>
        <v>116.52029999999999</v>
      </c>
      <c r="DXD234" s="53">
        <f t="shared" si="1277"/>
        <v>700.2520199999999</v>
      </c>
      <c r="DXE234" s="53">
        <v>0</v>
      </c>
      <c r="DXF234" s="53">
        <f>DXD234*(($H$268)+1)+(IF(DXE234&lt;101,DXE234,IF(DXE234&lt;201,DXE234/2,IF(DXE234&lt;=301,DXE234/3,DXE234/4))))</f>
        <v>700.2520199999999</v>
      </c>
      <c r="DXG234" s="159">
        <f t="shared" si="7416"/>
        <v>5</v>
      </c>
      <c r="DXH234" s="159"/>
      <c r="DXI234" s="53" t="s">
        <v>163</v>
      </c>
      <c r="DXJ234" s="53">
        <f t="shared" ref="DXJ234" si="20906">(54.23)*10.764</f>
        <v>583.73171999999988</v>
      </c>
      <c r="DXK234" s="53">
        <f t="shared" si="17231"/>
        <v>116.52029999999999</v>
      </c>
      <c r="DXL234" s="53">
        <f t="shared" si="1280"/>
        <v>700.2520199999999</v>
      </c>
      <c r="DXM234" s="53">
        <v>0</v>
      </c>
      <c r="DXN234" s="53">
        <f>DXL234*(($H$268)+1)+(IF(DXM234&lt;101,DXM234,IF(DXM234&lt;201,DXM234/2,IF(DXM234&lt;=301,DXM234/3,DXM234/4))))</f>
        <v>700.2520199999999</v>
      </c>
      <c r="DXO234" s="159">
        <f t="shared" si="7419"/>
        <v>5</v>
      </c>
      <c r="DXP234" s="159"/>
      <c r="DXQ234" s="53" t="s">
        <v>163</v>
      </c>
      <c r="DXR234" s="53">
        <f t="shared" ref="DXR234" si="20907">(54.23)*10.764</f>
        <v>583.73171999999988</v>
      </c>
      <c r="DXS234" s="53">
        <f t="shared" si="17233"/>
        <v>116.52029999999999</v>
      </c>
      <c r="DXT234" s="53">
        <f t="shared" si="1283"/>
        <v>700.2520199999999</v>
      </c>
      <c r="DXU234" s="53">
        <v>0</v>
      </c>
      <c r="DXV234" s="53">
        <f>DXT234*(($H$268)+1)+(IF(DXU234&lt;101,DXU234,IF(DXU234&lt;201,DXU234/2,IF(DXU234&lt;=301,DXU234/3,DXU234/4))))</f>
        <v>700.2520199999999</v>
      </c>
      <c r="DXW234" s="159">
        <f t="shared" si="7422"/>
        <v>5</v>
      </c>
      <c r="DXX234" s="159"/>
      <c r="DXY234" s="53" t="s">
        <v>163</v>
      </c>
      <c r="DXZ234" s="53">
        <f t="shared" ref="DXZ234" si="20908">(54.23)*10.764</f>
        <v>583.73171999999988</v>
      </c>
      <c r="DYA234" s="53">
        <f t="shared" si="17235"/>
        <v>116.52029999999999</v>
      </c>
      <c r="DYB234" s="53">
        <f t="shared" si="1286"/>
        <v>700.2520199999999</v>
      </c>
      <c r="DYC234" s="53">
        <v>0</v>
      </c>
      <c r="DYD234" s="53">
        <f>DYB234*(($H$268)+1)+(IF(DYC234&lt;101,DYC234,IF(DYC234&lt;201,DYC234/2,IF(DYC234&lt;=301,DYC234/3,DYC234/4))))</f>
        <v>700.2520199999999</v>
      </c>
      <c r="DYE234" s="159">
        <f t="shared" si="7425"/>
        <v>5</v>
      </c>
      <c r="DYF234" s="159"/>
      <c r="DYG234" s="53" t="s">
        <v>163</v>
      </c>
      <c r="DYH234" s="53">
        <f t="shared" ref="DYH234" si="20909">(54.23)*10.764</f>
        <v>583.73171999999988</v>
      </c>
      <c r="DYI234" s="53">
        <f t="shared" si="17237"/>
        <v>116.52029999999999</v>
      </c>
      <c r="DYJ234" s="53">
        <f t="shared" si="1289"/>
        <v>700.2520199999999</v>
      </c>
      <c r="DYK234" s="53">
        <v>0</v>
      </c>
      <c r="DYL234" s="53">
        <f>DYJ234*(($H$268)+1)+(IF(DYK234&lt;101,DYK234,IF(DYK234&lt;201,DYK234/2,IF(DYK234&lt;=301,DYK234/3,DYK234/4))))</f>
        <v>700.2520199999999</v>
      </c>
      <c r="DYM234" s="159">
        <f t="shared" si="7428"/>
        <v>5</v>
      </c>
      <c r="DYN234" s="159"/>
      <c r="DYO234" s="53" t="s">
        <v>163</v>
      </c>
      <c r="DYP234" s="53">
        <f t="shared" ref="DYP234" si="20910">(54.23)*10.764</f>
        <v>583.73171999999988</v>
      </c>
      <c r="DYQ234" s="53">
        <f t="shared" si="17239"/>
        <v>116.52029999999999</v>
      </c>
      <c r="DYR234" s="53">
        <f t="shared" si="1292"/>
        <v>700.2520199999999</v>
      </c>
      <c r="DYS234" s="53">
        <v>0</v>
      </c>
      <c r="DYT234" s="53">
        <f>DYR234*(($H$268)+1)+(IF(DYS234&lt;101,DYS234,IF(DYS234&lt;201,DYS234/2,IF(DYS234&lt;=301,DYS234/3,DYS234/4))))</f>
        <v>700.2520199999999</v>
      </c>
      <c r="DYU234" s="159">
        <f t="shared" si="7431"/>
        <v>5</v>
      </c>
      <c r="DYV234" s="159"/>
      <c r="DYW234" s="53" t="s">
        <v>163</v>
      </c>
      <c r="DYX234" s="53">
        <f t="shared" ref="DYX234" si="20911">(54.23)*10.764</f>
        <v>583.73171999999988</v>
      </c>
      <c r="DYY234" s="53">
        <f t="shared" si="17241"/>
        <v>116.52029999999999</v>
      </c>
      <c r="DYZ234" s="53">
        <f t="shared" si="1295"/>
        <v>700.2520199999999</v>
      </c>
      <c r="DZA234" s="53">
        <v>0</v>
      </c>
      <c r="DZB234" s="53">
        <f>DYZ234*(($H$268)+1)+(IF(DZA234&lt;101,DZA234,IF(DZA234&lt;201,DZA234/2,IF(DZA234&lt;=301,DZA234/3,DZA234/4))))</f>
        <v>700.2520199999999</v>
      </c>
      <c r="DZC234" s="159">
        <f t="shared" si="7434"/>
        <v>5</v>
      </c>
      <c r="DZD234" s="159"/>
      <c r="DZE234" s="53" t="s">
        <v>163</v>
      </c>
      <c r="DZF234" s="53">
        <f t="shared" ref="DZF234" si="20912">(54.23)*10.764</f>
        <v>583.73171999999988</v>
      </c>
      <c r="DZG234" s="53">
        <f t="shared" si="17243"/>
        <v>116.52029999999999</v>
      </c>
      <c r="DZH234" s="53">
        <f t="shared" si="1298"/>
        <v>700.2520199999999</v>
      </c>
      <c r="DZI234" s="53">
        <v>0</v>
      </c>
      <c r="DZJ234" s="53">
        <f>DZH234*(($H$268)+1)+(IF(DZI234&lt;101,DZI234,IF(DZI234&lt;201,DZI234/2,IF(DZI234&lt;=301,DZI234/3,DZI234/4))))</f>
        <v>700.2520199999999</v>
      </c>
      <c r="DZK234" s="159">
        <f t="shared" si="7437"/>
        <v>5</v>
      </c>
      <c r="DZL234" s="159"/>
      <c r="DZM234" s="53" t="s">
        <v>163</v>
      </c>
      <c r="DZN234" s="53">
        <f t="shared" ref="DZN234" si="20913">(54.23)*10.764</f>
        <v>583.73171999999988</v>
      </c>
      <c r="DZO234" s="53">
        <f t="shared" si="17245"/>
        <v>116.52029999999999</v>
      </c>
      <c r="DZP234" s="53">
        <f t="shared" si="1301"/>
        <v>700.2520199999999</v>
      </c>
      <c r="DZQ234" s="53">
        <v>0</v>
      </c>
      <c r="DZR234" s="53">
        <f>DZP234*(($H$268)+1)+(IF(DZQ234&lt;101,DZQ234,IF(DZQ234&lt;201,DZQ234/2,IF(DZQ234&lt;=301,DZQ234/3,DZQ234/4))))</f>
        <v>700.2520199999999</v>
      </c>
      <c r="DZS234" s="159">
        <f t="shared" si="7440"/>
        <v>5</v>
      </c>
      <c r="DZT234" s="159"/>
      <c r="DZU234" s="53" t="s">
        <v>163</v>
      </c>
      <c r="DZV234" s="53">
        <f t="shared" ref="DZV234" si="20914">(54.23)*10.764</f>
        <v>583.73171999999988</v>
      </c>
      <c r="DZW234" s="53">
        <f t="shared" si="17247"/>
        <v>116.52029999999999</v>
      </c>
      <c r="DZX234" s="53">
        <f t="shared" si="1304"/>
        <v>700.2520199999999</v>
      </c>
      <c r="DZY234" s="53">
        <v>0</v>
      </c>
      <c r="DZZ234" s="53">
        <f>DZX234*(($H$268)+1)+(IF(DZY234&lt;101,DZY234,IF(DZY234&lt;201,DZY234/2,IF(DZY234&lt;=301,DZY234/3,DZY234/4))))</f>
        <v>700.2520199999999</v>
      </c>
      <c r="EAA234" s="159">
        <f t="shared" si="7443"/>
        <v>5</v>
      </c>
      <c r="EAB234" s="159"/>
      <c r="EAC234" s="53" t="s">
        <v>163</v>
      </c>
      <c r="EAD234" s="53">
        <f t="shared" ref="EAD234" si="20915">(54.23)*10.764</f>
        <v>583.73171999999988</v>
      </c>
      <c r="EAE234" s="53">
        <f t="shared" si="17249"/>
        <v>116.52029999999999</v>
      </c>
      <c r="EAF234" s="53">
        <f t="shared" si="1307"/>
        <v>700.2520199999999</v>
      </c>
      <c r="EAG234" s="53">
        <v>0</v>
      </c>
      <c r="EAH234" s="53">
        <f>EAF234*(($H$268)+1)+(IF(EAG234&lt;101,EAG234,IF(EAG234&lt;201,EAG234/2,IF(EAG234&lt;=301,EAG234/3,EAG234/4))))</f>
        <v>700.2520199999999</v>
      </c>
      <c r="EAI234" s="159">
        <f t="shared" si="7446"/>
        <v>5</v>
      </c>
      <c r="EAJ234" s="159"/>
      <c r="EAK234" s="53" t="s">
        <v>163</v>
      </c>
      <c r="EAL234" s="53">
        <f t="shared" ref="EAL234" si="20916">(54.23)*10.764</f>
        <v>583.73171999999988</v>
      </c>
      <c r="EAM234" s="53">
        <f t="shared" si="17251"/>
        <v>116.52029999999999</v>
      </c>
      <c r="EAN234" s="53">
        <f t="shared" si="1310"/>
        <v>700.2520199999999</v>
      </c>
      <c r="EAO234" s="53">
        <v>0</v>
      </c>
      <c r="EAP234" s="53">
        <f>EAN234*(($H$268)+1)+(IF(EAO234&lt;101,EAO234,IF(EAO234&lt;201,EAO234/2,IF(EAO234&lt;=301,EAO234/3,EAO234/4))))</f>
        <v>700.2520199999999</v>
      </c>
      <c r="EAQ234" s="159">
        <f t="shared" si="7449"/>
        <v>5</v>
      </c>
      <c r="EAR234" s="159"/>
      <c r="EAS234" s="53" t="s">
        <v>163</v>
      </c>
      <c r="EAT234" s="53">
        <f t="shared" ref="EAT234" si="20917">(54.23)*10.764</f>
        <v>583.73171999999988</v>
      </c>
      <c r="EAU234" s="53">
        <f t="shared" si="17253"/>
        <v>116.52029999999999</v>
      </c>
      <c r="EAV234" s="53">
        <f t="shared" si="1313"/>
        <v>700.2520199999999</v>
      </c>
      <c r="EAW234" s="53">
        <v>0</v>
      </c>
      <c r="EAX234" s="53">
        <f>EAV234*(($H$268)+1)+(IF(EAW234&lt;101,EAW234,IF(EAW234&lt;201,EAW234/2,IF(EAW234&lt;=301,EAW234/3,EAW234/4))))</f>
        <v>700.2520199999999</v>
      </c>
      <c r="EAY234" s="159">
        <f t="shared" si="7452"/>
        <v>5</v>
      </c>
      <c r="EAZ234" s="159"/>
      <c r="EBA234" s="53" t="s">
        <v>163</v>
      </c>
      <c r="EBB234" s="53">
        <f t="shared" ref="EBB234" si="20918">(54.23)*10.764</f>
        <v>583.73171999999988</v>
      </c>
      <c r="EBC234" s="53">
        <f t="shared" si="17255"/>
        <v>116.52029999999999</v>
      </c>
      <c r="EBD234" s="53">
        <f t="shared" si="1316"/>
        <v>700.2520199999999</v>
      </c>
      <c r="EBE234" s="53">
        <v>0</v>
      </c>
      <c r="EBF234" s="53">
        <f>EBD234*(($H$268)+1)+(IF(EBE234&lt;101,EBE234,IF(EBE234&lt;201,EBE234/2,IF(EBE234&lt;=301,EBE234/3,EBE234/4))))</f>
        <v>700.2520199999999</v>
      </c>
      <c r="EBG234" s="159">
        <f t="shared" si="7455"/>
        <v>5</v>
      </c>
      <c r="EBH234" s="159"/>
      <c r="EBI234" s="53" t="s">
        <v>163</v>
      </c>
      <c r="EBJ234" s="53">
        <f t="shared" ref="EBJ234" si="20919">(54.23)*10.764</f>
        <v>583.73171999999988</v>
      </c>
      <c r="EBK234" s="53">
        <f t="shared" si="17257"/>
        <v>116.52029999999999</v>
      </c>
      <c r="EBL234" s="53">
        <f t="shared" si="1319"/>
        <v>700.2520199999999</v>
      </c>
      <c r="EBM234" s="53">
        <v>0</v>
      </c>
      <c r="EBN234" s="53">
        <f>EBL234*(($H$268)+1)+(IF(EBM234&lt;101,EBM234,IF(EBM234&lt;201,EBM234/2,IF(EBM234&lt;=301,EBM234/3,EBM234/4))))</f>
        <v>700.2520199999999</v>
      </c>
      <c r="EBO234" s="159">
        <f t="shared" si="7458"/>
        <v>5</v>
      </c>
      <c r="EBP234" s="159"/>
      <c r="EBQ234" s="53" t="s">
        <v>163</v>
      </c>
      <c r="EBR234" s="53">
        <f t="shared" ref="EBR234" si="20920">(54.23)*10.764</f>
        <v>583.73171999999988</v>
      </c>
      <c r="EBS234" s="53">
        <f t="shared" si="17259"/>
        <v>116.52029999999999</v>
      </c>
      <c r="EBT234" s="53">
        <f t="shared" si="1322"/>
        <v>700.2520199999999</v>
      </c>
      <c r="EBU234" s="53">
        <v>0</v>
      </c>
      <c r="EBV234" s="53">
        <f>EBT234*(($H$268)+1)+(IF(EBU234&lt;101,EBU234,IF(EBU234&lt;201,EBU234/2,IF(EBU234&lt;=301,EBU234/3,EBU234/4))))</f>
        <v>700.2520199999999</v>
      </c>
      <c r="EBW234" s="159">
        <f t="shared" si="7461"/>
        <v>5</v>
      </c>
      <c r="EBX234" s="159"/>
      <c r="EBY234" s="53" t="s">
        <v>163</v>
      </c>
      <c r="EBZ234" s="53">
        <f t="shared" ref="EBZ234" si="20921">(54.23)*10.764</f>
        <v>583.73171999999988</v>
      </c>
      <c r="ECA234" s="53">
        <f t="shared" si="17261"/>
        <v>116.52029999999999</v>
      </c>
      <c r="ECB234" s="53">
        <f t="shared" si="1325"/>
        <v>700.2520199999999</v>
      </c>
      <c r="ECC234" s="53">
        <v>0</v>
      </c>
      <c r="ECD234" s="53">
        <f>ECB234*(($H$268)+1)+(IF(ECC234&lt;101,ECC234,IF(ECC234&lt;201,ECC234/2,IF(ECC234&lt;=301,ECC234/3,ECC234/4))))</f>
        <v>700.2520199999999</v>
      </c>
      <c r="ECE234" s="159">
        <f t="shared" si="7464"/>
        <v>5</v>
      </c>
      <c r="ECF234" s="159"/>
      <c r="ECG234" s="53" t="s">
        <v>163</v>
      </c>
      <c r="ECH234" s="53">
        <f t="shared" ref="ECH234" si="20922">(54.23)*10.764</f>
        <v>583.73171999999988</v>
      </c>
      <c r="ECI234" s="53">
        <f t="shared" si="17263"/>
        <v>116.52029999999999</v>
      </c>
      <c r="ECJ234" s="53">
        <f t="shared" si="1328"/>
        <v>700.2520199999999</v>
      </c>
      <c r="ECK234" s="53">
        <v>0</v>
      </c>
      <c r="ECL234" s="53">
        <f>ECJ234*(($H$268)+1)+(IF(ECK234&lt;101,ECK234,IF(ECK234&lt;201,ECK234/2,IF(ECK234&lt;=301,ECK234/3,ECK234/4))))</f>
        <v>700.2520199999999</v>
      </c>
      <c r="ECM234" s="159">
        <f t="shared" si="7467"/>
        <v>5</v>
      </c>
      <c r="ECN234" s="159"/>
      <c r="ECO234" s="53" t="s">
        <v>163</v>
      </c>
      <c r="ECP234" s="53">
        <f t="shared" ref="ECP234" si="20923">(54.23)*10.764</f>
        <v>583.73171999999988</v>
      </c>
      <c r="ECQ234" s="53">
        <f t="shared" si="17265"/>
        <v>116.52029999999999</v>
      </c>
      <c r="ECR234" s="53">
        <f t="shared" si="1331"/>
        <v>700.2520199999999</v>
      </c>
      <c r="ECS234" s="53">
        <v>0</v>
      </c>
      <c r="ECT234" s="53">
        <f>ECR234*(($H$268)+1)+(IF(ECS234&lt;101,ECS234,IF(ECS234&lt;201,ECS234/2,IF(ECS234&lt;=301,ECS234/3,ECS234/4))))</f>
        <v>700.2520199999999</v>
      </c>
      <c r="ECU234" s="159">
        <f t="shared" si="7470"/>
        <v>5</v>
      </c>
      <c r="ECV234" s="159"/>
      <c r="ECW234" s="53" t="s">
        <v>163</v>
      </c>
      <c r="ECX234" s="53">
        <f t="shared" ref="ECX234" si="20924">(54.23)*10.764</f>
        <v>583.73171999999988</v>
      </c>
      <c r="ECY234" s="53">
        <f t="shared" si="17267"/>
        <v>116.52029999999999</v>
      </c>
      <c r="ECZ234" s="53">
        <f t="shared" si="1334"/>
        <v>700.2520199999999</v>
      </c>
      <c r="EDA234" s="53">
        <v>0</v>
      </c>
      <c r="EDB234" s="53">
        <f>ECZ234*(($H$268)+1)+(IF(EDA234&lt;101,EDA234,IF(EDA234&lt;201,EDA234/2,IF(EDA234&lt;=301,EDA234/3,EDA234/4))))</f>
        <v>700.2520199999999</v>
      </c>
      <c r="EDC234" s="159">
        <f t="shared" si="7473"/>
        <v>5</v>
      </c>
      <c r="EDD234" s="159"/>
      <c r="EDE234" s="53" t="s">
        <v>163</v>
      </c>
      <c r="EDF234" s="53">
        <f t="shared" ref="EDF234" si="20925">(54.23)*10.764</f>
        <v>583.73171999999988</v>
      </c>
      <c r="EDG234" s="53">
        <f t="shared" si="17269"/>
        <v>116.52029999999999</v>
      </c>
      <c r="EDH234" s="53">
        <f t="shared" si="1337"/>
        <v>700.2520199999999</v>
      </c>
      <c r="EDI234" s="53">
        <v>0</v>
      </c>
      <c r="EDJ234" s="53">
        <f>EDH234*(($H$268)+1)+(IF(EDI234&lt;101,EDI234,IF(EDI234&lt;201,EDI234/2,IF(EDI234&lt;=301,EDI234/3,EDI234/4))))</f>
        <v>700.2520199999999</v>
      </c>
      <c r="EDK234" s="159">
        <f t="shared" si="7476"/>
        <v>5</v>
      </c>
      <c r="EDL234" s="159"/>
      <c r="EDM234" s="53" t="s">
        <v>163</v>
      </c>
      <c r="EDN234" s="53">
        <f t="shared" ref="EDN234" si="20926">(54.23)*10.764</f>
        <v>583.73171999999988</v>
      </c>
      <c r="EDO234" s="53">
        <f t="shared" si="17271"/>
        <v>116.52029999999999</v>
      </c>
      <c r="EDP234" s="53">
        <f t="shared" si="1340"/>
        <v>700.2520199999999</v>
      </c>
      <c r="EDQ234" s="53">
        <v>0</v>
      </c>
      <c r="EDR234" s="53">
        <f>EDP234*(($H$268)+1)+(IF(EDQ234&lt;101,EDQ234,IF(EDQ234&lt;201,EDQ234/2,IF(EDQ234&lt;=301,EDQ234/3,EDQ234/4))))</f>
        <v>700.2520199999999</v>
      </c>
      <c r="EDS234" s="159">
        <f t="shared" si="7479"/>
        <v>5</v>
      </c>
      <c r="EDT234" s="159"/>
      <c r="EDU234" s="53" t="s">
        <v>163</v>
      </c>
      <c r="EDV234" s="53">
        <f t="shared" ref="EDV234" si="20927">(54.23)*10.764</f>
        <v>583.73171999999988</v>
      </c>
      <c r="EDW234" s="53">
        <f t="shared" si="17273"/>
        <v>116.52029999999999</v>
      </c>
      <c r="EDX234" s="53">
        <f t="shared" si="1343"/>
        <v>700.2520199999999</v>
      </c>
      <c r="EDY234" s="53">
        <v>0</v>
      </c>
      <c r="EDZ234" s="53">
        <f>EDX234*(($H$268)+1)+(IF(EDY234&lt;101,EDY234,IF(EDY234&lt;201,EDY234/2,IF(EDY234&lt;=301,EDY234/3,EDY234/4))))</f>
        <v>700.2520199999999</v>
      </c>
      <c r="EEA234" s="159">
        <f t="shared" si="7482"/>
        <v>5</v>
      </c>
      <c r="EEB234" s="159"/>
      <c r="EEC234" s="53" t="s">
        <v>163</v>
      </c>
      <c r="EED234" s="53">
        <f t="shared" ref="EED234" si="20928">(54.23)*10.764</f>
        <v>583.73171999999988</v>
      </c>
      <c r="EEE234" s="53">
        <f t="shared" si="17275"/>
        <v>116.52029999999999</v>
      </c>
      <c r="EEF234" s="53">
        <f t="shared" si="1346"/>
        <v>700.2520199999999</v>
      </c>
      <c r="EEG234" s="53">
        <v>0</v>
      </c>
      <c r="EEH234" s="53">
        <f>EEF234*(($H$268)+1)+(IF(EEG234&lt;101,EEG234,IF(EEG234&lt;201,EEG234/2,IF(EEG234&lt;=301,EEG234/3,EEG234/4))))</f>
        <v>700.2520199999999</v>
      </c>
      <c r="EEI234" s="159">
        <f t="shared" si="7485"/>
        <v>5</v>
      </c>
      <c r="EEJ234" s="159"/>
      <c r="EEK234" s="53" t="s">
        <v>163</v>
      </c>
      <c r="EEL234" s="53">
        <f t="shared" ref="EEL234" si="20929">(54.23)*10.764</f>
        <v>583.73171999999988</v>
      </c>
      <c r="EEM234" s="53">
        <f t="shared" si="17277"/>
        <v>116.52029999999999</v>
      </c>
      <c r="EEN234" s="53">
        <f t="shared" si="1349"/>
        <v>700.2520199999999</v>
      </c>
      <c r="EEO234" s="53">
        <v>0</v>
      </c>
      <c r="EEP234" s="53">
        <f>EEN234*(($H$268)+1)+(IF(EEO234&lt;101,EEO234,IF(EEO234&lt;201,EEO234/2,IF(EEO234&lt;=301,EEO234/3,EEO234/4))))</f>
        <v>700.2520199999999</v>
      </c>
      <c r="EEQ234" s="159">
        <f t="shared" si="7488"/>
        <v>5</v>
      </c>
      <c r="EER234" s="159"/>
      <c r="EES234" s="53" t="s">
        <v>163</v>
      </c>
      <c r="EET234" s="53">
        <f t="shared" ref="EET234" si="20930">(54.23)*10.764</f>
        <v>583.73171999999988</v>
      </c>
      <c r="EEU234" s="53">
        <f t="shared" si="17279"/>
        <v>116.52029999999999</v>
      </c>
      <c r="EEV234" s="53">
        <f t="shared" si="1352"/>
        <v>700.2520199999999</v>
      </c>
      <c r="EEW234" s="53">
        <v>0</v>
      </c>
      <c r="EEX234" s="53">
        <f>EEV234*(($H$268)+1)+(IF(EEW234&lt;101,EEW234,IF(EEW234&lt;201,EEW234/2,IF(EEW234&lt;=301,EEW234/3,EEW234/4))))</f>
        <v>700.2520199999999</v>
      </c>
      <c r="EEY234" s="159">
        <f t="shared" si="7491"/>
        <v>5</v>
      </c>
      <c r="EEZ234" s="159"/>
      <c r="EFA234" s="53" t="s">
        <v>163</v>
      </c>
      <c r="EFB234" s="53">
        <f t="shared" ref="EFB234" si="20931">(54.23)*10.764</f>
        <v>583.73171999999988</v>
      </c>
      <c r="EFC234" s="53">
        <f t="shared" si="17281"/>
        <v>116.52029999999999</v>
      </c>
      <c r="EFD234" s="53">
        <f t="shared" si="1355"/>
        <v>700.2520199999999</v>
      </c>
      <c r="EFE234" s="53">
        <v>0</v>
      </c>
      <c r="EFF234" s="53">
        <f>EFD234*(($H$268)+1)+(IF(EFE234&lt;101,EFE234,IF(EFE234&lt;201,EFE234/2,IF(EFE234&lt;=301,EFE234/3,EFE234/4))))</f>
        <v>700.2520199999999</v>
      </c>
      <c r="EFG234" s="159">
        <f t="shared" si="7494"/>
        <v>5</v>
      </c>
      <c r="EFH234" s="159"/>
      <c r="EFI234" s="53" t="s">
        <v>163</v>
      </c>
      <c r="EFJ234" s="53">
        <f t="shared" ref="EFJ234" si="20932">(54.23)*10.764</f>
        <v>583.73171999999988</v>
      </c>
      <c r="EFK234" s="53">
        <f t="shared" si="17283"/>
        <v>116.52029999999999</v>
      </c>
      <c r="EFL234" s="53">
        <f t="shared" si="1358"/>
        <v>700.2520199999999</v>
      </c>
      <c r="EFM234" s="53">
        <v>0</v>
      </c>
      <c r="EFN234" s="53">
        <f>EFL234*(($H$268)+1)+(IF(EFM234&lt;101,EFM234,IF(EFM234&lt;201,EFM234/2,IF(EFM234&lt;=301,EFM234/3,EFM234/4))))</f>
        <v>700.2520199999999</v>
      </c>
      <c r="EFO234" s="159">
        <f t="shared" si="7497"/>
        <v>5</v>
      </c>
      <c r="EFP234" s="159"/>
      <c r="EFQ234" s="53" t="s">
        <v>163</v>
      </c>
      <c r="EFR234" s="53">
        <f t="shared" ref="EFR234" si="20933">(54.23)*10.764</f>
        <v>583.73171999999988</v>
      </c>
      <c r="EFS234" s="53">
        <f t="shared" si="17285"/>
        <v>116.52029999999999</v>
      </c>
      <c r="EFT234" s="53">
        <f t="shared" si="1361"/>
        <v>700.2520199999999</v>
      </c>
      <c r="EFU234" s="53">
        <v>0</v>
      </c>
      <c r="EFV234" s="53">
        <f>EFT234*(($H$268)+1)+(IF(EFU234&lt;101,EFU234,IF(EFU234&lt;201,EFU234/2,IF(EFU234&lt;=301,EFU234/3,EFU234/4))))</f>
        <v>700.2520199999999</v>
      </c>
      <c r="EFW234" s="159">
        <f t="shared" si="7500"/>
        <v>5</v>
      </c>
      <c r="EFX234" s="159"/>
      <c r="EFY234" s="53" t="s">
        <v>163</v>
      </c>
      <c r="EFZ234" s="53">
        <f t="shared" ref="EFZ234" si="20934">(54.23)*10.764</f>
        <v>583.73171999999988</v>
      </c>
      <c r="EGA234" s="53">
        <f t="shared" si="17287"/>
        <v>116.52029999999999</v>
      </c>
      <c r="EGB234" s="53">
        <f t="shared" si="1364"/>
        <v>700.2520199999999</v>
      </c>
      <c r="EGC234" s="53">
        <v>0</v>
      </c>
      <c r="EGD234" s="53">
        <f>EGB234*(($H$268)+1)+(IF(EGC234&lt;101,EGC234,IF(EGC234&lt;201,EGC234/2,IF(EGC234&lt;=301,EGC234/3,EGC234/4))))</f>
        <v>700.2520199999999</v>
      </c>
      <c r="EGE234" s="159">
        <f t="shared" si="7503"/>
        <v>5</v>
      </c>
      <c r="EGF234" s="159"/>
      <c r="EGG234" s="53" t="s">
        <v>163</v>
      </c>
      <c r="EGH234" s="53">
        <f t="shared" ref="EGH234" si="20935">(54.23)*10.764</f>
        <v>583.73171999999988</v>
      </c>
      <c r="EGI234" s="53">
        <f t="shared" si="17289"/>
        <v>116.52029999999999</v>
      </c>
      <c r="EGJ234" s="53">
        <f t="shared" si="1367"/>
        <v>700.2520199999999</v>
      </c>
      <c r="EGK234" s="53">
        <v>0</v>
      </c>
      <c r="EGL234" s="53">
        <f>EGJ234*(($H$268)+1)+(IF(EGK234&lt;101,EGK234,IF(EGK234&lt;201,EGK234/2,IF(EGK234&lt;=301,EGK234/3,EGK234/4))))</f>
        <v>700.2520199999999</v>
      </c>
      <c r="EGM234" s="159">
        <f t="shared" si="7506"/>
        <v>5</v>
      </c>
      <c r="EGN234" s="159"/>
      <c r="EGO234" s="53" t="s">
        <v>163</v>
      </c>
      <c r="EGP234" s="53">
        <f t="shared" ref="EGP234" si="20936">(54.23)*10.764</f>
        <v>583.73171999999988</v>
      </c>
      <c r="EGQ234" s="53">
        <f t="shared" si="17291"/>
        <v>116.52029999999999</v>
      </c>
      <c r="EGR234" s="53">
        <f t="shared" si="1370"/>
        <v>700.2520199999999</v>
      </c>
      <c r="EGS234" s="53">
        <v>0</v>
      </c>
      <c r="EGT234" s="53">
        <f>EGR234*(($H$268)+1)+(IF(EGS234&lt;101,EGS234,IF(EGS234&lt;201,EGS234/2,IF(EGS234&lt;=301,EGS234/3,EGS234/4))))</f>
        <v>700.2520199999999</v>
      </c>
      <c r="EGU234" s="159">
        <f t="shared" si="7509"/>
        <v>5</v>
      </c>
      <c r="EGV234" s="159"/>
      <c r="EGW234" s="53" t="s">
        <v>163</v>
      </c>
      <c r="EGX234" s="53">
        <f t="shared" ref="EGX234" si="20937">(54.23)*10.764</f>
        <v>583.73171999999988</v>
      </c>
      <c r="EGY234" s="53">
        <f t="shared" si="17293"/>
        <v>116.52029999999999</v>
      </c>
      <c r="EGZ234" s="53">
        <f t="shared" si="1373"/>
        <v>700.2520199999999</v>
      </c>
      <c r="EHA234" s="53">
        <v>0</v>
      </c>
      <c r="EHB234" s="53">
        <f>EGZ234*(($H$268)+1)+(IF(EHA234&lt;101,EHA234,IF(EHA234&lt;201,EHA234/2,IF(EHA234&lt;=301,EHA234/3,EHA234/4))))</f>
        <v>700.2520199999999</v>
      </c>
      <c r="EHC234" s="159">
        <f t="shared" si="7512"/>
        <v>5</v>
      </c>
      <c r="EHD234" s="159"/>
      <c r="EHE234" s="53" t="s">
        <v>163</v>
      </c>
      <c r="EHF234" s="53">
        <f t="shared" ref="EHF234" si="20938">(54.23)*10.764</f>
        <v>583.73171999999988</v>
      </c>
      <c r="EHG234" s="53">
        <f t="shared" si="17295"/>
        <v>116.52029999999999</v>
      </c>
      <c r="EHH234" s="53">
        <f t="shared" si="1376"/>
        <v>700.2520199999999</v>
      </c>
      <c r="EHI234" s="53">
        <v>0</v>
      </c>
      <c r="EHJ234" s="53">
        <f>EHH234*(($H$268)+1)+(IF(EHI234&lt;101,EHI234,IF(EHI234&lt;201,EHI234/2,IF(EHI234&lt;=301,EHI234/3,EHI234/4))))</f>
        <v>700.2520199999999</v>
      </c>
      <c r="EHK234" s="159">
        <f t="shared" si="7515"/>
        <v>5</v>
      </c>
      <c r="EHL234" s="159"/>
      <c r="EHM234" s="53" t="s">
        <v>163</v>
      </c>
      <c r="EHN234" s="53">
        <f t="shared" ref="EHN234" si="20939">(54.23)*10.764</f>
        <v>583.73171999999988</v>
      </c>
      <c r="EHO234" s="53">
        <f t="shared" si="17297"/>
        <v>116.52029999999999</v>
      </c>
      <c r="EHP234" s="53">
        <f t="shared" si="1379"/>
        <v>700.2520199999999</v>
      </c>
      <c r="EHQ234" s="53">
        <v>0</v>
      </c>
      <c r="EHR234" s="53">
        <f>EHP234*(($H$268)+1)+(IF(EHQ234&lt;101,EHQ234,IF(EHQ234&lt;201,EHQ234/2,IF(EHQ234&lt;=301,EHQ234/3,EHQ234/4))))</f>
        <v>700.2520199999999</v>
      </c>
      <c r="EHS234" s="159">
        <f t="shared" si="7518"/>
        <v>5</v>
      </c>
      <c r="EHT234" s="159"/>
      <c r="EHU234" s="53" t="s">
        <v>163</v>
      </c>
      <c r="EHV234" s="53">
        <f t="shared" ref="EHV234" si="20940">(54.23)*10.764</f>
        <v>583.73171999999988</v>
      </c>
      <c r="EHW234" s="53">
        <f t="shared" si="17299"/>
        <v>116.52029999999999</v>
      </c>
      <c r="EHX234" s="53">
        <f t="shared" si="1382"/>
        <v>700.2520199999999</v>
      </c>
      <c r="EHY234" s="53">
        <v>0</v>
      </c>
      <c r="EHZ234" s="53">
        <f>EHX234*(($H$268)+1)+(IF(EHY234&lt;101,EHY234,IF(EHY234&lt;201,EHY234/2,IF(EHY234&lt;=301,EHY234/3,EHY234/4))))</f>
        <v>700.2520199999999</v>
      </c>
      <c r="EIA234" s="159">
        <f t="shared" si="7521"/>
        <v>5</v>
      </c>
      <c r="EIB234" s="159"/>
      <c r="EIC234" s="53" t="s">
        <v>163</v>
      </c>
      <c r="EID234" s="53">
        <f t="shared" ref="EID234" si="20941">(54.23)*10.764</f>
        <v>583.73171999999988</v>
      </c>
      <c r="EIE234" s="53">
        <f t="shared" si="17301"/>
        <v>116.52029999999999</v>
      </c>
      <c r="EIF234" s="53">
        <f t="shared" si="1385"/>
        <v>700.2520199999999</v>
      </c>
      <c r="EIG234" s="53">
        <v>0</v>
      </c>
      <c r="EIH234" s="53">
        <f>EIF234*(($H$268)+1)+(IF(EIG234&lt;101,EIG234,IF(EIG234&lt;201,EIG234/2,IF(EIG234&lt;=301,EIG234/3,EIG234/4))))</f>
        <v>700.2520199999999</v>
      </c>
      <c r="EII234" s="159">
        <f t="shared" si="7524"/>
        <v>5</v>
      </c>
      <c r="EIJ234" s="159"/>
      <c r="EIK234" s="53" t="s">
        <v>163</v>
      </c>
      <c r="EIL234" s="53">
        <f t="shared" ref="EIL234" si="20942">(54.23)*10.764</f>
        <v>583.73171999999988</v>
      </c>
      <c r="EIM234" s="53">
        <f t="shared" si="17303"/>
        <v>116.52029999999999</v>
      </c>
      <c r="EIN234" s="53">
        <f t="shared" si="1388"/>
        <v>700.2520199999999</v>
      </c>
      <c r="EIO234" s="53">
        <v>0</v>
      </c>
      <c r="EIP234" s="53">
        <f>EIN234*(($H$268)+1)+(IF(EIO234&lt;101,EIO234,IF(EIO234&lt;201,EIO234/2,IF(EIO234&lt;=301,EIO234/3,EIO234/4))))</f>
        <v>700.2520199999999</v>
      </c>
      <c r="EIQ234" s="159">
        <f t="shared" si="7527"/>
        <v>5</v>
      </c>
      <c r="EIR234" s="159"/>
      <c r="EIS234" s="53" t="s">
        <v>163</v>
      </c>
      <c r="EIT234" s="53">
        <f t="shared" ref="EIT234" si="20943">(54.23)*10.764</f>
        <v>583.73171999999988</v>
      </c>
      <c r="EIU234" s="53">
        <f t="shared" si="17305"/>
        <v>116.52029999999999</v>
      </c>
      <c r="EIV234" s="53">
        <f t="shared" si="1391"/>
        <v>700.2520199999999</v>
      </c>
      <c r="EIW234" s="53">
        <v>0</v>
      </c>
      <c r="EIX234" s="53">
        <f>EIV234*(($H$268)+1)+(IF(EIW234&lt;101,EIW234,IF(EIW234&lt;201,EIW234/2,IF(EIW234&lt;=301,EIW234/3,EIW234/4))))</f>
        <v>700.2520199999999</v>
      </c>
      <c r="EIY234" s="159">
        <f t="shared" si="7530"/>
        <v>5</v>
      </c>
      <c r="EIZ234" s="159"/>
      <c r="EJA234" s="53" t="s">
        <v>163</v>
      </c>
      <c r="EJB234" s="53">
        <f t="shared" ref="EJB234" si="20944">(54.23)*10.764</f>
        <v>583.73171999999988</v>
      </c>
      <c r="EJC234" s="53">
        <f t="shared" si="17307"/>
        <v>116.52029999999999</v>
      </c>
      <c r="EJD234" s="53">
        <f t="shared" si="1394"/>
        <v>700.2520199999999</v>
      </c>
      <c r="EJE234" s="53">
        <v>0</v>
      </c>
      <c r="EJF234" s="53">
        <f>EJD234*(($H$268)+1)+(IF(EJE234&lt;101,EJE234,IF(EJE234&lt;201,EJE234/2,IF(EJE234&lt;=301,EJE234/3,EJE234/4))))</f>
        <v>700.2520199999999</v>
      </c>
      <c r="EJG234" s="159">
        <f t="shared" si="7533"/>
        <v>5</v>
      </c>
      <c r="EJH234" s="159"/>
      <c r="EJI234" s="53" t="s">
        <v>163</v>
      </c>
      <c r="EJJ234" s="53">
        <f t="shared" ref="EJJ234" si="20945">(54.23)*10.764</f>
        <v>583.73171999999988</v>
      </c>
      <c r="EJK234" s="53">
        <f t="shared" si="17309"/>
        <v>116.52029999999999</v>
      </c>
      <c r="EJL234" s="53">
        <f t="shared" si="1397"/>
        <v>700.2520199999999</v>
      </c>
      <c r="EJM234" s="53">
        <v>0</v>
      </c>
      <c r="EJN234" s="53">
        <f>EJL234*(($H$268)+1)+(IF(EJM234&lt;101,EJM234,IF(EJM234&lt;201,EJM234/2,IF(EJM234&lt;=301,EJM234/3,EJM234/4))))</f>
        <v>700.2520199999999</v>
      </c>
      <c r="EJO234" s="159">
        <f t="shared" si="7536"/>
        <v>5</v>
      </c>
      <c r="EJP234" s="159"/>
      <c r="EJQ234" s="53" t="s">
        <v>163</v>
      </c>
      <c r="EJR234" s="53">
        <f t="shared" ref="EJR234" si="20946">(54.23)*10.764</f>
        <v>583.73171999999988</v>
      </c>
      <c r="EJS234" s="53">
        <f t="shared" si="17311"/>
        <v>116.52029999999999</v>
      </c>
      <c r="EJT234" s="53">
        <f t="shared" si="1400"/>
        <v>700.2520199999999</v>
      </c>
      <c r="EJU234" s="53">
        <v>0</v>
      </c>
      <c r="EJV234" s="53">
        <f>EJT234*(($H$268)+1)+(IF(EJU234&lt;101,EJU234,IF(EJU234&lt;201,EJU234/2,IF(EJU234&lt;=301,EJU234/3,EJU234/4))))</f>
        <v>700.2520199999999</v>
      </c>
      <c r="EJW234" s="159">
        <f t="shared" si="7539"/>
        <v>5</v>
      </c>
      <c r="EJX234" s="159"/>
      <c r="EJY234" s="53" t="s">
        <v>163</v>
      </c>
      <c r="EJZ234" s="53">
        <f t="shared" ref="EJZ234" si="20947">(54.23)*10.764</f>
        <v>583.73171999999988</v>
      </c>
      <c r="EKA234" s="53">
        <f t="shared" si="17313"/>
        <v>116.52029999999999</v>
      </c>
      <c r="EKB234" s="53">
        <f t="shared" si="1403"/>
        <v>700.2520199999999</v>
      </c>
      <c r="EKC234" s="53">
        <v>0</v>
      </c>
      <c r="EKD234" s="53">
        <f>EKB234*(($H$268)+1)+(IF(EKC234&lt;101,EKC234,IF(EKC234&lt;201,EKC234/2,IF(EKC234&lt;=301,EKC234/3,EKC234/4))))</f>
        <v>700.2520199999999</v>
      </c>
      <c r="EKE234" s="159">
        <f t="shared" si="7542"/>
        <v>5</v>
      </c>
      <c r="EKF234" s="159"/>
      <c r="EKG234" s="53" t="s">
        <v>163</v>
      </c>
      <c r="EKH234" s="53">
        <f t="shared" ref="EKH234" si="20948">(54.23)*10.764</f>
        <v>583.73171999999988</v>
      </c>
      <c r="EKI234" s="53">
        <f t="shared" si="17315"/>
        <v>116.52029999999999</v>
      </c>
      <c r="EKJ234" s="53">
        <f t="shared" si="1406"/>
        <v>700.2520199999999</v>
      </c>
      <c r="EKK234" s="53">
        <v>0</v>
      </c>
      <c r="EKL234" s="53">
        <f>EKJ234*(($H$268)+1)+(IF(EKK234&lt;101,EKK234,IF(EKK234&lt;201,EKK234/2,IF(EKK234&lt;=301,EKK234/3,EKK234/4))))</f>
        <v>700.2520199999999</v>
      </c>
      <c r="EKM234" s="159">
        <f t="shared" si="7545"/>
        <v>5</v>
      </c>
      <c r="EKN234" s="159"/>
      <c r="EKO234" s="53" t="s">
        <v>163</v>
      </c>
      <c r="EKP234" s="53">
        <f t="shared" ref="EKP234" si="20949">(54.23)*10.764</f>
        <v>583.73171999999988</v>
      </c>
      <c r="EKQ234" s="53">
        <f t="shared" si="17317"/>
        <v>116.52029999999999</v>
      </c>
      <c r="EKR234" s="53">
        <f t="shared" si="1409"/>
        <v>700.2520199999999</v>
      </c>
      <c r="EKS234" s="53">
        <v>0</v>
      </c>
      <c r="EKT234" s="53">
        <f>EKR234*(($H$268)+1)+(IF(EKS234&lt;101,EKS234,IF(EKS234&lt;201,EKS234/2,IF(EKS234&lt;=301,EKS234/3,EKS234/4))))</f>
        <v>700.2520199999999</v>
      </c>
      <c r="EKU234" s="159">
        <f t="shared" si="7548"/>
        <v>5</v>
      </c>
      <c r="EKV234" s="159"/>
      <c r="EKW234" s="53" t="s">
        <v>163</v>
      </c>
      <c r="EKX234" s="53">
        <f t="shared" ref="EKX234" si="20950">(54.23)*10.764</f>
        <v>583.73171999999988</v>
      </c>
      <c r="EKY234" s="53">
        <f t="shared" si="17319"/>
        <v>116.52029999999999</v>
      </c>
      <c r="EKZ234" s="53">
        <f t="shared" si="1412"/>
        <v>700.2520199999999</v>
      </c>
      <c r="ELA234" s="53">
        <v>0</v>
      </c>
      <c r="ELB234" s="53">
        <f>EKZ234*(($H$268)+1)+(IF(ELA234&lt;101,ELA234,IF(ELA234&lt;201,ELA234/2,IF(ELA234&lt;=301,ELA234/3,ELA234/4))))</f>
        <v>700.2520199999999</v>
      </c>
      <c r="ELC234" s="159">
        <f t="shared" si="7551"/>
        <v>5</v>
      </c>
      <c r="ELD234" s="159"/>
      <c r="ELE234" s="53" t="s">
        <v>163</v>
      </c>
      <c r="ELF234" s="53">
        <f t="shared" ref="ELF234" si="20951">(54.23)*10.764</f>
        <v>583.73171999999988</v>
      </c>
      <c r="ELG234" s="53">
        <f t="shared" si="17321"/>
        <v>116.52029999999999</v>
      </c>
      <c r="ELH234" s="53">
        <f t="shared" si="1415"/>
        <v>700.2520199999999</v>
      </c>
      <c r="ELI234" s="53">
        <v>0</v>
      </c>
      <c r="ELJ234" s="53">
        <f>ELH234*(($H$268)+1)+(IF(ELI234&lt;101,ELI234,IF(ELI234&lt;201,ELI234/2,IF(ELI234&lt;=301,ELI234/3,ELI234/4))))</f>
        <v>700.2520199999999</v>
      </c>
      <c r="ELK234" s="159">
        <f t="shared" si="7554"/>
        <v>5</v>
      </c>
      <c r="ELL234" s="159"/>
      <c r="ELM234" s="53" t="s">
        <v>163</v>
      </c>
      <c r="ELN234" s="53">
        <f t="shared" ref="ELN234" si="20952">(54.23)*10.764</f>
        <v>583.73171999999988</v>
      </c>
      <c r="ELO234" s="53">
        <f t="shared" si="17323"/>
        <v>116.52029999999999</v>
      </c>
      <c r="ELP234" s="53">
        <f t="shared" si="1418"/>
        <v>700.2520199999999</v>
      </c>
      <c r="ELQ234" s="53">
        <v>0</v>
      </c>
      <c r="ELR234" s="53">
        <f>ELP234*(($H$268)+1)+(IF(ELQ234&lt;101,ELQ234,IF(ELQ234&lt;201,ELQ234/2,IF(ELQ234&lt;=301,ELQ234/3,ELQ234/4))))</f>
        <v>700.2520199999999</v>
      </c>
      <c r="ELS234" s="159">
        <f t="shared" si="7557"/>
        <v>5</v>
      </c>
      <c r="ELT234" s="159"/>
      <c r="ELU234" s="53" t="s">
        <v>163</v>
      </c>
      <c r="ELV234" s="53">
        <f t="shared" ref="ELV234" si="20953">(54.23)*10.764</f>
        <v>583.73171999999988</v>
      </c>
      <c r="ELW234" s="53">
        <f t="shared" si="17325"/>
        <v>116.52029999999999</v>
      </c>
      <c r="ELX234" s="53">
        <f t="shared" si="1421"/>
        <v>700.2520199999999</v>
      </c>
      <c r="ELY234" s="53">
        <v>0</v>
      </c>
      <c r="ELZ234" s="53">
        <f>ELX234*(($H$268)+1)+(IF(ELY234&lt;101,ELY234,IF(ELY234&lt;201,ELY234/2,IF(ELY234&lt;=301,ELY234/3,ELY234/4))))</f>
        <v>700.2520199999999</v>
      </c>
      <c r="EMA234" s="159">
        <f t="shared" si="7560"/>
        <v>5</v>
      </c>
      <c r="EMB234" s="159"/>
      <c r="EMC234" s="53" t="s">
        <v>163</v>
      </c>
      <c r="EMD234" s="53">
        <f t="shared" ref="EMD234" si="20954">(54.23)*10.764</f>
        <v>583.73171999999988</v>
      </c>
      <c r="EME234" s="53">
        <f t="shared" si="17327"/>
        <v>116.52029999999999</v>
      </c>
      <c r="EMF234" s="53">
        <f t="shared" si="1424"/>
        <v>700.2520199999999</v>
      </c>
      <c r="EMG234" s="53">
        <v>0</v>
      </c>
      <c r="EMH234" s="53">
        <f>EMF234*(($H$268)+1)+(IF(EMG234&lt;101,EMG234,IF(EMG234&lt;201,EMG234/2,IF(EMG234&lt;=301,EMG234/3,EMG234/4))))</f>
        <v>700.2520199999999</v>
      </c>
      <c r="EMI234" s="159">
        <f t="shared" si="7563"/>
        <v>5</v>
      </c>
      <c r="EMJ234" s="159"/>
      <c r="EMK234" s="53" t="s">
        <v>163</v>
      </c>
      <c r="EML234" s="53">
        <f t="shared" ref="EML234" si="20955">(54.23)*10.764</f>
        <v>583.73171999999988</v>
      </c>
      <c r="EMM234" s="53">
        <f t="shared" si="17329"/>
        <v>116.52029999999999</v>
      </c>
      <c r="EMN234" s="53">
        <f t="shared" si="1427"/>
        <v>700.2520199999999</v>
      </c>
      <c r="EMO234" s="53">
        <v>0</v>
      </c>
      <c r="EMP234" s="53">
        <f>EMN234*(($H$268)+1)+(IF(EMO234&lt;101,EMO234,IF(EMO234&lt;201,EMO234/2,IF(EMO234&lt;=301,EMO234/3,EMO234/4))))</f>
        <v>700.2520199999999</v>
      </c>
      <c r="EMQ234" s="159">
        <f t="shared" si="7566"/>
        <v>5</v>
      </c>
      <c r="EMR234" s="159"/>
      <c r="EMS234" s="53" t="s">
        <v>163</v>
      </c>
      <c r="EMT234" s="53">
        <f t="shared" ref="EMT234" si="20956">(54.23)*10.764</f>
        <v>583.73171999999988</v>
      </c>
      <c r="EMU234" s="53">
        <f t="shared" si="17331"/>
        <v>116.52029999999999</v>
      </c>
      <c r="EMV234" s="53">
        <f t="shared" si="1430"/>
        <v>700.2520199999999</v>
      </c>
      <c r="EMW234" s="53">
        <v>0</v>
      </c>
      <c r="EMX234" s="53">
        <f>EMV234*(($H$268)+1)+(IF(EMW234&lt;101,EMW234,IF(EMW234&lt;201,EMW234/2,IF(EMW234&lt;=301,EMW234/3,EMW234/4))))</f>
        <v>700.2520199999999</v>
      </c>
      <c r="EMY234" s="159">
        <f t="shared" si="7569"/>
        <v>5</v>
      </c>
      <c r="EMZ234" s="159"/>
      <c r="ENA234" s="53" t="s">
        <v>163</v>
      </c>
      <c r="ENB234" s="53">
        <f t="shared" ref="ENB234" si="20957">(54.23)*10.764</f>
        <v>583.73171999999988</v>
      </c>
      <c r="ENC234" s="53">
        <f t="shared" si="17333"/>
        <v>116.52029999999999</v>
      </c>
      <c r="END234" s="53">
        <f t="shared" si="1433"/>
        <v>700.2520199999999</v>
      </c>
      <c r="ENE234" s="53">
        <v>0</v>
      </c>
      <c r="ENF234" s="53">
        <f>END234*(($H$268)+1)+(IF(ENE234&lt;101,ENE234,IF(ENE234&lt;201,ENE234/2,IF(ENE234&lt;=301,ENE234/3,ENE234/4))))</f>
        <v>700.2520199999999</v>
      </c>
      <c r="ENG234" s="159">
        <f t="shared" si="7572"/>
        <v>5</v>
      </c>
      <c r="ENH234" s="159"/>
      <c r="ENI234" s="53" t="s">
        <v>163</v>
      </c>
      <c r="ENJ234" s="53">
        <f t="shared" ref="ENJ234" si="20958">(54.23)*10.764</f>
        <v>583.73171999999988</v>
      </c>
      <c r="ENK234" s="53">
        <f t="shared" si="17335"/>
        <v>116.52029999999999</v>
      </c>
      <c r="ENL234" s="53">
        <f t="shared" si="1436"/>
        <v>700.2520199999999</v>
      </c>
      <c r="ENM234" s="53">
        <v>0</v>
      </c>
      <c r="ENN234" s="53">
        <f>ENL234*(($H$268)+1)+(IF(ENM234&lt;101,ENM234,IF(ENM234&lt;201,ENM234/2,IF(ENM234&lt;=301,ENM234/3,ENM234/4))))</f>
        <v>700.2520199999999</v>
      </c>
      <c r="ENO234" s="159">
        <f t="shared" si="7575"/>
        <v>5</v>
      </c>
      <c r="ENP234" s="159"/>
      <c r="ENQ234" s="53" t="s">
        <v>163</v>
      </c>
      <c r="ENR234" s="53">
        <f t="shared" ref="ENR234" si="20959">(54.23)*10.764</f>
        <v>583.73171999999988</v>
      </c>
      <c r="ENS234" s="53">
        <f t="shared" si="17337"/>
        <v>116.52029999999999</v>
      </c>
      <c r="ENT234" s="53">
        <f t="shared" si="1439"/>
        <v>700.2520199999999</v>
      </c>
      <c r="ENU234" s="53">
        <v>0</v>
      </c>
      <c r="ENV234" s="53">
        <f>ENT234*(($H$268)+1)+(IF(ENU234&lt;101,ENU234,IF(ENU234&lt;201,ENU234/2,IF(ENU234&lt;=301,ENU234/3,ENU234/4))))</f>
        <v>700.2520199999999</v>
      </c>
      <c r="ENW234" s="159">
        <f t="shared" si="7578"/>
        <v>5</v>
      </c>
      <c r="ENX234" s="159"/>
      <c r="ENY234" s="53" t="s">
        <v>163</v>
      </c>
      <c r="ENZ234" s="53">
        <f t="shared" ref="ENZ234" si="20960">(54.23)*10.764</f>
        <v>583.73171999999988</v>
      </c>
      <c r="EOA234" s="53">
        <f t="shared" si="17339"/>
        <v>116.52029999999999</v>
      </c>
      <c r="EOB234" s="53">
        <f t="shared" si="1442"/>
        <v>700.2520199999999</v>
      </c>
      <c r="EOC234" s="53">
        <v>0</v>
      </c>
      <c r="EOD234" s="53">
        <f>EOB234*(($H$268)+1)+(IF(EOC234&lt;101,EOC234,IF(EOC234&lt;201,EOC234/2,IF(EOC234&lt;=301,EOC234/3,EOC234/4))))</f>
        <v>700.2520199999999</v>
      </c>
      <c r="EOE234" s="159">
        <f t="shared" si="7581"/>
        <v>5</v>
      </c>
      <c r="EOF234" s="159"/>
      <c r="EOG234" s="53" t="s">
        <v>163</v>
      </c>
      <c r="EOH234" s="53">
        <f t="shared" ref="EOH234" si="20961">(54.23)*10.764</f>
        <v>583.73171999999988</v>
      </c>
      <c r="EOI234" s="53">
        <f t="shared" si="17341"/>
        <v>116.52029999999999</v>
      </c>
      <c r="EOJ234" s="53">
        <f t="shared" si="1445"/>
        <v>700.2520199999999</v>
      </c>
      <c r="EOK234" s="53">
        <v>0</v>
      </c>
      <c r="EOL234" s="53">
        <f>EOJ234*(($H$268)+1)+(IF(EOK234&lt;101,EOK234,IF(EOK234&lt;201,EOK234/2,IF(EOK234&lt;=301,EOK234/3,EOK234/4))))</f>
        <v>700.2520199999999</v>
      </c>
      <c r="EOM234" s="159">
        <f t="shared" si="7584"/>
        <v>5</v>
      </c>
      <c r="EON234" s="159"/>
      <c r="EOO234" s="53" t="s">
        <v>163</v>
      </c>
      <c r="EOP234" s="53">
        <f t="shared" ref="EOP234" si="20962">(54.23)*10.764</f>
        <v>583.73171999999988</v>
      </c>
      <c r="EOQ234" s="53">
        <f t="shared" si="17343"/>
        <v>116.52029999999999</v>
      </c>
      <c r="EOR234" s="53">
        <f t="shared" si="1448"/>
        <v>700.2520199999999</v>
      </c>
      <c r="EOS234" s="53">
        <v>0</v>
      </c>
      <c r="EOT234" s="53">
        <f>EOR234*(($H$268)+1)+(IF(EOS234&lt;101,EOS234,IF(EOS234&lt;201,EOS234/2,IF(EOS234&lt;=301,EOS234/3,EOS234/4))))</f>
        <v>700.2520199999999</v>
      </c>
      <c r="EOU234" s="159">
        <f t="shared" si="7587"/>
        <v>5</v>
      </c>
      <c r="EOV234" s="159"/>
      <c r="EOW234" s="53" t="s">
        <v>163</v>
      </c>
      <c r="EOX234" s="53">
        <f t="shared" ref="EOX234" si="20963">(54.23)*10.764</f>
        <v>583.73171999999988</v>
      </c>
      <c r="EOY234" s="53">
        <f t="shared" si="17345"/>
        <v>116.52029999999999</v>
      </c>
      <c r="EOZ234" s="53">
        <f t="shared" si="1451"/>
        <v>700.2520199999999</v>
      </c>
      <c r="EPA234" s="53">
        <v>0</v>
      </c>
      <c r="EPB234" s="53">
        <f>EOZ234*(($H$268)+1)+(IF(EPA234&lt;101,EPA234,IF(EPA234&lt;201,EPA234/2,IF(EPA234&lt;=301,EPA234/3,EPA234/4))))</f>
        <v>700.2520199999999</v>
      </c>
      <c r="EPC234" s="159">
        <f t="shared" si="7590"/>
        <v>5</v>
      </c>
      <c r="EPD234" s="159"/>
      <c r="EPE234" s="53" t="s">
        <v>163</v>
      </c>
      <c r="EPF234" s="53">
        <f t="shared" ref="EPF234" si="20964">(54.23)*10.764</f>
        <v>583.73171999999988</v>
      </c>
      <c r="EPG234" s="53">
        <f t="shared" si="17347"/>
        <v>116.52029999999999</v>
      </c>
      <c r="EPH234" s="53">
        <f t="shared" si="1454"/>
        <v>700.2520199999999</v>
      </c>
      <c r="EPI234" s="53">
        <v>0</v>
      </c>
      <c r="EPJ234" s="53">
        <f>EPH234*(($H$268)+1)+(IF(EPI234&lt;101,EPI234,IF(EPI234&lt;201,EPI234/2,IF(EPI234&lt;=301,EPI234/3,EPI234/4))))</f>
        <v>700.2520199999999</v>
      </c>
      <c r="EPK234" s="159">
        <f t="shared" si="7593"/>
        <v>5</v>
      </c>
      <c r="EPL234" s="159"/>
      <c r="EPM234" s="53" t="s">
        <v>163</v>
      </c>
      <c r="EPN234" s="53">
        <f t="shared" ref="EPN234" si="20965">(54.23)*10.764</f>
        <v>583.73171999999988</v>
      </c>
      <c r="EPO234" s="53">
        <f t="shared" si="17349"/>
        <v>116.52029999999999</v>
      </c>
      <c r="EPP234" s="53">
        <f t="shared" si="1457"/>
        <v>700.2520199999999</v>
      </c>
      <c r="EPQ234" s="53">
        <v>0</v>
      </c>
      <c r="EPR234" s="53">
        <f>EPP234*(($H$268)+1)+(IF(EPQ234&lt;101,EPQ234,IF(EPQ234&lt;201,EPQ234/2,IF(EPQ234&lt;=301,EPQ234/3,EPQ234/4))))</f>
        <v>700.2520199999999</v>
      </c>
      <c r="EPS234" s="159">
        <f t="shared" si="7596"/>
        <v>5</v>
      </c>
      <c r="EPT234" s="159"/>
      <c r="EPU234" s="53" t="s">
        <v>163</v>
      </c>
      <c r="EPV234" s="53">
        <f t="shared" ref="EPV234" si="20966">(54.23)*10.764</f>
        <v>583.73171999999988</v>
      </c>
      <c r="EPW234" s="53">
        <f t="shared" si="17351"/>
        <v>116.52029999999999</v>
      </c>
      <c r="EPX234" s="53">
        <f t="shared" si="1460"/>
        <v>700.2520199999999</v>
      </c>
      <c r="EPY234" s="53">
        <v>0</v>
      </c>
      <c r="EPZ234" s="53">
        <f>EPX234*(($H$268)+1)+(IF(EPY234&lt;101,EPY234,IF(EPY234&lt;201,EPY234/2,IF(EPY234&lt;=301,EPY234/3,EPY234/4))))</f>
        <v>700.2520199999999</v>
      </c>
      <c r="EQA234" s="159">
        <f t="shared" si="7599"/>
        <v>5</v>
      </c>
      <c r="EQB234" s="159"/>
      <c r="EQC234" s="53" t="s">
        <v>163</v>
      </c>
      <c r="EQD234" s="53">
        <f t="shared" ref="EQD234" si="20967">(54.23)*10.764</f>
        <v>583.73171999999988</v>
      </c>
      <c r="EQE234" s="53">
        <f t="shared" si="17353"/>
        <v>116.52029999999999</v>
      </c>
      <c r="EQF234" s="53">
        <f t="shared" si="1463"/>
        <v>700.2520199999999</v>
      </c>
      <c r="EQG234" s="53">
        <v>0</v>
      </c>
      <c r="EQH234" s="53">
        <f>EQF234*(($H$268)+1)+(IF(EQG234&lt;101,EQG234,IF(EQG234&lt;201,EQG234/2,IF(EQG234&lt;=301,EQG234/3,EQG234/4))))</f>
        <v>700.2520199999999</v>
      </c>
      <c r="EQI234" s="159">
        <f t="shared" si="7602"/>
        <v>5</v>
      </c>
      <c r="EQJ234" s="159"/>
      <c r="EQK234" s="53" t="s">
        <v>163</v>
      </c>
      <c r="EQL234" s="53">
        <f t="shared" ref="EQL234" si="20968">(54.23)*10.764</f>
        <v>583.73171999999988</v>
      </c>
      <c r="EQM234" s="53">
        <f t="shared" si="17355"/>
        <v>116.52029999999999</v>
      </c>
      <c r="EQN234" s="53">
        <f t="shared" si="1466"/>
        <v>700.2520199999999</v>
      </c>
      <c r="EQO234" s="53">
        <v>0</v>
      </c>
      <c r="EQP234" s="53">
        <f>EQN234*(($H$268)+1)+(IF(EQO234&lt;101,EQO234,IF(EQO234&lt;201,EQO234/2,IF(EQO234&lt;=301,EQO234/3,EQO234/4))))</f>
        <v>700.2520199999999</v>
      </c>
      <c r="EQQ234" s="159">
        <f t="shared" si="7605"/>
        <v>5</v>
      </c>
      <c r="EQR234" s="159"/>
      <c r="EQS234" s="53" t="s">
        <v>163</v>
      </c>
      <c r="EQT234" s="53">
        <f t="shared" ref="EQT234" si="20969">(54.23)*10.764</f>
        <v>583.73171999999988</v>
      </c>
      <c r="EQU234" s="53">
        <f t="shared" si="17357"/>
        <v>116.52029999999999</v>
      </c>
      <c r="EQV234" s="53">
        <f t="shared" si="1469"/>
        <v>700.2520199999999</v>
      </c>
      <c r="EQW234" s="53">
        <v>0</v>
      </c>
      <c r="EQX234" s="53">
        <f>EQV234*(($H$268)+1)+(IF(EQW234&lt;101,EQW234,IF(EQW234&lt;201,EQW234/2,IF(EQW234&lt;=301,EQW234/3,EQW234/4))))</f>
        <v>700.2520199999999</v>
      </c>
      <c r="EQY234" s="159">
        <f t="shared" si="7608"/>
        <v>5</v>
      </c>
      <c r="EQZ234" s="159"/>
      <c r="ERA234" s="53" t="s">
        <v>163</v>
      </c>
      <c r="ERB234" s="53">
        <f t="shared" ref="ERB234" si="20970">(54.23)*10.764</f>
        <v>583.73171999999988</v>
      </c>
      <c r="ERC234" s="53">
        <f t="shared" si="17359"/>
        <v>116.52029999999999</v>
      </c>
      <c r="ERD234" s="53">
        <f t="shared" si="1472"/>
        <v>700.2520199999999</v>
      </c>
      <c r="ERE234" s="53">
        <v>0</v>
      </c>
      <c r="ERF234" s="53">
        <f>ERD234*(($H$268)+1)+(IF(ERE234&lt;101,ERE234,IF(ERE234&lt;201,ERE234/2,IF(ERE234&lt;=301,ERE234/3,ERE234/4))))</f>
        <v>700.2520199999999</v>
      </c>
      <c r="ERG234" s="159">
        <f t="shared" si="7611"/>
        <v>5</v>
      </c>
      <c r="ERH234" s="159"/>
      <c r="ERI234" s="53" t="s">
        <v>163</v>
      </c>
      <c r="ERJ234" s="53">
        <f t="shared" ref="ERJ234" si="20971">(54.23)*10.764</f>
        <v>583.73171999999988</v>
      </c>
      <c r="ERK234" s="53">
        <f t="shared" si="17361"/>
        <v>116.52029999999999</v>
      </c>
      <c r="ERL234" s="53">
        <f t="shared" si="1475"/>
        <v>700.2520199999999</v>
      </c>
      <c r="ERM234" s="53">
        <v>0</v>
      </c>
      <c r="ERN234" s="53">
        <f>ERL234*(($H$268)+1)+(IF(ERM234&lt;101,ERM234,IF(ERM234&lt;201,ERM234/2,IF(ERM234&lt;=301,ERM234/3,ERM234/4))))</f>
        <v>700.2520199999999</v>
      </c>
      <c r="ERO234" s="159">
        <f t="shared" si="7614"/>
        <v>5</v>
      </c>
      <c r="ERP234" s="159"/>
      <c r="ERQ234" s="53" t="s">
        <v>163</v>
      </c>
      <c r="ERR234" s="53">
        <f t="shared" ref="ERR234" si="20972">(54.23)*10.764</f>
        <v>583.73171999999988</v>
      </c>
      <c r="ERS234" s="53">
        <f t="shared" si="17363"/>
        <v>116.52029999999999</v>
      </c>
      <c r="ERT234" s="53">
        <f t="shared" si="1478"/>
        <v>700.2520199999999</v>
      </c>
      <c r="ERU234" s="53">
        <v>0</v>
      </c>
      <c r="ERV234" s="53">
        <f>ERT234*(($H$268)+1)+(IF(ERU234&lt;101,ERU234,IF(ERU234&lt;201,ERU234/2,IF(ERU234&lt;=301,ERU234/3,ERU234/4))))</f>
        <v>700.2520199999999</v>
      </c>
      <c r="ERW234" s="159">
        <f t="shared" si="7617"/>
        <v>5</v>
      </c>
      <c r="ERX234" s="159"/>
      <c r="ERY234" s="53" t="s">
        <v>163</v>
      </c>
      <c r="ERZ234" s="53">
        <f t="shared" ref="ERZ234" si="20973">(54.23)*10.764</f>
        <v>583.73171999999988</v>
      </c>
      <c r="ESA234" s="53">
        <f t="shared" si="17365"/>
        <v>116.52029999999999</v>
      </c>
      <c r="ESB234" s="53">
        <f t="shared" si="1481"/>
        <v>700.2520199999999</v>
      </c>
      <c r="ESC234" s="53">
        <v>0</v>
      </c>
      <c r="ESD234" s="53">
        <f>ESB234*(($H$268)+1)+(IF(ESC234&lt;101,ESC234,IF(ESC234&lt;201,ESC234/2,IF(ESC234&lt;=301,ESC234/3,ESC234/4))))</f>
        <v>700.2520199999999</v>
      </c>
      <c r="ESE234" s="159">
        <f t="shared" si="7620"/>
        <v>5</v>
      </c>
      <c r="ESF234" s="159"/>
      <c r="ESG234" s="53" t="s">
        <v>163</v>
      </c>
      <c r="ESH234" s="53">
        <f t="shared" ref="ESH234" si="20974">(54.23)*10.764</f>
        <v>583.73171999999988</v>
      </c>
      <c r="ESI234" s="53">
        <f t="shared" si="17367"/>
        <v>116.52029999999999</v>
      </c>
      <c r="ESJ234" s="53">
        <f t="shared" si="1484"/>
        <v>700.2520199999999</v>
      </c>
      <c r="ESK234" s="53">
        <v>0</v>
      </c>
      <c r="ESL234" s="53">
        <f>ESJ234*(($H$268)+1)+(IF(ESK234&lt;101,ESK234,IF(ESK234&lt;201,ESK234/2,IF(ESK234&lt;=301,ESK234/3,ESK234/4))))</f>
        <v>700.2520199999999</v>
      </c>
      <c r="ESM234" s="159">
        <f t="shared" si="7623"/>
        <v>5</v>
      </c>
      <c r="ESN234" s="159"/>
      <c r="ESO234" s="53" t="s">
        <v>163</v>
      </c>
      <c r="ESP234" s="53">
        <f t="shared" ref="ESP234" si="20975">(54.23)*10.764</f>
        <v>583.73171999999988</v>
      </c>
      <c r="ESQ234" s="53">
        <f t="shared" si="17369"/>
        <v>116.52029999999999</v>
      </c>
      <c r="ESR234" s="53">
        <f t="shared" si="1487"/>
        <v>700.2520199999999</v>
      </c>
      <c r="ESS234" s="53">
        <v>0</v>
      </c>
      <c r="EST234" s="53">
        <f>ESR234*(($H$268)+1)+(IF(ESS234&lt;101,ESS234,IF(ESS234&lt;201,ESS234/2,IF(ESS234&lt;=301,ESS234/3,ESS234/4))))</f>
        <v>700.2520199999999</v>
      </c>
      <c r="ESU234" s="159">
        <f t="shared" si="7626"/>
        <v>5</v>
      </c>
      <c r="ESV234" s="159"/>
      <c r="ESW234" s="53" t="s">
        <v>163</v>
      </c>
      <c r="ESX234" s="53">
        <f t="shared" ref="ESX234" si="20976">(54.23)*10.764</f>
        <v>583.73171999999988</v>
      </c>
      <c r="ESY234" s="53">
        <f t="shared" si="17371"/>
        <v>116.52029999999999</v>
      </c>
      <c r="ESZ234" s="53">
        <f t="shared" si="1490"/>
        <v>700.2520199999999</v>
      </c>
      <c r="ETA234" s="53">
        <v>0</v>
      </c>
      <c r="ETB234" s="53">
        <f>ESZ234*(($H$268)+1)+(IF(ETA234&lt;101,ETA234,IF(ETA234&lt;201,ETA234/2,IF(ETA234&lt;=301,ETA234/3,ETA234/4))))</f>
        <v>700.2520199999999</v>
      </c>
      <c r="ETC234" s="159">
        <f t="shared" si="7629"/>
        <v>5</v>
      </c>
      <c r="ETD234" s="159"/>
      <c r="ETE234" s="53" t="s">
        <v>163</v>
      </c>
      <c r="ETF234" s="53">
        <f t="shared" ref="ETF234" si="20977">(54.23)*10.764</f>
        <v>583.73171999999988</v>
      </c>
      <c r="ETG234" s="53">
        <f t="shared" si="17373"/>
        <v>116.52029999999999</v>
      </c>
      <c r="ETH234" s="53">
        <f t="shared" si="1493"/>
        <v>700.2520199999999</v>
      </c>
      <c r="ETI234" s="53">
        <v>0</v>
      </c>
      <c r="ETJ234" s="53">
        <f>ETH234*(($H$268)+1)+(IF(ETI234&lt;101,ETI234,IF(ETI234&lt;201,ETI234/2,IF(ETI234&lt;=301,ETI234/3,ETI234/4))))</f>
        <v>700.2520199999999</v>
      </c>
      <c r="ETK234" s="159">
        <f t="shared" si="7632"/>
        <v>5</v>
      </c>
      <c r="ETL234" s="159"/>
      <c r="ETM234" s="53" t="s">
        <v>163</v>
      </c>
      <c r="ETN234" s="53">
        <f t="shared" ref="ETN234" si="20978">(54.23)*10.764</f>
        <v>583.73171999999988</v>
      </c>
      <c r="ETO234" s="53">
        <f t="shared" si="17375"/>
        <v>116.52029999999999</v>
      </c>
      <c r="ETP234" s="53">
        <f t="shared" si="1496"/>
        <v>700.2520199999999</v>
      </c>
      <c r="ETQ234" s="53">
        <v>0</v>
      </c>
      <c r="ETR234" s="53">
        <f>ETP234*(($H$268)+1)+(IF(ETQ234&lt;101,ETQ234,IF(ETQ234&lt;201,ETQ234/2,IF(ETQ234&lt;=301,ETQ234/3,ETQ234/4))))</f>
        <v>700.2520199999999</v>
      </c>
      <c r="ETS234" s="159">
        <f t="shared" si="7635"/>
        <v>5</v>
      </c>
      <c r="ETT234" s="159"/>
      <c r="ETU234" s="53" t="s">
        <v>163</v>
      </c>
      <c r="ETV234" s="53">
        <f t="shared" ref="ETV234" si="20979">(54.23)*10.764</f>
        <v>583.73171999999988</v>
      </c>
      <c r="ETW234" s="53">
        <f t="shared" si="17377"/>
        <v>116.52029999999999</v>
      </c>
      <c r="ETX234" s="53">
        <f t="shared" si="1499"/>
        <v>700.2520199999999</v>
      </c>
      <c r="ETY234" s="53">
        <v>0</v>
      </c>
      <c r="ETZ234" s="53">
        <f>ETX234*(($H$268)+1)+(IF(ETY234&lt;101,ETY234,IF(ETY234&lt;201,ETY234/2,IF(ETY234&lt;=301,ETY234/3,ETY234/4))))</f>
        <v>700.2520199999999</v>
      </c>
      <c r="EUA234" s="159">
        <f t="shared" si="7638"/>
        <v>5</v>
      </c>
      <c r="EUB234" s="159"/>
      <c r="EUC234" s="53" t="s">
        <v>163</v>
      </c>
      <c r="EUD234" s="53">
        <f t="shared" ref="EUD234" si="20980">(54.23)*10.764</f>
        <v>583.73171999999988</v>
      </c>
      <c r="EUE234" s="53">
        <f t="shared" si="17379"/>
        <v>116.52029999999999</v>
      </c>
      <c r="EUF234" s="53">
        <f t="shared" si="1502"/>
        <v>700.2520199999999</v>
      </c>
      <c r="EUG234" s="53">
        <v>0</v>
      </c>
      <c r="EUH234" s="53">
        <f>EUF234*(($H$268)+1)+(IF(EUG234&lt;101,EUG234,IF(EUG234&lt;201,EUG234/2,IF(EUG234&lt;=301,EUG234/3,EUG234/4))))</f>
        <v>700.2520199999999</v>
      </c>
      <c r="EUI234" s="159">
        <f t="shared" si="7641"/>
        <v>5</v>
      </c>
      <c r="EUJ234" s="159"/>
      <c r="EUK234" s="53" t="s">
        <v>163</v>
      </c>
      <c r="EUL234" s="53">
        <f t="shared" ref="EUL234" si="20981">(54.23)*10.764</f>
        <v>583.73171999999988</v>
      </c>
      <c r="EUM234" s="53">
        <f t="shared" si="17381"/>
        <v>116.52029999999999</v>
      </c>
      <c r="EUN234" s="53">
        <f t="shared" si="1505"/>
        <v>700.2520199999999</v>
      </c>
      <c r="EUO234" s="53">
        <v>0</v>
      </c>
      <c r="EUP234" s="53">
        <f>EUN234*(($H$268)+1)+(IF(EUO234&lt;101,EUO234,IF(EUO234&lt;201,EUO234/2,IF(EUO234&lt;=301,EUO234/3,EUO234/4))))</f>
        <v>700.2520199999999</v>
      </c>
      <c r="EUQ234" s="159">
        <f t="shared" si="7644"/>
        <v>5</v>
      </c>
      <c r="EUR234" s="159"/>
      <c r="EUS234" s="53" t="s">
        <v>163</v>
      </c>
      <c r="EUT234" s="53">
        <f t="shared" ref="EUT234" si="20982">(54.23)*10.764</f>
        <v>583.73171999999988</v>
      </c>
      <c r="EUU234" s="53">
        <f t="shared" si="17383"/>
        <v>116.52029999999999</v>
      </c>
      <c r="EUV234" s="53">
        <f t="shared" si="1508"/>
        <v>700.2520199999999</v>
      </c>
      <c r="EUW234" s="53">
        <v>0</v>
      </c>
      <c r="EUX234" s="53">
        <f>EUV234*(($H$268)+1)+(IF(EUW234&lt;101,EUW234,IF(EUW234&lt;201,EUW234/2,IF(EUW234&lt;=301,EUW234/3,EUW234/4))))</f>
        <v>700.2520199999999</v>
      </c>
      <c r="EUY234" s="159">
        <f t="shared" si="7647"/>
        <v>5</v>
      </c>
      <c r="EUZ234" s="159"/>
      <c r="EVA234" s="53" t="s">
        <v>163</v>
      </c>
      <c r="EVB234" s="53">
        <f t="shared" ref="EVB234" si="20983">(54.23)*10.764</f>
        <v>583.73171999999988</v>
      </c>
      <c r="EVC234" s="53">
        <f t="shared" si="17385"/>
        <v>116.52029999999999</v>
      </c>
      <c r="EVD234" s="53">
        <f t="shared" si="1511"/>
        <v>700.2520199999999</v>
      </c>
      <c r="EVE234" s="53">
        <v>0</v>
      </c>
      <c r="EVF234" s="53">
        <f>EVD234*(($H$268)+1)+(IF(EVE234&lt;101,EVE234,IF(EVE234&lt;201,EVE234/2,IF(EVE234&lt;=301,EVE234/3,EVE234/4))))</f>
        <v>700.2520199999999</v>
      </c>
      <c r="EVG234" s="159">
        <f t="shared" si="7650"/>
        <v>5</v>
      </c>
      <c r="EVH234" s="159"/>
      <c r="EVI234" s="53" t="s">
        <v>163</v>
      </c>
      <c r="EVJ234" s="53">
        <f t="shared" ref="EVJ234" si="20984">(54.23)*10.764</f>
        <v>583.73171999999988</v>
      </c>
      <c r="EVK234" s="53">
        <f t="shared" si="17387"/>
        <v>116.52029999999999</v>
      </c>
      <c r="EVL234" s="53">
        <f t="shared" si="1514"/>
        <v>700.2520199999999</v>
      </c>
      <c r="EVM234" s="53">
        <v>0</v>
      </c>
      <c r="EVN234" s="53">
        <f>EVL234*(($H$268)+1)+(IF(EVM234&lt;101,EVM234,IF(EVM234&lt;201,EVM234/2,IF(EVM234&lt;=301,EVM234/3,EVM234/4))))</f>
        <v>700.2520199999999</v>
      </c>
      <c r="EVO234" s="159">
        <f t="shared" si="7653"/>
        <v>5</v>
      </c>
      <c r="EVP234" s="159"/>
      <c r="EVQ234" s="53" t="s">
        <v>163</v>
      </c>
      <c r="EVR234" s="53">
        <f t="shared" ref="EVR234" si="20985">(54.23)*10.764</f>
        <v>583.73171999999988</v>
      </c>
      <c r="EVS234" s="53">
        <f t="shared" si="17389"/>
        <v>116.52029999999999</v>
      </c>
      <c r="EVT234" s="53">
        <f t="shared" si="1517"/>
        <v>700.2520199999999</v>
      </c>
      <c r="EVU234" s="53">
        <v>0</v>
      </c>
      <c r="EVV234" s="53">
        <f>EVT234*(($H$268)+1)+(IF(EVU234&lt;101,EVU234,IF(EVU234&lt;201,EVU234/2,IF(EVU234&lt;=301,EVU234/3,EVU234/4))))</f>
        <v>700.2520199999999</v>
      </c>
      <c r="EVW234" s="159">
        <f t="shared" si="7656"/>
        <v>5</v>
      </c>
      <c r="EVX234" s="159"/>
      <c r="EVY234" s="53" t="s">
        <v>163</v>
      </c>
      <c r="EVZ234" s="53">
        <f t="shared" ref="EVZ234" si="20986">(54.23)*10.764</f>
        <v>583.73171999999988</v>
      </c>
      <c r="EWA234" s="53">
        <f t="shared" si="17391"/>
        <v>116.52029999999999</v>
      </c>
      <c r="EWB234" s="53">
        <f t="shared" si="1520"/>
        <v>700.2520199999999</v>
      </c>
      <c r="EWC234" s="53">
        <v>0</v>
      </c>
      <c r="EWD234" s="53">
        <f>EWB234*(($H$268)+1)+(IF(EWC234&lt;101,EWC234,IF(EWC234&lt;201,EWC234/2,IF(EWC234&lt;=301,EWC234/3,EWC234/4))))</f>
        <v>700.2520199999999</v>
      </c>
      <c r="EWE234" s="159">
        <f t="shared" si="7659"/>
        <v>5</v>
      </c>
      <c r="EWF234" s="159"/>
      <c r="EWG234" s="53" t="s">
        <v>163</v>
      </c>
      <c r="EWH234" s="53">
        <f t="shared" ref="EWH234" si="20987">(54.23)*10.764</f>
        <v>583.73171999999988</v>
      </c>
      <c r="EWI234" s="53">
        <f t="shared" si="17393"/>
        <v>116.52029999999999</v>
      </c>
      <c r="EWJ234" s="53">
        <f t="shared" si="1523"/>
        <v>700.2520199999999</v>
      </c>
      <c r="EWK234" s="53">
        <v>0</v>
      </c>
      <c r="EWL234" s="53">
        <f>EWJ234*(($H$268)+1)+(IF(EWK234&lt;101,EWK234,IF(EWK234&lt;201,EWK234/2,IF(EWK234&lt;=301,EWK234/3,EWK234/4))))</f>
        <v>700.2520199999999</v>
      </c>
      <c r="EWM234" s="159">
        <f t="shared" si="7662"/>
        <v>5</v>
      </c>
      <c r="EWN234" s="159"/>
      <c r="EWO234" s="53" t="s">
        <v>163</v>
      </c>
      <c r="EWP234" s="53">
        <f t="shared" ref="EWP234" si="20988">(54.23)*10.764</f>
        <v>583.73171999999988</v>
      </c>
      <c r="EWQ234" s="53">
        <f t="shared" si="17395"/>
        <v>116.52029999999999</v>
      </c>
      <c r="EWR234" s="53">
        <f t="shared" si="1526"/>
        <v>700.2520199999999</v>
      </c>
      <c r="EWS234" s="53">
        <v>0</v>
      </c>
      <c r="EWT234" s="53">
        <f>EWR234*(($H$268)+1)+(IF(EWS234&lt;101,EWS234,IF(EWS234&lt;201,EWS234/2,IF(EWS234&lt;=301,EWS234/3,EWS234/4))))</f>
        <v>700.2520199999999</v>
      </c>
      <c r="EWU234" s="159">
        <f t="shared" si="7665"/>
        <v>5</v>
      </c>
      <c r="EWV234" s="159"/>
      <c r="EWW234" s="53" t="s">
        <v>163</v>
      </c>
      <c r="EWX234" s="53">
        <f t="shared" ref="EWX234" si="20989">(54.23)*10.764</f>
        <v>583.73171999999988</v>
      </c>
      <c r="EWY234" s="53">
        <f t="shared" si="17397"/>
        <v>116.52029999999999</v>
      </c>
      <c r="EWZ234" s="53">
        <f t="shared" si="1529"/>
        <v>700.2520199999999</v>
      </c>
      <c r="EXA234" s="53">
        <v>0</v>
      </c>
      <c r="EXB234" s="53">
        <f>EWZ234*(($H$268)+1)+(IF(EXA234&lt;101,EXA234,IF(EXA234&lt;201,EXA234/2,IF(EXA234&lt;=301,EXA234/3,EXA234/4))))</f>
        <v>700.2520199999999</v>
      </c>
      <c r="EXC234" s="159">
        <f t="shared" si="7668"/>
        <v>5</v>
      </c>
      <c r="EXD234" s="159"/>
      <c r="EXE234" s="53" t="s">
        <v>163</v>
      </c>
      <c r="EXF234" s="53">
        <f t="shared" ref="EXF234" si="20990">(54.23)*10.764</f>
        <v>583.73171999999988</v>
      </c>
      <c r="EXG234" s="53">
        <f t="shared" si="17399"/>
        <v>116.52029999999999</v>
      </c>
      <c r="EXH234" s="53">
        <f t="shared" si="1532"/>
        <v>700.2520199999999</v>
      </c>
      <c r="EXI234" s="53">
        <v>0</v>
      </c>
      <c r="EXJ234" s="53">
        <f>EXH234*(($H$268)+1)+(IF(EXI234&lt;101,EXI234,IF(EXI234&lt;201,EXI234/2,IF(EXI234&lt;=301,EXI234/3,EXI234/4))))</f>
        <v>700.2520199999999</v>
      </c>
      <c r="EXK234" s="159">
        <f t="shared" si="7671"/>
        <v>5</v>
      </c>
      <c r="EXL234" s="159"/>
      <c r="EXM234" s="53" t="s">
        <v>163</v>
      </c>
      <c r="EXN234" s="53">
        <f t="shared" ref="EXN234" si="20991">(54.23)*10.764</f>
        <v>583.73171999999988</v>
      </c>
      <c r="EXO234" s="53">
        <f t="shared" si="17401"/>
        <v>116.52029999999999</v>
      </c>
      <c r="EXP234" s="53">
        <f t="shared" si="1535"/>
        <v>700.2520199999999</v>
      </c>
      <c r="EXQ234" s="53">
        <v>0</v>
      </c>
      <c r="EXR234" s="53">
        <f>EXP234*(($H$268)+1)+(IF(EXQ234&lt;101,EXQ234,IF(EXQ234&lt;201,EXQ234/2,IF(EXQ234&lt;=301,EXQ234/3,EXQ234/4))))</f>
        <v>700.2520199999999</v>
      </c>
      <c r="EXS234" s="159">
        <f t="shared" si="7674"/>
        <v>5</v>
      </c>
      <c r="EXT234" s="159"/>
      <c r="EXU234" s="53" t="s">
        <v>163</v>
      </c>
      <c r="EXV234" s="53">
        <f t="shared" ref="EXV234" si="20992">(54.23)*10.764</f>
        <v>583.73171999999988</v>
      </c>
      <c r="EXW234" s="53">
        <f t="shared" si="17403"/>
        <v>116.52029999999999</v>
      </c>
      <c r="EXX234" s="53">
        <f t="shared" si="1538"/>
        <v>700.2520199999999</v>
      </c>
      <c r="EXY234" s="53">
        <v>0</v>
      </c>
      <c r="EXZ234" s="53">
        <f>EXX234*(($H$268)+1)+(IF(EXY234&lt;101,EXY234,IF(EXY234&lt;201,EXY234/2,IF(EXY234&lt;=301,EXY234/3,EXY234/4))))</f>
        <v>700.2520199999999</v>
      </c>
      <c r="EYA234" s="159">
        <f t="shared" si="7677"/>
        <v>5</v>
      </c>
      <c r="EYB234" s="159"/>
      <c r="EYC234" s="53" t="s">
        <v>163</v>
      </c>
      <c r="EYD234" s="53">
        <f t="shared" ref="EYD234" si="20993">(54.23)*10.764</f>
        <v>583.73171999999988</v>
      </c>
      <c r="EYE234" s="53">
        <f t="shared" si="17405"/>
        <v>116.52029999999999</v>
      </c>
      <c r="EYF234" s="53">
        <f t="shared" si="1541"/>
        <v>700.2520199999999</v>
      </c>
      <c r="EYG234" s="53">
        <v>0</v>
      </c>
      <c r="EYH234" s="53">
        <f>EYF234*(($H$268)+1)+(IF(EYG234&lt;101,EYG234,IF(EYG234&lt;201,EYG234/2,IF(EYG234&lt;=301,EYG234/3,EYG234/4))))</f>
        <v>700.2520199999999</v>
      </c>
      <c r="EYI234" s="159">
        <f t="shared" si="7680"/>
        <v>5</v>
      </c>
      <c r="EYJ234" s="159"/>
      <c r="EYK234" s="53" t="s">
        <v>163</v>
      </c>
      <c r="EYL234" s="53">
        <f t="shared" ref="EYL234" si="20994">(54.23)*10.764</f>
        <v>583.73171999999988</v>
      </c>
      <c r="EYM234" s="53">
        <f t="shared" si="17407"/>
        <v>116.52029999999999</v>
      </c>
      <c r="EYN234" s="53">
        <f t="shared" si="1544"/>
        <v>700.2520199999999</v>
      </c>
      <c r="EYO234" s="53">
        <v>0</v>
      </c>
      <c r="EYP234" s="53">
        <f>EYN234*(($H$268)+1)+(IF(EYO234&lt;101,EYO234,IF(EYO234&lt;201,EYO234/2,IF(EYO234&lt;=301,EYO234/3,EYO234/4))))</f>
        <v>700.2520199999999</v>
      </c>
      <c r="EYQ234" s="159">
        <f t="shared" si="7683"/>
        <v>5</v>
      </c>
      <c r="EYR234" s="159"/>
      <c r="EYS234" s="53" t="s">
        <v>163</v>
      </c>
      <c r="EYT234" s="53">
        <f t="shared" ref="EYT234" si="20995">(54.23)*10.764</f>
        <v>583.73171999999988</v>
      </c>
      <c r="EYU234" s="53">
        <f t="shared" si="17409"/>
        <v>116.52029999999999</v>
      </c>
      <c r="EYV234" s="53">
        <f t="shared" si="1547"/>
        <v>700.2520199999999</v>
      </c>
      <c r="EYW234" s="53">
        <v>0</v>
      </c>
      <c r="EYX234" s="53">
        <f>EYV234*(($H$268)+1)+(IF(EYW234&lt;101,EYW234,IF(EYW234&lt;201,EYW234/2,IF(EYW234&lt;=301,EYW234/3,EYW234/4))))</f>
        <v>700.2520199999999</v>
      </c>
      <c r="EYY234" s="159">
        <f t="shared" si="7686"/>
        <v>5</v>
      </c>
      <c r="EYZ234" s="159"/>
      <c r="EZA234" s="53" t="s">
        <v>163</v>
      </c>
      <c r="EZB234" s="53">
        <f t="shared" ref="EZB234" si="20996">(54.23)*10.764</f>
        <v>583.73171999999988</v>
      </c>
      <c r="EZC234" s="53">
        <f t="shared" si="17411"/>
        <v>116.52029999999999</v>
      </c>
      <c r="EZD234" s="53">
        <f t="shared" si="1550"/>
        <v>700.2520199999999</v>
      </c>
      <c r="EZE234" s="53">
        <v>0</v>
      </c>
      <c r="EZF234" s="53">
        <f>EZD234*(($H$268)+1)+(IF(EZE234&lt;101,EZE234,IF(EZE234&lt;201,EZE234/2,IF(EZE234&lt;=301,EZE234/3,EZE234/4))))</f>
        <v>700.2520199999999</v>
      </c>
      <c r="EZG234" s="159">
        <f t="shared" si="7689"/>
        <v>5</v>
      </c>
      <c r="EZH234" s="159"/>
      <c r="EZI234" s="53" t="s">
        <v>163</v>
      </c>
      <c r="EZJ234" s="53">
        <f t="shared" ref="EZJ234" si="20997">(54.23)*10.764</f>
        <v>583.73171999999988</v>
      </c>
      <c r="EZK234" s="53">
        <f t="shared" si="17413"/>
        <v>116.52029999999999</v>
      </c>
      <c r="EZL234" s="53">
        <f t="shared" si="1553"/>
        <v>700.2520199999999</v>
      </c>
      <c r="EZM234" s="53">
        <v>0</v>
      </c>
      <c r="EZN234" s="53">
        <f>EZL234*(($H$268)+1)+(IF(EZM234&lt;101,EZM234,IF(EZM234&lt;201,EZM234/2,IF(EZM234&lt;=301,EZM234/3,EZM234/4))))</f>
        <v>700.2520199999999</v>
      </c>
      <c r="EZO234" s="159">
        <f t="shared" si="7692"/>
        <v>5</v>
      </c>
      <c r="EZP234" s="159"/>
      <c r="EZQ234" s="53" t="s">
        <v>163</v>
      </c>
      <c r="EZR234" s="53">
        <f t="shared" ref="EZR234" si="20998">(54.23)*10.764</f>
        <v>583.73171999999988</v>
      </c>
      <c r="EZS234" s="53">
        <f t="shared" si="17415"/>
        <v>116.52029999999999</v>
      </c>
      <c r="EZT234" s="53">
        <f t="shared" si="1556"/>
        <v>700.2520199999999</v>
      </c>
      <c r="EZU234" s="53">
        <v>0</v>
      </c>
      <c r="EZV234" s="53">
        <f>EZT234*(($H$268)+1)+(IF(EZU234&lt;101,EZU234,IF(EZU234&lt;201,EZU234/2,IF(EZU234&lt;=301,EZU234/3,EZU234/4))))</f>
        <v>700.2520199999999</v>
      </c>
      <c r="EZW234" s="159">
        <f t="shared" si="7695"/>
        <v>5</v>
      </c>
      <c r="EZX234" s="159"/>
      <c r="EZY234" s="53" t="s">
        <v>163</v>
      </c>
      <c r="EZZ234" s="53">
        <f t="shared" ref="EZZ234" si="20999">(54.23)*10.764</f>
        <v>583.73171999999988</v>
      </c>
      <c r="FAA234" s="53">
        <f t="shared" si="17417"/>
        <v>116.52029999999999</v>
      </c>
      <c r="FAB234" s="53">
        <f t="shared" si="1559"/>
        <v>700.2520199999999</v>
      </c>
      <c r="FAC234" s="53">
        <v>0</v>
      </c>
      <c r="FAD234" s="53">
        <f>FAB234*(($H$268)+1)+(IF(FAC234&lt;101,FAC234,IF(FAC234&lt;201,FAC234/2,IF(FAC234&lt;=301,FAC234/3,FAC234/4))))</f>
        <v>700.2520199999999</v>
      </c>
      <c r="FAE234" s="159">
        <f t="shared" si="7698"/>
        <v>5</v>
      </c>
      <c r="FAF234" s="159"/>
      <c r="FAG234" s="53" t="s">
        <v>163</v>
      </c>
      <c r="FAH234" s="53">
        <f t="shared" ref="FAH234" si="21000">(54.23)*10.764</f>
        <v>583.73171999999988</v>
      </c>
      <c r="FAI234" s="53">
        <f t="shared" si="17419"/>
        <v>116.52029999999999</v>
      </c>
      <c r="FAJ234" s="53">
        <f t="shared" si="1562"/>
        <v>700.2520199999999</v>
      </c>
      <c r="FAK234" s="53">
        <v>0</v>
      </c>
      <c r="FAL234" s="53">
        <f>FAJ234*(($H$268)+1)+(IF(FAK234&lt;101,FAK234,IF(FAK234&lt;201,FAK234/2,IF(FAK234&lt;=301,FAK234/3,FAK234/4))))</f>
        <v>700.2520199999999</v>
      </c>
      <c r="FAM234" s="159">
        <f t="shared" si="7701"/>
        <v>5</v>
      </c>
      <c r="FAN234" s="159"/>
      <c r="FAO234" s="53" t="s">
        <v>163</v>
      </c>
      <c r="FAP234" s="53">
        <f t="shared" ref="FAP234" si="21001">(54.23)*10.764</f>
        <v>583.73171999999988</v>
      </c>
      <c r="FAQ234" s="53">
        <f t="shared" si="17421"/>
        <v>116.52029999999999</v>
      </c>
      <c r="FAR234" s="53">
        <f t="shared" si="1565"/>
        <v>700.2520199999999</v>
      </c>
      <c r="FAS234" s="53">
        <v>0</v>
      </c>
      <c r="FAT234" s="53">
        <f>FAR234*(($H$268)+1)+(IF(FAS234&lt;101,FAS234,IF(FAS234&lt;201,FAS234/2,IF(FAS234&lt;=301,FAS234/3,FAS234/4))))</f>
        <v>700.2520199999999</v>
      </c>
      <c r="FAU234" s="159">
        <f t="shared" si="7704"/>
        <v>5</v>
      </c>
      <c r="FAV234" s="159"/>
      <c r="FAW234" s="53" t="s">
        <v>163</v>
      </c>
      <c r="FAX234" s="53">
        <f t="shared" ref="FAX234" si="21002">(54.23)*10.764</f>
        <v>583.73171999999988</v>
      </c>
      <c r="FAY234" s="53">
        <f t="shared" si="17423"/>
        <v>116.52029999999999</v>
      </c>
      <c r="FAZ234" s="53">
        <f t="shared" si="1568"/>
        <v>700.2520199999999</v>
      </c>
      <c r="FBA234" s="53">
        <v>0</v>
      </c>
      <c r="FBB234" s="53">
        <f>FAZ234*(($H$268)+1)+(IF(FBA234&lt;101,FBA234,IF(FBA234&lt;201,FBA234/2,IF(FBA234&lt;=301,FBA234/3,FBA234/4))))</f>
        <v>700.2520199999999</v>
      </c>
      <c r="FBC234" s="159">
        <f t="shared" si="7707"/>
        <v>5</v>
      </c>
      <c r="FBD234" s="159"/>
      <c r="FBE234" s="53" t="s">
        <v>163</v>
      </c>
      <c r="FBF234" s="53">
        <f t="shared" ref="FBF234" si="21003">(54.23)*10.764</f>
        <v>583.73171999999988</v>
      </c>
      <c r="FBG234" s="53">
        <f t="shared" si="17425"/>
        <v>116.52029999999999</v>
      </c>
      <c r="FBH234" s="53">
        <f t="shared" si="1571"/>
        <v>700.2520199999999</v>
      </c>
      <c r="FBI234" s="53">
        <v>0</v>
      </c>
      <c r="FBJ234" s="53">
        <f>FBH234*(($H$268)+1)+(IF(FBI234&lt;101,FBI234,IF(FBI234&lt;201,FBI234/2,IF(FBI234&lt;=301,FBI234/3,FBI234/4))))</f>
        <v>700.2520199999999</v>
      </c>
      <c r="FBK234" s="159">
        <f t="shared" si="7710"/>
        <v>5</v>
      </c>
      <c r="FBL234" s="159"/>
      <c r="FBM234" s="53" t="s">
        <v>163</v>
      </c>
      <c r="FBN234" s="53">
        <f t="shared" ref="FBN234" si="21004">(54.23)*10.764</f>
        <v>583.73171999999988</v>
      </c>
      <c r="FBO234" s="53">
        <f t="shared" si="17427"/>
        <v>116.52029999999999</v>
      </c>
      <c r="FBP234" s="53">
        <f t="shared" si="1574"/>
        <v>700.2520199999999</v>
      </c>
      <c r="FBQ234" s="53">
        <v>0</v>
      </c>
      <c r="FBR234" s="53">
        <f>FBP234*(($H$268)+1)+(IF(FBQ234&lt;101,FBQ234,IF(FBQ234&lt;201,FBQ234/2,IF(FBQ234&lt;=301,FBQ234/3,FBQ234/4))))</f>
        <v>700.2520199999999</v>
      </c>
      <c r="FBS234" s="159">
        <f t="shared" si="7713"/>
        <v>5</v>
      </c>
      <c r="FBT234" s="159"/>
      <c r="FBU234" s="53" t="s">
        <v>163</v>
      </c>
      <c r="FBV234" s="53">
        <f t="shared" ref="FBV234" si="21005">(54.23)*10.764</f>
        <v>583.73171999999988</v>
      </c>
      <c r="FBW234" s="53">
        <f t="shared" si="17429"/>
        <v>116.52029999999999</v>
      </c>
      <c r="FBX234" s="53">
        <f t="shared" si="1577"/>
        <v>700.2520199999999</v>
      </c>
      <c r="FBY234" s="53">
        <v>0</v>
      </c>
      <c r="FBZ234" s="53">
        <f>FBX234*(($H$268)+1)+(IF(FBY234&lt;101,FBY234,IF(FBY234&lt;201,FBY234/2,IF(FBY234&lt;=301,FBY234/3,FBY234/4))))</f>
        <v>700.2520199999999</v>
      </c>
      <c r="FCA234" s="159">
        <f t="shared" si="7716"/>
        <v>5</v>
      </c>
      <c r="FCB234" s="159"/>
      <c r="FCC234" s="53" t="s">
        <v>163</v>
      </c>
      <c r="FCD234" s="53">
        <f t="shared" ref="FCD234" si="21006">(54.23)*10.764</f>
        <v>583.73171999999988</v>
      </c>
      <c r="FCE234" s="53">
        <f t="shared" si="17431"/>
        <v>116.52029999999999</v>
      </c>
      <c r="FCF234" s="53">
        <f t="shared" si="1580"/>
        <v>700.2520199999999</v>
      </c>
      <c r="FCG234" s="53">
        <v>0</v>
      </c>
      <c r="FCH234" s="53">
        <f>FCF234*(($H$268)+1)+(IF(FCG234&lt;101,FCG234,IF(FCG234&lt;201,FCG234/2,IF(FCG234&lt;=301,FCG234/3,FCG234/4))))</f>
        <v>700.2520199999999</v>
      </c>
      <c r="FCI234" s="159">
        <f t="shared" si="7719"/>
        <v>5</v>
      </c>
      <c r="FCJ234" s="159"/>
      <c r="FCK234" s="53" t="s">
        <v>163</v>
      </c>
      <c r="FCL234" s="53">
        <f t="shared" ref="FCL234" si="21007">(54.23)*10.764</f>
        <v>583.73171999999988</v>
      </c>
      <c r="FCM234" s="53">
        <f t="shared" si="17433"/>
        <v>116.52029999999999</v>
      </c>
      <c r="FCN234" s="53">
        <f t="shared" si="1583"/>
        <v>700.2520199999999</v>
      </c>
      <c r="FCO234" s="53">
        <v>0</v>
      </c>
      <c r="FCP234" s="53">
        <f>FCN234*(($H$268)+1)+(IF(FCO234&lt;101,FCO234,IF(FCO234&lt;201,FCO234/2,IF(FCO234&lt;=301,FCO234/3,FCO234/4))))</f>
        <v>700.2520199999999</v>
      </c>
      <c r="FCQ234" s="159">
        <f t="shared" si="7722"/>
        <v>5</v>
      </c>
      <c r="FCR234" s="159"/>
      <c r="FCS234" s="53" t="s">
        <v>163</v>
      </c>
      <c r="FCT234" s="53">
        <f t="shared" ref="FCT234" si="21008">(54.23)*10.764</f>
        <v>583.73171999999988</v>
      </c>
      <c r="FCU234" s="53">
        <f t="shared" si="17435"/>
        <v>116.52029999999999</v>
      </c>
      <c r="FCV234" s="53">
        <f t="shared" si="1586"/>
        <v>700.2520199999999</v>
      </c>
      <c r="FCW234" s="53">
        <v>0</v>
      </c>
      <c r="FCX234" s="53">
        <f>FCV234*(($H$268)+1)+(IF(FCW234&lt;101,FCW234,IF(FCW234&lt;201,FCW234/2,IF(FCW234&lt;=301,FCW234/3,FCW234/4))))</f>
        <v>700.2520199999999</v>
      </c>
      <c r="FCY234" s="159">
        <f t="shared" si="7725"/>
        <v>5</v>
      </c>
      <c r="FCZ234" s="159"/>
      <c r="FDA234" s="53" t="s">
        <v>163</v>
      </c>
      <c r="FDB234" s="53">
        <f t="shared" ref="FDB234" si="21009">(54.23)*10.764</f>
        <v>583.73171999999988</v>
      </c>
      <c r="FDC234" s="53">
        <f t="shared" si="17437"/>
        <v>116.52029999999999</v>
      </c>
      <c r="FDD234" s="53">
        <f t="shared" si="1589"/>
        <v>700.2520199999999</v>
      </c>
      <c r="FDE234" s="53">
        <v>0</v>
      </c>
      <c r="FDF234" s="53">
        <f>FDD234*(($H$268)+1)+(IF(FDE234&lt;101,FDE234,IF(FDE234&lt;201,FDE234/2,IF(FDE234&lt;=301,FDE234/3,FDE234/4))))</f>
        <v>700.2520199999999</v>
      </c>
      <c r="FDG234" s="159">
        <f t="shared" si="7728"/>
        <v>5</v>
      </c>
      <c r="FDH234" s="159"/>
      <c r="FDI234" s="53" t="s">
        <v>163</v>
      </c>
      <c r="FDJ234" s="53">
        <f t="shared" ref="FDJ234" si="21010">(54.23)*10.764</f>
        <v>583.73171999999988</v>
      </c>
      <c r="FDK234" s="53">
        <f t="shared" si="17439"/>
        <v>116.52029999999999</v>
      </c>
      <c r="FDL234" s="53">
        <f t="shared" si="1592"/>
        <v>700.2520199999999</v>
      </c>
      <c r="FDM234" s="53">
        <v>0</v>
      </c>
      <c r="FDN234" s="53">
        <f>FDL234*(($H$268)+1)+(IF(FDM234&lt;101,FDM234,IF(FDM234&lt;201,FDM234/2,IF(FDM234&lt;=301,FDM234/3,FDM234/4))))</f>
        <v>700.2520199999999</v>
      </c>
      <c r="FDO234" s="159">
        <f t="shared" si="7731"/>
        <v>5</v>
      </c>
      <c r="FDP234" s="159"/>
      <c r="FDQ234" s="53" t="s">
        <v>163</v>
      </c>
      <c r="FDR234" s="53">
        <f t="shared" ref="FDR234" si="21011">(54.23)*10.764</f>
        <v>583.73171999999988</v>
      </c>
      <c r="FDS234" s="53">
        <f t="shared" si="17441"/>
        <v>116.52029999999999</v>
      </c>
      <c r="FDT234" s="53">
        <f t="shared" si="1595"/>
        <v>700.2520199999999</v>
      </c>
      <c r="FDU234" s="53">
        <v>0</v>
      </c>
      <c r="FDV234" s="53">
        <f>FDT234*(($H$268)+1)+(IF(FDU234&lt;101,FDU234,IF(FDU234&lt;201,FDU234/2,IF(FDU234&lt;=301,FDU234/3,FDU234/4))))</f>
        <v>700.2520199999999</v>
      </c>
      <c r="FDW234" s="159">
        <f t="shared" si="7734"/>
        <v>5</v>
      </c>
      <c r="FDX234" s="159"/>
      <c r="FDY234" s="53" t="s">
        <v>163</v>
      </c>
      <c r="FDZ234" s="53">
        <f t="shared" ref="FDZ234" si="21012">(54.23)*10.764</f>
        <v>583.73171999999988</v>
      </c>
      <c r="FEA234" s="53">
        <f t="shared" si="17443"/>
        <v>116.52029999999999</v>
      </c>
      <c r="FEB234" s="53">
        <f t="shared" si="1598"/>
        <v>700.2520199999999</v>
      </c>
      <c r="FEC234" s="53">
        <v>0</v>
      </c>
      <c r="FED234" s="53">
        <f>FEB234*(($H$268)+1)+(IF(FEC234&lt;101,FEC234,IF(FEC234&lt;201,FEC234/2,IF(FEC234&lt;=301,FEC234/3,FEC234/4))))</f>
        <v>700.2520199999999</v>
      </c>
      <c r="FEE234" s="159">
        <f t="shared" si="7737"/>
        <v>5</v>
      </c>
      <c r="FEF234" s="159"/>
      <c r="FEG234" s="53" t="s">
        <v>163</v>
      </c>
      <c r="FEH234" s="53">
        <f t="shared" ref="FEH234" si="21013">(54.23)*10.764</f>
        <v>583.73171999999988</v>
      </c>
      <c r="FEI234" s="53">
        <f t="shared" si="17445"/>
        <v>116.52029999999999</v>
      </c>
      <c r="FEJ234" s="53">
        <f t="shared" si="1601"/>
        <v>700.2520199999999</v>
      </c>
      <c r="FEK234" s="53">
        <v>0</v>
      </c>
      <c r="FEL234" s="53">
        <f>FEJ234*(($H$268)+1)+(IF(FEK234&lt;101,FEK234,IF(FEK234&lt;201,FEK234/2,IF(FEK234&lt;=301,FEK234/3,FEK234/4))))</f>
        <v>700.2520199999999</v>
      </c>
      <c r="FEM234" s="159">
        <f t="shared" si="7740"/>
        <v>5</v>
      </c>
      <c r="FEN234" s="159"/>
      <c r="FEO234" s="53" t="s">
        <v>163</v>
      </c>
      <c r="FEP234" s="53">
        <f t="shared" ref="FEP234" si="21014">(54.23)*10.764</f>
        <v>583.73171999999988</v>
      </c>
      <c r="FEQ234" s="53">
        <f t="shared" si="17447"/>
        <v>116.52029999999999</v>
      </c>
      <c r="FER234" s="53">
        <f t="shared" si="1604"/>
        <v>700.2520199999999</v>
      </c>
      <c r="FES234" s="53">
        <v>0</v>
      </c>
      <c r="FET234" s="53">
        <f>FER234*(($H$268)+1)+(IF(FES234&lt;101,FES234,IF(FES234&lt;201,FES234/2,IF(FES234&lt;=301,FES234/3,FES234/4))))</f>
        <v>700.2520199999999</v>
      </c>
      <c r="FEU234" s="159">
        <f t="shared" si="7743"/>
        <v>5</v>
      </c>
      <c r="FEV234" s="159"/>
      <c r="FEW234" s="53" t="s">
        <v>163</v>
      </c>
      <c r="FEX234" s="53">
        <f t="shared" ref="FEX234" si="21015">(54.23)*10.764</f>
        <v>583.73171999999988</v>
      </c>
      <c r="FEY234" s="53">
        <f t="shared" si="17449"/>
        <v>116.52029999999999</v>
      </c>
      <c r="FEZ234" s="53">
        <f t="shared" si="1607"/>
        <v>700.2520199999999</v>
      </c>
      <c r="FFA234" s="53">
        <v>0</v>
      </c>
      <c r="FFB234" s="53">
        <f>FEZ234*(($H$268)+1)+(IF(FFA234&lt;101,FFA234,IF(FFA234&lt;201,FFA234/2,IF(FFA234&lt;=301,FFA234/3,FFA234/4))))</f>
        <v>700.2520199999999</v>
      </c>
      <c r="FFC234" s="159">
        <f t="shared" si="7746"/>
        <v>5</v>
      </c>
      <c r="FFD234" s="159"/>
      <c r="FFE234" s="53" t="s">
        <v>163</v>
      </c>
      <c r="FFF234" s="53">
        <f t="shared" ref="FFF234" si="21016">(54.23)*10.764</f>
        <v>583.73171999999988</v>
      </c>
      <c r="FFG234" s="53">
        <f t="shared" si="17451"/>
        <v>116.52029999999999</v>
      </c>
      <c r="FFH234" s="53">
        <f t="shared" si="1610"/>
        <v>700.2520199999999</v>
      </c>
      <c r="FFI234" s="53">
        <v>0</v>
      </c>
      <c r="FFJ234" s="53">
        <f>FFH234*(($H$268)+1)+(IF(FFI234&lt;101,FFI234,IF(FFI234&lt;201,FFI234/2,IF(FFI234&lt;=301,FFI234/3,FFI234/4))))</f>
        <v>700.2520199999999</v>
      </c>
      <c r="FFK234" s="159">
        <f t="shared" si="7749"/>
        <v>5</v>
      </c>
      <c r="FFL234" s="159"/>
      <c r="FFM234" s="53" t="s">
        <v>163</v>
      </c>
      <c r="FFN234" s="53">
        <f t="shared" ref="FFN234" si="21017">(54.23)*10.764</f>
        <v>583.73171999999988</v>
      </c>
      <c r="FFO234" s="53">
        <f t="shared" si="17453"/>
        <v>116.52029999999999</v>
      </c>
      <c r="FFP234" s="53">
        <f t="shared" si="1613"/>
        <v>700.2520199999999</v>
      </c>
      <c r="FFQ234" s="53">
        <v>0</v>
      </c>
      <c r="FFR234" s="53">
        <f>FFP234*(($H$268)+1)+(IF(FFQ234&lt;101,FFQ234,IF(FFQ234&lt;201,FFQ234/2,IF(FFQ234&lt;=301,FFQ234/3,FFQ234/4))))</f>
        <v>700.2520199999999</v>
      </c>
      <c r="FFS234" s="159">
        <f t="shared" si="7752"/>
        <v>5</v>
      </c>
      <c r="FFT234" s="159"/>
      <c r="FFU234" s="53" t="s">
        <v>163</v>
      </c>
      <c r="FFV234" s="53">
        <f t="shared" ref="FFV234" si="21018">(54.23)*10.764</f>
        <v>583.73171999999988</v>
      </c>
      <c r="FFW234" s="53">
        <f t="shared" si="17455"/>
        <v>116.52029999999999</v>
      </c>
      <c r="FFX234" s="53">
        <f t="shared" si="1616"/>
        <v>700.2520199999999</v>
      </c>
      <c r="FFY234" s="53">
        <v>0</v>
      </c>
      <c r="FFZ234" s="53">
        <f>FFX234*(($H$268)+1)+(IF(FFY234&lt;101,FFY234,IF(FFY234&lt;201,FFY234/2,IF(FFY234&lt;=301,FFY234/3,FFY234/4))))</f>
        <v>700.2520199999999</v>
      </c>
      <c r="FGA234" s="159">
        <f t="shared" si="7755"/>
        <v>5</v>
      </c>
      <c r="FGB234" s="159"/>
      <c r="FGC234" s="53" t="s">
        <v>163</v>
      </c>
      <c r="FGD234" s="53">
        <f t="shared" ref="FGD234" si="21019">(54.23)*10.764</f>
        <v>583.73171999999988</v>
      </c>
      <c r="FGE234" s="53">
        <f t="shared" si="17457"/>
        <v>116.52029999999999</v>
      </c>
      <c r="FGF234" s="53">
        <f t="shared" si="1619"/>
        <v>700.2520199999999</v>
      </c>
      <c r="FGG234" s="53">
        <v>0</v>
      </c>
      <c r="FGH234" s="53">
        <f>FGF234*(($H$268)+1)+(IF(FGG234&lt;101,FGG234,IF(FGG234&lt;201,FGG234/2,IF(FGG234&lt;=301,FGG234/3,FGG234/4))))</f>
        <v>700.2520199999999</v>
      </c>
      <c r="FGI234" s="159">
        <f t="shared" si="7758"/>
        <v>5</v>
      </c>
      <c r="FGJ234" s="159"/>
      <c r="FGK234" s="53" t="s">
        <v>163</v>
      </c>
      <c r="FGL234" s="53">
        <f t="shared" ref="FGL234" si="21020">(54.23)*10.764</f>
        <v>583.73171999999988</v>
      </c>
      <c r="FGM234" s="53">
        <f t="shared" si="17459"/>
        <v>116.52029999999999</v>
      </c>
      <c r="FGN234" s="53">
        <f t="shared" si="1622"/>
        <v>700.2520199999999</v>
      </c>
      <c r="FGO234" s="53">
        <v>0</v>
      </c>
      <c r="FGP234" s="53">
        <f>FGN234*(($H$268)+1)+(IF(FGO234&lt;101,FGO234,IF(FGO234&lt;201,FGO234/2,IF(FGO234&lt;=301,FGO234/3,FGO234/4))))</f>
        <v>700.2520199999999</v>
      </c>
      <c r="FGQ234" s="159">
        <f t="shared" si="7761"/>
        <v>5</v>
      </c>
      <c r="FGR234" s="159"/>
      <c r="FGS234" s="53" t="s">
        <v>163</v>
      </c>
      <c r="FGT234" s="53">
        <f t="shared" ref="FGT234" si="21021">(54.23)*10.764</f>
        <v>583.73171999999988</v>
      </c>
      <c r="FGU234" s="53">
        <f t="shared" si="17461"/>
        <v>116.52029999999999</v>
      </c>
      <c r="FGV234" s="53">
        <f t="shared" si="1625"/>
        <v>700.2520199999999</v>
      </c>
      <c r="FGW234" s="53">
        <v>0</v>
      </c>
      <c r="FGX234" s="53">
        <f>FGV234*(($H$268)+1)+(IF(FGW234&lt;101,FGW234,IF(FGW234&lt;201,FGW234/2,IF(FGW234&lt;=301,FGW234/3,FGW234/4))))</f>
        <v>700.2520199999999</v>
      </c>
      <c r="FGY234" s="159">
        <f t="shared" si="7764"/>
        <v>5</v>
      </c>
      <c r="FGZ234" s="159"/>
      <c r="FHA234" s="53" t="s">
        <v>163</v>
      </c>
      <c r="FHB234" s="53">
        <f t="shared" ref="FHB234" si="21022">(54.23)*10.764</f>
        <v>583.73171999999988</v>
      </c>
      <c r="FHC234" s="53">
        <f t="shared" si="17463"/>
        <v>116.52029999999999</v>
      </c>
      <c r="FHD234" s="53">
        <f t="shared" si="1628"/>
        <v>700.2520199999999</v>
      </c>
      <c r="FHE234" s="53">
        <v>0</v>
      </c>
      <c r="FHF234" s="53">
        <f>FHD234*(($H$268)+1)+(IF(FHE234&lt;101,FHE234,IF(FHE234&lt;201,FHE234/2,IF(FHE234&lt;=301,FHE234/3,FHE234/4))))</f>
        <v>700.2520199999999</v>
      </c>
      <c r="FHG234" s="159">
        <f t="shared" si="7767"/>
        <v>5</v>
      </c>
      <c r="FHH234" s="159"/>
      <c r="FHI234" s="53" t="s">
        <v>163</v>
      </c>
      <c r="FHJ234" s="53">
        <f t="shared" ref="FHJ234" si="21023">(54.23)*10.764</f>
        <v>583.73171999999988</v>
      </c>
      <c r="FHK234" s="53">
        <f t="shared" si="17465"/>
        <v>116.52029999999999</v>
      </c>
      <c r="FHL234" s="53">
        <f t="shared" si="1631"/>
        <v>700.2520199999999</v>
      </c>
      <c r="FHM234" s="53">
        <v>0</v>
      </c>
      <c r="FHN234" s="53">
        <f>FHL234*(($H$268)+1)+(IF(FHM234&lt;101,FHM234,IF(FHM234&lt;201,FHM234/2,IF(FHM234&lt;=301,FHM234/3,FHM234/4))))</f>
        <v>700.2520199999999</v>
      </c>
      <c r="FHO234" s="159">
        <f t="shared" si="7770"/>
        <v>5</v>
      </c>
      <c r="FHP234" s="159"/>
      <c r="FHQ234" s="53" t="s">
        <v>163</v>
      </c>
      <c r="FHR234" s="53">
        <f t="shared" ref="FHR234" si="21024">(54.23)*10.764</f>
        <v>583.73171999999988</v>
      </c>
      <c r="FHS234" s="53">
        <f t="shared" si="17467"/>
        <v>116.52029999999999</v>
      </c>
      <c r="FHT234" s="53">
        <f t="shared" si="1634"/>
        <v>700.2520199999999</v>
      </c>
      <c r="FHU234" s="53">
        <v>0</v>
      </c>
      <c r="FHV234" s="53">
        <f>FHT234*(($H$268)+1)+(IF(FHU234&lt;101,FHU234,IF(FHU234&lt;201,FHU234/2,IF(FHU234&lt;=301,FHU234/3,FHU234/4))))</f>
        <v>700.2520199999999</v>
      </c>
      <c r="FHW234" s="159">
        <f t="shared" si="7773"/>
        <v>5</v>
      </c>
      <c r="FHX234" s="159"/>
      <c r="FHY234" s="53" t="s">
        <v>163</v>
      </c>
      <c r="FHZ234" s="53">
        <f t="shared" ref="FHZ234" si="21025">(54.23)*10.764</f>
        <v>583.73171999999988</v>
      </c>
      <c r="FIA234" s="53">
        <f t="shared" si="17469"/>
        <v>116.52029999999999</v>
      </c>
      <c r="FIB234" s="53">
        <f t="shared" si="1637"/>
        <v>700.2520199999999</v>
      </c>
      <c r="FIC234" s="53">
        <v>0</v>
      </c>
      <c r="FID234" s="53">
        <f>FIB234*(($H$268)+1)+(IF(FIC234&lt;101,FIC234,IF(FIC234&lt;201,FIC234/2,IF(FIC234&lt;=301,FIC234/3,FIC234/4))))</f>
        <v>700.2520199999999</v>
      </c>
      <c r="FIE234" s="159">
        <f t="shared" si="7776"/>
        <v>5</v>
      </c>
      <c r="FIF234" s="159"/>
      <c r="FIG234" s="53" t="s">
        <v>163</v>
      </c>
      <c r="FIH234" s="53">
        <f t="shared" ref="FIH234" si="21026">(54.23)*10.764</f>
        <v>583.73171999999988</v>
      </c>
      <c r="FII234" s="53">
        <f t="shared" si="17471"/>
        <v>116.52029999999999</v>
      </c>
      <c r="FIJ234" s="53">
        <f t="shared" si="1640"/>
        <v>700.2520199999999</v>
      </c>
      <c r="FIK234" s="53">
        <v>0</v>
      </c>
      <c r="FIL234" s="53">
        <f>FIJ234*(($H$268)+1)+(IF(FIK234&lt;101,FIK234,IF(FIK234&lt;201,FIK234/2,IF(FIK234&lt;=301,FIK234/3,FIK234/4))))</f>
        <v>700.2520199999999</v>
      </c>
      <c r="FIM234" s="159">
        <f t="shared" si="7779"/>
        <v>5</v>
      </c>
      <c r="FIN234" s="159"/>
      <c r="FIO234" s="53" t="s">
        <v>163</v>
      </c>
      <c r="FIP234" s="53">
        <f t="shared" ref="FIP234" si="21027">(54.23)*10.764</f>
        <v>583.73171999999988</v>
      </c>
      <c r="FIQ234" s="53">
        <f t="shared" si="17473"/>
        <v>116.52029999999999</v>
      </c>
      <c r="FIR234" s="53">
        <f t="shared" si="1643"/>
        <v>700.2520199999999</v>
      </c>
      <c r="FIS234" s="53">
        <v>0</v>
      </c>
      <c r="FIT234" s="53">
        <f>FIR234*(($H$268)+1)+(IF(FIS234&lt;101,FIS234,IF(FIS234&lt;201,FIS234/2,IF(FIS234&lt;=301,FIS234/3,FIS234/4))))</f>
        <v>700.2520199999999</v>
      </c>
      <c r="FIU234" s="159">
        <f t="shared" si="7782"/>
        <v>5</v>
      </c>
      <c r="FIV234" s="159"/>
      <c r="FIW234" s="53" t="s">
        <v>163</v>
      </c>
      <c r="FIX234" s="53">
        <f t="shared" ref="FIX234" si="21028">(54.23)*10.764</f>
        <v>583.73171999999988</v>
      </c>
      <c r="FIY234" s="53">
        <f t="shared" si="17475"/>
        <v>116.52029999999999</v>
      </c>
      <c r="FIZ234" s="53">
        <f t="shared" si="1646"/>
        <v>700.2520199999999</v>
      </c>
      <c r="FJA234" s="53">
        <v>0</v>
      </c>
      <c r="FJB234" s="53">
        <f>FIZ234*(($H$268)+1)+(IF(FJA234&lt;101,FJA234,IF(FJA234&lt;201,FJA234/2,IF(FJA234&lt;=301,FJA234/3,FJA234/4))))</f>
        <v>700.2520199999999</v>
      </c>
      <c r="FJC234" s="159">
        <f t="shared" si="7785"/>
        <v>5</v>
      </c>
      <c r="FJD234" s="159"/>
      <c r="FJE234" s="53" t="s">
        <v>163</v>
      </c>
      <c r="FJF234" s="53">
        <f t="shared" ref="FJF234" si="21029">(54.23)*10.764</f>
        <v>583.73171999999988</v>
      </c>
      <c r="FJG234" s="53">
        <f t="shared" si="17477"/>
        <v>116.52029999999999</v>
      </c>
      <c r="FJH234" s="53">
        <f t="shared" si="1649"/>
        <v>700.2520199999999</v>
      </c>
      <c r="FJI234" s="53">
        <v>0</v>
      </c>
      <c r="FJJ234" s="53">
        <f>FJH234*(($H$268)+1)+(IF(FJI234&lt;101,FJI234,IF(FJI234&lt;201,FJI234/2,IF(FJI234&lt;=301,FJI234/3,FJI234/4))))</f>
        <v>700.2520199999999</v>
      </c>
      <c r="FJK234" s="159">
        <f t="shared" si="7788"/>
        <v>5</v>
      </c>
      <c r="FJL234" s="159"/>
      <c r="FJM234" s="53" t="s">
        <v>163</v>
      </c>
      <c r="FJN234" s="53">
        <f t="shared" ref="FJN234" si="21030">(54.23)*10.764</f>
        <v>583.73171999999988</v>
      </c>
      <c r="FJO234" s="53">
        <f t="shared" si="17479"/>
        <v>116.52029999999999</v>
      </c>
      <c r="FJP234" s="53">
        <f t="shared" si="1652"/>
        <v>700.2520199999999</v>
      </c>
      <c r="FJQ234" s="53">
        <v>0</v>
      </c>
      <c r="FJR234" s="53">
        <f>FJP234*(($H$268)+1)+(IF(FJQ234&lt;101,FJQ234,IF(FJQ234&lt;201,FJQ234/2,IF(FJQ234&lt;=301,FJQ234/3,FJQ234/4))))</f>
        <v>700.2520199999999</v>
      </c>
      <c r="FJS234" s="159">
        <f t="shared" si="7791"/>
        <v>5</v>
      </c>
      <c r="FJT234" s="159"/>
      <c r="FJU234" s="53" t="s">
        <v>163</v>
      </c>
      <c r="FJV234" s="53">
        <f t="shared" ref="FJV234" si="21031">(54.23)*10.764</f>
        <v>583.73171999999988</v>
      </c>
      <c r="FJW234" s="53">
        <f t="shared" si="17481"/>
        <v>116.52029999999999</v>
      </c>
      <c r="FJX234" s="53">
        <f t="shared" si="1655"/>
        <v>700.2520199999999</v>
      </c>
      <c r="FJY234" s="53">
        <v>0</v>
      </c>
      <c r="FJZ234" s="53">
        <f>FJX234*(($H$268)+1)+(IF(FJY234&lt;101,FJY234,IF(FJY234&lt;201,FJY234/2,IF(FJY234&lt;=301,FJY234/3,FJY234/4))))</f>
        <v>700.2520199999999</v>
      </c>
      <c r="FKA234" s="159">
        <f t="shared" si="7794"/>
        <v>5</v>
      </c>
      <c r="FKB234" s="159"/>
      <c r="FKC234" s="53" t="s">
        <v>163</v>
      </c>
      <c r="FKD234" s="53">
        <f t="shared" ref="FKD234" si="21032">(54.23)*10.764</f>
        <v>583.73171999999988</v>
      </c>
      <c r="FKE234" s="53">
        <f t="shared" si="17483"/>
        <v>116.52029999999999</v>
      </c>
      <c r="FKF234" s="53">
        <f t="shared" si="1658"/>
        <v>700.2520199999999</v>
      </c>
      <c r="FKG234" s="53">
        <v>0</v>
      </c>
      <c r="FKH234" s="53">
        <f>FKF234*(($H$268)+1)+(IF(FKG234&lt;101,FKG234,IF(FKG234&lt;201,FKG234/2,IF(FKG234&lt;=301,FKG234/3,FKG234/4))))</f>
        <v>700.2520199999999</v>
      </c>
      <c r="FKI234" s="159">
        <f t="shared" si="7797"/>
        <v>5</v>
      </c>
      <c r="FKJ234" s="159"/>
      <c r="FKK234" s="53" t="s">
        <v>163</v>
      </c>
      <c r="FKL234" s="53">
        <f t="shared" ref="FKL234" si="21033">(54.23)*10.764</f>
        <v>583.73171999999988</v>
      </c>
      <c r="FKM234" s="53">
        <f t="shared" si="17485"/>
        <v>116.52029999999999</v>
      </c>
      <c r="FKN234" s="53">
        <f t="shared" si="1661"/>
        <v>700.2520199999999</v>
      </c>
      <c r="FKO234" s="53">
        <v>0</v>
      </c>
      <c r="FKP234" s="53">
        <f>FKN234*(($H$268)+1)+(IF(FKO234&lt;101,FKO234,IF(FKO234&lt;201,FKO234/2,IF(FKO234&lt;=301,FKO234/3,FKO234/4))))</f>
        <v>700.2520199999999</v>
      </c>
      <c r="FKQ234" s="159">
        <f t="shared" si="7800"/>
        <v>5</v>
      </c>
      <c r="FKR234" s="159"/>
      <c r="FKS234" s="53" t="s">
        <v>163</v>
      </c>
      <c r="FKT234" s="53">
        <f t="shared" ref="FKT234" si="21034">(54.23)*10.764</f>
        <v>583.73171999999988</v>
      </c>
      <c r="FKU234" s="53">
        <f t="shared" si="17487"/>
        <v>116.52029999999999</v>
      </c>
      <c r="FKV234" s="53">
        <f t="shared" si="1664"/>
        <v>700.2520199999999</v>
      </c>
      <c r="FKW234" s="53">
        <v>0</v>
      </c>
      <c r="FKX234" s="53">
        <f>FKV234*(($H$268)+1)+(IF(FKW234&lt;101,FKW234,IF(FKW234&lt;201,FKW234/2,IF(FKW234&lt;=301,FKW234/3,FKW234/4))))</f>
        <v>700.2520199999999</v>
      </c>
      <c r="FKY234" s="159">
        <f t="shared" si="7803"/>
        <v>5</v>
      </c>
      <c r="FKZ234" s="159"/>
      <c r="FLA234" s="53" t="s">
        <v>163</v>
      </c>
      <c r="FLB234" s="53">
        <f t="shared" ref="FLB234" si="21035">(54.23)*10.764</f>
        <v>583.73171999999988</v>
      </c>
      <c r="FLC234" s="53">
        <f t="shared" si="17489"/>
        <v>116.52029999999999</v>
      </c>
      <c r="FLD234" s="53">
        <f t="shared" si="1667"/>
        <v>700.2520199999999</v>
      </c>
      <c r="FLE234" s="53">
        <v>0</v>
      </c>
      <c r="FLF234" s="53">
        <f>FLD234*(($H$268)+1)+(IF(FLE234&lt;101,FLE234,IF(FLE234&lt;201,FLE234/2,IF(FLE234&lt;=301,FLE234/3,FLE234/4))))</f>
        <v>700.2520199999999</v>
      </c>
      <c r="FLG234" s="159">
        <f t="shared" si="7806"/>
        <v>5</v>
      </c>
      <c r="FLH234" s="159"/>
      <c r="FLI234" s="53" t="s">
        <v>163</v>
      </c>
      <c r="FLJ234" s="53">
        <f t="shared" ref="FLJ234" si="21036">(54.23)*10.764</f>
        <v>583.73171999999988</v>
      </c>
      <c r="FLK234" s="53">
        <f t="shared" si="17491"/>
        <v>116.52029999999999</v>
      </c>
      <c r="FLL234" s="53">
        <f t="shared" si="1670"/>
        <v>700.2520199999999</v>
      </c>
      <c r="FLM234" s="53">
        <v>0</v>
      </c>
      <c r="FLN234" s="53">
        <f>FLL234*(($H$268)+1)+(IF(FLM234&lt;101,FLM234,IF(FLM234&lt;201,FLM234/2,IF(FLM234&lt;=301,FLM234/3,FLM234/4))))</f>
        <v>700.2520199999999</v>
      </c>
      <c r="FLO234" s="159">
        <f t="shared" si="7809"/>
        <v>5</v>
      </c>
      <c r="FLP234" s="159"/>
      <c r="FLQ234" s="53" t="s">
        <v>163</v>
      </c>
      <c r="FLR234" s="53">
        <f t="shared" ref="FLR234" si="21037">(54.23)*10.764</f>
        <v>583.73171999999988</v>
      </c>
      <c r="FLS234" s="53">
        <f t="shared" si="17493"/>
        <v>116.52029999999999</v>
      </c>
      <c r="FLT234" s="53">
        <f t="shared" si="1673"/>
        <v>700.2520199999999</v>
      </c>
      <c r="FLU234" s="53">
        <v>0</v>
      </c>
      <c r="FLV234" s="53">
        <f>FLT234*(($H$268)+1)+(IF(FLU234&lt;101,FLU234,IF(FLU234&lt;201,FLU234/2,IF(FLU234&lt;=301,FLU234/3,FLU234/4))))</f>
        <v>700.2520199999999</v>
      </c>
      <c r="FLW234" s="159">
        <f t="shared" si="7812"/>
        <v>5</v>
      </c>
      <c r="FLX234" s="159"/>
      <c r="FLY234" s="53" t="s">
        <v>163</v>
      </c>
      <c r="FLZ234" s="53">
        <f t="shared" ref="FLZ234" si="21038">(54.23)*10.764</f>
        <v>583.73171999999988</v>
      </c>
      <c r="FMA234" s="53">
        <f t="shared" si="17495"/>
        <v>116.52029999999999</v>
      </c>
      <c r="FMB234" s="53">
        <f t="shared" si="1676"/>
        <v>700.2520199999999</v>
      </c>
      <c r="FMC234" s="53">
        <v>0</v>
      </c>
      <c r="FMD234" s="53">
        <f>FMB234*(($H$268)+1)+(IF(FMC234&lt;101,FMC234,IF(FMC234&lt;201,FMC234/2,IF(FMC234&lt;=301,FMC234/3,FMC234/4))))</f>
        <v>700.2520199999999</v>
      </c>
      <c r="FME234" s="159">
        <f t="shared" si="7815"/>
        <v>5</v>
      </c>
      <c r="FMF234" s="159"/>
      <c r="FMG234" s="53" t="s">
        <v>163</v>
      </c>
      <c r="FMH234" s="53">
        <f t="shared" ref="FMH234" si="21039">(54.23)*10.764</f>
        <v>583.73171999999988</v>
      </c>
      <c r="FMI234" s="53">
        <f t="shared" si="17497"/>
        <v>116.52029999999999</v>
      </c>
      <c r="FMJ234" s="53">
        <f t="shared" si="1679"/>
        <v>700.2520199999999</v>
      </c>
      <c r="FMK234" s="53">
        <v>0</v>
      </c>
      <c r="FML234" s="53">
        <f>FMJ234*(($H$268)+1)+(IF(FMK234&lt;101,FMK234,IF(FMK234&lt;201,FMK234/2,IF(FMK234&lt;=301,FMK234/3,FMK234/4))))</f>
        <v>700.2520199999999</v>
      </c>
      <c r="FMM234" s="159">
        <f t="shared" si="7818"/>
        <v>5</v>
      </c>
      <c r="FMN234" s="159"/>
      <c r="FMO234" s="53" t="s">
        <v>163</v>
      </c>
      <c r="FMP234" s="53">
        <f t="shared" ref="FMP234" si="21040">(54.23)*10.764</f>
        <v>583.73171999999988</v>
      </c>
      <c r="FMQ234" s="53">
        <f t="shared" si="17499"/>
        <v>116.52029999999999</v>
      </c>
      <c r="FMR234" s="53">
        <f t="shared" si="1682"/>
        <v>700.2520199999999</v>
      </c>
      <c r="FMS234" s="53">
        <v>0</v>
      </c>
      <c r="FMT234" s="53">
        <f>FMR234*(($H$268)+1)+(IF(FMS234&lt;101,FMS234,IF(FMS234&lt;201,FMS234/2,IF(FMS234&lt;=301,FMS234/3,FMS234/4))))</f>
        <v>700.2520199999999</v>
      </c>
      <c r="FMU234" s="159">
        <f t="shared" si="7821"/>
        <v>5</v>
      </c>
      <c r="FMV234" s="159"/>
      <c r="FMW234" s="53" t="s">
        <v>163</v>
      </c>
      <c r="FMX234" s="53">
        <f t="shared" ref="FMX234" si="21041">(54.23)*10.764</f>
        <v>583.73171999999988</v>
      </c>
      <c r="FMY234" s="53">
        <f t="shared" si="17501"/>
        <v>116.52029999999999</v>
      </c>
      <c r="FMZ234" s="53">
        <f t="shared" si="1685"/>
        <v>700.2520199999999</v>
      </c>
      <c r="FNA234" s="53">
        <v>0</v>
      </c>
      <c r="FNB234" s="53">
        <f>FMZ234*(($H$268)+1)+(IF(FNA234&lt;101,FNA234,IF(FNA234&lt;201,FNA234/2,IF(FNA234&lt;=301,FNA234/3,FNA234/4))))</f>
        <v>700.2520199999999</v>
      </c>
      <c r="FNC234" s="159">
        <f t="shared" si="7824"/>
        <v>5</v>
      </c>
      <c r="FND234" s="159"/>
      <c r="FNE234" s="53" t="s">
        <v>163</v>
      </c>
      <c r="FNF234" s="53">
        <f t="shared" ref="FNF234" si="21042">(54.23)*10.764</f>
        <v>583.73171999999988</v>
      </c>
      <c r="FNG234" s="53">
        <f t="shared" si="17503"/>
        <v>116.52029999999999</v>
      </c>
      <c r="FNH234" s="53">
        <f t="shared" si="1688"/>
        <v>700.2520199999999</v>
      </c>
      <c r="FNI234" s="53">
        <v>0</v>
      </c>
      <c r="FNJ234" s="53">
        <f>FNH234*(($H$268)+1)+(IF(FNI234&lt;101,FNI234,IF(FNI234&lt;201,FNI234/2,IF(FNI234&lt;=301,FNI234/3,FNI234/4))))</f>
        <v>700.2520199999999</v>
      </c>
      <c r="FNK234" s="159">
        <f t="shared" si="7827"/>
        <v>5</v>
      </c>
      <c r="FNL234" s="159"/>
      <c r="FNM234" s="53" t="s">
        <v>163</v>
      </c>
      <c r="FNN234" s="53">
        <f t="shared" ref="FNN234" si="21043">(54.23)*10.764</f>
        <v>583.73171999999988</v>
      </c>
      <c r="FNO234" s="53">
        <f t="shared" si="17505"/>
        <v>116.52029999999999</v>
      </c>
      <c r="FNP234" s="53">
        <f t="shared" si="1691"/>
        <v>700.2520199999999</v>
      </c>
      <c r="FNQ234" s="53">
        <v>0</v>
      </c>
      <c r="FNR234" s="53">
        <f>FNP234*(($H$268)+1)+(IF(FNQ234&lt;101,FNQ234,IF(FNQ234&lt;201,FNQ234/2,IF(FNQ234&lt;=301,FNQ234/3,FNQ234/4))))</f>
        <v>700.2520199999999</v>
      </c>
      <c r="FNS234" s="159">
        <f t="shared" si="7830"/>
        <v>5</v>
      </c>
      <c r="FNT234" s="159"/>
      <c r="FNU234" s="53" t="s">
        <v>163</v>
      </c>
      <c r="FNV234" s="53">
        <f t="shared" ref="FNV234" si="21044">(54.23)*10.764</f>
        <v>583.73171999999988</v>
      </c>
      <c r="FNW234" s="53">
        <f t="shared" si="17507"/>
        <v>116.52029999999999</v>
      </c>
      <c r="FNX234" s="53">
        <f t="shared" si="1694"/>
        <v>700.2520199999999</v>
      </c>
      <c r="FNY234" s="53">
        <v>0</v>
      </c>
      <c r="FNZ234" s="53">
        <f>FNX234*(($H$268)+1)+(IF(FNY234&lt;101,FNY234,IF(FNY234&lt;201,FNY234/2,IF(FNY234&lt;=301,FNY234/3,FNY234/4))))</f>
        <v>700.2520199999999</v>
      </c>
      <c r="FOA234" s="159">
        <f t="shared" si="7833"/>
        <v>5</v>
      </c>
      <c r="FOB234" s="159"/>
      <c r="FOC234" s="53" t="s">
        <v>163</v>
      </c>
      <c r="FOD234" s="53">
        <f t="shared" ref="FOD234" si="21045">(54.23)*10.764</f>
        <v>583.73171999999988</v>
      </c>
      <c r="FOE234" s="53">
        <f t="shared" si="17509"/>
        <v>116.52029999999999</v>
      </c>
      <c r="FOF234" s="53">
        <f t="shared" si="1697"/>
        <v>700.2520199999999</v>
      </c>
      <c r="FOG234" s="53">
        <v>0</v>
      </c>
      <c r="FOH234" s="53">
        <f>FOF234*(($H$268)+1)+(IF(FOG234&lt;101,FOG234,IF(FOG234&lt;201,FOG234/2,IF(FOG234&lt;=301,FOG234/3,FOG234/4))))</f>
        <v>700.2520199999999</v>
      </c>
      <c r="FOI234" s="159">
        <f t="shared" si="7836"/>
        <v>5</v>
      </c>
      <c r="FOJ234" s="159"/>
      <c r="FOK234" s="53" t="s">
        <v>163</v>
      </c>
      <c r="FOL234" s="53">
        <f t="shared" ref="FOL234" si="21046">(54.23)*10.764</f>
        <v>583.73171999999988</v>
      </c>
      <c r="FOM234" s="53">
        <f t="shared" si="17511"/>
        <v>116.52029999999999</v>
      </c>
      <c r="FON234" s="53">
        <f t="shared" si="1700"/>
        <v>700.2520199999999</v>
      </c>
      <c r="FOO234" s="53">
        <v>0</v>
      </c>
      <c r="FOP234" s="53">
        <f>FON234*(($H$268)+1)+(IF(FOO234&lt;101,FOO234,IF(FOO234&lt;201,FOO234/2,IF(FOO234&lt;=301,FOO234/3,FOO234/4))))</f>
        <v>700.2520199999999</v>
      </c>
      <c r="FOQ234" s="159">
        <f t="shared" si="7839"/>
        <v>5</v>
      </c>
      <c r="FOR234" s="159"/>
      <c r="FOS234" s="53" t="s">
        <v>163</v>
      </c>
      <c r="FOT234" s="53">
        <f t="shared" ref="FOT234" si="21047">(54.23)*10.764</f>
        <v>583.73171999999988</v>
      </c>
      <c r="FOU234" s="53">
        <f t="shared" si="17513"/>
        <v>116.52029999999999</v>
      </c>
      <c r="FOV234" s="53">
        <f t="shared" si="1703"/>
        <v>700.2520199999999</v>
      </c>
      <c r="FOW234" s="53">
        <v>0</v>
      </c>
      <c r="FOX234" s="53">
        <f>FOV234*(($H$268)+1)+(IF(FOW234&lt;101,FOW234,IF(FOW234&lt;201,FOW234/2,IF(FOW234&lt;=301,FOW234/3,FOW234/4))))</f>
        <v>700.2520199999999</v>
      </c>
      <c r="FOY234" s="159">
        <f t="shared" si="7842"/>
        <v>5</v>
      </c>
      <c r="FOZ234" s="159"/>
      <c r="FPA234" s="53" t="s">
        <v>163</v>
      </c>
      <c r="FPB234" s="53">
        <f t="shared" ref="FPB234" si="21048">(54.23)*10.764</f>
        <v>583.73171999999988</v>
      </c>
      <c r="FPC234" s="53">
        <f t="shared" si="17515"/>
        <v>116.52029999999999</v>
      </c>
      <c r="FPD234" s="53">
        <f t="shared" si="1706"/>
        <v>700.2520199999999</v>
      </c>
      <c r="FPE234" s="53">
        <v>0</v>
      </c>
      <c r="FPF234" s="53">
        <f>FPD234*(($H$268)+1)+(IF(FPE234&lt;101,FPE234,IF(FPE234&lt;201,FPE234/2,IF(FPE234&lt;=301,FPE234/3,FPE234/4))))</f>
        <v>700.2520199999999</v>
      </c>
      <c r="FPG234" s="159">
        <f t="shared" si="7845"/>
        <v>5</v>
      </c>
      <c r="FPH234" s="159"/>
      <c r="FPI234" s="53" t="s">
        <v>163</v>
      </c>
      <c r="FPJ234" s="53">
        <f t="shared" ref="FPJ234" si="21049">(54.23)*10.764</f>
        <v>583.73171999999988</v>
      </c>
      <c r="FPK234" s="53">
        <f t="shared" si="17517"/>
        <v>116.52029999999999</v>
      </c>
      <c r="FPL234" s="53">
        <f t="shared" si="1709"/>
        <v>700.2520199999999</v>
      </c>
      <c r="FPM234" s="53">
        <v>0</v>
      </c>
      <c r="FPN234" s="53">
        <f>FPL234*(($H$268)+1)+(IF(FPM234&lt;101,FPM234,IF(FPM234&lt;201,FPM234/2,IF(FPM234&lt;=301,FPM234/3,FPM234/4))))</f>
        <v>700.2520199999999</v>
      </c>
      <c r="FPO234" s="159">
        <f t="shared" si="7848"/>
        <v>5</v>
      </c>
      <c r="FPP234" s="159"/>
      <c r="FPQ234" s="53" t="s">
        <v>163</v>
      </c>
      <c r="FPR234" s="53">
        <f t="shared" ref="FPR234" si="21050">(54.23)*10.764</f>
        <v>583.73171999999988</v>
      </c>
      <c r="FPS234" s="53">
        <f t="shared" si="17519"/>
        <v>116.52029999999999</v>
      </c>
      <c r="FPT234" s="53">
        <f t="shared" si="1712"/>
        <v>700.2520199999999</v>
      </c>
      <c r="FPU234" s="53">
        <v>0</v>
      </c>
      <c r="FPV234" s="53">
        <f>FPT234*(($H$268)+1)+(IF(FPU234&lt;101,FPU234,IF(FPU234&lt;201,FPU234/2,IF(FPU234&lt;=301,FPU234/3,FPU234/4))))</f>
        <v>700.2520199999999</v>
      </c>
      <c r="FPW234" s="159">
        <f t="shared" si="7851"/>
        <v>5</v>
      </c>
      <c r="FPX234" s="159"/>
      <c r="FPY234" s="53" t="s">
        <v>163</v>
      </c>
      <c r="FPZ234" s="53">
        <f t="shared" ref="FPZ234" si="21051">(54.23)*10.764</f>
        <v>583.73171999999988</v>
      </c>
      <c r="FQA234" s="53">
        <f t="shared" si="17521"/>
        <v>116.52029999999999</v>
      </c>
      <c r="FQB234" s="53">
        <f t="shared" si="1715"/>
        <v>700.2520199999999</v>
      </c>
      <c r="FQC234" s="53">
        <v>0</v>
      </c>
      <c r="FQD234" s="53">
        <f>FQB234*(($H$268)+1)+(IF(FQC234&lt;101,FQC234,IF(FQC234&lt;201,FQC234/2,IF(FQC234&lt;=301,FQC234/3,FQC234/4))))</f>
        <v>700.2520199999999</v>
      </c>
      <c r="FQE234" s="159">
        <f t="shared" si="7854"/>
        <v>5</v>
      </c>
      <c r="FQF234" s="159"/>
      <c r="FQG234" s="53" t="s">
        <v>163</v>
      </c>
      <c r="FQH234" s="53">
        <f t="shared" ref="FQH234" si="21052">(54.23)*10.764</f>
        <v>583.73171999999988</v>
      </c>
      <c r="FQI234" s="53">
        <f t="shared" si="17523"/>
        <v>116.52029999999999</v>
      </c>
      <c r="FQJ234" s="53">
        <f t="shared" si="1718"/>
        <v>700.2520199999999</v>
      </c>
      <c r="FQK234" s="53">
        <v>0</v>
      </c>
      <c r="FQL234" s="53">
        <f>FQJ234*(($H$268)+1)+(IF(FQK234&lt;101,FQK234,IF(FQK234&lt;201,FQK234/2,IF(FQK234&lt;=301,FQK234/3,FQK234/4))))</f>
        <v>700.2520199999999</v>
      </c>
      <c r="FQM234" s="159">
        <f t="shared" si="7857"/>
        <v>5</v>
      </c>
      <c r="FQN234" s="159"/>
      <c r="FQO234" s="53" t="s">
        <v>163</v>
      </c>
      <c r="FQP234" s="53">
        <f t="shared" ref="FQP234" si="21053">(54.23)*10.764</f>
        <v>583.73171999999988</v>
      </c>
      <c r="FQQ234" s="53">
        <f t="shared" si="17525"/>
        <v>116.52029999999999</v>
      </c>
      <c r="FQR234" s="53">
        <f t="shared" si="1721"/>
        <v>700.2520199999999</v>
      </c>
      <c r="FQS234" s="53">
        <v>0</v>
      </c>
      <c r="FQT234" s="53">
        <f>FQR234*(($H$268)+1)+(IF(FQS234&lt;101,FQS234,IF(FQS234&lt;201,FQS234/2,IF(FQS234&lt;=301,FQS234/3,FQS234/4))))</f>
        <v>700.2520199999999</v>
      </c>
      <c r="FQU234" s="159">
        <f t="shared" si="7860"/>
        <v>5</v>
      </c>
      <c r="FQV234" s="159"/>
      <c r="FQW234" s="53" t="s">
        <v>163</v>
      </c>
      <c r="FQX234" s="53">
        <f t="shared" ref="FQX234" si="21054">(54.23)*10.764</f>
        <v>583.73171999999988</v>
      </c>
      <c r="FQY234" s="53">
        <f t="shared" si="17527"/>
        <v>116.52029999999999</v>
      </c>
      <c r="FQZ234" s="53">
        <f t="shared" si="1724"/>
        <v>700.2520199999999</v>
      </c>
      <c r="FRA234" s="53">
        <v>0</v>
      </c>
      <c r="FRB234" s="53">
        <f>FQZ234*(($H$268)+1)+(IF(FRA234&lt;101,FRA234,IF(FRA234&lt;201,FRA234/2,IF(FRA234&lt;=301,FRA234/3,FRA234/4))))</f>
        <v>700.2520199999999</v>
      </c>
      <c r="FRC234" s="159">
        <f t="shared" si="7863"/>
        <v>5</v>
      </c>
      <c r="FRD234" s="159"/>
      <c r="FRE234" s="53" t="s">
        <v>163</v>
      </c>
      <c r="FRF234" s="53">
        <f t="shared" ref="FRF234" si="21055">(54.23)*10.764</f>
        <v>583.73171999999988</v>
      </c>
      <c r="FRG234" s="53">
        <f t="shared" si="17529"/>
        <v>116.52029999999999</v>
      </c>
      <c r="FRH234" s="53">
        <f t="shared" si="1727"/>
        <v>700.2520199999999</v>
      </c>
      <c r="FRI234" s="53">
        <v>0</v>
      </c>
      <c r="FRJ234" s="53">
        <f>FRH234*(($H$268)+1)+(IF(FRI234&lt;101,FRI234,IF(FRI234&lt;201,FRI234/2,IF(FRI234&lt;=301,FRI234/3,FRI234/4))))</f>
        <v>700.2520199999999</v>
      </c>
      <c r="FRK234" s="159">
        <f t="shared" si="7866"/>
        <v>5</v>
      </c>
      <c r="FRL234" s="159"/>
      <c r="FRM234" s="53" t="s">
        <v>163</v>
      </c>
      <c r="FRN234" s="53">
        <f t="shared" ref="FRN234" si="21056">(54.23)*10.764</f>
        <v>583.73171999999988</v>
      </c>
      <c r="FRO234" s="53">
        <f t="shared" si="17531"/>
        <v>116.52029999999999</v>
      </c>
      <c r="FRP234" s="53">
        <f t="shared" si="1730"/>
        <v>700.2520199999999</v>
      </c>
      <c r="FRQ234" s="53">
        <v>0</v>
      </c>
      <c r="FRR234" s="53">
        <f>FRP234*(($H$268)+1)+(IF(FRQ234&lt;101,FRQ234,IF(FRQ234&lt;201,FRQ234/2,IF(FRQ234&lt;=301,FRQ234/3,FRQ234/4))))</f>
        <v>700.2520199999999</v>
      </c>
      <c r="FRS234" s="159">
        <f t="shared" si="7869"/>
        <v>5</v>
      </c>
      <c r="FRT234" s="159"/>
      <c r="FRU234" s="53" t="s">
        <v>163</v>
      </c>
      <c r="FRV234" s="53">
        <f t="shared" ref="FRV234" si="21057">(54.23)*10.764</f>
        <v>583.73171999999988</v>
      </c>
      <c r="FRW234" s="53">
        <f t="shared" si="17533"/>
        <v>116.52029999999999</v>
      </c>
      <c r="FRX234" s="53">
        <f t="shared" si="1733"/>
        <v>700.2520199999999</v>
      </c>
      <c r="FRY234" s="53">
        <v>0</v>
      </c>
      <c r="FRZ234" s="53">
        <f>FRX234*(($H$268)+1)+(IF(FRY234&lt;101,FRY234,IF(FRY234&lt;201,FRY234/2,IF(FRY234&lt;=301,FRY234/3,FRY234/4))))</f>
        <v>700.2520199999999</v>
      </c>
      <c r="FSA234" s="159">
        <f t="shared" si="7872"/>
        <v>5</v>
      </c>
      <c r="FSB234" s="159"/>
      <c r="FSC234" s="53" t="s">
        <v>163</v>
      </c>
      <c r="FSD234" s="53">
        <f t="shared" ref="FSD234" si="21058">(54.23)*10.764</f>
        <v>583.73171999999988</v>
      </c>
      <c r="FSE234" s="53">
        <f t="shared" si="17535"/>
        <v>116.52029999999999</v>
      </c>
      <c r="FSF234" s="53">
        <f t="shared" si="1736"/>
        <v>700.2520199999999</v>
      </c>
      <c r="FSG234" s="53">
        <v>0</v>
      </c>
      <c r="FSH234" s="53">
        <f>FSF234*(($H$268)+1)+(IF(FSG234&lt;101,FSG234,IF(FSG234&lt;201,FSG234/2,IF(FSG234&lt;=301,FSG234/3,FSG234/4))))</f>
        <v>700.2520199999999</v>
      </c>
      <c r="FSI234" s="159">
        <f t="shared" si="7875"/>
        <v>5</v>
      </c>
      <c r="FSJ234" s="159"/>
      <c r="FSK234" s="53" t="s">
        <v>163</v>
      </c>
      <c r="FSL234" s="53">
        <f t="shared" ref="FSL234" si="21059">(54.23)*10.764</f>
        <v>583.73171999999988</v>
      </c>
      <c r="FSM234" s="53">
        <f t="shared" si="17537"/>
        <v>116.52029999999999</v>
      </c>
      <c r="FSN234" s="53">
        <f t="shared" si="1739"/>
        <v>700.2520199999999</v>
      </c>
      <c r="FSO234" s="53">
        <v>0</v>
      </c>
      <c r="FSP234" s="53">
        <f>FSN234*(($H$268)+1)+(IF(FSO234&lt;101,FSO234,IF(FSO234&lt;201,FSO234/2,IF(FSO234&lt;=301,FSO234/3,FSO234/4))))</f>
        <v>700.2520199999999</v>
      </c>
      <c r="FSQ234" s="159">
        <f t="shared" si="7878"/>
        <v>5</v>
      </c>
      <c r="FSR234" s="159"/>
      <c r="FSS234" s="53" t="s">
        <v>163</v>
      </c>
      <c r="FST234" s="53">
        <f t="shared" ref="FST234" si="21060">(54.23)*10.764</f>
        <v>583.73171999999988</v>
      </c>
      <c r="FSU234" s="53">
        <f t="shared" si="17539"/>
        <v>116.52029999999999</v>
      </c>
      <c r="FSV234" s="53">
        <f t="shared" si="1742"/>
        <v>700.2520199999999</v>
      </c>
      <c r="FSW234" s="53">
        <v>0</v>
      </c>
      <c r="FSX234" s="53">
        <f>FSV234*(($H$268)+1)+(IF(FSW234&lt;101,FSW234,IF(FSW234&lt;201,FSW234/2,IF(FSW234&lt;=301,FSW234/3,FSW234/4))))</f>
        <v>700.2520199999999</v>
      </c>
      <c r="FSY234" s="159">
        <f t="shared" si="7881"/>
        <v>5</v>
      </c>
      <c r="FSZ234" s="159"/>
      <c r="FTA234" s="53" t="s">
        <v>163</v>
      </c>
      <c r="FTB234" s="53">
        <f t="shared" ref="FTB234" si="21061">(54.23)*10.764</f>
        <v>583.73171999999988</v>
      </c>
      <c r="FTC234" s="53">
        <f t="shared" si="17541"/>
        <v>116.52029999999999</v>
      </c>
      <c r="FTD234" s="53">
        <f t="shared" si="1745"/>
        <v>700.2520199999999</v>
      </c>
      <c r="FTE234" s="53">
        <v>0</v>
      </c>
      <c r="FTF234" s="53">
        <f>FTD234*(($H$268)+1)+(IF(FTE234&lt;101,FTE234,IF(FTE234&lt;201,FTE234/2,IF(FTE234&lt;=301,FTE234/3,FTE234/4))))</f>
        <v>700.2520199999999</v>
      </c>
      <c r="FTG234" s="159">
        <f t="shared" si="7884"/>
        <v>5</v>
      </c>
      <c r="FTH234" s="159"/>
      <c r="FTI234" s="53" t="s">
        <v>163</v>
      </c>
      <c r="FTJ234" s="53">
        <f t="shared" ref="FTJ234" si="21062">(54.23)*10.764</f>
        <v>583.73171999999988</v>
      </c>
      <c r="FTK234" s="53">
        <f t="shared" si="17543"/>
        <v>116.52029999999999</v>
      </c>
      <c r="FTL234" s="53">
        <f t="shared" si="1748"/>
        <v>700.2520199999999</v>
      </c>
      <c r="FTM234" s="53">
        <v>0</v>
      </c>
      <c r="FTN234" s="53">
        <f>FTL234*(($H$268)+1)+(IF(FTM234&lt;101,FTM234,IF(FTM234&lt;201,FTM234/2,IF(FTM234&lt;=301,FTM234/3,FTM234/4))))</f>
        <v>700.2520199999999</v>
      </c>
      <c r="FTO234" s="159">
        <f t="shared" si="7887"/>
        <v>5</v>
      </c>
      <c r="FTP234" s="159"/>
      <c r="FTQ234" s="53" t="s">
        <v>163</v>
      </c>
      <c r="FTR234" s="53">
        <f t="shared" ref="FTR234" si="21063">(54.23)*10.764</f>
        <v>583.73171999999988</v>
      </c>
      <c r="FTS234" s="53">
        <f t="shared" si="17545"/>
        <v>116.52029999999999</v>
      </c>
      <c r="FTT234" s="53">
        <f t="shared" si="1751"/>
        <v>700.2520199999999</v>
      </c>
      <c r="FTU234" s="53">
        <v>0</v>
      </c>
      <c r="FTV234" s="53">
        <f>FTT234*(($H$268)+1)+(IF(FTU234&lt;101,FTU234,IF(FTU234&lt;201,FTU234/2,IF(FTU234&lt;=301,FTU234/3,FTU234/4))))</f>
        <v>700.2520199999999</v>
      </c>
      <c r="FTW234" s="159">
        <f t="shared" si="7890"/>
        <v>5</v>
      </c>
      <c r="FTX234" s="159"/>
      <c r="FTY234" s="53" t="s">
        <v>163</v>
      </c>
      <c r="FTZ234" s="53">
        <f t="shared" ref="FTZ234" si="21064">(54.23)*10.764</f>
        <v>583.73171999999988</v>
      </c>
      <c r="FUA234" s="53">
        <f t="shared" si="17547"/>
        <v>116.52029999999999</v>
      </c>
      <c r="FUB234" s="53">
        <f t="shared" si="1754"/>
        <v>700.2520199999999</v>
      </c>
      <c r="FUC234" s="53">
        <v>0</v>
      </c>
      <c r="FUD234" s="53">
        <f>FUB234*(($H$268)+1)+(IF(FUC234&lt;101,FUC234,IF(FUC234&lt;201,FUC234/2,IF(FUC234&lt;=301,FUC234/3,FUC234/4))))</f>
        <v>700.2520199999999</v>
      </c>
      <c r="FUE234" s="159">
        <f t="shared" si="7893"/>
        <v>5</v>
      </c>
      <c r="FUF234" s="159"/>
      <c r="FUG234" s="53" t="s">
        <v>163</v>
      </c>
      <c r="FUH234" s="53">
        <f t="shared" ref="FUH234" si="21065">(54.23)*10.764</f>
        <v>583.73171999999988</v>
      </c>
      <c r="FUI234" s="53">
        <f t="shared" si="17549"/>
        <v>116.52029999999999</v>
      </c>
      <c r="FUJ234" s="53">
        <f t="shared" si="1757"/>
        <v>700.2520199999999</v>
      </c>
      <c r="FUK234" s="53">
        <v>0</v>
      </c>
      <c r="FUL234" s="53">
        <f>FUJ234*(($H$268)+1)+(IF(FUK234&lt;101,FUK234,IF(FUK234&lt;201,FUK234/2,IF(FUK234&lt;=301,FUK234/3,FUK234/4))))</f>
        <v>700.2520199999999</v>
      </c>
      <c r="FUM234" s="159">
        <f t="shared" si="7896"/>
        <v>5</v>
      </c>
      <c r="FUN234" s="159"/>
      <c r="FUO234" s="53" t="s">
        <v>163</v>
      </c>
      <c r="FUP234" s="53">
        <f t="shared" ref="FUP234" si="21066">(54.23)*10.764</f>
        <v>583.73171999999988</v>
      </c>
      <c r="FUQ234" s="53">
        <f t="shared" si="17551"/>
        <v>116.52029999999999</v>
      </c>
      <c r="FUR234" s="53">
        <f t="shared" si="1760"/>
        <v>700.2520199999999</v>
      </c>
      <c r="FUS234" s="53">
        <v>0</v>
      </c>
      <c r="FUT234" s="53">
        <f>FUR234*(($H$268)+1)+(IF(FUS234&lt;101,FUS234,IF(FUS234&lt;201,FUS234/2,IF(FUS234&lt;=301,FUS234/3,FUS234/4))))</f>
        <v>700.2520199999999</v>
      </c>
      <c r="FUU234" s="159">
        <f t="shared" si="7899"/>
        <v>5</v>
      </c>
      <c r="FUV234" s="159"/>
      <c r="FUW234" s="53" t="s">
        <v>163</v>
      </c>
      <c r="FUX234" s="53">
        <f t="shared" ref="FUX234" si="21067">(54.23)*10.764</f>
        <v>583.73171999999988</v>
      </c>
      <c r="FUY234" s="53">
        <f t="shared" si="17553"/>
        <v>116.52029999999999</v>
      </c>
      <c r="FUZ234" s="53">
        <f t="shared" si="1763"/>
        <v>700.2520199999999</v>
      </c>
      <c r="FVA234" s="53">
        <v>0</v>
      </c>
      <c r="FVB234" s="53">
        <f>FUZ234*(($H$268)+1)+(IF(FVA234&lt;101,FVA234,IF(FVA234&lt;201,FVA234/2,IF(FVA234&lt;=301,FVA234/3,FVA234/4))))</f>
        <v>700.2520199999999</v>
      </c>
      <c r="FVC234" s="159">
        <f t="shared" si="7902"/>
        <v>5</v>
      </c>
      <c r="FVD234" s="159"/>
      <c r="FVE234" s="53" t="s">
        <v>163</v>
      </c>
      <c r="FVF234" s="53">
        <f t="shared" ref="FVF234" si="21068">(54.23)*10.764</f>
        <v>583.73171999999988</v>
      </c>
      <c r="FVG234" s="53">
        <f t="shared" si="17555"/>
        <v>116.52029999999999</v>
      </c>
      <c r="FVH234" s="53">
        <f t="shared" si="1766"/>
        <v>700.2520199999999</v>
      </c>
      <c r="FVI234" s="53">
        <v>0</v>
      </c>
      <c r="FVJ234" s="53">
        <f>FVH234*(($H$268)+1)+(IF(FVI234&lt;101,FVI234,IF(FVI234&lt;201,FVI234/2,IF(FVI234&lt;=301,FVI234/3,FVI234/4))))</f>
        <v>700.2520199999999</v>
      </c>
      <c r="FVK234" s="159">
        <f t="shared" si="7905"/>
        <v>5</v>
      </c>
      <c r="FVL234" s="159"/>
      <c r="FVM234" s="53" t="s">
        <v>163</v>
      </c>
      <c r="FVN234" s="53">
        <f t="shared" ref="FVN234" si="21069">(54.23)*10.764</f>
        <v>583.73171999999988</v>
      </c>
      <c r="FVO234" s="53">
        <f t="shared" si="17557"/>
        <v>116.52029999999999</v>
      </c>
      <c r="FVP234" s="53">
        <f t="shared" si="1769"/>
        <v>700.2520199999999</v>
      </c>
      <c r="FVQ234" s="53">
        <v>0</v>
      </c>
      <c r="FVR234" s="53">
        <f>FVP234*(($H$268)+1)+(IF(FVQ234&lt;101,FVQ234,IF(FVQ234&lt;201,FVQ234/2,IF(FVQ234&lt;=301,FVQ234/3,FVQ234/4))))</f>
        <v>700.2520199999999</v>
      </c>
      <c r="FVS234" s="159">
        <f t="shared" si="7908"/>
        <v>5</v>
      </c>
      <c r="FVT234" s="159"/>
      <c r="FVU234" s="53" t="s">
        <v>163</v>
      </c>
      <c r="FVV234" s="53">
        <f t="shared" ref="FVV234" si="21070">(54.23)*10.764</f>
        <v>583.73171999999988</v>
      </c>
      <c r="FVW234" s="53">
        <f t="shared" si="17559"/>
        <v>116.52029999999999</v>
      </c>
      <c r="FVX234" s="53">
        <f t="shared" si="1772"/>
        <v>700.2520199999999</v>
      </c>
      <c r="FVY234" s="53">
        <v>0</v>
      </c>
      <c r="FVZ234" s="53">
        <f>FVX234*(($H$268)+1)+(IF(FVY234&lt;101,FVY234,IF(FVY234&lt;201,FVY234/2,IF(FVY234&lt;=301,FVY234/3,FVY234/4))))</f>
        <v>700.2520199999999</v>
      </c>
      <c r="FWA234" s="159">
        <f t="shared" si="7911"/>
        <v>5</v>
      </c>
      <c r="FWB234" s="159"/>
      <c r="FWC234" s="53" t="s">
        <v>163</v>
      </c>
      <c r="FWD234" s="53">
        <f t="shared" ref="FWD234" si="21071">(54.23)*10.764</f>
        <v>583.73171999999988</v>
      </c>
      <c r="FWE234" s="53">
        <f t="shared" si="17561"/>
        <v>116.52029999999999</v>
      </c>
      <c r="FWF234" s="53">
        <f t="shared" si="1775"/>
        <v>700.2520199999999</v>
      </c>
      <c r="FWG234" s="53">
        <v>0</v>
      </c>
      <c r="FWH234" s="53">
        <f>FWF234*(($H$268)+1)+(IF(FWG234&lt;101,FWG234,IF(FWG234&lt;201,FWG234/2,IF(FWG234&lt;=301,FWG234/3,FWG234/4))))</f>
        <v>700.2520199999999</v>
      </c>
      <c r="FWI234" s="159">
        <f t="shared" si="7914"/>
        <v>5</v>
      </c>
      <c r="FWJ234" s="159"/>
      <c r="FWK234" s="53" t="s">
        <v>163</v>
      </c>
      <c r="FWL234" s="53">
        <f t="shared" ref="FWL234" si="21072">(54.23)*10.764</f>
        <v>583.73171999999988</v>
      </c>
      <c r="FWM234" s="53">
        <f t="shared" si="17563"/>
        <v>116.52029999999999</v>
      </c>
      <c r="FWN234" s="53">
        <f t="shared" si="1778"/>
        <v>700.2520199999999</v>
      </c>
      <c r="FWO234" s="53">
        <v>0</v>
      </c>
      <c r="FWP234" s="53">
        <f>FWN234*(($H$268)+1)+(IF(FWO234&lt;101,FWO234,IF(FWO234&lt;201,FWO234/2,IF(FWO234&lt;=301,FWO234/3,FWO234/4))))</f>
        <v>700.2520199999999</v>
      </c>
      <c r="FWQ234" s="159">
        <f t="shared" si="7917"/>
        <v>5</v>
      </c>
      <c r="FWR234" s="159"/>
      <c r="FWS234" s="53" t="s">
        <v>163</v>
      </c>
      <c r="FWT234" s="53">
        <f t="shared" ref="FWT234" si="21073">(54.23)*10.764</f>
        <v>583.73171999999988</v>
      </c>
      <c r="FWU234" s="53">
        <f t="shared" si="17565"/>
        <v>116.52029999999999</v>
      </c>
      <c r="FWV234" s="53">
        <f t="shared" si="1781"/>
        <v>700.2520199999999</v>
      </c>
      <c r="FWW234" s="53">
        <v>0</v>
      </c>
      <c r="FWX234" s="53">
        <f>FWV234*(($H$268)+1)+(IF(FWW234&lt;101,FWW234,IF(FWW234&lt;201,FWW234/2,IF(FWW234&lt;=301,FWW234/3,FWW234/4))))</f>
        <v>700.2520199999999</v>
      </c>
      <c r="FWY234" s="159">
        <f t="shared" si="7920"/>
        <v>5</v>
      </c>
      <c r="FWZ234" s="159"/>
      <c r="FXA234" s="53" t="s">
        <v>163</v>
      </c>
      <c r="FXB234" s="53">
        <f t="shared" ref="FXB234" si="21074">(54.23)*10.764</f>
        <v>583.73171999999988</v>
      </c>
      <c r="FXC234" s="53">
        <f t="shared" si="17567"/>
        <v>116.52029999999999</v>
      </c>
      <c r="FXD234" s="53">
        <f t="shared" si="1784"/>
        <v>700.2520199999999</v>
      </c>
      <c r="FXE234" s="53">
        <v>0</v>
      </c>
      <c r="FXF234" s="53">
        <f>FXD234*(($H$268)+1)+(IF(FXE234&lt;101,FXE234,IF(FXE234&lt;201,FXE234/2,IF(FXE234&lt;=301,FXE234/3,FXE234/4))))</f>
        <v>700.2520199999999</v>
      </c>
      <c r="FXG234" s="159">
        <f t="shared" si="7923"/>
        <v>5</v>
      </c>
      <c r="FXH234" s="159"/>
      <c r="FXI234" s="53" t="s">
        <v>163</v>
      </c>
      <c r="FXJ234" s="53">
        <f t="shared" ref="FXJ234" si="21075">(54.23)*10.764</f>
        <v>583.73171999999988</v>
      </c>
      <c r="FXK234" s="53">
        <f t="shared" si="17569"/>
        <v>116.52029999999999</v>
      </c>
      <c r="FXL234" s="53">
        <f t="shared" si="1787"/>
        <v>700.2520199999999</v>
      </c>
      <c r="FXM234" s="53">
        <v>0</v>
      </c>
      <c r="FXN234" s="53">
        <f>FXL234*(($H$268)+1)+(IF(FXM234&lt;101,FXM234,IF(FXM234&lt;201,FXM234/2,IF(FXM234&lt;=301,FXM234/3,FXM234/4))))</f>
        <v>700.2520199999999</v>
      </c>
      <c r="FXO234" s="159">
        <f t="shared" si="7926"/>
        <v>5</v>
      </c>
      <c r="FXP234" s="159"/>
      <c r="FXQ234" s="53" t="s">
        <v>163</v>
      </c>
      <c r="FXR234" s="53">
        <f t="shared" ref="FXR234" si="21076">(54.23)*10.764</f>
        <v>583.73171999999988</v>
      </c>
      <c r="FXS234" s="53">
        <f t="shared" si="17571"/>
        <v>116.52029999999999</v>
      </c>
      <c r="FXT234" s="53">
        <f t="shared" si="1790"/>
        <v>700.2520199999999</v>
      </c>
      <c r="FXU234" s="53">
        <v>0</v>
      </c>
      <c r="FXV234" s="53">
        <f>FXT234*(($H$268)+1)+(IF(FXU234&lt;101,FXU234,IF(FXU234&lt;201,FXU234/2,IF(FXU234&lt;=301,FXU234/3,FXU234/4))))</f>
        <v>700.2520199999999</v>
      </c>
      <c r="FXW234" s="159">
        <f t="shared" si="7929"/>
        <v>5</v>
      </c>
      <c r="FXX234" s="159"/>
      <c r="FXY234" s="53" t="s">
        <v>163</v>
      </c>
      <c r="FXZ234" s="53">
        <f t="shared" ref="FXZ234" si="21077">(54.23)*10.764</f>
        <v>583.73171999999988</v>
      </c>
      <c r="FYA234" s="53">
        <f t="shared" si="17573"/>
        <v>116.52029999999999</v>
      </c>
      <c r="FYB234" s="53">
        <f t="shared" si="1793"/>
        <v>700.2520199999999</v>
      </c>
      <c r="FYC234" s="53">
        <v>0</v>
      </c>
      <c r="FYD234" s="53">
        <f>FYB234*(($H$268)+1)+(IF(FYC234&lt;101,FYC234,IF(FYC234&lt;201,FYC234/2,IF(FYC234&lt;=301,FYC234/3,FYC234/4))))</f>
        <v>700.2520199999999</v>
      </c>
      <c r="FYE234" s="159">
        <f t="shared" si="7932"/>
        <v>5</v>
      </c>
      <c r="FYF234" s="159"/>
      <c r="FYG234" s="53" t="s">
        <v>163</v>
      </c>
      <c r="FYH234" s="53">
        <f t="shared" ref="FYH234" si="21078">(54.23)*10.764</f>
        <v>583.73171999999988</v>
      </c>
      <c r="FYI234" s="53">
        <f t="shared" si="17575"/>
        <v>116.52029999999999</v>
      </c>
      <c r="FYJ234" s="53">
        <f t="shared" si="1796"/>
        <v>700.2520199999999</v>
      </c>
      <c r="FYK234" s="53">
        <v>0</v>
      </c>
      <c r="FYL234" s="53">
        <f>FYJ234*(($H$268)+1)+(IF(FYK234&lt;101,FYK234,IF(FYK234&lt;201,FYK234/2,IF(FYK234&lt;=301,FYK234/3,FYK234/4))))</f>
        <v>700.2520199999999</v>
      </c>
      <c r="FYM234" s="159">
        <f t="shared" si="7935"/>
        <v>5</v>
      </c>
      <c r="FYN234" s="159"/>
      <c r="FYO234" s="53" t="s">
        <v>163</v>
      </c>
      <c r="FYP234" s="53">
        <f t="shared" ref="FYP234" si="21079">(54.23)*10.764</f>
        <v>583.73171999999988</v>
      </c>
      <c r="FYQ234" s="53">
        <f t="shared" si="17577"/>
        <v>116.52029999999999</v>
      </c>
      <c r="FYR234" s="53">
        <f t="shared" si="1799"/>
        <v>700.2520199999999</v>
      </c>
      <c r="FYS234" s="53">
        <v>0</v>
      </c>
      <c r="FYT234" s="53">
        <f>FYR234*(($H$268)+1)+(IF(FYS234&lt;101,FYS234,IF(FYS234&lt;201,FYS234/2,IF(FYS234&lt;=301,FYS234/3,FYS234/4))))</f>
        <v>700.2520199999999</v>
      </c>
      <c r="FYU234" s="159">
        <f t="shared" si="7938"/>
        <v>5</v>
      </c>
      <c r="FYV234" s="159"/>
      <c r="FYW234" s="53" t="s">
        <v>163</v>
      </c>
      <c r="FYX234" s="53">
        <f t="shared" ref="FYX234" si="21080">(54.23)*10.764</f>
        <v>583.73171999999988</v>
      </c>
      <c r="FYY234" s="53">
        <f t="shared" si="17579"/>
        <v>116.52029999999999</v>
      </c>
      <c r="FYZ234" s="53">
        <f t="shared" si="1802"/>
        <v>700.2520199999999</v>
      </c>
      <c r="FZA234" s="53">
        <v>0</v>
      </c>
      <c r="FZB234" s="53">
        <f>FYZ234*(($H$268)+1)+(IF(FZA234&lt;101,FZA234,IF(FZA234&lt;201,FZA234/2,IF(FZA234&lt;=301,FZA234/3,FZA234/4))))</f>
        <v>700.2520199999999</v>
      </c>
      <c r="FZC234" s="159">
        <f t="shared" si="7941"/>
        <v>5</v>
      </c>
      <c r="FZD234" s="159"/>
      <c r="FZE234" s="53" t="s">
        <v>163</v>
      </c>
      <c r="FZF234" s="53">
        <f t="shared" ref="FZF234" si="21081">(54.23)*10.764</f>
        <v>583.73171999999988</v>
      </c>
      <c r="FZG234" s="53">
        <f t="shared" si="17581"/>
        <v>116.52029999999999</v>
      </c>
      <c r="FZH234" s="53">
        <f t="shared" si="1805"/>
        <v>700.2520199999999</v>
      </c>
      <c r="FZI234" s="53">
        <v>0</v>
      </c>
      <c r="FZJ234" s="53">
        <f>FZH234*(($H$268)+1)+(IF(FZI234&lt;101,FZI234,IF(FZI234&lt;201,FZI234/2,IF(FZI234&lt;=301,FZI234/3,FZI234/4))))</f>
        <v>700.2520199999999</v>
      </c>
      <c r="FZK234" s="159">
        <f t="shared" si="7944"/>
        <v>5</v>
      </c>
      <c r="FZL234" s="159"/>
      <c r="FZM234" s="53" t="s">
        <v>163</v>
      </c>
      <c r="FZN234" s="53">
        <f t="shared" ref="FZN234" si="21082">(54.23)*10.764</f>
        <v>583.73171999999988</v>
      </c>
      <c r="FZO234" s="53">
        <f t="shared" si="17583"/>
        <v>116.52029999999999</v>
      </c>
      <c r="FZP234" s="53">
        <f t="shared" si="1808"/>
        <v>700.2520199999999</v>
      </c>
      <c r="FZQ234" s="53">
        <v>0</v>
      </c>
      <c r="FZR234" s="53">
        <f>FZP234*(($H$268)+1)+(IF(FZQ234&lt;101,FZQ234,IF(FZQ234&lt;201,FZQ234/2,IF(FZQ234&lt;=301,FZQ234/3,FZQ234/4))))</f>
        <v>700.2520199999999</v>
      </c>
      <c r="FZS234" s="159">
        <f t="shared" si="7947"/>
        <v>5</v>
      </c>
      <c r="FZT234" s="159"/>
      <c r="FZU234" s="53" t="s">
        <v>163</v>
      </c>
      <c r="FZV234" s="53">
        <f t="shared" ref="FZV234" si="21083">(54.23)*10.764</f>
        <v>583.73171999999988</v>
      </c>
      <c r="FZW234" s="53">
        <f t="shared" si="17585"/>
        <v>116.52029999999999</v>
      </c>
      <c r="FZX234" s="53">
        <f t="shared" si="1811"/>
        <v>700.2520199999999</v>
      </c>
      <c r="FZY234" s="53">
        <v>0</v>
      </c>
      <c r="FZZ234" s="53">
        <f>FZX234*(($H$268)+1)+(IF(FZY234&lt;101,FZY234,IF(FZY234&lt;201,FZY234/2,IF(FZY234&lt;=301,FZY234/3,FZY234/4))))</f>
        <v>700.2520199999999</v>
      </c>
      <c r="GAA234" s="159">
        <f t="shared" si="7950"/>
        <v>5</v>
      </c>
      <c r="GAB234" s="159"/>
      <c r="GAC234" s="53" t="s">
        <v>163</v>
      </c>
      <c r="GAD234" s="53">
        <f t="shared" ref="GAD234" si="21084">(54.23)*10.764</f>
        <v>583.73171999999988</v>
      </c>
      <c r="GAE234" s="53">
        <f t="shared" si="17587"/>
        <v>116.52029999999999</v>
      </c>
      <c r="GAF234" s="53">
        <f t="shared" si="1814"/>
        <v>700.2520199999999</v>
      </c>
      <c r="GAG234" s="53">
        <v>0</v>
      </c>
      <c r="GAH234" s="53">
        <f>GAF234*(($H$268)+1)+(IF(GAG234&lt;101,GAG234,IF(GAG234&lt;201,GAG234/2,IF(GAG234&lt;=301,GAG234/3,GAG234/4))))</f>
        <v>700.2520199999999</v>
      </c>
      <c r="GAI234" s="159">
        <f t="shared" si="7953"/>
        <v>5</v>
      </c>
      <c r="GAJ234" s="159"/>
      <c r="GAK234" s="53" t="s">
        <v>163</v>
      </c>
      <c r="GAL234" s="53">
        <f t="shared" ref="GAL234" si="21085">(54.23)*10.764</f>
        <v>583.73171999999988</v>
      </c>
      <c r="GAM234" s="53">
        <f t="shared" si="17589"/>
        <v>116.52029999999999</v>
      </c>
      <c r="GAN234" s="53">
        <f t="shared" si="1817"/>
        <v>700.2520199999999</v>
      </c>
      <c r="GAO234" s="53">
        <v>0</v>
      </c>
      <c r="GAP234" s="53">
        <f>GAN234*(($H$268)+1)+(IF(GAO234&lt;101,GAO234,IF(GAO234&lt;201,GAO234/2,IF(GAO234&lt;=301,GAO234/3,GAO234/4))))</f>
        <v>700.2520199999999</v>
      </c>
      <c r="GAQ234" s="159">
        <f t="shared" si="7956"/>
        <v>5</v>
      </c>
      <c r="GAR234" s="159"/>
      <c r="GAS234" s="53" t="s">
        <v>163</v>
      </c>
      <c r="GAT234" s="53">
        <f t="shared" ref="GAT234" si="21086">(54.23)*10.764</f>
        <v>583.73171999999988</v>
      </c>
      <c r="GAU234" s="53">
        <f t="shared" si="17591"/>
        <v>116.52029999999999</v>
      </c>
      <c r="GAV234" s="53">
        <f t="shared" si="1820"/>
        <v>700.2520199999999</v>
      </c>
      <c r="GAW234" s="53">
        <v>0</v>
      </c>
      <c r="GAX234" s="53">
        <f>GAV234*(($H$268)+1)+(IF(GAW234&lt;101,GAW234,IF(GAW234&lt;201,GAW234/2,IF(GAW234&lt;=301,GAW234/3,GAW234/4))))</f>
        <v>700.2520199999999</v>
      </c>
      <c r="GAY234" s="159">
        <f t="shared" si="7959"/>
        <v>5</v>
      </c>
      <c r="GAZ234" s="159"/>
      <c r="GBA234" s="53" t="s">
        <v>163</v>
      </c>
      <c r="GBB234" s="53">
        <f t="shared" ref="GBB234" si="21087">(54.23)*10.764</f>
        <v>583.73171999999988</v>
      </c>
      <c r="GBC234" s="53">
        <f t="shared" si="17593"/>
        <v>116.52029999999999</v>
      </c>
      <c r="GBD234" s="53">
        <f t="shared" si="1823"/>
        <v>700.2520199999999</v>
      </c>
      <c r="GBE234" s="53">
        <v>0</v>
      </c>
      <c r="GBF234" s="53">
        <f>GBD234*(($H$268)+1)+(IF(GBE234&lt;101,GBE234,IF(GBE234&lt;201,GBE234/2,IF(GBE234&lt;=301,GBE234/3,GBE234/4))))</f>
        <v>700.2520199999999</v>
      </c>
      <c r="GBG234" s="159">
        <f t="shared" si="7962"/>
        <v>5</v>
      </c>
      <c r="GBH234" s="159"/>
      <c r="GBI234" s="53" t="s">
        <v>163</v>
      </c>
      <c r="GBJ234" s="53">
        <f t="shared" ref="GBJ234" si="21088">(54.23)*10.764</f>
        <v>583.73171999999988</v>
      </c>
      <c r="GBK234" s="53">
        <f t="shared" si="17595"/>
        <v>116.52029999999999</v>
      </c>
      <c r="GBL234" s="53">
        <f t="shared" si="1826"/>
        <v>700.2520199999999</v>
      </c>
      <c r="GBM234" s="53">
        <v>0</v>
      </c>
      <c r="GBN234" s="53">
        <f>GBL234*(($H$268)+1)+(IF(GBM234&lt;101,GBM234,IF(GBM234&lt;201,GBM234/2,IF(GBM234&lt;=301,GBM234/3,GBM234/4))))</f>
        <v>700.2520199999999</v>
      </c>
      <c r="GBO234" s="159">
        <f t="shared" si="7965"/>
        <v>5</v>
      </c>
      <c r="GBP234" s="159"/>
      <c r="GBQ234" s="53" t="s">
        <v>163</v>
      </c>
      <c r="GBR234" s="53">
        <f t="shared" ref="GBR234" si="21089">(54.23)*10.764</f>
        <v>583.73171999999988</v>
      </c>
      <c r="GBS234" s="53">
        <f t="shared" si="17597"/>
        <v>116.52029999999999</v>
      </c>
      <c r="GBT234" s="53">
        <f t="shared" si="1829"/>
        <v>700.2520199999999</v>
      </c>
      <c r="GBU234" s="53">
        <v>0</v>
      </c>
      <c r="GBV234" s="53">
        <f>GBT234*(($H$268)+1)+(IF(GBU234&lt;101,GBU234,IF(GBU234&lt;201,GBU234/2,IF(GBU234&lt;=301,GBU234/3,GBU234/4))))</f>
        <v>700.2520199999999</v>
      </c>
      <c r="GBW234" s="159">
        <f t="shared" si="7968"/>
        <v>5</v>
      </c>
      <c r="GBX234" s="159"/>
      <c r="GBY234" s="53" t="s">
        <v>163</v>
      </c>
      <c r="GBZ234" s="53">
        <f t="shared" ref="GBZ234" si="21090">(54.23)*10.764</f>
        <v>583.73171999999988</v>
      </c>
      <c r="GCA234" s="53">
        <f t="shared" si="17599"/>
        <v>116.52029999999999</v>
      </c>
      <c r="GCB234" s="53">
        <f t="shared" si="1832"/>
        <v>700.2520199999999</v>
      </c>
      <c r="GCC234" s="53">
        <v>0</v>
      </c>
      <c r="GCD234" s="53">
        <f>GCB234*(($H$268)+1)+(IF(GCC234&lt;101,GCC234,IF(GCC234&lt;201,GCC234/2,IF(GCC234&lt;=301,GCC234/3,GCC234/4))))</f>
        <v>700.2520199999999</v>
      </c>
      <c r="GCE234" s="159">
        <f t="shared" si="7971"/>
        <v>5</v>
      </c>
      <c r="GCF234" s="159"/>
      <c r="GCG234" s="53" t="s">
        <v>163</v>
      </c>
      <c r="GCH234" s="53">
        <f t="shared" ref="GCH234" si="21091">(54.23)*10.764</f>
        <v>583.73171999999988</v>
      </c>
      <c r="GCI234" s="53">
        <f t="shared" si="17601"/>
        <v>116.52029999999999</v>
      </c>
      <c r="GCJ234" s="53">
        <f t="shared" si="1835"/>
        <v>700.2520199999999</v>
      </c>
      <c r="GCK234" s="53">
        <v>0</v>
      </c>
      <c r="GCL234" s="53">
        <f>GCJ234*(($H$268)+1)+(IF(GCK234&lt;101,GCK234,IF(GCK234&lt;201,GCK234/2,IF(GCK234&lt;=301,GCK234/3,GCK234/4))))</f>
        <v>700.2520199999999</v>
      </c>
      <c r="GCM234" s="159">
        <f t="shared" si="7974"/>
        <v>5</v>
      </c>
      <c r="GCN234" s="159"/>
      <c r="GCO234" s="53" t="s">
        <v>163</v>
      </c>
      <c r="GCP234" s="53">
        <f t="shared" ref="GCP234" si="21092">(54.23)*10.764</f>
        <v>583.73171999999988</v>
      </c>
      <c r="GCQ234" s="53">
        <f t="shared" si="17603"/>
        <v>116.52029999999999</v>
      </c>
      <c r="GCR234" s="53">
        <f t="shared" si="1838"/>
        <v>700.2520199999999</v>
      </c>
      <c r="GCS234" s="53">
        <v>0</v>
      </c>
      <c r="GCT234" s="53">
        <f>GCR234*(($H$268)+1)+(IF(GCS234&lt;101,GCS234,IF(GCS234&lt;201,GCS234/2,IF(GCS234&lt;=301,GCS234/3,GCS234/4))))</f>
        <v>700.2520199999999</v>
      </c>
      <c r="GCU234" s="159">
        <f t="shared" si="7977"/>
        <v>5</v>
      </c>
      <c r="GCV234" s="159"/>
      <c r="GCW234" s="53" t="s">
        <v>163</v>
      </c>
      <c r="GCX234" s="53">
        <f t="shared" ref="GCX234" si="21093">(54.23)*10.764</f>
        <v>583.73171999999988</v>
      </c>
      <c r="GCY234" s="53">
        <f t="shared" si="17605"/>
        <v>116.52029999999999</v>
      </c>
      <c r="GCZ234" s="53">
        <f t="shared" si="1841"/>
        <v>700.2520199999999</v>
      </c>
      <c r="GDA234" s="53">
        <v>0</v>
      </c>
      <c r="GDB234" s="53">
        <f>GCZ234*(($H$268)+1)+(IF(GDA234&lt;101,GDA234,IF(GDA234&lt;201,GDA234/2,IF(GDA234&lt;=301,GDA234/3,GDA234/4))))</f>
        <v>700.2520199999999</v>
      </c>
      <c r="GDC234" s="159">
        <f t="shared" si="7980"/>
        <v>5</v>
      </c>
      <c r="GDD234" s="159"/>
      <c r="GDE234" s="53" t="s">
        <v>163</v>
      </c>
      <c r="GDF234" s="53">
        <f t="shared" ref="GDF234" si="21094">(54.23)*10.764</f>
        <v>583.73171999999988</v>
      </c>
      <c r="GDG234" s="53">
        <f t="shared" si="17607"/>
        <v>116.52029999999999</v>
      </c>
      <c r="GDH234" s="53">
        <f t="shared" si="1844"/>
        <v>700.2520199999999</v>
      </c>
      <c r="GDI234" s="53">
        <v>0</v>
      </c>
      <c r="GDJ234" s="53">
        <f>GDH234*(($H$268)+1)+(IF(GDI234&lt;101,GDI234,IF(GDI234&lt;201,GDI234/2,IF(GDI234&lt;=301,GDI234/3,GDI234/4))))</f>
        <v>700.2520199999999</v>
      </c>
      <c r="GDK234" s="159">
        <f t="shared" si="7983"/>
        <v>5</v>
      </c>
      <c r="GDL234" s="159"/>
      <c r="GDM234" s="53" t="s">
        <v>163</v>
      </c>
      <c r="GDN234" s="53">
        <f t="shared" ref="GDN234" si="21095">(54.23)*10.764</f>
        <v>583.73171999999988</v>
      </c>
      <c r="GDO234" s="53">
        <f t="shared" si="17609"/>
        <v>116.52029999999999</v>
      </c>
      <c r="GDP234" s="53">
        <f t="shared" si="1847"/>
        <v>700.2520199999999</v>
      </c>
      <c r="GDQ234" s="53">
        <v>0</v>
      </c>
      <c r="GDR234" s="53">
        <f>GDP234*(($H$268)+1)+(IF(GDQ234&lt;101,GDQ234,IF(GDQ234&lt;201,GDQ234/2,IF(GDQ234&lt;=301,GDQ234/3,GDQ234/4))))</f>
        <v>700.2520199999999</v>
      </c>
      <c r="GDS234" s="159">
        <f t="shared" si="7986"/>
        <v>5</v>
      </c>
      <c r="GDT234" s="159"/>
      <c r="GDU234" s="53" t="s">
        <v>163</v>
      </c>
      <c r="GDV234" s="53">
        <f t="shared" ref="GDV234" si="21096">(54.23)*10.764</f>
        <v>583.73171999999988</v>
      </c>
      <c r="GDW234" s="53">
        <f t="shared" si="17611"/>
        <v>116.52029999999999</v>
      </c>
      <c r="GDX234" s="53">
        <f t="shared" si="1850"/>
        <v>700.2520199999999</v>
      </c>
      <c r="GDY234" s="53">
        <v>0</v>
      </c>
      <c r="GDZ234" s="53">
        <f>GDX234*(($H$268)+1)+(IF(GDY234&lt;101,GDY234,IF(GDY234&lt;201,GDY234/2,IF(GDY234&lt;=301,GDY234/3,GDY234/4))))</f>
        <v>700.2520199999999</v>
      </c>
      <c r="GEA234" s="159">
        <f t="shared" si="7989"/>
        <v>5</v>
      </c>
      <c r="GEB234" s="159"/>
      <c r="GEC234" s="53" t="s">
        <v>163</v>
      </c>
      <c r="GED234" s="53">
        <f t="shared" ref="GED234" si="21097">(54.23)*10.764</f>
        <v>583.73171999999988</v>
      </c>
      <c r="GEE234" s="53">
        <f t="shared" si="17613"/>
        <v>116.52029999999999</v>
      </c>
      <c r="GEF234" s="53">
        <f t="shared" si="1853"/>
        <v>700.2520199999999</v>
      </c>
      <c r="GEG234" s="53">
        <v>0</v>
      </c>
      <c r="GEH234" s="53">
        <f>GEF234*(($H$268)+1)+(IF(GEG234&lt;101,GEG234,IF(GEG234&lt;201,GEG234/2,IF(GEG234&lt;=301,GEG234/3,GEG234/4))))</f>
        <v>700.2520199999999</v>
      </c>
      <c r="GEI234" s="159">
        <f t="shared" si="7992"/>
        <v>5</v>
      </c>
      <c r="GEJ234" s="159"/>
      <c r="GEK234" s="53" t="s">
        <v>163</v>
      </c>
      <c r="GEL234" s="53">
        <f t="shared" ref="GEL234" si="21098">(54.23)*10.764</f>
        <v>583.73171999999988</v>
      </c>
      <c r="GEM234" s="53">
        <f t="shared" si="17615"/>
        <v>116.52029999999999</v>
      </c>
      <c r="GEN234" s="53">
        <f t="shared" si="1856"/>
        <v>700.2520199999999</v>
      </c>
      <c r="GEO234" s="53">
        <v>0</v>
      </c>
      <c r="GEP234" s="53">
        <f>GEN234*(($H$268)+1)+(IF(GEO234&lt;101,GEO234,IF(GEO234&lt;201,GEO234/2,IF(GEO234&lt;=301,GEO234/3,GEO234/4))))</f>
        <v>700.2520199999999</v>
      </c>
      <c r="GEQ234" s="159">
        <f t="shared" si="7995"/>
        <v>5</v>
      </c>
      <c r="GER234" s="159"/>
      <c r="GES234" s="53" t="s">
        <v>163</v>
      </c>
      <c r="GET234" s="53">
        <f t="shared" ref="GET234" si="21099">(54.23)*10.764</f>
        <v>583.73171999999988</v>
      </c>
      <c r="GEU234" s="53">
        <f t="shared" si="17617"/>
        <v>116.52029999999999</v>
      </c>
      <c r="GEV234" s="53">
        <f t="shared" si="1859"/>
        <v>700.2520199999999</v>
      </c>
      <c r="GEW234" s="53">
        <v>0</v>
      </c>
      <c r="GEX234" s="53">
        <f>GEV234*(($H$268)+1)+(IF(GEW234&lt;101,GEW234,IF(GEW234&lt;201,GEW234/2,IF(GEW234&lt;=301,GEW234/3,GEW234/4))))</f>
        <v>700.2520199999999</v>
      </c>
      <c r="GEY234" s="159">
        <f t="shared" si="7998"/>
        <v>5</v>
      </c>
      <c r="GEZ234" s="159"/>
      <c r="GFA234" s="53" t="s">
        <v>163</v>
      </c>
      <c r="GFB234" s="53">
        <f t="shared" ref="GFB234" si="21100">(54.23)*10.764</f>
        <v>583.73171999999988</v>
      </c>
      <c r="GFC234" s="53">
        <f t="shared" si="17619"/>
        <v>116.52029999999999</v>
      </c>
      <c r="GFD234" s="53">
        <f t="shared" si="1862"/>
        <v>700.2520199999999</v>
      </c>
      <c r="GFE234" s="53">
        <v>0</v>
      </c>
      <c r="GFF234" s="53">
        <f>GFD234*(($H$268)+1)+(IF(GFE234&lt;101,GFE234,IF(GFE234&lt;201,GFE234/2,IF(GFE234&lt;=301,GFE234/3,GFE234/4))))</f>
        <v>700.2520199999999</v>
      </c>
      <c r="GFG234" s="159">
        <f t="shared" si="8001"/>
        <v>5</v>
      </c>
      <c r="GFH234" s="159"/>
      <c r="GFI234" s="53" t="s">
        <v>163</v>
      </c>
      <c r="GFJ234" s="53">
        <f t="shared" ref="GFJ234" si="21101">(54.23)*10.764</f>
        <v>583.73171999999988</v>
      </c>
      <c r="GFK234" s="53">
        <f t="shared" si="17621"/>
        <v>116.52029999999999</v>
      </c>
      <c r="GFL234" s="53">
        <f t="shared" si="1865"/>
        <v>700.2520199999999</v>
      </c>
      <c r="GFM234" s="53">
        <v>0</v>
      </c>
      <c r="GFN234" s="53">
        <f>GFL234*(($H$268)+1)+(IF(GFM234&lt;101,GFM234,IF(GFM234&lt;201,GFM234/2,IF(GFM234&lt;=301,GFM234/3,GFM234/4))))</f>
        <v>700.2520199999999</v>
      </c>
      <c r="GFO234" s="159">
        <f t="shared" si="8004"/>
        <v>5</v>
      </c>
      <c r="GFP234" s="159"/>
      <c r="GFQ234" s="53" t="s">
        <v>163</v>
      </c>
      <c r="GFR234" s="53">
        <f t="shared" ref="GFR234" si="21102">(54.23)*10.764</f>
        <v>583.73171999999988</v>
      </c>
      <c r="GFS234" s="53">
        <f t="shared" si="17623"/>
        <v>116.52029999999999</v>
      </c>
      <c r="GFT234" s="53">
        <f t="shared" si="1868"/>
        <v>700.2520199999999</v>
      </c>
      <c r="GFU234" s="53">
        <v>0</v>
      </c>
      <c r="GFV234" s="53">
        <f>GFT234*(($H$268)+1)+(IF(GFU234&lt;101,GFU234,IF(GFU234&lt;201,GFU234/2,IF(GFU234&lt;=301,GFU234/3,GFU234/4))))</f>
        <v>700.2520199999999</v>
      </c>
      <c r="GFW234" s="159">
        <f t="shared" si="8007"/>
        <v>5</v>
      </c>
      <c r="GFX234" s="159"/>
      <c r="GFY234" s="53" t="s">
        <v>163</v>
      </c>
      <c r="GFZ234" s="53">
        <f t="shared" ref="GFZ234" si="21103">(54.23)*10.764</f>
        <v>583.73171999999988</v>
      </c>
      <c r="GGA234" s="53">
        <f t="shared" si="17625"/>
        <v>116.52029999999999</v>
      </c>
      <c r="GGB234" s="53">
        <f t="shared" si="1871"/>
        <v>700.2520199999999</v>
      </c>
      <c r="GGC234" s="53">
        <v>0</v>
      </c>
      <c r="GGD234" s="53">
        <f>GGB234*(($H$268)+1)+(IF(GGC234&lt;101,GGC234,IF(GGC234&lt;201,GGC234/2,IF(GGC234&lt;=301,GGC234/3,GGC234/4))))</f>
        <v>700.2520199999999</v>
      </c>
      <c r="GGE234" s="159">
        <f t="shared" si="8010"/>
        <v>5</v>
      </c>
      <c r="GGF234" s="159"/>
      <c r="GGG234" s="53" t="s">
        <v>163</v>
      </c>
      <c r="GGH234" s="53">
        <f t="shared" ref="GGH234" si="21104">(54.23)*10.764</f>
        <v>583.73171999999988</v>
      </c>
      <c r="GGI234" s="53">
        <f t="shared" si="17627"/>
        <v>116.52029999999999</v>
      </c>
      <c r="GGJ234" s="53">
        <f t="shared" si="1874"/>
        <v>700.2520199999999</v>
      </c>
      <c r="GGK234" s="53">
        <v>0</v>
      </c>
      <c r="GGL234" s="53">
        <f>GGJ234*(($H$268)+1)+(IF(GGK234&lt;101,GGK234,IF(GGK234&lt;201,GGK234/2,IF(GGK234&lt;=301,GGK234/3,GGK234/4))))</f>
        <v>700.2520199999999</v>
      </c>
      <c r="GGM234" s="159">
        <f t="shared" si="8013"/>
        <v>5</v>
      </c>
      <c r="GGN234" s="159"/>
      <c r="GGO234" s="53" t="s">
        <v>163</v>
      </c>
      <c r="GGP234" s="53">
        <f t="shared" ref="GGP234" si="21105">(54.23)*10.764</f>
        <v>583.73171999999988</v>
      </c>
      <c r="GGQ234" s="53">
        <f t="shared" si="17629"/>
        <v>116.52029999999999</v>
      </c>
      <c r="GGR234" s="53">
        <f t="shared" si="1877"/>
        <v>700.2520199999999</v>
      </c>
      <c r="GGS234" s="53">
        <v>0</v>
      </c>
      <c r="GGT234" s="53">
        <f>GGR234*(($H$268)+1)+(IF(GGS234&lt;101,GGS234,IF(GGS234&lt;201,GGS234/2,IF(GGS234&lt;=301,GGS234/3,GGS234/4))))</f>
        <v>700.2520199999999</v>
      </c>
      <c r="GGU234" s="159">
        <f t="shared" si="8016"/>
        <v>5</v>
      </c>
      <c r="GGV234" s="159"/>
      <c r="GGW234" s="53" t="s">
        <v>163</v>
      </c>
      <c r="GGX234" s="53">
        <f t="shared" ref="GGX234" si="21106">(54.23)*10.764</f>
        <v>583.73171999999988</v>
      </c>
      <c r="GGY234" s="53">
        <f t="shared" si="17631"/>
        <v>116.52029999999999</v>
      </c>
      <c r="GGZ234" s="53">
        <f t="shared" si="1880"/>
        <v>700.2520199999999</v>
      </c>
      <c r="GHA234" s="53">
        <v>0</v>
      </c>
      <c r="GHB234" s="53">
        <f>GGZ234*(($H$268)+1)+(IF(GHA234&lt;101,GHA234,IF(GHA234&lt;201,GHA234/2,IF(GHA234&lt;=301,GHA234/3,GHA234/4))))</f>
        <v>700.2520199999999</v>
      </c>
      <c r="GHC234" s="159">
        <f t="shared" si="8019"/>
        <v>5</v>
      </c>
      <c r="GHD234" s="159"/>
      <c r="GHE234" s="53" t="s">
        <v>163</v>
      </c>
      <c r="GHF234" s="53">
        <f t="shared" ref="GHF234" si="21107">(54.23)*10.764</f>
        <v>583.73171999999988</v>
      </c>
      <c r="GHG234" s="53">
        <f t="shared" si="17633"/>
        <v>116.52029999999999</v>
      </c>
      <c r="GHH234" s="53">
        <f t="shared" si="1883"/>
        <v>700.2520199999999</v>
      </c>
      <c r="GHI234" s="53">
        <v>0</v>
      </c>
      <c r="GHJ234" s="53">
        <f>GHH234*(($H$268)+1)+(IF(GHI234&lt;101,GHI234,IF(GHI234&lt;201,GHI234/2,IF(GHI234&lt;=301,GHI234/3,GHI234/4))))</f>
        <v>700.2520199999999</v>
      </c>
      <c r="GHK234" s="159">
        <f t="shared" si="8022"/>
        <v>5</v>
      </c>
      <c r="GHL234" s="159"/>
      <c r="GHM234" s="53" t="s">
        <v>163</v>
      </c>
      <c r="GHN234" s="53">
        <f t="shared" ref="GHN234" si="21108">(54.23)*10.764</f>
        <v>583.73171999999988</v>
      </c>
      <c r="GHO234" s="53">
        <f t="shared" si="17635"/>
        <v>116.52029999999999</v>
      </c>
      <c r="GHP234" s="53">
        <f t="shared" si="1886"/>
        <v>700.2520199999999</v>
      </c>
      <c r="GHQ234" s="53">
        <v>0</v>
      </c>
      <c r="GHR234" s="53">
        <f>GHP234*(($H$268)+1)+(IF(GHQ234&lt;101,GHQ234,IF(GHQ234&lt;201,GHQ234/2,IF(GHQ234&lt;=301,GHQ234/3,GHQ234/4))))</f>
        <v>700.2520199999999</v>
      </c>
      <c r="GHS234" s="159">
        <f t="shared" si="8025"/>
        <v>5</v>
      </c>
      <c r="GHT234" s="159"/>
      <c r="GHU234" s="53" t="s">
        <v>163</v>
      </c>
      <c r="GHV234" s="53">
        <f t="shared" ref="GHV234" si="21109">(54.23)*10.764</f>
        <v>583.73171999999988</v>
      </c>
      <c r="GHW234" s="53">
        <f t="shared" si="17637"/>
        <v>116.52029999999999</v>
      </c>
      <c r="GHX234" s="53">
        <f t="shared" si="1889"/>
        <v>700.2520199999999</v>
      </c>
      <c r="GHY234" s="53">
        <v>0</v>
      </c>
      <c r="GHZ234" s="53">
        <f>GHX234*(($H$268)+1)+(IF(GHY234&lt;101,GHY234,IF(GHY234&lt;201,GHY234/2,IF(GHY234&lt;=301,GHY234/3,GHY234/4))))</f>
        <v>700.2520199999999</v>
      </c>
      <c r="GIA234" s="159">
        <f t="shared" si="8028"/>
        <v>5</v>
      </c>
      <c r="GIB234" s="159"/>
      <c r="GIC234" s="53" t="s">
        <v>163</v>
      </c>
      <c r="GID234" s="53">
        <f t="shared" ref="GID234" si="21110">(54.23)*10.764</f>
        <v>583.73171999999988</v>
      </c>
      <c r="GIE234" s="53">
        <f t="shared" si="17639"/>
        <v>116.52029999999999</v>
      </c>
      <c r="GIF234" s="53">
        <f t="shared" si="1892"/>
        <v>700.2520199999999</v>
      </c>
      <c r="GIG234" s="53">
        <v>0</v>
      </c>
      <c r="GIH234" s="53">
        <f>GIF234*(($H$268)+1)+(IF(GIG234&lt;101,GIG234,IF(GIG234&lt;201,GIG234/2,IF(GIG234&lt;=301,GIG234/3,GIG234/4))))</f>
        <v>700.2520199999999</v>
      </c>
      <c r="GII234" s="159">
        <f t="shared" si="8031"/>
        <v>5</v>
      </c>
      <c r="GIJ234" s="159"/>
      <c r="GIK234" s="53" t="s">
        <v>163</v>
      </c>
      <c r="GIL234" s="53">
        <f t="shared" ref="GIL234" si="21111">(54.23)*10.764</f>
        <v>583.73171999999988</v>
      </c>
      <c r="GIM234" s="53">
        <f t="shared" si="17641"/>
        <v>116.52029999999999</v>
      </c>
      <c r="GIN234" s="53">
        <f t="shared" si="1895"/>
        <v>700.2520199999999</v>
      </c>
      <c r="GIO234" s="53">
        <v>0</v>
      </c>
      <c r="GIP234" s="53">
        <f>GIN234*(($H$268)+1)+(IF(GIO234&lt;101,GIO234,IF(GIO234&lt;201,GIO234/2,IF(GIO234&lt;=301,GIO234/3,GIO234/4))))</f>
        <v>700.2520199999999</v>
      </c>
      <c r="GIQ234" s="159">
        <f t="shared" si="8034"/>
        <v>5</v>
      </c>
      <c r="GIR234" s="159"/>
      <c r="GIS234" s="53" t="s">
        <v>163</v>
      </c>
      <c r="GIT234" s="53">
        <f t="shared" ref="GIT234" si="21112">(54.23)*10.764</f>
        <v>583.73171999999988</v>
      </c>
      <c r="GIU234" s="53">
        <f t="shared" si="17643"/>
        <v>116.52029999999999</v>
      </c>
      <c r="GIV234" s="53">
        <f t="shared" si="1898"/>
        <v>700.2520199999999</v>
      </c>
      <c r="GIW234" s="53">
        <v>0</v>
      </c>
      <c r="GIX234" s="53">
        <f>GIV234*(($H$268)+1)+(IF(GIW234&lt;101,GIW234,IF(GIW234&lt;201,GIW234/2,IF(GIW234&lt;=301,GIW234/3,GIW234/4))))</f>
        <v>700.2520199999999</v>
      </c>
      <c r="GIY234" s="159">
        <f t="shared" si="8037"/>
        <v>5</v>
      </c>
      <c r="GIZ234" s="159"/>
      <c r="GJA234" s="53" t="s">
        <v>163</v>
      </c>
      <c r="GJB234" s="53">
        <f t="shared" ref="GJB234" si="21113">(54.23)*10.764</f>
        <v>583.73171999999988</v>
      </c>
      <c r="GJC234" s="53">
        <f t="shared" si="17645"/>
        <v>116.52029999999999</v>
      </c>
      <c r="GJD234" s="53">
        <f t="shared" si="1901"/>
        <v>700.2520199999999</v>
      </c>
      <c r="GJE234" s="53">
        <v>0</v>
      </c>
      <c r="GJF234" s="53">
        <f>GJD234*(($H$268)+1)+(IF(GJE234&lt;101,GJE234,IF(GJE234&lt;201,GJE234/2,IF(GJE234&lt;=301,GJE234/3,GJE234/4))))</f>
        <v>700.2520199999999</v>
      </c>
      <c r="GJG234" s="159">
        <f t="shared" si="8040"/>
        <v>5</v>
      </c>
      <c r="GJH234" s="159"/>
      <c r="GJI234" s="53" t="s">
        <v>163</v>
      </c>
      <c r="GJJ234" s="53">
        <f t="shared" ref="GJJ234" si="21114">(54.23)*10.764</f>
        <v>583.73171999999988</v>
      </c>
      <c r="GJK234" s="53">
        <f t="shared" si="17647"/>
        <v>116.52029999999999</v>
      </c>
      <c r="GJL234" s="53">
        <f t="shared" si="1904"/>
        <v>700.2520199999999</v>
      </c>
      <c r="GJM234" s="53">
        <v>0</v>
      </c>
      <c r="GJN234" s="53">
        <f>GJL234*(($H$268)+1)+(IF(GJM234&lt;101,GJM234,IF(GJM234&lt;201,GJM234/2,IF(GJM234&lt;=301,GJM234/3,GJM234/4))))</f>
        <v>700.2520199999999</v>
      </c>
      <c r="GJO234" s="159">
        <f t="shared" si="8043"/>
        <v>5</v>
      </c>
      <c r="GJP234" s="159"/>
      <c r="GJQ234" s="53" t="s">
        <v>163</v>
      </c>
      <c r="GJR234" s="53">
        <f t="shared" ref="GJR234" si="21115">(54.23)*10.764</f>
        <v>583.73171999999988</v>
      </c>
      <c r="GJS234" s="53">
        <f t="shared" si="17649"/>
        <v>116.52029999999999</v>
      </c>
      <c r="GJT234" s="53">
        <f t="shared" si="1907"/>
        <v>700.2520199999999</v>
      </c>
      <c r="GJU234" s="53">
        <v>0</v>
      </c>
      <c r="GJV234" s="53">
        <f>GJT234*(($H$268)+1)+(IF(GJU234&lt;101,GJU234,IF(GJU234&lt;201,GJU234/2,IF(GJU234&lt;=301,GJU234/3,GJU234/4))))</f>
        <v>700.2520199999999</v>
      </c>
      <c r="GJW234" s="159">
        <f t="shared" si="8046"/>
        <v>5</v>
      </c>
      <c r="GJX234" s="159"/>
      <c r="GJY234" s="53" t="s">
        <v>163</v>
      </c>
      <c r="GJZ234" s="53">
        <f t="shared" ref="GJZ234" si="21116">(54.23)*10.764</f>
        <v>583.73171999999988</v>
      </c>
      <c r="GKA234" s="53">
        <f t="shared" si="17651"/>
        <v>116.52029999999999</v>
      </c>
      <c r="GKB234" s="53">
        <f t="shared" si="1910"/>
        <v>700.2520199999999</v>
      </c>
      <c r="GKC234" s="53">
        <v>0</v>
      </c>
      <c r="GKD234" s="53">
        <f>GKB234*(($H$268)+1)+(IF(GKC234&lt;101,GKC234,IF(GKC234&lt;201,GKC234/2,IF(GKC234&lt;=301,GKC234/3,GKC234/4))))</f>
        <v>700.2520199999999</v>
      </c>
      <c r="GKE234" s="159">
        <f t="shared" si="8049"/>
        <v>5</v>
      </c>
      <c r="GKF234" s="159"/>
      <c r="GKG234" s="53" t="s">
        <v>163</v>
      </c>
      <c r="GKH234" s="53">
        <f t="shared" ref="GKH234" si="21117">(54.23)*10.764</f>
        <v>583.73171999999988</v>
      </c>
      <c r="GKI234" s="53">
        <f t="shared" si="17653"/>
        <v>116.52029999999999</v>
      </c>
      <c r="GKJ234" s="53">
        <f t="shared" si="1913"/>
        <v>700.2520199999999</v>
      </c>
      <c r="GKK234" s="53">
        <v>0</v>
      </c>
      <c r="GKL234" s="53">
        <f>GKJ234*(($H$268)+1)+(IF(GKK234&lt;101,GKK234,IF(GKK234&lt;201,GKK234/2,IF(GKK234&lt;=301,GKK234/3,GKK234/4))))</f>
        <v>700.2520199999999</v>
      </c>
      <c r="GKM234" s="159">
        <f t="shared" si="8052"/>
        <v>5</v>
      </c>
      <c r="GKN234" s="159"/>
      <c r="GKO234" s="53" t="s">
        <v>163</v>
      </c>
      <c r="GKP234" s="53">
        <f t="shared" ref="GKP234" si="21118">(54.23)*10.764</f>
        <v>583.73171999999988</v>
      </c>
      <c r="GKQ234" s="53">
        <f t="shared" si="17655"/>
        <v>116.52029999999999</v>
      </c>
      <c r="GKR234" s="53">
        <f t="shared" si="1916"/>
        <v>700.2520199999999</v>
      </c>
      <c r="GKS234" s="53">
        <v>0</v>
      </c>
      <c r="GKT234" s="53">
        <f>GKR234*(($H$268)+1)+(IF(GKS234&lt;101,GKS234,IF(GKS234&lt;201,GKS234/2,IF(GKS234&lt;=301,GKS234/3,GKS234/4))))</f>
        <v>700.2520199999999</v>
      </c>
      <c r="GKU234" s="159">
        <f t="shared" si="8055"/>
        <v>5</v>
      </c>
      <c r="GKV234" s="159"/>
      <c r="GKW234" s="53" t="s">
        <v>163</v>
      </c>
      <c r="GKX234" s="53">
        <f t="shared" ref="GKX234" si="21119">(54.23)*10.764</f>
        <v>583.73171999999988</v>
      </c>
      <c r="GKY234" s="53">
        <f t="shared" si="17657"/>
        <v>116.52029999999999</v>
      </c>
      <c r="GKZ234" s="53">
        <f t="shared" si="1919"/>
        <v>700.2520199999999</v>
      </c>
      <c r="GLA234" s="53">
        <v>0</v>
      </c>
      <c r="GLB234" s="53">
        <f>GKZ234*(($H$268)+1)+(IF(GLA234&lt;101,GLA234,IF(GLA234&lt;201,GLA234/2,IF(GLA234&lt;=301,GLA234/3,GLA234/4))))</f>
        <v>700.2520199999999</v>
      </c>
      <c r="GLC234" s="159">
        <f t="shared" si="8058"/>
        <v>5</v>
      </c>
      <c r="GLD234" s="159"/>
      <c r="GLE234" s="53" t="s">
        <v>163</v>
      </c>
      <c r="GLF234" s="53">
        <f t="shared" ref="GLF234" si="21120">(54.23)*10.764</f>
        <v>583.73171999999988</v>
      </c>
      <c r="GLG234" s="53">
        <f t="shared" si="17659"/>
        <v>116.52029999999999</v>
      </c>
      <c r="GLH234" s="53">
        <f t="shared" si="1922"/>
        <v>700.2520199999999</v>
      </c>
      <c r="GLI234" s="53">
        <v>0</v>
      </c>
      <c r="GLJ234" s="53">
        <f>GLH234*(($H$268)+1)+(IF(GLI234&lt;101,GLI234,IF(GLI234&lt;201,GLI234/2,IF(GLI234&lt;=301,GLI234/3,GLI234/4))))</f>
        <v>700.2520199999999</v>
      </c>
      <c r="GLK234" s="159">
        <f t="shared" si="8061"/>
        <v>5</v>
      </c>
      <c r="GLL234" s="159"/>
      <c r="GLM234" s="53" t="s">
        <v>163</v>
      </c>
      <c r="GLN234" s="53">
        <f t="shared" ref="GLN234" si="21121">(54.23)*10.764</f>
        <v>583.73171999999988</v>
      </c>
      <c r="GLO234" s="53">
        <f t="shared" si="17661"/>
        <v>116.52029999999999</v>
      </c>
      <c r="GLP234" s="53">
        <f t="shared" si="1925"/>
        <v>700.2520199999999</v>
      </c>
      <c r="GLQ234" s="53">
        <v>0</v>
      </c>
      <c r="GLR234" s="53">
        <f>GLP234*(($H$268)+1)+(IF(GLQ234&lt;101,GLQ234,IF(GLQ234&lt;201,GLQ234/2,IF(GLQ234&lt;=301,GLQ234/3,GLQ234/4))))</f>
        <v>700.2520199999999</v>
      </c>
      <c r="GLS234" s="159">
        <f t="shared" si="8064"/>
        <v>5</v>
      </c>
      <c r="GLT234" s="159"/>
      <c r="GLU234" s="53" t="s">
        <v>163</v>
      </c>
      <c r="GLV234" s="53">
        <f t="shared" ref="GLV234" si="21122">(54.23)*10.764</f>
        <v>583.73171999999988</v>
      </c>
      <c r="GLW234" s="53">
        <f t="shared" si="17663"/>
        <v>116.52029999999999</v>
      </c>
      <c r="GLX234" s="53">
        <f t="shared" si="1928"/>
        <v>700.2520199999999</v>
      </c>
      <c r="GLY234" s="53">
        <v>0</v>
      </c>
      <c r="GLZ234" s="53">
        <f>GLX234*(($H$268)+1)+(IF(GLY234&lt;101,GLY234,IF(GLY234&lt;201,GLY234/2,IF(GLY234&lt;=301,GLY234/3,GLY234/4))))</f>
        <v>700.2520199999999</v>
      </c>
      <c r="GMA234" s="159">
        <f t="shared" si="8067"/>
        <v>5</v>
      </c>
      <c r="GMB234" s="159"/>
      <c r="GMC234" s="53" t="s">
        <v>163</v>
      </c>
      <c r="GMD234" s="53">
        <f t="shared" ref="GMD234" si="21123">(54.23)*10.764</f>
        <v>583.73171999999988</v>
      </c>
      <c r="GME234" s="53">
        <f t="shared" si="17665"/>
        <v>116.52029999999999</v>
      </c>
      <c r="GMF234" s="53">
        <f t="shared" si="1931"/>
        <v>700.2520199999999</v>
      </c>
      <c r="GMG234" s="53">
        <v>0</v>
      </c>
      <c r="GMH234" s="53">
        <f>GMF234*(($H$268)+1)+(IF(GMG234&lt;101,GMG234,IF(GMG234&lt;201,GMG234/2,IF(GMG234&lt;=301,GMG234/3,GMG234/4))))</f>
        <v>700.2520199999999</v>
      </c>
      <c r="GMI234" s="159">
        <f t="shared" si="8070"/>
        <v>5</v>
      </c>
      <c r="GMJ234" s="159"/>
      <c r="GMK234" s="53" t="s">
        <v>163</v>
      </c>
      <c r="GML234" s="53">
        <f t="shared" ref="GML234" si="21124">(54.23)*10.764</f>
        <v>583.73171999999988</v>
      </c>
      <c r="GMM234" s="53">
        <f t="shared" si="17667"/>
        <v>116.52029999999999</v>
      </c>
      <c r="GMN234" s="53">
        <f t="shared" si="1934"/>
        <v>700.2520199999999</v>
      </c>
      <c r="GMO234" s="53">
        <v>0</v>
      </c>
      <c r="GMP234" s="53">
        <f>GMN234*(($H$268)+1)+(IF(GMO234&lt;101,GMO234,IF(GMO234&lt;201,GMO234/2,IF(GMO234&lt;=301,GMO234/3,GMO234/4))))</f>
        <v>700.2520199999999</v>
      </c>
      <c r="GMQ234" s="159">
        <f t="shared" si="8073"/>
        <v>5</v>
      </c>
      <c r="GMR234" s="159"/>
      <c r="GMS234" s="53" t="s">
        <v>163</v>
      </c>
      <c r="GMT234" s="53">
        <f t="shared" ref="GMT234" si="21125">(54.23)*10.764</f>
        <v>583.73171999999988</v>
      </c>
      <c r="GMU234" s="53">
        <f t="shared" si="17669"/>
        <v>116.52029999999999</v>
      </c>
      <c r="GMV234" s="53">
        <f t="shared" si="1937"/>
        <v>700.2520199999999</v>
      </c>
      <c r="GMW234" s="53">
        <v>0</v>
      </c>
      <c r="GMX234" s="53">
        <f>GMV234*(($H$268)+1)+(IF(GMW234&lt;101,GMW234,IF(GMW234&lt;201,GMW234/2,IF(GMW234&lt;=301,GMW234/3,GMW234/4))))</f>
        <v>700.2520199999999</v>
      </c>
      <c r="GMY234" s="159">
        <f t="shared" si="8076"/>
        <v>5</v>
      </c>
      <c r="GMZ234" s="159"/>
      <c r="GNA234" s="53" t="s">
        <v>163</v>
      </c>
      <c r="GNB234" s="53">
        <f t="shared" ref="GNB234" si="21126">(54.23)*10.764</f>
        <v>583.73171999999988</v>
      </c>
      <c r="GNC234" s="53">
        <f t="shared" si="17671"/>
        <v>116.52029999999999</v>
      </c>
      <c r="GND234" s="53">
        <f t="shared" si="1940"/>
        <v>700.2520199999999</v>
      </c>
      <c r="GNE234" s="53">
        <v>0</v>
      </c>
      <c r="GNF234" s="53">
        <f>GND234*(($H$268)+1)+(IF(GNE234&lt;101,GNE234,IF(GNE234&lt;201,GNE234/2,IF(GNE234&lt;=301,GNE234/3,GNE234/4))))</f>
        <v>700.2520199999999</v>
      </c>
      <c r="GNG234" s="159">
        <f t="shared" si="8079"/>
        <v>5</v>
      </c>
      <c r="GNH234" s="159"/>
      <c r="GNI234" s="53" t="s">
        <v>163</v>
      </c>
      <c r="GNJ234" s="53">
        <f t="shared" ref="GNJ234" si="21127">(54.23)*10.764</f>
        <v>583.73171999999988</v>
      </c>
      <c r="GNK234" s="53">
        <f t="shared" si="17673"/>
        <v>116.52029999999999</v>
      </c>
      <c r="GNL234" s="53">
        <f t="shared" si="1943"/>
        <v>700.2520199999999</v>
      </c>
      <c r="GNM234" s="53">
        <v>0</v>
      </c>
      <c r="GNN234" s="53">
        <f>GNL234*(($H$268)+1)+(IF(GNM234&lt;101,GNM234,IF(GNM234&lt;201,GNM234/2,IF(GNM234&lt;=301,GNM234/3,GNM234/4))))</f>
        <v>700.2520199999999</v>
      </c>
      <c r="GNO234" s="159">
        <f t="shared" si="8082"/>
        <v>5</v>
      </c>
      <c r="GNP234" s="159"/>
      <c r="GNQ234" s="53" t="s">
        <v>163</v>
      </c>
      <c r="GNR234" s="53">
        <f t="shared" ref="GNR234" si="21128">(54.23)*10.764</f>
        <v>583.73171999999988</v>
      </c>
      <c r="GNS234" s="53">
        <f t="shared" si="17675"/>
        <v>116.52029999999999</v>
      </c>
      <c r="GNT234" s="53">
        <f t="shared" si="1946"/>
        <v>700.2520199999999</v>
      </c>
      <c r="GNU234" s="53">
        <v>0</v>
      </c>
      <c r="GNV234" s="53">
        <f>GNT234*(($H$268)+1)+(IF(GNU234&lt;101,GNU234,IF(GNU234&lt;201,GNU234/2,IF(GNU234&lt;=301,GNU234/3,GNU234/4))))</f>
        <v>700.2520199999999</v>
      </c>
      <c r="GNW234" s="159">
        <f t="shared" si="8085"/>
        <v>5</v>
      </c>
      <c r="GNX234" s="159"/>
      <c r="GNY234" s="53" t="s">
        <v>163</v>
      </c>
      <c r="GNZ234" s="53">
        <f t="shared" ref="GNZ234" si="21129">(54.23)*10.764</f>
        <v>583.73171999999988</v>
      </c>
      <c r="GOA234" s="53">
        <f t="shared" si="17677"/>
        <v>116.52029999999999</v>
      </c>
      <c r="GOB234" s="53">
        <f t="shared" si="1949"/>
        <v>700.2520199999999</v>
      </c>
      <c r="GOC234" s="53">
        <v>0</v>
      </c>
      <c r="GOD234" s="53">
        <f>GOB234*(($H$268)+1)+(IF(GOC234&lt;101,GOC234,IF(GOC234&lt;201,GOC234/2,IF(GOC234&lt;=301,GOC234/3,GOC234/4))))</f>
        <v>700.2520199999999</v>
      </c>
      <c r="GOE234" s="159">
        <f t="shared" si="8088"/>
        <v>5</v>
      </c>
      <c r="GOF234" s="159"/>
      <c r="GOG234" s="53" t="s">
        <v>163</v>
      </c>
      <c r="GOH234" s="53">
        <f t="shared" ref="GOH234" si="21130">(54.23)*10.764</f>
        <v>583.73171999999988</v>
      </c>
      <c r="GOI234" s="53">
        <f t="shared" si="17679"/>
        <v>116.52029999999999</v>
      </c>
      <c r="GOJ234" s="53">
        <f t="shared" si="1952"/>
        <v>700.2520199999999</v>
      </c>
      <c r="GOK234" s="53">
        <v>0</v>
      </c>
      <c r="GOL234" s="53">
        <f>GOJ234*(($H$268)+1)+(IF(GOK234&lt;101,GOK234,IF(GOK234&lt;201,GOK234/2,IF(GOK234&lt;=301,GOK234/3,GOK234/4))))</f>
        <v>700.2520199999999</v>
      </c>
      <c r="GOM234" s="159">
        <f t="shared" si="8091"/>
        <v>5</v>
      </c>
      <c r="GON234" s="159"/>
      <c r="GOO234" s="53" t="s">
        <v>163</v>
      </c>
      <c r="GOP234" s="53">
        <f t="shared" ref="GOP234" si="21131">(54.23)*10.764</f>
        <v>583.73171999999988</v>
      </c>
      <c r="GOQ234" s="53">
        <f t="shared" si="17681"/>
        <v>116.52029999999999</v>
      </c>
      <c r="GOR234" s="53">
        <f t="shared" si="1955"/>
        <v>700.2520199999999</v>
      </c>
      <c r="GOS234" s="53">
        <v>0</v>
      </c>
      <c r="GOT234" s="53">
        <f>GOR234*(($H$268)+1)+(IF(GOS234&lt;101,GOS234,IF(GOS234&lt;201,GOS234/2,IF(GOS234&lt;=301,GOS234/3,GOS234/4))))</f>
        <v>700.2520199999999</v>
      </c>
      <c r="GOU234" s="159">
        <f t="shared" si="8094"/>
        <v>5</v>
      </c>
      <c r="GOV234" s="159"/>
      <c r="GOW234" s="53" t="s">
        <v>163</v>
      </c>
      <c r="GOX234" s="53">
        <f t="shared" ref="GOX234" si="21132">(54.23)*10.764</f>
        <v>583.73171999999988</v>
      </c>
      <c r="GOY234" s="53">
        <f t="shared" si="17683"/>
        <v>116.52029999999999</v>
      </c>
      <c r="GOZ234" s="53">
        <f t="shared" si="1958"/>
        <v>700.2520199999999</v>
      </c>
      <c r="GPA234" s="53">
        <v>0</v>
      </c>
      <c r="GPB234" s="53">
        <f>GOZ234*(($H$268)+1)+(IF(GPA234&lt;101,GPA234,IF(GPA234&lt;201,GPA234/2,IF(GPA234&lt;=301,GPA234/3,GPA234/4))))</f>
        <v>700.2520199999999</v>
      </c>
      <c r="GPC234" s="159">
        <f t="shared" si="8097"/>
        <v>5</v>
      </c>
      <c r="GPD234" s="159"/>
      <c r="GPE234" s="53" t="s">
        <v>163</v>
      </c>
      <c r="GPF234" s="53">
        <f t="shared" ref="GPF234" si="21133">(54.23)*10.764</f>
        <v>583.73171999999988</v>
      </c>
      <c r="GPG234" s="53">
        <f t="shared" si="17685"/>
        <v>116.52029999999999</v>
      </c>
      <c r="GPH234" s="53">
        <f t="shared" si="1961"/>
        <v>700.2520199999999</v>
      </c>
      <c r="GPI234" s="53">
        <v>0</v>
      </c>
      <c r="GPJ234" s="53">
        <f>GPH234*(($H$268)+1)+(IF(GPI234&lt;101,GPI234,IF(GPI234&lt;201,GPI234/2,IF(GPI234&lt;=301,GPI234/3,GPI234/4))))</f>
        <v>700.2520199999999</v>
      </c>
      <c r="GPK234" s="159">
        <f t="shared" si="8100"/>
        <v>5</v>
      </c>
      <c r="GPL234" s="159"/>
      <c r="GPM234" s="53" t="s">
        <v>163</v>
      </c>
      <c r="GPN234" s="53">
        <f t="shared" ref="GPN234" si="21134">(54.23)*10.764</f>
        <v>583.73171999999988</v>
      </c>
      <c r="GPO234" s="53">
        <f t="shared" si="17687"/>
        <v>116.52029999999999</v>
      </c>
      <c r="GPP234" s="53">
        <f t="shared" si="1964"/>
        <v>700.2520199999999</v>
      </c>
      <c r="GPQ234" s="53">
        <v>0</v>
      </c>
      <c r="GPR234" s="53">
        <f>GPP234*(($H$268)+1)+(IF(GPQ234&lt;101,GPQ234,IF(GPQ234&lt;201,GPQ234/2,IF(GPQ234&lt;=301,GPQ234/3,GPQ234/4))))</f>
        <v>700.2520199999999</v>
      </c>
      <c r="GPS234" s="159">
        <f t="shared" si="8103"/>
        <v>5</v>
      </c>
      <c r="GPT234" s="159"/>
      <c r="GPU234" s="53" t="s">
        <v>163</v>
      </c>
      <c r="GPV234" s="53">
        <f t="shared" ref="GPV234" si="21135">(54.23)*10.764</f>
        <v>583.73171999999988</v>
      </c>
      <c r="GPW234" s="53">
        <f t="shared" si="17689"/>
        <v>116.52029999999999</v>
      </c>
      <c r="GPX234" s="53">
        <f t="shared" si="1967"/>
        <v>700.2520199999999</v>
      </c>
      <c r="GPY234" s="53">
        <v>0</v>
      </c>
      <c r="GPZ234" s="53">
        <f>GPX234*(($H$268)+1)+(IF(GPY234&lt;101,GPY234,IF(GPY234&lt;201,GPY234/2,IF(GPY234&lt;=301,GPY234/3,GPY234/4))))</f>
        <v>700.2520199999999</v>
      </c>
      <c r="GQA234" s="159">
        <f t="shared" si="8106"/>
        <v>5</v>
      </c>
      <c r="GQB234" s="159"/>
      <c r="GQC234" s="53" t="s">
        <v>163</v>
      </c>
      <c r="GQD234" s="53">
        <f t="shared" ref="GQD234" si="21136">(54.23)*10.764</f>
        <v>583.73171999999988</v>
      </c>
      <c r="GQE234" s="53">
        <f t="shared" si="17691"/>
        <v>116.52029999999999</v>
      </c>
      <c r="GQF234" s="53">
        <f t="shared" si="1970"/>
        <v>700.2520199999999</v>
      </c>
      <c r="GQG234" s="53">
        <v>0</v>
      </c>
      <c r="GQH234" s="53">
        <f>GQF234*(($H$268)+1)+(IF(GQG234&lt;101,GQG234,IF(GQG234&lt;201,GQG234/2,IF(GQG234&lt;=301,GQG234/3,GQG234/4))))</f>
        <v>700.2520199999999</v>
      </c>
      <c r="GQI234" s="159">
        <f t="shared" si="8109"/>
        <v>5</v>
      </c>
      <c r="GQJ234" s="159"/>
      <c r="GQK234" s="53" t="s">
        <v>163</v>
      </c>
      <c r="GQL234" s="53">
        <f t="shared" ref="GQL234" si="21137">(54.23)*10.764</f>
        <v>583.73171999999988</v>
      </c>
      <c r="GQM234" s="53">
        <f t="shared" si="17693"/>
        <v>116.52029999999999</v>
      </c>
      <c r="GQN234" s="53">
        <f t="shared" si="1973"/>
        <v>700.2520199999999</v>
      </c>
      <c r="GQO234" s="53">
        <v>0</v>
      </c>
      <c r="GQP234" s="53">
        <f>GQN234*(($H$268)+1)+(IF(GQO234&lt;101,GQO234,IF(GQO234&lt;201,GQO234/2,IF(GQO234&lt;=301,GQO234/3,GQO234/4))))</f>
        <v>700.2520199999999</v>
      </c>
      <c r="GQQ234" s="159">
        <f t="shared" si="8112"/>
        <v>5</v>
      </c>
      <c r="GQR234" s="159"/>
      <c r="GQS234" s="53" t="s">
        <v>163</v>
      </c>
      <c r="GQT234" s="53">
        <f t="shared" ref="GQT234" si="21138">(54.23)*10.764</f>
        <v>583.73171999999988</v>
      </c>
      <c r="GQU234" s="53">
        <f t="shared" si="17695"/>
        <v>116.52029999999999</v>
      </c>
      <c r="GQV234" s="53">
        <f t="shared" si="1976"/>
        <v>700.2520199999999</v>
      </c>
      <c r="GQW234" s="53">
        <v>0</v>
      </c>
      <c r="GQX234" s="53">
        <f>GQV234*(($H$268)+1)+(IF(GQW234&lt;101,GQW234,IF(GQW234&lt;201,GQW234/2,IF(GQW234&lt;=301,GQW234/3,GQW234/4))))</f>
        <v>700.2520199999999</v>
      </c>
      <c r="GQY234" s="159">
        <f t="shared" si="8115"/>
        <v>5</v>
      </c>
      <c r="GQZ234" s="159"/>
      <c r="GRA234" s="53" t="s">
        <v>163</v>
      </c>
      <c r="GRB234" s="53">
        <f t="shared" ref="GRB234" si="21139">(54.23)*10.764</f>
        <v>583.73171999999988</v>
      </c>
      <c r="GRC234" s="53">
        <f t="shared" si="17697"/>
        <v>116.52029999999999</v>
      </c>
      <c r="GRD234" s="53">
        <f t="shared" si="1979"/>
        <v>700.2520199999999</v>
      </c>
      <c r="GRE234" s="53">
        <v>0</v>
      </c>
      <c r="GRF234" s="53">
        <f>GRD234*(($H$268)+1)+(IF(GRE234&lt;101,GRE234,IF(GRE234&lt;201,GRE234/2,IF(GRE234&lt;=301,GRE234/3,GRE234/4))))</f>
        <v>700.2520199999999</v>
      </c>
      <c r="GRG234" s="159">
        <f t="shared" si="8118"/>
        <v>5</v>
      </c>
      <c r="GRH234" s="159"/>
      <c r="GRI234" s="53" t="s">
        <v>163</v>
      </c>
      <c r="GRJ234" s="53">
        <f t="shared" ref="GRJ234" si="21140">(54.23)*10.764</f>
        <v>583.73171999999988</v>
      </c>
      <c r="GRK234" s="53">
        <f t="shared" si="17699"/>
        <v>116.52029999999999</v>
      </c>
      <c r="GRL234" s="53">
        <f t="shared" si="1982"/>
        <v>700.2520199999999</v>
      </c>
      <c r="GRM234" s="53">
        <v>0</v>
      </c>
      <c r="GRN234" s="53">
        <f>GRL234*(($H$268)+1)+(IF(GRM234&lt;101,GRM234,IF(GRM234&lt;201,GRM234/2,IF(GRM234&lt;=301,GRM234/3,GRM234/4))))</f>
        <v>700.2520199999999</v>
      </c>
      <c r="GRO234" s="159">
        <f t="shared" si="8121"/>
        <v>5</v>
      </c>
      <c r="GRP234" s="159"/>
      <c r="GRQ234" s="53" t="s">
        <v>163</v>
      </c>
      <c r="GRR234" s="53">
        <f t="shared" ref="GRR234" si="21141">(54.23)*10.764</f>
        <v>583.73171999999988</v>
      </c>
      <c r="GRS234" s="53">
        <f t="shared" si="17701"/>
        <v>116.52029999999999</v>
      </c>
      <c r="GRT234" s="53">
        <f t="shared" si="1985"/>
        <v>700.2520199999999</v>
      </c>
      <c r="GRU234" s="53">
        <v>0</v>
      </c>
      <c r="GRV234" s="53">
        <f>GRT234*(($H$268)+1)+(IF(GRU234&lt;101,GRU234,IF(GRU234&lt;201,GRU234/2,IF(GRU234&lt;=301,GRU234/3,GRU234/4))))</f>
        <v>700.2520199999999</v>
      </c>
      <c r="GRW234" s="159">
        <f t="shared" si="8124"/>
        <v>5</v>
      </c>
      <c r="GRX234" s="159"/>
      <c r="GRY234" s="53" t="s">
        <v>163</v>
      </c>
      <c r="GRZ234" s="53">
        <f t="shared" ref="GRZ234" si="21142">(54.23)*10.764</f>
        <v>583.73171999999988</v>
      </c>
      <c r="GSA234" s="53">
        <f t="shared" si="17703"/>
        <v>116.52029999999999</v>
      </c>
      <c r="GSB234" s="53">
        <f t="shared" si="1988"/>
        <v>700.2520199999999</v>
      </c>
      <c r="GSC234" s="53">
        <v>0</v>
      </c>
      <c r="GSD234" s="53">
        <f>GSB234*(($H$268)+1)+(IF(GSC234&lt;101,GSC234,IF(GSC234&lt;201,GSC234/2,IF(GSC234&lt;=301,GSC234/3,GSC234/4))))</f>
        <v>700.2520199999999</v>
      </c>
      <c r="GSE234" s="159">
        <f t="shared" si="8127"/>
        <v>5</v>
      </c>
      <c r="GSF234" s="159"/>
      <c r="GSG234" s="53" t="s">
        <v>163</v>
      </c>
      <c r="GSH234" s="53">
        <f t="shared" ref="GSH234" si="21143">(54.23)*10.764</f>
        <v>583.73171999999988</v>
      </c>
      <c r="GSI234" s="53">
        <f t="shared" si="17705"/>
        <v>116.52029999999999</v>
      </c>
      <c r="GSJ234" s="53">
        <f t="shared" si="1991"/>
        <v>700.2520199999999</v>
      </c>
      <c r="GSK234" s="53">
        <v>0</v>
      </c>
      <c r="GSL234" s="53">
        <f>GSJ234*(($H$268)+1)+(IF(GSK234&lt;101,GSK234,IF(GSK234&lt;201,GSK234/2,IF(GSK234&lt;=301,GSK234/3,GSK234/4))))</f>
        <v>700.2520199999999</v>
      </c>
      <c r="GSM234" s="159">
        <f t="shared" si="8130"/>
        <v>5</v>
      </c>
      <c r="GSN234" s="159"/>
      <c r="GSO234" s="53" t="s">
        <v>163</v>
      </c>
      <c r="GSP234" s="53">
        <f t="shared" ref="GSP234" si="21144">(54.23)*10.764</f>
        <v>583.73171999999988</v>
      </c>
      <c r="GSQ234" s="53">
        <f t="shared" si="17707"/>
        <v>116.52029999999999</v>
      </c>
      <c r="GSR234" s="53">
        <f t="shared" si="1994"/>
        <v>700.2520199999999</v>
      </c>
      <c r="GSS234" s="53">
        <v>0</v>
      </c>
      <c r="GST234" s="53">
        <f>GSR234*(($H$268)+1)+(IF(GSS234&lt;101,GSS234,IF(GSS234&lt;201,GSS234/2,IF(GSS234&lt;=301,GSS234/3,GSS234/4))))</f>
        <v>700.2520199999999</v>
      </c>
      <c r="GSU234" s="159">
        <f t="shared" si="8133"/>
        <v>5</v>
      </c>
      <c r="GSV234" s="159"/>
      <c r="GSW234" s="53" t="s">
        <v>163</v>
      </c>
      <c r="GSX234" s="53">
        <f t="shared" ref="GSX234" si="21145">(54.23)*10.764</f>
        <v>583.73171999999988</v>
      </c>
      <c r="GSY234" s="53">
        <f t="shared" si="17709"/>
        <v>116.52029999999999</v>
      </c>
      <c r="GSZ234" s="53">
        <f t="shared" si="1997"/>
        <v>700.2520199999999</v>
      </c>
      <c r="GTA234" s="53">
        <v>0</v>
      </c>
      <c r="GTB234" s="53">
        <f>GSZ234*(($H$268)+1)+(IF(GTA234&lt;101,GTA234,IF(GTA234&lt;201,GTA234/2,IF(GTA234&lt;=301,GTA234/3,GTA234/4))))</f>
        <v>700.2520199999999</v>
      </c>
      <c r="GTC234" s="159">
        <f t="shared" si="8136"/>
        <v>5</v>
      </c>
      <c r="GTD234" s="159"/>
      <c r="GTE234" s="53" t="s">
        <v>163</v>
      </c>
      <c r="GTF234" s="53">
        <f t="shared" ref="GTF234" si="21146">(54.23)*10.764</f>
        <v>583.73171999999988</v>
      </c>
      <c r="GTG234" s="53">
        <f t="shared" si="17711"/>
        <v>116.52029999999999</v>
      </c>
      <c r="GTH234" s="53">
        <f t="shared" si="2000"/>
        <v>700.2520199999999</v>
      </c>
      <c r="GTI234" s="53">
        <v>0</v>
      </c>
      <c r="GTJ234" s="53">
        <f>GTH234*(($H$268)+1)+(IF(GTI234&lt;101,GTI234,IF(GTI234&lt;201,GTI234/2,IF(GTI234&lt;=301,GTI234/3,GTI234/4))))</f>
        <v>700.2520199999999</v>
      </c>
      <c r="GTK234" s="159">
        <f t="shared" si="8139"/>
        <v>5</v>
      </c>
      <c r="GTL234" s="159"/>
      <c r="GTM234" s="53" t="s">
        <v>163</v>
      </c>
      <c r="GTN234" s="53">
        <f t="shared" ref="GTN234" si="21147">(54.23)*10.764</f>
        <v>583.73171999999988</v>
      </c>
      <c r="GTO234" s="53">
        <f t="shared" si="17713"/>
        <v>116.52029999999999</v>
      </c>
      <c r="GTP234" s="53">
        <f t="shared" si="2003"/>
        <v>700.2520199999999</v>
      </c>
      <c r="GTQ234" s="53">
        <v>0</v>
      </c>
      <c r="GTR234" s="53">
        <f>GTP234*(($H$268)+1)+(IF(GTQ234&lt;101,GTQ234,IF(GTQ234&lt;201,GTQ234/2,IF(GTQ234&lt;=301,GTQ234/3,GTQ234/4))))</f>
        <v>700.2520199999999</v>
      </c>
      <c r="GTS234" s="159">
        <f t="shared" si="8142"/>
        <v>5</v>
      </c>
      <c r="GTT234" s="159"/>
      <c r="GTU234" s="53" t="s">
        <v>163</v>
      </c>
      <c r="GTV234" s="53">
        <f t="shared" ref="GTV234" si="21148">(54.23)*10.764</f>
        <v>583.73171999999988</v>
      </c>
      <c r="GTW234" s="53">
        <f t="shared" si="17715"/>
        <v>116.52029999999999</v>
      </c>
      <c r="GTX234" s="53">
        <f t="shared" si="2006"/>
        <v>700.2520199999999</v>
      </c>
      <c r="GTY234" s="53">
        <v>0</v>
      </c>
      <c r="GTZ234" s="53">
        <f>GTX234*(($H$268)+1)+(IF(GTY234&lt;101,GTY234,IF(GTY234&lt;201,GTY234/2,IF(GTY234&lt;=301,GTY234/3,GTY234/4))))</f>
        <v>700.2520199999999</v>
      </c>
      <c r="GUA234" s="159">
        <f t="shared" si="8145"/>
        <v>5</v>
      </c>
      <c r="GUB234" s="159"/>
      <c r="GUC234" s="53" t="s">
        <v>163</v>
      </c>
      <c r="GUD234" s="53">
        <f t="shared" ref="GUD234" si="21149">(54.23)*10.764</f>
        <v>583.73171999999988</v>
      </c>
      <c r="GUE234" s="53">
        <f t="shared" si="17717"/>
        <v>116.52029999999999</v>
      </c>
      <c r="GUF234" s="53">
        <f t="shared" si="2009"/>
        <v>700.2520199999999</v>
      </c>
      <c r="GUG234" s="53">
        <v>0</v>
      </c>
      <c r="GUH234" s="53">
        <f>GUF234*(($H$268)+1)+(IF(GUG234&lt;101,GUG234,IF(GUG234&lt;201,GUG234/2,IF(GUG234&lt;=301,GUG234/3,GUG234/4))))</f>
        <v>700.2520199999999</v>
      </c>
      <c r="GUI234" s="159">
        <f t="shared" si="8148"/>
        <v>5</v>
      </c>
      <c r="GUJ234" s="159"/>
      <c r="GUK234" s="53" t="s">
        <v>163</v>
      </c>
      <c r="GUL234" s="53">
        <f t="shared" ref="GUL234" si="21150">(54.23)*10.764</f>
        <v>583.73171999999988</v>
      </c>
      <c r="GUM234" s="53">
        <f t="shared" si="17719"/>
        <v>116.52029999999999</v>
      </c>
      <c r="GUN234" s="53">
        <f t="shared" si="2012"/>
        <v>700.2520199999999</v>
      </c>
      <c r="GUO234" s="53">
        <v>0</v>
      </c>
      <c r="GUP234" s="53">
        <f>GUN234*(($H$268)+1)+(IF(GUO234&lt;101,GUO234,IF(GUO234&lt;201,GUO234/2,IF(GUO234&lt;=301,GUO234/3,GUO234/4))))</f>
        <v>700.2520199999999</v>
      </c>
      <c r="GUQ234" s="159">
        <f t="shared" si="8151"/>
        <v>5</v>
      </c>
      <c r="GUR234" s="159"/>
      <c r="GUS234" s="53" t="s">
        <v>163</v>
      </c>
      <c r="GUT234" s="53">
        <f t="shared" ref="GUT234" si="21151">(54.23)*10.764</f>
        <v>583.73171999999988</v>
      </c>
      <c r="GUU234" s="53">
        <f t="shared" si="17721"/>
        <v>116.52029999999999</v>
      </c>
      <c r="GUV234" s="53">
        <f t="shared" si="2015"/>
        <v>700.2520199999999</v>
      </c>
      <c r="GUW234" s="53">
        <v>0</v>
      </c>
      <c r="GUX234" s="53">
        <f>GUV234*(($H$268)+1)+(IF(GUW234&lt;101,GUW234,IF(GUW234&lt;201,GUW234/2,IF(GUW234&lt;=301,GUW234/3,GUW234/4))))</f>
        <v>700.2520199999999</v>
      </c>
      <c r="GUY234" s="159">
        <f t="shared" si="8154"/>
        <v>5</v>
      </c>
      <c r="GUZ234" s="159"/>
      <c r="GVA234" s="53" t="s">
        <v>163</v>
      </c>
      <c r="GVB234" s="53">
        <f t="shared" ref="GVB234" si="21152">(54.23)*10.764</f>
        <v>583.73171999999988</v>
      </c>
      <c r="GVC234" s="53">
        <f t="shared" si="17723"/>
        <v>116.52029999999999</v>
      </c>
      <c r="GVD234" s="53">
        <f t="shared" si="2018"/>
        <v>700.2520199999999</v>
      </c>
      <c r="GVE234" s="53">
        <v>0</v>
      </c>
      <c r="GVF234" s="53">
        <f>GVD234*(($H$268)+1)+(IF(GVE234&lt;101,GVE234,IF(GVE234&lt;201,GVE234/2,IF(GVE234&lt;=301,GVE234/3,GVE234/4))))</f>
        <v>700.2520199999999</v>
      </c>
      <c r="GVG234" s="159">
        <f t="shared" si="8157"/>
        <v>5</v>
      </c>
      <c r="GVH234" s="159"/>
      <c r="GVI234" s="53" t="s">
        <v>163</v>
      </c>
      <c r="GVJ234" s="53">
        <f t="shared" ref="GVJ234" si="21153">(54.23)*10.764</f>
        <v>583.73171999999988</v>
      </c>
      <c r="GVK234" s="53">
        <f t="shared" si="17725"/>
        <v>116.52029999999999</v>
      </c>
      <c r="GVL234" s="53">
        <f t="shared" si="2021"/>
        <v>700.2520199999999</v>
      </c>
      <c r="GVM234" s="53">
        <v>0</v>
      </c>
      <c r="GVN234" s="53">
        <f>GVL234*(($H$268)+1)+(IF(GVM234&lt;101,GVM234,IF(GVM234&lt;201,GVM234/2,IF(GVM234&lt;=301,GVM234/3,GVM234/4))))</f>
        <v>700.2520199999999</v>
      </c>
      <c r="GVO234" s="159">
        <f t="shared" si="8160"/>
        <v>5</v>
      </c>
      <c r="GVP234" s="159"/>
      <c r="GVQ234" s="53" t="s">
        <v>163</v>
      </c>
      <c r="GVR234" s="53">
        <f t="shared" ref="GVR234" si="21154">(54.23)*10.764</f>
        <v>583.73171999999988</v>
      </c>
      <c r="GVS234" s="53">
        <f t="shared" si="17727"/>
        <v>116.52029999999999</v>
      </c>
      <c r="GVT234" s="53">
        <f t="shared" si="2024"/>
        <v>700.2520199999999</v>
      </c>
      <c r="GVU234" s="53">
        <v>0</v>
      </c>
      <c r="GVV234" s="53">
        <f>GVT234*(($H$268)+1)+(IF(GVU234&lt;101,GVU234,IF(GVU234&lt;201,GVU234/2,IF(GVU234&lt;=301,GVU234/3,GVU234/4))))</f>
        <v>700.2520199999999</v>
      </c>
      <c r="GVW234" s="159">
        <f t="shared" si="8163"/>
        <v>5</v>
      </c>
      <c r="GVX234" s="159"/>
      <c r="GVY234" s="53" t="s">
        <v>163</v>
      </c>
      <c r="GVZ234" s="53">
        <f t="shared" ref="GVZ234" si="21155">(54.23)*10.764</f>
        <v>583.73171999999988</v>
      </c>
      <c r="GWA234" s="53">
        <f t="shared" si="17729"/>
        <v>116.52029999999999</v>
      </c>
      <c r="GWB234" s="53">
        <f t="shared" si="2027"/>
        <v>700.2520199999999</v>
      </c>
      <c r="GWC234" s="53">
        <v>0</v>
      </c>
      <c r="GWD234" s="53">
        <f>GWB234*(($H$268)+1)+(IF(GWC234&lt;101,GWC234,IF(GWC234&lt;201,GWC234/2,IF(GWC234&lt;=301,GWC234/3,GWC234/4))))</f>
        <v>700.2520199999999</v>
      </c>
      <c r="GWE234" s="159">
        <f t="shared" si="8166"/>
        <v>5</v>
      </c>
      <c r="GWF234" s="159"/>
      <c r="GWG234" s="53" t="s">
        <v>163</v>
      </c>
      <c r="GWH234" s="53">
        <f t="shared" ref="GWH234" si="21156">(54.23)*10.764</f>
        <v>583.73171999999988</v>
      </c>
      <c r="GWI234" s="53">
        <f t="shared" si="17731"/>
        <v>116.52029999999999</v>
      </c>
      <c r="GWJ234" s="53">
        <f t="shared" si="2030"/>
        <v>700.2520199999999</v>
      </c>
      <c r="GWK234" s="53">
        <v>0</v>
      </c>
      <c r="GWL234" s="53">
        <f>GWJ234*(($H$268)+1)+(IF(GWK234&lt;101,GWK234,IF(GWK234&lt;201,GWK234/2,IF(GWK234&lt;=301,GWK234/3,GWK234/4))))</f>
        <v>700.2520199999999</v>
      </c>
      <c r="GWM234" s="159">
        <f t="shared" si="8169"/>
        <v>5</v>
      </c>
      <c r="GWN234" s="159"/>
      <c r="GWO234" s="53" t="s">
        <v>163</v>
      </c>
      <c r="GWP234" s="53">
        <f t="shared" ref="GWP234" si="21157">(54.23)*10.764</f>
        <v>583.73171999999988</v>
      </c>
      <c r="GWQ234" s="53">
        <f t="shared" si="17733"/>
        <v>116.52029999999999</v>
      </c>
      <c r="GWR234" s="53">
        <f t="shared" si="2033"/>
        <v>700.2520199999999</v>
      </c>
      <c r="GWS234" s="53">
        <v>0</v>
      </c>
      <c r="GWT234" s="53">
        <f>GWR234*(($H$268)+1)+(IF(GWS234&lt;101,GWS234,IF(GWS234&lt;201,GWS234/2,IF(GWS234&lt;=301,GWS234/3,GWS234/4))))</f>
        <v>700.2520199999999</v>
      </c>
      <c r="GWU234" s="159">
        <f t="shared" si="8172"/>
        <v>5</v>
      </c>
      <c r="GWV234" s="159"/>
      <c r="GWW234" s="53" t="s">
        <v>163</v>
      </c>
      <c r="GWX234" s="53">
        <f t="shared" ref="GWX234" si="21158">(54.23)*10.764</f>
        <v>583.73171999999988</v>
      </c>
      <c r="GWY234" s="53">
        <f t="shared" si="17735"/>
        <v>116.52029999999999</v>
      </c>
      <c r="GWZ234" s="53">
        <f t="shared" si="2036"/>
        <v>700.2520199999999</v>
      </c>
      <c r="GXA234" s="53">
        <v>0</v>
      </c>
      <c r="GXB234" s="53">
        <f>GWZ234*(($H$268)+1)+(IF(GXA234&lt;101,GXA234,IF(GXA234&lt;201,GXA234/2,IF(GXA234&lt;=301,GXA234/3,GXA234/4))))</f>
        <v>700.2520199999999</v>
      </c>
      <c r="GXC234" s="159">
        <f t="shared" si="8175"/>
        <v>5</v>
      </c>
      <c r="GXD234" s="159"/>
      <c r="GXE234" s="53" t="s">
        <v>163</v>
      </c>
      <c r="GXF234" s="53">
        <f t="shared" ref="GXF234" si="21159">(54.23)*10.764</f>
        <v>583.73171999999988</v>
      </c>
      <c r="GXG234" s="53">
        <f t="shared" si="17737"/>
        <v>116.52029999999999</v>
      </c>
      <c r="GXH234" s="53">
        <f t="shared" si="2039"/>
        <v>700.2520199999999</v>
      </c>
      <c r="GXI234" s="53">
        <v>0</v>
      </c>
      <c r="GXJ234" s="53">
        <f>GXH234*(($H$268)+1)+(IF(GXI234&lt;101,GXI234,IF(GXI234&lt;201,GXI234/2,IF(GXI234&lt;=301,GXI234/3,GXI234/4))))</f>
        <v>700.2520199999999</v>
      </c>
      <c r="GXK234" s="159">
        <f t="shared" si="8178"/>
        <v>5</v>
      </c>
      <c r="GXL234" s="159"/>
      <c r="GXM234" s="53" t="s">
        <v>163</v>
      </c>
      <c r="GXN234" s="53">
        <f t="shared" ref="GXN234" si="21160">(54.23)*10.764</f>
        <v>583.73171999999988</v>
      </c>
      <c r="GXO234" s="53">
        <f t="shared" si="17739"/>
        <v>116.52029999999999</v>
      </c>
      <c r="GXP234" s="53">
        <f t="shared" si="2042"/>
        <v>700.2520199999999</v>
      </c>
      <c r="GXQ234" s="53">
        <v>0</v>
      </c>
      <c r="GXR234" s="53">
        <f>GXP234*(($H$268)+1)+(IF(GXQ234&lt;101,GXQ234,IF(GXQ234&lt;201,GXQ234/2,IF(GXQ234&lt;=301,GXQ234/3,GXQ234/4))))</f>
        <v>700.2520199999999</v>
      </c>
      <c r="GXS234" s="159">
        <f t="shared" si="8181"/>
        <v>5</v>
      </c>
      <c r="GXT234" s="159"/>
      <c r="GXU234" s="53" t="s">
        <v>163</v>
      </c>
      <c r="GXV234" s="53">
        <f t="shared" ref="GXV234" si="21161">(54.23)*10.764</f>
        <v>583.73171999999988</v>
      </c>
      <c r="GXW234" s="53">
        <f t="shared" si="17741"/>
        <v>116.52029999999999</v>
      </c>
      <c r="GXX234" s="53">
        <f t="shared" si="2045"/>
        <v>700.2520199999999</v>
      </c>
      <c r="GXY234" s="53">
        <v>0</v>
      </c>
      <c r="GXZ234" s="53">
        <f>GXX234*(($H$268)+1)+(IF(GXY234&lt;101,GXY234,IF(GXY234&lt;201,GXY234/2,IF(GXY234&lt;=301,GXY234/3,GXY234/4))))</f>
        <v>700.2520199999999</v>
      </c>
      <c r="GYA234" s="159">
        <f t="shared" si="8184"/>
        <v>5</v>
      </c>
      <c r="GYB234" s="159"/>
      <c r="GYC234" s="53" t="s">
        <v>163</v>
      </c>
      <c r="GYD234" s="53">
        <f t="shared" ref="GYD234" si="21162">(54.23)*10.764</f>
        <v>583.73171999999988</v>
      </c>
      <c r="GYE234" s="53">
        <f t="shared" si="17743"/>
        <v>116.52029999999999</v>
      </c>
      <c r="GYF234" s="53">
        <f t="shared" si="2048"/>
        <v>700.2520199999999</v>
      </c>
      <c r="GYG234" s="53">
        <v>0</v>
      </c>
      <c r="GYH234" s="53">
        <f>GYF234*(($H$268)+1)+(IF(GYG234&lt;101,GYG234,IF(GYG234&lt;201,GYG234/2,IF(GYG234&lt;=301,GYG234/3,GYG234/4))))</f>
        <v>700.2520199999999</v>
      </c>
      <c r="GYI234" s="159">
        <f t="shared" si="8187"/>
        <v>5</v>
      </c>
      <c r="GYJ234" s="159"/>
      <c r="GYK234" s="53" t="s">
        <v>163</v>
      </c>
      <c r="GYL234" s="53">
        <f t="shared" ref="GYL234" si="21163">(54.23)*10.764</f>
        <v>583.73171999999988</v>
      </c>
      <c r="GYM234" s="53">
        <f t="shared" si="17745"/>
        <v>116.52029999999999</v>
      </c>
      <c r="GYN234" s="53">
        <f t="shared" si="2051"/>
        <v>700.2520199999999</v>
      </c>
      <c r="GYO234" s="53">
        <v>0</v>
      </c>
      <c r="GYP234" s="53">
        <f>GYN234*(($H$268)+1)+(IF(GYO234&lt;101,GYO234,IF(GYO234&lt;201,GYO234/2,IF(GYO234&lt;=301,GYO234/3,GYO234/4))))</f>
        <v>700.2520199999999</v>
      </c>
      <c r="GYQ234" s="159">
        <f t="shared" si="8190"/>
        <v>5</v>
      </c>
      <c r="GYR234" s="159"/>
      <c r="GYS234" s="53" t="s">
        <v>163</v>
      </c>
      <c r="GYT234" s="53">
        <f t="shared" ref="GYT234" si="21164">(54.23)*10.764</f>
        <v>583.73171999999988</v>
      </c>
      <c r="GYU234" s="53">
        <f t="shared" si="17747"/>
        <v>116.52029999999999</v>
      </c>
      <c r="GYV234" s="53">
        <f t="shared" si="2054"/>
        <v>700.2520199999999</v>
      </c>
      <c r="GYW234" s="53">
        <v>0</v>
      </c>
      <c r="GYX234" s="53">
        <f>GYV234*(($H$268)+1)+(IF(GYW234&lt;101,GYW234,IF(GYW234&lt;201,GYW234/2,IF(GYW234&lt;=301,GYW234/3,GYW234/4))))</f>
        <v>700.2520199999999</v>
      </c>
      <c r="GYY234" s="159">
        <f t="shared" si="8193"/>
        <v>5</v>
      </c>
      <c r="GYZ234" s="159"/>
      <c r="GZA234" s="53" t="s">
        <v>163</v>
      </c>
      <c r="GZB234" s="53">
        <f t="shared" ref="GZB234" si="21165">(54.23)*10.764</f>
        <v>583.73171999999988</v>
      </c>
      <c r="GZC234" s="53">
        <f t="shared" si="17749"/>
        <v>116.52029999999999</v>
      </c>
      <c r="GZD234" s="53">
        <f t="shared" si="2057"/>
        <v>700.2520199999999</v>
      </c>
      <c r="GZE234" s="53">
        <v>0</v>
      </c>
      <c r="GZF234" s="53">
        <f>GZD234*(($H$268)+1)+(IF(GZE234&lt;101,GZE234,IF(GZE234&lt;201,GZE234/2,IF(GZE234&lt;=301,GZE234/3,GZE234/4))))</f>
        <v>700.2520199999999</v>
      </c>
      <c r="GZG234" s="159">
        <f t="shared" si="8196"/>
        <v>5</v>
      </c>
      <c r="GZH234" s="159"/>
      <c r="GZI234" s="53" t="s">
        <v>163</v>
      </c>
      <c r="GZJ234" s="53">
        <f t="shared" ref="GZJ234" si="21166">(54.23)*10.764</f>
        <v>583.73171999999988</v>
      </c>
      <c r="GZK234" s="53">
        <f t="shared" si="17751"/>
        <v>116.52029999999999</v>
      </c>
      <c r="GZL234" s="53">
        <f t="shared" si="2060"/>
        <v>700.2520199999999</v>
      </c>
      <c r="GZM234" s="53">
        <v>0</v>
      </c>
      <c r="GZN234" s="53">
        <f>GZL234*(($H$268)+1)+(IF(GZM234&lt;101,GZM234,IF(GZM234&lt;201,GZM234/2,IF(GZM234&lt;=301,GZM234/3,GZM234/4))))</f>
        <v>700.2520199999999</v>
      </c>
      <c r="GZO234" s="159">
        <f t="shared" si="8199"/>
        <v>5</v>
      </c>
      <c r="GZP234" s="159"/>
      <c r="GZQ234" s="53" t="s">
        <v>163</v>
      </c>
      <c r="GZR234" s="53">
        <f t="shared" ref="GZR234" si="21167">(54.23)*10.764</f>
        <v>583.73171999999988</v>
      </c>
      <c r="GZS234" s="53">
        <f t="shared" si="17753"/>
        <v>116.52029999999999</v>
      </c>
      <c r="GZT234" s="53">
        <f t="shared" si="2063"/>
        <v>700.2520199999999</v>
      </c>
      <c r="GZU234" s="53">
        <v>0</v>
      </c>
      <c r="GZV234" s="53">
        <f>GZT234*(($H$268)+1)+(IF(GZU234&lt;101,GZU234,IF(GZU234&lt;201,GZU234/2,IF(GZU234&lt;=301,GZU234/3,GZU234/4))))</f>
        <v>700.2520199999999</v>
      </c>
      <c r="GZW234" s="159">
        <f t="shared" si="8202"/>
        <v>5</v>
      </c>
      <c r="GZX234" s="159"/>
      <c r="GZY234" s="53" t="s">
        <v>163</v>
      </c>
      <c r="GZZ234" s="53">
        <f t="shared" ref="GZZ234" si="21168">(54.23)*10.764</f>
        <v>583.73171999999988</v>
      </c>
      <c r="HAA234" s="53">
        <f t="shared" si="17755"/>
        <v>116.52029999999999</v>
      </c>
      <c r="HAB234" s="53">
        <f t="shared" si="2066"/>
        <v>700.2520199999999</v>
      </c>
      <c r="HAC234" s="53">
        <v>0</v>
      </c>
      <c r="HAD234" s="53">
        <f>HAB234*(($H$268)+1)+(IF(HAC234&lt;101,HAC234,IF(HAC234&lt;201,HAC234/2,IF(HAC234&lt;=301,HAC234/3,HAC234/4))))</f>
        <v>700.2520199999999</v>
      </c>
      <c r="HAE234" s="159">
        <f t="shared" si="8205"/>
        <v>5</v>
      </c>
      <c r="HAF234" s="159"/>
      <c r="HAG234" s="53" t="s">
        <v>163</v>
      </c>
      <c r="HAH234" s="53">
        <f t="shared" ref="HAH234" si="21169">(54.23)*10.764</f>
        <v>583.73171999999988</v>
      </c>
      <c r="HAI234" s="53">
        <f t="shared" si="17757"/>
        <v>116.52029999999999</v>
      </c>
      <c r="HAJ234" s="53">
        <f t="shared" si="2069"/>
        <v>700.2520199999999</v>
      </c>
      <c r="HAK234" s="53">
        <v>0</v>
      </c>
      <c r="HAL234" s="53">
        <f>HAJ234*(($H$268)+1)+(IF(HAK234&lt;101,HAK234,IF(HAK234&lt;201,HAK234/2,IF(HAK234&lt;=301,HAK234/3,HAK234/4))))</f>
        <v>700.2520199999999</v>
      </c>
      <c r="HAM234" s="159">
        <f t="shared" si="8208"/>
        <v>5</v>
      </c>
      <c r="HAN234" s="159"/>
      <c r="HAO234" s="53" t="s">
        <v>163</v>
      </c>
      <c r="HAP234" s="53">
        <f t="shared" ref="HAP234" si="21170">(54.23)*10.764</f>
        <v>583.73171999999988</v>
      </c>
      <c r="HAQ234" s="53">
        <f t="shared" si="17759"/>
        <v>116.52029999999999</v>
      </c>
      <c r="HAR234" s="53">
        <f t="shared" si="2072"/>
        <v>700.2520199999999</v>
      </c>
      <c r="HAS234" s="53">
        <v>0</v>
      </c>
      <c r="HAT234" s="53">
        <f>HAR234*(($H$268)+1)+(IF(HAS234&lt;101,HAS234,IF(HAS234&lt;201,HAS234/2,IF(HAS234&lt;=301,HAS234/3,HAS234/4))))</f>
        <v>700.2520199999999</v>
      </c>
      <c r="HAU234" s="159">
        <f t="shared" si="8211"/>
        <v>5</v>
      </c>
      <c r="HAV234" s="159"/>
      <c r="HAW234" s="53" t="s">
        <v>163</v>
      </c>
      <c r="HAX234" s="53">
        <f t="shared" ref="HAX234" si="21171">(54.23)*10.764</f>
        <v>583.73171999999988</v>
      </c>
      <c r="HAY234" s="53">
        <f t="shared" si="17761"/>
        <v>116.52029999999999</v>
      </c>
      <c r="HAZ234" s="53">
        <f t="shared" si="2075"/>
        <v>700.2520199999999</v>
      </c>
      <c r="HBA234" s="53">
        <v>0</v>
      </c>
      <c r="HBB234" s="53">
        <f>HAZ234*(($H$268)+1)+(IF(HBA234&lt;101,HBA234,IF(HBA234&lt;201,HBA234/2,IF(HBA234&lt;=301,HBA234/3,HBA234/4))))</f>
        <v>700.2520199999999</v>
      </c>
      <c r="HBC234" s="159">
        <f t="shared" si="8214"/>
        <v>5</v>
      </c>
      <c r="HBD234" s="159"/>
      <c r="HBE234" s="53" t="s">
        <v>163</v>
      </c>
      <c r="HBF234" s="53">
        <f t="shared" ref="HBF234" si="21172">(54.23)*10.764</f>
        <v>583.73171999999988</v>
      </c>
      <c r="HBG234" s="53">
        <f t="shared" si="17763"/>
        <v>116.52029999999999</v>
      </c>
      <c r="HBH234" s="53">
        <f t="shared" si="2078"/>
        <v>700.2520199999999</v>
      </c>
      <c r="HBI234" s="53">
        <v>0</v>
      </c>
      <c r="HBJ234" s="53">
        <f>HBH234*(($H$268)+1)+(IF(HBI234&lt;101,HBI234,IF(HBI234&lt;201,HBI234/2,IF(HBI234&lt;=301,HBI234/3,HBI234/4))))</f>
        <v>700.2520199999999</v>
      </c>
      <c r="HBK234" s="159">
        <f t="shared" si="8217"/>
        <v>5</v>
      </c>
      <c r="HBL234" s="159"/>
      <c r="HBM234" s="53" t="s">
        <v>163</v>
      </c>
      <c r="HBN234" s="53">
        <f t="shared" ref="HBN234" si="21173">(54.23)*10.764</f>
        <v>583.73171999999988</v>
      </c>
      <c r="HBO234" s="53">
        <f t="shared" si="17765"/>
        <v>116.52029999999999</v>
      </c>
      <c r="HBP234" s="53">
        <f t="shared" si="2081"/>
        <v>700.2520199999999</v>
      </c>
      <c r="HBQ234" s="53">
        <v>0</v>
      </c>
      <c r="HBR234" s="53">
        <f>HBP234*(($H$268)+1)+(IF(HBQ234&lt;101,HBQ234,IF(HBQ234&lt;201,HBQ234/2,IF(HBQ234&lt;=301,HBQ234/3,HBQ234/4))))</f>
        <v>700.2520199999999</v>
      </c>
      <c r="HBS234" s="159">
        <f t="shared" si="8220"/>
        <v>5</v>
      </c>
      <c r="HBT234" s="159"/>
      <c r="HBU234" s="53" t="s">
        <v>163</v>
      </c>
      <c r="HBV234" s="53">
        <f t="shared" ref="HBV234" si="21174">(54.23)*10.764</f>
        <v>583.73171999999988</v>
      </c>
      <c r="HBW234" s="53">
        <f t="shared" si="17767"/>
        <v>116.52029999999999</v>
      </c>
      <c r="HBX234" s="53">
        <f t="shared" si="2084"/>
        <v>700.2520199999999</v>
      </c>
      <c r="HBY234" s="53">
        <v>0</v>
      </c>
      <c r="HBZ234" s="53">
        <f>HBX234*(($H$268)+1)+(IF(HBY234&lt;101,HBY234,IF(HBY234&lt;201,HBY234/2,IF(HBY234&lt;=301,HBY234/3,HBY234/4))))</f>
        <v>700.2520199999999</v>
      </c>
      <c r="HCA234" s="159">
        <f t="shared" si="8223"/>
        <v>5</v>
      </c>
      <c r="HCB234" s="159"/>
      <c r="HCC234" s="53" t="s">
        <v>163</v>
      </c>
      <c r="HCD234" s="53">
        <f t="shared" ref="HCD234" si="21175">(54.23)*10.764</f>
        <v>583.73171999999988</v>
      </c>
      <c r="HCE234" s="53">
        <f t="shared" si="17769"/>
        <v>116.52029999999999</v>
      </c>
      <c r="HCF234" s="53">
        <f t="shared" si="2087"/>
        <v>700.2520199999999</v>
      </c>
      <c r="HCG234" s="53">
        <v>0</v>
      </c>
      <c r="HCH234" s="53">
        <f>HCF234*(($H$268)+1)+(IF(HCG234&lt;101,HCG234,IF(HCG234&lt;201,HCG234/2,IF(HCG234&lt;=301,HCG234/3,HCG234/4))))</f>
        <v>700.2520199999999</v>
      </c>
      <c r="HCI234" s="159">
        <f t="shared" si="8226"/>
        <v>5</v>
      </c>
      <c r="HCJ234" s="159"/>
      <c r="HCK234" s="53" t="s">
        <v>163</v>
      </c>
      <c r="HCL234" s="53">
        <f t="shared" ref="HCL234" si="21176">(54.23)*10.764</f>
        <v>583.73171999999988</v>
      </c>
      <c r="HCM234" s="53">
        <f t="shared" si="17771"/>
        <v>116.52029999999999</v>
      </c>
      <c r="HCN234" s="53">
        <f t="shared" si="2090"/>
        <v>700.2520199999999</v>
      </c>
      <c r="HCO234" s="53">
        <v>0</v>
      </c>
      <c r="HCP234" s="53">
        <f>HCN234*(($H$268)+1)+(IF(HCO234&lt;101,HCO234,IF(HCO234&lt;201,HCO234/2,IF(HCO234&lt;=301,HCO234/3,HCO234/4))))</f>
        <v>700.2520199999999</v>
      </c>
      <c r="HCQ234" s="159">
        <f t="shared" si="8229"/>
        <v>5</v>
      </c>
      <c r="HCR234" s="159"/>
      <c r="HCS234" s="53" t="s">
        <v>163</v>
      </c>
      <c r="HCT234" s="53">
        <f t="shared" ref="HCT234" si="21177">(54.23)*10.764</f>
        <v>583.73171999999988</v>
      </c>
      <c r="HCU234" s="53">
        <f t="shared" si="17773"/>
        <v>116.52029999999999</v>
      </c>
      <c r="HCV234" s="53">
        <f t="shared" si="2093"/>
        <v>700.2520199999999</v>
      </c>
      <c r="HCW234" s="53">
        <v>0</v>
      </c>
      <c r="HCX234" s="53">
        <f>HCV234*(($H$268)+1)+(IF(HCW234&lt;101,HCW234,IF(HCW234&lt;201,HCW234/2,IF(HCW234&lt;=301,HCW234/3,HCW234/4))))</f>
        <v>700.2520199999999</v>
      </c>
      <c r="HCY234" s="159">
        <f t="shared" si="8232"/>
        <v>5</v>
      </c>
      <c r="HCZ234" s="159"/>
      <c r="HDA234" s="53" t="s">
        <v>163</v>
      </c>
      <c r="HDB234" s="53">
        <f t="shared" ref="HDB234" si="21178">(54.23)*10.764</f>
        <v>583.73171999999988</v>
      </c>
      <c r="HDC234" s="53">
        <f t="shared" si="17775"/>
        <v>116.52029999999999</v>
      </c>
      <c r="HDD234" s="53">
        <f t="shared" si="2096"/>
        <v>700.2520199999999</v>
      </c>
      <c r="HDE234" s="53">
        <v>0</v>
      </c>
      <c r="HDF234" s="53">
        <f>HDD234*(($H$268)+1)+(IF(HDE234&lt;101,HDE234,IF(HDE234&lt;201,HDE234/2,IF(HDE234&lt;=301,HDE234/3,HDE234/4))))</f>
        <v>700.2520199999999</v>
      </c>
      <c r="HDG234" s="159">
        <f t="shared" si="8235"/>
        <v>5</v>
      </c>
      <c r="HDH234" s="159"/>
      <c r="HDI234" s="53" t="s">
        <v>163</v>
      </c>
      <c r="HDJ234" s="53">
        <f t="shared" ref="HDJ234" si="21179">(54.23)*10.764</f>
        <v>583.73171999999988</v>
      </c>
      <c r="HDK234" s="53">
        <f t="shared" si="17777"/>
        <v>116.52029999999999</v>
      </c>
      <c r="HDL234" s="53">
        <f t="shared" si="2099"/>
        <v>700.2520199999999</v>
      </c>
      <c r="HDM234" s="53">
        <v>0</v>
      </c>
      <c r="HDN234" s="53">
        <f>HDL234*(($H$268)+1)+(IF(HDM234&lt;101,HDM234,IF(HDM234&lt;201,HDM234/2,IF(HDM234&lt;=301,HDM234/3,HDM234/4))))</f>
        <v>700.2520199999999</v>
      </c>
      <c r="HDO234" s="159">
        <f t="shared" si="8238"/>
        <v>5</v>
      </c>
      <c r="HDP234" s="159"/>
      <c r="HDQ234" s="53" t="s">
        <v>163</v>
      </c>
      <c r="HDR234" s="53">
        <f t="shared" ref="HDR234" si="21180">(54.23)*10.764</f>
        <v>583.73171999999988</v>
      </c>
      <c r="HDS234" s="53">
        <f t="shared" si="17779"/>
        <v>116.52029999999999</v>
      </c>
      <c r="HDT234" s="53">
        <f t="shared" si="2102"/>
        <v>700.2520199999999</v>
      </c>
      <c r="HDU234" s="53">
        <v>0</v>
      </c>
      <c r="HDV234" s="53">
        <f>HDT234*(($H$268)+1)+(IF(HDU234&lt;101,HDU234,IF(HDU234&lt;201,HDU234/2,IF(HDU234&lt;=301,HDU234/3,HDU234/4))))</f>
        <v>700.2520199999999</v>
      </c>
      <c r="HDW234" s="159">
        <f t="shared" si="8241"/>
        <v>5</v>
      </c>
      <c r="HDX234" s="159"/>
      <c r="HDY234" s="53" t="s">
        <v>163</v>
      </c>
      <c r="HDZ234" s="53">
        <f t="shared" ref="HDZ234" si="21181">(54.23)*10.764</f>
        <v>583.73171999999988</v>
      </c>
      <c r="HEA234" s="53">
        <f t="shared" si="17781"/>
        <v>116.52029999999999</v>
      </c>
      <c r="HEB234" s="53">
        <f t="shared" si="2105"/>
        <v>700.2520199999999</v>
      </c>
      <c r="HEC234" s="53">
        <v>0</v>
      </c>
      <c r="HED234" s="53">
        <f>HEB234*(($H$268)+1)+(IF(HEC234&lt;101,HEC234,IF(HEC234&lt;201,HEC234/2,IF(HEC234&lt;=301,HEC234/3,HEC234/4))))</f>
        <v>700.2520199999999</v>
      </c>
      <c r="HEE234" s="159">
        <f t="shared" si="8244"/>
        <v>5</v>
      </c>
      <c r="HEF234" s="159"/>
      <c r="HEG234" s="53" t="s">
        <v>163</v>
      </c>
      <c r="HEH234" s="53">
        <f t="shared" ref="HEH234" si="21182">(54.23)*10.764</f>
        <v>583.73171999999988</v>
      </c>
      <c r="HEI234" s="53">
        <f t="shared" si="17783"/>
        <v>116.52029999999999</v>
      </c>
      <c r="HEJ234" s="53">
        <f t="shared" si="2108"/>
        <v>700.2520199999999</v>
      </c>
      <c r="HEK234" s="53">
        <v>0</v>
      </c>
      <c r="HEL234" s="53">
        <f>HEJ234*(($H$268)+1)+(IF(HEK234&lt;101,HEK234,IF(HEK234&lt;201,HEK234/2,IF(HEK234&lt;=301,HEK234/3,HEK234/4))))</f>
        <v>700.2520199999999</v>
      </c>
      <c r="HEM234" s="159">
        <f t="shared" si="8247"/>
        <v>5</v>
      </c>
      <c r="HEN234" s="159"/>
      <c r="HEO234" s="53" t="s">
        <v>163</v>
      </c>
      <c r="HEP234" s="53">
        <f t="shared" ref="HEP234" si="21183">(54.23)*10.764</f>
        <v>583.73171999999988</v>
      </c>
      <c r="HEQ234" s="53">
        <f t="shared" si="17785"/>
        <v>116.52029999999999</v>
      </c>
      <c r="HER234" s="53">
        <f t="shared" si="2111"/>
        <v>700.2520199999999</v>
      </c>
      <c r="HES234" s="53">
        <v>0</v>
      </c>
      <c r="HET234" s="53">
        <f>HER234*(($H$268)+1)+(IF(HES234&lt;101,HES234,IF(HES234&lt;201,HES234/2,IF(HES234&lt;=301,HES234/3,HES234/4))))</f>
        <v>700.2520199999999</v>
      </c>
      <c r="HEU234" s="159">
        <f t="shared" si="8250"/>
        <v>5</v>
      </c>
      <c r="HEV234" s="159"/>
      <c r="HEW234" s="53" t="s">
        <v>163</v>
      </c>
      <c r="HEX234" s="53">
        <f t="shared" ref="HEX234" si="21184">(54.23)*10.764</f>
        <v>583.73171999999988</v>
      </c>
      <c r="HEY234" s="53">
        <f t="shared" si="17787"/>
        <v>116.52029999999999</v>
      </c>
      <c r="HEZ234" s="53">
        <f t="shared" si="2114"/>
        <v>700.2520199999999</v>
      </c>
      <c r="HFA234" s="53">
        <v>0</v>
      </c>
      <c r="HFB234" s="53">
        <f>HEZ234*(($H$268)+1)+(IF(HFA234&lt;101,HFA234,IF(HFA234&lt;201,HFA234/2,IF(HFA234&lt;=301,HFA234/3,HFA234/4))))</f>
        <v>700.2520199999999</v>
      </c>
      <c r="HFC234" s="159">
        <f t="shared" si="8253"/>
        <v>5</v>
      </c>
      <c r="HFD234" s="159"/>
      <c r="HFE234" s="53" t="s">
        <v>163</v>
      </c>
      <c r="HFF234" s="53">
        <f t="shared" ref="HFF234" si="21185">(54.23)*10.764</f>
        <v>583.73171999999988</v>
      </c>
      <c r="HFG234" s="53">
        <f t="shared" si="17789"/>
        <v>116.52029999999999</v>
      </c>
      <c r="HFH234" s="53">
        <f t="shared" si="2117"/>
        <v>700.2520199999999</v>
      </c>
      <c r="HFI234" s="53">
        <v>0</v>
      </c>
      <c r="HFJ234" s="53">
        <f>HFH234*(($H$268)+1)+(IF(HFI234&lt;101,HFI234,IF(HFI234&lt;201,HFI234/2,IF(HFI234&lt;=301,HFI234/3,HFI234/4))))</f>
        <v>700.2520199999999</v>
      </c>
      <c r="HFK234" s="159">
        <f t="shared" si="8256"/>
        <v>5</v>
      </c>
      <c r="HFL234" s="159"/>
      <c r="HFM234" s="53" t="s">
        <v>163</v>
      </c>
      <c r="HFN234" s="53">
        <f t="shared" ref="HFN234" si="21186">(54.23)*10.764</f>
        <v>583.73171999999988</v>
      </c>
      <c r="HFO234" s="53">
        <f t="shared" si="17791"/>
        <v>116.52029999999999</v>
      </c>
      <c r="HFP234" s="53">
        <f t="shared" si="2120"/>
        <v>700.2520199999999</v>
      </c>
      <c r="HFQ234" s="53">
        <v>0</v>
      </c>
      <c r="HFR234" s="53">
        <f>HFP234*(($H$268)+1)+(IF(HFQ234&lt;101,HFQ234,IF(HFQ234&lt;201,HFQ234/2,IF(HFQ234&lt;=301,HFQ234/3,HFQ234/4))))</f>
        <v>700.2520199999999</v>
      </c>
      <c r="HFS234" s="159">
        <f t="shared" si="8259"/>
        <v>5</v>
      </c>
      <c r="HFT234" s="159"/>
      <c r="HFU234" s="53" t="s">
        <v>163</v>
      </c>
      <c r="HFV234" s="53">
        <f t="shared" ref="HFV234" si="21187">(54.23)*10.764</f>
        <v>583.73171999999988</v>
      </c>
      <c r="HFW234" s="53">
        <f t="shared" si="17793"/>
        <v>116.52029999999999</v>
      </c>
      <c r="HFX234" s="53">
        <f t="shared" si="2123"/>
        <v>700.2520199999999</v>
      </c>
      <c r="HFY234" s="53">
        <v>0</v>
      </c>
      <c r="HFZ234" s="53">
        <f>HFX234*(($H$268)+1)+(IF(HFY234&lt;101,HFY234,IF(HFY234&lt;201,HFY234/2,IF(HFY234&lt;=301,HFY234/3,HFY234/4))))</f>
        <v>700.2520199999999</v>
      </c>
      <c r="HGA234" s="159">
        <f t="shared" si="8262"/>
        <v>5</v>
      </c>
      <c r="HGB234" s="159"/>
      <c r="HGC234" s="53" t="s">
        <v>163</v>
      </c>
      <c r="HGD234" s="53">
        <f t="shared" ref="HGD234" si="21188">(54.23)*10.764</f>
        <v>583.73171999999988</v>
      </c>
      <c r="HGE234" s="53">
        <f t="shared" si="17795"/>
        <v>116.52029999999999</v>
      </c>
      <c r="HGF234" s="53">
        <f t="shared" si="2126"/>
        <v>700.2520199999999</v>
      </c>
      <c r="HGG234" s="53">
        <v>0</v>
      </c>
      <c r="HGH234" s="53">
        <f>HGF234*(($H$268)+1)+(IF(HGG234&lt;101,HGG234,IF(HGG234&lt;201,HGG234/2,IF(HGG234&lt;=301,HGG234/3,HGG234/4))))</f>
        <v>700.2520199999999</v>
      </c>
      <c r="HGI234" s="159">
        <f t="shared" si="8265"/>
        <v>5</v>
      </c>
      <c r="HGJ234" s="159"/>
      <c r="HGK234" s="53" t="s">
        <v>163</v>
      </c>
      <c r="HGL234" s="53">
        <f t="shared" ref="HGL234" si="21189">(54.23)*10.764</f>
        <v>583.73171999999988</v>
      </c>
      <c r="HGM234" s="53">
        <f t="shared" si="17797"/>
        <v>116.52029999999999</v>
      </c>
      <c r="HGN234" s="53">
        <f t="shared" si="2129"/>
        <v>700.2520199999999</v>
      </c>
      <c r="HGO234" s="53">
        <v>0</v>
      </c>
      <c r="HGP234" s="53">
        <f>HGN234*(($H$268)+1)+(IF(HGO234&lt;101,HGO234,IF(HGO234&lt;201,HGO234/2,IF(HGO234&lt;=301,HGO234/3,HGO234/4))))</f>
        <v>700.2520199999999</v>
      </c>
      <c r="HGQ234" s="159">
        <f t="shared" si="8268"/>
        <v>5</v>
      </c>
      <c r="HGR234" s="159"/>
      <c r="HGS234" s="53" t="s">
        <v>163</v>
      </c>
      <c r="HGT234" s="53">
        <f t="shared" ref="HGT234" si="21190">(54.23)*10.764</f>
        <v>583.73171999999988</v>
      </c>
      <c r="HGU234" s="53">
        <f t="shared" si="17799"/>
        <v>116.52029999999999</v>
      </c>
      <c r="HGV234" s="53">
        <f t="shared" si="2132"/>
        <v>700.2520199999999</v>
      </c>
      <c r="HGW234" s="53">
        <v>0</v>
      </c>
      <c r="HGX234" s="53">
        <f>HGV234*(($H$268)+1)+(IF(HGW234&lt;101,HGW234,IF(HGW234&lt;201,HGW234/2,IF(HGW234&lt;=301,HGW234/3,HGW234/4))))</f>
        <v>700.2520199999999</v>
      </c>
      <c r="HGY234" s="159">
        <f t="shared" si="8271"/>
        <v>5</v>
      </c>
      <c r="HGZ234" s="159"/>
      <c r="HHA234" s="53" t="s">
        <v>163</v>
      </c>
      <c r="HHB234" s="53">
        <f t="shared" ref="HHB234" si="21191">(54.23)*10.764</f>
        <v>583.73171999999988</v>
      </c>
      <c r="HHC234" s="53">
        <f t="shared" si="17801"/>
        <v>116.52029999999999</v>
      </c>
      <c r="HHD234" s="53">
        <f t="shared" si="2135"/>
        <v>700.2520199999999</v>
      </c>
      <c r="HHE234" s="53">
        <v>0</v>
      </c>
      <c r="HHF234" s="53">
        <f>HHD234*(($H$268)+1)+(IF(HHE234&lt;101,HHE234,IF(HHE234&lt;201,HHE234/2,IF(HHE234&lt;=301,HHE234/3,HHE234/4))))</f>
        <v>700.2520199999999</v>
      </c>
      <c r="HHG234" s="159">
        <f t="shared" si="8274"/>
        <v>5</v>
      </c>
      <c r="HHH234" s="159"/>
      <c r="HHI234" s="53" t="s">
        <v>163</v>
      </c>
      <c r="HHJ234" s="53">
        <f t="shared" ref="HHJ234" si="21192">(54.23)*10.764</f>
        <v>583.73171999999988</v>
      </c>
      <c r="HHK234" s="53">
        <f t="shared" si="17803"/>
        <v>116.52029999999999</v>
      </c>
      <c r="HHL234" s="53">
        <f t="shared" si="2138"/>
        <v>700.2520199999999</v>
      </c>
      <c r="HHM234" s="53">
        <v>0</v>
      </c>
      <c r="HHN234" s="53">
        <f>HHL234*(($H$268)+1)+(IF(HHM234&lt;101,HHM234,IF(HHM234&lt;201,HHM234/2,IF(HHM234&lt;=301,HHM234/3,HHM234/4))))</f>
        <v>700.2520199999999</v>
      </c>
      <c r="HHO234" s="159">
        <f t="shared" si="8277"/>
        <v>5</v>
      </c>
      <c r="HHP234" s="159"/>
      <c r="HHQ234" s="53" t="s">
        <v>163</v>
      </c>
      <c r="HHR234" s="53">
        <f t="shared" ref="HHR234" si="21193">(54.23)*10.764</f>
        <v>583.73171999999988</v>
      </c>
      <c r="HHS234" s="53">
        <f t="shared" si="17805"/>
        <v>116.52029999999999</v>
      </c>
      <c r="HHT234" s="53">
        <f t="shared" si="2141"/>
        <v>700.2520199999999</v>
      </c>
      <c r="HHU234" s="53">
        <v>0</v>
      </c>
      <c r="HHV234" s="53">
        <f>HHT234*(($H$268)+1)+(IF(HHU234&lt;101,HHU234,IF(HHU234&lt;201,HHU234/2,IF(HHU234&lt;=301,HHU234/3,HHU234/4))))</f>
        <v>700.2520199999999</v>
      </c>
      <c r="HHW234" s="159">
        <f t="shared" si="8280"/>
        <v>5</v>
      </c>
      <c r="HHX234" s="159"/>
      <c r="HHY234" s="53" t="s">
        <v>163</v>
      </c>
      <c r="HHZ234" s="53">
        <f t="shared" ref="HHZ234" si="21194">(54.23)*10.764</f>
        <v>583.73171999999988</v>
      </c>
      <c r="HIA234" s="53">
        <f t="shared" si="17807"/>
        <v>116.52029999999999</v>
      </c>
      <c r="HIB234" s="53">
        <f t="shared" si="2144"/>
        <v>700.2520199999999</v>
      </c>
      <c r="HIC234" s="53">
        <v>0</v>
      </c>
      <c r="HID234" s="53">
        <f>HIB234*(($H$268)+1)+(IF(HIC234&lt;101,HIC234,IF(HIC234&lt;201,HIC234/2,IF(HIC234&lt;=301,HIC234/3,HIC234/4))))</f>
        <v>700.2520199999999</v>
      </c>
      <c r="HIE234" s="159">
        <f t="shared" si="8283"/>
        <v>5</v>
      </c>
      <c r="HIF234" s="159"/>
      <c r="HIG234" s="53" t="s">
        <v>163</v>
      </c>
      <c r="HIH234" s="53">
        <f t="shared" ref="HIH234" si="21195">(54.23)*10.764</f>
        <v>583.73171999999988</v>
      </c>
      <c r="HII234" s="53">
        <f t="shared" si="17809"/>
        <v>116.52029999999999</v>
      </c>
      <c r="HIJ234" s="53">
        <f t="shared" si="2147"/>
        <v>700.2520199999999</v>
      </c>
      <c r="HIK234" s="53">
        <v>0</v>
      </c>
      <c r="HIL234" s="53">
        <f>HIJ234*(($H$268)+1)+(IF(HIK234&lt;101,HIK234,IF(HIK234&lt;201,HIK234/2,IF(HIK234&lt;=301,HIK234/3,HIK234/4))))</f>
        <v>700.2520199999999</v>
      </c>
      <c r="HIM234" s="159">
        <f t="shared" si="8286"/>
        <v>5</v>
      </c>
      <c r="HIN234" s="159"/>
      <c r="HIO234" s="53" t="s">
        <v>163</v>
      </c>
      <c r="HIP234" s="53">
        <f t="shared" ref="HIP234" si="21196">(54.23)*10.764</f>
        <v>583.73171999999988</v>
      </c>
      <c r="HIQ234" s="53">
        <f t="shared" si="17811"/>
        <v>116.52029999999999</v>
      </c>
      <c r="HIR234" s="53">
        <f t="shared" si="2150"/>
        <v>700.2520199999999</v>
      </c>
      <c r="HIS234" s="53">
        <v>0</v>
      </c>
      <c r="HIT234" s="53">
        <f>HIR234*(($H$268)+1)+(IF(HIS234&lt;101,HIS234,IF(HIS234&lt;201,HIS234/2,IF(HIS234&lt;=301,HIS234/3,HIS234/4))))</f>
        <v>700.2520199999999</v>
      </c>
      <c r="HIU234" s="159">
        <f t="shared" si="8289"/>
        <v>5</v>
      </c>
      <c r="HIV234" s="159"/>
      <c r="HIW234" s="53" t="s">
        <v>163</v>
      </c>
      <c r="HIX234" s="53">
        <f t="shared" ref="HIX234" si="21197">(54.23)*10.764</f>
        <v>583.73171999999988</v>
      </c>
      <c r="HIY234" s="53">
        <f t="shared" si="17813"/>
        <v>116.52029999999999</v>
      </c>
      <c r="HIZ234" s="53">
        <f t="shared" si="2153"/>
        <v>700.2520199999999</v>
      </c>
      <c r="HJA234" s="53">
        <v>0</v>
      </c>
      <c r="HJB234" s="53">
        <f>HIZ234*(($H$268)+1)+(IF(HJA234&lt;101,HJA234,IF(HJA234&lt;201,HJA234/2,IF(HJA234&lt;=301,HJA234/3,HJA234/4))))</f>
        <v>700.2520199999999</v>
      </c>
      <c r="HJC234" s="159">
        <f t="shared" si="8292"/>
        <v>5</v>
      </c>
      <c r="HJD234" s="159"/>
      <c r="HJE234" s="53" t="s">
        <v>163</v>
      </c>
      <c r="HJF234" s="53">
        <f t="shared" ref="HJF234" si="21198">(54.23)*10.764</f>
        <v>583.73171999999988</v>
      </c>
      <c r="HJG234" s="53">
        <f t="shared" si="17815"/>
        <v>116.52029999999999</v>
      </c>
      <c r="HJH234" s="53">
        <f t="shared" si="2156"/>
        <v>700.2520199999999</v>
      </c>
      <c r="HJI234" s="53">
        <v>0</v>
      </c>
      <c r="HJJ234" s="53">
        <f>HJH234*(($H$268)+1)+(IF(HJI234&lt;101,HJI234,IF(HJI234&lt;201,HJI234/2,IF(HJI234&lt;=301,HJI234/3,HJI234/4))))</f>
        <v>700.2520199999999</v>
      </c>
      <c r="HJK234" s="159">
        <f t="shared" si="8295"/>
        <v>5</v>
      </c>
      <c r="HJL234" s="159"/>
      <c r="HJM234" s="53" t="s">
        <v>163</v>
      </c>
      <c r="HJN234" s="53">
        <f t="shared" ref="HJN234" si="21199">(54.23)*10.764</f>
        <v>583.73171999999988</v>
      </c>
      <c r="HJO234" s="53">
        <f t="shared" si="17817"/>
        <v>116.52029999999999</v>
      </c>
      <c r="HJP234" s="53">
        <f t="shared" si="2159"/>
        <v>700.2520199999999</v>
      </c>
      <c r="HJQ234" s="53">
        <v>0</v>
      </c>
      <c r="HJR234" s="53">
        <f>HJP234*(($H$268)+1)+(IF(HJQ234&lt;101,HJQ234,IF(HJQ234&lt;201,HJQ234/2,IF(HJQ234&lt;=301,HJQ234/3,HJQ234/4))))</f>
        <v>700.2520199999999</v>
      </c>
      <c r="HJS234" s="159">
        <f t="shared" si="8298"/>
        <v>5</v>
      </c>
      <c r="HJT234" s="159"/>
      <c r="HJU234" s="53" t="s">
        <v>163</v>
      </c>
      <c r="HJV234" s="53">
        <f t="shared" ref="HJV234" si="21200">(54.23)*10.764</f>
        <v>583.73171999999988</v>
      </c>
      <c r="HJW234" s="53">
        <f t="shared" si="17819"/>
        <v>116.52029999999999</v>
      </c>
      <c r="HJX234" s="53">
        <f t="shared" si="2162"/>
        <v>700.2520199999999</v>
      </c>
      <c r="HJY234" s="53">
        <v>0</v>
      </c>
      <c r="HJZ234" s="53">
        <f>HJX234*(($H$268)+1)+(IF(HJY234&lt;101,HJY234,IF(HJY234&lt;201,HJY234/2,IF(HJY234&lt;=301,HJY234/3,HJY234/4))))</f>
        <v>700.2520199999999</v>
      </c>
      <c r="HKA234" s="159">
        <f t="shared" si="8301"/>
        <v>5</v>
      </c>
      <c r="HKB234" s="159"/>
      <c r="HKC234" s="53" t="s">
        <v>163</v>
      </c>
      <c r="HKD234" s="53">
        <f t="shared" ref="HKD234" si="21201">(54.23)*10.764</f>
        <v>583.73171999999988</v>
      </c>
      <c r="HKE234" s="53">
        <f t="shared" si="17821"/>
        <v>116.52029999999999</v>
      </c>
      <c r="HKF234" s="53">
        <f t="shared" si="2165"/>
        <v>700.2520199999999</v>
      </c>
      <c r="HKG234" s="53">
        <v>0</v>
      </c>
      <c r="HKH234" s="53">
        <f>HKF234*(($H$268)+1)+(IF(HKG234&lt;101,HKG234,IF(HKG234&lt;201,HKG234/2,IF(HKG234&lt;=301,HKG234/3,HKG234/4))))</f>
        <v>700.2520199999999</v>
      </c>
      <c r="HKI234" s="159">
        <f t="shared" si="8304"/>
        <v>5</v>
      </c>
      <c r="HKJ234" s="159"/>
      <c r="HKK234" s="53" t="s">
        <v>163</v>
      </c>
      <c r="HKL234" s="53">
        <f t="shared" ref="HKL234" si="21202">(54.23)*10.764</f>
        <v>583.73171999999988</v>
      </c>
      <c r="HKM234" s="53">
        <f t="shared" si="17823"/>
        <v>116.52029999999999</v>
      </c>
      <c r="HKN234" s="53">
        <f t="shared" si="2168"/>
        <v>700.2520199999999</v>
      </c>
      <c r="HKO234" s="53">
        <v>0</v>
      </c>
      <c r="HKP234" s="53">
        <f>HKN234*(($H$268)+1)+(IF(HKO234&lt;101,HKO234,IF(HKO234&lt;201,HKO234/2,IF(HKO234&lt;=301,HKO234/3,HKO234/4))))</f>
        <v>700.2520199999999</v>
      </c>
      <c r="HKQ234" s="159">
        <f t="shared" si="8307"/>
        <v>5</v>
      </c>
      <c r="HKR234" s="159"/>
      <c r="HKS234" s="53" t="s">
        <v>163</v>
      </c>
      <c r="HKT234" s="53">
        <f t="shared" ref="HKT234" si="21203">(54.23)*10.764</f>
        <v>583.73171999999988</v>
      </c>
      <c r="HKU234" s="53">
        <f t="shared" si="17825"/>
        <v>116.52029999999999</v>
      </c>
      <c r="HKV234" s="53">
        <f t="shared" si="2171"/>
        <v>700.2520199999999</v>
      </c>
      <c r="HKW234" s="53">
        <v>0</v>
      </c>
      <c r="HKX234" s="53">
        <f>HKV234*(($H$268)+1)+(IF(HKW234&lt;101,HKW234,IF(HKW234&lt;201,HKW234/2,IF(HKW234&lt;=301,HKW234/3,HKW234/4))))</f>
        <v>700.2520199999999</v>
      </c>
      <c r="HKY234" s="159">
        <f t="shared" si="8310"/>
        <v>5</v>
      </c>
      <c r="HKZ234" s="159"/>
      <c r="HLA234" s="53" t="s">
        <v>163</v>
      </c>
      <c r="HLB234" s="53">
        <f t="shared" ref="HLB234" si="21204">(54.23)*10.764</f>
        <v>583.73171999999988</v>
      </c>
      <c r="HLC234" s="53">
        <f t="shared" si="17827"/>
        <v>116.52029999999999</v>
      </c>
      <c r="HLD234" s="53">
        <f t="shared" si="2174"/>
        <v>700.2520199999999</v>
      </c>
      <c r="HLE234" s="53">
        <v>0</v>
      </c>
      <c r="HLF234" s="53">
        <f>HLD234*(($H$268)+1)+(IF(HLE234&lt;101,HLE234,IF(HLE234&lt;201,HLE234/2,IF(HLE234&lt;=301,HLE234/3,HLE234/4))))</f>
        <v>700.2520199999999</v>
      </c>
      <c r="HLG234" s="159">
        <f t="shared" si="8313"/>
        <v>5</v>
      </c>
      <c r="HLH234" s="159"/>
      <c r="HLI234" s="53" t="s">
        <v>163</v>
      </c>
      <c r="HLJ234" s="53">
        <f t="shared" ref="HLJ234" si="21205">(54.23)*10.764</f>
        <v>583.73171999999988</v>
      </c>
      <c r="HLK234" s="53">
        <f t="shared" si="17829"/>
        <v>116.52029999999999</v>
      </c>
      <c r="HLL234" s="53">
        <f t="shared" si="2177"/>
        <v>700.2520199999999</v>
      </c>
      <c r="HLM234" s="53">
        <v>0</v>
      </c>
      <c r="HLN234" s="53">
        <f>HLL234*(($H$268)+1)+(IF(HLM234&lt;101,HLM234,IF(HLM234&lt;201,HLM234/2,IF(HLM234&lt;=301,HLM234/3,HLM234/4))))</f>
        <v>700.2520199999999</v>
      </c>
      <c r="HLO234" s="159">
        <f t="shared" si="8316"/>
        <v>5</v>
      </c>
      <c r="HLP234" s="159"/>
      <c r="HLQ234" s="53" t="s">
        <v>163</v>
      </c>
      <c r="HLR234" s="53">
        <f t="shared" ref="HLR234" si="21206">(54.23)*10.764</f>
        <v>583.73171999999988</v>
      </c>
      <c r="HLS234" s="53">
        <f t="shared" si="17831"/>
        <v>116.52029999999999</v>
      </c>
      <c r="HLT234" s="53">
        <f t="shared" si="2180"/>
        <v>700.2520199999999</v>
      </c>
      <c r="HLU234" s="53">
        <v>0</v>
      </c>
      <c r="HLV234" s="53">
        <f>HLT234*(($H$268)+1)+(IF(HLU234&lt;101,HLU234,IF(HLU234&lt;201,HLU234/2,IF(HLU234&lt;=301,HLU234/3,HLU234/4))))</f>
        <v>700.2520199999999</v>
      </c>
      <c r="HLW234" s="159">
        <f t="shared" si="8319"/>
        <v>5</v>
      </c>
      <c r="HLX234" s="159"/>
      <c r="HLY234" s="53" t="s">
        <v>163</v>
      </c>
      <c r="HLZ234" s="53">
        <f t="shared" ref="HLZ234" si="21207">(54.23)*10.764</f>
        <v>583.73171999999988</v>
      </c>
      <c r="HMA234" s="53">
        <f t="shared" si="17833"/>
        <v>116.52029999999999</v>
      </c>
      <c r="HMB234" s="53">
        <f t="shared" si="2183"/>
        <v>700.2520199999999</v>
      </c>
      <c r="HMC234" s="53">
        <v>0</v>
      </c>
      <c r="HMD234" s="53">
        <f>HMB234*(($H$268)+1)+(IF(HMC234&lt;101,HMC234,IF(HMC234&lt;201,HMC234/2,IF(HMC234&lt;=301,HMC234/3,HMC234/4))))</f>
        <v>700.2520199999999</v>
      </c>
      <c r="HME234" s="159">
        <f t="shared" si="8322"/>
        <v>5</v>
      </c>
      <c r="HMF234" s="159"/>
      <c r="HMG234" s="53" t="s">
        <v>163</v>
      </c>
      <c r="HMH234" s="53">
        <f t="shared" ref="HMH234" si="21208">(54.23)*10.764</f>
        <v>583.73171999999988</v>
      </c>
      <c r="HMI234" s="53">
        <f t="shared" si="17835"/>
        <v>116.52029999999999</v>
      </c>
      <c r="HMJ234" s="53">
        <f t="shared" si="2186"/>
        <v>700.2520199999999</v>
      </c>
      <c r="HMK234" s="53">
        <v>0</v>
      </c>
      <c r="HML234" s="53">
        <f>HMJ234*(($H$268)+1)+(IF(HMK234&lt;101,HMK234,IF(HMK234&lt;201,HMK234/2,IF(HMK234&lt;=301,HMK234/3,HMK234/4))))</f>
        <v>700.2520199999999</v>
      </c>
      <c r="HMM234" s="159">
        <f t="shared" si="8325"/>
        <v>5</v>
      </c>
      <c r="HMN234" s="159"/>
      <c r="HMO234" s="53" t="s">
        <v>163</v>
      </c>
      <c r="HMP234" s="53">
        <f t="shared" ref="HMP234" si="21209">(54.23)*10.764</f>
        <v>583.73171999999988</v>
      </c>
      <c r="HMQ234" s="53">
        <f t="shared" si="17837"/>
        <v>116.52029999999999</v>
      </c>
      <c r="HMR234" s="53">
        <f t="shared" si="2189"/>
        <v>700.2520199999999</v>
      </c>
      <c r="HMS234" s="53">
        <v>0</v>
      </c>
      <c r="HMT234" s="53">
        <f>HMR234*(($H$268)+1)+(IF(HMS234&lt;101,HMS234,IF(HMS234&lt;201,HMS234/2,IF(HMS234&lt;=301,HMS234/3,HMS234/4))))</f>
        <v>700.2520199999999</v>
      </c>
      <c r="HMU234" s="159">
        <f t="shared" si="8328"/>
        <v>5</v>
      </c>
      <c r="HMV234" s="159"/>
      <c r="HMW234" s="53" t="s">
        <v>163</v>
      </c>
      <c r="HMX234" s="53">
        <f t="shared" ref="HMX234" si="21210">(54.23)*10.764</f>
        <v>583.73171999999988</v>
      </c>
      <c r="HMY234" s="53">
        <f t="shared" si="17839"/>
        <v>116.52029999999999</v>
      </c>
      <c r="HMZ234" s="53">
        <f t="shared" si="2192"/>
        <v>700.2520199999999</v>
      </c>
      <c r="HNA234" s="53">
        <v>0</v>
      </c>
      <c r="HNB234" s="53">
        <f>HMZ234*(($H$268)+1)+(IF(HNA234&lt;101,HNA234,IF(HNA234&lt;201,HNA234/2,IF(HNA234&lt;=301,HNA234/3,HNA234/4))))</f>
        <v>700.2520199999999</v>
      </c>
      <c r="HNC234" s="159">
        <f t="shared" si="8331"/>
        <v>5</v>
      </c>
      <c r="HND234" s="159"/>
      <c r="HNE234" s="53" t="s">
        <v>163</v>
      </c>
      <c r="HNF234" s="53">
        <f t="shared" ref="HNF234" si="21211">(54.23)*10.764</f>
        <v>583.73171999999988</v>
      </c>
      <c r="HNG234" s="53">
        <f t="shared" si="17841"/>
        <v>116.52029999999999</v>
      </c>
      <c r="HNH234" s="53">
        <f t="shared" si="2195"/>
        <v>700.2520199999999</v>
      </c>
      <c r="HNI234" s="53">
        <v>0</v>
      </c>
      <c r="HNJ234" s="53">
        <f>HNH234*(($H$268)+1)+(IF(HNI234&lt;101,HNI234,IF(HNI234&lt;201,HNI234/2,IF(HNI234&lt;=301,HNI234/3,HNI234/4))))</f>
        <v>700.2520199999999</v>
      </c>
      <c r="HNK234" s="159">
        <f t="shared" si="8334"/>
        <v>5</v>
      </c>
      <c r="HNL234" s="159"/>
      <c r="HNM234" s="53" t="s">
        <v>163</v>
      </c>
      <c r="HNN234" s="53">
        <f t="shared" ref="HNN234" si="21212">(54.23)*10.764</f>
        <v>583.73171999999988</v>
      </c>
      <c r="HNO234" s="53">
        <f t="shared" si="17843"/>
        <v>116.52029999999999</v>
      </c>
      <c r="HNP234" s="53">
        <f t="shared" si="2198"/>
        <v>700.2520199999999</v>
      </c>
      <c r="HNQ234" s="53">
        <v>0</v>
      </c>
      <c r="HNR234" s="53">
        <f>HNP234*(($H$268)+1)+(IF(HNQ234&lt;101,HNQ234,IF(HNQ234&lt;201,HNQ234/2,IF(HNQ234&lt;=301,HNQ234/3,HNQ234/4))))</f>
        <v>700.2520199999999</v>
      </c>
      <c r="HNS234" s="159">
        <f t="shared" si="8337"/>
        <v>5</v>
      </c>
      <c r="HNT234" s="159"/>
      <c r="HNU234" s="53" t="s">
        <v>163</v>
      </c>
      <c r="HNV234" s="53">
        <f t="shared" ref="HNV234" si="21213">(54.23)*10.764</f>
        <v>583.73171999999988</v>
      </c>
      <c r="HNW234" s="53">
        <f t="shared" si="17845"/>
        <v>116.52029999999999</v>
      </c>
      <c r="HNX234" s="53">
        <f t="shared" si="2201"/>
        <v>700.2520199999999</v>
      </c>
      <c r="HNY234" s="53">
        <v>0</v>
      </c>
      <c r="HNZ234" s="53">
        <f>HNX234*(($H$268)+1)+(IF(HNY234&lt;101,HNY234,IF(HNY234&lt;201,HNY234/2,IF(HNY234&lt;=301,HNY234/3,HNY234/4))))</f>
        <v>700.2520199999999</v>
      </c>
      <c r="HOA234" s="159">
        <f t="shared" si="8340"/>
        <v>5</v>
      </c>
      <c r="HOB234" s="159"/>
      <c r="HOC234" s="53" t="s">
        <v>163</v>
      </c>
      <c r="HOD234" s="53">
        <f t="shared" ref="HOD234" si="21214">(54.23)*10.764</f>
        <v>583.73171999999988</v>
      </c>
      <c r="HOE234" s="53">
        <f t="shared" si="17847"/>
        <v>116.52029999999999</v>
      </c>
      <c r="HOF234" s="53">
        <f t="shared" si="2204"/>
        <v>700.2520199999999</v>
      </c>
      <c r="HOG234" s="53">
        <v>0</v>
      </c>
      <c r="HOH234" s="53">
        <f>HOF234*(($H$268)+1)+(IF(HOG234&lt;101,HOG234,IF(HOG234&lt;201,HOG234/2,IF(HOG234&lt;=301,HOG234/3,HOG234/4))))</f>
        <v>700.2520199999999</v>
      </c>
      <c r="HOI234" s="159">
        <f t="shared" si="8343"/>
        <v>5</v>
      </c>
      <c r="HOJ234" s="159"/>
      <c r="HOK234" s="53" t="s">
        <v>163</v>
      </c>
      <c r="HOL234" s="53">
        <f t="shared" ref="HOL234" si="21215">(54.23)*10.764</f>
        <v>583.73171999999988</v>
      </c>
      <c r="HOM234" s="53">
        <f t="shared" si="17849"/>
        <v>116.52029999999999</v>
      </c>
      <c r="HON234" s="53">
        <f t="shared" si="2207"/>
        <v>700.2520199999999</v>
      </c>
      <c r="HOO234" s="53">
        <v>0</v>
      </c>
      <c r="HOP234" s="53">
        <f>HON234*(($H$268)+1)+(IF(HOO234&lt;101,HOO234,IF(HOO234&lt;201,HOO234/2,IF(HOO234&lt;=301,HOO234/3,HOO234/4))))</f>
        <v>700.2520199999999</v>
      </c>
      <c r="HOQ234" s="159">
        <f t="shared" si="8346"/>
        <v>5</v>
      </c>
      <c r="HOR234" s="159"/>
      <c r="HOS234" s="53" t="s">
        <v>163</v>
      </c>
      <c r="HOT234" s="53">
        <f t="shared" ref="HOT234" si="21216">(54.23)*10.764</f>
        <v>583.73171999999988</v>
      </c>
      <c r="HOU234" s="53">
        <f t="shared" si="17851"/>
        <v>116.52029999999999</v>
      </c>
      <c r="HOV234" s="53">
        <f t="shared" si="2210"/>
        <v>700.2520199999999</v>
      </c>
      <c r="HOW234" s="53">
        <v>0</v>
      </c>
      <c r="HOX234" s="53">
        <f>HOV234*(($H$268)+1)+(IF(HOW234&lt;101,HOW234,IF(HOW234&lt;201,HOW234/2,IF(HOW234&lt;=301,HOW234/3,HOW234/4))))</f>
        <v>700.2520199999999</v>
      </c>
      <c r="HOY234" s="159">
        <f t="shared" si="8349"/>
        <v>5</v>
      </c>
      <c r="HOZ234" s="159"/>
      <c r="HPA234" s="53" t="s">
        <v>163</v>
      </c>
      <c r="HPB234" s="53">
        <f t="shared" ref="HPB234" si="21217">(54.23)*10.764</f>
        <v>583.73171999999988</v>
      </c>
      <c r="HPC234" s="53">
        <f t="shared" si="17853"/>
        <v>116.52029999999999</v>
      </c>
      <c r="HPD234" s="53">
        <f t="shared" si="2213"/>
        <v>700.2520199999999</v>
      </c>
      <c r="HPE234" s="53">
        <v>0</v>
      </c>
      <c r="HPF234" s="53">
        <f>HPD234*(($H$268)+1)+(IF(HPE234&lt;101,HPE234,IF(HPE234&lt;201,HPE234/2,IF(HPE234&lt;=301,HPE234/3,HPE234/4))))</f>
        <v>700.2520199999999</v>
      </c>
      <c r="HPG234" s="159">
        <f t="shared" si="8352"/>
        <v>5</v>
      </c>
      <c r="HPH234" s="159"/>
      <c r="HPI234" s="53" t="s">
        <v>163</v>
      </c>
      <c r="HPJ234" s="53">
        <f t="shared" ref="HPJ234" si="21218">(54.23)*10.764</f>
        <v>583.73171999999988</v>
      </c>
      <c r="HPK234" s="53">
        <f t="shared" si="17855"/>
        <v>116.52029999999999</v>
      </c>
      <c r="HPL234" s="53">
        <f t="shared" si="2216"/>
        <v>700.2520199999999</v>
      </c>
      <c r="HPM234" s="53">
        <v>0</v>
      </c>
      <c r="HPN234" s="53">
        <f>HPL234*(($H$268)+1)+(IF(HPM234&lt;101,HPM234,IF(HPM234&lt;201,HPM234/2,IF(HPM234&lt;=301,HPM234/3,HPM234/4))))</f>
        <v>700.2520199999999</v>
      </c>
      <c r="HPO234" s="159">
        <f t="shared" si="8355"/>
        <v>5</v>
      </c>
      <c r="HPP234" s="159"/>
      <c r="HPQ234" s="53" t="s">
        <v>163</v>
      </c>
      <c r="HPR234" s="53">
        <f t="shared" ref="HPR234" si="21219">(54.23)*10.764</f>
        <v>583.73171999999988</v>
      </c>
      <c r="HPS234" s="53">
        <f t="shared" si="17857"/>
        <v>116.52029999999999</v>
      </c>
      <c r="HPT234" s="53">
        <f t="shared" si="2219"/>
        <v>700.2520199999999</v>
      </c>
      <c r="HPU234" s="53">
        <v>0</v>
      </c>
      <c r="HPV234" s="53">
        <f>HPT234*(($H$268)+1)+(IF(HPU234&lt;101,HPU234,IF(HPU234&lt;201,HPU234/2,IF(HPU234&lt;=301,HPU234/3,HPU234/4))))</f>
        <v>700.2520199999999</v>
      </c>
      <c r="HPW234" s="159">
        <f t="shared" si="8358"/>
        <v>5</v>
      </c>
      <c r="HPX234" s="159"/>
      <c r="HPY234" s="53" t="s">
        <v>163</v>
      </c>
      <c r="HPZ234" s="53">
        <f t="shared" ref="HPZ234" si="21220">(54.23)*10.764</f>
        <v>583.73171999999988</v>
      </c>
      <c r="HQA234" s="53">
        <f t="shared" si="17859"/>
        <v>116.52029999999999</v>
      </c>
      <c r="HQB234" s="53">
        <f t="shared" si="2222"/>
        <v>700.2520199999999</v>
      </c>
      <c r="HQC234" s="53">
        <v>0</v>
      </c>
      <c r="HQD234" s="53">
        <f>HQB234*(($H$268)+1)+(IF(HQC234&lt;101,HQC234,IF(HQC234&lt;201,HQC234/2,IF(HQC234&lt;=301,HQC234/3,HQC234/4))))</f>
        <v>700.2520199999999</v>
      </c>
      <c r="HQE234" s="159">
        <f t="shared" si="8361"/>
        <v>5</v>
      </c>
      <c r="HQF234" s="159"/>
      <c r="HQG234" s="53" t="s">
        <v>163</v>
      </c>
      <c r="HQH234" s="53">
        <f t="shared" ref="HQH234" si="21221">(54.23)*10.764</f>
        <v>583.73171999999988</v>
      </c>
      <c r="HQI234" s="53">
        <f t="shared" si="17861"/>
        <v>116.52029999999999</v>
      </c>
      <c r="HQJ234" s="53">
        <f t="shared" si="2225"/>
        <v>700.2520199999999</v>
      </c>
      <c r="HQK234" s="53">
        <v>0</v>
      </c>
      <c r="HQL234" s="53">
        <f>HQJ234*(($H$268)+1)+(IF(HQK234&lt;101,HQK234,IF(HQK234&lt;201,HQK234/2,IF(HQK234&lt;=301,HQK234/3,HQK234/4))))</f>
        <v>700.2520199999999</v>
      </c>
      <c r="HQM234" s="159">
        <f t="shared" si="8364"/>
        <v>5</v>
      </c>
      <c r="HQN234" s="159"/>
      <c r="HQO234" s="53" t="s">
        <v>163</v>
      </c>
      <c r="HQP234" s="53">
        <f t="shared" ref="HQP234" si="21222">(54.23)*10.764</f>
        <v>583.73171999999988</v>
      </c>
      <c r="HQQ234" s="53">
        <f t="shared" si="17863"/>
        <v>116.52029999999999</v>
      </c>
      <c r="HQR234" s="53">
        <f t="shared" si="2228"/>
        <v>700.2520199999999</v>
      </c>
      <c r="HQS234" s="53">
        <v>0</v>
      </c>
      <c r="HQT234" s="53">
        <f>HQR234*(($H$268)+1)+(IF(HQS234&lt;101,HQS234,IF(HQS234&lt;201,HQS234/2,IF(HQS234&lt;=301,HQS234/3,HQS234/4))))</f>
        <v>700.2520199999999</v>
      </c>
      <c r="HQU234" s="159">
        <f t="shared" si="8367"/>
        <v>5</v>
      </c>
      <c r="HQV234" s="159"/>
      <c r="HQW234" s="53" t="s">
        <v>163</v>
      </c>
      <c r="HQX234" s="53">
        <f t="shared" ref="HQX234" si="21223">(54.23)*10.764</f>
        <v>583.73171999999988</v>
      </c>
      <c r="HQY234" s="53">
        <f t="shared" si="17865"/>
        <v>116.52029999999999</v>
      </c>
      <c r="HQZ234" s="53">
        <f t="shared" si="2231"/>
        <v>700.2520199999999</v>
      </c>
      <c r="HRA234" s="53">
        <v>0</v>
      </c>
      <c r="HRB234" s="53">
        <f>HQZ234*(($H$268)+1)+(IF(HRA234&lt;101,HRA234,IF(HRA234&lt;201,HRA234/2,IF(HRA234&lt;=301,HRA234/3,HRA234/4))))</f>
        <v>700.2520199999999</v>
      </c>
      <c r="HRC234" s="159">
        <f t="shared" si="8370"/>
        <v>5</v>
      </c>
      <c r="HRD234" s="159"/>
      <c r="HRE234" s="53" t="s">
        <v>163</v>
      </c>
      <c r="HRF234" s="53">
        <f t="shared" ref="HRF234" si="21224">(54.23)*10.764</f>
        <v>583.73171999999988</v>
      </c>
      <c r="HRG234" s="53">
        <f t="shared" si="17867"/>
        <v>116.52029999999999</v>
      </c>
      <c r="HRH234" s="53">
        <f t="shared" si="2234"/>
        <v>700.2520199999999</v>
      </c>
      <c r="HRI234" s="53">
        <v>0</v>
      </c>
      <c r="HRJ234" s="53">
        <f>HRH234*(($H$268)+1)+(IF(HRI234&lt;101,HRI234,IF(HRI234&lt;201,HRI234/2,IF(HRI234&lt;=301,HRI234/3,HRI234/4))))</f>
        <v>700.2520199999999</v>
      </c>
      <c r="HRK234" s="159">
        <f t="shared" si="8373"/>
        <v>5</v>
      </c>
      <c r="HRL234" s="159"/>
      <c r="HRM234" s="53" t="s">
        <v>163</v>
      </c>
      <c r="HRN234" s="53">
        <f t="shared" ref="HRN234" si="21225">(54.23)*10.764</f>
        <v>583.73171999999988</v>
      </c>
      <c r="HRO234" s="53">
        <f t="shared" si="17869"/>
        <v>116.52029999999999</v>
      </c>
      <c r="HRP234" s="53">
        <f t="shared" si="2237"/>
        <v>700.2520199999999</v>
      </c>
      <c r="HRQ234" s="53">
        <v>0</v>
      </c>
      <c r="HRR234" s="53">
        <f>HRP234*(($H$268)+1)+(IF(HRQ234&lt;101,HRQ234,IF(HRQ234&lt;201,HRQ234/2,IF(HRQ234&lt;=301,HRQ234/3,HRQ234/4))))</f>
        <v>700.2520199999999</v>
      </c>
      <c r="HRS234" s="159">
        <f t="shared" si="8376"/>
        <v>5</v>
      </c>
      <c r="HRT234" s="159"/>
      <c r="HRU234" s="53" t="s">
        <v>163</v>
      </c>
      <c r="HRV234" s="53">
        <f t="shared" ref="HRV234" si="21226">(54.23)*10.764</f>
        <v>583.73171999999988</v>
      </c>
      <c r="HRW234" s="53">
        <f t="shared" si="17871"/>
        <v>116.52029999999999</v>
      </c>
      <c r="HRX234" s="53">
        <f t="shared" si="2240"/>
        <v>700.2520199999999</v>
      </c>
      <c r="HRY234" s="53">
        <v>0</v>
      </c>
      <c r="HRZ234" s="53">
        <f>HRX234*(($H$268)+1)+(IF(HRY234&lt;101,HRY234,IF(HRY234&lt;201,HRY234/2,IF(HRY234&lt;=301,HRY234/3,HRY234/4))))</f>
        <v>700.2520199999999</v>
      </c>
      <c r="HSA234" s="159">
        <f t="shared" si="8379"/>
        <v>5</v>
      </c>
      <c r="HSB234" s="159"/>
      <c r="HSC234" s="53" t="s">
        <v>163</v>
      </c>
      <c r="HSD234" s="53">
        <f t="shared" ref="HSD234" si="21227">(54.23)*10.764</f>
        <v>583.73171999999988</v>
      </c>
      <c r="HSE234" s="53">
        <f t="shared" si="17873"/>
        <v>116.52029999999999</v>
      </c>
      <c r="HSF234" s="53">
        <f t="shared" si="2243"/>
        <v>700.2520199999999</v>
      </c>
      <c r="HSG234" s="53">
        <v>0</v>
      </c>
      <c r="HSH234" s="53">
        <f>HSF234*(($H$268)+1)+(IF(HSG234&lt;101,HSG234,IF(HSG234&lt;201,HSG234/2,IF(HSG234&lt;=301,HSG234/3,HSG234/4))))</f>
        <v>700.2520199999999</v>
      </c>
      <c r="HSI234" s="159">
        <f t="shared" si="8382"/>
        <v>5</v>
      </c>
      <c r="HSJ234" s="159"/>
      <c r="HSK234" s="53" t="s">
        <v>163</v>
      </c>
      <c r="HSL234" s="53">
        <f t="shared" ref="HSL234" si="21228">(54.23)*10.764</f>
        <v>583.73171999999988</v>
      </c>
      <c r="HSM234" s="53">
        <f t="shared" si="17875"/>
        <v>116.52029999999999</v>
      </c>
      <c r="HSN234" s="53">
        <f t="shared" si="2246"/>
        <v>700.2520199999999</v>
      </c>
      <c r="HSO234" s="53">
        <v>0</v>
      </c>
      <c r="HSP234" s="53">
        <f>HSN234*(($H$268)+1)+(IF(HSO234&lt;101,HSO234,IF(HSO234&lt;201,HSO234/2,IF(HSO234&lt;=301,HSO234/3,HSO234/4))))</f>
        <v>700.2520199999999</v>
      </c>
      <c r="HSQ234" s="159">
        <f t="shared" si="8385"/>
        <v>5</v>
      </c>
      <c r="HSR234" s="159"/>
      <c r="HSS234" s="53" t="s">
        <v>163</v>
      </c>
      <c r="HST234" s="53">
        <f t="shared" ref="HST234" si="21229">(54.23)*10.764</f>
        <v>583.73171999999988</v>
      </c>
      <c r="HSU234" s="53">
        <f t="shared" si="17877"/>
        <v>116.52029999999999</v>
      </c>
      <c r="HSV234" s="53">
        <f t="shared" si="2249"/>
        <v>700.2520199999999</v>
      </c>
      <c r="HSW234" s="53">
        <v>0</v>
      </c>
      <c r="HSX234" s="53">
        <f>HSV234*(($H$268)+1)+(IF(HSW234&lt;101,HSW234,IF(HSW234&lt;201,HSW234/2,IF(HSW234&lt;=301,HSW234/3,HSW234/4))))</f>
        <v>700.2520199999999</v>
      </c>
      <c r="HSY234" s="159">
        <f t="shared" si="8388"/>
        <v>5</v>
      </c>
      <c r="HSZ234" s="159"/>
      <c r="HTA234" s="53" t="s">
        <v>163</v>
      </c>
      <c r="HTB234" s="53">
        <f t="shared" ref="HTB234" si="21230">(54.23)*10.764</f>
        <v>583.73171999999988</v>
      </c>
      <c r="HTC234" s="53">
        <f t="shared" si="17879"/>
        <v>116.52029999999999</v>
      </c>
      <c r="HTD234" s="53">
        <f t="shared" si="2252"/>
        <v>700.2520199999999</v>
      </c>
      <c r="HTE234" s="53">
        <v>0</v>
      </c>
      <c r="HTF234" s="53">
        <f>HTD234*(($H$268)+1)+(IF(HTE234&lt;101,HTE234,IF(HTE234&lt;201,HTE234/2,IF(HTE234&lt;=301,HTE234/3,HTE234/4))))</f>
        <v>700.2520199999999</v>
      </c>
      <c r="HTG234" s="159">
        <f t="shared" si="8391"/>
        <v>5</v>
      </c>
      <c r="HTH234" s="159"/>
      <c r="HTI234" s="53" t="s">
        <v>163</v>
      </c>
      <c r="HTJ234" s="53">
        <f t="shared" ref="HTJ234" si="21231">(54.23)*10.764</f>
        <v>583.73171999999988</v>
      </c>
      <c r="HTK234" s="53">
        <f t="shared" si="17881"/>
        <v>116.52029999999999</v>
      </c>
      <c r="HTL234" s="53">
        <f t="shared" si="2255"/>
        <v>700.2520199999999</v>
      </c>
      <c r="HTM234" s="53">
        <v>0</v>
      </c>
      <c r="HTN234" s="53">
        <f>HTL234*(($H$268)+1)+(IF(HTM234&lt;101,HTM234,IF(HTM234&lt;201,HTM234/2,IF(HTM234&lt;=301,HTM234/3,HTM234/4))))</f>
        <v>700.2520199999999</v>
      </c>
      <c r="HTO234" s="159">
        <f t="shared" si="8394"/>
        <v>5</v>
      </c>
      <c r="HTP234" s="159"/>
      <c r="HTQ234" s="53" t="s">
        <v>163</v>
      </c>
      <c r="HTR234" s="53">
        <f t="shared" ref="HTR234" si="21232">(54.23)*10.764</f>
        <v>583.73171999999988</v>
      </c>
      <c r="HTS234" s="53">
        <f t="shared" si="17883"/>
        <v>116.52029999999999</v>
      </c>
      <c r="HTT234" s="53">
        <f t="shared" si="2258"/>
        <v>700.2520199999999</v>
      </c>
      <c r="HTU234" s="53">
        <v>0</v>
      </c>
      <c r="HTV234" s="53">
        <f>HTT234*(($H$268)+1)+(IF(HTU234&lt;101,HTU234,IF(HTU234&lt;201,HTU234/2,IF(HTU234&lt;=301,HTU234/3,HTU234/4))))</f>
        <v>700.2520199999999</v>
      </c>
      <c r="HTW234" s="159">
        <f t="shared" si="8397"/>
        <v>5</v>
      </c>
      <c r="HTX234" s="159"/>
      <c r="HTY234" s="53" t="s">
        <v>163</v>
      </c>
      <c r="HTZ234" s="53">
        <f t="shared" ref="HTZ234" si="21233">(54.23)*10.764</f>
        <v>583.73171999999988</v>
      </c>
      <c r="HUA234" s="53">
        <f t="shared" si="17885"/>
        <v>116.52029999999999</v>
      </c>
      <c r="HUB234" s="53">
        <f t="shared" si="2261"/>
        <v>700.2520199999999</v>
      </c>
      <c r="HUC234" s="53">
        <v>0</v>
      </c>
      <c r="HUD234" s="53">
        <f>HUB234*(($H$268)+1)+(IF(HUC234&lt;101,HUC234,IF(HUC234&lt;201,HUC234/2,IF(HUC234&lt;=301,HUC234/3,HUC234/4))))</f>
        <v>700.2520199999999</v>
      </c>
      <c r="HUE234" s="159">
        <f t="shared" si="8400"/>
        <v>5</v>
      </c>
      <c r="HUF234" s="159"/>
      <c r="HUG234" s="53" t="s">
        <v>163</v>
      </c>
      <c r="HUH234" s="53">
        <f t="shared" ref="HUH234" si="21234">(54.23)*10.764</f>
        <v>583.73171999999988</v>
      </c>
      <c r="HUI234" s="53">
        <f t="shared" si="17887"/>
        <v>116.52029999999999</v>
      </c>
      <c r="HUJ234" s="53">
        <f t="shared" si="2264"/>
        <v>700.2520199999999</v>
      </c>
      <c r="HUK234" s="53">
        <v>0</v>
      </c>
      <c r="HUL234" s="53">
        <f>HUJ234*(($H$268)+1)+(IF(HUK234&lt;101,HUK234,IF(HUK234&lt;201,HUK234/2,IF(HUK234&lt;=301,HUK234/3,HUK234/4))))</f>
        <v>700.2520199999999</v>
      </c>
      <c r="HUM234" s="159">
        <f t="shared" si="8403"/>
        <v>5</v>
      </c>
      <c r="HUN234" s="159"/>
      <c r="HUO234" s="53" t="s">
        <v>163</v>
      </c>
      <c r="HUP234" s="53">
        <f t="shared" ref="HUP234" si="21235">(54.23)*10.764</f>
        <v>583.73171999999988</v>
      </c>
      <c r="HUQ234" s="53">
        <f t="shared" si="17889"/>
        <v>116.52029999999999</v>
      </c>
      <c r="HUR234" s="53">
        <f t="shared" si="2267"/>
        <v>700.2520199999999</v>
      </c>
      <c r="HUS234" s="53">
        <v>0</v>
      </c>
      <c r="HUT234" s="53">
        <f>HUR234*(($H$268)+1)+(IF(HUS234&lt;101,HUS234,IF(HUS234&lt;201,HUS234/2,IF(HUS234&lt;=301,HUS234/3,HUS234/4))))</f>
        <v>700.2520199999999</v>
      </c>
      <c r="HUU234" s="159">
        <f t="shared" si="8406"/>
        <v>5</v>
      </c>
      <c r="HUV234" s="159"/>
      <c r="HUW234" s="53" t="s">
        <v>163</v>
      </c>
      <c r="HUX234" s="53">
        <f t="shared" ref="HUX234" si="21236">(54.23)*10.764</f>
        <v>583.73171999999988</v>
      </c>
      <c r="HUY234" s="53">
        <f t="shared" si="17891"/>
        <v>116.52029999999999</v>
      </c>
      <c r="HUZ234" s="53">
        <f t="shared" si="2270"/>
        <v>700.2520199999999</v>
      </c>
      <c r="HVA234" s="53">
        <v>0</v>
      </c>
      <c r="HVB234" s="53">
        <f>HUZ234*(($H$268)+1)+(IF(HVA234&lt;101,HVA234,IF(HVA234&lt;201,HVA234/2,IF(HVA234&lt;=301,HVA234/3,HVA234/4))))</f>
        <v>700.2520199999999</v>
      </c>
      <c r="HVC234" s="159">
        <f t="shared" si="8409"/>
        <v>5</v>
      </c>
      <c r="HVD234" s="159"/>
      <c r="HVE234" s="53" t="s">
        <v>163</v>
      </c>
      <c r="HVF234" s="53">
        <f t="shared" ref="HVF234" si="21237">(54.23)*10.764</f>
        <v>583.73171999999988</v>
      </c>
      <c r="HVG234" s="53">
        <f t="shared" si="17893"/>
        <v>116.52029999999999</v>
      </c>
      <c r="HVH234" s="53">
        <f t="shared" si="2273"/>
        <v>700.2520199999999</v>
      </c>
      <c r="HVI234" s="53">
        <v>0</v>
      </c>
      <c r="HVJ234" s="53">
        <f>HVH234*(($H$268)+1)+(IF(HVI234&lt;101,HVI234,IF(HVI234&lt;201,HVI234/2,IF(HVI234&lt;=301,HVI234/3,HVI234/4))))</f>
        <v>700.2520199999999</v>
      </c>
      <c r="HVK234" s="159">
        <f t="shared" si="8412"/>
        <v>5</v>
      </c>
      <c r="HVL234" s="159"/>
      <c r="HVM234" s="53" t="s">
        <v>163</v>
      </c>
      <c r="HVN234" s="53">
        <f t="shared" ref="HVN234" si="21238">(54.23)*10.764</f>
        <v>583.73171999999988</v>
      </c>
      <c r="HVO234" s="53">
        <f t="shared" si="17895"/>
        <v>116.52029999999999</v>
      </c>
      <c r="HVP234" s="53">
        <f t="shared" si="2276"/>
        <v>700.2520199999999</v>
      </c>
      <c r="HVQ234" s="53">
        <v>0</v>
      </c>
      <c r="HVR234" s="53">
        <f>HVP234*(($H$268)+1)+(IF(HVQ234&lt;101,HVQ234,IF(HVQ234&lt;201,HVQ234/2,IF(HVQ234&lt;=301,HVQ234/3,HVQ234/4))))</f>
        <v>700.2520199999999</v>
      </c>
      <c r="HVS234" s="159">
        <f t="shared" si="8415"/>
        <v>5</v>
      </c>
      <c r="HVT234" s="159"/>
      <c r="HVU234" s="53" t="s">
        <v>163</v>
      </c>
      <c r="HVV234" s="53">
        <f t="shared" ref="HVV234" si="21239">(54.23)*10.764</f>
        <v>583.73171999999988</v>
      </c>
      <c r="HVW234" s="53">
        <f t="shared" si="17897"/>
        <v>116.52029999999999</v>
      </c>
      <c r="HVX234" s="53">
        <f t="shared" si="2279"/>
        <v>700.2520199999999</v>
      </c>
      <c r="HVY234" s="53">
        <v>0</v>
      </c>
      <c r="HVZ234" s="53">
        <f>HVX234*(($H$268)+1)+(IF(HVY234&lt;101,HVY234,IF(HVY234&lt;201,HVY234/2,IF(HVY234&lt;=301,HVY234/3,HVY234/4))))</f>
        <v>700.2520199999999</v>
      </c>
      <c r="HWA234" s="159">
        <f t="shared" si="8418"/>
        <v>5</v>
      </c>
      <c r="HWB234" s="159"/>
      <c r="HWC234" s="53" t="s">
        <v>163</v>
      </c>
      <c r="HWD234" s="53">
        <f t="shared" ref="HWD234" si="21240">(54.23)*10.764</f>
        <v>583.73171999999988</v>
      </c>
      <c r="HWE234" s="53">
        <f t="shared" si="17899"/>
        <v>116.52029999999999</v>
      </c>
      <c r="HWF234" s="53">
        <f t="shared" si="2282"/>
        <v>700.2520199999999</v>
      </c>
      <c r="HWG234" s="53">
        <v>0</v>
      </c>
      <c r="HWH234" s="53">
        <f>HWF234*(($H$268)+1)+(IF(HWG234&lt;101,HWG234,IF(HWG234&lt;201,HWG234/2,IF(HWG234&lt;=301,HWG234/3,HWG234/4))))</f>
        <v>700.2520199999999</v>
      </c>
      <c r="HWI234" s="159">
        <f t="shared" si="8421"/>
        <v>5</v>
      </c>
      <c r="HWJ234" s="159"/>
      <c r="HWK234" s="53" t="s">
        <v>163</v>
      </c>
      <c r="HWL234" s="53">
        <f t="shared" ref="HWL234" si="21241">(54.23)*10.764</f>
        <v>583.73171999999988</v>
      </c>
      <c r="HWM234" s="53">
        <f t="shared" si="17901"/>
        <v>116.52029999999999</v>
      </c>
      <c r="HWN234" s="53">
        <f t="shared" si="2285"/>
        <v>700.2520199999999</v>
      </c>
      <c r="HWO234" s="53">
        <v>0</v>
      </c>
      <c r="HWP234" s="53">
        <f>HWN234*(($H$268)+1)+(IF(HWO234&lt;101,HWO234,IF(HWO234&lt;201,HWO234/2,IF(HWO234&lt;=301,HWO234/3,HWO234/4))))</f>
        <v>700.2520199999999</v>
      </c>
      <c r="HWQ234" s="159">
        <f t="shared" si="8424"/>
        <v>5</v>
      </c>
      <c r="HWR234" s="159"/>
      <c r="HWS234" s="53" t="s">
        <v>163</v>
      </c>
      <c r="HWT234" s="53">
        <f t="shared" ref="HWT234" si="21242">(54.23)*10.764</f>
        <v>583.73171999999988</v>
      </c>
      <c r="HWU234" s="53">
        <f t="shared" si="17903"/>
        <v>116.52029999999999</v>
      </c>
      <c r="HWV234" s="53">
        <f t="shared" si="2288"/>
        <v>700.2520199999999</v>
      </c>
      <c r="HWW234" s="53">
        <v>0</v>
      </c>
      <c r="HWX234" s="53">
        <f>HWV234*(($H$268)+1)+(IF(HWW234&lt;101,HWW234,IF(HWW234&lt;201,HWW234/2,IF(HWW234&lt;=301,HWW234/3,HWW234/4))))</f>
        <v>700.2520199999999</v>
      </c>
      <c r="HWY234" s="159">
        <f t="shared" si="8427"/>
        <v>5</v>
      </c>
      <c r="HWZ234" s="159"/>
      <c r="HXA234" s="53" t="s">
        <v>163</v>
      </c>
      <c r="HXB234" s="53">
        <f t="shared" ref="HXB234" si="21243">(54.23)*10.764</f>
        <v>583.73171999999988</v>
      </c>
      <c r="HXC234" s="53">
        <f t="shared" si="17905"/>
        <v>116.52029999999999</v>
      </c>
      <c r="HXD234" s="53">
        <f t="shared" si="2291"/>
        <v>700.2520199999999</v>
      </c>
      <c r="HXE234" s="53">
        <v>0</v>
      </c>
      <c r="HXF234" s="53">
        <f>HXD234*(($H$268)+1)+(IF(HXE234&lt;101,HXE234,IF(HXE234&lt;201,HXE234/2,IF(HXE234&lt;=301,HXE234/3,HXE234/4))))</f>
        <v>700.2520199999999</v>
      </c>
      <c r="HXG234" s="159">
        <f t="shared" si="8430"/>
        <v>5</v>
      </c>
      <c r="HXH234" s="159"/>
      <c r="HXI234" s="53" t="s">
        <v>163</v>
      </c>
      <c r="HXJ234" s="53">
        <f t="shared" ref="HXJ234" si="21244">(54.23)*10.764</f>
        <v>583.73171999999988</v>
      </c>
      <c r="HXK234" s="53">
        <f t="shared" si="17907"/>
        <v>116.52029999999999</v>
      </c>
      <c r="HXL234" s="53">
        <f t="shared" si="2294"/>
        <v>700.2520199999999</v>
      </c>
      <c r="HXM234" s="53">
        <v>0</v>
      </c>
      <c r="HXN234" s="53">
        <f>HXL234*(($H$268)+1)+(IF(HXM234&lt;101,HXM234,IF(HXM234&lt;201,HXM234/2,IF(HXM234&lt;=301,HXM234/3,HXM234/4))))</f>
        <v>700.2520199999999</v>
      </c>
      <c r="HXO234" s="159">
        <f t="shared" si="8433"/>
        <v>5</v>
      </c>
      <c r="HXP234" s="159"/>
      <c r="HXQ234" s="53" t="s">
        <v>163</v>
      </c>
      <c r="HXR234" s="53">
        <f t="shared" ref="HXR234" si="21245">(54.23)*10.764</f>
        <v>583.73171999999988</v>
      </c>
      <c r="HXS234" s="53">
        <f t="shared" si="17909"/>
        <v>116.52029999999999</v>
      </c>
      <c r="HXT234" s="53">
        <f t="shared" si="2297"/>
        <v>700.2520199999999</v>
      </c>
      <c r="HXU234" s="53">
        <v>0</v>
      </c>
      <c r="HXV234" s="53">
        <f>HXT234*(($H$268)+1)+(IF(HXU234&lt;101,HXU234,IF(HXU234&lt;201,HXU234/2,IF(HXU234&lt;=301,HXU234/3,HXU234/4))))</f>
        <v>700.2520199999999</v>
      </c>
      <c r="HXW234" s="159">
        <f t="shared" si="8436"/>
        <v>5</v>
      </c>
      <c r="HXX234" s="159"/>
      <c r="HXY234" s="53" t="s">
        <v>163</v>
      </c>
      <c r="HXZ234" s="53">
        <f t="shared" ref="HXZ234" si="21246">(54.23)*10.764</f>
        <v>583.73171999999988</v>
      </c>
      <c r="HYA234" s="53">
        <f t="shared" si="17911"/>
        <v>116.52029999999999</v>
      </c>
      <c r="HYB234" s="53">
        <f t="shared" si="2300"/>
        <v>700.2520199999999</v>
      </c>
      <c r="HYC234" s="53">
        <v>0</v>
      </c>
      <c r="HYD234" s="53">
        <f>HYB234*(($H$268)+1)+(IF(HYC234&lt;101,HYC234,IF(HYC234&lt;201,HYC234/2,IF(HYC234&lt;=301,HYC234/3,HYC234/4))))</f>
        <v>700.2520199999999</v>
      </c>
      <c r="HYE234" s="159">
        <f t="shared" si="8439"/>
        <v>5</v>
      </c>
      <c r="HYF234" s="159"/>
      <c r="HYG234" s="53" t="s">
        <v>163</v>
      </c>
      <c r="HYH234" s="53">
        <f t="shared" ref="HYH234" si="21247">(54.23)*10.764</f>
        <v>583.73171999999988</v>
      </c>
      <c r="HYI234" s="53">
        <f t="shared" si="17913"/>
        <v>116.52029999999999</v>
      </c>
      <c r="HYJ234" s="53">
        <f t="shared" si="2303"/>
        <v>700.2520199999999</v>
      </c>
      <c r="HYK234" s="53">
        <v>0</v>
      </c>
      <c r="HYL234" s="53">
        <f>HYJ234*(($H$268)+1)+(IF(HYK234&lt;101,HYK234,IF(HYK234&lt;201,HYK234/2,IF(HYK234&lt;=301,HYK234/3,HYK234/4))))</f>
        <v>700.2520199999999</v>
      </c>
      <c r="HYM234" s="159">
        <f t="shared" si="8442"/>
        <v>5</v>
      </c>
      <c r="HYN234" s="159"/>
      <c r="HYO234" s="53" t="s">
        <v>163</v>
      </c>
      <c r="HYP234" s="53">
        <f t="shared" ref="HYP234" si="21248">(54.23)*10.764</f>
        <v>583.73171999999988</v>
      </c>
      <c r="HYQ234" s="53">
        <f t="shared" si="17915"/>
        <v>116.52029999999999</v>
      </c>
      <c r="HYR234" s="53">
        <f t="shared" si="2306"/>
        <v>700.2520199999999</v>
      </c>
      <c r="HYS234" s="53">
        <v>0</v>
      </c>
      <c r="HYT234" s="53">
        <f>HYR234*(($H$268)+1)+(IF(HYS234&lt;101,HYS234,IF(HYS234&lt;201,HYS234/2,IF(HYS234&lt;=301,HYS234/3,HYS234/4))))</f>
        <v>700.2520199999999</v>
      </c>
      <c r="HYU234" s="159">
        <f t="shared" si="8445"/>
        <v>5</v>
      </c>
      <c r="HYV234" s="159"/>
      <c r="HYW234" s="53" t="s">
        <v>163</v>
      </c>
      <c r="HYX234" s="53">
        <f t="shared" ref="HYX234" si="21249">(54.23)*10.764</f>
        <v>583.73171999999988</v>
      </c>
      <c r="HYY234" s="53">
        <f t="shared" si="17917"/>
        <v>116.52029999999999</v>
      </c>
      <c r="HYZ234" s="53">
        <f t="shared" si="2309"/>
        <v>700.2520199999999</v>
      </c>
      <c r="HZA234" s="53">
        <v>0</v>
      </c>
      <c r="HZB234" s="53">
        <f>HYZ234*(($H$268)+1)+(IF(HZA234&lt;101,HZA234,IF(HZA234&lt;201,HZA234/2,IF(HZA234&lt;=301,HZA234/3,HZA234/4))))</f>
        <v>700.2520199999999</v>
      </c>
      <c r="HZC234" s="159">
        <f t="shared" si="8448"/>
        <v>5</v>
      </c>
      <c r="HZD234" s="159"/>
      <c r="HZE234" s="53" t="s">
        <v>163</v>
      </c>
      <c r="HZF234" s="53">
        <f t="shared" ref="HZF234" si="21250">(54.23)*10.764</f>
        <v>583.73171999999988</v>
      </c>
      <c r="HZG234" s="53">
        <f t="shared" si="17919"/>
        <v>116.52029999999999</v>
      </c>
      <c r="HZH234" s="53">
        <f t="shared" si="2312"/>
        <v>700.2520199999999</v>
      </c>
      <c r="HZI234" s="53">
        <v>0</v>
      </c>
      <c r="HZJ234" s="53">
        <f>HZH234*(($H$268)+1)+(IF(HZI234&lt;101,HZI234,IF(HZI234&lt;201,HZI234/2,IF(HZI234&lt;=301,HZI234/3,HZI234/4))))</f>
        <v>700.2520199999999</v>
      </c>
      <c r="HZK234" s="159">
        <f t="shared" si="8451"/>
        <v>5</v>
      </c>
      <c r="HZL234" s="159"/>
      <c r="HZM234" s="53" t="s">
        <v>163</v>
      </c>
      <c r="HZN234" s="53">
        <f t="shared" ref="HZN234" si="21251">(54.23)*10.764</f>
        <v>583.73171999999988</v>
      </c>
      <c r="HZO234" s="53">
        <f t="shared" si="17921"/>
        <v>116.52029999999999</v>
      </c>
      <c r="HZP234" s="53">
        <f t="shared" si="2315"/>
        <v>700.2520199999999</v>
      </c>
      <c r="HZQ234" s="53">
        <v>0</v>
      </c>
      <c r="HZR234" s="53">
        <f>HZP234*(($H$268)+1)+(IF(HZQ234&lt;101,HZQ234,IF(HZQ234&lt;201,HZQ234/2,IF(HZQ234&lt;=301,HZQ234/3,HZQ234/4))))</f>
        <v>700.2520199999999</v>
      </c>
      <c r="HZS234" s="159">
        <f t="shared" si="8454"/>
        <v>5</v>
      </c>
      <c r="HZT234" s="159"/>
      <c r="HZU234" s="53" t="s">
        <v>163</v>
      </c>
      <c r="HZV234" s="53">
        <f t="shared" ref="HZV234" si="21252">(54.23)*10.764</f>
        <v>583.73171999999988</v>
      </c>
      <c r="HZW234" s="53">
        <f t="shared" si="17923"/>
        <v>116.52029999999999</v>
      </c>
      <c r="HZX234" s="53">
        <f t="shared" si="2318"/>
        <v>700.2520199999999</v>
      </c>
      <c r="HZY234" s="53">
        <v>0</v>
      </c>
      <c r="HZZ234" s="53">
        <f>HZX234*(($H$268)+1)+(IF(HZY234&lt;101,HZY234,IF(HZY234&lt;201,HZY234/2,IF(HZY234&lt;=301,HZY234/3,HZY234/4))))</f>
        <v>700.2520199999999</v>
      </c>
      <c r="IAA234" s="159">
        <f t="shared" si="8457"/>
        <v>5</v>
      </c>
      <c r="IAB234" s="159"/>
      <c r="IAC234" s="53" t="s">
        <v>163</v>
      </c>
      <c r="IAD234" s="53">
        <f t="shared" ref="IAD234" si="21253">(54.23)*10.764</f>
        <v>583.73171999999988</v>
      </c>
      <c r="IAE234" s="53">
        <f t="shared" si="17925"/>
        <v>116.52029999999999</v>
      </c>
      <c r="IAF234" s="53">
        <f t="shared" si="2321"/>
        <v>700.2520199999999</v>
      </c>
      <c r="IAG234" s="53">
        <v>0</v>
      </c>
      <c r="IAH234" s="53">
        <f>IAF234*(($H$268)+1)+(IF(IAG234&lt;101,IAG234,IF(IAG234&lt;201,IAG234/2,IF(IAG234&lt;=301,IAG234/3,IAG234/4))))</f>
        <v>700.2520199999999</v>
      </c>
      <c r="IAI234" s="159">
        <f t="shared" si="8460"/>
        <v>5</v>
      </c>
      <c r="IAJ234" s="159"/>
      <c r="IAK234" s="53" t="s">
        <v>163</v>
      </c>
      <c r="IAL234" s="53">
        <f t="shared" ref="IAL234" si="21254">(54.23)*10.764</f>
        <v>583.73171999999988</v>
      </c>
      <c r="IAM234" s="53">
        <f t="shared" si="17927"/>
        <v>116.52029999999999</v>
      </c>
      <c r="IAN234" s="53">
        <f t="shared" si="2324"/>
        <v>700.2520199999999</v>
      </c>
      <c r="IAO234" s="53">
        <v>0</v>
      </c>
      <c r="IAP234" s="53">
        <f>IAN234*(($H$268)+1)+(IF(IAO234&lt;101,IAO234,IF(IAO234&lt;201,IAO234/2,IF(IAO234&lt;=301,IAO234/3,IAO234/4))))</f>
        <v>700.2520199999999</v>
      </c>
      <c r="IAQ234" s="159">
        <f t="shared" si="8463"/>
        <v>5</v>
      </c>
      <c r="IAR234" s="159"/>
      <c r="IAS234" s="53" t="s">
        <v>163</v>
      </c>
      <c r="IAT234" s="53">
        <f t="shared" ref="IAT234" si="21255">(54.23)*10.764</f>
        <v>583.73171999999988</v>
      </c>
      <c r="IAU234" s="53">
        <f t="shared" si="17929"/>
        <v>116.52029999999999</v>
      </c>
      <c r="IAV234" s="53">
        <f t="shared" si="2327"/>
        <v>700.2520199999999</v>
      </c>
      <c r="IAW234" s="53">
        <v>0</v>
      </c>
      <c r="IAX234" s="53">
        <f>IAV234*(($H$268)+1)+(IF(IAW234&lt;101,IAW234,IF(IAW234&lt;201,IAW234/2,IF(IAW234&lt;=301,IAW234/3,IAW234/4))))</f>
        <v>700.2520199999999</v>
      </c>
      <c r="IAY234" s="159">
        <f t="shared" si="8466"/>
        <v>5</v>
      </c>
      <c r="IAZ234" s="159"/>
      <c r="IBA234" s="53" t="s">
        <v>163</v>
      </c>
      <c r="IBB234" s="53">
        <f t="shared" ref="IBB234" si="21256">(54.23)*10.764</f>
        <v>583.73171999999988</v>
      </c>
      <c r="IBC234" s="53">
        <f t="shared" si="17931"/>
        <v>116.52029999999999</v>
      </c>
      <c r="IBD234" s="53">
        <f t="shared" si="2330"/>
        <v>700.2520199999999</v>
      </c>
      <c r="IBE234" s="53">
        <v>0</v>
      </c>
      <c r="IBF234" s="53">
        <f>IBD234*(($H$268)+1)+(IF(IBE234&lt;101,IBE234,IF(IBE234&lt;201,IBE234/2,IF(IBE234&lt;=301,IBE234/3,IBE234/4))))</f>
        <v>700.2520199999999</v>
      </c>
      <c r="IBG234" s="159">
        <f t="shared" si="8469"/>
        <v>5</v>
      </c>
      <c r="IBH234" s="159"/>
      <c r="IBI234" s="53" t="s">
        <v>163</v>
      </c>
      <c r="IBJ234" s="53">
        <f t="shared" ref="IBJ234" si="21257">(54.23)*10.764</f>
        <v>583.73171999999988</v>
      </c>
      <c r="IBK234" s="53">
        <f t="shared" si="17933"/>
        <v>116.52029999999999</v>
      </c>
      <c r="IBL234" s="53">
        <f t="shared" si="2333"/>
        <v>700.2520199999999</v>
      </c>
      <c r="IBM234" s="53">
        <v>0</v>
      </c>
      <c r="IBN234" s="53">
        <f>IBL234*(($H$268)+1)+(IF(IBM234&lt;101,IBM234,IF(IBM234&lt;201,IBM234/2,IF(IBM234&lt;=301,IBM234/3,IBM234/4))))</f>
        <v>700.2520199999999</v>
      </c>
      <c r="IBO234" s="159">
        <f t="shared" si="8472"/>
        <v>5</v>
      </c>
      <c r="IBP234" s="159"/>
      <c r="IBQ234" s="53" t="s">
        <v>163</v>
      </c>
      <c r="IBR234" s="53">
        <f t="shared" ref="IBR234" si="21258">(54.23)*10.764</f>
        <v>583.73171999999988</v>
      </c>
      <c r="IBS234" s="53">
        <f t="shared" si="17935"/>
        <v>116.52029999999999</v>
      </c>
      <c r="IBT234" s="53">
        <f t="shared" si="2336"/>
        <v>700.2520199999999</v>
      </c>
      <c r="IBU234" s="53">
        <v>0</v>
      </c>
      <c r="IBV234" s="53">
        <f>IBT234*(($H$268)+1)+(IF(IBU234&lt;101,IBU234,IF(IBU234&lt;201,IBU234/2,IF(IBU234&lt;=301,IBU234/3,IBU234/4))))</f>
        <v>700.2520199999999</v>
      </c>
      <c r="IBW234" s="159">
        <f t="shared" si="8475"/>
        <v>5</v>
      </c>
      <c r="IBX234" s="159"/>
      <c r="IBY234" s="53" t="s">
        <v>163</v>
      </c>
      <c r="IBZ234" s="53">
        <f t="shared" ref="IBZ234" si="21259">(54.23)*10.764</f>
        <v>583.73171999999988</v>
      </c>
      <c r="ICA234" s="53">
        <f t="shared" si="17937"/>
        <v>116.52029999999999</v>
      </c>
      <c r="ICB234" s="53">
        <f t="shared" si="2339"/>
        <v>700.2520199999999</v>
      </c>
      <c r="ICC234" s="53">
        <v>0</v>
      </c>
      <c r="ICD234" s="53">
        <f>ICB234*(($H$268)+1)+(IF(ICC234&lt;101,ICC234,IF(ICC234&lt;201,ICC234/2,IF(ICC234&lt;=301,ICC234/3,ICC234/4))))</f>
        <v>700.2520199999999</v>
      </c>
      <c r="ICE234" s="159">
        <f t="shared" si="8478"/>
        <v>5</v>
      </c>
      <c r="ICF234" s="159"/>
      <c r="ICG234" s="53" t="s">
        <v>163</v>
      </c>
      <c r="ICH234" s="53">
        <f t="shared" ref="ICH234" si="21260">(54.23)*10.764</f>
        <v>583.73171999999988</v>
      </c>
      <c r="ICI234" s="53">
        <f t="shared" si="17939"/>
        <v>116.52029999999999</v>
      </c>
      <c r="ICJ234" s="53">
        <f t="shared" si="2342"/>
        <v>700.2520199999999</v>
      </c>
      <c r="ICK234" s="53">
        <v>0</v>
      </c>
      <c r="ICL234" s="53">
        <f>ICJ234*(($H$268)+1)+(IF(ICK234&lt;101,ICK234,IF(ICK234&lt;201,ICK234/2,IF(ICK234&lt;=301,ICK234/3,ICK234/4))))</f>
        <v>700.2520199999999</v>
      </c>
      <c r="ICM234" s="159">
        <f t="shared" si="8481"/>
        <v>5</v>
      </c>
      <c r="ICN234" s="159"/>
      <c r="ICO234" s="53" t="s">
        <v>163</v>
      </c>
      <c r="ICP234" s="53">
        <f t="shared" ref="ICP234" si="21261">(54.23)*10.764</f>
        <v>583.73171999999988</v>
      </c>
      <c r="ICQ234" s="53">
        <f t="shared" si="17941"/>
        <v>116.52029999999999</v>
      </c>
      <c r="ICR234" s="53">
        <f t="shared" si="2345"/>
        <v>700.2520199999999</v>
      </c>
      <c r="ICS234" s="53">
        <v>0</v>
      </c>
      <c r="ICT234" s="53">
        <f>ICR234*(($H$268)+1)+(IF(ICS234&lt;101,ICS234,IF(ICS234&lt;201,ICS234/2,IF(ICS234&lt;=301,ICS234/3,ICS234/4))))</f>
        <v>700.2520199999999</v>
      </c>
      <c r="ICU234" s="159">
        <f t="shared" si="8484"/>
        <v>5</v>
      </c>
      <c r="ICV234" s="159"/>
      <c r="ICW234" s="53" t="s">
        <v>163</v>
      </c>
      <c r="ICX234" s="53">
        <f t="shared" ref="ICX234" si="21262">(54.23)*10.764</f>
        <v>583.73171999999988</v>
      </c>
      <c r="ICY234" s="53">
        <f t="shared" si="17943"/>
        <v>116.52029999999999</v>
      </c>
      <c r="ICZ234" s="53">
        <f t="shared" si="2348"/>
        <v>700.2520199999999</v>
      </c>
      <c r="IDA234" s="53">
        <v>0</v>
      </c>
      <c r="IDB234" s="53">
        <f>ICZ234*(($H$268)+1)+(IF(IDA234&lt;101,IDA234,IF(IDA234&lt;201,IDA234/2,IF(IDA234&lt;=301,IDA234/3,IDA234/4))))</f>
        <v>700.2520199999999</v>
      </c>
      <c r="IDC234" s="159">
        <f t="shared" si="8487"/>
        <v>5</v>
      </c>
      <c r="IDD234" s="159"/>
      <c r="IDE234" s="53" t="s">
        <v>163</v>
      </c>
      <c r="IDF234" s="53">
        <f t="shared" ref="IDF234" si="21263">(54.23)*10.764</f>
        <v>583.73171999999988</v>
      </c>
      <c r="IDG234" s="53">
        <f t="shared" si="17945"/>
        <v>116.52029999999999</v>
      </c>
      <c r="IDH234" s="53">
        <f t="shared" si="2351"/>
        <v>700.2520199999999</v>
      </c>
      <c r="IDI234" s="53">
        <v>0</v>
      </c>
      <c r="IDJ234" s="53">
        <f>IDH234*(($H$268)+1)+(IF(IDI234&lt;101,IDI234,IF(IDI234&lt;201,IDI234/2,IF(IDI234&lt;=301,IDI234/3,IDI234/4))))</f>
        <v>700.2520199999999</v>
      </c>
      <c r="IDK234" s="159">
        <f t="shared" si="8490"/>
        <v>5</v>
      </c>
      <c r="IDL234" s="159"/>
      <c r="IDM234" s="53" t="s">
        <v>163</v>
      </c>
      <c r="IDN234" s="53">
        <f t="shared" ref="IDN234" si="21264">(54.23)*10.764</f>
        <v>583.73171999999988</v>
      </c>
      <c r="IDO234" s="53">
        <f t="shared" si="17947"/>
        <v>116.52029999999999</v>
      </c>
      <c r="IDP234" s="53">
        <f t="shared" si="2354"/>
        <v>700.2520199999999</v>
      </c>
      <c r="IDQ234" s="53">
        <v>0</v>
      </c>
      <c r="IDR234" s="53">
        <f>IDP234*(($H$268)+1)+(IF(IDQ234&lt;101,IDQ234,IF(IDQ234&lt;201,IDQ234/2,IF(IDQ234&lt;=301,IDQ234/3,IDQ234/4))))</f>
        <v>700.2520199999999</v>
      </c>
      <c r="IDS234" s="159">
        <f t="shared" si="8493"/>
        <v>5</v>
      </c>
      <c r="IDT234" s="159"/>
      <c r="IDU234" s="53" t="s">
        <v>163</v>
      </c>
      <c r="IDV234" s="53">
        <f t="shared" ref="IDV234" si="21265">(54.23)*10.764</f>
        <v>583.73171999999988</v>
      </c>
      <c r="IDW234" s="53">
        <f t="shared" si="17949"/>
        <v>116.52029999999999</v>
      </c>
      <c r="IDX234" s="53">
        <f t="shared" si="2357"/>
        <v>700.2520199999999</v>
      </c>
      <c r="IDY234" s="53">
        <v>0</v>
      </c>
      <c r="IDZ234" s="53">
        <f>IDX234*(($H$268)+1)+(IF(IDY234&lt;101,IDY234,IF(IDY234&lt;201,IDY234/2,IF(IDY234&lt;=301,IDY234/3,IDY234/4))))</f>
        <v>700.2520199999999</v>
      </c>
      <c r="IEA234" s="159">
        <f t="shared" si="8496"/>
        <v>5</v>
      </c>
      <c r="IEB234" s="159"/>
      <c r="IEC234" s="53" t="s">
        <v>163</v>
      </c>
      <c r="IED234" s="53">
        <f t="shared" ref="IED234" si="21266">(54.23)*10.764</f>
        <v>583.73171999999988</v>
      </c>
      <c r="IEE234" s="53">
        <f t="shared" si="17951"/>
        <v>116.52029999999999</v>
      </c>
      <c r="IEF234" s="53">
        <f t="shared" si="2360"/>
        <v>700.2520199999999</v>
      </c>
      <c r="IEG234" s="53">
        <v>0</v>
      </c>
      <c r="IEH234" s="53">
        <f>IEF234*(($H$268)+1)+(IF(IEG234&lt;101,IEG234,IF(IEG234&lt;201,IEG234/2,IF(IEG234&lt;=301,IEG234/3,IEG234/4))))</f>
        <v>700.2520199999999</v>
      </c>
      <c r="IEI234" s="159">
        <f t="shared" si="8499"/>
        <v>5</v>
      </c>
      <c r="IEJ234" s="159"/>
      <c r="IEK234" s="53" t="s">
        <v>163</v>
      </c>
      <c r="IEL234" s="53">
        <f t="shared" ref="IEL234" si="21267">(54.23)*10.764</f>
        <v>583.73171999999988</v>
      </c>
      <c r="IEM234" s="53">
        <f t="shared" si="17953"/>
        <v>116.52029999999999</v>
      </c>
      <c r="IEN234" s="53">
        <f t="shared" si="2363"/>
        <v>700.2520199999999</v>
      </c>
      <c r="IEO234" s="53">
        <v>0</v>
      </c>
      <c r="IEP234" s="53">
        <f>IEN234*(($H$268)+1)+(IF(IEO234&lt;101,IEO234,IF(IEO234&lt;201,IEO234/2,IF(IEO234&lt;=301,IEO234/3,IEO234/4))))</f>
        <v>700.2520199999999</v>
      </c>
      <c r="IEQ234" s="159">
        <f t="shared" si="8502"/>
        <v>5</v>
      </c>
      <c r="IER234" s="159"/>
      <c r="IES234" s="53" t="s">
        <v>163</v>
      </c>
      <c r="IET234" s="53">
        <f t="shared" ref="IET234" si="21268">(54.23)*10.764</f>
        <v>583.73171999999988</v>
      </c>
      <c r="IEU234" s="53">
        <f t="shared" si="17955"/>
        <v>116.52029999999999</v>
      </c>
      <c r="IEV234" s="53">
        <f t="shared" si="2366"/>
        <v>700.2520199999999</v>
      </c>
      <c r="IEW234" s="53">
        <v>0</v>
      </c>
      <c r="IEX234" s="53">
        <f>IEV234*(($H$268)+1)+(IF(IEW234&lt;101,IEW234,IF(IEW234&lt;201,IEW234/2,IF(IEW234&lt;=301,IEW234/3,IEW234/4))))</f>
        <v>700.2520199999999</v>
      </c>
      <c r="IEY234" s="159">
        <f t="shared" si="8505"/>
        <v>5</v>
      </c>
      <c r="IEZ234" s="159"/>
      <c r="IFA234" s="53" t="s">
        <v>163</v>
      </c>
      <c r="IFB234" s="53">
        <f t="shared" ref="IFB234" si="21269">(54.23)*10.764</f>
        <v>583.73171999999988</v>
      </c>
      <c r="IFC234" s="53">
        <f t="shared" si="17957"/>
        <v>116.52029999999999</v>
      </c>
      <c r="IFD234" s="53">
        <f t="shared" si="2369"/>
        <v>700.2520199999999</v>
      </c>
      <c r="IFE234" s="53">
        <v>0</v>
      </c>
      <c r="IFF234" s="53">
        <f>IFD234*(($H$268)+1)+(IF(IFE234&lt;101,IFE234,IF(IFE234&lt;201,IFE234/2,IF(IFE234&lt;=301,IFE234/3,IFE234/4))))</f>
        <v>700.2520199999999</v>
      </c>
      <c r="IFG234" s="159">
        <f t="shared" si="8508"/>
        <v>5</v>
      </c>
      <c r="IFH234" s="159"/>
      <c r="IFI234" s="53" t="s">
        <v>163</v>
      </c>
      <c r="IFJ234" s="53">
        <f t="shared" ref="IFJ234" si="21270">(54.23)*10.764</f>
        <v>583.73171999999988</v>
      </c>
      <c r="IFK234" s="53">
        <f t="shared" si="17959"/>
        <v>116.52029999999999</v>
      </c>
      <c r="IFL234" s="53">
        <f t="shared" si="2372"/>
        <v>700.2520199999999</v>
      </c>
      <c r="IFM234" s="53">
        <v>0</v>
      </c>
      <c r="IFN234" s="53">
        <f>IFL234*(($H$268)+1)+(IF(IFM234&lt;101,IFM234,IF(IFM234&lt;201,IFM234/2,IF(IFM234&lt;=301,IFM234/3,IFM234/4))))</f>
        <v>700.2520199999999</v>
      </c>
      <c r="IFO234" s="159">
        <f t="shared" si="8511"/>
        <v>5</v>
      </c>
      <c r="IFP234" s="159"/>
      <c r="IFQ234" s="53" t="s">
        <v>163</v>
      </c>
      <c r="IFR234" s="53">
        <f t="shared" ref="IFR234" si="21271">(54.23)*10.764</f>
        <v>583.73171999999988</v>
      </c>
      <c r="IFS234" s="53">
        <f t="shared" si="17961"/>
        <v>116.52029999999999</v>
      </c>
      <c r="IFT234" s="53">
        <f t="shared" si="2375"/>
        <v>700.2520199999999</v>
      </c>
      <c r="IFU234" s="53">
        <v>0</v>
      </c>
      <c r="IFV234" s="53">
        <f>IFT234*(($H$268)+1)+(IF(IFU234&lt;101,IFU234,IF(IFU234&lt;201,IFU234/2,IF(IFU234&lt;=301,IFU234/3,IFU234/4))))</f>
        <v>700.2520199999999</v>
      </c>
      <c r="IFW234" s="159">
        <f t="shared" si="8514"/>
        <v>5</v>
      </c>
      <c r="IFX234" s="159"/>
      <c r="IFY234" s="53" t="s">
        <v>163</v>
      </c>
      <c r="IFZ234" s="53">
        <f t="shared" ref="IFZ234" si="21272">(54.23)*10.764</f>
        <v>583.73171999999988</v>
      </c>
      <c r="IGA234" s="53">
        <f t="shared" si="17963"/>
        <v>116.52029999999999</v>
      </c>
      <c r="IGB234" s="53">
        <f t="shared" si="2378"/>
        <v>700.2520199999999</v>
      </c>
      <c r="IGC234" s="53">
        <v>0</v>
      </c>
      <c r="IGD234" s="53">
        <f>IGB234*(($H$268)+1)+(IF(IGC234&lt;101,IGC234,IF(IGC234&lt;201,IGC234/2,IF(IGC234&lt;=301,IGC234/3,IGC234/4))))</f>
        <v>700.2520199999999</v>
      </c>
      <c r="IGE234" s="159">
        <f t="shared" si="8517"/>
        <v>5</v>
      </c>
      <c r="IGF234" s="159"/>
      <c r="IGG234" s="53" t="s">
        <v>163</v>
      </c>
      <c r="IGH234" s="53">
        <f t="shared" ref="IGH234" si="21273">(54.23)*10.764</f>
        <v>583.73171999999988</v>
      </c>
      <c r="IGI234" s="53">
        <f t="shared" si="17965"/>
        <v>116.52029999999999</v>
      </c>
      <c r="IGJ234" s="53">
        <f t="shared" si="2381"/>
        <v>700.2520199999999</v>
      </c>
      <c r="IGK234" s="53">
        <v>0</v>
      </c>
      <c r="IGL234" s="53">
        <f>IGJ234*(($H$268)+1)+(IF(IGK234&lt;101,IGK234,IF(IGK234&lt;201,IGK234/2,IF(IGK234&lt;=301,IGK234/3,IGK234/4))))</f>
        <v>700.2520199999999</v>
      </c>
      <c r="IGM234" s="159">
        <f t="shared" si="8520"/>
        <v>5</v>
      </c>
      <c r="IGN234" s="159"/>
      <c r="IGO234" s="53" t="s">
        <v>163</v>
      </c>
      <c r="IGP234" s="53">
        <f t="shared" ref="IGP234" si="21274">(54.23)*10.764</f>
        <v>583.73171999999988</v>
      </c>
      <c r="IGQ234" s="53">
        <f t="shared" si="17967"/>
        <v>116.52029999999999</v>
      </c>
      <c r="IGR234" s="53">
        <f t="shared" si="2384"/>
        <v>700.2520199999999</v>
      </c>
      <c r="IGS234" s="53">
        <v>0</v>
      </c>
      <c r="IGT234" s="53">
        <f>IGR234*(($H$268)+1)+(IF(IGS234&lt;101,IGS234,IF(IGS234&lt;201,IGS234/2,IF(IGS234&lt;=301,IGS234/3,IGS234/4))))</f>
        <v>700.2520199999999</v>
      </c>
      <c r="IGU234" s="159">
        <f t="shared" si="8523"/>
        <v>5</v>
      </c>
      <c r="IGV234" s="159"/>
      <c r="IGW234" s="53" t="s">
        <v>163</v>
      </c>
      <c r="IGX234" s="53">
        <f t="shared" ref="IGX234" si="21275">(54.23)*10.764</f>
        <v>583.73171999999988</v>
      </c>
      <c r="IGY234" s="53">
        <f t="shared" si="17969"/>
        <v>116.52029999999999</v>
      </c>
      <c r="IGZ234" s="53">
        <f t="shared" si="2387"/>
        <v>700.2520199999999</v>
      </c>
      <c r="IHA234" s="53">
        <v>0</v>
      </c>
      <c r="IHB234" s="53">
        <f>IGZ234*(($H$268)+1)+(IF(IHA234&lt;101,IHA234,IF(IHA234&lt;201,IHA234/2,IF(IHA234&lt;=301,IHA234/3,IHA234/4))))</f>
        <v>700.2520199999999</v>
      </c>
      <c r="IHC234" s="159">
        <f t="shared" si="8526"/>
        <v>5</v>
      </c>
      <c r="IHD234" s="159"/>
      <c r="IHE234" s="53" t="s">
        <v>163</v>
      </c>
      <c r="IHF234" s="53">
        <f t="shared" ref="IHF234" si="21276">(54.23)*10.764</f>
        <v>583.73171999999988</v>
      </c>
      <c r="IHG234" s="53">
        <f t="shared" si="17971"/>
        <v>116.52029999999999</v>
      </c>
      <c r="IHH234" s="53">
        <f t="shared" si="2390"/>
        <v>700.2520199999999</v>
      </c>
      <c r="IHI234" s="53">
        <v>0</v>
      </c>
      <c r="IHJ234" s="53">
        <f>IHH234*(($H$268)+1)+(IF(IHI234&lt;101,IHI234,IF(IHI234&lt;201,IHI234/2,IF(IHI234&lt;=301,IHI234/3,IHI234/4))))</f>
        <v>700.2520199999999</v>
      </c>
      <c r="IHK234" s="159">
        <f t="shared" si="8529"/>
        <v>5</v>
      </c>
      <c r="IHL234" s="159"/>
      <c r="IHM234" s="53" t="s">
        <v>163</v>
      </c>
      <c r="IHN234" s="53">
        <f t="shared" ref="IHN234" si="21277">(54.23)*10.764</f>
        <v>583.73171999999988</v>
      </c>
      <c r="IHO234" s="53">
        <f t="shared" si="17973"/>
        <v>116.52029999999999</v>
      </c>
      <c r="IHP234" s="53">
        <f t="shared" si="2393"/>
        <v>700.2520199999999</v>
      </c>
      <c r="IHQ234" s="53">
        <v>0</v>
      </c>
      <c r="IHR234" s="53">
        <f>IHP234*(($H$268)+1)+(IF(IHQ234&lt;101,IHQ234,IF(IHQ234&lt;201,IHQ234/2,IF(IHQ234&lt;=301,IHQ234/3,IHQ234/4))))</f>
        <v>700.2520199999999</v>
      </c>
      <c r="IHS234" s="159">
        <f t="shared" si="8532"/>
        <v>5</v>
      </c>
      <c r="IHT234" s="159"/>
      <c r="IHU234" s="53" t="s">
        <v>163</v>
      </c>
      <c r="IHV234" s="53">
        <f t="shared" ref="IHV234" si="21278">(54.23)*10.764</f>
        <v>583.73171999999988</v>
      </c>
      <c r="IHW234" s="53">
        <f t="shared" si="17975"/>
        <v>116.52029999999999</v>
      </c>
      <c r="IHX234" s="53">
        <f t="shared" si="2396"/>
        <v>700.2520199999999</v>
      </c>
      <c r="IHY234" s="53">
        <v>0</v>
      </c>
      <c r="IHZ234" s="53">
        <f>IHX234*(($H$268)+1)+(IF(IHY234&lt;101,IHY234,IF(IHY234&lt;201,IHY234/2,IF(IHY234&lt;=301,IHY234/3,IHY234/4))))</f>
        <v>700.2520199999999</v>
      </c>
      <c r="IIA234" s="159">
        <f t="shared" si="8535"/>
        <v>5</v>
      </c>
      <c r="IIB234" s="159"/>
      <c r="IIC234" s="53" t="s">
        <v>163</v>
      </c>
      <c r="IID234" s="53">
        <f t="shared" ref="IID234" si="21279">(54.23)*10.764</f>
        <v>583.73171999999988</v>
      </c>
      <c r="IIE234" s="53">
        <f t="shared" si="17977"/>
        <v>116.52029999999999</v>
      </c>
      <c r="IIF234" s="53">
        <f t="shared" si="2399"/>
        <v>700.2520199999999</v>
      </c>
      <c r="IIG234" s="53">
        <v>0</v>
      </c>
      <c r="IIH234" s="53">
        <f>IIF234*(($H$268)+1)+(IF(IIG234&lt;101,IIG234,IF(IIG234&lt;201,IIG234/2,IF(IIG234&lt;=301,IIG234/3,IIG234/4))))</f>
        <v>700.2520199999999</v>
      </c>
      <c r="III234" s="159">
        <f t="shared" si="8538"/>
        <v>5</v>
      </c>
      <c r="IIJ234" s="159"/>
      <c r="IIK234" s="53" t="s">
        <v>163</v>
      </c>
      <c r="IIL234" s="53">
        <f t="shared" ref="IIL234" si="21280">(54.23)*10.764</f>
        <v>583.73171999999988</v>
      </c>
      <c r="IIM234" s="53">
        <f t="shared" si="17979"/>
        <v>116.52029999999999</v>
      </c>
      <c r="IIN234" s="53">
        <f t="shared" si="2402"/>
        <v>700.2520199999999</v>
      </c>
      <c r="IIO234" s="53">
        <v>0</v>
      </c>
      <c r="IIP234" s="53">
        <f>IIN234*(($H$268)+1)+(IF(IIO234&lt;101,IIO234,IF(IIO234&lt;201,IIO234/2,IF(IIO234&lt;=301,IIO234/3,IIO234/4))))</f>
        <v>700.2520199999999</v>
      </c>
      <c r="IIQ234" s="159">
        <f t="shared" si="8541"/>
        <v>5</v>
      </c>
      <c r="IIR234" s="159"/>
      <c r="IIS234" s="53" t="s">
        <v>163</v>
      </c>
      <c r="IIT234" s="53">
        <f t="shared" ref="IIT234" si="21281">(54.23)*10.764</f>
        <v>583.73171999999988</v>
      </c>
      <c r="IIU234" s="53">
        <f t="shared" si="17981"/>
        <v>116.52029999999999</v>
      </c>
      <c r="IIV234" s="53">
        <f t="shared" si="2405"/>
        <v>700.2520199999999</v>
      </c>
      <c r="IIW234" s="53">
        <v>0</v>
      </c>
      <c r="IIX234" s="53">
        <f>IIV234*(($H$268)+1)+(IF(IIW234&lt;101,IIW234,IF(IIW234&lt;201,IIW234/2,IF(IIW234&lt;=301,IIW234/3,IIW234/4))))</f>
        <v>700.2520199999999</v>
      </c>
      <c r="IIY234" s="159">
        <f t="shared" si="8544"/>
        <v>5</v>
      </c>
      <c r="IIZ234" s="159"/>
      <c r="IJA234" s="53" t="s">
        <v>163</v>
      </c>
      <c r="IJB234" s="53">
        <f t="shared" ref="IJB234" si="21282">(54.23)*10.764</f>
        <v>583.73171999999988</v>
      </c>
      <c r="IJC234" s="53">
        <f t="shared" si="17983"/>
        <v>116.52029999999999</v>
      </c>
      <c r="IJD234" s="53">
        <f t="shared" si="2408"/>
        <v>700.2520199999999</v>
      </c>
      <c r="IJE234" s="53">
        <v>0</v>
      </c>
      <c r="IJF234" s="53">
        <f>IJD234*(($H$268)+1)+(IF(IJE234&lt;101,IJE234,IF(IJE234&lt;201,IJE234/2,IF(IJE234&lt;=301,IJE234/3,IJE234/4))))</f>
        <v>700.2520199999999</v>
      </c>
      <c r="IJG234" s="159">
        <f t="shared" si="8547"/>
        <v>5</v>
      </c>
      <c r="IJH234" s="159"/>
      <c r="IJI234" s="53" t="s">
        <v>163</v>
      </c>
      <c r="IJJ234" s="53">
        <f t="shared" ref="IJJ234" si="21283">(54.23)*10.764</f>
        <v>583.73171999999988</v>
      </c>
      <c r="IJK234" s="53">
        <f t="shared" si="17985"/>
        <v>116.52029999999999</v>
      </c>
      <c r="IJL234" s="53">
        <f t="shared" si="2411"/>
        <v>700.2520199999999</v>
      </c>
      <c r="IJM234" s="53">
        <v>0</v>
      </c>
      <c r="IJN234" s="53">
        <f>IJL234*(($H$268)+1)+(IF(IJM234&lt;101,IJM234,IF(IJM234&lt;201,IJM234/2,IF(IJM234&lt;=301,IJM234/3,IJM234/4))))</f>
        <v>700.2520199999999</v>
      </c>
      <c r="IJO234" s="159">
        <f t="shared" si="8550"/>
        <v>5</v>
      </c>
      <c r="IJP234" s="159"/>
      <c r="IJQ234" s="53" t="s">
        <v>163</v>
      </c>
      <c r="IJR234" s="53">
        <f t="shared" ref="IJR234" si="21284">(54.23)*10.764</f>
        <v>583.73171999999988</v>
      </c>
      <c r="IJS234" s="53">
        <f t="shared" si="17987"/>
        <v>116.52029999999999</v>
      </c>
      <c r="IJT234" s="53">
        <f t="shared" si="2414"/>
        <v>700.2520199999999</v>
      </c>
      <c r="IJU234" s="53">
        <v>0</v>
      </c>
      <c r="IJV234" s="53">
        <f>IJT234*(($H$268)+1)+(IF(IJU234&lt;101,IJU234,IF(IJU234&lt;201,IJU234/2,IF(IJU234&lt;=301,IJU234/3,IJU234/4))))</f>
        <v>700.2520199999999</v>
      </c>
      <c r="IJW234" s="159">
        <f t="shared" si="8553"/>
        <v>5</v>
      </c>
      <c r="IJX234" s="159"/>
      <c r="IJY234" s="53" t="s">
        <v>163</v>
      </c>
      <c r="IJZ234" s="53">
        <f t="shared" ref="IJZ234" si="21285">(54.23)*10.764</f>
        <v>583.73171999999988</v>
      </c>
      <c r="IKA234" s="53">
        <f t="shared" si="17989"/>
        <v>116.52029999999999</v>
      </c>
      <c r="IKB234" s="53">
        <f t="shared" si="2417"/>
        <v>700.2520199999999</v>
      </c>
      <c r="IKC234" s="53">
        <v>0</v>
      </c>
      <c r="IKD234" s="53">
        <f>IKB234*(($H$268)+1)+(IF(IKC234&lt;101,IKC234,IF(IKC234&lt;201,IKC234/2,IF(IKC234&lt;=301,IKC234/3,IKC234/4))))</f>
        <v>700.2520199999999</v>
      </c>
      <c r="IKE234" s="159">
        <f t="shared" si="8556"/>
        <v>5</v>
      </c>
      <c r="IKF234" s="159"/>
      <c r="IKG234" s="53" t="s">
        <v>163</v>
      </c>
      <c r="IKH234" s="53">
        <f t="shared" ref="IKH234" si="21286">(54.23)*10.764</f>
        <v>583.73171999999988</v>
      </c>
      <c r="IKI234" s="53">
        <f t="shared" si="17991"/>
        <v>116.52029999999999</v>
      </c>
      <c r="IKJ234" s="53">
        <f t="shared" si="2420"/>
        <v>700.2520199999999</v>
      </c>
      <c r="IKK234" s="53">
        <v>0</v>
      </c>
      <c r="IKL234" s="53">
        <f>IKJ234*(($H$268)+1)+(IF(IKK234&lt;101,IKK234,IF(IKK234&lt;201,IKK234/2,IF(IKK234&lt;=301,IKK234/3,IKK234/4))))</f>
        <v>700.2520199999999</v>
      </c>
      <c r="IKM234" s="159">
        <f t="shared" si="8559"/>
        <v>5</v>
      </c>
      <c r="IKN234" s="159"/>
      <c r="IKO234" s="53" t="s">
        <v>163</v>
      </c>
      <c r="IKP234" s="53">
        <f t="shared" ref="IKP234" si="21287">(54.23)*10.764</f>
        <v>583.73171999999988</v>
      </c>
      <c r="IKQ234" s="53">
        <f t="shared" si="17993"/>
        <v>116.52029999999999</v>
      </c>
      <c r="IKR234" s="53">
        <f t="shared" si="2423"/>
        <v>700.2520199999999</v>
      </c>
      <c r="IKS234" s="53">
        <v>0</v>
      </c>
      <c r="IKT234" s="53">
        <f>IKR234*(($H$268)+1)+(IF(IKS234&lt;101,IKS234,IF(IKS234&lt;201,IKS234/2,IF(IKS234&lt;=301,IKS234/3,IKS234/4))))</f>
        <v>700.2520199999999</v>
      </c>
      <c r="IKU234" s="159">
        <f t="shared" si="8562"/>
        <v>5</v>
      </c>
      <c r="IKV234" s="159"/>
      <c r="IKW234" s="53" t="s">
        <v>163</v>
      </c>
      <c r="IKX234" s="53">
        <f t="shared" ref="IKX234" si="21288">(54.23)*10.764</f>
        <v>583.73171999999988</v>
      </c>
      <c r="IKY234" s="53">
        <f t="shared" si="17995"/>
        <v>116.52029999999999</v>
      </c>
      <c r="IKZ234" s="53">
        <f t="shared" si="2426"/>
        <v>700.2520199999999</v>
      </c>
      <c r="ILA234" s="53">
        <v>0</v>
      </c>
      <c r="ILB234" s="53">
        <f>IKZ234*(($H$268)+1)+(IF(ILA234&lt;101,ILA234,IF(ILA234&lt;201,ILA234/2,IF(ILA234&lt;=301,ILA234/3,ILA234/4))))</f>
        <v>700.2520199999999</v>
      </c>
      <c r="ILC234" s="159">
        <f t="shared" si="8565"/>
        <v>5</v>
      </c>
      <c r="ILD234" s="159"/>
      <c r="ILE234" s="53" t="s">
        <v>163</v>
      </c>
      <c r="ILF234" s="53">
        <f t="shared" ref="ILF234" si="21289">(54.23)*10.764</f>
        <v>583.73171999999988</v>
      </c>
      <c r="ILG234" s="53">
        <f t="shared" si="17997"/>
        <v>116.52029999999999</v>
      </c>
      <c r="ILH234" s="53">
        <f t="shared" si="2429"/>
        <v>700.2520199999999</v>
      </c>
      <c r="ILI234" s="53">
        <v>0</v>
      </c>
      <c r="ILJ234" s="53">
        <f>ILH234*(($H$268)+1)+(IF(ILI234&lt;101,ILI234,IF(ILI234&lt;201,ILI234/2,IF(ILI234&lt;=301,ILI234/3,ILI234/4))))</f>
        <v>700.2520199999999</v>
      </c>
      <c r="ILK234" s="159">
        <f t="shared" si="8568"/>
        <v>5</v>
      </c>
      <c r="ILL234" s="159"/>
      <c r="ILM234" s="53" t="s">
        <v>163</v>
      </c>
      <c r="ILN234" s="53">
        <f t="shared" ref="ILN234" si="21290">(54.23)*10.764</f>
        <v>583.73171999999988</v>
      </c>
      <c r="ILO234" s="53">
        <f t="shared" si="17999"/>
        <v>116.52029999999999</v>
      </c>
      <c r="ILP234" s="53">
        <f t="shared" si="2432"/>
        <v>700.2520199999999</v>
      </c>
      <c r="ILQ234" s="53">
        <v>0</v>
      </c>
      <c r="ILR234" s="53">
        <f>ILP234*(($H$268)+1)+(IF(ILQ234&lt;101,ILQ234,IF(ILQ234&lt;201,ILQ234/2,IF(ILQ234&lt;=301,ILQ234/3,ILQ234/4))))</f>
        <v>700.2520199999999</v>
      </c>
      <c r="ILS234" s="159">
        <f t="shared" si="8571"/>
        <v>5</v>
      </c>
      <c r="ILT234" s="159"/>
      <c r="ILU234" s="53" t="s">
        <v>163</v>
      </c>
      <c r="ILV234" s="53">
        <f t="shared" ref="ILV234" si="21291">(54.23)*10.764</f>
        <v>583.73171999999988</v>
      </c>
      <c r="ILW234" s="53">
        <f t="shared" si="18001"/>
        <v>116.52029999999999</v>
      </c>
      <c r="ILX234" s="53">
        <f t="shared" si="2435"/>
        <v>700.2520199999999</v>
      </c>
      <c r="ILY234" s="53">
        <v>0</v>
      </c>
      <c r="ILZ234" s="53">
        <f>ILX234*(($H$268)+1)+(IF(ILY234&lt;101,ILY234,IF(ILY234&lt;201,ILY234/2,IF(ILY234&lt;=301,ILY234/3,ILY234/4))))</f>
        <v>700.2520199999999</v>
      </c>
      <c r="IMA234" s="159">
        <f t="shared" si="8574"/>
        <v>5</v>
      </c>
      <c r="IMB234" s="159"/>
      <c r="IMC234" s="53" t="s">
        <v>163</v>
      </c>
      <c r="IMD234" s="53">
        <f t="shared" ref="IMD234" si="21292">(54.23)*10.764</f>
        <v>583.73171999999988</v>
      </c>
      <c r="IME234" s="53">
        <f t="shared" si="18003"/>
        <v>116.52029999999999</v>
      </c>
      <c r="IMF234" s="53">
        <f t="shared" si="2438"/>
        <v>700.2520199999999</v>
      </c>
      <c r="IMG234" s="53">
        <v>0</v>
      </c>
      <c r="IMH234" s="53">
        <f>IMF234*(($H$268)+1)+(IF(IMG234&lt;101,IMG234,IF(IMG234&lt;201,IMG234/2,IF(IMG234&lt;=301,IMG234/3,IMG234/4))))</f>
        <v>700.2520199999999</v>
      </c>
      <c r="IMI234" s="159">
        <f t="shared" si="8577"/>
        <v>5</v>
      </c>
      <c r="IMJ234" s="159"/>
      <c r="IMK234" s="53" t="s">
        <v>163</v>
      </c>
      <c r="IML234" s="53">
        <f t="shared" ref="IML234" si="21293">(54.23)*10.764</f>
        <v>583.73171999999988</v>
      </c>
      <c r="IMM234" s="53">
        <f t="shared" si="18005"/>
        <v>116.52029999999999</v>
      </c>
      <c r="IMN234" s="53">
        <f t="shared" si="2441"/>
        <v>700.2520199999999</v>
      </c>
      <c r="IMO234" s="53">
        <v>0</v>
      </c>
      <c r="IMP234" s="53">
        <f>IMN234*(($H$268)+1)+(IF(IMO234&lt;101,IMO234,IF(IMO234&lt;201,IMO234/2,IF(IMO234&lt;=301,IMO234/3,IMO234/4))))</f>
        <v>700.2520199999999</v>
      </c>
      <c r="IMQ234" s="159">
        <f t="shared" si="8580"/>
        <v>5</v>
      </c>
      <c r="IMR234" s="159"/>
      <c r="IMS234" s="53" t="s">
        <v>163</v>
      </c>
      <c r="IMT234" s="53">
        <f t="shared" ref="IMT234" si="21294">(54.23)*10.764</f>
        <v>583.73171999999988</v>
      </c>
      <c r="IMU234" s="53">
        <f t="shared" si="18007"/>
        <v>116.52029999999999</v>
      </c>
      <c r="IMV234" s="53">
        <f t="shared" si="2444"/>
        <v>700.2520199999999</v>
      </c>
      <c r="IMW234" s="53">
        <v>0</v>
      </c>
      <c r="IMX234" s="53">
        <f>IMV234*(($H$268)+1)+(IF(IMW234&lt;101,IMW234,IF(IMW234&lt;201,IMW234/2,IF(IMW234&lt;=301,IMW234/3,IMW234/4))))</f>
        <v>700.2520199999999</v>
      </c>
      <c r="IMY234" s="159">
        <f t="shared" si="8583"/>
        <v>5</v>
      </c>
      <c r="IMZ234" s="159"/>
      <c r="INA234" s="53" t="s">
        <v>163</v>
      </c>
      <c r="INB234" s="53">
        <f t="shared" ref="INB234" si="21295">(54.23)*10.764</f>
        <v>583.73171999999988</v>
      </c>
      <c r="INC234" s="53">
        <f t="shared" si="18009"/>
        <v>116.52029999999999</v>
      </c>
      <c r="IND234" s="53">
        <f t="shared" si="2447"/>
        <v>700.2520199999999</v>
      </c>
      <c r="INE234" s="53">
        <v>0</v>
      </c>
      <c r="INF234" s="53">
        <f>IND234*(($H$268)+1)+(IF(INE234&lt;101,INE234,IF(INE234&lt;201,INE234/2,IF(INE234&lt;=301,INE234/3,INE234/4))))</f>
        <v>700.2520199999999</v>
      </c>
      <c r="ING234" s="159">
        <f t="shared" si="8586"/>
        <v>5</v>
      </c>
      <c r="INH234" s="159"/>
      <c r="INI234" s="53" t="s">
        <v>163</v>
      </c>
      <c r="INJ234" s="53">
        <f t="shared" ref="INJ234" si="21296">(54.23)*10.764</f>
        <v>583.73171999999988</v>
      </c>
      <c r="INK234" s="53">
        <f t="shared" si="18011"/>
        <v>116.52029999999999</v>
      </c>
      <c r="INL234" s="53">
        <f t="shared" si="2450"/>
        <v>700.2520199999999</v>
      </c>
      <c r="INM234" s="53">
        <v>0</v>
      </c>
      <c r="INN234" s="53">
        <f>INL234*(($H$268)+1)+(IF(INM234&lt;101,INM234,IF(INM234&lt;201,INM234/2,IF(INM234&lt;=301,INM234/3,INM234/4))))</f>
        <v>700.2520199999999</v>
      </c>
      <c r="INO234" s="159">
        <f t="shared" si="8589"/>
        <v>5</v>
      </c>
      <c r="INP234" s="159"/>
      <c r="INQ234" s="53" t="s">
        <v>163</v>
      </c>
      <c r="INR234" s="53">
        <f t="shared" ref="INR234" si="21297">(54.23)*10.764</f>
        <v>583.73171999999988</v>
      </c>
      <c r="INS234" s="53">
        <f t="shared" si="18013"/>
        <v>116.52029999999999</v>
      </c>
      <c r="INT234" s="53">
        <f t="shared" si="2453"/>
        <v>700.2520199999999</v>
      </c>
      <c r="INU234" s="53">
        <v>0</v>
      </c>
      <c r="INV234" s="53">
        <f>INT234*(($H$268)+1)+(IF(INU234&lt;101,INU234,IF(INU234&lt;201,INU234/2,IF(INU234&lt;=301,INU234/3,INU234/4))))</f>
        <v>700.2520199999999</v>
      </c>
      <c r="INW234" s="159">
        <f t="shared" si="8592"/>
        <v>5</v>
      </c>
      <c r="INX234" s="159"/>
      <c r="INY234" s="53" t="s">
        <v>163</v>
      </c>
      <c r="INZ234" s="53">
        <f t="shared" ref="INZ234" si="21298">(54.23)*10.764</f>
        <v>583.73171999999988</v>
      </c>
      <c r="IOA234" s="53">
        <f t="shared" si="18015"/>
        <v>116.52029999999999</v>
      </c>
      <c r="IOB234" s="53">
        <f t="shared" si="2456"/>
        <v>700.2520199999999</v>
      </c>
      <c r="IOC234" s="53">
        <v>0</v>
      </c>
      <c r="IOD234" s="53">
        <f>IOB234*(($H$268)+1)+(IF(IOC234&lt;101,IOC234,IF(IOC234&lt;201,IOC234/2,IF(IOC234&lt;=301,IOC234/3,IOC234/4))))</f>
        <v>700.2520199999999</v>
      </c>
      <c r="IOE234" s="159">
        <f t="shared" si="8595"/>
        <v>5</v>
      </c>
      <c r="IOF234" s="159"/>
      <c r="IOG234" s="53" t="s">
        <v>163</v>
      </c>
      <c r="IOH234" s="53">
        <f t="shared" ref="IOH234" si="21299">(54.23)*10.764</f>
        <v>583.73171999999988</v>
      </c>
      <c r="IOI234" s="53">
        <f t="shared" si="18017"/>
        <v>116.52029999999999</v>
      </c>
      <c r="IOJ234" s="53">
        <f t="shared" si="2459"/>
        <v>700.2520199999999</v>
      </c>
      <c r="IOK234" s="53">
        <v>0</v>
      </c>
      <c r="IOL234" s="53">
        <f>IOJ234*(($H$268)+1)+(IF(IOK234&lt;101,IOK234,IF(IOK234&lt;201,IOK234/2,IF(IOK234&lt;=301,IOK234/3,IOK234/4))))</f>
        <v>700.2520199999999</v>
      </c>
      <c r="IOM234" s="159">
        <f t="shared" si="8598"/>
        <v>5</v>
      </c>
      <c r="ION234" s="159"/>
      <c r="IOO234" s="53" t="s">
        <v>163</v>
      </c>
      <c r="IOP234" s="53">
        <f t="shared" ref="IOP234" si="21300">(54.23)*10.764</f>
        <v>583.73171999999988</v>
      </c>
      <c r="IOQ234" s="53">
        <f t="shared" si="18019"/>
        <v>116.52029999999999</v>
      </c>
      <c r="IOR234" s="53">
        <f t="shared" si="2462"/>
        <v>700.2520199999999</v>
      </c>
      <c r="IOS234" s="53">
        <v>0</v>
      </c>
      <c r="IOT234" s="53">
        <f>IOR234*(($H$268)+1)+(IF(IOS234&lt;101,IOS234,IF(IOS234&lt;201,IOS234/2,IF(IOS234&lt;=301,IOS234/3,IOS234/4))))</f>
        <v>700.2520199999999</v>
      </c>
      <c r="IOU234" s="159">
        <f t="shared" si="8601"/>
        <v>5</v>
      </c>
      <c r="IOV234" s="159"/>
      <c r="IOW234" s="53" t="s">
        <v>163</v>
      </c>
      <c r="IOX234" s="53">
        <f t="shared" ref="IOX234" si="21301">(54.23)*10.764</f>
        <v>583.73171999999988</v>
      </c>
      <c r="IOY234" s="53">
        <f t="shared" si="18021"/>
        <v>116.52029999999999</v>
      </c>
      <c r="IOZ234" s="53">
        <f t="shared" si="2465"/>
        <v>700.2520199999999</v>
      </c>
      <c r="IPA234" s="53">
        <v>0</v>
      </c>
      <c r="IPB234" s="53">
        <f>IOZ234*(($H$268)+1)+(IF(IPA234&lt;101,IPA234,IF(IPA234&lt;201,IPA234/2,IF(IPA234&lt;=301,IPA234/3,IPA234/4))))</f>
        <v>700.2520199999999</v>
      </c>
      <c r="IPC234" s="159">
        <f t="shared" si="8604"/>
        <v>5</v>
      </c>
      <c r="IPD234" s="159"/>
      <c r="IPE234" s="53" t="s">
        <v>163</v>
      </c>
      <c r="IPF234" s="53">
        <f t="shared" ref="IPF234" si="21302">(54.23)*10.764</f>
        <v>583.73171999999988</v>
      </c>
      <c r="IPG234" s="53">
        <f t="shared" si="18023"/>
        <v>116.52029999999999</v>
      </c>
      <c r="IPH234" s="53">
        <f t="shared" si="2468"/>
        <v>700.2520199999999</v>
      </c>
      <c r="IPI234" s="53">
        <v>0</v>
      </c>
      <c r="IPJ234" s="53">
        <f>IPH234*(($H$268)+1)+(IF(IPI234&lt;101,IPI234,IF(IPI234&lt;201,IPI234/2,IF(IPI234&lt;=301,IPI234/3,IPI234/4))))</f>
        <v>700.2520199999999</v>
      </c>
      <c r="IPK234" s="159">
        <f t="shared" si="8607"/>
        <v>5</v>
      </c>
      <c r="IPL234" s="159"/>
      <c r="IPM234" s="53" t="s">
        <v>163</v>
      </c>
      <c r="IPN234" s="53">
        <f t="shared" ref="IPN234" si="21303">(54.23)*10.764</f>
        <v>583.73171999999988</v>
      </c>
      <c r="IPO234" s="53">
        <f t="shared" si="18025"/>
        <v>116.52029999999999</v>
      </c>
      <c r="IPP234" s="53">
        <f t="shared" si="2471"/>
        <v>700.2520199999999</v>
      </c>
      <c r="IPQ234" s="53">
        <v>0</v>
      </c>
      <c r="IPR234" s="53">
        <f>IPP234*(($H$268)+1)+(IF(IPQ234&lt;101,IPQ234,IF(IPQ234&lt;201,IPQ234/2,IF(IPQ234&lt;=301,IPQ234/3,IPQ234/4))))</f>
        <v>700.2520199999999</v>
      </c>
      <c r="IPS234" s="159">
        <f t="shared" si="8610"/>
        <v>5</v>
      </c>
      <c r="IPT234" s="159"/>
      <c r="IPU234" s="53" t="s">
        <v>163</v>
      </c>
      <c r="IPV234" s="53">
        <f t="shared" ref="IPV234" si="21304">(54.23)*10.764</f>
        <v>583.73171999999988</v>
      </c>
      <c r="IPW234" s="53">
        <f t="shared" si="18027"/>
        <v>116.52029999999999</v>
      </c>
      <c r="IPX234" s="53">
        <f t="shared" si="2474"/>
        <v>700.2520199999999</v>
      </c>
      <c r="IPY234" s="53">
        <v>0</v>
      </c>
      <c r="IPZ234" s="53">
        <f>IPX234*(($H$268)+1)+(IF(IPY234&lt;101,IPY234,IF(IPY234&lt;201,IPY234/2,IF(IPY234&lt;=301,IPY234/3,IPY234/4))))</f>
        <v>700.2520199999999</v>
      </c>
      <c r="IQA234" s="159">
        <f t="shared" si="8613"/>
        <v>5</v>
      </c>
      <c r="IQB234" s="159"/>
      <c r="IQC234" s="53" t="s">
        <v>163</v>
      </c>
      <c r="IQD234" s="53">
        <f t="shared" ref="IQD234" si="21305">(54.23)*10.764</f>
        <v>583.73171999999988</v>
      </c>
      <c r="IQE234" s="53">
        <f t="shared" si="18029"/>
        <v>116.52029999999999</v>
      </c>
      <c r="IQF234" s="53">
        <f t="shared" si="2477"/>
        <v>700.2520199999999</v>
      </c>
      <c r="IQG234" s="53">
        <v>0</v>
      </c>
      <c r="IQH234" s="53">
        <f>IQF234*(($H$268)+1)+(IF(IQG234&lt;101,IQG234,IF(IQG234&lt;201,IQG234/2,IF(IQG234&lt;=301,IQG234/3,IQG234/4))))</f>
        <v>700.2520199999999</v>
      </c>
      <c r="IQI234" s="159">
        <f t="shared" si="8616"/>
        <v>5</v>
      </c>
      <c r="IQJ234" s="159"/>
      <c r="IQK234" s="53" t="s">
        <v>163</v>
      </c>
      <c r="IQL234" s="53">
        <f t="shared" ref="IQL234" si="21306">(54.23)*10.764</f>
        <v>583.73171999999988</v>
      </c>
      <c r="IQM234" s="53">
        <f t="shared" si="18031"/>
        <v>116.52029999999999</v>
      </c>
      <c r="IQN234" s="53">
        <f t="shared" si="2480"/>
        <v>700.2520199999999</v>
      </c>
      <c r="IQO234" s="53">
        <v>0</v>
      </c>
      <c r="IQP234" s="53">
        <f>IQN234*(($H$268)+1)+(IF(IQO234&lt;101,IQO234,IF(IQO234&lt;201,IQO234/2,IF(IQO234&lt;=301,IQO234/3,IQO234/4))))</f>
        <v>700.2520199999999</v>
      </c>
      <c r="IQQ234" s="159">
        <f t="shared" si="8619"/>
        <v>5</v>
      </c>
      <c r="IQR234" s="159"/>
      <c r="IQS234" s="53" t="s">
        <v>163</v>
      </c>
      <c r="IQT234" s="53">
        <f t="shared" ref="IQT234" si="21307">(54.23)*10.764</f>
        <v>583.73171999999988</v>
      </c>
      <c r="IQU234" s="53">
        <f t="shared" si="18033"/>
        <v>116.52029999999999</v>
      </c>
      <c r="IQV234" s="53">
        <f t="shared" si="2483"/>
        <v>700.2520199999999</v>
      </c>
      <c r="IQW234" s="53">
        <v>0</v>
      </c>
      <c r="IQX234" s="53">
        <f>IQV234*(($H$268)+1)+(IF(IQW234&lt;101,IQW234,IF(IQW234&lt;201,IQW234/2,IF(IQW234&lt;=301,IQW234/3,IQW234/4))))</f>
        <v>700.2520199999999</v>
      </c>
      <c r="IQY234" s="159">
        <f t="shared" si="8622"/>
        <v>5</v>
      </c>
      <c r="IQZ234" s="159"/>
      <c r="IRA234" s="53" t="s">
        <v>163</v>
      </c>
      <c r="IRB234" s="53">
        <f t="shared" ref="IRB234" si="21308">(54.23)*10.764</f>
        <v>583.73171999999988</v>
      </c>
      <c r="IRC234" s="53">
        <f t="shared" si="18035"/>
        <v>116.52029999999999</v>
      </c>
      <c r="IRD234" s="53">
        <f t="shared" si="2486"/>
        <v>700.2520199999999</v>
      </c>
      <c r="IRE234" s="53">
        <v>0</v>
      </c>
      <c r="IRF234" s="53">
        <f>IRD234*(($H$268)+1)+(IF(IRE234&lt;101,IRE234,IF(IRE234&lt;201,IRE234/2,IF(IRE234&lt;=301,IRE234/3,IRE234/4))))</f>
        <v>700.2520199999999</v>
      </c>
      <c r="IRG234" s="159">
        <f t="shared" si="8625"/>
        <v>5</v>
      </c>
      <c r="IRH234" s="159"/>
      <c r="IRI234" s="53" t="s">
        <v>163</v>
      </c>
      <c r="IRJ234" s="53">
        <f t="shared" ref="IRJ234" si="21309">(54.23)*10.764</f>
        <v>583.73171999999988</v>
      </c>
      <c r="IRK234" s="53">
        <f t="shared" si="18037"/>
        <v>116.52029999999999</v>
      </c>
      <c r="IRL234" s="53">
        <f t="shared" si="2489"/>
        <v>700.2520199999999</v>
      </c>
      <c r="IRM234" s="53">
        <v>0</v>
      </c>
      <c r="IRN234" s="53">
        <f>IRL234*(($H$268)+1)+(IF(IRM234&lt;101,IRM234,IF(IRM234&lt;201,IRM234/2,IF(IRM234&lt;=301,IRM234/3,IRM234/4))))</f>
        <v>700.2520199999999</v>
      </c>
      <c r="IRO234" s="159">
        <f t="shared" si="8628"/>
        <v>5</v>
      </c>
      <c r="IRP234" s="159"/>
      <c r="IRQ234" s="53" t="s">
        <v>163</v>
      </c>
      <c r="IRR234" s="53">
        <f t="shared" ref="IRR234" si="21310">(54.23)*10.764</f>
        <v>583.73171999999988</v>
      </c>
      <c r="IRS234" s="53">
        <f t="shared" si="18039"/>
        <v>116.52029999999999</v>
      </c>
      <c r="IRT234" s="53">
        <f t="shared" si="2492"/>
        <v>700.2520199999999</v>
      </c>
      <c r="IRU234" s="53">
        <v>0</v>
      </c>
      <c r="IRV234" s="53">
        <f>IRT234*(($H$268)+1)+(IF(IRU234&lt;101,IRU234,IF(IRU234&lt;201,IRU234/2,IF(IRU234&lt;=301,IRU234/3,IRU234/4))))</f>
        <v>700.2520199999999</v>
      </c>
      <c r="IRW234" s="159">
        <f t="shared" si="8631"/>
        <v>5</v>
      </c>
      <c r="IRX234" s="159"/>
      <c r="IRY234" s="53" t="s">
        <v>163</v>
      </c>
      <c r="IRZ234" s="53">
        <f t="shared" ref="IRZ234" si="21311">(54.23)*10.764</f>
        <v>583.73171999999988</v>
      </c>
      <c r="ISA234" s="53">
        <f t="shared" si="18041"/>
        <v>116.52029999999999</v>
      </c>
      <c r="ISB234" s="53">
        <f t="shared" si="2495"/>
        <v>700.2520199999999</v>
      </c>
      <c r="ISC234" s="53">
        <v>0</v>
      </c>
      <c r="ISD234" s="53">
        <f>ISB234*(($H$268)+1)+(IF(ISC234&lt;101,ISC234,IF(ISC234&lt;201,ISC234/2,IF(ISC234&lt;=301,ISC234/3,ISC234/4))))</f>
        <v>700.2520199999999</v>
      </c>
      <c r="ISE234" s="159">
        <f t="shared" si="8634"/>
        <v>5</v>
      </c>
      <c r="ISF234" s="159"/>
      <c r="ISG234" s="53" t="s">
        <v>163</v>
      </c>
      <c r="ISH234" s="53">
        <f t="shared" ref="ISH234" si="21312">(54.23)*10.764</f>
        <v>583.73171999999988</v>
      </c>
      <c r="ISI234" s="53">
        <f t="shared" si="18043"/>
        <v>116.52029999999999</v>
      </c>
      <c r="ISJ234" s="53">
        <f t="shared" si="2498"/>
        <v>700.2520199999999</v>
      </c>
      <c r="ISK234" s="53">
        <v>0</v>
      </c>
      <c r="ISL234" s="53">
        <f>ISJ234*(($H$268)+1)+(IF(ISK234&lt;101,ISK234,IF(ISK234&lt;201,ISK234/2,IF(ISK234&lt;=301,ISK234/3,ISK234/4))))</f>
        <v>700.2520199999999</v>
      </c>
      <c r="ISM234" s="159">
        <f t="shared" si="8637"/>
        <v>5</v>
      </c>
      <c r="ISN234" s="159"/>
      <c r="ISO234" s="53" t="s">
        <v>163</v>
      </c>
      <c r="ISP234" s="53">
        <f t="shared" ref="ISP234" si="21313">(54.23)*10.764</f>
        <v>583.73171999999988</v>
      </c>
      <c r="ISQ234" s="53">
        <f t="shared" si="18045"/>
        <v>116.52029999999999</v>
      </c>
      <c r="ISR234" s="53">
        <f t="shared" si="2501"/>
        <v>700.2520199999999</v>
      </c>
      <c r="ISS234" s="53">
        <v>0</v>
      </c>
      <c r="IST234" s="53">
        <f>ISR234*(($H$268)+1)+(IF(ISS234&lt;101,ISS234,IF(ISS234&lt;201,ISS234/2,IF(ISS234&lt;=301,ISS234/3,ISS234/4))))</f>
        <v>700.2520199999999</v>
      </c>
      <c r="ISU234" s="159">
        <f t="shared" si="8640"/>
        <v>5</v>
      </c>
      <c r="ISV234" s="159"/>
      <c r="ISW234" s="53" t="s">
        <v>163</v>
      </c>
      <c r="ISX234" s="53">
        <f t="shared" ref="ISX234" si="21314">(54.23)*10.764</f>
        <v>583.73171999999988</v>
      </c>
      <c r="ISY234" s="53">
        <f t="shared" si="18047"/>
        <v>116.52029999999999</v>
      </c>
      <c r="ISZ234" s="53">
        <f t="shared" si="2504"/>
        <v>700.2520199999999</v>
      </c>
      <c r="ITA234" s="53">
        <v>0</v>
      </c>
      <c r="ITB234" s="53">
        <f>ISZ234*(($H$268)+1)+(IF(ITA234&lt;101,ITA234,IF(ITA234&lt;201,ITA234/2,IF(ITA234&lt;=301,ITA234/3,ITA234/4))))</f>
        <v>700.2520199999999</v>
      </c>
      <c r="ITC234" s="159">
        <f t="shared" si="8643"/>
        <v>5</v>
      </c>
      <c r="ITD234" s="159"/>
      <c r="ITE234" s="53" t="s">
        <v>163</v>
      </c>
      <c r="ITF234" s="53">
        <f t="shared" ref="ITF234" si="21315">(54.23)*10.764</f>
        <v>583.73171999999988</v>
      </c>
      <c r="ITG234" s="53">
        <f t="shared" si="18049"/>
        <v>116.52029999999999</v>
      </c>
      <c r="ITH234" s="53">
        <f t="shared" si="2507"/>
        <v>700.2520199999999</v>
      </c>
      <c r="ITI234" s="53">
        <v>0</v>
      </c>
      <c r="ITJ234" s="53">
        <f>ITH234*(($H$268)+1)+(IF(ITI234&lt;101,ITI234,IF(ITI234&lt;201,ITI234/2,IF(ITI234&lt;=301,ITI234/3,ITI234/4))))</f>
        <v>700.2520199999999</v>
      </c>
      <c r="ITK234" s="159">
        <f t="shared" si="8646"/>
        <v>5</v>
      </c>
      <c r="ITL234" s="159"/>
      <c r="ITM234" s="53" t="s">
        <v>163</v>
      </c>
      <c r="ITN234" s="53">
        <f t="shared" ref="ITN234" si="21316">(54.23)*10.764</f>
        <v>583.73171999999988</v>
      </c>
      <c r="ITO234" s="53">
        <f t="shared" si="18051"/>
        <v>116.52029999999999</v>
      </c>
      <c r="ITP234" s="53">
        <f t="shared" si="2510"/>
        <v>700.2520199999999</v>
      </c>
      <c r="ITQ234" s="53">
        <v>0</v>
      </c>
      <c r="ITR234" s="53">
        <f>ITP234*(($H$268)+1)+(IF(ITQ234&lt;101,ITQ234,IF(ITQ234&lt;201,ITQ234/2,IF(ITQ234&lt;=301,ITQ234/3,ITQ234/4))))</f>
        <v>700.2520199999999</v>
      </c>
      <c r="ITS234" s="159">
        <f t="shared" si="8649"/>
        <v>5</v>
      </c>
      <c r="ITT234" s="159"/>
      <c r="ITU234" s="53" t="s">
        <v>163</v>
      </c>
      <c r="ITV234" s="53">
        <f t="shared" ref="ITV234" si="21317">(54.23)*10.764</f>
        <v>583.73171999999988</v>
      </c>
      <c r="ITW234" s="53">
        <f t="shared" si="18053"/>
        <v>116.52029999999999</v>
      </c>
      <c r="ITX234" s="53">
        <f t="shared" si="2513"/>
        <v>700.2520199999999</v>
      </c>
      <c r="ITY234" s="53">
        <v>0</v>
      </c>
      <c r="ITZ234" s="53">
        <f>ITX234*(($H$268)+1)+(IF(ITY234&lt;101,ITY234,IF(ITY234&lt;201,ITY234/2,IF(ITY234&lt;=301,ITY234/3,ITY234/4))))</f>
        <v>700.2520199999999</v>
      </c>
      <c r="IUA234" s="159">
        <f t="shared" si="8652"/>
        <v>5</v>
      </c>
      <c r="IUB234" s="159"/>
      <c r="IUC234" s="53" t="s">
        <v>163</v>
      </c>
      <c r="IUD234" s="53">
        <f t="shared" ref="IUD234" si="21318">(54.23)*10.764</f>
        <v>583.73171999999988</v>
      </c>
      <c r="IUE234" s="53">
        <f t="shared" si="18055"/>
        <v>116.52029999999999</v>
      </c>
      <c r="IUF234" s="53">
        <f t="shared" si="2516"/>
        <v>700.2520199999999</v>
      </c>
      <c r="IUG234" s="53">
        <v>0</v>
      </c>
      <c r="IUH234" s="53">
        <f>IUF234*(($H$268)+1)+(IF(IUG234&lt;101,IUG234,IF(IUG234&lt;201,IUG234/2,IF(IUG234&lt;=301,IUG234/3,IUG234/4))))</f>
        <v>700.2520199999999</v>
      </c>
      <c r="IUI234" s="159">
        <f t="shared" si="8655"/>
        <v>5</v>
      </c>
      <c r="IUJ234" s="159"/>
      <c r="IUK234" s="53" t="s">
        <v>163</v>
      </c>
      <c r="IUL234" s="53">
        <f t="shared" ref="IUL234" si="21319">(54.23)*10.764</f>
        <v>583.73171999999988</v>
      </c>
      <c r="IUM234" s="53">
        <f t="shared" si="18057"/>
        <v>116.52029999999999</v>
      </c>
      <c r="IUN234" s="53">
        <f t="shared" si="2519"/>
        <v>700.2520199999999</v>
      </c>
      <c r="IUO234" s="53">
        <v>0</v>
      </c>
      <c r="IUP234" s="53">
        <f>IUN234*(($H$268)+1)+(IF(IUO234&lt;101,IUO234,IF(IUO234&lt;201,IUO234/2,IF(IUO234&lt;=301,IUO234/3,IUO234/4))))</f>
        <v>700.2520199999999</v>
      </c>
      <c r="IUQ234" s="159">
        <f t="shared" si="8658"/>
        <v>5</v>
      </c>
      <c r="IUR234" s="159"/>
      <c r="IUS234" s="53" t="s">
        <v>163</v>
      </c>
      <c r="IUT234" s="53">
        <f t="shared" ref="IUT234" si="21320">(54.23)*10.764</f>
        <v>583.73171999999988</v>
      </c>
      <c r="IUU234" s="53">
        <f t="shared" si="18059"/>
        <v>116.52029999999999</v>
      </c>
      <c r="IUV234" s="53">
        <f t="shared" si="2522"/>
        <v>700.2520199999999</v>
      </c>
      <c r="IUW234" s="53">
        <v>0</v>
      </c>
      <c r="IUX234" s="53">
        <f>IUV234*(($H$268)+1)+(IF(IUW234&lt;101,IUW234,IF(IUW234&lt;201,IUW234/2,IF(IUW234&lt;=301,IUW234/3,IUW234/4))))</f>
        <v>700.2520199999999</v>
      </c>
      <c r="IUY234" s="159">
        <f t="shared" si="8661"/>
        <v>5</v>
      </c>
      <c r="IUZ234" s="159"/>
      <c r="IVA234" s="53" t="s">
        <v>163</v>
      </c>
      <c r="IVB234" s="53">
        <f t="shared" ref="IVB234" si="21321">(54.23)*10.764</f>
        <v>583.73171999999988</v>
      </c>
      <c r="IVC234" s="53">
        <f t="shared" si="18061"/>
        <v>116.52029999999999</v>
      </c>
      <c r="IVD234" s="53">
        <f t="shared" si="2525"/>
        <v>700.2520199999999</v>
      </c>
      <c r="IVE234" s="53">
        <v>0</v>
      </c>
      <c r="IVF234" s="53">
        <f>IVD234*(($H$268)+1)+(IF(IVE234&lt;101,IVE234,IF(IVE234&lt;201,IVE234/2,IF(IVE234&lt;=301,IVE234/3,IVE234/4))))</f>
        <v>700.2520199999999</v>
      </c>
      <c r="IVG234" s="159">
        <f t="shared" si="8664"/>
        <v>5</v>
      </c>
      <c r="IVH234" s="159"/>
      <c r="IVI234" s="53" t="s">
        <v>163</v>
      </c>
      <c r="IVJ234" s="53">
        <f t="shared" ref="IVJ234" si="21322">(54.23)*10.764</f>
        <v>583.73171999999988</v>
      </c>
      <c r="IVK234" s="53">
        <f t="shared" si="18063"/>
        <v>116.52029999999999</v>
      </c>
      <c r="IVL234" s="53">
        <f t="shared" si="2528"/>
        <v>700.2520199999999</v>
      </c>
      <c r="IVM234" s="53">
        <v>0</v>
      </c>
      <c r="IVN234" s="53">
        <f>IVL234*(($H$268)+1)+(IF(IVM234&lt;101,IVM234,IF(IVM234&lt;201,IVM234/2,IF(IVM234&lt;=301,IVM234/3,IVM234/4))))</f>
        <v>700.2520199999999</v>
      </c>
      <c r="IVO234" s="159">
        <f t="shared" si="8667"/>
        <v>5</v>
      </c>
      <c r="IVP234" s="159"/>
      <c r="IVQ234" s="53" t="s">
        <v>163</v>
      </c>
      <c r="IVR234" s="53">
        <f t="shared" ref="IVR234" si="21323">(54.23)*10.764</f>
        <v>583.73171999999988</v>
      </c>
      <c r="IVS234" s="53">
        <f t="shared" si="18065"/>
        <v>116.52029999999999</v>
      </c>
      <c r="IVT234" s="53">
        <f t="shared" si="2531"/>
        <v>700.2520199999999</v>
      </c>
      <c r="IVU234" s="53">
        <v>0</v>
      </c>
      <c r="IVV234" s="53">
        <f>IVT234*(($H$268)+1)+(IF(IVU234&lt;101,IVU234,IF(IVU234&lt;201,IVU234/2,IF(IVU234&lt;=301,IVU234/3,IVU234/4))))</f>
        <v>700.2520199999999</v>
      </c>
      <c r="IVW234" s="159">
        <f t="shared" si="8670"/>
        <v>5</v>
      </c>
      <c r="IVX234" s="159"/>
      <c r="IVY234" s="53" t="s">
        <v>163</v>
      </c>
      <c r="IVZ234" s="53">
        <f t="shared" ref="IVZ234" si="21324">(54.23)*10.764</f>
        <v>583.73171999999988</v>
      </c>
      <c r="IWA234" s="53">
        <f t="shared" si="18067"/>
        <v>116.52029999999999</v>
      </c>
      <c r="IWB234" s="53">
        <f t="shared" si="2534"/>
        <v>700.2520199999999</v>
      </c>
      <c r="IWC234" s="53">
        <v>0</v>
      </c>
      <c r="IWD234" s="53">
        <f>IWB234*(($H$268)+1)+(IF(IWC234&lt;101,IWC234,IF(IWC234&lt;201,IWC234/2,IF(IWC234&lt;=301,IWC234/3,IWC234/4))))</f>
        <v>700.2520199999999</v>
      </c>
      <c r="IWE234" s="159">
        <f t="shared" si="8673"/>
        <v>5</v>
      </c>
      <c r="IWF234" s="159"/>
      <c r="IWG234" s="53" t="s">
        <v>163</v>
      </c>
      <c r="IWH234" s="53">
        <f t="shared" ref="IWH234" si="21325">(54.23)*10.764</f>
        <v>583.73171999999988</v>
      </c>
      <c r="IWI234" s="53">
        <f t="shared" si="18069"/>
        <v>116.52029999999999</v>
      </c>
      <c r="IWJ234" s="53">
        <f t="shared" si="2537"/>
        <v>700.2520199999999</v>
      </c>
      <c r="IWK234" s="53">
        <v>0</v>
      </c>
      <c r="IWL234" s="53">
        <f>IWJ234*(($H$268)+1)+(IF(IWK234&lt;101,IWK234,IF(IWK234&lt;201,IWK234/2,IF(IWK234&lt;=301,IWK234/3,IWK234/4))))</f>
        <v>700.2520199999999</v>
      </c>
      <c r="IWM234" s="159">
        <f t="shared" si="8676"/>
        <v>5</v>
      </c>
      <c r="IWN234" s="159"/>
      <c r="IWO234" s="53" t="s">
        <v>163</v>
      </c>
      <c r="IWP234" s="53">
        <f t="shared" ref="IWP234" si="21326">(54.23)*10.764</f>
        <v>583.73171999999988</v>
      </c>
      <c r="IWQ234" s="53">
        <f t="shared" si="18071"/>
        <v>116.52029999999999</v>
      </c>
      <c r="IWR234" s="53">
        <f t="shared" si="2540"/>
        <v>700.2520199999999</v>
      </c>
      <c r="IWS234" s="53">
        <v>0</v>
      </c>
      <c r="IWT234" s="53">
        <f>IWR234*(($H$268)+1)+(IF(IWS234&lt;101,IWS234,IF(IWS234&lt;201,IWS234/2,IF(IWS234&lt;=301,IWS234/3,IWS234/4))))</f>
        <v>700.2520199999999</v>
      </c>
      <c r="IWU234" s="159">
        <f t="shared" si="8679"/>
        <v>5</v>
      </c>
      <c r="IWV234" s="159"/>
      <c r="IWW234" s="53" t="s">
        <v>163</v>
      </c>
      <c r="IWX234" s="53">
        <f t="shared" ref="IWX234" si="21327">(54.23)*10.764</f>
        <v>583.73171999999988</v>
      </c>
      <c r="IWY234" s="53">
        <f t="shared" si="18073"/>
        <v>116.52029999999999</v>
      </c>
      <c r="IWZ234" s="53">
        <f t="shared" si="2543"/>
        <v>700.2520199999999</v>
      </c>
      <c r="IXA234" s="53">
        <v>0</v>
      </c>
      <c r="IXB234" s="53">
        <f>IWZ234*(($H$268)+1)+(IF(IXA234&lt;101,IXA234,IF(IXA234&lt;201,IXA234/2,IF(IXA234&lt;=301,IXA234/3,IXA234/4))))</f>
        <v>700.2520199999999</v>
      </c>
      <c r="IXC234" s="159">
        <f t="shared" si="8682"/>
        <v>5</v>
      </c>
      <c r="IXD234" s="159"/>
      <c r="IXE234" s="53" t="s">
        <v>163</v>
      </c>
      <c r="IXF234" s="53">
        <f t="shared" ref="IXF234" si="21328">(54.23)*10.764</f>
        <v>583.73171999999988</v>
      </c>
      <c r="IXG234" s="53">
        <f t="shared" si="18075"/>
        <v>116.52029999999999</v>
      </c>
      <c r="IXH234" s="53">
        <f t="shared" si="2546"/>
        <v>700.2520199999999</v>
      </c>
      <c r="IXI234" s="53">
        <v>0</v>
      </c>
      <c r="IXJ234" s="53">
        <f>IXH234*(($H$268)+1)+(IF(IXI234&lt;101,IXI234,IF(IXI234&lt;201,IXI234/2,IF(IXI234&lt;=301,IXI234/3,IXI234/4))))</f>
        <v>700.2520199999999</v>
      </c>
      <c r="IXK234" s="159">
        <f t="shared" si="8685"/>
        <v>5</v>
      </c>
      <c r="IXL234" s="159"/>
      <c r="IXM234" s="53" t="s">
        <v>163</v>
      </c>
      <c r="IXN234" s="53">
        <f t="shared" ref="IXN234" si="21329">(54.23)*10.764</f>
        <v>583.73171999999988</v>
      </c>
      <c r="IXO234" s="53">
        <f t="shared" si="18077"/>
        <v>116.52029999999999</v>
      </c>
      <c r="IXP234" s="53">
        <f t="shared" si="2549"/>
        <v>700.2520199999999</v>
      </c>
      <c r="IXQ234" s="53">
        <v>0</v>
      </c>
      <c r="IXR234" s="53">
        <f>IXP234*(($H$268)+1)+(IF(IXQ234&lt;101,IXQ234,IF(IXQ234&lt;201,IXQ234/2,IF(IXQ234&lt;=301,IXQ234/3,IXQ234/4))))</f>
        <v>700.2520199999999</v>
      </c>
      <c r="IXS234" s="159">
        <f t="shared" si="8688"/>
        <v>5</v>
      </c>
      <c r="IXT234" s="159"/>
      <c r="IXU234" s="53" t="s">
        <v>163</v>
      </c>
      <c r="IXV234" s="53">
        <f t="shared" ref="IXV234" si="21330">(54.23)*10.764</f>
        <v>583.73171999999988</v>
      </c>
      <c r="IXW234" s="53">
        <f t="shared" si="18079"/>
        <v>116.52029999999999</v>
      </c>
      <c r="IXX234" s="53">
        <f t="shared" si="2552"/>
        <v>700.2520199999999</v>
      </c>
      <c r="IXY234" s="53">
        <v>0</v>
      </c>
      <c r="IXZ234" s="53">
        <f>IXX234*(($H$268)+1)+(IF(IXY234&lt;101,IXY234,IF(IXY234&lt;201,IXY234/2,IF(IXY234&lt;=301,IXY234/3,IXY234/4))))</f>
        <v>700.2520199999999</v>
      </c>
      <c r="IYA234" s="159">
        <f t="shared" si="8691"/>
        <v>5</v>
      </c>
      <c r="IYB234" s="159"/>
      <c r="IYC234" s="53" t="s">
        <v>163</v>
      </c>
      <c r="IYD234" s="53">
        <f t="shared" ref="IYD234" si="21331">(54.23)*10.764</f>
        <v>583.73171999999988</v>
      </c>
      <c r="IYE234" s="53">
        <f t="shared" si="18081"/>
        <v>116.52029999999999</v>
      </c>
      <c r="IYF234" s="53">
        <f t="shared" si="2555"/>
        <v>700.2520199999999</v>
      </c>
      <c r="IYG234" s="53">
        <v>0</v>
      </c>
      <c r="IYH234" s="53">
        <f>IYF234*(($H$268)+1)+(IF(IYG234&lt;101,IYG234,IF(IYG234&lt;201,IYG234/2,IF(IYG234&lt;=301,IYG234/3,IYG234/4))))</f>
        <v>700.2520199999999</v>
      </c>
      <c r="IYI234" s="159">
        <f t="shared" si="8694"/>
        <v>5</v>
      </c>
      <c r="IYJ234" s="159"/>
      <c r="IYK234" s="53" t="s">
        <v>163</v>
      </c>
      <c r="IYL234" s="53">
        <f t="shared" ref="IYL234" si="21332">(54.23)*10.764</f>
        <v>583.73171999999988</v>
      </c>
      <c r="IYM234" s="53">
        <f t="shared" si="18083"/>
        <v>116.52029999999999</v>
      </c>
      <c r="IYN234" s="53">
        <f t="shared" si="2558"/>
        <v>700.2520199999999</v>
      </c>
      <c r="IYO234" s="53">
        <v>0</v>
      </c>
      <c r="IYP234" s="53">
        <f>IYN234*(($H$268)+1)+(IF(IYO234&lt;101,IYO234,IF(IYO234&lt;201,IYO234/2,IF(IYO234&lt;=301,IYO234/3,IYO234/4))))</f>
        <v>700.2520199999999</v>
      </c>
      <c r="IYQ234" s="159">
        <f t="shared" si="8697"/>
        <v>5</v>
      </c>
      <c r="IYR234" s="159"/>
      <c r="IYS234" s="53" t="s">
        <v>163</v>
      </c>
      <c r="IYT234" s="53">
        <f t="shared" ref="IYT234" si="21333">(54.23)*10.764</f>
        <v>583.73171999999988</v>
      </c>
      <c r="IYU234" s="53">
        <f t="shared" si="18085"/>
        <v>116.52029999999999</v>
      </c>
      <c r="IYV234" s="53">
        <f t="shared" si="2561"/>
        <v>700.2520199999999</v>
      </c>
      <c r="IYW234" s="53">
        <v>0</v>
      </c>
      <c r="IYX234" s="53">
        <f>IYV234*(($H$268)+1)+(IF(IYW234&lt;101,IYW234,IF(IYW234&lt;201,IYW234/2,IF(IYW234&lt;=301,IYW234/3,IYW234/4))))</f>
        <v>700.2520199999999</v>
      </c>
      <c r="IYY234" s="159">
        <f t="shared" si="8700"/>
        <v>5</v>
      </c>
      <c r="IYZ234" s="159"/>
      <c r="IZA234" s="53" t="s">
        <v>163</v>
      </c>
      <c r="IZB234" s="53">
        <f t="shared" ref="IZB234" si="21334">(54.23)*10.764</f>
        <v>583.73171999999988</v>
      </c>
      <c r="IZC234" s="53">
        <f t="shared" si="18087"/>
        <v>116.52029999999999</v>
      </c>
      <c r="IZD234" s="53">
        <f t="shared" si="2564"/>
        <v>700.2520199999999</v>
      </c>
      <c r="IZE234" s="53">
        <v>0</v>
      </c>
      <c r="IZF234" s="53">
        <f>IZD234*(($H$268)+1)+(IF(IZE234&lt;101,IZE234,IF(IZE234&lt;201,IZE234/2,IF(IZE234&lt;=301,IZE234/3,IZE234/4))))</f>
        <v>700.2520199999999</v>
      </c>
      <c r="IZG234" s="159">
        <f t="shared" si="8703"/>
        <v>5</v>
      </c>
      <c r="IZH234" s="159"/>
      <c r="IZI234" s="53" t="s">
        <v>163</v>
      </c>
      <c r="IZJ234" s="53">
        <f t="shared" ref="IZJ234" si="21335">(54.23)*10.764</f>
        <v>583.73171999999988</v>
      </c>
      <c r="IZK234" s="53">
        <f t="shared" si="18089"/>
        <v>116.52029999999999</v>
      </c>
      <c r="IZL234" s="53">
        <f t="shared" si="2567"/>
        <v>700.2520199999999</v>
      </c>
      <c r="IZM234" s="53">
        <v>0</v>
      </c>
      <c r="IZN234" s="53">
        <f>IZL234*(($H$268)+1)+(IF(IZM234&lt;101,IZM234,IF(IZM234&lt;201,IZM234/2,IF(IZM234&lt;=301,IZM234/3,IZM234/4))))</f>
        <v>700.2520199999999</v>
      </c>
      <c r="IZO234" s="159">
        <f t="shared" si="8706"/>
        <v>5</v>
      </c>
      <c r="IZP234" s="159"/>
      <c r="IZQ234" s="53" t="s">
        <v>163</v>
      </c>
      <c r="IZR234" s="53">
        <f t="shared" ref="IZR234" si="21336">(54.23)*10.764</f>
        <v>583.73171999999988</v>
      </c>
      <c r="IZS234" s="53">
        <f t="shared" si="18091"/>
        <v>116.52029999999999</v>
      </c>
      <c r="IZT234" s="53">
        <f t="shared" si="2570"/>
        <v>700.2520199999999</v>
      </c>
      <c r="IZU234" s="53">
        <v>0</v>
      </c>
      <c r="IZV234" s="53">
        <f>IZT234*(($H$268)+1)+(IF(IZU234&lt;101,IZU234,IF(IZU234&lt;201,IZU234/2,IF(IZU234&lt;=301,IZU234/3,IZU234/4))))</f>
        <v>700.2520199999999</v>
      </c>
      <c r="IZW234" s="159">
        <f t="shared" si="8709"/>
        <v>5</v>
      </c>
      <c r="IZX234" s="159"/>
      <c r="IZY234" s="53" t="s">
        <v>163</v>
      </c>
      <c r="IZZ234" s="53">
        <f t="shared" ref="IZZ234" si="21337">(54.23)*10.764</f>
        <v>583.73171999999988</v>
      </c>
      <c r="JAA234" s="53">
        <f t="shared" si="18093"/>
        <v>116.52029999999999</v>
      </c>
      <c r="JAB234" s="53">
        <f t="shared" si="2573"/>
        <v>700.2520199999999</v>
      </c>
      <c r="JAC234" s="53">
        <v>0</v>
      </c>
      <c r="JAD234" s="53">
        <f>JAB234*(($H$268)+1)+(IF(JAC234&lt;101,JAC234,IF(JAC234&lt;201,JAC234/2,IF(JAC234&lt;=301,JAC234/3,JAC234/4))))</f>
        <v>700.2520199999999</v>
      </c>
      <c r="JAE234" s="159">
        <f t="shared" si="8712"/>
        <v>5</v>
      </c>
      <c r="JAF234" s="159"/>
      <c r="JAG234" s="53" t="s">
        <v>163</v>
      </c>
      <c r="JAH234" s="53">
        <f t="shared" ref="JAH234" si="21338">(54.23)*10.764</f>
        <v>583.73171999999988</v>
      </c>
      <c r="JAI234" s="53">
        <f t="shared" si="18095"/>
        <v>116.52029999999999</v>
      </c>
      <c r="JAJ234" s="53">
        <f t="shared" si="2576"/>
        <v>700.2520199999999</v>
      </c>
      <c r="JAK234" s="53">
        <v>0</v>
      </c>
      <c r="JAL234" s="53">
        <f>JAJ234*(($H$268)+1)+(IF(JAK234&lt;101,JAK234,IF(JAK234&lt;201,JAK234/2,IF(JAK234&lt;=301,JAK234/3,JAK234/4))))</f>
        <v>700.2520199999999</v>
      </c>
      <c r="JAM234" s="159">
        <f t="shared" si="8715"/>
        <v>5</v>
      </c>
      <c r="JAN234" s="159"/>
      <c r="JAO234" s="53" t="s">
        <v>163</v>
      </c>
      <c r="JAP234" s="53">
        <f t="shared" ref="JAP234" si="21339">(54.23)*10.764</f>
        <v>583.73171999999988</v>
      </c>
      <c r="JAQ234" s="53">
        <f t="shared" si="18097"/>
        <v>116.52029999999999</v>
      </c>
      <c r="JAR234" s="53">
        <f t="shared" si="2579"/>
        <v>700.2520199999999</v>
      </c>
      <c r="JAS234" s="53">
        <v>0</v>
      </c>
      <c r="JAT234" s="53">
        <f>JAR234*(($H$268)+1)+(IF(JAS234&lt;101,JAS234,IF(JAS234&lt;201,JAS234/2,IF(JAS234&lt;=301,JAS234/3,JAS234/4))))</f>
        <v>700.2520199999999</v>
      </c>
      <c r="JAU234" s="159">
        <f t="shared" si="8718"/>
        <v>5</v>
      </c>
      <c r="JAV234" s="159"/>
      <c r="JAW234" s="53" t="s">
        <v>163</v>
      </c>
      <c r="JAX234" s="53">
        <f t="shared" ref="JAX234" si="21340">(54.23)*10.764</f>
        <v>583.73171999999988</v>
      </c>
      <c r="JAY234" s="53">
        <f t="shared" si="18099"/>
        <v>116.52029999999999</v>
      </c>
      <c r="JAZ234" s="53">
        <f t="shared" si="2582"/>
        <v>700.2520199999999</v>
      </c>
      <c r="JBA234" s="53">
        <v>0</v>
      </c>
      <c r="JBB234" s="53">
        <f>JAZ234*(($H$268)+1)+(IF(JBA234&lt;101,JBA234,IF(JBA234&lt;201,JBA234/2,IF(JBA234&lt;=301,JBA234/3,JBA234/4))))</f>
        <v>700.2520199999999</v>
      </c>
      <c r="JBC234" s="159">
        <f t="shared" si="8721"/>
        <v>5</v>
      </c>
      <c r="JBD234" s="159"/>
      <c r="JBE234" s="53" t="s">
        <v>163</v>
      </c>
      <c r="JBF234" s="53">
        <f t="shared" ref="JBF234" si="21341">(54.23)*10.764</f>
        <v>583.73171999999988</v>
      </c>
      <c r="JBG234" s="53">
        <f t="shared" si="18101"/>
        <v>116.52029999999999</v>
      </c>
      <c r="JBH234" s="53">
        <f t="shared" si="2585"/>
        <v>700.2520199999999</v>
      </c>
      <c r="JBI234" s="53">
        <v>0</v>
      </c>
      <c r="JBJ234" s="53">
        <f>JBH234*(($H$268)+1)+(IF(JBI234&lt;101,JBI234,IF(JBI234&lt;201,JBI234/2,IF(JBI234&lt;=301,JBI234/3,JBI234/4))))</f>
        <v>700.2520199999999</v>
      </c>
      <c r="JBK234" s="159">
        <f t="shared" si="8724"/>
        <v>5</v>
      </c>
      <c r="JBL234" s="159"/>
      <c r="JBM234" s="53" t="s">
        <v>163</v>
      </c>
      <c r="JBN234" s="53">
        <f t="shared" ref="JBN234" si="21342">(54.23)*10.764</f>
        <v>583.73171999999988</v>
      </c>
      <c r="JBO234" s="53">
        <f t="shared" si="18103"/>
        <v>116.52029999999999</v>
      </c>
      <c r="JBP234" s="53">
        <f t="shared" si="2588"/>
        <v>700.2520199999999</v>
      </c>
      <c r="JBQ234" s="53">
        <v>0</v>
      </c>
      <c r="JBR234" s="53">
        <f>JBP234*(($H$268)+1)+(IF(JBQ234&lt;101,JBQ234,IF(JBQ234&lt;201,JBQ234/2,IF(JBQ234&lt;=301,JBQ234/3,JBQ234/4))))</f>
        <v>700.2520199999999</v>
      </c>
      <c r="JBS234" s="159">
        <f t="shared" si="8727"/>
        <v>5</v>
      </c>
      <c r="JBT234" s="159"/>
      <c r="JBU234" s="53" t="s">
        <v>163</v>
      </c>
      <c r="JBV234" s="53">
        <f t="shared" ref="JBV234" si="21343">(54.23)*10.764</f>
        <v>583.73171999999988</v>
      </c>
      <c r="JBW234" s="53">
        <f t="shared" si="18105"/>
        <v>116.52029999999999</v>
      </c>
      <c r="JBX234" s="53">
        <f t="shared" si="2591"/>
        <v>700.2520199999999</v>
      </c>
      <c r="JBY234" s="53">
        <v>0</v>
      </c>
      <c r="JBZ234" s="53">
        <f>JBX234*(($H$268)+1)+(IF(JBY234&lt;101,JBY234,IF(JBY234&lt;201,JBY234/2,IF(JBY234&lt;=301,JBY234/3,JBY234/4))))</f>
        <v>700.2520199999999</v>
      </c>
      <c r="JCA234" s="159">
        <f t="shared" si="8730"/>
        <v>5</v>
      </c>
      <c r="JCB234" s="159"/>
      <c r="JCC234" s="53" t="s">
        <v>163</v>
      </c>
      <c r="JCD234" s="53">
        <f t="shared" ref="JCD234" si="21344">(54.23)*10.764</f>
        <v>583.73171999999988</v>
      </c>
      <c r="JCE234" s="53">
        <f t="shared" si="18107"/>
        <v>116.52029999999999</v>
      </c>
      <c r="JCF234" s="53">
        <f t="shared" si="2594"/>
        <v>700.2520199999999</v>
      </c>
      <c r="JCG234" s="53">
        <v>0</v>
      </c>
      <c r="JCH234" s="53">
        <f>JCF234*(($H$268)+1)+(IF(JCG234&lt;101,JCG234,IF(JCG234&lt;201,JCG234/2,IF(JCG234&lt;=301,JCG234/3,JCG234/4))))</f>
        <v>700.2520199999999</v>
      </c>
      <c r="JCI234" s="159">
        <f t="shared" si="8733"/>
        <v>5</v>
      </c>
      <c r="JCJ234" s="159"/>
      <c r="JCK234" s="53" t="s">
        <v>163</v>
      </c>
      <c r="JCL234" s="53">
        <f t="shared" ref="JCL234" si="21345">(54.23)*10.764</f>
        <v>583.73171999999988</v>
      </c>
      <c r="JCM234" s="53">
        <f t="shared" si="18109"/>
        <v>116.52029999999999</v>
      </c>
      <c r="JCN234" s="53">
        <f t="shared" si="2597"/>
        <v>700.2520199999999</v>
      </c>
      <c r="JCO234" s="53">
        <v>0</v>
      </c>
      <c r="JCP234" s="53">
        <f>JCN234*(($H$268)+1)+(IF(JCO234&lt;101,JCO234,IF(JCO234&lt;201,JCO234/2,IF(JCO234&lt;=301,JCO234/3,JCO234/4))))</f>
        <v>700.2520199999999</v>
      </c>
      <c r="JCQ234" s="159">
        <f t="shared" si="8736"/>
        <v>5</v>
      </c>
      <c r="JCR234" s="159"/>
      <c r="JCS234" s="53" t="s">
        <v>163</v>
      </c>
      <c r="JCT234" s="53">
        <f t="shared" ref="JCT234" si="21346">(54.23)*10.764</f>
        <v>583.73171999999988</v>
      </c>
      <c r="JCU234" s="53">
        <f t="shared" si="18111"/>
        <v>116.52029999999999</v>
      </c>
      <c r="JCV234" s="53">
        <f t="shared" si="2600"/>
        <v>700.2520199999999</v>
      </c>
      <c r="JCW234" s="53">
        <v>0</v>
      </c>
      <c r="JCX234" s="53">
        <f>JCV234*(($H$268)+1)+(IF(JCW234&lt;101,JCW234,IF(JCW234&lt;201,JCW234/2,IF(JCW234&lt;=301,JCW234/3,JCW234/4))))</f>
        <v>700.2520199999999</v>
      </c>
      <c r="JCY234" s="159">
        <f t="shared" si="8739"/>
        <v>5</v>
      </c>
      <c r="JCZ234" s="159"/>
      <c r="JDA234" s="53" t="s">
        <v>163</v>
      </c>
      <c r="JDB234" s="53">
        <f t="shared" ref="JDB234" si="21347">(54.23)*10.764</f>
        <v>583.73171999999988</v>
      </c>
      <c r="JDC234" s="53">
        <f t="shared" si="18113"/>
        <v>116.52029999999999</v>
      </c>
      <c r="JDD234" s="53">
        <f t="shared" si="2603"/>
        <v>700.2520199999999</v>
      </c>
      <c r="JDE234" s="53">
        <v>0</v>
      </c>
      <c r="JDF234" s="53">
        <f>JDD234*(($H$268)+1)+(IF(JDE234&lt;101,JDE234,IF(JDE234&lt;201,JDE234/2,IF(JDE234&lt;=301,JDE234/3,JDE234/4))))</f>
        <v>700.2520199999999</v>
      </c>
      <c r="JDG234" s="159">
        <f t="shared" si="8742"/>
        <v>5</v>
      </c>
      <c r="JDH234" s="159"/>
      <c r="JDI234" s="53" t="s">
        <v>163</v>
      </c>
      <c r="JDJ234" s="53">
        <f t="shared" ref="JDJ234" si="21348">(54.23)*10.764</f>
        <v>583.73171999999988</v>
      </c>
      <c r="JDK234" s="53">
        <f t="shared" si="18115"/>
        <v>116.52029999999999</v>
      </c>
      <c r="JDL234" s="53">
        <f t="shared" si="2606"/>
        <v>700.2520199999999</v>
      </c>
      <c r="JDM234" s="53">
        <v>0</v>
      </c>
      <c r="JDN234" s="53">
        <f>JDL234*(($H$268)+1)+(IF(JDM234&lt;101,JDM234,IF(JDM234&lt;201,JDM234/2,IF(JDM234&lt;=301,JDM234/3,JDM234/4))))</f>
        <v>700.2520199999999</v>
      </c>
      <c r="JDO234" s="159">
        <f t="shared" si="8745"/>
        <v>5</v>
      </c>
      <c r="JDP234" s="159"/>
      <c r="JDQ234" s="53" t="s">
        <v>163</v>
      </c>
      <c r="JDR234" s="53">
        <f t="shared" ref="JDR234" si="21349">(54.23)*10.764</f>
        <v>583.73171999999988</v>
      </c>
      <c r="JDS234" s="53">
        <f t="shared" si="18117"/>
        <v>116.52029999999999</v>
      </c>
      <c r="JDT234" s="53">
        <f t="shared" si="2609"/>
        <v>700.2520199999999</v>
      </c>
      <c r="JDU234" s="53">
        <v>0</v>
      </c>
      <c r="JDV234" s="53">
        <f>JDT234*(($H$268)+1)+(IF(JDU234&lt;101,JDU234,IF(JDU234&lt;201,JDU234/2,IF(JDU234&lt;=301,JDU234/3,JDU234/4))))</f>
        <v>700.2520199999999</v>
      </c>
      <c r="JDW234" s="159">
        <f t="shared" si="8748"/>
        <v>5</v>
      </c>
      <c r="JDX234" s="159"/>
      <c r="JDY234" s="53" t="s">
        <v>163</v>
      </c>
      <c r="JDZ234" s="53">
        <f t="shared" ref="JDZ234" si="21350">(54.23)*10.764</f>
        <v>583.73171999999988</v>
      </c>
      <c r="JEA234" s="53">
        <f t="shared" si="18119"/>
        <v>116.52029999999999</v>
      </c>
      <c r="JEB234" s="53">
        <f t="shared" si="2612"/>
        <v>700.2520199999999</v>
      </c>
      <c r="JEC234" s="53">
        <v>0</v>
      </c>
      <c r="JED234" s="53">
        <f>JEB234*(($H$268)+1)+(IF(JEC234&lt;101,JEC234,IF(JEC234&lt;201,JEC234/2,IF(JEC234&lt;=301,JEC234/3,JEC234/4))))</f>
        <v>700.2520199999999</v>
      </c>
      <c r="JEE234" s="159">
        <f t="shared" si="8751"/>
        <v>5</v>
      </c>
      <c r="JEF234" s="159"/>
      <c r="JEG234" s="53" t="s">
        <v>163</v>
      </c>
      <c r="JEH234" s="53">
        <f t="shared" ref="JEH234" si="21351">(54.23)*10.764</f>
        <v>583.73171999999988</v>
      </c>
      <c r="JEI234" s="53">
        <f t="shared" si="18121"/>
        <v>116.52029999999999</v>
      </c>
      <c r="JEJ234" s="53">
        <f t="shared" si="2615"/>
        <v>700.2520199999999</v>
      </c>
      <c r="JEK234" s="53">
        <v>0</v>
      </c>
      <c r="JEL234" s="53">
        <f>JEJ234*(($H$268)+1)+(IF(JEK234&lt;101,JEK234,IF(JEK234&lt;201,JEK234/2,IF(JEK234&lt;=301,JEK234/3,JEK234/4))))</f>
        <v>700.2520199999999</v>
      </c>
      <c r="JEM234" s="159">
        <f t="shared" si="8754"/>
        <v>5</v>
      </c>
      <c r="JEN234" s="159"/>
      <c r="JEO234" s="53" t="s">
        <v>163</v>
      </c>
      <c r="JEP234" s="53">
        <f t="shared" ref="JEP234" si="21352">(54.23)*10.764</f>
        <v>583.73171999999988</v>
      </c>
      <c r="JEQ234" s="53">
        <f t="shared" si="18123"/>
        <v>116.52029999999999</v>
      </c>
      <c r="JER234" s="53">
        <f t="shared" si="2618"/>
        <v>700.2520199999999</v>
      </c>
      <c r="JES234" s="53">
        <v>0</v>
      </c>
      <c r="JET234" s="53">
        <f>JER234*(($H$268)+1)+(IF(JES234&lt;101,JES234,IF(JES234&lt;201,JES234/2,IF(JES234&lt;=301,JES234/3,JES234/4))))</f>
        <v>700.2520199999999</v>
      </c>
      <c r="JEU234" s="159">
        <f t="shared" si="8757"/>
        <v>5</v>
      </c>
      <c r="JEV234" s="159"/>
      <c r="JEW234" s="53" t="s">
        <v>163</v>
      </c>
      <c r="JEX234" s="53">
        <f t="shared" ref="JEX234" si="21353">(54.23)*10.764</f>
        <v>583.73171999999988</v>
      </c>
      <c r="JEY234" s="53">
        <f t="shared" si="18125"/>
        <v>116.52029999999999</v>
      </c>
      <c r="JEZ234" s="53">
        <f t="shared" si="2621"/>
        <v>700.2520199999999</v>
      </c>
      <c r="JFA234" s="53">
        <v>0</v>
      </c>
      <c r="JFB234" s="53">
        <f>JEZ234*(($H$268)+1)+(IF(JFA234&lt;101,JFA234,IF(JFA234&lt;201,JFA234/2,IF(JFA234&lt;=301,JFA234/3,JFA234/4))))</f>
        <v>700.2520199999999</v>
      </c>
      <c r="JFC234" s="159">
        <f t="shared" si="8760"/>
        <v>5</v>
      </c>
      <c r="JFD234" s="159"/>
      <c r="JFE234" s="53" t="s">
        <v>163</v>
      </c>
      <c r="JFF234" s="53">
        <f t="shared" ref="JFF234" si="21354">(54.23)*10.764</f>
        <v>583.73171999999988</v>
      </c>
      <c r="JFG234" s="53">
        <f t="shared" si="18127"/>
        <v>116.52029999999999</v>
      </c>
      <c r="JFH234" s="53">
        <f t="shared" si="2624"/>
        <v>700.2520199999999</v>
      </c>
      <c r="JFI234" s="53">
        <v>0</v>
      </c>
      <c r="JFJ234" s="53">
        <f>JFH234*(($H$268)+1)+(IF(JFI234&lt;101,JFI234,IF(JFI234&lt;201,JFI234/2,IF(JFI234&lt;=301,JFI234/3,JFI234/4))))</f>
        <v>700.2520199999999</v>
      </c>
      <c r="JFK234" s="159">
        <f t="shared" si="8763"/>
        <v>5</v>
      </c>
      <c r="JFL234" s="159"/>
      <c r="JFM234" s="53" t="s">
        <v>163</v>
      </c>
      <c r="JFN234" s="53">
        <f t="shared" ref="JFN234" si="21355">(54.23)*10.764</f>
        <v>583.73171999999988</v>
      </c>
      <c r="JFO234" s="53">
        <f t="shared" si="18129"/>
        <v>116.52029999999999</v>
      </c>
      <c r="JFP234" s="53">
        <f t="shared" si="2627"/>
        <v>700.2520199999999</v>
      </c>
      <c r="JFQ234" s="53">
        <v>0</v>
      </c>
      <c r="JFR234" s="53">
        <f>JFP234*(($H$268)+1)+(IF(JFQ234&lt;101,JFQ234,IF(JFQ234&lt;201,JFQ234/2,IF(JFQ234&lt;=301,JFQ234/3,JFQ234/4))))</f>
        <v>700.2520199999999</v>
      </c>
      <c r="JFS234" s="159">
        <f t="shared" si="8766"/>
        <v>5</v>
      </c>
      <c r="JFT234" s="159"/>
      <c r="JFU234" s="53" t="s">
        <v>163</v>
      </c>
      <c r="JFV234" s="53">
        <f t="shared" ref="JFV234" si="21356">(54.23)*10.764</f>
        <v>583.73171999999988</v>
      </c>
      <c r="JFW234" s="53">
        <f t="shared" si="18131"/>
        <v>116.52029999999999</v>
      </c>
      <c r="JFX234" s="53">
        <f t="shared" si="2630"/>
        <v>700.2520199999999</v>
      </c>
      <c r="JFY234" s="53">
        <v>0</v>
      </c>
      <c r="JFZ234" s="53">
        <f>JFX234*(($H$268)+1)+(IF(JFY234&lt;101,JFY234,IF(JFY234&lt;201,JFY234/2,IF(JFY234&lt;=301,JFY234/3,JFY234/4))))</f>
        <v>700.2520199999999</v>
      </c>
      <c r="JGA234" s="159">
        <f t="shared" si="8769"/>
        <v>5</v>
      </c>
      <c r="JGB234" s="159"/>
      <c r="JGC234" s="53" t="s">
        <v>163</v>
      </c>
      <c r="JGD234" s="53">
        <f t="shared" ref="JGD234" si="21357">(54.23)*10.764</f>
        <v>583.73171999999988</v>
      </c>
      <c r="JGE234" s="53">
        <f t="shared" si="18133"/>
        <v>116.52029999999999</v>
      </c>
      <c r="JGF234" s="53">
        <f t="shared" si="2633"/>
        <v>700.2520199999999</v>
      </c>
      <c r="JGG234" s="53">
        <v>0</v>
      </c>
      <c r="JGH234" s="53">
        <f>JGF234*(($H$268)+1)+(IF(JGG234&lt;101,JGG234,IF(JGG234&lt;201,JGG234/2,IF(JGG234&lt;=301,JGG234/3,JGG234/4))))</f>
        <v>700.2520199999999</v>
      </c>
      <c r="JGI234" s="159">
        <f t="shared" si="8772"/>
        <v>5</v>
      </c>
      <c r="JGJ234" s="159"/>
      <c r="JGK234" s="53" t="s">
        <v>163</v>
      </c>
      <c r="JGL234" s="53">
        <f t="shared" ref="JGL234" si="21358">(54.23)*10.764</f>
        <v>583.73171999999988</v>
      </c>
      <c r="JGM234" s="53">
        <f t="shared" si="18135"/>
        <v>116.52029999999999</v>
      </c>
      <c r="JGN234" s="53">
        <f t="shared" si="2636"/>
        <v>700.2520199999999</v>
      </c>
      <c r="JGO234" s="53">
        <v>0</v>
      </c>
      <c r="JGP234" s="53">
        <f>JGN234*(($H$268)+1)+(IF(JGO234&lt;101,JGO234,IF(JGO234&lt;201,JGO234/2,IF(JGO234&lt;=301,JGO234/3,JGO234/4))))</f>
        <v>700.2520199999999</v>
      </c>
      <c r="JGQ234" s="159">
        <f t="shared" si="8775"/>
        <v>5</v>
      </c>
      <c r="JGR234" s="159"/>
      <c r="JGS234" s="53" t="s">
        <v>163</v>
      </c>
      <c r="JGT234" s="53">
        <f t="shared" ref="JGT234" si="21359">(54.23)*10.764</f>
        <v>583.73171999999988</v>
      </c>
      <c r="JGU234" s="53">
        <f t="shared" si="18137"/>
        <v>116.52029999999999</v>
      </c>
      <c r="JGV234" s="53">
        <f t="shared" si="2639"/>
        <v>700.2520199999999</v>
      </c>
      <c r="JGW234" s="53">
        <v>0</v>
      </c>
      <c r="JGX234" s="53">
        <f>JGV234*(($H$268)+1)+(IF(JGW234&lt;101,JGW234,IF(JGW234&lt;201,JGW234/2,IF(JGW234&lt;=301,JGW234/3,JGW234/4))))</f>
        <v>700.2520199999999</v>
      </c>
      <c r="JGY234" s="159">
        <f t="shared" si="8778"/>
        <v>5</v>
      </c>
      <c r="JGZ234" s="159"/>
      <c r="JHA234" s="53" t="s">
        <v>163</v>
      </c>
      <c r="JHB234" s="53">
        <f t="shared" ref="JHB234" si="21360">(54.23)*10.764</f>
        <v>583.73171999999988</v>
      </c>
      <c r="JHC234" s="53">
        <f t="shared" si="18139"/>
        <v>116.52029999999999</v>
      </c>
      <c r="JHD234" s="53">
        <f t="shared" si="2642"/>
        <v>700.2520199999999</v>
      </c>
      <c r="JHE234" s="53">
        <v>0</v>
      </c>
      <c r="JHF234" s="53">
        <f>JHD234*(($H$268)+1)+(IF(JHE234&lt;101,JHE234,IF(JHE234&lt;201,JHE234/2,IF(JHE234&lt;=301,JHE234/3,JHE234/4))))</f>
        <v>700.2520199999999</v>
      </c>
      <c r="JHG234" s="159">
        <f t="shared" si="8781"/>
        <v>5</v>
      </c>
      <c r="JHH234" s="159"/>
      <c r="JHI234" s="53" t="s">
        <v>163</v>
      </c>
      <c r="JHJ234" s="53">
        <f t="shared" ref="JHJ234" si="21361">(54.23)*10.764</f>
        <v>583.73171999999988</v>
      </c>
      <c r="JHK234" s="53">
        <f t="shared" si="18141"/>
        <v>116.52029999999999</v>
      </c>
      <c r="JHL234" s="53">
        <f t="shared" si="2645"/>
        <v>700.2520199999999</v>
      </c>
      <c r="JHM234" s="53">
        <v>0</v>
      </c>
      <c r="JHN234" s="53">
        <f>JHL234*(($H$268)+1)+(IF(JHM234&lt;101,JHM234,IF(JHM234&lt;201,JHM234/2,IF(JHM234&lt;=301,JHM234/3,JHM234/4))))</f>
        <v>700.2520199999999</v>
      </c>
      <c r="JHO234" s="159">
        <f t="shared" si="8784"/>
        <v>5</v>
      </c>
      <c r="JHP234" s="159"/>
      <c r="JHQ234" s="53" t="s">
        <v>163</v>
      </c>
      <c r="JHR234" s="53">
        <f t="shared" ref="JHR234" si="21362">(54.23)*10.764</f>
        <v>583.73171999999988</v>
      </c>
      <c r="JHS234" s="53">
        <f t="shared" si="18143"/>
        <v>116.52029999999999</v>
      </c>
      <c r="JHT234" s="53">
        <f t="shared" si="2648"/>
        <v>700.2520199999999</v>
      </c>
      <c r="JHU234" s="53">
        <v>0</v>
      </c>
      <c r="JHV234" s="53">
        <f>JHT234*(($H$268)+1)+(IF(JHU234&lt;101,JHU234,IF(JHU234&lt;201,JHU234/2,IF(JHU234&lt;=301,JHU234/3,JHU234/4))))</f>
        <v>700.2520199999999</v>
      </c>
      <c r="JHW234" s="159">
        <f t="shared" si="8787"/>
        <v>5</v>
      </c>
      <c r="JHX234" s="159"/>
      <c r="JHY234" s="53" t="s">
        <v>163</v>
      </c>
      <c r="JHZ234" s="53">
        <f t="shared" ref="JHZ234" si="21363">(54.23)*10.764</f>
        <v>583.73171999999988</v>
      </c>
      <c r="JIA234" s="53">
        <f t="shared" si="18145"/>
        <v>116.52029999999999</v>
      </c>
      <c r="JIB234" s="53">
        <f t="shared" si="2651"/>
        <v>700.2520199999999</v>
      </c>
      <c r="JIC234" s="53">
        <v>0</v>
      </c>
      <c r="JID234" s="53">
        <f>JIB234*(($H$268)+1)+(IF(JIC234&lt;101,JIC234,IF(JIC234&lt;201,JIC234/2,IF(JIC234&lt;=301,JIC234/3,JIC234/4))))</f>
        <v>700.2520199999999</v>
      </c>
      <c r="JIE234" s="159">
        <f t="shared" si="8790"/>
        <v>5</v>
      </c>
      <c r="JIF234" s="159"/>
      <c r="JIG234" s="53" t="s">
        <v>163</v>
      </c>
      <c r="JIH234" s="53">
        <f t="shared" ref="JIH234" si="21364">(54.23)*10.764</f>
        <v>583.73171999999988</v>
      </c>
      <c r="JII234" s="53">
        <f t="shared" si="18147"/>
        <v>116.52029999999999</v>
      </c>
      <c r="JIJ234" s="53">
        <f t="shared" si="2654"/>
        <v>700.2520199999999</v>
      </c>
      <c r="JIK234" s="53">
        <v>0</v>
      </c>
      <c r="JIL234" s="53">
        <f>JIJ234*(($H$268)+1)+(IF(JIK234&lt;101,JIK234,IF(JIK234&lt;201,JIK234/2,IF(JIK234&lt;=301,JIK234/3,JIK234/4))))</f>
        <v>700.2520199999999</v>
      </c>
      <c r="JIM234" s="159">
        <f t="shared" si="8793"/>
        <v>5</v>
      </c>
      <c r="JIN234" s="159"/>
      <c r="JIO234" s="53" t="s">
        <v>163</v>
      </c>
      <c r="JIP234" s="53">
        <f t="shared" ref="JIP234" si="21365">(54.23)*10.764</f>
        <v>583.73171999999988</v>
      </c>
      <c r="JIQ234" s="53">
        <f t="shared" si="18149"/>
        <v>116.52029999999999</v>
      </c>
      <c r="JIR234" s="53">
        <f t="shared" si="2657"/>
        <v>700.2520199999999</v>
      </c>
      <c r="JIS234" s="53">
        <v>0</v>
      </c>
      <c r="JIT234" s="53">
        <f>JIR234*(($H$268)+1)+(IF(JIS234&lt;101,JIS234,IF(JIS234&lt;201,JIS234/2,IF(JIS234&lt;=301,JIS234/3,JIS234/4))))</f>
        <v>700.2520199999999</v>
      </c>
      <c r="JIU234" s="159">
        <f t="shared" si="8796"/>
        <v>5</v>
      </c>
      <c r="JIV234" s="159"/>
      <c r="JIW234" s="53" t="s">
        <v>163</v>
      </c>
      <c r="JIX234" s="53">
        <f t="shared" ref="JIX234" si="21366">(54.23)*10.764</f>
        <v>583.73171999999988</v>
      </c>
      <c r="JIY234" s="53">
        <f t="shared" si="18151"/>
        <v>116.52029999999999</v>
      </c>
      <c r="JIZ234" s="53">
        <f t="shared" si="2660"/>
        <v>700.2520199999999</v>
      </c>
      <c r="JJA234" s="53">
        <v>0</v>
      </c>
      <c r="JJB234" s="53">
        <f>JIZ234*(($H$268)+1)+(IF(JJA234&lt;101,JJA234,IF(JJA234&lt;201,JJA234/2,IF(JJA234&lt;=301,JJA234/3,JJA234/4))))</f>
        <v>700.2520199999999</v>
      </c>
      <c r="JJC234" s="159">
        <f t="shared" si="8799"/>
        <v>5</v>
      </c>
      <c r="JJD234" s="159"/>
      <c r="JJE234" s="53" t="s">
        <v>163</v>
      </c>
      <c r="JJF234" s="53">
        <f t="shared" ref="JJF234" si="21367">(54.23)*10.764</f>
        <v>583.73171999999988</v>
      </c>
      <c r="JJG234" s="53">
        <f t="shared" si="18153"/>
        <v>116.52029999999999</v>
      </c>
      <c r="JJH234" s="53">
        <f t="shared" si="2663"/>
        <v>700.2520199999999</v>
      </c>
      <c r="JJI234" s="53">
        <v>0</v>
      </c>
      <c r="JJJ234" s="53">
        <f>JJH234*(($H$268)+1)+(IF(JJI234&lt;101,JJI234,IF(JJI234&lt;201,JJI234/2,IF(JJI234&lt;=301,JJI234/3,JJI234/4))))</f>
        <v>700.2520199999999</v>
      </c>
      <c r="JJK234" s="159">
        <f t="shared" si="8802"/>
        <v>5</v>
      </c>
      <c r="JJL234" s="159"/>
      <c r="JJM234" s="53" t="s">
        <v>163</v>
      </c>
      <c r="JJN234" s="53">
        <f t="shared" ref="JJN234" si="21368">(54.23)*10.764</f>
        <v>583.73171999999988</v>
      </c>
      <c r="JJO234" s="53">
        <f t="shared" si="18155"/>
        <v>116.52029999999999</v>
      </c>
      <c r="JJP234" s="53">
        <f t="shared" si="2666"/>
        <v>700.2520199999999</v>
      </c>
      <c r="JJQ234" s="53">
        <v>0</v>
      </c>
      <c r="JJR234" s="53">
        <f>JJP234*(($H$268)+1)+(IF(JJQ234&lt;101,JJQ234,IF(JJQ234&lt;201,JJQ234/2,IF(JJQ234&lt;=301,JJQ234/3,JJQ234/4))))</f>
        <v>700.2520199999999</v>
      </c>
      <c r="JJS234" s="159">
        <f t="shared" si="8805"/>
        <v>5</v>
      </c>
      <c r="JJT234" s="159"/>
      <c r="JJU234" s="53" t="s">
        <v>163</v>
      </c>
      <c r="JJV234" s="53">
        <f t="shared" ref="JJV234" si="21369">(54.23)*10.764</f>
        <v>583.73171999999988</v>
      </c>
      <c r="JJW234" s="53">
        <f t="shared" si="18157"/>
        <v>116.52029999999999</v>
      </c>
      <c r="JJX234" s="53">
        <f t="shared" si="2669"/>
        <v>700.2520199999999</v>
      </c>
      <c r="JJY234" s="53">
        <v>0</v>
      </c>
      <c r="JJZ234" s="53">
        <f>JJX234*(($H$268)+1)+(IF(JJY234&lt;101,JJY234,IF(JJY234&lt;201,JJY234/2,IF(JJY234&lt;=301,JJY234/3,JJY234/4))))</f>
        <v>700.2520199999999</v>
      </c>
      <c r="JKA234" s="159">
        <f t="shared" si="8808"/>
        <v>5</v>
      </c>
      <c r="JKB234" s="159"/>
      <c r="JKC234" s="53" t="s">
        <v>163</v>
      </c>
      <c r="JKD234" s="53">
        <f t="shared" ref="JKD234" si="21370">(54.23)*10.764</f>
        <v>583.73171999999988</v>
      </c>
      <c r="JKE234" s="53">
        <f t="shared" si="18159"/>
        <v>116.52029999999999</v>
      </c>
      <c r="JKF234" s="53">
        <f t="shared" si="2672"/>
        <v>700.2520199999999</v>
      </c>
      <c r="JKG234" s="53">
        <v>0</v>
      </c>
      <c r="JKH234" s="53">
        <f>JKF234*(($H$268)+1)+(IF(JKG234&lt;101,JKG234,IF(JKG234&lt;201,JKG234/2,IF(JKG234&lt;=301,JKG234/3,JKG234/4))))</f>
        <v>700.2520199999999</v>
      </c>
      <c r="JKI234" s="159">
        <f t="shared" si="8811"/>
        <v>5</v>
      </c>
      <c r="JKJ234" s="159"/>
      <c r="JKK234" s="53" t="s">
        <v>163</v>
      </c>
      <c r="JKL234" s="53">
        <f t="shared" ref="JKL234" si="21371">(54.23)*10.764</f>
        <v>583.73171999999988</v>
      </c>
      <c r="JKM234" s="53">
        <f t="shared" si="18161"/>
        <v>116.52029999999999</v>
      </c>
      <c r="JKN234" s="53">
        <f t="shared" si="2675"/>
        <v>700.2520199999999</v>
      </c>
      <c r="JKO234" s="53">
        <v>0</v>
      </c>
      <c r="JKP234" s="53">
        <f>JKN234*(($H$268)+1)+(IF(JKO234&lt;101,JKO234,IF(JKO234&lt;201,JKO234/2,IF(JKO234&lt;=301,JKO234/3,JKO234/4))))</f>
        <v>700.2520199999999</v>
      </c>
      <c r="JKQ234" s="159">
        <f t="shared" si="8814"/>
        <v>5</v>
      </c>
      <c r="JKR234" s="159"/>
      <c r="JKS234" s="53" t="s">
        <v>163</v>
      </c>
      <c r="JKT234" s="53">
        <f t="shared" ref="JKT234" si="21372">(54.23)*10.764</f>
        <v>583.73171999999988</v>
      </c>
      <c r="JKU234" s="53">
        <f t="shared" si="18163"/>
        <v>116.52029999999999</v>
      </c>
      <c r="JKV234" s="53">
        <f t="shared" si="2678"/>
        <v>700.2520199999999</v>
      </c>
      <c r="JKW234" s="53">
        <v>0</v>
      </c>
      <c r="JKX234" s="53">
        <f>JKV234*(($H$268)+1)+(IF(JKW234&lt;101,JKW234,IF(JKW234&lt;201,JKW234/2,IF(JKW234&lt;=301,JKW234/3,JKW234/4))))</f>
        <v>700.2520199999999</v>
      </c>
      <c r="JKY234" s="159">
        <f t="shared" si="8817"/>
        <v>5</v>
      </c>
      <c r="JKZ234" s="159"/>
      <c r="JLA234" s="53" t="s">
        <v>163</v>
      </c>
      <c r="JLB234" s="53">
        <f t="shared" ref="JLB234" si="21373">(54.23)*10.764</f>
        <v>583.73171999999988</v>
      </c>
      <c r="JLC234" s="53">
        <f t="shared" si="18165"/>
        <v>116.52029999999999</v>
      </c>
      <c r="JLD234" s="53">
        <f t="shared" si="2681"/>
        <v>700.2520199999999</v>
      </c>
      <c r="JLE234" s="53">
        <v>0</v>
      </c>
      <c r="JLF234" s="53">
        <f>JLD234*(($H$268)+1)+(IF(JLE234&lt;101,JLE234,IF(JLE234&lt;201,JLE234/2,IF(JLE234&lt;=301,JLE234/3,JLE234/4))))</f>
        <v>700.2520199999999</v>
      </c>
      <c r="JLG234" s="159">
        <f t="shared" si="8820"/>
        <v>5</v>
      </c>
      <c r="JLH234" s="159"/>
      <c r="JLI234" s="53" t="s">
        <v>163</v>
      </c>
      <c r="JLJ234" s="53">
        <f t="shared" ref="JLJ234" si="21374">(54.23)*10.764</f>
        <v>583.73171999999988</v>
      </c>
      <c r="JLK234" s="53">
        <f t="shared" si="18167"/>
        <v>116.52029999999999</v>
      </c>
      <c r="JLL234" s="53">
        <f t="shared" si="2684"/>
        <v>700.2520199999999</v>
      </c>
      <c r="JLM234" s="53">
        <v>0</v>
      </c>
      <c r="JLN234" s="53">
        <f>JLL234*(($H$268)+1)+(IF(JLM234&lt;101,JLM234,IF(JLM234&lt;201,JLM234/2,IF(JLM234&lt;=301,JLM234/3,JLM234/4))))</f>
        <v>700.2520199999999</v>
      </c>
      <c r="JLO234" s="159">
        <f t="shared" si="8823"/>
        <v>5</v>
      </c>
      <c r="JLP234" s="159"/>
      <c r="JLQ234" s="53" t="s">
        <v>163</v>
      </c>
      <c r="JLR234" s="53">
        <f t="shared" ref="JLR234" si="21375">(54.23)*10.764</f>
        <v>583.73171999999988</v>
      </c>
      <c r="JLS234" s="53">
        <f t="shared" si="18169"/>
        <v>116.52029999999999</v>
      </c>
      <c r="JLT234" s="53">
        <f t="shared" si="2687"/>
        <v>700.2520199999999</v>
      </c>
      <c r="JLU234" s="53">
        <v>0</v>
      </c>
      <c r="JLV234" s="53">
        <f>JLT234*(($H$268)+1)+(IF(JLU234&lt;101,JLU234,IF(JLU234&lt;201,JLU234/2,IF(JLU234&lt;=301,JLU234/3,JLU234/4))))</f>
        <v>700.2520199999999</v>
      </c>
      <c r="JLW234" s="159">
        <f t="shared" si="8826"/>
        <v>5</v>
      </c>
      <c r="JLX234" s="159"/>
      <c r="JLY234" s="53" t="s">
        <v>163</v>
      </c>
      <c r="JLZ234" s="53">
        <f t="shared" ref="JLZ234" si="21376">(54.23)*10.764</f>
        <v>583.73171999999988</v>
      </c>
      <c r="JMA234" s="53">
        <f t="shared" si="18171"/>
        <v>116.52029999999999</v>
      </c>
      <c r="JMB234" s="53">
        <f t="shared" si="2690"/>
        <v>700.2520199999999</v>
      </c>
      <c r="JMC234" s="53">
        <v>0</v>
      </c>
      <c r="JMD234" s="53">
        <f>JMB234*(($H$268)+1)+(IF(JMC234&lt;101,JMC234,IF(JMC234&lt;201,JMC234/2,IF(JMC234&lt;=301,JMC234/3,JMC234/4))))</f>
        <v>700.2520199999999</v>
      </c>
      <c r="JME234" s="159">
        <f t="shared" si="8829"/>
        <v>5</v>
      </c>
      <c r="JMF234" s="159"/>
      <c r="JMG234" s="53" t="s">
        <v>163</v>
      </c>
      <c r="JMH234" s="53">
        <f t="shared" ref="JMH234" si="21377">(54.23)*10.764</f>
        <v>583.73171999999988</v>
      </c>
      <c r="JMI234" s="53">
        <f t="shared" si="18173"/>
        <v>116.52029999999999</v>
      </c>
      <c r="JMJ234" s="53">
        <f t="shared" si="2693"/>
        <v>700.2520199999999</v>
      </c>
      <c r="JMK234" s="53">
        <v>0</v>
      </c>
      <c r="JML234" s="53">
        <f>JMJ234*(($H$268)+1)+(IF(JMK234&lt;101,JMK234,IF(JMK234&lt;201,JMK234/2,IF(JMK234&lt;=301,JMK234/3,JMK234/4))))</f>
        <v>700.2520199999999</v>
      </c>
      <c r="JMM234" s="159">
        <f t="shared" si="8832"/>
        <v>5</v>
      </c>
      <c r="JMN234" s="159"/>
      <c r="JMO234" s="53" t="s">
        <v>163</v>
      </c>
      <c r="JMP234" s="53">
        <f t="shared" ref="JMP234" si="21378">(54.23)*10.764</f>
        <v>583.73171999999988</v>
      </c>
      <c r="JMQ234" s="53">
        <f t="shared" si="18175"/>
        <v>116.52029999999999</v>
      </c>
      <c r="JMR234" s="53">
        <f t="shared" si="2696"/>
        <v>700.2520199999999</v>
      </c>
      <c r="JMS234" s="53">
        <v>0</v>
      </c>
      <c r="JMT234" s="53">
        <f>JMR234*(($H$268)+1)+(IF(JMS234&lt;101,JMS234,IF(JMS234&lt;201,JMS234/2,IF(JMS234&lt;=301,JMS234/3,JMS234/4))))</f>
        <v>700.2520199999999</v>
      </c>
      <c r="JMU234" s="159">
        <f t="shared" si="8835"/>
        <v>5</v>
      </c>
      <c r="JMV234" s="159"/>
      <c r="JMW234" s="53" t="s">
        <v>163</v>
      </c>
      <c r="JMX234" s="53">
        <f t="shared" ref="JMX234" si="21379">(54.23)*10.764</f>
        <v>583.73171999999988</v>
      </c>
      <c r="JMY234" s="53">
        <f t="shared" si="18177"/>
        <v>116.52029999999999</v>
      </c>
      <c r="JMZ234" s="53">
        <f t="shared" si="2699"/>
        <v>700.2520199999999</v>
      </c>
      <c r="JNA234" s="53">
        <v>0</v>
      </c>
      <c r="JNB234" s="53">
        <f>JMZ234*(($H$268)+1)+(IF(JNA234&lt;101,JNA234,IF(JNA234&lt;201,JNA234/2,IF(JNA234&lt;=301,JNA234/3,JNA234/4))))</f>
        <v>700.2520199999999</v>
      </c>
      <c r="JNC234" s="159">
        <f t="shared" si="8838"/>
        <v>5</v>
      </c>
      <c r="JND234" s="159"/>
      <c r="JNE234" s="53" t="s">
        <v>163</v>
      </c>
      <c r="JNF234" s="53">
        <f t="shared" ref="JNF234" si="21380">(54.23)*10.764</f>
        <v>583.73171999999988</v>
      </c>
      <c r="JNG234" s="53">
        <f t="shared" si="18179"/>
        <v>116.52029999999999</v>
      </c>
      <c r="JNH234" s="53">
        <f t="shared" si="2702"/>
        <v>700.2520199999999</v>
      </c>
      <c r="JNI234" s="53">
        <v>0</v>
      </c>
      <c r="JNJ234" s="53">
        <f>JNH234*(($H$268)+1)+(IF(JNI234&lt;101,JNI234,IF(JNI234&lt;201,JNI234/2,IF(JNI234&lt;=301,JNI234/3,JNI234/4))))</f>
        <v>700.2520199999999</v>
      </c>
      <c r="JNK234" s="159">
        <f t="shared" si="8841"/>
        <v>5</v>
      </c>
      <c r="JNL234" s="159"/>
      <c r="JNM234" s="53" t="s">
        <v>163</v>
      </c>
      <c r="JNN234" s="53">
        <f t="shared" ref="JNN234" si="21381">(54.23)*10.764</f>
        <v>583.73171999999988</v>
      </c>
      <c r="JNO234" s="53">
        <f t="shared" si="18181"/>
        <v>116.52029999999999</v>
      </c>
      <c r="JNP234" s="53">
        <f t="shared" si="2705"/>
        <v>700.2520199999999</v>
      </c>
      <c r="JNQ234" s="53">
        <v>0</v>
      </c>
      <c r="JNR234" s="53">
        <f>JNP234*(($H$268)+1)+(IF(JNQ234&lt;101,JNQ234,IF(JNQ234&lt;201,JNQ234/2,IF(JNQ234&lt;=301,JNQ234/3,JNQ234/4))))</f>
        <v>700.2520199999999</v>
      </c>
      <c r="JNS234" s="159">
        <f t="shared" si="8844"/>
        <v>5</v>
      </c>
      <c r="JNT234" s="159"/>
      <c r="JNU234" s="53" t="s">
        <v>163</v>
      </c>
      <c r="JNV234" s="53">
        <f t="shared" ref="JNV234" si="21382">(54.23)*10.764</f>
        <v>583.73171999999988</v>
      </c>
      <c r="JNW234" s="53">
        <f t="shared" si="18183"/>
        <v>116.52029999999999</v>
      </c>
      <c r="JNX234" s="53">
        <f t="shared" si="2708"/>
        <v>700.2520199999999</v>
      </c>
      <c r="JNY234" s="53">
        <v>0</v>
      </c>
      <c r="JNZ234" s="53">
        <f>JNX234*(($H$268)+1)+(IF(JNY234&lt;101,JNY234,IF(JNY234&lt;201,JNY234/2,IF(JNY234&lt;=301,JNY234/3,JNY234/4))))</f>
        <v>700.2520199999999</v>
      </c>
      <c r="JOA234" s="159">
        <f t="shared" si="8847"/>
        <v>5</v>
      </c>
      <c r="JOB234" s="159"/>
      <c r="JOC234" s="53" t="s">
        <v>163</v>
      </c>
      <c r="JOD234" s="53">
        <f t="shared" ref="JOD234" si="21383">(54.23)*10.764</f>
        <v>583.73171999999988</v>
      </c>
      <c r="JOE234" s="53">
        <f t="shared" si="18185"/>
        <v>116.52029999999999</v>
      </c>
      <c r="JOF234" s="53">
        <f t="shared" si="2711"/>
        <v>700.2520199999999</v>
      </c>
      <c r="JOG234" s="53">
        <v>0</v>
      </c>
      <c r="JOH234" s="53">
        <f>JOF234*(($H$268)+1)+(IF(JOG234&lt;101,JOG234,IF(JOG234&lt;201,JOG234/2,IF(JOG234&lt;=301,JOG234/3,JOG234/4))))</f>
        <v>700.2520199999999</v>
      </c>
      <c r="JOI234" s="159">
        <f t="shared" si="8850"/>
        <v>5</v>
      </c>
      <c r="JOJ234" s="159"/>
      <c r="JOK234" s="53" t="s">
        <v>163</v>
      </c>
      <c r="JOL234" s="53">
        <f t="shared" ref="JOL234" si="21384">(54.23)*10.764</f>
        <v>583.73171999999988</v>
      </c>
      <c r="JOM234" s="53">
        <f t="shared" si="18187"/>
        <v>116.52029999999999</v>
      </c>
      <c r="JON234" s="53">
        <f t="shared" si="2714"/>
        <v>700.2520199999999</v>
      </c>
      <c r="JOO234" s="53">
        <v>0</v>
      </c>
      <c r="JOP234" s="53">
        <f>JON234*(($H$268)+1)+(IF(JOO234&lt;101,JOO234,IF(JOO234&lt;201,JOO234/2,IF(JOO234&lt;=301,JOO234/3,JOO234/4))))</f>
        <v>700.2520199999999</v>
      </c>
      <c r="JOQ234" s="159">
        <f t="shared" si="8853"/>
        <v>5</v>
      </c>
      <c r="JOR234" s="159"/>
      <c r="JOS234" s="53" t="s">
        <v>163</v>
      </c>
      <c r="JOT234" s="53">
        <f t="shared" ref="JOT234" si="21385">(54.23)*10.764</f>
        <v>583.73171999999988</v>
      </c>
      <c r="JOU234" s="53">
        <f t="shared" si="18189"/>
        <v>116.52029999999999</v>
      </c>
      <c r="JOV234" s="53">
        <f t="shared" si="2717"/>
        <v>700.2520199999999</v>
      </c>
      <c r="JOW234" s="53">
        <v>0</v>
      </c>
      <c r="JOX234" s="53">
        <f>JOV234*(($H$268)+1)+(IF(JOW234&lt;101,JOW234,IF(JOW234&lt;201,JOW234/2,IF(JOW234&lt;=301,JOW234/3,JOW234/4))))</f>
        <v>700.2520199999999</v>
      </c>
      <c r="JOY234" s="159">
        <f t="shared" si="8856"/>
        <v>5</v>
      </c>
      <c r="JOZ234" s="159"/>
      <c r="JPA234" s="53" t="s">
        <v>163</v>
      </c>
      <c r="JPB234" s="53">
        <f t="shared" ref="JPB234" si="21386">(54.23)*10.764</f>
        <v>583.73171999999988</v>
      </c>
      <c r="JPC234" s="53">
        <f t="shared" si="18191"/>
        <v>116.52029999999999</v>
      </c>
      <c r="JPD234" s="53">
        <f t="shared" si="2720"/>
        <v>700.2520199999999</v>
      </c>
      <c r="JPE234" s="53">
        <v>0</v>
      </c>
      <c r="JPF234" s="53">
        <f>JPD234*(($H$268)+1)+(IF(JPE234&lt;101,JPE234,IF(JPE234&lt;201,JPE234/2,IF(JPE234&lt;=301,JPE234/3,JPE234/4))))</f>
        <v>700.2520199999999</v>
      </c>
      <c r="JPG234" s="159">
        <f t="shared" si="8859"/>
        <v>5</v>
      </c>
      <c r="JPH234" s="159"/>
      <c r="JPI234" s="53" t="s">
        <v>163</v>
      </c>
      <c r="JPJ234" s="53">
        <f t="shared" ref="JPJ234" si="21387">(54.23)*10.764</f>
        <v>583.73171999999988</v>
      </c>
      <c r="JPK234" s="53">
        <f t="shared" si="18193"/>
        <v>116.52029999999999</v>
      </c>
      <c r="JPL234" s="53">
        <f t="shared" si="2723"/>
        <v>700.2520199999999</v>
      </c>
      <c r="JPM234" s="53">
        <v>0</v>
      </c>
      <c r="JPN234" s="53">
        <f>JPL234*(($H$268)+1)+(IF(JPM234&lt;101,JPM234,IF(JPM234&lt;201,JPM234/2,IF(JPM234&lt;=301,JPM234/3,JPM234/4))))</f>
        <v>700.2520199999999</v>
      </c>
      <c r="JPO234" s="159">
        <f t="shared" si="8862"/>
        <v>5</v>
      </c>
      <c r="JPP234" s="159"/>
      <c r="JPQ234" s="53" t="s">
        <v>163</v>
      </c>
      <c r="JPR234" s="53">
        <f t="shared" ref="JPR234" si="21388">(54.23)*10.764</f>
        <v>583.73171999999988</v>
      </c>
      <c r="JPS234" s="53">
        <f t="shared" si="18195"/>
        <v>116.52029999999999</v>
      </c>
      <c r="JPT234" s="53">
        <f t="shared" si="2726"/>
        <v>700.2520199999999</v>
      </c>
      <c r="JPU234" s="53">
        <v>0</v>
      </c>
      <c r="JPV234" s="53">
        <f>JPT234*(($H$268)+1)+(IF(JPU234&lt;101,JPU234,IF(JPU234&lt;201,JPU234/2,IF(JPU234&lt;=301,JPU234/3,JPU234/4))))</f>
        <v>700.2520199999999</v>
      </c>
      <c r="JPW234" s="159">
        <f t="shared" si="8865"/>
        <v>5</v>
      </c>
      <c r="JPX234" s="159"/>
      <c r="JPY234" s="53" t="s">
        <v>163</v>
      </c>
      <c r="JPZ234" s="53">
        <f t="shared" ref="JPZ234" si="21389">(54.23)*10.764</f>
        <v>583.73171999999988</v>
      </c>
      <c r="JQA234" s="53">
        <f t="shared" si="18197"/>
        <v>116.52029999999999</v>
      </c>
      <c r="JQB234" s="53">
        <f t="shared" si="2729"/>
        <v>700.2520199999999</v>
      </c>
      <c r="JQC234" s="53">
        <v>0</v>
      </c>
      <c r="JQD234" s="53">
        <f>JQB234*(($H$268)+1)+(IF(JQC234&lt;101,JQC234,IF(JQC234&lt;201,JQC234/2,IF(JQC234&lt;=301,JQC234/3,JQC234/4))))</f>
        <v>700.2520199999999</v>
      </c>
      <c r="JQE234" s="159">
        <f t="shared" si="8868"/>
        <v>5</v>
      </c>
      <c r="JQF234" s="159"/>
      <c r="JQG234" s="53" t="s">
        <v>163</v>
      </c>
      <c r="JQH234" s="53">
        <f t="shared" ref="JQH234" si="21390">(54.23)*10.764</f>
        <v>583.73171999999988</v>
      </c>
      <c r="JQI234" s="53">
        <f t="shared" si="18199"/>
        <v>116.52029999999999</v>
      </c>
      <c r="JQJ234" s="53">
        <f t="shared" si="2732"/>
        <v>700.2520199999999</v>
      </c>
      <c r="JQK234" s="53">
        <v>0</v>
      </c>
      <c r="JQL234" s="53">
        <f>JQJ234*(($H$268)+1)+(IF(JQK234&lt;101,JQK234,IF(JQK234&lt;201,JQK234/2,IF(JQK234&lt;=301,JQK234/3,JQK234/4))))</f>
        <v>700.2520199999999</v>
      </c>
      <c r="JQM234" s="159">
        <f t="shared" si="8871"/>
        <v>5</v>
      </c>
      <c r="JQN234" s="159"/>
      <c r="JQO234" s="53" t="s">
        <v>163</v>
      </c>
      <c r="JQP234" s="53">
        <f t="shared" ref="JQP234" si="21391">(54.23)*10.764</f>
        <v>583.73171999999988</v>
      </c>
      <c r="JQQ234" s="53">
        <f t="shared" si="18201"/>
        <v>116.52029999999999</v>
      </c>
      <c r="JQR234" s="53">
        <f t="shared" si="2735"/>
        <v>700.2520199999999</v>
      </c>
      <c r="JQS234" s="53">
        <v>0</v>
      </c>
      <c r="JQT234" s="53">
        <f>JQR234*(($H$268)+1)+(IF(JQS234&lt;101,JQS234,IF(JQS234&lt;201,JQS234/2,IF(JQS234&lt;=301,JQS234/3,JQS234/4))))</f>
        <v>700.2520199999999</v>
      </c>
      <c r="JQU234" s="159">
        <f t="shared" si="8874"/>
        <v>5</v>
      </c>
      <c r="JQV234" s="159"/>
      <c r="JQW234" s="53" t="s">
        <v>163</v>
      </c>
      <c r="JQX234" s="53">
        <f t="shared" ref="JQX234" si="21392">(54.23)*10.764</f>
        <v>583.73171999999988</v>
      </c>
      <c r="JQY234" s="53">
        <f t="shared" si="18203"/>
        <v>116.52029999999999</v>
      </c>
      <c r="JQZ234" s="53">
        <f t="shared" si="2738"/>
        <v>700.2520199999999</v>
      </c>
      <c r="JRA234" s="53">
        <v>0</v>
      </c>
      <c r="JRB234" s="53">
        <f>JQZ234*(($H$268)+1)+(IF(JRA234&lt;101,JRA234,IF(JRA234&lt;201,JRA234/2,IF(JRA234&lt;=301,JRA234/3,JRA234/4))))</f>
        <v>700.2520199999999</v>
      </c>
      <c r="JRC234" s="159">
        <f t="shared" si="8877"/>
        <v>5</v>
      </c>
      <c r="JRD234" s="159"/>
      <c r="JRE234" s="53" t="s">
        <v>163</v>
      </c>
      <c r="JRF234" s="53">
        <f t="shared" ref="JRF234" si="21393">(54.23)*10.764</f>
        <v>583.73171999999988</v>
      </c>
      <c r="JRG234" s="53">
        <f t="shared" si="18205"/>
        <v>116.52029999999999</v>
      </c>
      <c r="JRH234" s="53">
        <f t="shared" si="2741"/>
        <v>700.2520199999999</v>
      </c>
      <c r="JRI234" s="53">
        <v>0</v>
      </c>
      <c r="JRJ234" s="53">
        <f>JRH234*(($H$268)+1)+(IF(JRI234&lt;101,JRI234,IF(JRI234&lt;201,JRI234/2,IF(JRI234&lt;=301,JRI234/3,JRI234/4))))</f>
        <v>700.2520199999999</v>
      </c>
      <c r="JRK234" s="159">
        <f t="shared" si="8880"/>
        <v>5</v>
      </c>
      <c r="JRL234" s="159"/>
      <c r="JRM234" s="53" t="s">
        <v>163</v>
      </c>
      <c r="JRN234" s="53">
        <f t="shared" ref="JRN234" si="21394">(54.23)*10.764</f>
        <v>583.73171999999988</v>
      </c>
      <c r="JRO234" s="53">
        <f t="shared" si="18207"/>
        <v>116.52029999999999</v>
      </c>
      <c r="JRP234" s="53">
        <f t="shared" si="2744"/>
        <v>700.2520199999999</v>
      </c>
      <c r="JRQ234" s="53">
        <v>0</v>
      </c>
      <c r="JRR234" s="53">
        <f>JRP234*(($H$268)+1)+(IF(JRQ234&lt;101,JRQ234,IF(JRQ234&lt;201,JRQ234/2,IF(JRQ234&lt;=301,JRQ234/3,JRQ234/4))))</f>
        <v>700.2520199999999</v>
      </c>
      <c r="JRS234" s="159">
        <f t="shared" si="8883"/>
        <v>5</v>
      </c>
      <c r="JRT234" s="159"/>
      <c r="JRU234" s="53" t="s">
        <v>163</v>
      </c>
      <c r="JRV234" s="53">
        <f t="shared" ref="JRV234" si="21395">(54.23)*10.764</f>
        <v>583.73171999999988</v>
      </c>
      <c r="JRW234" s="53">
        <f t="shared" si="18209"/>
        <v>116.52029999999999</v>
      </c>
      <c r="JRX234" s="53">
        <f t="shared" si="2747"/>
        <v>700.2520199999999</v>
      </c>
      <c r="JRY234" s="53">
        <v>0</v>
      </c>
      <c r="JRZ234" s="53">
        <f>JRX234*(($H$268)+1)+(IF(JRY234&lt;101,JRY234,IF(JRY234&lt;201,JRY234/2,IF(JRY234&lt;=301,JRY234/3,JRY234/4))))</f>
        <v>700.2520199999999</v>
      </c>
      <c r="JSA234" s="159">
        <f t="shared" si="8886"/>
        <v>5</v>
      </c>
      <c r="JSB234" s="159"/>
      <c r="JSC234" s="53" t="s">
        <v>163</v>
      </c>
      <c r="JSD234" s="53">
        <f t="shared" ref="JSD234" si="21396">(54.23)*10.764</f>
        <v>583.73171999999988</v>
      </c>
      <c r="JSE234" s="53">
        <f t="shared" si="18211"/>
        <v>116.52029999999999</v>
      </c>
      <c r="JSF234" s="53">
        <f t="shared" si="2750"/>
        <v>700.2520199999999</v>
      </c>
      <c r="JSG234" s="53">
        <v>0</v>
      </c>
      <c r="JSH234" s="53">
        <f>JSF234*(($H$268)+1)+(IF(JSG234&lt;101,JSG234,IF(JSG234&lt;201,JSG234/2,IF(JSG234&lt;=301,JSG234/3,JSG234/4))))</f>
        <v>700.2520199999999</v>
      </c>
      <c r="JSI234" s="159">
        <f t="shared" si="8889"/>
        <v>5</v>
      </c>
      <c r="JSJ234" s="159"/>
      <c r="JSK234" s="53" t="s">
        <v>163</v>
      </c>
      <c r="JSL234" s="53">
        <f t="shared" ref="JSL234" si="21397">(54.23)*10.764</f>
        <v>583.73171999999988</v>
      </c>
      <c r="JSM234" s="53">
        <f t="shared" si="18213"/>
        <v>116.52029999999999</v>
      </c>
      <c r="JSN234" s="53">
        <f t="shared" si="2753"/>
        <v>700.2520199999999</v>
      </c>
      <c r="JSO234" s="53">
        <v>0</v>
      </c>
      <c r="JSP234" s="53">
        <f>JSN234*(($H$268)+1)+(IF(JSO234&lt;101,JSO234,IF(JSO234&lt;201,JSO234/2,IF(JSO234&lt;=301,JSO234/3,JSO234/4))))</f>
        <v>700.2520199999999</v>
      </c>
      <c r="JSQ234" s="159">
        <f t="shared" si="8892"/>
        <v>5</v>
      </c>
      <c r="JSR234" s="159"/>
      <c r="JSS234" s="53" t="s">
        <v>163</v>
      </c>
      <c r="JST234" s="53">
        <f t="shared" ref="JST234" si="21398">(54.23)*10.764</f>
        <v>583.73171999999988</v>
      </c>
      <c r="JSU234" s="53">
        <f t="shared" si="18215"/>
        <v>116.52029999999999</v>
      </c>
      <c r="JSV234" s="53">
        <f t="shared" si="2756"/>
        <v>700.2520199999999</v>
      </c>
      <c r="JSW234" s="53">
        <v>0</v>
      </c>
      <c r="JSX234" s="53">
        <f>JSV234*(($H$268)+1)+(IF(JSW234&lt;101,JSW234,IF(JSW234&lt;201,JSW234/2,IF(JSW234&lt;=301,JSW234/3,JSW234/4))))</f>
        <v>700.2520199999999</v>
      </c>
      <c r="JSY234" s="159">
        <f t="shared" si="8895"/>
        <v>5</v>
      </c>
      <c r="JSZ234" s="159"/>
      <c r="JTA234" s="53" t="s">
        <v>163</v>
      </c>
      <c r="JTB234" s="53">
        <f t="shared" ref="JTB234" si="21399">(54.23)*10.764</f>
        <v>583.73171999999988</v>
      </c>
      <c r="JTC234" s="53">
        <f t="shared" si="18217"/>
        <v>116.52029999999999</v>
      </c>
      <c r="JTD234" s="53">
        <f t="shared" si="2759"/>
        <v>700.2520199999999</v>
      </c>
      <c r="JTE234" s="53">
        <v>0</v>
      </c>
      <c r="JTF234" s="53">
        <f>JTD234*(($H$268)+1)+(IF(JTE234&lt;101,JTE234,IF(JTE234&lt;201,JTE234/2,IF(JTE234&lt;=301,JTE234/3,JTE234/4))))</f>
        <v>700.2520199999999</v>
      </c>
      <c r="JTG234" s="159">
        <f t="shared" si="8898"/>
        <v>5</v>
      </c>
      <c r="JTH234" s="159"/>
      <c r="JTI234" s="53" t="s">
        <v>163</v>
      </c>
      <c r="JTJ234" s="53">
        <f t="shared" ref="JTJ234" si="21400">(54.23)*10.764</f>
        <v>583.73171999999988</v>
      </c>
      <c r="JTK234" s="53">
        <f t="shared" si="18219"/>
        <v>116.52029999999999</v>
      </c>
      <c r="JTL234" s="53">
        <f t="shared" si="2762"/>
        <v>700.2520199999999</v>
      </c>
      <c r="JTM234" s="53">
        <v>0</v>
      </c>
      <c r="JTN234" s="53">
        <f>JTL234*(($H$268)+1)+(IF(JTM234&lt;101,JTM234,IF(JTM234&lt;201,JTM234/2,IF(JTM234&lt;=301,JTM234/3,JTM234/4))))</f>
        <v>700.2520199999999</v>
      </c>
      <c r="JTO234" s="159">
        <f t="shared" si="8901"/>
        <v>5</v>
      </c>
      <c r="JTP234" s="159"/>
      <c r="JTQ234" s="53" t="s">
        <v>163</v>
      </c>
      <c r="JTR234" s="53">
        <f t="shared" ref="JTR234" si="21401">(54.23)*10.764</f>
        <v>583.73171999999988</v>
      </c>
      <c r="JTS234" s="53">
        <f t="shared" si="18221"/>
        <v>116.52029999999999</v>
      </c>
      <c r="JTT234" s="53">
        <f t="shared" si="2765"/>
        <v>700.2520199999999</v>
      </c>
      <c r="JTU234" s="53">
        <v>0</v>
      </c>
      <c r="JTV234" s="53">
        <f>JTT234*(($H$268)+1)+(IF(JTU234&lt;101,JTU234,IF(JTU234&lt;201,JTU234/2,IF(JTU234&lt;=301,JTU234/3,JTU234/4))))</f>
        <v>700.2520199999999</v>
      </c>
      <c r="JTW234" s="159">
        <f t="shared" si="8904"/>
        <v>5</v>
      </c>
      <c r="JTX234" s="159"/>
      <c r="JTY234" s="53" t="s">
        <v>163</v>
      </c>
      <c r="JTZ234" s="53">
        <f t="shared" ref="JTZ234" si="21402">(54.23)*10.764</f>
        <v>583.73171999999988</v>
      </c>
      <c r="JUA234" s="53">
        <f t="shared" si="18223"/>
        <v>116.52029999999999</v>
      </c>
      <c r="JUB234" s="53">
        <f t="shared" si="2768"/>
        <v>700.2520199999999</v>
      </c>
      <c r="JUC234" s="53">
        <v>0</v>
      </c>
      <c r="JUD234" s="53">
        <f>JUB234*(($H$268)+1)+(IF(JUC234&lt;101,JUC234,IF(JUC234&lt;201,JUC234/2,IF(JUC234&lt;=301,JUC234/3,JUC234/4))))</f>
        <v>700.2520199999999</v>
      </c>
      <c r="JUE234" s="159">
        <f t="shared" si="8907"/>
        <v>5</v>
      </c>
      <c r="JUF234" s="159"/>
      <c r="JUG234" s="53" t="s">
        <v>163</v>
      </c>
      <c r="JUH234" s="53">
        <f t="shared" ref="JUH234" si="21403">(54.23)*10.764</f>
        <v>583.73171999999988</v>
      </c>
      <c r="JUI234" s="53">
        <f t="shared" si="18225"/>
        <v>116.52029999999999</v>
      </c>
      <c r="JUJ234" s="53">
        <f t="shared" si="2771"/>
        <v>700.2520199999999</v>
      </c>
      <c r="JUK234" s="53">
        <v>0</v>
      </c>
      <c r="JUL234" s="53">
        <f>JUJ234*(($H$268)+1)+(IF(JUK234&lt;101,JUK234,IF(JUK234&lt;201,JUK234/2,IF(JUK234&lt;=301,JUK234/3,JUK234/4))))</f>
        <v>700.2520199999999</v>
      </c>
      <c r="JUM234" s="159">
        <f t="shared" si="8910"/>
        <v>5</v>
      </c>
      <c r="JUN234" s="159"/>
      <c r="JUO234" s="53" t="s">
        <v>163</v>
      </c>
      <c r="JUP234" s="53">
        <f t="shared" ref="JUP234" si="21404">(54.23)*10.764</f>
        <v>583.73171999999988</v>
      </c>
      <c r="JUQ234" s="53">
        <f t="shared" si="18227"/>
        <v>116.52029999999999</v>
      </c>
      <c r="JUR234" s="53">
        <f t="shared" si="2774"/>
        <v>700.2520199999999</v>
      </c>
      <c r="JUS234" s="53">
        <v>0</v>
      </c>
      <c r="JUT234" s="53">
        <f>JUR234*(($H$268)+1)+(IF(JUS234&lt;101,JUS234,IF(JUS234&lt;201,JUS234/2,IF(JUS234&lt;=301,JUS234/3,JUS234/4))))</f>
        <v>700.2520199999999</v>
      </c>
      <c r="JUU234" s="159">
        <f t="shared" si="8913"/>
        <v>5</v>
      </c>
      <c r="JUV234" s="159"/>
      <c r="JUW234" s="53" t="s">
        <v>163</v>
      </c>
      <c r="JUX234" s="53">
        <f t="shared" ref="JUX234" si="21405">(54.23)*10.764</f>
        <v>583.73171999999988</v>
      </c>
      <c r="JUY234" s="53">
        <f t="shared" si="18229"/>
        <v>116.52029999999999</v>
      </c>
      <c r="JUZ234" s="53">
        <f t="shared" si="2777"/>
        <v>700.2520199999999</v>
      </c>
      <c r="JVA234" s="53">
        <v>0</v>
      </c>
      <c r="JVB234" s="53">
        <f>JUZ234*(($H$268)+1)+(IF(JVA234&lt;101,JVA234,IF(JVA234&lt;201,JVA234/2,IF(JVA234&lt;=301,JVA234/3,JVA234/4))))</f>
        <v>700.2520199999999</v>
      </c>
      <c r="JVC234" s="159">
        <f t="shared" si="8916"/>
        <v>5</v>
      </c>
      <c r="JVD234" s="159"/>
      <c r="JVE234" s="53" t="s">
        <v>163</v>
      </c>
      <c r="JVF234" s="53">
        <f t="shared" ref="JVF234" si="21406">(54.23)*10.764</f>
        <v>583.73171999999988</v>
      </c>
      <c r="JVG234" s="53">
        <f t="shared" si="18231"/>
        <v>116.52029999999999</v>
      </c>
      <c r="JVH234" s="53">
        <f t="shared" si="2780"/>
        <v>700.2520199999999</v>
      </c>
      <c r="JVI234" s="53">
        <v>0</v>
      </c>
      <c r="JVJ234" s="53">
        <f>JVH234*(($H$268)+1)+(IF(JVI234&lt;101,JVI234,IF(JVI234&lt;201,JVI234/2,IF(JVI234&lt;=301,JVI234/3,JVI234/4))))</f>
        <v>700.2520199999999</v>
      </c>
      <c r="JVK234" s="159">
        <f t="shared" si="8919"/>
        <v>5</v>
      </c>
      <c r="JVL234" s="159"/>
      <c r="JVM234" s="53" t="s">
        <v>163</v>
      </c>
      <c r="JVN234" s="53">
        <f t="shared" ref="JVN234" si="21407">(54.23)*10.764</f>
        <v>583.73171999999988</v>
      </c>
      <c r="JVO234" s="53">
        <f t="shared" si="18233"/>
        <v>116.52029999999999</v>
      </c>
      <c r="JVP234" s="53">
        <f t="shared" si="2783"/>
        <v>700.2520199999999</v>
      </c>
      <c r="JVQ234" s="53">
        <v>0</v>
      </c>
      <c r="JVR234" s="53">
        <f>JVP234*(($H$268)+1)+(IF(JVQ234&lt;101,JVQ234,IF(JVQ234&lt;201,JVQ234/2,IF(JVQ234&lt;=301,JVQ234/3,JVQ234/4))))</f>
        <v>700.2520199999999</v>
      </c>
      <c r="JVS234" s="159">
        <f t="shared" si="8922"/>
        <v>5</v>
      </c>
      <c r="JVT234" s="159"/>
      <c r="JVU234" s="53" t="s">
        <v>163</v>
      </c>
      <c r="JVV234" s="53">
        <f t="shared" ref="JVV234" si="21408">(54.23)*10.764</f>
        <v>583.73171999999988</v>
      </c>
      <c r="JVW234" s="53">
        <f t="shared" si="18235"/>
        <v>116.52029999999999</v>
      </c>
      <c r="JVX234" s="53">
        <f t="shared" si="2786"/>
        <v>700.2520199999999</v>
      </c>
      <c r="JVY234" s="53">
        <v>0</v>
      </c>
      <c r="JVZ234" s="53">
        <f>JVX234*(($H$268)+1)+(IF(JVY234&lt;101,JVY234,IF(JVY234&lt;201,JVY234/2,IF(JVY234&lt;=301,JVY234/3,JVY234/4))))</f>
        <v>700.2520199999999</v>
      </c>
      <c r="JWA234" s="159">
        <f t="shared" si="8925"/>
        <v>5</v>
      </c>
      <c r="JWB234" s="159"/>
      <c r="JWC234" s="53" t="s">
        <v>163</v>
      </c>
      <c r="JWD234" s="53">
        <f t="shared" ref="JWD234" si="21409">(54.23)*10.764</f>
        <v>583.73171999999988</v>
      </c>
      <c r="JWE234" s="53">
        <f t="shared" si="18237"/>
        <v>116.52029999999999</v>
      </c>
      <c r="JWF234" s="53">
        <f t="shared" si="2789"/>
        <v>700.2520199999999</v>
      </c>
      <c r="JWG234" s="53">
        <v>0</v>
      </c>
      <c r="JWH234" s="53">
        <f>JWF234*(($H$268)+1)+(IF(JWG234&lt;101,JWG234,IF(JWG234&lt;201,JWG234/2,IF(JWG234&lt;=301,JWG234/3,JWG234/4))))</f>
        <v>700.2520199999999</v>
      </c>
      <c r="JWI234" s="159">
        <f t="shared" si="8928"/>
        <v>5</v>
      </c>
      <c r="JWJ234" s="159"/>
      <c r="JWK234" s="53" t="s">
        <v>163</v>
      </c>
      <c r="JWL234" s="53">
        <f t="shared" ref="JWL234" si="21410">(54.23)*10.764</f>
        <v>583.73171999999988</v>
      </c>
      <c r="JWM234" s="53">
        <f t="shared" si="18239"/>
        <v>116.52029999999999</v>
      </c>
      <c r="JWN234" s="53">
        <f t="shared" si="2792"/>
        <v>700.2520199999999</v>
      </c>
      <c r="JWO234" s="53">
        <v>0</v>
      </c>
      <c r="JWP234" s="53">
        <f>JWN234*(($H$268)+1)+(IF(JWO234&lt;101,JWO234,IF(JWO234&lt;201,JWO234/2,IF(JWO234&lt;=301,JWO234/3,JWO234/4))))</f>
        <v>700.2520199999999</v>
      </c>
      <c r="JWQ234" s="159">
        <f t="shared" si="8931"/>
        <v>5</v>
      </c>
      <c r="JWR234" s="159"/>
      <c r="JWS234" s="53" t="s">
        <v>163</v>
      </c>
      <c r="JWT234" s="53">
        <f t="shared" ref="JWT234" si="21411">(54.23)*10.764</f>
        <v>583.73171999999988</v>
      </c>
      <c r="JWU234" s="53">
        <f t="shared" si="18241"/>
        <v>116.52029999999999</v>
      </c>
      <c r="JWV234" s="53">
        <f t="shared" si="2795"/>
        <v>700.2520199999999</v>
      </c>
      <c r="JWW234" s="53">
        <v>0</v>
      </c>
      <c r="JWX234" s="53">
        <f>JWV234*(($H$268)+1)+(IF(JWW234&lt;101,JWW234,IF(JWW234&lt;201,JWW234/2,IF(JWW234&lt;=301,JWW234/3,JWW234/4))))</f>
        <v>700.2520199999999</v>
      </c>
      <c r="JWY234" s="159">
        <f t="shared" si="8934"/>
        <v>5</v>
      </c>
      <c r="JWZ234" s="159"/>
      <c r="JXA234" s="53" t="s">
        <v>163</v>
      </c>
      <c r="JXB234" s="53">
        <f t="shared" ref="JXB234" si="21412">(54.23)*10.764</f>
        <v>583.73171999999988</v>
      </c>
      <c r="JXC234" s="53">
        <f t="shared" si="18243"/>
        <v>116.52029999999999</v>
      </c>
      <c r="JXD234" s="53">
        <f t="shared" si="2798"/>
        <v>700.2520199999999</v>
      </c>
      <c r="JXE234" s="53">
        <v>0</v>
      </c>
      <c r="JXF234" s="53">
        <f>JXD234*(($H$268)+1)+(IF(JXE234&lt;101,JXE234,IF(JXE234&lt;201,JXE234/2,IF(JXE234&lt;=301,JXE234/3,JXE234/4))))</f>
        <v>700.2520199999999</v>
      </c>
      <c r="JXG234" s="159">
        <f t="shared" si="8937"/>
        <v>5</v>
      </c>
      <c r="JXH234" s="159"/>
      <c r="JXI234" s="53" t="s">
        <v>163</v>
      </c>
      <c r="JXJ234" s="53">
        <f t="shared" ref="JXJ234" si="21413">(54.23)*10.764</f>
        <v>583.73171999999988</v>
      </c>
      <c r="JXK234" s="53">
        <f t="shared" si="18245"/>
        <v>116.52029999999999</v>
      </c>
      <c r="JXL234" s="53">
        <f t="shared" si="2801"/>
        <v>700.2520199999999</v>
      </c>
      <c r="JXM234" s="53">
        <v>0</v>
      </c>
      <c r="JXN234" s="53">
        <f>JXL234*(($H$268)+1)+(IF(JXM234&lt;101,JXM234,IF(JXM234&lt;201,JXM234/2,IF(JXM234&lt;=301,JXM234/3,JXM234/4))))</f>
        <v>700.2520199999999</v>
      </c>
      <c r="JXO234" s="159">
        <f t="shared" si="8940"/>
        <v>5</v>
      </c>
      <c r="JXP234" s="159"/>
      <c r="JXQ234" s="53" t="s">
        <v>163</v>
      </c>
      <c r="JXR234" s="53">
        <f t="shared" ref="JXR234" si="21414">(54.23)*10.764</f>
        <v>583.73171999999988</v>
      </c>
      <c r="JXS234" s="53">
        <f t="shared" si="18247"/>
        <v>116.52029999999999</v>
      </c>
      <c r="JXT234" s="53">
        <f t="shared" si="2804"/>
        <v>700.2520199999999</v>
      </c>
      <c r="JXU234" s="53">
        <v>0</v>
      </c>
      <c r="JXV234" s="53">
        <f>JXT234*(($H$268)+1)+(IF(JXU234&lt;101,JXU234,IF(JXU234&lt;201,JXU234/2,IF(JXU234&lt;=301,JXU234/3,JXU234/4))))</f>
        <v>700.2520199999999</v>
      </c>
      <c r="JXW234" s="159">
        <f t="shared" si="8943"/>
        <v>5</v>
      </c>
      <c r="JXX234" s="159"/>
      <c r="JXY234" s="53" t="s">
        <v>163</v>
      </c>
      <c r="JXZ234" s="53">
        <f t="shared" ref="JXZ234" si="21415">(54.23)*10.764</f>
        <v>583.73171999999988</v>
      </c>
      <c r="JYA234" s="53">
        <f t="shared" si="18249"/>
        <v>116.52029999999999</v>
      </c>
      <c r="JYB234" s="53">
        <f t="shared" si="2807"/>
        <v>700.2520199999999</v>
      </c>
      <c r="JYC234" s="53">
        <v>0</v>
      </c>
      <c r="JYD234" s="53">
        <f>JYB234*(($H$268)+1)+(IF(JYC234&lt;101,JYC234,IF(JYC234&lt;201,JYC234/2,IF(JYC234&lt;=301,JYC234/3,JYC234/4))))</f>
        <v>700.2520199999999</v>
      </c>
      <c r="JYE234" s="159">
        <f t="shared" si="8946"/>
        <v>5</v>
      </c>
      <c r="JYF234" s="159"/>
      <c r="JYG234" s="53" t="s">
        <v>163</v>
      </c>
      <c r="JYH234" s="53">
        <f t="shared" ref="JYH234" si="21416">(54.23)*10.764</f>
        <v>583.73171999999988</v>
      </c>
      <c r="JYI234" s="53">
        <f t="shared" si="18251"/>
        <v>116.52029999999999</v>
      </c>
      <c r="JYJ234" s="53">
        <f t="shared" si="2810"/>
        <v>700.2520199999999</v>
      </c>
      <c r="JYK234" s="53">
        <v>0</v>
      </c>
      <c r="JYL234" s="53">
        <f>JYJ234*(($H$268)+1)+(IF(JYK234&lt;101,JYK234,IF(JYK234&lt;201,JYK234/2,IF(JYK234&lt;=301,JYK234/3,JYK234/4))))</f>
        <v>700.2520199999999</v>
      </c>
      <c r="JYM234" s="159">
        <f t="shared" si="8949"/>
        <v>5</v>
      </c>
      <c r="JYN234" s="159"/>
      <c r="JYO234" s="53" t="s">
        <v>163</v>
      </c>
      <c r="JYP234" s="53">
        <f t="shared" ref="JYP234" si="21417">(54.23)*10.764</f>
        <v>583.73171999999988</v>
      </c>
      <c r="JYQ234" s="53">
        <f t="shared" si="18253"/>
        <v>116.52029999999999</v>
      </c>
      <c r="JYR234" s="53">
        <f t="shared" si="2813"/>
        <v>700.2520199999999</v>
      </c>
      <c r="JYS234" s="53">
        <v>0</v>
      </c>
      <c r="JYT234" s="53">
        <f>JYR234*(($H$268)+1)+(IF(JYS234&lt;101,JYS234,IF(JYS234&lt;201,JYS234/2,IF(JYS234&lt;=301,JYS234/3,JYS234/4))))</f>
        <v>700.2520199999999</v>
      </c>
      <c r="JYU234" s="159">
        <f t="shared" si="8952"/>
        <v>5</v>
      </c>
      <c r="JYV234" s="159"/>
      <c r="JYW234" s="53" t="s">
        <v>163</v>
      </c>
      <c r="JYX234" s="53">
        <f t="shared" ref="JYX234" si="21418">(54.23)*10.764</f>
        <v>583.73171999999988</v>
      </c>
      <c r="JYY234" s="53">
        <f t="shared" si="18255"/>
        <v>116.52029999999999</v>
      </c>
      <c r="JYZ234" s="53">
        <f t="shared" si="2816"/>
        <v>700.2520199999999</v>
      </c>
      <c r="JZA234" s="53">
        <v>0</v>
      </c>
      <c r="JZB234" s="53">
        <f>JYZ234*(($H$268)+1)+(IF(JZA234&lt;101,JZA234,IF(JZA234&lt;201,JZA234/2,IF(JZA234&lt;=301,JZA234/3,JZA234/4))))</f>
        <v>700.2520199999999</v>
      </c>
      <c r="JZC234" s="159">
        <f t="shared" si="8955"/>
        <v>5</v>
      </c>
      <c r="JZD234" s="159"/>
      <c r="JZE234" s="53" t="s">
        <v>163</v>
      </c>
      <c r="JZF234" s="53">
        <f t="shared" ref="JZF234" si="21419">(54.23)*10.764</f>
        <v>583.73171999999988</v>
      </c>
      <c r="JZG234" s="53">
        <f t="shared" si="18257"/>
        <v>116.52029999999999</v>
      </c>
      <c r="JZH234" s="53">
        <f t="shared" si="2819"/>
        <v>700.2520199999999</v>
      </c>
      <c r="JZI234" s="53">
        <v>0</v>
      </c>
      <c r="JZJ234" s="53">
        <f>JZH234*(($H$268)+1)+(IF(JZI234&lt;101,JZI234,IF(JZI234&lt;201,JZI234/2,IF(JZI234&lt;=301,JZI234/3,JZI234/4))))</f>
        <v>700.2520199999999</v>
      </c>
      <c r="JZK234" s="159">
        <f t="shared" si="8958"/>
        <v>5</v>
      </c>
      <c r="JZL234" s="159"/>
      <c r="JZM234" s="53" t="s">
        <v>163</v>
      </c>
      <c r="JZN234" s="53">
        <f t="shared" ref="JZN234" si="21420">(54.23)*10.764</f>
        <v>583.73171999999988</v>
      </c>
      <c r="JZO234" s="53">
        <f t="shared" si="18259"/>
        <v>116.52029999999999</v>
      </c>
      <c r="JZP234" s="53">
        <f t="shared" si="2822"/>
        <v>700.2520199999999</v>
      </c>
      <c r="JZQ234" s="53">
        <v>0</v>
      </c>
      <c r="JZR234" s="53">
        <f>JZP234*(($H$268)+1)+(IF(JZQ234&lt;101,JZQ234,IF(JZQ234&lt;201,JZQ234/2,IF(JZQ234&lt;=301,JZQ234/3,JZQ234/4))))</f>
        <v>700.2520199999999</v>
      </c>
      <c r="JZS234" s="159">
        <f t="shared" si="8961"/>
        <v>5</v>
      </c>
      <c r="JZT234" s="159"/>
      <c r="JZU234" s="53" t="s">
        <v>163</v>
      </c>
      <c r="JZV234" s="53">
        <f t="shared" ref="JZV234" si="21421">(54.23)*10.764</f>
        <v>583.73171999999988</v>
      </c>
      <c r="JZW234" s="53">
        <f t="shared" si="18261"/>
        <v>116.52029999999999</v>
      </c>
      <c r="JZX234" s="53">
        <f t="shared" si="2825"/>
        <v>700.2520199999999</v>
      </c>
      <c r="JZY234" s="53">
        <v>0</v>
      </c>
      <c r="JZZ234" s="53">
        <f>JZX234*(($H$268)+1)+(IF(JZY234&lt;101,JZY234,IF(JZY234&lt;201,JZY234/2,IF(JZY234&lt;=301,JZY234/3,JZY234/4))))</f>
        <v>700.2520199999999</v>
      </c>
      <c r="KAA234" s="159">
        <f t="shared" si="8964"/>
        <v>5</v>
      </c>
      <c r="KAB234" s="159"/>
      <c r="KAC234" s="53" t="s">
        <v>163</v>
      </c>
      <c r="KAD234" s="53">
        <f t="shared" ref="KAD234" si="21422">(54.23)*10.764</f>
        <v>583.73171999999988</v>
      </c>
      <c r="KAE234" s="53">
        <f t="shared" si="18263"/>
        <v>116.52029999999999</v>
      </c>
      <c r="KAF234" s="53">
        <f t="shared" si="2828"/>
        <v>700.2520199999999</v>
      </c>
      <c r="KAG234" s="53">
        <v>0</v>
      </c>
      <c r="KAH234" s="53">
        <f>KAF234*(($H$268)+1)+(IF(KAG234&lt;101,KAG234,IF(KAG234&lt;201,KAG234/2,IF(KAG234&lt;=301,KAG234/3,KAG234/4))))</f>
        <v>700.2520199999999</v>
      </c>
      <c r="KAI234" s="159">
        <f t="shared" si="8967"/>
        <v>5</v>
      </c>
      <c r="KAJ234" s="159"/>
      <c r="KAK234" s="53" t="s">
        <v>163</v>
      </c>
      <c r="KAL234" s="53">
        <f t="shared" ref="KAL234" si="21423">(54.23)*10.764</f>
        <v>583.73171999999988</v>
      </c>
      <c r="KAM234" s="53">
        <f t="shared" si="18265"/>
        <v>116.52029999999999</v>
      </c>
      <c r="KAN234" s="53">
        <f t="shared" si="2831"/>
        <v>700.2520199999999</v>
      </c>
      <c r="KAO234" s="53">
        <v>0</v>
      </c>
      <c r="KAP234" s="53">
        <f>KAN234*(($H$268)+1)+(IF(KAO234&lt;101,KAO234,IF(KAO234&lt;201,KAO234/2,IF(KAO234&lt;=301,KAO234/3,KAO234/4))))</f>
        <v>700.2520199999999</v>
      </c>
      <c r="KAQ234" s="159">
        <f t="shared" si="8970"/>
        <v>5</v>
      </c>
      <c r="KAR234" s="159"/>
      <c r="KAS234" s="53" t="s">
        <v>163</v>
      </c>
      <c r="KAT234" s="53">
        <f t="shared" ref="KAT234" si="21424">(54.23)*10.764</f>
        <v>583.73171999999988</v>
      </c>
      <c r="KAU234" s="53">
        <f t="shared" si="18267"/>
        <v>116.52029999999999</v>
      </c>
      <c r="KAV234" s="53">
        <f t="shared" si="2834"/>
        <v>700.2520199999999</v>
      </c>
      <c r="KAW234" s="53">
        <v>0</v>
      </c>
      <c r="KAX234" s="53">
        <f>KAV234*(($H$268)+1)+(IF(KAW234&lt;101,KAW234,IF(KAW234&lt;201,KAW234/2,IF(KAW234&lt;=301,KAW234/3,KAW234/4))))</f>
        <v>700.2520199999999</v>
      </c>
      <c r="KAY234" s="159">
        <f t="shared" si="8973"/>
        <v>5</v>
      </c>
      <c r="KAZ234" s="159"/>
      <c r="KBA234" s="53" t="s">
        <v>163</v>
      </c>
      <c r="KBB234" s="53">
        <f t="shared" ref="KBB234" si="21425">(54.23)*10.764</f>
        <v>583.73171999999988</v>
      </c>
      <c r="KBC234" s="53">
        <f t="shared" si="18269"/>
        <v>116.52029999999999</v>
      </c>
      <c r="KBD234" s="53">
        <f t="shared" si="2837"/>
        <v>700.2520199999999</v>
      </c>
      <c r="KBE234" s="53">
        <v>0</v>
      </c>
      <c r="KBF234" s="53">
        <f>KBD234*(($H$268)+1)+(IF(KBE234&lt;101,KBE234,IF(KBE234&lt;201,KBE234/2,IF(KBE234&lt;=301,KBE234/3,KBE234/4))))</f>
        <v>700.2520199999999</v>
      </c>
      <c r="KBG234" s="159">
        <f t="shared" si="8976"/>
        <v>5</v>
      </c>
      <c r="KBH234" s="159"/>
      <c r="KBI234" s="53" t="s">
        <v>163</v>
      </c>
      <c r="KBJ234" s="53">
        <f t="shared" ref="KBJ234" si="21426">(54.23)*10.764</f>
        <v>583.73171999999988</v>
      </c>
      <c r="KBK234" s="53">
        <f t="shared" si="18271"/>
        <v>116.52029999999999</v>
      </c>
      <c r="KBL234" s="53">
        <f t="shared" si="2840"/>
        <v>700.2520199999999</v>
      </c>
      <c r="KBM234" s="53">
        <v>0</v>
      </c>
      <c r="KBN234" s="53">
        <f>KBL234*(($H$268)+1)+(IF(KBM234&lt;101,KBM234,IF(KBM234&lt;201,KBM234/2,IF(KBM234&lt;=301,KBM234/3,KBM234/4))))</f>
        <v>700.2520199999999</v>
      </c>
      <c r="KBO234" s="159">
        <f t="shared" si="8979"/>
        <v>5</v>
      </c>
      <c r="KBP234" s="159"/>
      <c r="KBQ234" s="53" t="s">
        <v>163</v>
      </c>
      <c r="KBR234" s="53">
        <f t="shared" ref="KBR234" si="21427">(54.23)*10.764</f>
        <v>583.73171999999988</v>
      </c>
      <c r="KBS234" s="53">
        <f t="shared" si="18273"/>
        <v>116.52029999999999</v>
      </c>
      <c r="KBT234" s="53">
        <f t="shared" si="2843"/>
        <v>700.2520199999999</v>
      </c>
      <c r="KBU234" s="53">
        <v>0</v>
      </c>
      <c r="KBV234" s="53">
        <f>KBT234*(($H$268)+1)+(IF(KBU234&lt;101,KBU234,IF(KBU234&lt;201,KBU234/2,IF(KBU234&lt;=301,KBU234/3,KBU234/4))))</f>
        <v>700.2520199999999</v>
      </c>
      <c r="KBW234" s="159">
        <f t="shared" si="8982"/>
        <v>5</v>
      </c>
      <c r="KBX234" s="159"/>
      <c r="KBY234" s="53" t="s">
        <v>163</v>
      </c>
      <c r="KBZ234" s="53">
        <f t="shared" ref="KBZ234" si="21428">(54.23)*10.764</f>
        <v>583.73171999999988</v>
      </c>
      <c r="KCA234" s="53">
        <f t="shared" si="18275"/>
        <v>116.52029999999999</v>
      </c>
      <c r="KCB234" s="53">
        <f t="shared" si="2846"/>
        <v>700.2520199999999</v>
      </c>
      <c r="KCC234" s="53">
        <v>0</v>
      </c>
      <c r="KCD234" s="53">
        <f>KCB234*(($H$268)+1)+(IF(KCC234&lt;101,KCC234,IF(KCC234&lt;201,KCC234/2,IF(KCC234&lt;=301,KCC234/3,KCC234/4))))</f>
        <v>700.2520199999999</v>
      </c>
      <c r="KCE234" s="159">
        <f t="shared" si="8985"/>
        <v>5</v>
      </c>
      <c r="KCF234" s="159"/>
      <c r="KCG234" s="53" t="s">
        <v>163</v>
      </c>
      <c r="KCH234" s="53">
        <f t="shared" ref="KCH234" si="21429">(54.23)*10.764</f>
        <v>583.73171999999988</v>
      </c>
      <c r="KCI234" s="53">
        <f t="shared" si="18277"/>
        <v>116.52029999999999</v>
      </c>
      <c r="KCJ234" s="53">
        <f t="shared" si="2849"/>
        <v>700.2520199999999</v>
      </c>
      <c r="KCK234" s="53">
        <v>0</v>
      </c>
      <c r="KCL234" s="53">
        <f>KCJ234*(($H$268)+1)+(IF(KCK234&lt;101,KCK234,IF(KCK234&lt;201,KCK234/2,IF(KCK234&lt;=301,KCK234/3,KCK234/4))))</f>
        <v>700.2520199999999</v>
      </c>
      <c r="KCM234" s="159">
        <f t="shared" si="8988"/>
        <v>5</v>
      </c>
      <c r="KCN234" s="159"/>
      <c r="KCO234" s="53" t="s">
        <v>163</v>
      </c>
      <c r="KCP234" s="53">
        <f t="shared" ref="KCP234" si="21430">(54.23)*10.764</f>
        <v>583.73171999999988</v>
      </c>
      <c r="KCQ234" s="53">
        <f t="shared" si="18279"/>
        <v>116.52029999999999</v>
      </c>
      <c r="KCR234" s="53">
        <f t="shared" si="2852"/>
        <v>700.2520199999999</v>
      </c>
      <c r="KCS234" s="53">
        <v>0</v>
      </c>
      <c r="KCT234" s="53">
        <f>KCR234*(($H$268)+1)+(IF(KCS234&lt;101,KCS234,IF(KCS234&lt;201,KCS234/2,IF(KCS234&lt;=301,KCS234/3,KCS234/4))))</f>
        <v>700.2520199999999</v>
      </c>
      <c r="KCU234" s="159">
        <f t="shared" si="8991"/>
        <v>5</v>
      </c>
      <c r="KCV234" s="159"/>
      <c r="KCW234" s="53" t="s">
        <v>163</v>
      </c>
      <c r="KCX234" s="53">
        <f t="shared" ref="KCX234" si="21431">(54.23)*10.764</f>
        <v>583.73171999999988</v>
      </c>
      <c r="KCY234" s="53">
        <f t="shared" si="18281"/>
        <v>116.52029999999999</v>
      </c>
      <c r="KCZ234" s="53">
        <f t="shared" si="2855"/>
        <v>700.2520199999999</v>
      </c>
      <c r="KDA234" s="53">
        <v>0</v>
      </c>
      <c r="KDB234" s="53">
        <f>KCZ234*(($H$268)+1)+(IF(KDA234&lt;101,KDA234,IF(KDA234&lt;201,KDA234/2,IF(KDA234&lt;=301,KDA234/3,KDA234/4))))</f>
        <v>700.2520199999999</v>
      </c>
      <c r="KDC234" s="159">
        <f t="shared" si="8994"/>
        <v>5</v>
      </c>
      <c r="KDD234" s="159"/>
      <c r="KDE234" s="53" t="s">
        <v>163</v>
      </c>
      <c r="KDF234" s="53">
        <f t="shared" ref="KDF234" si="21432">(54.23)*10.764</f>
        <v>583.73171999999988</v>
      </c>
      <c r="KDG234" s="53">
        <f t="shared" si="18283"/>
        <v>116.52029999999999</v>
      </c>
      <c r="KDH234" s="53">
        <f t="shared" si="2858"/>
        <v>700.2520199999999</v>
      </c>
      <c r="KDI234" s="53">
        <v>0</v>
      </c>
      <c r="KDJ234" s="53">
        <f>KDH234*(($H$268)+1)+(IF(KDI234&lt;101,KDI234,IF(KDI234&lt;201,KDI234/2,IF(KDI234&lt;=301,KDI234/3,KDI234/4))))</f>
        <v>700.2520199999999</v>
      </c>
      <c r="KDK234" s="159">
        <f t="shared" si="8997"/>
        <v>5</v>
      </c>
      <c r="KDL234" s="159"/>
      <c r="KDM234" s="53" t="s">
        <v>163</v>
      </c>
      <c r="KDN234" s="53">
        <f t="shared" ref="KDN234" si="21433">(54.23)*10.764</f>
        <v>583.73171999999988</v>
      </c>
      <c r="KDO234" s="53">
        <f t="shared" si="18285"/>
        <v>116.52029999999999</v>
      </c>
      <c r="KDP234" s="53">
        <f t="shared" si="2861"/>
        <v>700.2520199999999</v>
      </c>
      <c r="KDQ234" s="53">
        <v>0</v>
      </c>
      <c r="KDR234" s="53">
        <f>KDP234*(($H$268)+1)+(IF(KDQ234&lt;101,KDQ234,IF(KDQ234&lt;201,KDQ234/2,IF(KDQ234&lt;=301,KDQ234/3,KDQ234/4))))</f>
        <v>700.2520199999999</v>
      </c>
      <c r="KDS234" s="159">
        <f t="shared" si="9000"/>
        <v>5</v>
      </c>
      <c r="KDT234" s="159"/>
      <c r="KDU234" s="53" t="s">
        <v>163</v>
      </c>
      <c r="KDV234" s="53">
        <f t="shared" ref="KDV234" si="21434">(54.23)*10.764</f>
        <v>583.73171999999988</v>
      </c>
      <c r="KDW234" s="53">
        <f t="shared" si="18287"/>
        <v>116.52029999999999</v>
      </c>
      <c r="KDX234" s="53">
        <f t="shared" si="2864"/>
        <v>700.2520199999999</v>
      </c>
      <c r="KDY234" s="53">
        <v>0</v>
      </c>
      <c r="KDZ234" s="53">
        <f>KDX234*(($H$268)+1)+(IF(KDY234&lt;101,KDY234,IF(KDY234&lt;201,KDY234/2,IF(KDY234&lt;=301,KDY234/3,KDY234/4))))</f>
        <v>700.2520199999999</v>
      </c>
      <c r="KEA234" s="159">
        <f t="shared" si="9003"/>
        <v>5</v>
      </c>
      <c r="KEB234" s="159"/>
      <c r="KEC234" s="53" t="s">
        <v>163</v>
      </c>
      <c r="KED234" s="53">
        <f t="shared" ref="KED234" si="21435">(54.23)*10.764</f>
        <v>583.73171999999988</v>
      </c>
      <c r="KEE234" s="53">
        <f t="shared" si="18289"/>
        <v>116.52029999999999</v>
      </c>
      <c r="KEF234" s="53">
        <f t="shared" si="2867"/>
        <v>700.2520199999999</v>
      </c>
      <c r="KEG234" s="53">
        <v>0</v>
      </c>
      <c r="KEH234" s="53">
        <f>KEF234*(($H$268)+1)+(IF(KEG234&lt;101,KEG234,IF(KEG234&lt;201,KEG234/2,IF(KEG234&lt;=301,KEG234/3,KEG234/4))))</f>
        <v>700.2520199999999</v>
      </c>
      <c r="KEI234" s="159">
        <f t="shared" si="9006"/>
        <v>5</v>
      </c>
      <c r="KEJ234" s="159"/>
      <c r="KEK234" s="53" t="s">
        <v>163</v>
      </c>
      <c r="KEL234" s="53">
        <f t="shared" ref="KEL234" si="21436">(54.23)*10.764</f>
        <v>583.73171999999988</v>
      </c>
      <c r="KEM234" s="53">
        <f t="shared" si="18291"/>
        <v>116.52029999999999</v>
      </c>
      <c r="KEN234" s="53">
        <f t="shared" si="2870"/>
        <v>700.2520199999999</v>
      </c>
      <c r="KEO234" s="53">
        <v>0</v>
      </c>
      <c r="KEP234" s="53">
        <f>KEN234*(($H$268)+1)+(IF(KEO234&lt;101,KEO234,IF(KEO234&lt;201,KEO234/2,IF(KEO234&lt;=301,KEO234/3,KEO234/4))))</f>
        <v>700.2520199999999</v>
      </c>
      <c r="KEQ234" s="159">
        <f t="shared" si="9009"/>
        <v>5</v>
      </c>
      <c r="KER234" s="159"/>
      <c r="KES234" s="53" t="s">
        <v>163</v>
      </c>
      <c r="KET234" s="53">
        <f t="shared" ref="KET234" si="21437">(54.23)*10.764</f>
        <v>583.73171999999988</v>
      </c>
      <c r="KEU234" s="53">
        <f t="shared" si="18293"/>
        <v>116.52029999999999</v>
      </c>
      <c r="KEV234" s="53">
        <f t="shared" si="2873"/>
        <v>700.2520199999999</v>
      </c>
      <c r="KEW234" s="53">
        <v>0</v>
      </c>
      <c r="KEX234" s="53">
        <f>KEV234*(($H$268)+1)+(IF(KEW234&lt;101,KEW234,IF(KEW234&lt;201,KEW234/2,IF(KEW234&lt;=301,KEW234/3,KEW234/4))))</f>
        <v>700.2520199999999</v>
      </c>
      <c r="KEY234" s="159">
        <f t="shared" si="9012"/>
        <v>5</v>
      </c>
      <c r="KEZ234" s="159"/>
      <c r="KFA234" s="53" t="s">
        <v>163</v>
      </c>
      <c r="KFB234" s="53">
        <f t="shared" ref="KFB234" si="21438">(54.23)*10.764</f>
        <v>583.73171999999988</v>
      </c>
      <c r="KFC234" s="53">
        <f t="shared" si="18295"/>
        <v>116.52029999999999</v>
      </c>
      <c r="KFD234" s="53">
        <f t="shared" si="2876"/>
        <v>700.2520199999999</v>
      </c>
      <c r="KFE234" s="53">
        <v>0</v>
      </c>
      <c r="KFF234" s="53">
        <f>KFD234*(($H$268)+1)+(IF(KFE234&lt;101,KFE234,IF(KFE234&lt;201,KFE234/2,IF(KFE234&lt;=301,KFE234/3,KFE234/4))))</f>
        <v>700.2520199999999</v>
      </c>
      <c r="KFG234" s="159">
        <f t="shared" si="9015"/>
        <v>5</v>
      </c>
      <c r="KFH234" s="159"/>
      <c r="KFI234" s="53" t="s">
        <v>163</v>
      </c>
      <c r="KFJ234" s="53">
        <f t="shared" ref="KFJ234" si="21439">(54.23)*10.764</f>
        <v>583.73171999999988</v>
      </c>
      <c r="KFK234" s="53">
        <f t="shared" si="18297"/>
        <v>116.52029999999999</v>
      </c>
      <c r="KFL234" s="53">
        <f t="shared" si="2879"/>
        <v>700.2520199999999</v>
      </c>
      <c r="KFM234" s="53">
        <v>0</v>
      </c>
      <c r="KFN234" s="53">
        <f>KFL234*(($H$268)+1)+(IF(KFM234&lt;101,KFM234,IF(KFM234&lt;201,KFM234/2,IF(KFM234&lt;=301,KFM234/3,KFM234/4))))</f>
        <v>700.2520199999999</v>
      </c>
      <c r="KFO234" s="159">
        <f t="shared" si="9018"/>
        <v>5</v>
      </c>
      <c r="KFP234" s="159"/>
      <c r="KFQ234" s="53" t="s">
        <v>163</v>
      </c>
      <c r="KFR234" s="53">
        <f t="shared" ref="KFR234" si="21440">(54.23)*10.764</f>
        <v>583.73171999999988</v>
      </c>
      <c r="KFS234" s="53">
        <f t="shared" si="18299"/>
        <v>116.52029999999999</v>
      </c>
      <c r="KFT234" s="53">
        <f t="shared" si="2882"/>
        <v>700.2520199999999</v>
      </c>
      <c r="KFU234" s="53">
        <v>0</v>
      </c>
      <c r="KFV234" s="53">
        <f>KFT234*(($H$268)+1)+(IF(KFU234&lt;101,KFU234,IF(KFU234&lt;201,KFU234/2,IF(KFU234&lt;=301,KFU234/3,KFU234/4))))</f>
        <v>700.2520199999999</v>
      </c>
      <c r="KFW234" s="159">
        <f t="shared" si="9021"/>
        <v>5</v>
      </c>
      <c r="KFX234" s="159"/>
      <c r="KFY234" s="53" t="s">
        <v>163</v>
      </c>
      <c r="KFZ234" s="53">
        <f t="shared" ref="KFZ234" si="21441">(54.23)*10.764</f>
        <v>583.73171999999988</v>
      </c>
      <c r="KGA234" s="53">
        <f t="shared" si="18301"/>
        <v>116.52029999999999</v>
      </c>
      <c r="KGB234" s="53">
        <f t="shared" si="2885"/>
        <v>700.2520199999999</v>
      </c>
      <c r="KGC234" s="53">
        <v>0</v>
      </c>
      <c r="KGD234" s="53">
        <f>KGB234*(($H$268)+1)+(IF(KGC234&lt;101,KGC234,IF(KGC234&lt;201,KGC234/2,IF(KGC234&lt;=301,KGC234/3,KGC234/4))))</f>
        <v>700.2520199999999</v>
      </c>
      <c r="KGE234" s="159">
        <f t="shared" si="9024"/>
        <v>5</v>
      </c>
      <c r="KGF234" s="159"/>
      <c r="KGG234" s="53" t="s">
        <v>163</v>
      </c>
      <c r="KGH234" s="53">
        <f t="shared" ref="KGH234" si="21442">(54.23)*10.764</f>
        <v>583.73171999999988</v>
      </c>
      <c r="KGI234" s="53">
        <f t="shared" si="18303"/>
        <v>116.52029999999999</v>
      </c>
      <c r="KGJ234" s="53">
        <f t="shared" si="2888"/>
        <v>700.2520199999999</v>
      </c>
      <c r="KGK234" s="53">
        <v>0</v>
      </c>
      <c r="KGL234" s="53">
        <f>KGJ234*(($H$268)+1)+(IF(KGK234&lt;101,KGK234,IF(KGK234&lt;201,KGK234/2,IF(KGK234&lt;=301,KGK234/3,KGK234/4))))</f>
        <v>700.2520199999999</v>
      </c>
      <c r="KGM234" s="159">
        <f t="shared" si="9027"/>
        <v>5</v>
      </c>
      <c r="KGN234" s="159"/>
      <c r="KGO234" s="53" t="s">
        <v>163</v>
      </c>
      <c r="KGP234" s="53">
        <f t="shared" ref="KGP234" si="21443">(54.23)*10.764</f>
        <v>583.73171999999988</v>
      </c>
      <c r="KGQ234" s="53">
        <f t="shared" si="18305"/>
        <v>116.52029999999999</v>
      </c>
      <c r="KGR234" s="53">
        <f t="shared" si="2891"/>
        <v>700.2520199999999</v>
      </c>
      <c r="KGS234" s="53">
        <v>0</v>
      </c>
      <c r="KGT234" s="53">
        <f>KGR234*(($H$268)+1)+(IF(KGS234&lt;101,KGS234,IF(KGS234&lt;201,KGS234/2,IF(KGS234&lt;=301,KGS234/3,KGS234/4))))</f>
        <v>700.2520199999999</v>
      </c>
      <c r="KGU234" s="159">
        <f t="shared" si="9030"/>
        <v>5</v>
      </c>
      <c r="KGV234" s="159"/>
      <c r="KGW234" s="53" t="s">
        <v>163</v>
      </c>
      <c r="KGX234" s="53">
        <f t="shared" ref="KGX234" si="21444">(54.23)*10.764</f>
        <v>583.73171999999988</v>
      </c>
      <c r="KGY234" s="53">
        <f t="shared" si="18307"/>
        <v>116.52029999999999</v>
      </c>
      <c r="KGZ234" s="53">
        <f t="shared" si="2894"/>
        <v>700.2520199999999</v>
      </c>
      <c r="KHA234" s="53">
        <v>0</v>
      </c>
      <c r="KHB234" s="53">
        <f>KGZ234*(($H$268)+1)+(IF(KHA234&lt;101,KHA234,IF(KHA234&lt;201,KHA234/2,IF(KHA234&lt;=301,KHA234/3,KHA234/4))))</f>
        <v>700.2520199999999</v>
      </c>
      <c r="KHC234" s="159">
        <f t="shared" si="9033"/>
        <v>5</v>
      </c>
      <c r="KHD234" s="159"/>
      <c r="KHE234" s="53" t="s">
        <v>163</v>
      </c>
      <c r="KHF234" s="53">
        <f t="shared" ref="KHF234" si="21445">(54.23)*10.764</f>
        <v>583.73171999999988</v>
      </c>
      <c r="KHG234" s="53">
        <f t="shared" si="18309"/>
        <v>116.52029999999999</v>
      </c>
      <c r="KHH234" s="53">
        <f t="shared" si="2897"/>
        <v>700.2520199999999</v>
      </c>
      <c r="KHI234" s="53">
        <v>0</v>
      </c>
      <c r="KHJ234" s="53">
        <f>KHH234*(($H$268)+1)+(IF(KHI234&lt;101,KHI234,IF(KHI234&lt;201,KHI234/2,IF(KHI234&lt;=301,KHI234/3,KHI234/4))))</f>
        <v>700.2520199999999</v>
      </c>
      <c r="KHK234" s="159">
        <f t="shared" si="9036"/>
        <v>5</v>
      </c>
      <c r="KHL234" s="159"/>
      <c r="KHM234" s="53" t="s">
        <v>163</v>
      </c>
      <c r="KHN234" s="53">
        <f t="shared" ref="KHN234" si="21446">(54.23)*10.764</f>
        <v>583.73171999999988</v>
      </c>
      <c r="KHO234" s="53">
        <f t="shared" si="18311"/>
        <v>116.52029999999999</v>
      </c>
      <c r="KHP234" s="53">
        <f t="shared" si="2900"/>
        <v>700.2520199999999</v>
      </c>
      <c r="KHQ234" s="53">
        <v>0</v>
      </c>
      <c r="KHR234" s="53">
        <f>KHP234*(($H$268)+1)+(IF(KHQ234&lt;101,KHQ234,IF(KHQ234&lt;201,KHQ234/2,IF(KHQ234&lt;=301,KHQ234/3,KHQ234/4))))</f>
        <v>700.2520199999999</v>
      </c>
      <c r="KHS234" s="159">
        <f t="shared" si="9039"/>
        <v>5</v>
      </c>
      <c r="KHT234" s="159"/>
      <c r="KHU234" s="53" t="s">
        <v>163</v>
      </c>
      <c r="KHV234" s="53">
        <f t="shared" ref="KHV234" si="21447">(54.23)*10.764</f>
        <v>583.73171999999988</v>
      </c>
      <c r="KHW234" s="53">
        <f t="shared" si="18313"/>
        <v>116.52029999999999</v>
      </c>
      <c r="KHX234" s="53">
        <f t="shared" si="2903"/>
        <v>700.2520199999999</v>
      </c>
      <c r="KHY234" s="53">
        <v>0</v>
      </c>
      <c r="KHZ234" s="53">
        <f>KHX234*(($H$268)+1)+(IF(KHY234&lt;101,KHY234,IF(KHY234&lt;201,KHY234/2,IF(KHY234&lt;=301,KHY234/3,KHY234/4))))</f>
        <v>700.2520199999999</v>
      </c>
      <c r="KIA234" s="159">
        <f t="shared" si="9042"/>
        <v>5</v>
      </c>
      <c r="KIB234" s="159"/>
      <c r="KIC234" s="53" t="s">
        <v>163</v>
      </c>
      <c r="KID234" s="53">
        <f t="shared" ref="KID234" si="21448">(54.23)*10.764</f>
        <v>583.73171999999988</v>
      </c>
      <c r="KIE234" s="53">
        <f t="shared" si="18315"/>
        <v>116.52029999999999</v>
      </c>
      <c r="KIF234" s="53">
        <f t="shared" si="2906"/>
        <v>700.2520199999999</v>
      </c>
      <c r="KIG234" s="53">
        <v>0</v>
      </c>
      <c r="KIH234" s="53">
        <f>KIF234*(($H$268)+1)+(IF(KIG234&lt;101,KIG234,IF(KIG234&lt;201,KIG234/2,IF(KIG234&lt;=301,KIG234/3,KIG234/4))))</f>
        <v>700.2520199999999</v>
      </c>
      <c r="KII234" s="159">
        <f t="shared" si="9045"/>
        <v>5</v>
      </c>
      <c r="KIJ234" s="159"/>
      <c r="KIK234" s="53" t="s">
        <v>163</v>
      </c>
      <c r="KIL234" s="53">
        <f t="shared" ref="KIL234" si="21449">(54.23)*10.764</f>
        <v>583.73171999999988</v>
      </c>
      <c r="KIM234" s="53">
        <f t="shared" si="18317"/>
        <v>116.52029999999999</v>
      </c>
      <c r="KIN234" s="53">
        <f t="shared" si="2909"/>
        <v>700.2520199999999</v>
      </c>
      <c r="KIO234" s="53">
        <v>0</v>
      </c>
      <c r="KIP234" s="53">
        <f>KIN234*(($H$268)+1)+(IF(KIO234&lt;101,KIO234,IF(KIO234&lt;201,KIO234/2,IF(KIO234&lt;=301,KIO234/3,KIO234/4))))</f>
        <v>700.2520199999999</v>
      </c>
      <c r="KIQ234" s="159">
        <f t="shared" si="9048"/>
        <v>5</v>
      </c>
      <c r="KIR234" s="159"/>
      <c r="KIS234" s="53" t="s">
        <v>163</v>
      </c>
      <c r="KIT234" s="53">
        <f t="shared" ref="KIT234" si="21450">(54.23)*10.764</f>
        <v>583.73171999999988</v>
      </c>
      <c r="KIU234" s="53">
        <f t="shared" si="18319"/>
        <v>116.52029999999999</v>
      </c>
      <c r="KIV234" s="53">
        <f t="shared" si="2912"/>
        <v>700.2520199999999</v>
      </c>
      <c r="KIW234" s="53">
        <v>0</v>
      </c>
      <c r="KIX234" s="53">
        <f>KIV234*(($H$268)+1)+(IF(KIW234&lt;101,KIW234,IF(KIW234&lt;201,KIW234/2,IF(KIW234&lt;=301,KIW234/3,KIW234/4))))</f>
        <v>700.2520199999999</v>
      </c>
      <c r="KIY234" s="159">
        <f t="shared" si="9051"/>
        <v>5</v>
      </c>
      <c r="KIZ234" s="159"/>
      <c r="KJA234" s="53" t="s">
        <v>163</v>
      </c>
      <c r="KJB234" s="53">
        <f t="shared" ref="KJB234" si="21451">(54.23)*10.764</f>
        <v>583.73171999999988</v>
      </c>
      <c r="KJC234" s="53">
        <f t="shared" si="18321"/>
        <v>116.52029999999999</v>
      </c>
      <c r="KJD234" s="53">
        <f t="shared" si="2915"/>
        <v>700.2520199999999</v>
      </c>
      <c r="KJE234" s="53">
        <v>0</v>
      </c>
      <c r="KJF234" s="53">
        <f>KJD234*(($H$268)+1)+(IF(KJE234&lt;101,KJE234,IF(KJE234&lt;201,KJE234/2,IF(KJE234&lt;=301,KJE234/3,KJE234/4))))</f>
        <v>700.2520199999999</v>
      </c>
      <c r="KJG234" s="159">
        <f t="shared" si="9054"/>
        <v>5</v>
      </c>
      <c r="KJH234" s="159"/>
      <c r="KJI234" s="53" t="s">
        <v>163</v>
      </c>
      <c r="KJJ234" s="53">
        <f t="shared" ref="KJJ234" si="21452">(54.23)*10.764</f>
        <v>583.73171999999988</v>
      </c>
      <c r="KJK234" s="53">
        <f t="shared" si="18323"/>
        <v>116.52029999999999</v>
      </c>
      <c r="KJL234" s="53">
        <f t="shared" si="2918"/>
        <v>700.2520199999999</v>
      </c>
      <c r="KJM234" s="53">
        <v>0</v>
      </c>
      <c r="KJN234" s="53">
        <f>KJL234*(($H$268)+1)+(IF(KJM234&lt;101,KJM234,IF(KJM234&lt;201,KJM234/2,IF(KJM234&lt;=301,KJM234/3,KJM234/4))))</f>
        <v>700.2520199999999</v>
      </c>
      <c r="KJO234" s="159">
        <f t="shared" si="9057"/>
        <v>5</v>
      </c>
      <c r="KJP234" s="159"/>
      <c r="KJQ234" s="53" t="s">
        <v>163</v>
      </c>
      <c r="KJR234" s="53">
        <f t="shared" ref="KJR234" si="21453">(54.23)*10.764</f>
        <v>583.73171999999988</v>
      </c>
      <c r="KJS234" s="53">
        <f t="shared" si="18325"/>
        <v>116.52029999999999</v>
      </c>
      <c r="KJT234" s="53">
        <f t="shared" si="2921"/>
        <v>700.2520199999999</v>
      </c>
      <c r="KJU234" s="53">
        <v>0</v>
      </c>
      <c r="KJV234" s="53">
        <f>KJT234*(($H$268)+1)+(IF(KJU234&lt;101,KJU234,IF(KJU234&lt;201,KJU234/2,IF(KJU234&lt;=301,KJU234/3,KJU234/4))))</f>
        <v>700.2520199999999</v>
      </c>
      <c r="KJW234" s="159">
        <f t="shared" si="9060"/>
        <v>5</v>
      </c>
      <c r="KJX234" s="159"/>
      <c r="KJY234" s="53" t="s">
        <v>163</v>
      </c>
      <c r="KJZ234" s="53">
        <f t="shared" ref="KJZ234" si="21454">(54.23)*10.764</f>
        <v>583.73171999999988</v>
      </c>
      <c r="KKA234" s="53">
        <f t="shared" si="18327"/>
        <v>116.52029999999999</v>
      </c>
      <c r="KKB234" s="53">
        <f t="shared" si="2924"/>
        <v>700.2520199999999</v>
      </c>
      <c r="KKC234" s="53">
        <v>0</v>
      </c>
      <c r="KKD234" s="53">
        <f>KKB234*(($H$268)+1)+(IF(KKC234&lt;101,KKC234,IF(KKC234&lt;201,KKC234/2,IF(KKC234&lt;=301,KKC234/3,KKC234/4))))</f>
        <v>700.2520199999999</v>
      </c>
      <c r="KKE234" s="159">
        <f t="shared" si="9063"/>
        <v>5</v>
      </c>
      <c r="KKF234" s="159"/>
      <c r="KKG234" s="53" t="s">
        <v>163</v>
      </c>
      <c r="KKH234" s="53">
        <f t="shared" ref="KKH234" si="21455">(54.23)*10.764</f>
        <v>583.73171999999988</v>
      </c>
      <c r="KKI234" s="53">
        <f t="shared" si="18329"/>
        <v>116.52029999999999</v>
      </c>
      <c r="KKJ234" s="53">
        <f t="shared" si="2927"/>
        <v>700.2520199999999</v>
      </c>
      <c r="KKK234" s="53">
        <v>0</v>
      </c>
      <c r="KKL234" s="53">
        <f>KKJ234*(($H$268)+1)+(IF(KKK234&lt;101,KKK234,IF(KKK234&lt;201,KKK234/2,IF(KKK234&lt;=301,KKK234/3,KKK234/4))))</f>
        <v>700.2520199999999</v>
      </c>
      <c r="KKM234" s="159">
        <f t="shared" si="9066"/>
        <v>5</v>
      </c>
      <c r="KKN234" s="159"/>
      <c r="KKO234" s="53" t="s">
        <v>163</v>
      </c>
      <c r="KKP234" s="53">
        <f t="shared" ref="KKP234" si="21456">(54.23)*10.764</f>
        <v>583.73171999999988</v>
      </c>
      <c r="KKQ234" s="53">
        <f t="shared" si="18331"/>
        <v>116.52029999999999</v>
      </c>
      <c r="KKR234" s="53">
        <f t="shared" si="2930"/>
        <v>700.2520199999999</v>
      </c>
      <c r="KKS234" s="53">
        <v>0</v>
      </c>
      <c r="KKT234" s="53">
        <f>KKR234*(($H$268)+1)+(IF(KKS234&lt;101,KKS234,IF(KKS234&lt;201,KKS234/2,IF(KKS234&lt;=301,KKS234/3,KKS234/4))))</f>
        <v>700.2520199999999</v>
      </c>
      <c r="KKU234" s="159">
        <f t="shared" si="9069"/>
        <v>5</v>
      </c>
      <c r="KKV234" s="159"/>
      <c r="KKW234" s="53" t="s">
        <v>163</v>
      </c>
      <c r="KKX234" s="53">
        <f t="shared" ref="KKX234" si="21457">(54.23)*10.764</f>
        <v>583.73171999999988</v>
      </c>
      <c r="KKY234" s="53">
        <f t="shared" si="18333"/>
        <v>116.52029999999999</v>
      </c>
      <c r="KKZ234" s="53">
        <f t="shared" si="2933"/>
        <v>700.2520199999999</v>
      </c>
      <c r="KLA234" s="53">
        <v>0</v>
      </c>
      <c r="KLB234" s="53">
        <f>KKZ234*(($H$268)+1)+(IF(KLA234&lt;101,KLA234,IF(KLA234&lt;201,KLA234/2,IF(KLA234&lt;=301,KLA234/3,KLA234/4))))</f>
        <v>700.2520199999999</v>
      </c>
      <c r="KLC234" s="159">
        <f t="shared" si="9072"/>
        <v>5</v>
      </c>
      <c r="KLD234" s="159"/>
      <c r="KLE234" s="53" t="s">
        <v>163</v>
      </c>
      <c r="KLF234" s="53">
        <f t="shared" ref="KLF234" si="21458">(54.23)*10.764</f>
        <v>583.73171999999988</v>
      </c>
      <c r="KLG234" s="53">
        <f t="shared" si="18335"/>
        <v>116.52029999999999</v>
      </c>
      <c r="KLH234" s="53">
        <f t="shared" si="2936"/>
        <v>700.2520199999999</v>
      </c>
      <c r="KLI234" s="53">
        <v>0</v>
      </c>
      <c r="KLJ234" s="53">
        <f>KLH234*(($H$268)+1)+(IF(KLI234&lt;101,KLI234,IF(KLI234&lt;201,KLI234/2,IF(KLI234&lt;=301,KLI234/3,KLI234/4))))</f>
        <v>700.2520199999999</v>
      </c>
      <c r="KLK234" s="159">
        <f t="shared" si="9075"/>
        <v>5</v>
      </c>
      <c r="KLL234" s="159"/>
      <c r="KLM234" s="53" t="s">
        <v>163</v>
      </c>
      <c r="KLN234" s="53">
        <f t="shared" ref="KLN234" si="21459">(54.23)*10.764</f>
        <v>583.73171999999988</v>
      </c>
      <c r="KLO234" s="53">
        <f t="shared" si="18337"/>
        <v>116.52029999999999</v>
      </c>
      <c r="KLP234" s="53">
        <f t="shared" si="2939"/>
        <v>700.2520199999999</v>
      </c>
      <c r="KLQ234" s="53">
        <v>0</v>
      </c>
      <c r="KLR234" s="53">
        <f>KLP234*(($H$268)+1)+(IF(KLQ234&lt;101,KLQ234,IF(KLQ234&lt;201,KLQ234/2,IF(KLQ234&lt;=301,KLQ234/3,KLQ234/4))))</f>
        <v>700.2520199999999</v>
      </c>
      <c r="KLS234" s="159">
        <f t="shared" si="9078"/>
        <v>5</v>
      </c>
      <c r="KLT234" s="159"/>
      <c r="KLU234" s="53" t="s">
        <v>163</v>
      </c>
      <c r="KLV234" s="53">
        <f t="shared" ref="KLV234" si="21460">(54.23)*10.764</f>
        <v>583.73171999999988</v>
      </c>
      <c r="KLW234" s="53">
        <f t="shared" si="18339"/>
        <v>116.52029999999999</v>
      </c>
      <c r="KLX234" s="53">
        <f t="shared" si="2942"/>
        <v>700.2520199999999</v>
      </c>
      <c r="KLY234" s="53">
        <v>0</v>
      </c>
      <c r="KLZ234" s="53">
        <f>KLX234*(($H$268)+1)+(IF(KLY234&lt;101,KLY234,IF(KLY234&lt;201,KLY234/2,IF(KLY234&lt;=301,KLY234/3,KLY234/4))))</f>
        <v>700.2520199999999</v>
      </c>
      <c r="KMA234" s="159">
        <f t="shared" si="9081"/>
        <v>5</v>
      </c>
      <c r="KMB234" s="159"/>
      <c r="KMC234" s="53" t="s">
        <v>163</v>
      </c>
      <c r="KMD234" s="53">
        <f t="shared" ref="KMD234" si="21461">(54.23)*10.764</f>
        <v>583.73171999999988</v>
      </c>
      <c r="KME234" s="53">
        <f t="shared" si="18341"/>
        <v>116.52029999999999</v>
      </c>
      <c r="KMF234" s="53">
        <f t="shared" si="2945"/>
        <v>700.2520199999999</v>
      </c>
      <c r="KMG234" s="53">
        <v>0</v>
      </c>
      <c r="KMH234" s="53">
        <f>KMF234*(($H$268)+1)+(IF(KMG234&lt;101,KMG234,IF(KMG234&lt;201,KMG234/2,IF(KMG234&lt;=301,KMG234/3,KMG234/4))))</f>
        <v>700.2520199999999</v>
      </c>
      <c r="KMI234" s="159">
        <f t="shared" si="9084"/>
        <v>5</v>
      </c>
      <c r="KMJ234" s="159"/>
      <c r="KMK234" s="53" t="s">
        <v>163</v>
      </c>
      <c r="KML234" s="53">
        <f t="shared" ref="KML234" si="21462">(54.23)*10.764</f>
        <v>583.73171999999988</v>
      </c>
      <c r="KMM234" s="53">
        <f t="shared" si="18343"/>
        <v>116.52029999999999</v>
      </c>
      <c r="KMN234" s="53">
        <f t="shared" si="2948"/>
        <v>700.2520199999999</v>
      </c>
      <c r="KMO234" s="53">
        <v>0</v>
      </c>
      <c r="KMP234" s="53">
        <f>KMN234*(($H$268)+1)+(IF(KMO234&lt;101,KMO234,IF(KMO234&lt;201,KMO234/2,IF(KMO234&lt;=301,KMO234/3,KMO234/4))))</f>
        <v>700.2520199999999</v>
      </c>
      <c r="KMQ234" s="159">
        <f t="shared" si="9087"/>
        <v>5</v>
      </c>
      <c r="KMR234" s="159"/>
      <c r="KMS234" s="53" t="s">
        <v>163</v>
      </c>
      <c r="KMT234" s="53">
        <f t="shared" ref="KMT234" si="21463">(54.23)*10.764</f>
        <v>583.73171999999988</v>
      </c>
      <c r="KMU234" s="53">
        <f t="shared" si="18345"/>
        <v>116.52029999999999</v>
      </c>
      <c r="KMV234" s="53">
        <f t="shared" si="2951"/>
        <v>700.2520199999999</v>
      </c>
      <c r="KMW234" s="53">
        <v>0</v>
      </c>
      <c r="KMX234" s="53">
        <f>KMV234*(($H$268)+1)+(IF(KMW234&lt;101,KMW234,IF(KMW234&lt;201,KMW234/2,IF(KMW234&lt;=301,KMW234/3,KMW234/4))))</f>
        <v>700.2520199999999</v>
      </c>
      <c r="KMY234" s="159">
        <f t="shared" si="9090"/>
        <v>5</v>
      </c>
      <c r="KMZ234" s="159"/>
      <c r="KNA234" s="53" t="s">
        <v>163</v>
      </c>
      <c r="KNB234" s="53">
        <f t="shared" ref="KNB234" si="21464">(54.23)*10.764</f>
        <v>583.73171999999988</v>
      </c>
      <c r="KNC234" s="53">
        <f t="shared" si="18347"/>
        <v>116.52029999999999</v>
      </c>
      <c r="KND234" s="53">
        <f t="shared" si="2954"/>
        <v>700.2520199999999</v>
      </c>
      <c r="KNE234" s="53">
        <v>0</v>
      </c>
      <c r="KNF234" s="53">
        <f>KND234*(($H$268)+1)+(IF(KNE234&lt;101,KNE234,IF(KNE234&lt;201,KNE234/2,IF(KNE234&lt;=301,KNE234/3,KNE234/4))))</f>
        <v>700.2520199999999</v>
      </c>
      <c r="KNG234" s="159">
        <f t="shared" si="9093"/>
        <v>5</v>
      </c>
      <c r="KNH234" s="159"/>
      <c r="KNI234" s="53" t="s">
        <v>163</v>
      </c>
      <c r="KNJ234" s="53">
        <f t="shared" ref="KNJ234" si="21465">(54.23)*10.764</f>
        <v>583.73171999999988</v>
      </c>
      <c r="KNK234" s="53">
        <f t="shared" si="18349"/>
        <v>116.52029999999999</v>
      </c>
      <c r="KNL234" s="53">
        <f t="shared" si="2957"/>
        <v>700.2520199999999</v>
      </c>
      <c r="KNM234" s="53">
        <v>0</v>
      </c>
      <c r="KNN234" s="53">
        <f>KNL234*(($H$268)+1)+(IF(KNM234&lt;101,KNM234,IF(KNM234&lt;201,KNM234/2,IF(KNM234&lt;=301,KNM234/3,KNM234/4))))</f>
        <v>700.2520199999999</v>
      </c>
      <c r="KNO234" s="159">
        <f t="shared" si="9096"/>
        <v>5</v>
      </c>
      <c r="KNP234" s="159"/>
      <c r="KNQ234" s="53" t="s">
        <v>163</v>
      </c>
      <c r="KNR234" s="53">
        <f t="shared" ref="KNR234" si="21466">(54.23)*10.764</f>
        <v>583.73171999999988</v>
      </c>
      <c r="KNS234" s="53">
        <f t="shared" si="18351"/>
        <v>116.52029999999999</v>
      </c>
      <c r="KNT234" s="53">
        <f t="shared" si="2960"/>
        <v>700.2520199999999</v>
      </c>
      <c r="KNU234" s="53">
        <v>0</v>
      </c>
      <c r="KNV234" s="53">
        <f>KNT234*(($H$268)+1)+(IF(KNU234&lt;101,KNU234,IF(KNU234&lt;201,KNU234/2,IF(KNU234&lt;=301,KNU234/3,KNU234/4))))</f>
        <v>700.2520199999999</v>
      </c>
      <c r="KNW234" s="159">
        <f t="shared" si="9099"/>
        <v>5</v>
      </c>
      <c r="KNX234" s="159"/>
      <c r="KNY234" s="53" t="s">
        <v>163</v>
      </c>
      <c r="KNZ234" s="53">
        <f t="shared" ref="KNZ234" si="21467">(54.23)*10.764</f>
        <v>583.73171999999988</v>
      </c>
      <c r="KOA234" s="53">
        <f t="shared" si="18353"/>
        <v>116.52029999999999</v>
      </c>
      <c r="KOB234" s="53">
        <f t="shared" si="2963"/>
        <v>700.2520199999999</v>
      </c>
      <c r="KOC234" s="53">
        <v>0</v>
      </c>
      <c r="KOD234" s="53">
        <f>KOB234*(($H$268)+1)+(IF(KOC234&lt;101,KOC234,IF(KOC234&lt;201,KOC234/2,IF(KOC234&lt;=301,KOC234/3,KOC234/4))))</f>
        <v>700.2520199999999</v>
      </c>
      <c r="KOE234" s="159">
        <f t="shared" si="9102"/>
        <v>5</v>
      </c>
      <c r="KOF234" s="159"/>
      <c r="KOG234" s="53" t="s">
        <v>163</v>
      </c>
      <c r="KOH234" s="53">
        <f t="shared" ref="KOH234" si="21468">(54.23)*10.764</f>
        <v>583.73171999999988</v>
      </c>
      <c r="KOI234" s="53">
        <f t="shared" si="18355"/>
        <v>116.52029999999999</v>
      </c>
      <c r="KOJ234" s="53">
        <f t="shared" si="2966"/>
        <v>700.2520199999999</v>
      </c>
      <c r="KOK234" s="53">
        <v>0</v>
      </c>
      <c r="KOL234" s="53">
        <f>KOJ234*(($H$268)+1)+(IF(KOK234&lt;101,KOK234,IF(KOK234&lt;201,KOK234/2,IF(KOK234&lt;=301,KOK234/3,KOK234/4))))</f>
        <v>700.2520199999999</v>
      </c>
      <c r="KOM234" s="159">
        <f t="shared" si="9105"/>
        <v>5</v>
      </c>
      <c r="KON234" s="159"/>
      <c r="KOO234" s="53" t="s">
        <v>163</v>
      </c>
      <c r="KOP234" s="53">
        <f t="shared" ref="KOP234" si="21469">(54.23)*10.764</f>
        <v>583.73171999999988</v>
      </c>
      <c r="KOQ234" s="53">
        <f t="shared" si="18357"/>
        <v>116.52029999999999</v>
      </c>
      <c r="KOR234" s="53">
        <f t="shared" si="2969"/>
        <v>700.2520199999999</v>
      </c>
      <c r="KOS234" s="53">
        <v>0</v>
      </c>
      <c r="KOT234" s="53">
        <f>KOR234*(($H$268)+1)+(IF(KOS234&lt;101,KOS234,IF(KOS234&lt;201,KOS234/2,IF(KOS234&lt;=301,KOS234/3,KOS234/4))))</f>
        <v>700.2520199999999</v>
      </c>
      <c r="KOU234" s="159">
        <f t="shared" si="9108"/>
        <v>5</v>
      </c>
      <c r="KOV234" s="159"/>
      <c r="KOW234" s="53" t="s">
        <v>163</v>
      </c>
      <c r="KOX234" s="53">
        <f t="shared" ref="KOX234" si="21470">(54.23)*10.764</f>
        <v>583.73171999999988</v>
      </c>
      <c r="KOY234" s="53">
        <f t="shared" si="18359"/>
        <v>116.52029999999999</v>
      </c>
      <c r="KOZ234" s="53">
        <f t="shared" si="2972"/>
        <v>700.2520199999999</v>
      </c>
      <c r="KPA234" s="53">
        <v>0</v>
      </c>
      <c r="KPB234" s="53">
        <f>KOZ234*(($H$268)+1)+(IF(KPA234&lt;101,KPA234,IF(KPA234&lt;201,KPA234/2,IF(KPA234&lt;=301,KPA234/3,KPA234/4))))</f>
        <v>700.2520199999999</v>
      </c>
      <c r="KPC234" s="159">
        <f t="shared" si="9111"/>
        <v>5</v>
      </c>
      <c r="KPD234" s="159"/>
      <c r="KPE234" s="53" t="s">
        <v>163</v>
      </c>
      <c r="KPF234" s="53">
        <f t="shared" ref="KPF234" si="21471">(54.23)*10.764</f>
        <v>583.73171999999988</v>
      </c>
      <c r="KPG234" s="53">
        <f t="shared" si="18361"/>
        <v>116.52029999999999</v>
      </c>
      <c r="KPH234" s="53">
        <f t="shared" si="2975"/>
        <v>700.2520199999999</v>
      </c>
      <c r="KPI234" s="53">
        <v>0</v>
      </c>
      <c r="KPJ234" s="53">
        <f>KPH234*(($H$268)+1)+(IF(KPI234&lt;101,KPI234,IF(KPI234&lt;201,KPI234/2,IF(KPI234&lt;=301,KPI234/3,KPI234/4))))</f>
        <v>700.2520199999999</v>
      </c>
      <c r="KPK234" s="159">
        <f t="shared" si="9114"/>
        <v>5</v>
      </c>
      <c r="KPL234" s="159"/>
      <c r="KPM234" s="53" t="s">
        <v>163</v>
      </c>
      <c r="KPN234" s="53">
        <f t="shared" ref="KPN234" si="21472">(54.23)*10.764</f>
        <v>583.73171999999988</v>
      </c>
      <c r="KPO234" s="53">
        <f t="shared" si="18363"/>
        <v>116.52029999999999</v>
      </c>
      <c r="KPP234" s="53">
        <f t="shared" si="2978"/>
        <v>700.2520199999999</v>
      </c>
      <c r="KPQ234" s="53">
        <v>0</v>
      </c>
      <c r="KPR234" s="53">
        <f>KPP234*(($H$268)+1)+(IF(KPQ234&lt;101,KPQ234,IF(KPQ234&lt;201,KPQ234/2,IF(KPQ234&lt;=301,KPQ234/3,KPQ234/4))))</f>
        <v>700.2520199999999</v>
      </c>
      <c r="KPS234" s="159">
        <f t="shared" si="9117"/>
        <v>5</v>
      </c>
      <c r="KPT234" s="159"/>
      <c r="KPU234" s="53" t="s">
        <v>163</v>
      </c>
      <c r="KPV234" s="53">
        <f t="shared" ref="KPV234" si="21473">(54.23)*10.764</f>
        <v>583.73171999999988</v>
      </c>
      <c r="KPW234" s="53">
        <f t="shared" si="18365"/>
        <v>116.52029999999999</v>
      </c>
      <c r="KPX234" s="53">
        <f t="shared" si="2981"/>
        <v>700.2520199999999</v>
      </c>
      <c r="KPY234" s="53">
        <v>0</v>
      </c>
      <c r="KPZ234" s="53">
        <f>KPX234*(($H$268)+1)+(IF(KPY234&lt;101,KPY234,IF(KPY234&lt;201,KPY234/2,IF(KPY234&lt;=301,KPY234/3,KPY234/4))))</f>
        <v>700.2520199999999</v>
      </c>
      <c r="KQA234" s="159">
        <f t="shared" si="9120"/>
        <v>5</v>
      </c>
      <c r="KQB234" s="159"/>
      <c r="KQC234" s="53" t="s">
        <v>163</v>
      </c>
      <c r="KQD234" s="53">
        <f t="shared" ref="KQD234" si="21474">(54.23)*10.764</f>
        <v>583.73171999999988</v>
      </c>
      <c r="KQE234" s="53">
        <f t="shared" si="18367"/>
        <v>116.52029999999999</v>
      </c>
      <c r="KQF234" s="53">
        <f t="shared" si="2984"/>
        <v>700.2520199999999</v>
      </c>
      <c r="KQG234" s="53">
        <v>0</v>
      </c>
      <c r="KQH234" s="53">
        <f>KQF234*(($H$268)+1)+(IF(KQG234&lt;101,KQG234,IF(KQG234&lt;201,KQG234/2,IF(KQG234&lt;=301,KQG234/3,KQG234/4))))</f>
        <v>700.2520199999999</v>
      </c>
      <c r="KQI234" s="159">
        <f t="shared" si="9123"/>
        <v>5</v>
      </c>
      <c r="KQJ234" s="159"/>
      <c r="KQK234" s="53" t="s">
        <v>163</v>
      </c>
      <c r="KQL234" s="53">
        <f t="shared" ref="KQL234" si="21475">(54.23)*10.764</f>
        <v>583.73171999999988</v>
      </c>
      <c r="KQM234" s="53">
        <f t="shared" si="18369"/>
        <v>116.52029999999999</v>
      </c>
      <c r="KQN234" s="53">
        <f t="shared" si="2987"/>
        <v>700.2520199999999</v>
      </c>
      <c r="KQO234" s="53">
        <v>0</v>
      </c>
      <c r="KQP234" s="53">
        <f>KQN234*(($H$268)+1)+(IF(KQO234&lt;101,KQO234,IF(KQO234&lt;201,KQO234/2,IF(KQO234&lt;=301,KQO234/3,KQO234/4))))</f>
        <v>700.2520199999999</v>
      </c>
      <c r="KQQ234" s="159">
        <f t="shared" si="9126"/>
        <v>5</v>
      </c>
      <c r="KQR234" s="159"/>
      <c r="KQS234" s="53" t="s">
        <v>163</v>
      </c>
      <c r="KQT234" s="53">
        <f t="shared" ref="KQT234" si="21476">(54.23)*10.764</f>
        <v>583.73171999999988</v>
      </c>
      <c r="KQU234" s="53">
        <f t="shared" si="18371"/>
        <v>116.52029999999999</v>
      </c>
      <c r="KQV234" s="53">
        <f t="shared" si="2990"/>
        <v>700.2520199999999</v>
      </c>
      <c r="KQW234" s="53">
        <v>0</v>
      </c>
      <c r="KQX234" s="53">
        <f>KQV234*(($H$268)+1)+(IF(KQW234&lt;101,KQW234,IF(KQW234&lt;201,KQW234/2,IF(KQW234&lt;=301,KQW234/3,KQW234/4))))</f>
        <v>700.2520199999999</v>
      </c>
      <c r="KQY234" s="159">
        <f t="shared" si="9129"/>
        <v>5</v>
      </c>
      <c r="KQZ234" s="159"/>
      <c r="KRA234" s="53" t="s">
        <v>163</v>
      </c>
      <c r="KRB234" s="53">
        <f t="shared" ref="KRB234" si="21477">(54.23)*10.764</f>
        <v>583.73171999999988</v>
      </c>
      <c r="KRC234" s="53">
        <f t="shared" si="18373"/>
        <v>116.52029999999999</v>
      </c>
      <c r="KRD234" s="53">
        <f t="shared" si="2993"/>
        <v>700.2520199999999</v>
      </c>
      <c r="KRE234" s="53">
        <v>0</v>
      </c>
      <c r="KRF234" s="53">
        <f>KRD234*(($H$268)+1)+(IF(KRE234&lt;101,KRE234,IF(KRE234&lt;201,KRE234/2,IF(KRE234&lt;=301,KRE234/3,KRE234/4))))</f>
        <v>700.2520199999999</v>
      </c>
      <c r="KRG234" s="159">
        <f t="shared" si="9132"/>
        <v>5</v>
      </c>
      <c r="KRH234" s="159"/>
      <c r="KRI234" s="53" t="s">
        <v>163</v>
      </c>
      <c r="KRJ234" s="53">
        <f t="shared" ref="KRJ234" si="21478">(54.23)*10.764</f>
        <v>583.73171999999988</v>
      </c>
      <c r="KRK234" s="53">
        <f t="shared" si="18375"/>
        <v>116.52029999999999</v>
      </c>
      <c r="KRL234" s="53">
        <f t="shared" si="2996"/>
        <v>700.2520199999999</v>
      </c>
      <c r="KRM234" s="53">
        <v>0</v>
      </c>
      <c r="KRN234" s="53">
        <f>KRL234*(($H$268)+1)+(IF(KRM234&lt;101,KRM234,IF(KRM234&lt;201,KRM234/2,IF(KRM234&lt;=301,KRM234/3,KRM234/4))))</f>
        <v>700.2520199999999</v>
      </c>
      <c r="KRO234" s="159">
        <f t="shared" si="9135"/>
        <v>5</v>
      </c>
      <c r="KRP234" s="159"/>
      <c r="KRQ234" s="53" t="s">
        <v>163</v>
      </c>
      <c r="KRR234" s="53">
        <f t="shared" ref="KRR234" si="21479">(54.23)*10.764</f>
        <v>583.73171999999988</v>
      </c>
      <c r="KRS234" s="53">
        <f t="shared" si="18377"/>
        <v>116.52029999999999</v>
      </c>
      <c r="KRT234" s="53">
        <f t="shared" si="2999"/>
        <v>700.2520199999999</v>
      </c>
      <c r="KRU234" s="53">
        <v>0</v>
      </c>
      <c r="KRV234" s="53">
        <f>KRT234*(($H$268)+1)+(IF(KRU234&lt;101,KRU234,IF(KRU234&lt;201,KRU234/2,IF(KRU234&lt;=301,KRU234/3,KRU234/4))))</f>
        <v>700.2520199999999</v>
      </c>
      <c r="KRW234" s="159">
        <f t="shared" si="9138"/>
        <v>5</v>
      </c>
      <c r="KRX234" s="159"/>
      <c r="KRY234" s="53" t="s">
        <v>163</v>
      </c>
      <c r="KRZ234" s="53">
        <f t="shared" ref="KRZ234" si="21480">(54.23)*10.764</f>
        <v>583.73171999999988</v>
      </c>
      <c r="KSA234" s="53">
        <f t="shared" si="18379"/>
        <v>116.52029999999999</v>
      </c>
      <c r="KSB234" s="53">
        <f t="shared" si="3002"/>
        <v>700.2520199999999</v>
      </c>
      <c r="KSC234" s="53">
        <v>0</v>
      </c>
      <c r="KSD234" s="53">
        <f>KSB234*(($H$268)+1)+(IF(KSC234&lt;101,KSC234,IF(KSC234&lt;201,KSC234/2,IF(KSC234&lt;=301,KSC234/3,KSC234/4))))</f>
        <v>700.2520199999999</v>
      </c>
      <c r="KSE234" s="159">
        <f t="shared" si="9141"/>
        <v>5</v>
      </c>
      <c r="KSF234" s="159"/>
      <c r="KSG234" s="53" t="s">
        <v>163</v>
      </c>
      <c r="KSH234" s="53">
        <f t="shared" ref="KSH234" si="21481">(54.23)*10.764</f>
        <v>583.73171999999988</v>
      </c>
      <c r="KSI234" s="53">
        <f t="shared" si="18381"/>
        <v>116.52029999999999</v>
      </c>
      <c r="KSJ234" s="53">
        <f t="shared" si="3005"/>
        <v>700.2520199999999</v>
      </c>
      <c r="KSK234" s="53">
        <v>0</v>
      </c>
      <c r="KSL234" s="53">
        <f>KSJ234*(($H$268)+1)+(IF(KSK234&lt;101,KSK234,IF(KSK234&lt;201,KSK234/2,IF(KSK234&lt;=301,KSK234/3,KSK234/4))))</f>
        <v>700.2520199999999</v>
      </c>
      <c r="KSM234" s="159">
        <f t="shared" si="9144"/>
        <v>5</v>
      </c>
      <c r="KSN234" s="159"/>
      <c r="KSO234" s="53" t="s">
        <v>163</v>
      </c>
      <c r="KSP234" s="53">
        <f t="shared" ref="KSP234" si="21482">(54.23)*10.764</f>
        <v>583.73171999999988</v>
      </c>
      <c r="KSQ234" s="53">
        <f t="shared" si="18383"/>
        <v>116.52029999999999</v>
      </c>
      <c r="KSR234" s="53">
        <f t="shared" si="3008"/>
        <v>700.2520199999999</v>
      </c>
      <c r="KSS234" s="53">
        <v>0</v>
      </c>
      <c r="KST234" s="53">
        <f>KSR234*(($H$268)+1)+(IF(KSS234&lt;101,KSS234,IF(KSS234&lt;201,KSS234/2,IF(KSS234&lt;=301,KSS234/3,KSS234/4))))</f>
        <v>700.2520199999999</v>
      </c>
      <c r="KSU234" s="159">
        <f t="shared" si="9147"/>
        <v>5</v>
      </c>
      <c r="KSV234" s="159"/>
      <c r="KSW234" s="53" t="s">
        <v>163</v>
      </c>
      <c r="KSX234" s="53">
        <f t="shared" ref="KSX234" si="21483">(54.23)*10.764</f>
        <v>583.73171999999988</v>
      </c>
      <c r="KSY234" s="53">
        <f t="shared" si="18385"/>
        <v>116.52029999999999</v>
      </c>
      <c r="KSZ234" s="53">
        <f t="shared" si="3011"/>
        <v>700.2520199999999</v>
      </c>
      <c r="KTA234" s="53">
        <v>0</v>
      </c>
      <c r="KTB234" s="53">
        <f>KSZ234*(($H$268)+1)+(IF(KTA234&lt;101,KTA234,IF(KTA234&lt;201,KTA234/2,IF(KTA234&lt;=301,KTA234/3,KTA234/4))))</f>
        <v>700.2520199999999</v>
      </c>
      <c r="KTC234" s="159">
        <f t="shared" si="9150"/>
        <v>5</v>
      </c>
      <c r="KTD234" s="159"/>
      <c r="KTE234" s="53" t="s">
        <v>163</v>
      </c>
      <c r="KTF234" s="53">
        <f t="shared" ref="KTF234" si="21484">(54.23)*10.764</f>
        <v>583.73171999999988</v>
      </c>
      <c r="KTG234" s="53">
        <f t="shared" si="18387"/>
        <v>116.52029999999999</v>
      </c>
      <c r="KTH234" s="53">
        <f t="shared" si="3014"/>
        <v>700.2520199999999</v>
      </c>
      <c r="KTI234" s="53">
        <v>0</v>
      </c>
      <c r="KTJ234" s="53">
        <f>KTH234*(($H$268)+1)+(IF(KTI234&lt;101,KTI234,IF(KTI234&lt;201,KTI234/2,IF(KTI234&lt;=301,KTI234/3,KTI234/4))))</f>
        <v>700.2520199999999</v>
      </c>
      <c r="KTK234" s="159">
        <f t="shared" si="9153"/>
        <v>5</v>
      </c>
      <c r="KTL234" s="159"/>
      <c r="KTM234" s="53" t="s">
        <v>163</v>
      </c>
      <c r="KTN234" s="53">
        <f t="shared" ref="KTN234" si="21485">(54.23)*10.764</f>
        <v>583.73171999999988</v>
      </c>
      <c r="KTO234" s="53">
        <f t="shared" si="18389"/>
        <v>116.52029999999999</v>
      </c>
      <c r="KTP234" s="53">
        <f t="shared" si="3017"/>
        <v>700.2520199999999</v>
      </c>
      <c r="KTQ234" s="53">
        <v>0</v>
      </c>
      <c r="KTR234" s="53">
        <f>KTP234*(($H$268)+1)+(IF(KTQ234&lt;101,KTQ234,IF(KTQ234&lt;201,KTQ234/2,IF(KTQ234&lt;=301,KTQ234/3,KTQ234/4))))</f>
        <v>700.2520199999999</v>
      </c>
      <c r="KTS234" s="159">
        <f t="shared" si="9156"/>
        <v>5</v>
      </c>
      <c r="KTT234" s="159"/>
      <c r="KTU234" s="53" t="s">
        <v>163</v>
      </c>
      <c r="KTV234" s="53">
        <f t="shared" ref="KTV234" si="21486">(54.23)*10.764</f>
        <v>583.73171999999988</v>
      </c>
      <c r="KTW234" s="53">
        <f t="shared" si="18391"/>
        <v>116.52029999999999</v>
      </c>
      <c r="KTX234" s="53">
        <f t="shared" si="3020"/>
        <v>700.2520199999999</v>
      </c>
      <c r="KTY234" s="53">
        <v>0</v>
      </c>
      <c r="KTZ234" s="53">
        <f>KTX234*(($H$268)+1)+(IF(KTY234&lt;101,KTY234,IF(KTY234&lt;201,KTY234/2,IF(KTY234&lt;=301,KTY234/3,KTY234/4))))</f>
        <v>700.2520199999999</v>
      </c>
      <c r="KUA234" s="159">
        <f t="shared" si="9159"/>
        <v>5</v>
      </c>
      <c r="KUB234" s="159"/>
      <c r="KUC234" s="53" t="s">
        <v>163</v>
      </c>
      <c r="KUD234" s="53">
        <f t="shared" ref="KUD234" si="21487">(54.23)*10.764</f>
        <v>583.73171999999988</v>
      </c>
      <c r="KUE234" s="53">
        <f t="shared" si="18393"/>
        <v>116.52029999999999</v>
      </c>
      <c r="KUF234" s="53">
        <f t="shared" si="3023"/>
        <v>700.2520199999999</v>
      </c>
      <c r="KUG234" s="53">
        <v>0</v>
      </c>
      <c r="KUH234" s="53">
        <f>KUF234*(($H$268)+1)+(IF(KUG234&lt;101,KUG234,IF(KUG234&lt;201,KUG234/2,IF(KUG234&lt;=301,KUG234/3,KUG234/4))))</f>
        <v>700.2520199999999</v>
      </c>
      <c r="KUI234" s="159">
        <f t="shared" si="9162"/>
        <v>5</v>
      </c>
      <c r="KUJ234" s="159"/>
      <c r="KUK234" s="53" t="s">
        <v>163</v>
      </c>
      <c r="KUL234" s="53">
        <f t="shared" ref="KUL234" si="21488">(54.23)*10.764</f>
        <v>583.73171999999988</v>
      </c>
      <c r="KUM234" s="53">
        <f t="shared" si="18395"/>
        <v>116.52029999999999</v>
      </c>
      <c r="KUN234" s="53">
        <f t="shared" si="3026"/>
        <v>700.2520199999999</v>
      </c>
      <c r="KUO234" s="53">
        <v>0</v>
      </c>
      <c r="KUP234" s="53">
        <f>KUN234*(($H$268)+1)+(IF(KUO234&lt;101,KUO234,IF(KUO234&lt;201,KUO234/2,IF(KUO234&lt;=301,KUO234/3,KUO234/4))))</f>
        <v>700.2520199999999</v>
      </c>
      <c r="KUQ234" s="159">
        <f t="shared" si="9165"/>
        <v>5</v>
      </c>
      <c r="KUR234" s="159"/>
      <c r="KUS234" s="53" t="s">
        <v>163</v>
      </c>
      <c r="KUT234" s="53">
        <f t="shared" ref="KUT234" si="21489">(54.23)*10.764</f>
        <v>583.73171999999988</v>
      </c>
      <c r="KUU234" s="53">
        <f t="shared" si="18397"/>
        <v>116.52029999999999</v>
      </c>
      <c r="KUV234" s="53">
        <f t="shared" si="3029"/>
        <v>700.2520199999999</v>
      </c>
      <c r="KUW234" s="53">
        <v>0</v>
      </c>
      <c r="KUX234" s="53">
        <f>KUV234*(($H$268)+1)+(IF(KUW234&lt;101,KUW234,IF(KUW234&lt;201,KUW234/2,IF(KUW234&lt;=301,KUW234/3,KUW234/4))))</f>
        <v>700.2520199999999</v>
      </c>
      <c r="KUY234" s="159">
        <f t="shared" si="9168"/>
        <v>5</v>
      </c>
      <c r="KUZ234" s="159"/>
      <c r="KVA234" s="53" t="s">
        <v>163</v>
      </c>
      <c r="KVB234" s="53">
        <f t="shared" ref="KVB234" si="21490">(54.23)*10.764</f>
        <v>583.73171999999988</v>
      </c>
      <c r="KVC234" s="53">
        <f t="shared" si="18399"/>
        <v>116.52029999999999</v>
      </c>
      <c r="KVD234" s="53">
        <f t="shared" si="3032"/>
        <v>700.2520199999999</v>
      </c>
      <c r="KVE234" s="53">
        <v>0</v>
      </c>
      <c r="KVF234" s="53">
        <f>KVD234*(($H$268)+1)+(IF(KVE234&lt;101,KVE234,IF(KVE234&lt;201,KVE234/2,IF(KVE234&lt;=301,KVE234/3,KVE234/4))))</f>
        <v>700.2520199999999</v>
      </c>
      <c r="KVG234" s="159">
        <f t="shared" si="9171"/>
        <v>5</v>
      </c>
      <c r="KVH234" s="159"/>
      <c r="KVI234" s="53" t="s">
        <v>163</v>
      </c>
      <c r="KVJ234" s="53">
        <f t="shared" ref="KVJ234" si="21491">(54.23)*10.764</f>
        <v>583.73171999999988</v>
      </c>
      <c r="KVK234" s="53">
        <f t="shared" si="18401"/>
        <v>116.52029999999999</v>
      </c>
      <c r="KVL234" s="53">
        <f t="shared" si="3035"/>
        <v>700.2520199999999</v>
      </c>
      <c r="KVM234" s="53">
        <v>0</v>
      </c>
      <c r="KVN234" s="53">
        <f>KVL234*(($H$268)+1)+(IF(KVM234&lt;101,KVM234,IF(KVM234&lt;201,KVM234/2,IF(KVM234&lt;=301,KVM234/3,KVM234/4))))</f>
        <v>700.2520199999999</v>
      </c>
      <c r="KVO234" s="159">
        <f t="shared" si="9174"/>
        <v>5</v>
      </c>
      <c r="KVP234" s="159"/>
      <c r="KVQ234" s="53" t="s">
        <v>163</v>
      </c>
      <c r="KVR234" s="53">
        <f t="shared" ref="KVR234" si="21492">(54.23)*10.764</f>
        <v>583.73171999999988</v>
      </c>
      <c r="KVS234" s="53">
        <f t="shared" si="18403"/>
        <v>116.52029999999999</v>
      </c>
      <c r="KVT234" s="53">
        <f t="shared" si="3038"/>
        <v>700.2520199999999</v>
      </c>
      <c r="KVU234" s="53">
        <v>0</v>
      </c>
      <c r="KVV234" s="53">
        <f>KVT234*(($H$268)+1)+(IF(KVU234&lt;101,KVU234,IF(KVU234&lt;201,KVU234/2,IF(KVU234&lt;=301,KVU234/3,KVU234/4))))</f>
        <v>700.2520199999999</v>
      </c>
      <c r="KVW234" s="159">
        <f t="shared" si="9177"/>
        <v>5</v>
      </c>
      <c r="KVX234" s="159"/>
      <c r="KVY234" s="53" t="s">
        <v>163</v>
      </c>
      <c r="KVZ234" s="53">
        <f t="shared" ref="KVZ234" si="21493">(54.23)*10.764</f>
        <v>583.73171999999988</v>
      </c>
      <c r="KWA234" s="53">
        <f t="shared" si="18405"/>
        <v>116.52029999999999</v>
      </c>
      <c r="KWB234" s="53">
        <f t="shared" si="3041"/>
        <v>700.2520199999999</v>
      </c>
      <c r="KWC234" s="53">
        <v>0</v>
      </c>
      <c r="KWD234" s="53">
        <f>KWB234*(($H$268)+1)+(IF(KWC234&lt;101,KWC234,IF(KWC234&lt;201,KWC234/2,IF(KWC234&lt;=301,KWC234/3,KWC234/4))))</f>
        <v>700.2520199999999</v>
      </c>
      <c r="KWE234" s="159">
        <f t="shared" si="9180"/>
        <v>5</v>
      </c>
      <c r="KWF234" s="159"/>
      <c r="KWG234" s="53" t="s">
        <v>163</v>
      </c>
      <c r="KWH234" s="53">
        <f t="shared" ref="KWH234" si="21494">(54.23)*10.764</f>
        <v>583.73171999999988</v>
      </c>
      <c r="KWI234" s="53">
        <f t="shared" si="18407"/>
        <v>116.52029999999999</v>
      </c>
      <c r="KWJ234" s="53">
        <f t="shared" si="3044"/>
        <v>700.2520199999999</v>
      </c>
      <c r="KWK234" s="53">
        <v>0</v>
      </c>
      <c r="KWL234" s="53">
        <f>KWJ234*(($H$268)+1)+(IF(KWK234&lt;101,KWK234,IF(KWK234&lt;201,KWK234/2,IF(KWK234&lt;=301,KWK234/3,KWK234/4))))</f>
        <v>700.2520199999999</v>
      </c>
      <c r="KWM234" s="159">
        <f t="shared" si="9183"/>
        <v>5</v>
      </c>
      <c r="KWN234" s="159"/>
      <c r="KWO234" s="53" t="s">
        <v>163</v>
      </c>
      <c r="KWP234" s="53">
        <f t="shared" ref="KWP234" si="21495">(54.23)*10.764</f>
        <v>583.73171999999988</v>
      </c>
      <c r="KWQ234" s="53">
        <f t="shared" si="18409"/>
        <v>116.52029999999999</v>
      </c>
      <c r="KWR234" s="53">
        <f t="shared" si="3047"/>
        <v>700.2520199999999</v>
      </c>
      <c r="KWS234" s="53">
        <v>0</v>
      </c>
      <c r="KWT234" s="53">
        <f>KWR234*(($H$268)+1)+(IF(KWS234&lt;101,KWS234,IF(KWS234&lt;201,KWS234/2,IF(KWS234&lt;=301,KWS234/3,KWS234/4))))</f>
        <v>700.2520199999999</v>
      </c>
      <c r="KWU234" s="159">
        <f t="shared" si="9186"/>
        <v>5</v>
      </c>
      <c r="KWV234" s="159"/>
      <c r="KWW234" s="53" t="s">
        <v>163</v>
      </c>
      <c r="KWX234" s="53">
        <f t="shared" ref="KWX234" si="21496">(54.23)*10.764</f>
        <v>583.73171999999988</v>
      </c>
      <c r="KWY234" s="53">
        <f t="shared" si="18411"/>
        <v>116.52029999999999</v>
      </c>
      <c r="KWZ234" s="53">
        <f t="shared" si="3050"/>
        <v>700.2520199999999</v>
      </c>
      <c r="KXA234" s="53">
        <v>0</v>
      </c>
      <c r="KXB234" s="53">
        <f>KWZ234*(($H$268)+1)+(IF(KXA234&lt;101,KXA234,IF(KXA234&lt;201,KXA234/2,IF(KXA234&lt;=301,KXA234/3,KXA234/4))))</f>
        <v>700.2520199999999</v>
      </c>
      <c r="KXC234" s="159">
        <f t="shared" si="9189"/>
        <v>5</v>
      </c>
      <c r="KXD234" s="159"/>
      <c r="KXE234" s="53" t="s">
        <v>163</v>
      </c>
      <c r="KXF234" s="53">
        <f t="shared" ref="KXF234" si="21497">(54.23)*10.764</f>
        <v>583.73171999999988</v>
      </c>
      <c r="KXG234" s="53">
        <f t="shared" si="18413"/>
        <v>116.52029999999999</v>
      </c>
      <c r="KXH234" s="53">
        <f t="shared" si="3053"/>
        <v>700.2520199999999</v>
      </c>
      <c r="KXI234" s="53">
        <v>0</v>
      </c>
      <c r="KXJ234" s="53">
        <f>KXH234*(($H$268)+1)+(IF(KXI234&lt;101,KXI234,IF(KXI234&lt;201,KXI234/2,IF(KXI234&lt;=301,KXI234/3,KXI234/4))))</f>
        <v>700.2520199999999</v>
      </c>
      <c r="KXK234" s="159">
        <f t="shared" si="9192"/>
        <v>5</v>
      </c>
      <c r="KXL234" s="159"/>
      <c r="KXM234" s="53" t="s">
        <v>163</v>
      </c>
      <c r="KXN234" s="53">
        <f t="shared" ref="KXN234" si="21498">(54.23)*10.764</f>
        <v>583.73171999999988</v>
      </c>
      <c r="KXO234" s="53">
        <f t="shared" si="18415"/>
        <v>116.52029999999999</v>
      </c>
      <c r="KXP234" s="53">
        <f t="shared" si="3056"/>
        <v>700.2520199999999</v>
      </c>
      <c r="KXQ234" s="53">
        <v>0</v>
      </c>
      <c r="KXR234" s="53">
        <f>KXP234*(($H$268)+1)+(IF(KXQ234&lt;101,KXQ234,IF(KXQ234&lt;201,KXQ234/2,IF(KXQ234&lt;=301,KXQ234/3,KXQ234/4))))</f>
        <v>700.2520199999999</v>
      </c>
      <c r="KXS234" s="159">
        <f t="shared" si="9195"/>
        <v>5</v>
      </c>
      <c r="KXT234" s="159"/>
      <c r="KXU234" s="53" t="s">
        <v>163</v>
      </c>
      <c r="KXV234" s="53">
        <f t="shared" ref="KXV234" si="21499">(54.23)*10.764</f>
        <v>583.73171999999988</v>
      </c>
      <c r="KXW234" s="53">
        <f t="shared" si="18417"/>
        <v>116.52029999999999</v>
      </c>
      <c r="KXX234" s="53">
        <f t="shared" si="3059"/>
        <v>700.2520199999999</v>
      </c>
      <c r="KXY234" s="53">
        <v>0</v>
      </c>
      <c r="KXZ234" s="53">
        <f>KXX234*(($H$268)+1)+(IF(KXY234&lt;101,KXY234,IF(KXY234&lt;201,KXY234/2,IF(KXY234&lt;=301,KXY234/3,KXY234/4))))</f>
        <v>700.2520199999999</v>
      </c>
      <c r="KYA234" s="159">
        <f t="shared" si="9198"/>
        <v>5</v>
      </c>
      <c r="KYB234" s="159"/>
      <c r="KYC234" s="53" t="s">
        <v>163</v>
      </c>
      <c r="KYD234" s="53">
        <f t="shared" ref="KYD234" si="21500">(54.23)*10.764</f>
        <v>583.73171999999988</v>
      </c>
      <c r="KYE234" s="53">
        <f t="shared" si="18419"/>
        <v>116.52029999999999</v>
      </c>
      <c r="KYF234" s="53">
        <f t="shared" si="3062"/>
        <v>700.2520199999999</v>
      </c>
      <c r="KYG234" s="53">
        <v>0</v>
      </c>
      <c r="KYH234" s="53">
        <f>KYF234*(($H$268)+1)+(IF(KYG234&lt;101,KYG234,IF(KYG234&lt;201,KYG234/2,IF(KYG234&lt;=301,KYG234/3,KYG234/4))))</f>
        <v>700.2520199999999</v>
      </c>
      <c r="KYI234" s="159">
        <f t="shared" si="9201"/>
        <v>5</v>
      </c>
      <c r="KYJ234" s="159"/>
      <c r="KYK234" s="53" t="s">
        <v>163</v>
      </c>
      <c r="KYL234" s="53">
        <f t="shared" ref="KYL234" si="21501">(54.23)*10.764</f>
        <v>583.73171999999988</v>
      </c>
      <c r="KYM234" s="53">
        <f t="shared" si="18421"/>
        <v>116.52029999999999</v>
      </c>
      <c r="KYN234" s="53">
        <f t="shared" si="3065"/>
        <v>700.2520199999999</v>
      </c>
      <c r="KYO234" s="53">
        <v>0</v>
      </c>
      <c r="KYP234" s="53">
        <f>KYN234*(($H$268)+1)+(IF(KYO234&lt;101,KYO234,IF(KYO234&lt;201,KYO234/2,IF(KYO234&lt;=301,KYO234/3,KYO234/4))))</f>
        <v>700.2520199999999</v>
      </c>
      <c r="KYQ234" s="159">
        <f t="shared" si="9204"/>
        <v>5</v>
      </c>
      <c r="KYR234" s="159"/>
      <c r="KYS234" s="53" t="s">
        <v>163</v>
      </c>
      <c r="KYT234" s="53">
        <f t="shared" ref="KYT234" si="21502">(54.23)*10.764</f>
        <v>583.73171999999988</v>
      </c>
      <c r="KYU234" s="53">
        <f t="shared" si="18423"/>
        <v>116.52029999999999</v>
      </c>
      <c r="KYV234" s="53">
        <f t="shared" si="3068"/>
        <v>700.2520199999999</v>
      </c>
      <c r="KYW234" s="53">
        <v>0</v>
      </c>
      <c r="KYX234" s="53">
        <f>KYV234*(($H$268)+1)+(IF(KYW234&lt;101,KYW234,IF(KYW234&lt;201,KYW234/2,IF(KYW234&lt;=301,KYW234/3,KYW234/4))))</f>
        <v>700.2520199999999</v>
      </c>
      <c r="KYY234" s="159">
        <f t="shared" si="9207"/>
        <v>5</v>
      </c>
      <c r="KYZ234" s="159"/>
      <c r="KZA234" s="53" t="s">
        <v>163</v>
      </c>
      <c r="KZB234" s="53">
        <f t="shared" ref="KZB234" si="21503">(54.23)*10.764</f>
        <v>583.73171999999988</v>
      </c>
      <c r="KZC234" s="53">
        <f t="shared" si="18425"/>
        <v>116.52029999999999</v>
      </c>
      <c r="KZD234" s="53">
        <f t="shared" si="3071"/>
        <v>700.2520199999999</v>
      </c>
      <c r="KZE234" s="53">
        <v>0</v>
      </c>
      <c r="KZF234" s="53">
        <f>KZD234*(($H$268)+1)+(IF(KZE234&lt;101,KZE234,IF(KZE234&lt;201,KZE234/2,IF(KZE234&lt;=301,KZE234/3,KZE234/4))))</f>
        <v>700.2520199999999</v>
      </c>
      <c r="KZG234" s="159">
        <f t="shared" si="9210"/>
        <v>5</v>
      </c>
      <c r="KZH234" s="159"/>
      <c r="KZI234" s="53" t="s">
        <v>163</v>
      </c>
      <c r="KZJ234" s="53">
        <f t="shared" ref="KZJ234" si="21504">(54.23)*10.764</f>
        <v>583.73171999999988</v>
      </c>
      <c r="KZK234" s="53">
        <f t="shared" si="18427"/>
        <v>116.52029999999999</v>
      </c>
      <c r="KZL234" s="53">
        <f t="shared" si="3074"/>
        <v>700.2520199999999</v>
      </c>
      <c r="KZM234" s="53">
        <v>0</v>
      </c>
      <c r="KZN234" s="53">
        <f>KZL234*(($H$268)+1)+(IF(KZM234&lt;101,KZM234,IF(KZM234&lt;201,KZM234/2,IF(KZM234&lt;=301,KZM234/3,KZM234/4))))</f>
        <v>700.2520199999999</v>
      </c>
      <c r="KZO234" s="159">
        <f t="shared" si="9213"/>
        <v>5</v>
      </c>
      <c r="KZP234" s="159"/>
      <c r="KZQ234" s="53" t="s">
        <v>163</v>
      </c>
      <c r="KZR234" s="53">
        <f t="shared" ref="KZR234" si="21505">(54.23)*10.764</f>
        <v>583.73171999999988</v>
      </c>
      <c r="KZS234" s="53">
        <f t="shared" si="18429"/>
        <v>116.52029999999999</v>
      </c>
      <c r="KZT234" s="53">
        <f t="shared" si="3077"/>
        <v>700.2520199999999</v>
      </c>
      <c r="KZU234" s="53">
        <v>0</v>
      </c>
      <c r="KZV234" s="53">
        <f>KZT234*(($H$268)+1)+(IF(KZU234&lt;101,KZU234,IF(KZU234&lt;201,KZU234/2,IF(KZU234&lt;=301,KZU234/3,KZU234/4))))</f>
        <v>700.2520199999999</v>
      </c>
      <c r="KZW234" s="159">
        <f t="shared" si="9216"/>
        <v>5</v>
      </c>
      <c r="KZX234" s="159"/>
      <c r="KZY234" s="53" t="s">
        <v>163</v>
      </c>
      <c r="KZZ234" s="53">
        <f t="shared" ref="KZZ234" si="21506">(54.23)*10.764</f>
        <v>583.73171999999988</v>
      </c>
      <c r="LAA234" s="53">
        <f t="shared" si="18431"/>
        <v>116.52029999999999</v>
      </c>
      <c r="LAB234" s="53">
        <f t="shared" si="3080"/>
        <v>700.2520199999999</v>
      </c>
      <c r="LAC234" s="53">
        <v>0</v>
      </c>
      <c r="LAD234" s="53">
        <f>LAB234*(($H$268)+1)+(IF(LAC234&lt;101,LAC234,IF(LAC234&lt;201,LAC234/2,IF(LAC234&lt;=301,LAC234/3,LAC234/4))))</f>
        <v>700.2520199999999</v>
      </c>
      <c r="LAE234" s="159">
        <f t="shared" si="9219"/>
        <v>5</v>
      </c>
      <c r="LAF234" s="159"/>
      <c r="LAG234" s="53" t="s">
        <v>163</v>
      </c>
      <c r="LAH234" s="53">
        <f t="shared" ref="LAH234" si="21507">(54.23)*10.764</f>
        <v>583.73171999999988</v>
      </c>
      <c r="LAI234" s="53">
        <f t="shared" si="18433"/>
        <v>116.52029999999999</v>
      </c>
      <c r="LAJ234" s="53">
        <f t="shared" si="3083"/>
        <v>700.2520199999999</v>
      </c>
      <c r="LAK234" s="53">
        <v>0</v>
      </c>
      <c r="LAL234" s="53">
        <f>LAJ234*(($H$268)+1)+(IF(LAK234&lt;101,LAK234,IF(LAK234&lt;201,LAK234/2,IF(LAK234&lt;=301,LAK234/3,LAK234/4))))</f>
        <v>700.2520199999999</v>
      </c>
      <c r="LAM234" s="159">
        <f t="shared" si="9222"/>
        <v>5</v>
      </c>
      <c r="LAN234" s="159"/>
      <c r="LAO234" s="53" t="s">
        <v>163</v>
      </c>
      <c r="LAP234" s="53">
        <f t="shared" ref="LAP234" si="21508">(54.23)*10.764</f>
        <v>583.73171999999988</v>
      </c>
      <c r="LAQ234" s="53">
        <f t="shared" si="18435"/>
        <v>116.52029999999999</v>
      </c>
      <c r="LAR234" s="53">
        <f t="shared" si="3086"/>
        <v>700.2520199999999</v>
      </c>
      <c r="LAS234" s="53">
        <v>0</v>
      </c>
      <c r="LAT234" s="53">
        <f>LAR234*(($H$268)+1)+(IF(LAS234&lt;101,LAS234,IF(LAS234&lt;201,LAS234/2,IF(LAS234&lt;=301,LAS234/3,LAS234/4))))</f>
        <v>700.2520199999999</v>
      </c>
      <c r="LAU234" s="159">
        <f t="shared" si="9225"/>
        <v>5</v>
      </c>
      <c r="LAV234" s="159"/>
      <c r="LAW234" s="53" t="s">
        <v>163</v>
      </c>
      <c r="LAX234" s="53">
        <f t="shared" ref="LAX234" si="21509">(54.23)*10.764</f>
        <v>583.73171999999988</v>
      </c>
      <c r="LAY234" s="53">
        <f t="shared" si="18437"/>
        <v>116.52029999999999</v>
      </c>
      <c r="LAZ234" s="53">
        <f t="shared" si="3089"/>
        <v>700.2520199999999</v>
      </c>
      <c r="LBA234" s="53">
        <v>0</v>
      </c>
      <c r="LBB234" s="53">
        <f>LAZ234*(($H$268)+1)+(IF(LBA234&lt;101,LBA234,IF(LBA234&lt;201,LBA234/2,IF(LBA234&lt;=301,LBA234/3,LBA234/4))))</f>
        <v>700.2520199999999</v>
      </c>
      <c r="LBC234" s="159">
        <f t="shared" si="9228"/>
        <v>5</v>
      </c>
      <c r="LBD234" s="159"/>
      <c r="LBE234" s="53" t="s">
        <v>163</v>
      </c>
      <c r="LBF234" s="53">
        <f t="shared" ref="LBF234" si="21510">(54.23)*10.764</f>
        <v>583.73171999999988</v>
      </c>
      <c r="LBG234" s="53">
        <f t="shared" si="18439"/>
        <v>116.52029999999999</v>
      </c>
      <c r="LBH234" s="53">
        <f t="shared" si="3092"/>
        <v>700.2520199999999</v>
      </c>
      <c r="LBI234" s="53">
        <v>0</v>
      </c>
      <c r="LBJ234" s="53">
        <f>LBH234*(($H$268)+1)+(IF(LBI234&lt;101,LBI234,IF(LBI234&lt;201,LBI234/2,IF(LBI234&lt;=301,LBI234/3,LBI234/4))))</f>
        <v>700.2520199999999</v>
      </c>
      <c r="LBK234" s="159">
        <f t="shared" si="9231"/>
        <v>5</v>
      </c>
      <c r="LBL234" s="159"/>
      <c r="LBM234" s="53" t="s">
        <v>163</v>
      </c>
      <c r="LBN234" s="53">
        <f t="shared" ref="LBN234" si="21511">(54.23)*10.764</f>
        <v>583.73171999999988</v>
      </c>
      <c r="LBO234" s="53">
        <f t="shared" si="18441"/>
        <v>116.52029999999999</v>
      </c>
      <c r="LBP234" s="53">
        <f t="shared" si="3095"/>
        <v>700.2520199999999</v>
      </c>
      <c r="LBQ234" s="53">
        <v>0</v>
      </c>
      <c r="LBR234" s="53">
        <f>LBP234*(($H$268)+1)+(IF(LBQ234&lt;101,LBQ234,IF(LBQ234&lt;201,LBQ234/2,IF(LBQ234&lt;=301,LBQ234/3,LBQ234/4))))</f>
        <v>700.2520199999999</v>
      </c>
      <c r="LBS234" s="159">
        <f t="shared" si="9234"/>
        <v>5</v>
      </c>
      <c r="LBT234" s="159"/>
      <c r="LBU234" s="53" t="s">
        <v>163</v>
      </c>
      <c r="LBV234" s="53">
        <f t="shared" ref="LBV234" si="21512">(54.23)*10.764</f>
        <v>583.73171999999988</v>
      </c>
      <c r="LBW234" s="53">
        <f t="shared" si="18443"/>
        <v>116.52029999999999</v>
      </c>
      <c r="LBX234" s="53">
        <f t="shared" si="3098"/>
        <v>700.2520199999999</v>
      </c>
      <c r="LBY234" s="53">
        <v>0</v>
      </c>
      <c r="LBZ234" s="53">
        <f>LBX234*(($H$268)+1)+(IF(LBY234&lt;101,LBY234,IF(LBY234&lt;201,LBY234/2,IF(LBY234&lt;=301,LBY234/3,LBY234/4))))</f>
        <v>700.2520199999999</v>
      </c>
      <c r="LCA234" s="159">
        <f t="shared" si="9237"/>
        <v>5</v>
      </c>
      <c r="LCB234" s="159"/>
      <c r="LCC234" s="53" t="s">
        <v>163</v>
      </c>
      <c r="LCD234" s="53">
        <f t="shared" ref="LCD234" si="21513">(54.23)*10.764</f>
        <v>583.73171999999988</v>
      </c>
      <c r="LCE234" s="53">
        <f t="shared" si="18445"/>
        <v>116.52029999999999</v>
      </c>
      <c r="LCF234" s="53">
        <f t="shared" si="3101"/>
        <v>700.2520199999999</v>
      </c>
      <c r="LCG234" s="53">
        <v>0</v>
      </c>
      <c r="LCH234" s="53">
        <f>LCF234*(($H$268)+1)+(IF(LCG234&lt;101,LCG234,IF(LCG234&lt;201,LCG234/2,IF(LCG234&lt;=301,LCG234/3,LCG234/4))))</f>
        <v>700.2520199999999</v>
      </c>
      <c r="LCI234" s="159">
        <f t="shared" si="9240"/>
        <v>5</v>
      </c>
      <c r="LCJ234" s="159"/>
      <c r="LCK234" s="53" t="s">
        <v>163</v>
      </c>
      <c r="LCL234" s="53">
        <f t="shared" ref="LCL234" si="21514">(54.23)*10.764</f>
        <v>583.73171999999988</v>
      </c>
      <c r="LCM234" s="53">
        <f t="shared" si="18447"/>
        <v>116.52029999999999</v>
      </c>
      <c r="LCN234" s="53">
        <f t="shared" si="3104"/>
        <v>700.2520199999999</v>
      </c>
      <c r="LCO234" s="53">
        <v>0</v>
      </c>
      <c r="LCP234" s="53">
        <f>LCN234*(($H$268)+1)+(IF(LCO234&lt;101,LCO234,IF(LCO234&lt;201,LCO234/2,IF(LCO234&lt;=301,LCO234/3,LCO234/4))))</f>
        <v>700.2520199999999</v>
      </c>
      <c r="LCQ234" s="159">
        <f t="shared" si="9243"/>
        <v>5</v>
      </c>
      <c r="LCR234" s="159"/>
      <c r="LCS234" s="53" t="s">
        <v>163</v>
      </c>
      <c r="LCT234" s="53">
        <f t="shared" ref="LCT234" si="21515">(54.23)*10.764</f>
        <v>583.73171999999988</v>
      </c>
      <c r="LCU234" s="53">
        <f t="shared" si="18449"/>
        <v>116.52029999999999</v>
      </c>
      <c r="LCV234" s="53">
        <f t="shared" si="3107"/>
        <v>700.2520199999999</v>
      </c>
      <c r="LCW234" s="53">
        <v>0</v>
      </c>
      <c r="LCX234" s="53">
        <f>LCV234*(($H$268)+1)+(IF(LCW234&lt;101,LCW234,IF(LCW234&lt;201,LCW234/2,IF(LCW234&lt;=301,LCW234/3,LCW234/4))))</f>
        <v>700.2520199999999</v>
      </c>
      <c r="LCY234" s="159">
        <f t="shared" si="9246"/>
        <v>5</v>
      </c>
      <c r="LCZ234" s="159"/>
      <c r="LDA234" s="53" t="s">
        <v>163</v>
      </c>
      <c r="LDB234" s="53">
        <f t="shared" ref="LDB234" si="21516">(54.23)*10.764</f>
        <v>583.73171999999988</v>
      </c>
      <c r="LDC234" s="53">
        <f t="shared" si="18451"/>
        <v>116.52029999999999</v>
      </c>
      <c r="LDD234" s="53">
        <f t="shared" si="3110"/>
        <v>700.2520199999999</v>
      </c>
      <c r="LDE234" s="53">
        <v>0</v>
      </c>
      <c r="LDF234" s="53">
        <f>LDD234*(($H$268)+1)+(IF(LDE234&lt;101,LDE234,IF(LDE234&lt;201,LDE234/2,IF(LDE234&lt;=301,LDE234/3,LDE234/4))))</f>
        <v>700.2520199999999</v>
      </c>
      <c r="LDG234" s="159">
        <f t="shared" si="9249"/>
        <v>5</v>
      </c>
      <c r="LDH234" s="159"/>
      <c r="LDI234" s="53" t="s">
        <v>163</v>
      </c>
      <c r="LDJ234" s="53">
        <f t="shared" ref="LDJ234" si="21517">(54.23)*10.764</f>
        <v>583.73171999999988</v>
      </c>
      <c r="LDK234" s="53">
        <f t="shared" si="18453"/>
        <v>116.52029999999999</v>
      </c>
      <c r="LDL234" s="53">
        <f t="shared" si="3113"/>
        <v>700.2520199999999</v>
      </c>
      <c r="LDM234" s="53">
        <v>0</v>
      </c>
      <c r="LDN234" s="53">
        <f>LDL234*(($H$268)+1)+(IF(LDM234&lt;101,LDM234,IF(LDM234&lt;201,LDM234/2,IF(LDM234&lt;=301,LDM234/3,LDM234/4))))</f>
        <v>700.2520199999999</v>
      </c>
      <c r="LDO234" s="159">
        <f t="shared" si="9252"/>
        <v>5</v>
      </c>
      <c r="LDP234" s="159"/>
      <c r="LDQ234" s="53" t="s">
        <v>163</v>
      </c>
      <c r="LDR234" s="53">
        <f t="shared" ref="LDR234" si="21518">(54.23)*10.764</f>
        <v>583.73171999999988</v>
      </c>
      <c r="LDS234" s="53">
        <f t="shared" si="18455"/>
        <v>116.52029999999999</v>
      </c>
      <c r="LDT234" s="53">
        <f t="shared" si="3116"/>
        <v>700.2520199999999</v>
      </c>
      <c r="LDU234" s="53">
        <v>0</v>
      </c>
      <c r="LDV234" s="53">
        <f>LDT234*(($H$268)+1)+(IF(LDU234&lt;101,LDU234,IF(LDU234&lt;201,LDU234/2,IF(LDU234&lt;=301,LDU234/3,LDU234/4))))</f>
        <v>700.2520199999999</v>
      </c>
      <c r="LDW234" s="159">
        <f t="shared" si="9255"/>
        <v>5</v>
      </c>
      <c r="LDX234" s="159"/>
      <c r="LDY234" s="53" t="s">
        <v>163</v>
      </c>
      <c r="LDZ234" s="53">
        <f t="shared" ref="LDZ234" si="21519">(54.23)*10.764</f>
        <v>583.73171999999988</v>
      </c>
      <c r="LEA234" s="53">
        <f t="shared" si="18457"/>
        <v>116.52029999999999</v>
      </c>
      <c r="LEB234" s="53">
        <f t="shared" si="3119"/>
        <v>700.2520199999999</v>
      </c>
      <c r="LEC234" s="53">
        <v>0</v>
      </c>
      <c r="LED234" s="53">
        <f>LEB234*(($H$268)+1)+(IF(LEC234&lt;101,LEC234,IF(LEC234&lt;201,LEC234/2,IF(LEC234&lt;=301,LEC234/3,LEC234/4))))</f>
        <v>700.2520199999999</v>
      </c>
      <c r="LEE234" s="159">
        <f t="shared" si="9258"/>
        <v>5</v>
      </c>
      <c r="LEF234" s="159"/>
      <c r="LEG234" s="53" t="s">
        <v>163</v>
      </c>
      <c r="LEH234" s="53">
        <f t="shared" ref="LEH234" si="21520">(54.23)*10.764</f>
        <v>583.73171999999988</v>
      </c>
      <c r="LEI234" s="53">
        <f t="shared" si="18459"/>
        <v>116.52029999999999</v>
      </c>
      <c r="LEJ234" s="53">
        <f t="shared" si="3122"/>
        <v>700.2520199999999</v>
      </c>
      <c r="LEK234" s="53">
        <v>0</v>
      </c>
      <c r="LEL234" s="53">
        <f>LEJ234*(($H$268)+1)+(IF(LEK234&lt;101,LEK234,IF(LEK234&lt;201,LEK234/2,IF(LEK234&lt;=301,LEK234/3,LEK234/4))))</f>
        <v>700.2520199999999</v>
      </c>
      <c r="LEM234" s="159">
        <f t="shared" si="9261"/>
        <v>5</v>
      </c>
      <c r="LEN234" s="159"/>
      <c r="LEO234" s="53" t="s">
        <v>163</v>
      </c>
      <c r="LEP234" s="53">
        <f t="shared" ref="LEP234" si="21521">(54.23)*10.764</f>
        <v>583.73171999999988</v>
      </c>
      <c r="LEQ234" s="53">
        <f t="shared" si="18461"/>
        <v>116.52029999999999</v>
      </c>
      <c r="LER234" s="53">
        <f t="shared" si="3125"/>
        <v>700.2520199999999</v>
      </c>
      <c r="LES234" s="53">
        <v>0</v>
      </c>
      <c r="LET234" s="53">
        <f>LER234*(($H$268)+1)+(IF(LES234&lt;101,LES234,IF(LES234&lt;201,LES234/2,IF(LES234&lt;=301,LES234/3,LES234/4))))</f>
        <v>700.2520199999999</v>
      </c>
      <c r="LEU234" s="159">
        <f t="shared" si="9264"/>
        <v>5</v>
      </c>
      <c r="LEV234" s="159"/>
      <c r="LEW234" s="53" t="s">
        <v>163</v>
      </c>
      <c r="LEX234" s="53">
        <f t="shared" ref="LEX234" si="21522">(54.23)*10.764</f>
        <v>583.73171999999988</v>
      </c>
      <c r="LEY234" s="53">
        <f t="shared" si="18463"/>
        <v>116.52029999999999</v>
      </c>
      <c r="LEZ234" s="53">
        <f t="shared" si="3128"/>
        <v>700.2520199999999</v>
      </c>
      <c r="LFA234" s="53">
        <v>0</v>
      </c>
      <c r="LFB234" s="53">
        <f>LEZ234*(($H$268)+1)+(IF(LFA234&lt;101,LFA234,IF(LFA234&lt;201,LFA234/2,IF(LFA234&lt;=301,LFA234/3,LFA234/4))))</f>
        <v>700.2520199999999</v>
      </c>
      <c r="LFC234" s="159">
        <f t="shared" si="9267"/>
        <v>5</v>
      </c>
      <c r="LFD234" s="159"/>
      <c r="LFE234" s="53" t="s">
        <v>163</v>
      </c>
      <c r="LFF234" s="53">
        <f t="shared" ref="LFF234" si="21523">(54.23)*10.764</f>
        <v>583.73171999999988</v>
      </c>
      <c r="LFG234" s="53">
        <f t="shared" si="18465"/>
        <v>116.52029999999999</v>
      </c>
      <c r="LFH234" s="53">
        <f t="shared" si="3131"/>
        <v>700.2520199999999</v>
      </c>
      <c r="LFI234" s="53">
        <v>0</v>
      </c>
      <c r="LFJ234" s="53">
        <f>LFH234*(($H$268)+1)+(IF(LFI234&lt;101,LFI234,IF(LFI234&lt;201,LFI234/2,IF(LFI234&lt;=301,LFI234/3,LFI234/4))))</f>
        <v>700.2520199999999</v>
      </c>
      <c r="LFK234" s="159">
        <f t="shared" si="9270"/>
        <v>5</v>
      </c>
      <c r="LFL234" s="159"/>
      <c r="LFM234" s="53" t="s">
        <v>163</v>
      </c>
      <c r="LFN234" s="53">
        <f t="shared" ref="LFN234" si="21524">(54.23)*10.764</f>
        <v>583.73171999999988</v>
      </c>
      <c r="LFO234" s="53">
        <f t="shared" si="18467"/>
        <v>116.52029999999999</v>
      </c>
      <c r="LFP234" s="53">
        <f t="shared" si="3134"/>
        <v>700.2520199999999</v>
      </c>
      <c r="LFQ234" s="53">
        <v>0</v>
      </c>
      <c r="LFR234" s="53">
        <f>LFP234*(($H$268)+1)+(IF(LFQ234&lt;101,LFQ234,IF(LFQ234&lt;201,LFQ234/2,IF(LFQ234&lt;=301,LFQ234/3,LFQ234/4))))</f>
        <v>700.2520199999999</v>
      </c>
      <c r="LFS234" s="159">
        <f t="shared" si="9273"/>
        <v>5</v>
      </c>
      <c r="LFT234" s="159"/>
      <c r="LFU234" s="53" t="s">
        <v>163</v>
      </c>
      <c r="LFV234" s="53">
        <f t="shared" ref="LFV234" si="21525">(54.23)*10.764</f>
        <v>583.73171999999988</v>
      </c>
      <c r="LFW234" s="53">
        <f t="shared" si="18469"/>
        <v>116.52029999999999</v>
      </c>
      <c r="LFX234" s="53">
        <f t="shared" si="3137"/>
        <v>700.2520199999999</v>
      </c>
      <c r="LFY234" s="53">
        <v>0</v>
      </c>
      <c r="LFZ234" s="53">
        <f>LFX234*(($H$268)+1)+(IF(LFY234&lt;101,LFY234,IF(LFY234&lt;201,LFY234/2,IF(LFY234&lt;=301,LFY234/3,LFY234/4))))</f>
        <v>700.2520199999999</v>
      </c>
      <c r="LGA234" s="159">
        <f t="shared" si="9276"/>
        <v>5</v>
      </c>
      <c r="LGB234" s="159"/>
      <c r="LGC234" s="53" t="s">
        <v>163</v>
      </c>
      <c r="LGD234" s="53">
        <f t="shared" ref="LGD234" si="21526">(54.23)*10.764</f>
        <v>583.73171999999988</v>
      </c>
      <c r="LGE234" s="53">
        <f t="shared" si="18471"/>
        <v>116.52029999999999</v>
      </c>
      <c r="LGF234" s="53">
        <f t="shared" si="3140"/>
        <v>700.2520199999999</v>
      </c>
      <c r="LGG234" s="53">
        <v>0</v>
      </c>
      <c r="LGH234" s="53">
        <f>LGF234*(($H$268)+1)+(IF(LGG234&lt;101,LGG234,IF(LGG234&lt;201,LGG234/2,IF(LGG234&lt;=301,LGG234/3,LGG234/4))))</f>
        <v>700.2520199999999</v>
      </c>
      <c r="LGI234" s="159">
        <f t="shared" si="9279"/>
        <v>5</v>
      </c>
      <c r="LGJ234" s="159"/>
      <c r="LGK234" s="53" t="s">
        <v>163</v>
      </c>
      <c r="LGL234" s="53">
        <f t="shared" ref="LGL234" si="21527">(54.23)*10.764</f>
        <v>583.73171999999988</v>
      </c>
      <c r="LGM234" s="53">
        <f t="shared" si="18473"/>
        <v>116.52029999999999</v>
      </c>
      <c r="LGN234" s="53">
        <f t="shared" si="3143"/>
        <v>700.2520199999999</v>
      </c>
      <c r="LGO234" s="53">
        <v>0</v>
      </c>
      <c r="LGP234" s="53">
        <f>LGN234*(($H$268)+1)+(IF(LGO234&lt;101,LGO234,IF(LGO234&lt;201,LGO234/2,IF(LGO234&lt;=301,LGO234/3,LGO234/4))))</f>
        <v>700.2520199999999</v>
      </c>
      <c r="LGQ234" s="159">
        <f t="shared" si="9282"/>
        <v>5</v>
      </c>
      <c r="LGR234" s="159"/>
      <c r="LGS234" s="53" t="s">
        <v>163</v>
      </c>
      <c r="LGT234" s="53">
        <f t="shared" ref="LGT234" si="21528">(54.23)*10.764</f>
        <v>583.73171999999988</v>
      </c>
      <c r="LGU234" s="53">
        <f t="shared" si="18475"/>
        <v>116.52029999999999</v>
      </c>
      <c r="LGV234" s="53">
        <f t="shared" si="3146"/>
        <v>700.2520199999999</v>
      </c>
      <c r="LGW234" s="53">
        <v>0</v>
      </c>
      <c r="LGX234" s="53">
        <f>LGV234*(($H$268)+1)+(IF(LGW234&lt;101,LGW234,IF(LGW234&lt;201,LGW234/2,IF(LGW234&lt;=301,LGW234/3,LGW234/4))))</f>
        <v>700.2520199999999</v>
      </c>
      <c r="LGY234" s="159">
        <f t="shared" si="9285"/>
        <v>5</v>
      </c>
      <c r="LGZ234" s="159"/>
      <c r="LHA234" s="53" t="s">
        <v>163</v>
      </c>
      <c r="LHB234" s="53">
        <f t="shared" ref="LHB234" si="21529">(54.23)*10.764</f>
        <v>583.73171999999988</v>
      </c>
      <c r="LHC234" s="53">
        <f t="shared" si="18477"/>
        <v>116.52029999999999</v>
      </c>
      <c r="LHD234" s="53">
        <f t="shared" si="3149"/>
        <v>700.2520199999999</v>
      </c>
      <c r="LHE234" s="53">
        <v>0</v>
      </c>
      <c r="LHF234" s="53">
        <f>LHD234*(($H$268)+1)+(IF(LHE234&lt;101,LHE234,IF(LHE234&lt;201,LHE234/2,IF(LHE234&lt;=301,LHE234/3,LHE234/4))))</f>
        <v>700.2520199999999</v>
      </c>
      <c r="LHG234" s="159">
        <f t="shared" si="9288"/>
        <v>5</v>
      </c>
      <c r="LHH234" s="159"/>
      <c r="LHI234" s="53" t="s">
        <v>163</v>
      </c>
      <c r="LHJ234" s="53">
        <f t="shared" ref="LHJ234" si="21530">(54.23)*10.764</f>
        <v>583.73171999999988</v>
      </c>
      <c r="LHK234" s="53">
        <f t="shared" si="18479"/>
        <v>116.52029999999999</v>
      </c>
      <c r="LHL234" s="53">
        <f t="shared" si="3152"/>
        <v>700.2520199999999</v>
      </c>
      <c r="LHM234" s="53">
        <v>0</v>
      </c>
      <c r="LHN234" s="53">
        <f>LHL234*(($H$268)+1)+(IF(LHM234&lt;101,LHM234,IF(LHM234&lt;201,LHM234/2,IF(LHM234&lt;=301,LHM234/3,LHM234/4))))</f>
        <v>700.2520199999999</v>
      </c>
      <c r="LHO234" s="159">
        <f t="shared" si="9291"/>
        <v>5</v>
      </c>
      <c r="LHP234" s="159"/>
      <c r="LHQ234" s="53" t="s">
        <v>163</v>
      </c>
      <c r="LHR234" s="53">
        <f t="shared" ref="LHR234" si="21531">(54.23)*10.764</f>
        <v>583.73171999999988</v>
      </c>
      <c r="LHS234" s="53">
        <f t="shared" si="18481"/>
        <v>116.52029999999999</v>
      </c>
      <c r="LHT234" s="53">
        <f t="shared" si="3155"/>
        <v>700.2520199999999</v>
      </c>
      <c r="LHU234" s="53">
        <v>0</v>
      </c>
      <c r="LHV234" s="53">
        <f>LHT234*(($H$268)+1)+(IF(LHU234&lt;101,LHU234,IF(LHU234&lt;201,LHU234/2,IF(LHU234&lt;=301,LHU234/3,LHU234/4))))</f>
        <v>700.2520199999999</v>
      </c>
      <c r="LHW234" s="159">
        <f t="shared" si="9294"/>
        <v>5</v>
      </c>
      <c r="LHX234" s="159"/>
      <c r="LHY234" s="53" t="s">
        <v>163</v>
      </c>
      <c r="LHZ234" s="53">
        <f t="shared" ref="LHZ234" si="21532">(54.23)*10.764</f>
        <v>583.73171999999988</v>
      </c>
      <c r="LIA234" s="53">
        <f t="shared" si="18483"/>
        <v>116.52029999999999</v>
      </c>
      <c r="LIB234" s="53">
        <f t="shared" si="3158"/>
        <v>700.2520199999999</v>
      </c>
      <c r="LIC234" s="53">
        <v>0</v>
      </c>
      <c r="LID234" s="53">
        <f>LIB234*(($H$268)+1)+(IF(LIC234&lt;101,LIC234,IF(LIC234&lt;201,LIC234/2,IF(LIC234&lt;=301,LIC234/3,LIC234/4))))</f>
        <v>700.2520199999999</v>
      </c>
      <c r="LIE234" s="159">
        <f t="shared" si="9297"/>
        <v>5</v>
      </c>
      <c r="LIF234" s="159"/>
      <c r="LIG234" s="53" t="s">
        <v>163</v>
      </c>
      <c r="LIH234" s="53">
        <f t="shared" ref="LIH234" si="21533">(54.23)*10.764</f>
        <v>583.73171999999988</v>
      </c>
      <c r="LII234" s="53">
        <f t="shared" si="18485"/>
        <v>116.52029999999999</v>
      </c>
      <c r="LIJ234" s="53">
        <f t="shared" si="3161"/>
        <v>700.2520199999999</v>
      </c>
      <c r="LIK234" s="53">
        <v>0</v>
      </c>
      <c r="LIL234" s="53">
        <f>LIJ234*(($H$268)+1)+(IF(LIK234&lt;101,LIK234,IF(LIK234&lt;201,LIK234/2,IF(LIK234&lt;=301,LIK234/3,LIK234/4))))</f>
        <v>700.2520199999999</v>
      </c>
      <c r="LIM234" s="159">
        <f t="shared" si="9300"/>
        <v>5</v>
      </c>
      <c r="LIN234" s="159"/>
      <c r="LIO234" s="53" t="s">
        <v>163</v>
      </c>
      <c r="LIP234" s="53">
        <f t="shared" ref="LIP234" si="21534">(54.23)*10.764</f>
        <v>583.73171999999988</v>
      </c>
      <c r="LIQ234" s="53">
        <f t="shared" si="18487"/>
        <v>116.52029999999999</v>
      </c>
      <c r="LIR234" s="53">
        <f t="shared" si="3164"/>
        <v>700.2520199999999</v>
      </c>
      <c r="LIS234" s="53">
        <v>0</v>
      </c>
      <c r="LIT234" s="53">
        <f>LIR234*(($H$268)+1)+(IF(LIS234&lt;101,LIS234,IF(LIS234&lt;201,LIS234/2,IF(LIS234&lt;=301,LIS234/3,LIS234/4))))</f>
        <v>700.2520199999999</v>
      </c>
      <c r="LIU234" s="159">
        <f t="shared" si="9303"/>
        <v>5</v>
      </c>
      <c r="LIV234" s="159"/>
      <c r="LIW234" s="53" t="s">
        <v>163</v>
      </c>
      <c r="LIX234" s="53">
        <f t="shared" ref="LIX234" si="21535">(54.23)*10.764</f>
        <v>583.73171999999988</v>
      </c>
      <c r="LIY234" s="53">
        <f t="shared" si="18489"/>
        <v>116.52029999999999</v>
      </c>
      <c r="LIZ234" s="53">
        <f t="shared" si="3167"/>
        <v>700.2520199999999</v>
      </c>
      <c r="LJA234" s="53">
        <v>0</v>
      </c>
      <c r="LJB234" s="53">
        <f>LIZ234*(($H$268)+1)+(IF(LJA234&lt;101,LJA234,IF(LJA234&lt;201,LJA234/2,IF(LJA234&lt;=301,LJA234/3,LJA234/4))))</f>
        <v>700.2520199999999</v>
      </c>
      <c r="LJC234" s="159">
        <f t="shared" si="9306"/>
        <v>5</v>
      </c>
      <c r="LJD234" s="159"/>
      <c r="LJE234" s="53" t="s">
        <v>163</v>
      </c>
      <c r="LJF234" s="53">
        <f t="shared" ref="LJF234" si="21536">(54.23)*10.764</f>
        <v>583.73171999999988</v>
      </c>
      <c r="LJG234" s="53">
        <f t="shared" si="18491"/>
        <v>116.52029999999999</v>
      </c>
      <c r="LJH234" s="53">
        <f t="shared" si="3170"/>
        <v>700.2520199999999</v>
      </c>
      <c r="LJI234" s="53">
        <v>0</v>
      </c>
      <c r="LJJ234" s="53">
        <f>LJH234*(($H$268)+1)+(IF(LJI234&lt;101,LJI234,IF(LJI234&lt;201,LJI234/2,IF(LJI234&lt;=301,LJI234/3,LJI234/4))))</f>
        <v>700.2520199999999</v>
      </c>
      <c r="LJK234" s="159">
        <f t="shared" si="9309"/>
        <v>5</v>
      </c>
      <c r="LJL234" s="159"/>
      <c r="LJM234" s="53" t="s">
        <v>163</v>
      </c>
      <c r="LJN234" s="53">
        <f t="shared" ref="LJN234" si="21537">(54.23)*10.764</f>
        <v>583.73171999999988</v>
      </c>
      <c r="LJO234" s="53">
        <f t="shared" si="18493"/>
        <v>116.52029999999999</v>
      </c>
      <c r="LJP234" s="53">
        <f t="shared" si="3173"/>
        <v>700.2520199999999</v>
      </c>
      <c r="LJQ234" s="53">
        <v>0</v>
      </c>
      <c r="LJR234" s="53">
        <f>LJP234*(($H$268)+1)+(IF(LJQ234&lt;101,LJQ234,IF(LJQ234&lt;201,LJQ234/2,IF(LJQ234&lt;=301,LJQ234/3,LJQ234/4))))</f>
        <v>700.2520199999999</v>
      </c>
      <c r="LJS234" s="159">
        <f t="shared" si="9312"/>
        <v>5</v>
      </c>
      <c r="LJT234" s="159"/>
      <c r="LJU234" s="53" t="s">
        <v>163</v>
      </c>
      <c r="LJV234" s="53">
        <f t="shared" ref="LJV234" si="21538">(54.23)*10.764</f>
        <v>583.73171999999988</v>
      </c>
      <c r="LJW234" s="53">
        <f t="shared" si="18495"/>
        <v>116.52029999999999</v>
      </c>
      <c r="LJX234" s="53">
        <f t="shared" si="3176"/>
        <v>700.2520199999999</v>
      </c>
      <c r="LJY234" s="53">
        <v>0</v>
      </c>
      <c r="LJZ234" s="53">
        <f>LJX234*(($H$268)+1)+(IF(LJY234&lt;101,LJY234,IF(LJY234&lt;201,LJY234/2,IF(LJY234&lt;=301,LJY234/3,LJY234/4))))</f>
        <v>700.2520199999999</v>
      </c>
      <c r="LKA234" s="159">
        <f t="shared" si="9315"/>
        <v>5</v>
      </c>
      <c r="LKB234" s="159"/>
      <c r="LKC234" s="53" t="s">
        <v>163</v>
      </c>
      <c r="LKD234" s="53">
        <f t="shared" ref="LKD234" si="21539">(54.23)*10.764</f>
        <v>583.73171999999988</v>
      </c>
      <c r="LKE234" s="53">
        <f t="shared" si="18497"/>
        <v>116.52029999999999</v>
      </c>
      <c r="LKF234" s="53">
        <f t="shared" si="3179"/>
        <v>700.2520199999999</v>
      </c>
      <c r="LKG234" s="53">
        <v>0</v>
      </c>
      <c r="LKH234" s="53">
        <f>LKF234*(($H$268)+1)+(IF(LKG234&lt;101,LKG234,IF(LKG234&lt;201,LKG234/2,IF(LKG234&lt;=301,LKG234/3,LKG234/4))))</f>
        <v>700.2520199999999</v>
      </c>
      <c r="LKI234" s="159">
        <f t="shared" si="9318"/>
        <v>5</v>
      </c>
      <c r="LKJ234" s="159"/>
      <c r="LKK234" s="53" t="s">
        <v>163</v>
      </c>
      <c r="LKL234" s="53">
        <f t="shared" ref="LKL234" si="21540">(54.23)*10.764</f>
        <v>583.73171999999988</v>
      </c>
      <c r="LKM234" s="53">
        <f t="shared" si="18499"/>
        <v>116.52029999999999</v>
      </c>
      <c r="LKN234" s="53">
        <f t="shared" si="3182"/>
        <v>700.2520199999999</v>
      </c>
      <c r="LKO234" s="53">
        <v>0</v>
      </c>
      <c r="LKP234" s="53">
        <f>LKN234*(($H$268)+1)+(IF(LKO234&lt;101,LKO234,IF(LKO234&lt;201,LKO234/2,IF(LKO234&lt;=301,LKO234/3,LKO234/4))))</f>
        <v>700.2520199999999</v>
      </c>
      <c r="LKQ234" s="159">
        <f t="shared" si="9321"/>
        <v>5</v>
      </c>
      <c r="LKR234" s="159"/>
      <c r="LKS234" s="53" t="s">
        <v>163</v>
      </c>
      <c r="LKT234" s="53">
        <f t="shared" ref="LKT234" si="21541">(54.23)*10.764</f>
        <v>583.73171999999988</v>
      </c>
      <c r="LKU234" s="53">
        <f t="shared" si="18501"/>
        <v>116.52029999999999</v>
      </c>
      <c r="LKV234" s="53">
        <f t="shared" si="3185"/>
        <v>700.2520199999999</v>
      </c>
      <c r="LKW234" s="53">
        <v>0</v>
      </c>
      <c r="LKX234" s="53">
        <f>LKV234*(($H$268)+1)+(IF(LKW234&lt;101,LKW234,IF(LKW234&lt;201,LKW234/2,IF(LKW234&lt;=301,LKW234/3,LKW234/4))))</f>
        <v>700.2520199999999</v>
      </c>
      <c r="LKY234" s="159">
        <f t="shared" si="9324"/>
        <v>5</v>
      </c>
      <c r="LKZ234" s="159"/>
      <c r="LLA234" s="53" t="s">
        <v>163</v>
      </c>
      <c r="LLB234" s="53">
        <f t="shared" ref="LLB234" si="21542">(54.23)*10.764</f>
        <v>583.73171999999988</v>
      </c>
      <c r="LLC234" s="53">
        <f t="shared" si="18503"/>
        <v>116.52029999999999</v>
      </c>
      <c r="LLD234" s="53">
        <f t="shared" si="3188"/>
        <v>700.2520199999999</v>
      </c>
      <c r="LLE234" s="53">
        <v>0</v>
      </c>
      <c r="LLF234" s="53">
        <f>LLD234*(($H$268)+1)+(IF(LLE234&lt;101,LLE234,IF(LLE234&lt;201,LLE234/2,IF(LLE234&lt;=301,LLE234/3,LLE234/4))))</f>
        <v>700.2520199999999</v>
      </c>
      <c r="LLG234" s="159">
        <f t="shared" si="9327"/>
        <v>5</v>
      </c>
      <c r="LLH234" s="159"/>
      <c r="LLI234" s="53" t="s">
        <v>163</v>
      </c>
      <c r="LLJ234" s="53">
        <f t="shared" ref="LLJ234" si="21543">(54.23)*10.764</f>
        <v>583.73171999999988</v>
      </c>
      <c r="LLK234" s="53">
        <f t="shared" si="18505"/>
        <v>116.52029999999999</v>
      </c>
      <c r="LLL234" s="53">
        <f t="shared" si="3191"/>
        <v>700.2520199999999</v>
      </c>
      <c r="LLM234" s="53">
        <v>0</v>
      </c>
      <c r="LLN234" s="53">
        <f>LLL234*(($H$268)+1)+(IF(LLM234&lt;101,LLM234,IF(LLM234&lt;201,LLM234/2,IF(LLM234&lt;=301,LLM234/3,LLM234/4))))</f>
        <v>700.2520199999999</v>
      </c>
      <c r="LLO234" s="159">
        <f t="shared" si="9330"/>
        <v>5</v>
      </c>
      <c r="LLP234" s="159"/>
      <c r="LLQ234" s="53" t="s">
        <v>163</v>
      </c>
      <c r="LLR234" s="53">
        <f t="shared" ref="LLR234" si="21544">(54.23)*10.764</f>
        <v>583.73171999999988</v>
      </c>
      <c r="LLS234" s="53">
        <f t="shared" si="18507"/>
        <v>116.52029999999999</v>
      </c>
      <c r="LLT234" s="53">
        <f t="shared" si="3194"/>
        <v>700.2520199999999</v>
      </c>
      <c r="LLU234" s="53">
        <v>0</v>
      </c>
      <c r="LLV234" s="53">
        <f>LLT234*(($H$268)+1)+(IF(LLU234&lt;101,LLU234,IF(LLU234&lt;201,LLU234/2,IF(LLU234&lt;=301,LLU234/3,LLU234/4))))</f>
        <v>700.2520199999999</v>
      </c>
      <c r="LLW234" s="159">
        <f t="shared" si="9333"/>
        <v>5</v>
      </c>
      <c r="LLX234" s="159"/>
      <c r="LLY234" s="53" t="s">
        <v>163</v>
      </c>
      <c r="LLZ234" s="53">
        <f t="shared" ref="LLZ234" si="21545">(54.23)*10.764</f>
        <v>583.73171999999988</v>
      </c>
      <c r="LMA234" s="53">
        <f t="shared" si="18509"/>
        <v>116.52029999999999</v>
      </c>
      <c r="LMB234" s="53">
        <f t="shared" si="3197"/>
        <v>700.2520199999999</v>
      </c>
      <c r="LMC234" s="53">
        <v>0</v>
      </c>
      <c r="LMD234" s="53">
        <f>LMB234*(($H$268)+1)+(IF(LMC234&lt;101,LMC234,IF(LMC234&lt;201,LMC234/2,IF(LMC234&lt;=301,LMC234/3,LMC234/4))))</f>
        <v>700.2520199999999</v>
      </c>
      <c r="LME234" s="159">
        <f t="shared" si="9336"/>
        <v>5</v>
      </c>
      <c r="LMF234" s="159"/>
      <c r="LMG234" s="53" t="s">
        <v>163</v>
      </c>
      <c r="LMH234" s="53">
        <f t="shared" ref="LMH234" si="21546">(54.23)*10.764</f>
        <v>583.73171999999988</v>
      </c>
      <c r="LMI234" s="53">
        <f t="shared" si="18511"/>
        <v>116.52029999999999</v>
      </c>
      <c r="LMJ234" s="53">
        <f t="shared" si="3200"/>
        <v>700.2520199999999</v>
      </c>
      <c r="LMK234" s="53">
        <v>0</v>
      </c>
      <c r="LML234" s="53">
        <f>LMJ234*(($H$268)+1)+(IF(LMK234&lt;101,LMK234,IF(LMK234&lt;201,LMK234/2,IF(LMK234&lt;=301,LMK234/3,LMK234/4))))</f>
        <v>700.2520199999999</v>
      </c>
      <c r="LMM234" s="159">
        <f t="shared" si="9339"/>
        <v>5</v>
      </c>
      <c r="LMN234" s="159"/>
      <c r="LMO234" s="53" t="s">
        <v>163</v>
      </c>
      <c r="LMP234" s="53">
        <f t="shared" ref="LMP234" si="21547">(54.23)*10.764</f>
        <v>583.73171999999988</v>
      </c>
      <c r="LMQ234" s="53">
        <f t="shared" si="18513"/>
        <v>116.52029999999999</v>
      </c>
      <c r="LMR234" s="53">
        <f t="shared" si="3203"/>
        <v>700.2520199999999</v>
      </c>
      <c r="LMS234" s="53">
        <v>0</v>
      </c>
      <c r="LMT234" s="53">
        <f>LMR234*(($H$268)+1)+(IF(LMS234&lt;101,LMS234,IF(LMS234&lt;201,LMS234/2,IF(LMS234&lt;=301,LMS234/3,LMS234/4))))</f>
        <v>700.2520199999999</v>
      </c>
      <c r="LMU234" s="159">
        <f t="shared" si="9342"/>
        <v>5</v>
      </c>
      <c r="LMV234" s="159"/>
      <c r="LMW234" s="53" t="s">
        <v>163</v>
      </c>
      <c r="LMX234" s="53">
        <f t="shared" ref="LMX234" si="21548">(54.23)*10.764</f>
        <v>583.73171999999988</v>
      </c>
      <c r="LMY234" s="53">
        <f t="shared" si="18515"/>
        <v>116.52029999999999</v>
      </c>
      <c r="LMZ234" s="53">
        <f t="shared" si="3206"/>
        <v>700.2520199999999</v>
      </c>
      <c r="LNA234" s="53">
        <v>0</v>
      </c>
      <c r="LNB234" s="53">
        <f>LMZ234*(($H$268)+1)+(IF(LNA234&lt;101,LNA234,IF(LNA234&lt;201,LNA234/2,IF(LNA234&lt;=301,LNA234/3,LNA234/4))))</f>
        <v>700.2520199999999</v>
      </c>
      <c r="LNC234" s="159">
        <f t="shared" si="9345"/>
        <v>5</v>
      </c>
      <c r="LND234" s="159"/>
      <c r="LNE234" s="53" t="s">
        <v>163</v>
      </c>
      <c r="LNF234" s="53">
        <f t="shared" ref="LNF234" si="21549">(54.23)*10.764</f>
        <v>583.73171999999988</v>
      </c>
      <c r="LNG234" s="53">
        <f t="shared" si="18517"/>
        <v>116.52029999999999</v>
      </c>
      <c r="LNH234" s="53">
        <f t="shared" si="3209"/>
        <v>700.2520199999999</v>
      </c>
      <c r="LNI234" s="53">
        <v>0</v>
      </c>
      <c r="LNJ234" s="53">
        <f>LNH234*(($H$268)+1)+(IF(LNI234&lt;101,LNI234,IF(LNI234&lt;201,LNI234/2,IF(LNI234&lt;=301,LNI234/3,LNI234/4))))</f>
        <v>700.2520199999999</v>
      </c>
      <c r="LNK234" s="159">
        <f t="shared" si="9348"/>
        <v>5</v>
      </c>
      <c r="LNL234" s="159"/>
      <c r="LNM234" s="53" t="s">
        <v>163</v>
      </c>
      <c r="LNN234" s="53">
        <f t="shared" ref="LNN234" si="21550">(54.23)*10.764</f>
        <v>583.73171999999988</v>
      </c>
      <c r="LNO234" s="53">
        <f t="shared" si="18519"/>
        <v>116.52029999999999</v>
      </c>
      <c r="LNP234" s="53">
        <f t="shared" si="3212"/>
        <v>700.2520199999999</v>
      </c>
      <c r="LNQ234" s="53">
        <v>0</v>
      </c>
      <c r="LNR234" s="53">
        <f>LNP234*(($H$268)+1)+(IF(LNQ234&lt;101,LNQ234,IF(LNQ234&lt;201,LNQ234/2,IF(LNQ234&lt;=301,LNQ234/3,LNQ234/4))))</f>
        <v>700.2520199999999</v>
      </c>
      <c r="LNS234" s="159">
        <f t="shared" si="9351"/>
        <v>5</v>
      </c>
      <c r="LNT234" s="159"/>
      <c r="LNU234" s="53" t="s">
        <v>163</v>
      </c>
      <c r="LNV234" s="53">
        <f t="shared" ref="LNV234" si="21551">(54.23)*10.764</f>
        <v>583.73171999999988</v>
      </c>
      <c r="LNW234" s="53">
        <f t="shared" si="18521"/>
        <v>116.52029999999999</v>
      </c>
      <c r="LNX234" s="53">
        <f t="shared" si="3215"/>
        <v>700.2520199999999</v>
      </c>
      <c r="LNY234" s="53">
        <v>0</v>
      </c>
      <c r="LNZ234" s="53">
        <f>LNX234*(($H$268)+1)+(IF(LNY234&lt;101,LNY234,IF(LNY234&lt;201,LNY234/2,IF(LNY234&lt;=301,LNY234/3,LNY234/4))))</f>
        <v>700.2520199999999</v>
      </c>
      <c r="LOA234" s="159">
        <f t="shared" si="9354"/>
        <v>5</v>
      </c>
      <c r="LOB234" s="159"/>
      <c r="LOC234" s="53" t="s">
        <v>163</v>
      </c>
      <c r="LOD234" s="53">
        <f t="shared" ref="LOD234" si="21552">(54.23)*10.764</f>
        <v>583.73171999999988</v>
      </c>
      <c r="LOE234" s="53">
        <f t="shared" si="18523"/>
        <v>116.52029999999999</v>
      </c>
      <c r="LOF234" s="53">
        <f t="shared" si="3218"/>
        <v>700.2520199999999</v>
      </c>
      <c r="LOG234" s="53">
        <v>0</v>
      </c>
      <c r="LOH234" s="53">
        <f>LOF234*(($H$268)+1)+(IF(LOG234&lt;101,LOG234,IF(LOG234&lt;201,LOG234/2,IF(LOG234&lt;=301,LOG234/3,LOG234/4))))</f>
        <v>700.2520199999999</v>
      </c>
      <c r="LOI234" s="159">
        <f t="shared" si="9357"/>
        <v>5</v>
      </c>
      <c r="LOJ234" s="159"/>
      <c r="LOK234" s="53" t="s">
        <v>163</v>
      </c>
      <c r="LOL234" s="53">
        <f t="shared" ref="LOL234" si="21553">(54.23)*10.764</f>
        <v>583.73171999999988</v>
      </c>
      <c r="LOM234" s="53">
        <f t="shared" si="18525"/>
        <v>116.52029999999999</v>
      </c>
      <c r="LON234" s="53">
        <f t="shared" si="3221"/>
        <v>700.2520199999999</v>
      </c>
      <c r="LOO234" s="53">
        <v>0</v>
      </c>
      <c r="LOP234" s="53">
        <f>LON234*(($H$268)+1)+(IF(LOO234&lt;101,LOO234,IF(LOO234&lt;201,LOO234/2,IF(LOO234&lt;=301,LOO234/3,LOO234/4))))</f>
        <v>700.2520199999999</v>
      </c>
      <c r="LOQ234" s="159">
        <f t="shared" si="9360"/>
        <v>5</v>
      </c>
      <c r="LOR234" s="159"/>
      <c r="LOS234" s="53" t="s">
        <v>163</v>
      </c>
      <c r="LOT234" s="53">
        <f t="shared" ref="LOT234" si="21554">(54.23)*10.764</f>
        <v>583.73171999999988</v>
      </c>
      <c r="LOU234" s="53">
        <f t="shared" si="18527"/>
        <v>116.52029999999999</v>
      </c>
      <c r="LOV234" s="53">
        <f t="shared" si="3224"/>
        <v>700.2520199999999</v>
      </c>
      <c r="LOW234" s="53">
        <v>0</v>
      </c>
      <c r="LOX234" s="53">
        <f>LOV234*(($H$268)+1)+(IF(LOW234&lt;101,LOW234,IF(LOW234&lt;201,LOW234/2,IF(LOW234&lt;=301,LOW234/3,LOW234/4))))</f>
        <v>700.2520199999999</v>
      </c>
      <c r="LOY234" s="159">
        <f t="shared" si="9363"/>
        <v>5</v>
      </c>
      <c r="LOZ234" s="159"/>
      <c r="LPA234" s="53" t="s">
        <v>163</v>
      </c>
      <c r="LPB234" s="53">
        <f t="shared" ref="LPB234" si="21555">(54.23)*10.764</f>
        <v>583.73171999999988</v>
      </c>
      <c r="LPC234" s="53">
        <f t="shared" si="18529"/>
        <v>116.52029999999999</v>
      </c>
      <c r="LPD234" s="53">
        <f t="shared" si="3227"/>
        <v>700.2520199999999</v>
      </c>
      <c r="LPE234" s="53">
        <v>0</v>
      </c>
      <c r="LPF234" s="53">
        <f>LPD234*(($H$268)+1)+(IF(LPE234&lt;101,LPE234,IF(LPE234&lt;201,LPE234/2,IF(LPE234&lt;=301,LPE234/3,LPE234/4))))</f>
        <v>700.2520199999999</v>
      </c>
      <c r="LPG234" s="159">
        <f t="shared" si="9366"/>
        <v>5</v>
      </c>
      <c r="LPH234" s="159"/>
      <c r="LPI234" s="53" t="s">
        <v>163</v>
      </c>
      <c r="LPJ234" s="53">
        <f t="shared" ref="LPJ234" si="21556">(54.23)*10.764</f>
        <v>583.73171999999988</v>
      </c>
      <c r="LPK234" s="53">
        <f t="shared" si="18531"/>
        <v>116.52029999999999</v>
      </c>
      <c r="LPL234" s="53">
        <f t="shared" si="3230"/>
        <v>700.2520199999999</v>
      </c>
      <c r="LPM234" s="53">
        <v>0</v>
      </c>
      <c r="LPN234" s="53">
        <f>LPL234*(($H$268)+1)+(IF(LPM234&lt;101,LPM234,IF(LPM234&lt;201,LPM234/2,IF(LPM234&lt;=301,LPM234/3,LPM234/4))))</f>
        <v>700.2520199999999</v>
      </c>
      <c r="LPO234" s="159">
        <f t="shared" si="9369"/>
        <v>5</v>
      </c>
      <c r="LPP234" s="159"/>
      <c r="LPQ234" s="53" t="s">
        <v>163</v>
      </c>
      <c r="LPR234" s="53">
        <f t="shared" ref="LPR234" si="21557">(54.23)*10.764</f>
        <v>583.73171999999988</v>
      </c>
      <c r="LPS234" s="53">
        <f t="shared" si="18533"/>
        <v>116.52029999999999</v>
      </c>
      <c r="LPT234" s="53">
        <f t="shared" si="3233"/>
        <v>700.2520199999999</v>
      </c>
      <c r="LPU234" s="53">
        <v>0</v>
      </c>
      <c r="LPV234" s="53">
        <f>LPT234*(($H$268)+1)+(IF(LPU234&lt;101,LPU234,IF(LPU234&lt;201,LPU234/2,IF(LPU234&lt;=301,LPU234/3,LPU234/4))))</f>
        <v>700.2520199999999</v>
      </c>
      <c r="LPW234" s="159">
        <f t="shared" si="9372"/>
        <v>5</v>
      </c>
      <c r="LPX234" s="159"/>
      <c r="LPY234" s="53" t="s">
        <v>163</v>
      </c>
      <c r="LPZ234" s="53">
        <f t="shared" ref="LPZ234" si="21558">(54.23)*10.764</f>
        <v>583.73171999999988</v>
      </c>
      <c r="LQA234" s="53">
        <f t="shared" si="18535"/>
        <v>116.52029999999999</v>
      </c>
      <c r="LQB234" s="53">
        <f t="shared" si="3236"/>
        <v>700.2520199999999</v>
      </c>
      <c r="LQC234" s="53">
        <v>0</v>
      </c>
      <c r="LQD234" s="53">
        <f>LQB234*(($H$268)+1)+(IF(LQC234&lt;101,LQC234,IF(LQC234&lt;201,LQC234/2,IF(LQC234&lt;=301,LQC234/3,LQC234/4))))</f>
        <v>700.2520199999999</v>
      </c>
      <c r="LQE234" s="159">
        <f t="shared" si="9375"/>
        <v>5</v>
      </c>
      <c r="LQF234" s="159"/>
      <c r="LQG234" s="53" t="s">
        <v>163</v>
      </c>
      <c r="LQH234" s="53">
        <f t="shared" ref="LQH234" si="21559">(54.23)*10.764</f>
        <v>583.73171999999988</v>
      </c>
      <c r="LQI234" s="53">
        <f t="shared" si="18537"/>
        <v>116.52029999999999</v>
      </c>
      <c r="LQJ234" s="53">
        <f t="shared" si="3239"/>
        <v>700.2520199999999</v>
      </c>
      <c r="LQK234" s="53">
        <v>0</v>
      </c>
      <c r="LQL234" s="53">
        <f>LQJ234*(($H$268)+1)+(IF(LQK234&lt;101,LQK234,IF(LQK234&lt;201,LQK234/2,IF(LQK234&lt;=301,LQK234/3,LQK234/4))))</f>
        <v>700.2520199999999</v>
      </c>
      <c r="LQM234" s="159">
        <f t="shared" si="9378"/>
        <v>5</v>
      </c>
      <c r="LQN234" s="159"/>
      <c r="LQO234" s="53" t="s">
        <v>163</v>
      </c>
      <c r="LQP234" s="53">
        <f t="shared" ref="LQP234" si="21560">(54.23)*10.764</f>
        <v>583.73171999999988</v>
      </c>
      <c r="LQQ234" s="53">
        <f t="shared" si="18539"/>
        <v>116.52029999999999</v>
      </c>
      <c r="LQR234" s="53">
        <f t="shared" si="3242"/>
        <v>700.2520199999999</v>
      </c>
      <c r="LQS234" s="53">
        <v>0</v>
      </c>
      <c r="LQT234" s="53">
        <f>LQR234*(($H$268)+1)+(IF(LQS234&lt;101,LQS234,IF(LQS234&lt;201,LQS234/2,IF(LQS234&lt;=301,LQS234/3,LQS234/4))))</f>
        <v>700.2520199999999</v>
      </c>
      <c r="LQU234" s="159">
        <f t="shared" si="9381"/>
        <v>5</v>
      </c>
      <c r="LQV234" s="159"/>
      <c r="LQW234" s="53" t="s">
        <v>163</v>
      </c>
      <c r="LQX234" s="53">
        <f t="shared" ref="LQX234" si="21561">(54.23)*10.764</f>
        <v>583.73171999999988</v>
      </c>
      <c r="LQY234" s="53">
        <f t="shared" si="18541"/>
        <v>116.52029999999999</v>
      </c>
      <c r="LQZ234" s="53">
        <f t="shared" si="3245"/>
        <v>700.2520199999999</v>
      </c>
      <c r="LRA234" s="53">
        <v>0</v>
      </c>
      <c r="LRB234" s="53">
        <f>LQZ234*(($H$268)+1)+(IF(LRA234&lt;101,LRA234,IF(LRA234&lt;201,LRA234/2,IF(LRA234&lt;=301,LRA234/3,LRA234/4))))</f>
        <v>700.2520199999999</v>
      </c>
      <c r="LRC234" s="159">
        <f t="shared" si="9384"/>
        <v>5</v>
      </c>
      <c r="LRD234" s="159"/>
      <c r="LRE234" s="53" t="s">
        <v>163</v>
      </c>
      <c r="LRF234" s="53">
        <f t="shared" ref="LRF234" si="21562">(54.23)*10.764</f>
        <v>583.73171999999988</v>
      </c>
      <c r="LRG234" s="53">
        <f t="shared" si="18543"/>
        <v>116.52029999999999</v>
      </c>
      <c r="LRH234" s="53">
        <f t="shared" si="3248"/>
        <v>700.2520199999999</v>
      </c>
      <c r="LRI234" s="53">
        <v>0</v>
      </c>
      <c r="LRJ234" s="53">
        <f>LRH234*(($H$268)+1)+(IF(LRI234&lt;101,LRI234,IF(LRI234&lt;201,LRI234/2,IF(LRI234&lt;=301,LRI234/3,LRI234/4))))</f>
        <v>700.2520199999999</v>
      </c>
      <c r="LRK234" s="159">
        <f t="shared" si="9387"/>
        <v>5</v>
      </c>
      <c r="LRL234" s="159"/>
      <c r="LRM234" s="53" t="s">
        <v>163</v>
      </c>
      <c r="LRN234" s="53">
        <f t="shared" ref="LRN234" si="21563">(54.23)*10.764</f>
        <v>583.73171999999988</v>
      </c>
      <c r="LRO234" s="53">
        <f t="shared" si="18545"/>
        <v>116.52029999999999</v>
      </c>
      <c r="LRP234" s="53">
        <f t="shared" si="3251"/>
        <v>700.2520199999999</v>
      </c>
      <c r="LRQ234" s="53">
        <v>0</v>
      </c>
      <c r="LRR234" s="53">
        <f>LRP234*(($H$268)+1)+(IF(LRQ234&lt;101,LRQ234,IF(LRQ234&lt;201,LRQ234/2,IF(LRQ234&lt;=301,LRQ234/3,LRQ234/4))))</f>
        <v>700.2520199999999</v>
      </c>
      <c r="LRS234" s="159">
        <f t="shared" si="9390"/>
        <v>5</v>
      </c>
      <c r="LRT234" s="159"/>
      <c r="LRU234" s="53" t="s">
        <v>163</v>
      </c>
      <c r="LRV234" s="53">
        <f t="shared" ref="LRV234" si="21564">(54.23)*10.764</f>
        <v>583.73171999999988</v>
      </c>
      <c r="LRW234" s="53">
        <f t="shared" si="18547"/>
        <v>116.52029999999999</v>
      </c>
      <c r="LRX234" s="53">
        <f t="shared" si="3254"/>
        <v>700.2520199999999</v>
      </c>
      <c r="LRY234" s="53">
        <v>0</v>
      </c>
      <c r="LRZ234" s="53">
        <f>LRX234*(($H$268)+1)+(IF(LRY234&lt;101,LRY234,IF(LRY234&lt;201,LRY234/2,IF(LRY234&lt;=301,LRY234/3,LRY234/4))))</f>
        <v>700.2520199999999</v>
      </c>
      <c r="LSA234" s="159">
        <f t="shared" si="9393"/>
        <v>5</v>
      </c>
      <c r="LSB234" s="159"/>
      <c r="LSC234" s="53" t="s">
        <v>163</v>
      </c>
      <c r="LSD234" s="53">
        <f t="shared" ref="LSD234" si="21565">(54.23)*10.764</f>
        <v>583.73171999999988</v>
      </c>
      <c r="LSE234" s="53">
        <f t="shared" si="18549"/>
        <v>116.52029999999999</v>
      </c>
      <c r="LSF234" s="53">
        <f t="shared" si="3257"/>
        <v>700.2520199999999</v>
      </c>
      <c r="LSG234" s="53">
        <v>0</v>
      </c>
      <c r="LSH234" s="53">
        <f>LSF234*(($H$268)+1)+(IF(LSG234&lt;101,LSG234,IF(LSG234&lt;201,LSG234/2,IF(LSG234&lt;=301,LSG234/3,LSG234/4))))</f>
        <v>700.2520199999999</v>
      </c>
      <c r="LSI234" s="159">
        <f t="shared" si="9396"/>
        <v>5</v>
      </c>
      <c r="LSJ234" s="159"/>
      <c r="LSK234" s="53" t="s">
        <v>163</v>
      </c>
      <c r="LSL234" s="53">
        <f t="shared" ref="LSL234" si="21566">(54.23)*10.764</f>
        <v>583.73171999999988</v>
      </c>
      <c r="LSM234" s="53">
        <f t="shared" si="18551"/>
        <v>116.52029999999999</v>
      </c>
      <c r="LSN234" s="53">
        <f t="shared" si="3260"/>
        <v>700.2520199999999</v>
      </c>
      <c r="LSO234" s="53">
        <v>0</v>
      </c>
      <c r="LSP234" s="53">
        <f>LSN234*(($H$268)+1)+(IF(LSO234&lt;101,LSO234,IF(LSO234&lt;201,LSO234/2,IF(LSO234&lt;=301,LSO234/3,LSO234/4))))</f>
        <v>700.2520199999999</v>
      </c>
      <c r="LSQ234" s="159">
        <f t="shared" si="9399"/>
        <v>5</v>
      </c>
      <c r="LSR234" s="159"/>
      <c r="LSS234" s="53" t="s">
        <v>163</v>
      </c>
      <c r="LST234" s="53">
        <f t="shared" ref="LST234" si="21567">(54.23)*10.764</f>
        <v>583.73171999999988</v>
      </c>
      <c r="LSU234" s="53">
        <f t="shared" si="18553"/>
        <v>116.52029999999999</v>
      </c>
      <c r="LSV234" s="53">
        <f t="shared" si="3263"/>
        <v>700.2520199999999</v>
      </c>
      <c r="LSW234" s="53">
        <v>0</v>
      </c>
      <c r="LSX234" s="53">
        <f>LSV234*(($H$268)+1)+(IF(LSW234&lt;101,LSW234,IF(LSW234&lt;201,LSW234/2,IF(LSW234&lt;=301,LSW234/3,LSW234/4))))</f>
        <v>700.2520199999999</v>
      </c>
      <c r="LSY234" s="159">
        <f t="shared" si="9402"/>
        <v>5</v>
      </c>
      <c r="LSZ234" s="159"/>
      <c r="LTA234" s="53" t="s">
        <v>163</v>
      </c>
      <c r="LTB234" s="53">
        <f t="shared" ref="LTB234" si="21568">(54.23)*10.764</f>
        <v>583.73171999999988</v>
      </c>
      <c r="LTC234" s="53">
        <f t="shared" si="18555"/>
        <v>116.52029999999999</v>
      </c>
      <c r="LTD234" s="53">
        <f t="shared" si="3266"/>
        <v>700.2520199999999</v>
      </c>
      <c r="LTE234" s="53">
        <v>0</v>
      </c>
      <c r="LTF234" s="53">
        <f>LTD234*(($H$268)+1)+(IF(LTE234&lt;101,LTE234,IF(LTE234&lt;201,LTE234/2,IF(LTE234&lt;=301,LTE234/3,LTE234/4))))</f>
        <v>700.2520199999999</v>
      </c>
      <c r="LTG234" s="159">
        <f t="shared" si="9405"/>
        <v>5</v>
      </c>
      <c r="LTH234" s="159"/>
      <c r="LTI234" s="53" t="s">
        <v>163</v>
      </c>
      <c r="LTJ234" s="53">
        <f t="shared" ref="LTJ234" si="21569">(54.23)*10.764</f>
        <v>583.73171999999988</v>
      </c>
      <c r="LTK234" s="53">
        <f t="shared" si="18557"/>
        <v>116.52029999999999</v>
      </c>
      <c r="LTL234" s="53">
        <f t="shared" si="3269"/>
        <v>700.2520199999999</v>
      </c>
      <c r="LTM234" s="53">
        <v>0</v>
      </c>
      <c r="LTN234" s="53">
        <f>LTL234*(($H$268)+1)+(IF(LTM234&lt;101,LTM234,IF(LTM234&lt;201,LTM234/2,IF(LTM234&lt;=301,LTM234/3,LTM234/4))))</f>
        <v>700.2520199999999</v>
      </c>
      <c r="LTO234" s="159">
        <f t="shared" si="9408"/>
        <v>5</v>
      </c>
      <c r="LTP234" s="159"/>
      <c r="LTQ234" s="53" t="s">
        <v>163</v>
      </c>
      <c r="LTR234" s="53">
        <f t="shared" ref="LTR234" si="21570">(54.23)*10.764</f>
        <v>583.73171999999988</v>
      </c>
      <c r="LTS234" s="53">
        <f t="shared" si="18559"/>
        <v>116.52029999999999</v>
      </c>
      <c r="LTT234" s="53">
        <f t="shared" si="3272"/>
        <v>700.2520199999999</v>
      </c>
      <c r="LTU234" s="53">
        <v>0</v>
      </c>
      <c r="LTV234" s="53">
        <f>LTT234*(($H$268)+1)+(IF(LTU234&lt;101,LTU234,IF(LTU234&lt;201,LTU234/2,IF(LTU234&lt;=301,LTU234/3,LTU234/4))))</f>
        <v>700.2520199999999</v>
      </c>
      <c r="LTW234" s="159">
        <f t="shared" si="9411"/>
        <v>5</v>
      </c>
      <c r="LTX234" s="159"/>
      <c r="LTY234" s="53" t="s">
        <v>163</v>
      </c>
      <c r="LTZ234" s="53">
        <f t="shared" ref="LTZ234" si="21571">(54.23)*10.764</f>
        <v>583.73171999999988</v>
      </c>
      <c r="LUA234" s="53">
        <f t="shared" si="18561"/>
        <v>116.52029999999999</v>
      </c>
      <c r="LUB234" s="53">
        <f t="shared" si="3275"/>
        <v>700.2520199999999</v>
      </c>
      <c r="LUC234" s="53">
        <v>0</v>
      </c>
      <c r="LUD234" s="53">
        <f>LUB234*(($H$268)+1)+(IF(LUC234&lt;101,LUC234,IF(LUC234&lt;201,LUC234/2,IF(LUC234&lt;=301,LUC234/3,LUC234/4))))</f>
        <v>700.2520199999999</v>
      </c>
      <c r="LUE234" s="159">
        <f t="shared" si="9414"/>
        <v>5</v>
      </c>
      <c r="LUF234" s="159"/>
      <c r="LUG234" s="53" t="s">
        <v>163</v>
      </c>
      <c r="LUH234" s="53">
        <f t="shared" ref="LUH234" si="21572">(54.23)*10.764</f>
        <v>583.73171999999988</v>
      </c>
      <c r="LUI234" s="53">
        <f t="shared" si="18563"/>
        <v>116.52029999999999</v>
      </c>
      <c r="LUJ234" s="53">
        <f t="shared" si="3278"/>
        <v>700.2520199999999</v>
      </c>
      <c r="LUK234" s="53">
        <v>0</v>
      </c>
      <c r="LUL234" s="53">
        <f>LUJ234*(($H$268)+1)+(IF(LUK234&lt;101,LUK234,IF(LUK234&lt;201,LUK234/2,IF(LUK234&lt;=301,LUK234/3,LUK234/4))))</f>
        <v>700.2520199999999</v>
      </c>
      <c r="LUM234" s="159">
        <f t="shared" si="9417"/>
        <v>5</v>
      </c>
      <c r="LUN234" s="159"/>
      <c r="LUO234" s="53" t="s">
        <v>163</v>
      </c>
      <c r="LUP234" s="53">
        <f t="shared" ref="LUP234" si="21573">(54.23)*10.764</f>
        <v>583.73171999999988</v>
      </c>
      <c r="LUQ234" s="53">
        <f t="shared" si="18565"/>
        <v>116.52029999999999</v>
      </c>
      <c r="LUR234" s="53">
        <f t="shared" si="3281"/>
        <v>700.2520199999999</v>
      </c>
      <c r="LUS234" s="53">
        <v>0</v>
      </c>
      <c r="LUT234" s="53">
        <f>LUR234*(($H$268)+1)+(IF(LUS234&lt;101,LUS234,IF(LUS234&lt;201,LUS234/2,IF(LUS234&lt;=301,LUS234/3,LUS234/4))))</f>
        <v>700.2520199999999</v>
      </c>
      <c r="LUU234" s="159">
        <f t="shared" si="9420"/>
        <v>5</v>
      </c>
      <c r="LUV234" s="159"/>
      <c r="LUW234" s="53" t="s">
        <v>163</v>
      </c>
      <c r="LUX234" s="53">
        <f t="shared" ref="LUX234" si="21574">(54.23)*10.764</f>
        <v>583.73171999999988</v>
      </c>
      <c r="LUY234" s="53">
        <f t="shared" si="18567"/>
        <v>116.52029999999999</v>
      </c>
      <c r="LUZ234" s="53">
        <f t="shared" si="3284"/>
        <v>700.2520199999999</v>
      </c>
      <c r="LVA234" s="53">
        <v>0</v>
      </c>
      <c r="LVB234" s="53">
        <f>LUZ234*(($H$268)+1)+(IF(LVA234&lt;101,LVA234,IF(LVA234&lt;201,LVA234/2,IF(LVA234&lt;=301,LVA234/3,LVA234/4))))</f>
        <v>700.2520199999999</v>
      </c>
      <c r="LVC234" s="159">
        <f t="shared" si="9423"/>
        <v>5</v>
      </c>
      <c r="LVD234" s="159"/>
      <c r="LVE234" s="53" t="s">
        <v>163</v>
      </c>
      <c r="LVF234" s="53">
        <f t="shared" ref="LVF234" si="21575">(54.23)*10.764</f>
        <v>583.73171999999988</v>
      </c>
      <c r="LVG234" s="53">
        <f t="shared" si="18569"/>
        <v>116.52029999999999</v>
      </c>
      <c r="LVH234" s="53">
        <f t="shared" si="3287"/>
        <v>700.2520199999999</v>
      </c>
      <c r="LVI234" s="53">
        <v>0</v>
      </c>
      <c r="LVJ234" s="53">
        <f>LVH234*(($H$268)+1)+(IF(LVI234&lt;101,LVI234,IF(LVI234&lt;201,LVI234/2,IF(LVI234&lt;=301,LVI234/3,LVI234/4))))</f>
        <v>700.2520199999999</v>
      </c>
      <c r="LVK234" s="159">
        <f t="shared" si="9426"/>
        <v>5</v>
      </c>
      <c r="LVL234" s="159"/>
      <c r="LVM234" s="53" t="s">
        <v>163</v>
      </c>
      <c r="LVN234" s="53">
        <f t="shared" ref="LVN234" si="21576">(54.23)*10.764</f>
        <v>583.73171999999988</v>
      </c>
      <c r="LVO234" s="53">
        <f t="shared" si="18571"/>
        <v>116.52029999999999</v>
      </c>
      <c r="LVP234" s="53">
        <f t="shared" si="3290"/>
        <v>700.2520199999999</v>
      </c>
      <c r="LVQ234" s="53">
        <v>0</v>
      </c>
      <c r="LVR234" s="53">
        <f>LVP234*(($H$268)+1)+(IF(LVQ234&lt;101,LVQ234,IF(LVQ234&lt;201,LVQ234/2,IF(LVQ234&lt;=301,LVQ234/3,LVQ234/4))))</f>
        <v>700.2520199999999</v>
      </c>
      <c r="LVS234" s="159">
        <f t="shared" si="9429"/>
        <v>5</v>
      </c>
      <c r="LVT234" s="159"/>
      <c r="LVU234" s="53" t="s">
        <v>163</v>
      </c>
      <c r="LVV234" s="53">
        <f t="shared" ref="LVV234" si="21577">(54.23)*10.764</f>
        <v>583.73171999999988</v>
      </c>
      <c r="LVW234" s="53">
        <f t="shared" si="18573"/>
        <v>116.52029999999999</v>
      </c>
      <c r="LVX234" s="53">
        <f t="shared" si="3293"/>
        <v>700.2520199999999</v>
      </c>
      <c r="LVY234" s="53">
        <v>0</v>
      </c>
      <c r="LVZ234" s="53">
        <f>LVX234*(($H$268)+1)+(IF(LVY234&lt;101,LVY234,IF(LVY234&lt;201,LVY234/2,IF(LVY234&lt;=301,LVY234/3,LVY234/4))))</f>
        <v>700.2520199999999</v>
      </c>
      <c r="LWA234" s="159">
        <f t="shared" si="9432"/>
        <v>5</v>
      </c>
      <c r="LWB234" s="159"/>
      <c r="LWC234" s="53" t="s">
        <v>163</v>
      </c>
      <c r="LWD234" s="53">
        <f t="shared" ref="LWD234" si="21578">(54.23)*10.764</f>
        <v>583.73171999999988</v>
      </c>
      <c r="LWE234" s="53">
        <f t="shared" si="18575"/>
        <v>116.52029999999999</v>
      </c>
      <c r="LWF234" s="53">
        <f t="shared" si="3296"/>
        <v>700.2520199999999</v>
      </c>
      <c r="LWG234" s="53">
        <v>0</v>
      </c>
      <c r="LWH234" s="53">
        <f>LWF234*(($H$268)+1)+(IF(LWG234&lt;101,LWG234,IF(LWG234&lt;201,LWG234/2,IF(LWG234&lt;=301,LWG234/3,LWG234/4))))</f>
        <v>700.2520199999999</v>
      </c>
      <c r="LWI234" s="159">
        <f t="shared" si="9435"/>
        <v>5</v>
      </c>
      <c r="LWJ234" s="159"/>
      <c r="LWK234" s="53" t="s">
        <v>163</v>
      </c>
      <c r="LWL234" s="53">
        <f t="shared" ref="LWL234" si="21579">(54.23)*10.764</f>
        <v>583.73171999999988</v>
      </c>
      <c r="LWM234" s="53">
        <f t="shared" si="18577"/>
        <v>116.52029999999999</v>
      </c>
      <c r="LWN234" s="53">
        <f t="shared" si="3299"/>
        <v>700.2520199999999</v>
      </c>
      <c r="LWO234" s="53">
        <v>0</v>
      </c>
      <c r="LWP234" s="53">
        <f>LWN234*(($H$268)+1)+(IF(LWO234&lt;101,LWO234,IF(LWO234&lt;201,LWO234/2,IF(LWO234&lt;=301,LWO234/3,LWO234/4))))</f>
        <v>700.2520199999999</v>
      </c>
      <c r="LWQ234" s="159">
        <f t="shared" si="9438"/>
        <v>5</v>
      </c>
      <c r="LWR234" s="159"/>
      <c r="LWS234" s="53" t="s">
        <v>163</v>
      </c>
      <c r="LWT234" s="53">
        <f t="shared" ref="LWT234" si="21580">(54.23)*10.764</f>
        <v>583.73171999999988</v>
      </c>
      <c r="LWU234" s="53">
        <f t="shared" si="18579"/>
        <v>116.52029999999999</v>
      </c>
      <c r="LWV234" s="53">
        <f t="shared" si="3302"/>
        <v>700.2520199999999</v>
      </c>
      <c r="LWW234" s="53">
        <v>0</v>
      </c>
      <c r="LWX234" s="53">
        <f>LWV234*(($H$268)+1)+(IF(LWW234&lt;101,LWW234,IF(LWW234&lt;201,LWW234/2,IF(LWW234&lt;=301,LWW234/3,LWW234/4))))</f>
        <v>700.2520199999999</v>
      </c>
      <c r="LWY234" s="159">
        <f t="shared" si="9441"/>
        <v>5</v>
      </c>
      <c r="LWZ234" s="159"/>
      <c r="LXA234" s="53" t="s">
        <v>163</v>
      </c>
      <c r="LXB234" s="53">
        <f t="shared" ref="LXB234" si="21581">(54.23)*10.764</f>
        <v>583.73171999999988</v>
      </c>
      <c r="LXC234" s="53">
        <f t="shared" si="18581"/>
        <v>116.52029999999999</v>
      </c>
      <c r="LXD234" s="53">
        <f t="shared" si="3305"/>
        <v>700.2520199999999</v>
      </c>
      <c r="LXE234" s="53">
        <v>0</v>
      </c>
      <c r="LXF234" s="53">
        <f>LXD234*(($H$268)+1)+(IF(LXE234&lt;101,LXE234,IF(LXE234&lt;201,LXE234/2,IF(LXE234&lt;=301,LXE234/3,LXE234/4))))</f>
        <v>700.2520199999999</v>
      </c>
      <c r="LXG234" s="159">
        <f t="shared" si="9444"/>
        <v>5</v>
      </c>
      <c r="LXH234" s="159"/>
      <c r="LXI234" s="53" t="s">
        <v>163</v>
      </c>
      <c r="LXJ234" s="53">
        <f t="shared" ref="LXJ234" si="21582">(54.23)*10.764</f>
        <v>583.73171999999988</v>
      </c>
      <c r="LXK234" s="53">
        <f t="shared" si="18583"/>
        <v>116.52029999999999</v>
      </c>
      <c r="LXL234" s="53">
        <f t="shared" si="3308"/>
        <v>700.2520199999999</v>
      </c>
      <c r="LXM234" s="53">
        <v>0</v>
      </c>
      <c r="LXN234" s="53">
        <f>LXL234*(($H$268)+1)+(IF(LXM234&lt;101,LXM234,IF(LXM234&lt;201,LXM234/2,IF(LXM234&lt;=301,LXM234/3,LXM234/4))))</f>
        <v>700.2520199999999</v>
      </c>
      <c r="LXO234" s="159">
        <f t="shared" si="9447"/>
        <v>5</v>
      </c>
      <c r="LXP234" s="159"/>
      <c r="LXQ234" s="53" t="s">
        <v>163</v>
      </c>
      <c r="LXR234" s="53">
        <f t="shared" ref="LXR234" si="21583">(54.23)*10.764</f>
        <v>583.73171999999988</v>
      </c>
      <c r="LXS234" s="53">
        <f t="shared" si="18585"/>
        <v>116.52029999999999</v>
      </c>
      <c r="LXT234" s="53">
        <f t="shared" si="3311"/>
        <v>700.2520199999999</v>
      </c>
      <c r="LXU234" s="53">
        <v>0</v>
      </c>
      <c r="LXV234" s="53">
        <f>LXT234*(($H$268)+1)+(IF(LXU234&lt;101,LXU234,IF(LXU234&lt;201,LXU234/2,IF(LXU234&lt;=301,LXU234/3,LXU234/4))))</f>
        <v>700.2520199999999</v>
      </c>
      <c r="LXW234" s="159">
        <f t="shared" si="9450"/>
        <v>5</v>
      </c>
      <c r="LXX234" s="159"/>
      <c r="LXY234" s="53" t="s">
        <v>163</v>
      </c>
      <c r="LXZ234" s="53">
        <f t="shared" ref="LXZ234" si="21584">(54.23)*10.764</f>
        <v>583.73171999999988</v>
      </c>
      <c r="LYA234" s="53">
        <f t="shared" si="18587"/>
        <v>116.52029999999999</v>
      </c>
      <c r="LYB234" s="53">
        <f t="shared" si="3314"/>
        <v>700.2520199999999</v>
      </c>
      <c r="LYC234" s="53">
        <v>0</v>
      </c>
      <c r="LYD234" s="53">
        <f>LYB234*(($H$268)+1)+(IF(LYC234&lt;101,LYC234,IF(LYC234&lt;201,LYC234/2,IF(LYC234&lt;=301,LYC234/3,LYC234/4))))</f>
        <v>700.2520199999999</v>
      </c>
      <c r="LYE234" s="159">
        <f t="shared" si="9453"/>
        <v>5</v>
      </c>
      <c r="LYF234" s="159"/>
      <c r="LYG234" s="53" t="s">
        <v>163</v>
      </c>
      <c r="LYH234" s="53">
        <f t="shared" ref="LYH234" si="21585">(54.23)*10.764</f>
        <v>583.73171999999988</v>
      </c>
      <c r="LYI234" s="53">
        <f t="shared" si="18589"/>
        <v>116.52029999999999</v>
      </c>
      <c r="LYJ234" s="53">
        <f t="shared" si="3317"/>
        <v>700.2520199999999</v>
      </c>
      <c r="LYK234" s="53">
        <v>0</v>
      </c>
      <c r="LYL234" s="53">
        <f>LYJ234*(($H$268)+1)+(IF(LYK234&lt;101,LYK234,IF(LYK234&lt;201,LYK234/2,IF(LYK234&lt;=301,LYK234/3,LYK234/4))))</f>
        <v>700.2520199999999</v>
      </c>
      <c r="LYM234" s="159">
        <f t="shared" si="9456"/>
        <v>5</v>
      </c>
      <c r="LYN234" s="159"/>
      <c r="LYO234" s="53" t="s">
        <v>163</v>
      </c>
      <c r="LYP234" s="53">
        <f t="shared" ref="LYP234" si="21586">(54.23)*10.764</f>
        <v>583.73171999999988</v>
      </c>
      <c r="LYQ234" s="53">
        <f t="shared" si="18591"/>
        <v>116.52029999999999</v>
      </c>
      <c r="LYR234" s="53">
        <f t="shared" si="3320"/>
        <v>700.2520199999999</v>
      </c>
      <c r="LYS234" s="53">
        <v>0</v>
      </c>
      <c r="LYT234" s="53">
        <f>LYR234*(($H$268)+1)+(IF(LYS234&lt;101,LYS234,IF(LYS234&lt;201,LYS234/2,IF(LYS234&lt;=301,LYS234/3,LYS234/4))))</f>
        <v>700.2520199999999</v>
      </c>
      <c r="LYU234" s="159">
        <f t="shared" si="9459"/>
        <v>5</v>
      </c>
      <c r="LYV234" s="159"/>
      <c r="LYW234" s="53" t="s">
        <v>163</v>
      </c>
      <c r="LYX234" s="53">
        <f t="shared" ref="LYX234" si="21587">(54.23)*10.764</f>
        <v>583.73171999999988</v>
      </c>
      <c r="LYY234" s="53">
        <f t="shared" si="18593"/>
        <v>116.52029999999999</v>
      </c>
      <c r="LYZ234" s="53">
        <f t="shared" si="3323"/>
        <v>700.2520199999999</v>
      </c>
      <c r="LZA234" s="53">
        <v>0</v>
      </c>
      <c r="LZB234" s="53">
        <f>LYZ234*(($H$268)+1)+(IF(LZA234&lt;101,LZA234,IF(LZA234&lt;201,LZA234/2,IF(LZA234&lt;=301,LZA234/3,LZA234/4))))</f>
        <v>700.2520199999999</v>
      </c>
      <c r="LZC234" s="159">
        <f t="shared" si="9462"/>
        <v>5</v>
      </c>
      <c r="LZD234" s="159"/>
      <c r="LZE234" s="53" t="s">
        <v>163</v>
      </c>
      <c r="LZF234" s="53">
        <f t="shared" ref="LZF234" si="21588">(54.23)*10.764</f>
        <v>583.73171999999988</v>
      </c>
      <c r="LZG234" s="53">
        <f t="shared" si="18595"/>
        <v>116.52029999999999</v>
      </c>
      <c r="LZH234" s="53">
        <f t="shared" si="3326"/>
        <v>700.2520199999999</v>
      </c>
      <c r="LZI234" s="53">
        <v>0</v>
      </c>
      <c r="LZJ234" s="53">
        <f>LZH234*(($H$268)+1)+(IF(LZI234&lt;101,LZI234,IF(LZI234&lt;201,LZI234/2,IF(LZI234&lt;=301,LZI234/3,LZI234/4))))</f>
        <v>700.2520199999999</v>
      </c>
      <c r="LZK234" s="159">
        <f t="shared" si="9465"/>
        <v>5</v>
      </c>
      <c r="LZL234" s="159"/>
      <c r="LZM234" s="53" t="s">
        <v>163</v>
      </c>
      <c r="LZN234" s="53">
        <f t="shared" ref="LZN234" si="21589">(54.23)*10.764</f>
        <v>583.73171999999988</v>
      </c>
      <c r="LZO234" s="53">
        <f t="shared" si="18597"/>
        <v>116.52029999999999</v>
      </c>
      <c r="LZP234" s="53">
        <f t="shared" si="3329"/>
        <v>700.2520199999999</v>
      </c>
      <c r="LZQ234" s="53">
        <v>0</v>
      </c>
      <c r="LZR234" s="53">
        <f>LZP234*(($H$268)+1)+(IF(LZQ234&lt;101,LZQ234,IF(LZQ234&lt;201,LZQ234/2,IF(LZQ234&lt;=301,LZQ234/3,LZQ234/4))))</f>
        <v>700.2520199999999</v>
      </c>
      <c r="LZS234" s="159">
        <f t="shared" si="9468"/>
        <v>5</v>
      </c>
      <c r="LZT234" s="159"/>
      <c r="LZU234" s="53" t="s">
        <v>163</v>
      </c>
      <c r="LZV234" s="53">
        <f t="shared" ref="LZV234" si="21590">(54.23)*10.764</f>
        <v>583.73171999999988</v>
      </c>
      <c r="LZW234" s="53">
        <f t="shared" si="18599"/>
        <v>116.52029999999999</v>
      </c>
      <c r="LZX234" s="53">
        <f t="shared" si="3332"/>
        <v>700.2520199999999</v>
      </c>
      <c r="LZY234" s="53">
        <v>0</v>
      </c>
      <c r="LZZ234" s="53">
        <f>LZX234*(($H$268)+1)+(IF(LZY234&lt;101,LZY234,IF(LZY234&lt;201,LZY234/2,IF(LZY234&lt;=301,LZY234/3,LZY234/4))))</f>
        <v>700.2520199999999</v>
      </c>
      <c r="MAA234" s="159">
        <f t="shared" si="9471"/>
        <v>5</v>
      </c>
      <c r="MAB234" s="159"/>
      <c r="MAC234" s="53" t="s">
        <v>163</v>
      </c>
      <c r="MAD234" s="53">
        <f t="shared" ref="MAD234" si="21591">(54.23)*10.764</f>
        <v>583.73171999999988</v>
      </c>
      <c r="MAE234" s="53">
        <f t="shared" si="18601"/>
        <v>116.52029999999999</v>
      </c>
      <c r="MAF234" s="53">
        <f t="shared" si="3335"/>
        <v>700.2520199999999</v>
      </c>
      <c r="MAG234" s="53">
        <v>0</v>
      </c>
      <c r="MAH234" s="53">
        <f>MAF234*(($H$268)+1)+(IF(MAG234&lt;101,MAG234,IF(MAG234&lt;201,MAG234/2,IF(MAG234&lt;=301,MAG234/3,MAG234/4))))</f>
        <v>700.2520199999999</v>
      </c>
      <c r="MAI234" s="159">
        <f t="shared" si="9474"/>
        <v>5</v>
      </c>
      <c r="MAJ234" s="159"/>
      <c r="MAK234" s="53" t="s">
        <v>163</v>
      </c>
      <c r="MAL234" s="53">
        <f t="shared" ref="MAL234" si="21592">(54.23)*10.764</f>
        <v>583.73171999999988</v>
      </c>
      <c r="MAM234" s="53">
        <f t="shared" si="18603"/>
        <v>116.52029999999999</v>
      </c>
      <c r="MAN234" s="53">
        <f t="shared" si="3338"/>
        <v>700.2520199999999</v>
      </c>
      <c r="MAO234" s="53">
        <v>0</v>
      </c>
      <c r="MAP234" s="53">
        <f>MAN234*(($H$268)+1)+(IF(MAO234&lt;101,MAO234,IF(MAO234&lt;201,MAO234/2,IF(MAO234&lt;=301,MAO234/3,MAO234/4))))</f>
        <v>700.2520199999999</v>
      </c>
      <c r="MAQ234" s="159">
        <f t="shared" si="9477"/>
        <v>5</v>
      </c>
      <c r="MAR234" s="159"/>
      <c r="MAS234" s="53" t="s">
        <v>163</v>
      </c>
      <c r="MAT234" s="53">
        <f t="shared" ref="MAT234" si="21593">(54.23)*10.764</f>
        <v>583.73171999999988</v>
      </c>
      <c r="MAU234" s="53">
        <f t="shared" si="18605"/>
        <v>116.52029999999999</v>
      </c>
      <c r="MAV234" s="53">
        <f t="shared" si="3341"/>
        <v>700.2520199999999</v>
      </c>
      <c r="MAW234" s="53">
        <v>0</v>
      </c>
      <c r="MAX234" s="53">
        <f>MAV234*(($H$268)+1)+(IF(MAW234&lt;101,MAW234,IF(MAW234&lt;201,MAW234/2,IF(MAW234&lt;=301,MAW234/3,MAW234/4))))</f>
        <v>700.2520199999999</v>
      </c>
      <c r="MAY234" s="159">
        <f t="shared" si="9480"/>
        <v>5</v>
      </c>
      <c r="MAZ234" s="159"/>
      <c r="MBA234" s="53" t="s">
        <v>163</v>
      </c>
      <c r="MBB234" s="53">
        <f t="shared" ref="MBB234" si="21594">(54.23)*10.764</f>
        <v>583.73171999999988</v>
      </c>
      <c r="MBC234" s="53">
        <f t="shared" si="18607"/>
        <v>116.52029999999999</v>
      </c>
      <c r="MBD234" s="53">
        <f t="shared" si="3344"/>
        <v>700.2520199999999</v>
      </c>
      <c r="MBE234" s="53">
        <v>0</v>
      </c>
      <c r="MBF234" s="53">
        <f>MBD234*(($H$268)+1)+(IF(MBE234&lt;101,MBE234,IF(MBE234&lt;201,MBE234/2,IF(MBE234&lt;=301,MBE234/3,MBE234/4))))</f>
        <v>700.2520199999999</v>
      </c>
      <c r="MBG234" s="159">
        <f t="shared" si="9483"/>
        <v>5</v>
      </c>
      <c r="MBH234" s="159"/>
      <c r="MBI234" s="53" t="s">
        <v>163</v>
      </c>
      <c r="MBJ234" s="53">
        <f t="shared" ref="MBJ234" si="21595">(54.23)*10.764</f>
        <v>583.73171999999988</v>
      </c>
      <c r="MBK234" s="53">
        <f t="shared" si="18609"/>
        <v>116.52029999999999</v>
      </c>
      <c r="MBL234" s="53">
        <f t="shared" si="3347"/>
        <v>700.2520199999999</v>
      </c>
      <c r="MBM234" s="53">
        <v>0</v>
      </c>
      <c r="MBN234" s="53">
        <f>MBL234*(($H$268)+1)+(IF(MBM234&lt;101,MBM234,IF(MBM234&lt;201,MBM234/2,IF(MBM234&lt;=301,MBM234/3,MBM234/4))))</f>
        <v>700.2520199999999</v>
      </c>
      <c r="MBO234" s="159">
        <f t="shared" si="9486"/>
        <v>5</v>
      </c>
      <c r="MBP234" s="159"/>
      <c r="MBQ234" s="53" t="s">
        <v>163</v>
      </c>
      <c r="MBR234" s="53">
        <f t="shared" ref="MBR234" si="21596">(54.23)*10.764</f>
        <v>583.73171999999988</v>
      </c>
      <c r="MBS234" s="53">
        <f t="shared" si="18611"/>
        <v>116.52029999999999</v>
      </c>
      <c r="MBT234" s="53">
        <f t="shared" si="3350"/>
        <v>700.2520199999999</v>
      </c>
      <c r="MBU234" s="53">
        <v>0</v>
      </c>
      <c r="MBV234" s="53">
        <f>MBT234*(($H$268)+1)+(IF(MBU234&lt;101,MBU234,IF(MBU234&lt;201,MBU234/2,IF(MBU234&lt;=301,MBU234/3,MBU234/4))))</f>
        <v>700.2520199999999</v>
      </c>
      <c r="MBW234" s="159">
        <f t="shared" si="9489"/>
        <v>5</v>
      </c>
      <c r="MBX234" s="159"/>
      <c r="MBY234" s="53" t="s">
        <v>163</v>
      </c>
      <c r="MBZ234" s="53">
        <f t="shared" ref="MBZ234" si="21597">(54.23)*10.764</f>
        <v>583.73171999999988</v>
      </c>
      <c r="MCA234" s="53">
        <f t="shared" si="18613"/>
        <v>116.52029999999999</v>
      </c>
      <c r="MCB234" s="53">
        <f t="shared" si="3353"/>
        <v>700.2520199999999</v>
      </c>
      <c r="MCC234" s="53">
        <v>0</v>
      </c>
      <c r="MCD234" s="53">
        <f>MCB234*(($H$268)+1)+(IF(MCC234&lt;101,MCC234,IF(MCC234&lt;201,MCC234/2,IF(MCC234&lt;=301,MCC234/3,MCC234/4))))</f>
        <v>700.2520199999999</v>
      </c>
      <c r="MCE234" s="159">
        <f t="shared" si="9492"/>
        <v>5</v>
      </c>
      <c r="MCF234" s="159"/>
      <c r="MCG234" s="53" t="s">
        <v>163</v>
      </c>
      <c r="MCH234" s="53">
        <f t="shared" ref="MCH234" si="21598">(54.23)*10.764</f>
        <v>583.73171999999988</v>
      </c>
      <c r="MCI234" s="53">
        <f t="shared" si="18615"/>
        <v>116.52029999999999</v>
      </c>
      <c r="MCJ234" s="53">
        <f t="shared" si="3356"/>
        <v>700.2520199999999</v>
      </c>
      <c r="MCK234" s="53">
        <v>0</v>
      </c>
      <c r="MCL234" s="53">
        <f>MCJ234*(($H$268)+1)+(IF(MCK234&lt;101,MCK234,IF(MCK234&lt;201,MCK234/2,IF(MCK234&lt;=301,MCK234/3,MCK234/4))))</f>
        <v>700.2520199999999</v>
      </c>
      <c r="MCM234" s="159">
        <f t="shared" si="9495"/>
        <v>5</v>
      </c>
      <c r="MCN234" s="159"/>
      <c r="MCO234" s="53" t="s">
        <v>163</v>
      </c>
      <c r="MCP234" s="53">
        <f t="shared" ref="MCP234" si="21599">(54.23)*10.764</f>
        <v>583.73171999999988</v>
      </c>
      <c r="MCQ234" s="53">
        <f t="shared" si="18617"/>
        <v>116.52029999999999</v>
      </c>
      <c r="MCR234" s="53">
        <f t="shared" si="3359"/>
        <v>700.2520199999999</v>
      </c>
      <c r="MCS234" s="53">
        <v>0</v>
      </c>
      <c r="MCT234" s="53">
        <f>MCR234*(($H$268)+1)+(IF(MCS234&lt;101,MCS234,IF(MCS234&lt;201,MCS234/2,IF(MCS234&lt;=301,MCS234/3,MCS234/4))))</f>
        <v>700.2520199999999</v>
      </c>
      <c r="MCU234" s="159">
        <f t="shared" si="9498"/>
        <v>5</v>
      </c>
      <c r="MCV234" s="159"/>
      <c r="MCW234" s="53" t="s">
        <v>163</v>
      </c>
      <c r="MCX234" s="53">
        <f t="shared" ref="MCX234" si="21600">(54.23)*10.764</f>
        <v>583.73171999999988</v>
      </c>
      <c r="MCY234" s="53">
        <f t="shared" si="18619"/>
        <v>116.52029999999999</v>
      </c>
      <c r="MCZ234" s="53">
        <f t="shared" si="3362"/>
        <v>700.2520199999999</v>
      </c>
      <c r="MDA234" s="53">
        <v>0</v>
      </c>
      <c r="MDB234" s="53">
        <f>MCZ234*(($H$268)+1)+(IF(MDA234&lt;101,MDA234,IF(MDA234&lt;201,MDA234/2,IF(MDA234&lt;=301,MDA234/3,MDA234/4))))</f>
        <v>700.2520199999999</v>
      </c>
      <c r="MDC234" s="159">
        <f t="shared" si="9501"/>
        <v>5</v>
      </c>
      <c r="MDD234" s="159"/>
      <c r="MDE234" s="53" t="s">
        <v>163</v>
      </c>
      <c r="MDF234" s="53">
        <f t="shared" ref="MDF234" si="21601">(54.23)*10.764</f>
        <v>583.73171999999988</v>
      </c>
      <c r="MDG234" s="53">
        <f t="shared" si="18621"/>
        <v>116.52029999999999</v>
      </c>
      <c r="MDH234" s="53">
        <f t="shared" si="3365"/>
        <v>700.2520199999999</v>
      </c>
      <c r="MDI234" s="53">
        <v>0</v>
      </c>
      <c r="MDJ234" s="53">
        <f>MDH234*(($H$268)+1)+(IF(MDI234&lt;101,MDI234,IF(MDI234&lt;201,MDI234/2,IF(MDI234&lt;=301,MDI234/3,MDI234/4))))</f>
        <v>700.2520199999999</v>
      </c>
      <c r="MDK234" s="159">
        <f t="shared" si="9504"/>
        <v>5</v>
      </c>
      <c r="MDL234" s="159"/>
      <c r="MDM234" s="53" t="s">
        <v>163</v>
      </c>
      <c r="MDN234" s="53">
        <f t="shared" ref="MDN234" si="21602">(54.23)*10.764</f>
        <v>583.73171999999988</v>
      </c>
      <c r="MDO234" s="53">
        <f t="shared" si="18623"/>
        <v>116.52029999999999</v>
      </c>
      <c r="MDP234" s="53">
        <f t="shared" si="3368"/>
        <v>700.2520199999999</v>
      </c>
      <c r="MDQ234" s="53">
        <v>0</v>
      </c>
      <c r="MDR234" s="53">
        <f>MDP234*(($H$268)+1)+(IF(MDQ234&lt;101,MDQ234,IF(MDQ234&lt;201,MDQ234/2,IF(MDQ234&lt;=301,MDQ234/3,MDQ234/4))))</f>
        <v>700.2520199999999</v>
      </c>
      <c r="MDS234" s="159">
        <f t="shared" si="9507"/>
        <v>5</v>
      </c>
      <c r="MDT234" s="159"/>
      <c r="MDU234" s="53" t="s">
        <v>163</v>
      </c>
      <c r="MDV234" s="53">
        <f t="shared" ref="MDV234" si="21603">(54.23)*10.764</f>
        <v>583.73171999999988</v>
      </c>
      <c r="MDW234" s="53">
        <f t="shared" si="18625"/>
        <v>116.52029999999999</v>
      </c>
      <c r="MDX234" s="53">
        <f t="shared" si="3371"/>
        <v>700.2520199999999</v>
      </c>
      <c r="MDY234" s="53">
        <v>0</v>
      </c>
      <c r="MDZ234" s="53">
        <f>MDX234*(($H$268)+1)+(IF(MDY234&lt;101,MDY234,IF(MDY234&lt;201,MDY234/2,IF(MDY234&lt;=301,MDY234/3,MDY234/4))))</f>
        <v>700.2520199999999</v>
      </c>
      <c r="MEA234" s="159">
        <f t="shared" si="9510"/>
        <v>5</v>
      </c>
      <c r="MEB234" s="159"/>
      <c r="MEC234" s="53" t="s">
        <v>163</v>
      </c>
      <c r="MED234" s="53">
        <f t="shared" ref="MED234" si="21604">(54.23)*10.764</f>
        <v>583.73171999999988</v>
      </c>
      <c r="MEE234" s="53">
        <f t="shared" si="18627"/>
        <v>116.52029999999999</v>
      </c>
      <c r="MEF234" s="53">
        <f t="shared" si="3374"/>
        <v>700.2520199999999</v>
      </c>
      <c r="MEG234" s="53">
        <v>0</v>
      </c>
      <c r="MEH234" s="53">
        <f>MEF234*(($H$268)+1)+(IF(MEG234&lt;101,MEG234,IF(MEG234&lt;201,MEG234/2,IF(MEG234&lt;=301,MEG234/3,MEG234/4))))</f>
        <v>700.2520199999999</v>
      </c>
      <c r="MEI234" s="159">
        <f t="shared" si="9513"/>
        <v>5</v>
      </c>
      <c r="MEJ234" s="159"/>
      <c r="MEK234" s="53" t="s">
        <v>163</v>
      </c>
      <c r="MEL234" s="53">
        <f t="shared" ref="MEL234" si="21605">(54.23)*10.764</f>
        <v>583.73171999999988</v>
      </c>
      <c r="MEM234" s="53">
        <f t="shared" si="18629"/>
        <v>116.52029999999999</v>
      </c>
      <c r="MEN234" s="53">
        <f t="shared" si="3377"/>
        <v>700.2520199999999</v>
      </c>
      <c r="MEO234" s="53">
        <v>0</v>
      </c>
      <c r="MEP234" s="53">
        <f>MEN234*(($H$268)+1)+(IF(MEO234&lt;101,MEO234,IF(MEO234&lt;201,MEO234/2,IF(MEO234&lt;=301,MEO234/3,MEO234/4))))</f>
        <v>700.2520199999999</v>
      </c>
      <c r="MEQ234" s="159">
        <f t="shared" si="9516"/>
        <v>5</v>
      </c>
      <c r="MER234" s="159"/>
      <c r="MES234" s="53" t="s">
        <v>163</v>
      </c>
      <c r="MET234" s="53">
        <f t="shared" ref="MET234" si="21606">(54.23)*10.764</f>
        <v>583.73171999999988</v>
      </c>
      <c r="MEU234" s="53">
        <f t="shared" si="18631"/>
        <v>116.52029999999999</v>
      </c>
      <c r="MEV234" s="53">
        <f t="shared" si="3380"/>
        <v>700.2520199999999</v>
      </c>
      <c r="MEW234" s="53">
        <v>0</v>
      </c>
      <c r="MEX234" s="53">
        <f>MEV234*(($H$268)+1)+(IF(MEW234&lt;101,MEW234,IF(MEW234&lt;201,MEW234/2,IF(MEW234&lt;=301,MEW234/3,MEW234/4))))</f>
        <v>700.2520199999999</v>
      </c>
      <c r="MEY234" s="159">
        <f t="shared" si="9519"/>
        <v>5</v>
      </c>
      <c r="MEZ234" s="159"/>
      <c r="MFA234" s="53" t="s">
        <v>163</v>
      </c>
      <c r="MFB234" s="53">
        <f t="shared" ref="MFB234" si="21607">(54.23)*10.764</f>
        <v>583.73171999999988</v>
      </c>
      <c r="MFC234" s="53">
        <f t="shared" si="18633"/>
        <v>116.52029999999999</v>
      </c>
      <c r="MFD234" s="53">
        <f t="shared" si="3383"/>
        <v>700.2520199999999</v>
      </c>
      <c r="MFE234" s="53">
        <v>0</v>
      </c>
      <c r="MFF234" s="53">
        <f>MFD234*(($H$268)+1)+(IF(MFE234&lt;101,MFE234,IF(MFE234&lt;201,MFE234/2,IF(MFE234&lt;=301,MFE234/3,MFE234/4))))</f>
        <v>700.2520199999999</v>
      </c>
      <c r="MFG234" s="159">
        <f t="shared" si="9522"/>
        <v>5</v>
      </c>
      <c r="MFH234" s="159"/>
      <c r="MFI234" s="53" t="s">
        <v>163</v>
      </c>
      <c r="MFJ234" s="53">
        <f t="shared" ref="MFJ234" si="21608">(54.23)*10.764</f>
        <v>583.73171999999988</v>
      </c>
      <c r="MFK234" s="53">
        <f t="shared" si="18635"/>
        <v>116.52029999999999</v>
      </c>
      <c r="MFL234" s="53">
        <f t="shared" si="3386"/>
        <v>700.2520199999999</v>
      </c>
      <c r="MFM234" s="53">
        <v>0</v>
      </c>
      <c r="MFN234" s="53">
        <f>MFL234*(($H$268)+1)+(IF(MFM234&lt;101,MFM234,IF(MFM234&lt;201,MFM234/2,IF(MFM234&lt;=301,MFM234/3,MFM234/4))))</f>
        <v>700.2520199999999</v>
      </c>
      <c r="MFO234" s="159">
        <f t="shared" si="9525"/>
        <v>5</v>
      </c>
      <c r="MFP234" s="159"/>
      <c r="MFQ234" s="53" t="s">
        <v>163</v>
      </c>
      <c r="MFR234" s="53">
        <f t="shared" ref="MFR234" si="21609">(54.23)*10.764</f>
        <v>583.73171999999988</v>
      </c>
      <c r="MFS234" s="53">
        <f t="shared" si="18637"/>
        <v>116.52029999999999</v>
      </c>
      <c r="MFT234" s="53">
        <f t="shared" si="3389"/>
        <v>700.2520199999999</v>
      </c>
      <c r="MFU234" s="53">
        <v>0</v>
      </c>
      <c r="MFV234" s="53">
        <f>MFT234*(($H$268)+1)+(IF(MFU234&lt;101,MFU234,IF(MFU234&lt;201,MFU234/2,IF(MFU234&lt;=301,MFU234/3,MFU234/4))))</f>
        <v>700.2520199999999</v>
      </c>
      <c r="MFW234" s="159">
        <f t="shared" si="9528"/>
        <v>5</v>
      </c>
      <c r="MFX234" s="159"/>
      <c r="MFY234" s="53" t="s">
        <v>163</v>
      </c>
      <c r="MFZ234" s="53">
        <f t="shared" ref="MFZ234" si="21610">(54.23)*10.764</f>
        <v>583.73171999999988</v>
      </c>
      <c r="MGA234" s="53">
        <f t="shared" si="18639"/>
        <v>116.52029999999999</v>
      </c>
      <c r="MGB234" s="53">
        <f t="shared" si="3392"/>
        <v>700.2520199999999</v>
      </c>
      <c r="MGC234" s="53">
        <v>0</v>
      </c>
      <c r="MGD234" s="53">
        <f>MGB234*(($H$268)+1)+(IF(MGC234&lt;101,MGC234,IF(MGC234&lt;201,MGC234/2,IF(MGC234&lt;=301,MGC234/3,MGC234/4))))</f>
        <v>700.2520199999999</v>
      </c>
      <c r="MGE234" s="159">
        <f t="shared" si="9531"/>
        <v>5</v>
      </c>
      <c r="MGF234" s="159"/>
      <c r="MGG234" s="53" t="s">
        <v>163</v>
      </c>
      <c r="MGH234" s="53">
        <f t="shared" ref="MGH234" si="21611">(54.23)*10.764</f>
        <v>583.73171999999988</v>
      </c>
      <c r="MGI234" s="53">
        <f t="shared" si="18641"/>
        <v>116.52029999999999</v>
      </c>
      <c r="MGJ234" s="53">
        <f t="shared" si="3395"/>
        <v>700.2520199999999</v>
      </c>
      <c r="MGK234" s="53">
        <v>0</v>
      </c>
      <c r="MGL234" s="53">
        <f>MGJ234*(($H$268)+1)+(IF(MGK234&lt;101,MGK234,IF(MGK234&lt;201,MGK234/2,IF(MGK234&lt;=301,MGK234/3,MGK234/4))))</f>
        <v>700.2520199999999</v>
      </c>
      <c r="MGM234" s="159">
        <f t="shared" si="9534"/>
        <v>5</v>
      </c>
      <c r="MGN234" s="159"/>
      <c r="MGO234" s="53" t="s">
        <v>163</v>
      </c>
      <c r="MGP234" s="53">
        <f t="shared" ref="MGP234" si="21612">(54.23)*10.764</f>
        <v>583.73171999999988</v>
      </c>
      <c r="MGQ234" s="53">
        <f t="shared" si="18643"/>
        <v>116.52029999999999</v>
      </c>
      <c r="MGR234" s="53">
        <f t="shared" si="3398"/>
        <v>700.2520199999999</v>
      </c>
      <c r="MGS234" s="53">
        <v>0</v>
      </c>
      <c r="MGT234" s="53">
        <f>MGR234*(($H$268)+1)+(IF(MGS234&lt;101,MGS234,IF(MGS234&lt;201,MGS234/2,IF(MGS234&lt;=301,MGS234/3,MGS234/4))))</f>
        <v>700.2520199999999</v>
      </c>
      <c r="MGU234" s="159">
        <f t="shared" si="9537"/>
        <v>5</v>
      </c>
      <c r="MGV234" s="159"/>
      <c r="MGW234" s="53" t="s">
        <v>163</v>
      </c>
      <c r="MGX234" s="53">
        <f t="shared" ref="MGX234" si="21613">(54.23)*10.764</f>
        <v>583.73171999999988</v>
      </c>
      <c r="MGY234" s="53">
        <f t="shared" si="18645"/>
        <v>116.52029999999999</v>
      </c>
      <c r="MGZ234" s="53">
        <f t="shared" si="3401"/>
        <v>700.2520199999999</v>
      </c>
      <c r="MHA234" s="53">
        <v>0</v>
      </c>
      <c r="MHB234" s="53">
        <f>MGZ234*(($H$268)+1)+(IF(MHA234&lt;101,MHA234,IF(MHA234&lt;201,MHA234/2,IF(MHA234&lt;=301,MHA234/3,MHA234/4))))</f>
        <v>700.2520199999999</v>
      </c>
      <c r="MHC234" s="159">
        <f t="shared" si="9540"/>
        <v>5</v>
      </c>
      <c r="MHD234" s="159"/>
      <c r="MHE234" s="53" t="s">
        <v>163</v>
      </c>
      <c r="MHF234" s="53">
        <f t="shared" ref="MHF234" si="21614">(54.23)*10.764</f>
        <v>583.73171999999988</v>
      </c>
      <c r="MHG234" s="53">
        <f t="shared" si="18647"/>
        <v>116.52029999999999</v>
      </c>
      <c r="MHH234" s="53">
        <f t="shared" si="3404"/>
        <v>700.2520199999999</v>
      </c>
      <c r="MHI234" s="53">
        <v>0</v>
      </c>
      <c r="MHJ234" s="53">
        <f>MHH234*(($H$268)+1)+(IF(MHI234&lt;101,MHI234,IF(MHI234&lt;201,MHI234/2,IF(MHI234&lt;=301,MHI234/3,MHI234/4))))</f>
        <v>700.2520199999999</v>
      </c>
      <c r="MHK234" s="159">
        <f t="shared" si="9543"/>
        <v>5</v>
      </c>
      <c r="MHL234" s="159"/>
      <c r="MHM234" s="53" t="s">
        <v>163</v>
      </c>
      <c r="MHN234" s="53">
        <f t="shared" ref="MHN234" si="21615">(54.23)*10.764</f>
        <v>583.73171999999988</v>
      </c>
      <c r="MHO234" s="53">
        <f t="shared" si="18649"/>
        <v>116.52029999999999</v>
      </c>
      <c r="MHP234" s="53">
        <f t="shared" si="3407"/>
        <v>700.2520199999999</v>
      </c>
      <c r="MHQ234" s="53">
        <v>0</v>
      </c>
      <c r="MHR234" s="53">
        <f>MHP234*(($H$268)+1)+(IF(MHQ234&lt;101,MHQ234,IF(MHQ234&lt;201,MHQ234/2,IF(MHQ234&lt;=301,MHQ234/3,MHQ234/4))))</f>
        <v>700.2520199999999</v>
      </c>
      <c r="MHS234" s="159">
        <f t="shared" si="9546"/>
        <v>5</v>
      </c>
      <c r="MHT234" s="159"/>
      <c r="MHU234" s="53" t="s">
        <v>163</v>
      </c>
      <c r="MHV234" s="53">
        <f t="shared" ref="MHV234" si="21616">(54.23)*10.764</f>
        <v>583.73171999999988</v>
      </c>
      <c r="MHW234" s="53">
        <f t="shared" si="18651"/>
        <v>116.52029999999999</v>
      </c>
      <c r="MHX234" s="53">
        <f t="shared" si="3410"/>
        <v>700.2520199999999</v>
      </c>
      <c r="MHY234" s="53">
        <v>0</v>
      </c>
      <c r="MHZ234" s="53">
        <f>MHX234*(($H$268)+1)+(IF(MHY234&lt;101,MHY234,IF(MHY234&lt;201,MHY234/2,IF(MHY234&lt;=301,MHY234/3,MHY234/4))))</f>
        <v>700.2520199999999</v>
      </c>
      <c r="MIA234" s="159">
        <f t="shared" si="9549"/>
        <v>5</v>
      </c>
      <c r="MIB234" s="159"/>
      <c r="MIC234" s="53" t="s">
        <v>163</v>
      </c>
      <c r="MID234" s="53">
        <f t="shared" ref="MID234" si="21617">(54.23)*10.764</f>
        <v>583.73171999999988</v>
      </c>
      <c r="MIE234" s="53">
        <f t="shared" si="18653"/>
        <v>116.52029999999999</v>
      </c>
      <c r="MIF234" s="53">
        <f t="shared" si="3413"/>
        <v>700.2520199999999</v>
      </c>
      <c r="MIG234" s="53">
        <v>0</v>
      </c>
      <c r="MIH234" s="53">
        <f>MIF234*(($H$268)+1)+(IF(MIG234&lt;101,MIG234,IF(MIG234&lt;201,MIG234/2,IF(MIG234&lt;=301,MIG234/3,MIG234/4))))</f>
        <v>700.2520199999999</v>
      </c>
      <c r="MII234" s="159">
        <f t="shared" si="9552"/>
        <v>5</v>
      </c>
      <c r="MIJ234" s="159"/>
      <c r="MIK234" s="53" t="s">
        <v>163</v>
      </c>
      <c r="MIL234" s="53">
        <f t="shared" ref="MIL234" si="21618">(54.23)*10.764</f>
        <v>583.73171999999988</v>
      </c>
      <c r="MIM234" s="53">
        <f t="shared" si="18655"/>
        <v>116.52029999999999</v>
      </c>
      <c r="MIN234" s="53">
        <f t="shared" si="3416"/>
        <v>700.2520199999999</v>
      </c>
      <c r="MIO234" s="53">
        <v>0</v>
      </c>
      <c r="MIP234" s="53">
        <f>MIN234*(($H$268)+1)+(IF(MIO234&lt;101,MIO234,IF(MIO234&lt;201,MIO234/2,IF(MIO234&lt;=301,MIO234/3,MIO234/4))))</f>
        <v>700.2520199999999</v>
      </c>
      <c r="MIQ234" s="159">
        <f t="shared" si="9555"/>
        <v>5</v>
      </c>
      <c r="MIR234" s="159"/>
      <c r="MIS234" s="53" t="s">
        <v>163</v>
      </c>
      <c r="MIT234" s="53">
        <f t="shared" ref="MIT234" si="21619">(54.23)*10.764</f>
        <v>583.73171999999988</v>
      </c>
      <c r="MIU234" s="53">
        <f t="shared" si="18657"/>
        <v>116.52029999999999</v>
      </c>
      <c r="MIV234" s="53">
        <f t="shared" si="3419"/>
        <v>700.2520199999999</v>
      </c>
      <c r="MIW234" s="53">
        <v>0</v>
      </c>
      <c r="MIX234" s="53">
        <f>MIV234*(($H$268)+1)+(IF(MIW234&lt;101,MIW234,IF(MIW234&lt;201,MIW234/2,IF(MIW234&lt;=301,MIW234/3,MIW234/4))))</f>
        <v>700.2520199999999</v>
      </c>
      <c r="MIY234" s="159">
        <f t="shared" si="9558"/>
        <v>5</v>
      </c>
      <c r="MIZ234" s="159"/>
      <c r="MJA234" s="53" t="s">
        <v>163</v>
      </c>
      <c r="MJB234" s="53">
        <f t="shared" ref="MJB234" si="21620">(54.23)*10.764</f>
        <v>583.73171999999988</v>
      </c>
      <c r="MJC234" s="53">
        <f t="shared" si="18659"/>
        <v>116.52029999999999</v>
      </c>
      <c r="MJD234" s="53">
        <f t="shared" si="3422"/>
        <v>700.2520199999999</v>
      </c>
      <c r="MJE234" s="53">
        <v>0</v>
      </c>
      <c r="MJF234" s="53">
        <f>MJD234*(($H$268)+1)+(IF(MJE234&lt;101,MJE234,IF(MJE234&lt;201,MJE234/2,IF(MJE234&lt;=301,MJE234/3,MJE234/4))))</f>
        <v>700.2520199999999</v>
      </c>
      <c r="MJG234" s="159">
        <f t="shared" si="9561"/>
        <v>5</v>
      </c>
      <c r="MJH234" s="159"/>
      <c r="MJI234" s="53" t="s">
        <v>163</v>
      </c>
      <c r="MJJ234" s="53">
        <f t="shared" ref="MJJ234" si="21621">(54.23)*10.764</f>
        <v>583.73171999999988</v>
      </c>
      <c r="MJK234" s="53">
        <f t="shared" si="18661"/>
        <v>116.52029999999999</v>
      </c>
      <c r="MJL234" s="53">
        <f t="shared" si="3425"/>
        <v>700.2520199999999</v>
      </c>
      <c r="MJM234" s="53">
        <v>0</v>
      </c>
      <c r="MJN234" s="53">
        <f>MJL234*(($H$268)+1)+(IF(MJM234&lt;101,MJM234,IF(MJM234&lt;201,MJM234/2,IF(MJM234&lt;=301,MJM234/3,MJM234/4))))</f>
        <v>700.2520199999999</v>
      </c>
      <c r="MJO234" s="159">
        <f t="shared" si="9564"/>
        <v>5</v>
      </c>
      <c r="MJP234" s="159"/>
      <c r="MJQ234" s="53" t="s">
        <v>163</v>
      </c>
      <c r="MJR234" s="53">
        <f t="shared" ref="MJR234" si="21622">(54.23)*10.764</f>
        <v>583.73171999999988</v>
      </c>
      <c r="MJS234" s="53">
        <f t="shared" si="18663"/>
        <v>116.52029999999999</v>
      </c>
      <c r="MJT234" s="53">
        <f t="shared" si="3428"/>
        <v>700.2520199999999</v>
      </c>
      <c r="MJU234" s="53">
        <v>0</v>
      </c>
      <c r="MJV234" s="53">
        <f>MJT234*(($H$268)+1)+(IF(MJU234&lt;101,MJU234,IF(MJU234&lt;201,MJU234/2,IF(MJU234&lt;=301,MJU234/3,MJU234/4))))</f>
        <v>700.2520199999999</v>
      </c>
      <c r="MJW234" s="159">
        <f t="shared" si="9567"/>
        <v>5</v>
      </c>
      <c r="MJX234" s="159"/>
      <c r="MJY234" s="53" t="s">
        <v>163</v>
      </c>
      <c r="MJZ234" s="53">
        <f t="shared" ref="MJZ234" si="21623">(54.23)*10.764</f>
        <v>583.73171999999988</v>
      </c>
      <c r="MKA234" s="53">
        <f t="shared" si="18665"/>
        <v>116.52029999999999</v>
      </c>
      <c r="MKB234" s="53">
        <f t="shared" si="3431"/>
        <v>700.2520199999999</v>
      </c>
      <c r="MKC234" s="53">
        <v>0</v>
      </c>
      <c r="MKD234" s="53">
        <f>MKB234*(($H$268)+1)+(IF(MKC234&lt;101,MKC234,IF(MKC234&lt;201,MKC234/2,IF(MKC234&lt;=301,MKC234/3,MKC234/4))))</f>
        <v>700.2520199999999</v>
      </c>
      <c r="MKE234" s="159">
        <f t="shared" si="9570"/>
        <v>5</v>
      </c>
      <c r="MKF234" s="159"/>
      <c r="MKG234" s="53" t="s">
        <v>163</v>
      </c>
      <c r="MKH234" s="53">
        <f t="shared" ref="MKH234" si="21624">(54.23)*10.764</f>
        <v>583.73171999999988</v>
      </c>
      <c r="MKI234" s="53">
        <f t="shared" si="18667"/>
        <v>116.52029999999999</v>
      </c>
      <c r="MKJ234" s="53">
        <f t="shared" si="3434"/>
        <v>700.2520199999999</v>
      </c>
      <c r="MKK234" s="53">
        <v>0</v>
      </c>
      <c r="MKL234" s="53">
        <f>MKJ234*(($H$268)+1)+(IF(MKK234&lt;101,MKK234,IF(MKK234&lt;201,MKK234/2,IF(MKK234&lt;=301,MKK234/3,MKK234/4))))</f>
        <v>700.2520199999999</v>
      </c>
      <c r="MKM234" s="159">
        <f t="shared" si="9573"/>
        <v>5</v>
      </c>
      <c r="MKN234" s="159"/>
      <c r="MKO234" s="53" t="s">
        <v>163</v>
      </c>
      <c r="MKP234" s="53">
        <f t="shared" ref="MKP234" si="21625">(54.23)*10.764</f>
        <v>583.73171999999988</v>
      </c>
      <c r="MKQ234" s="53">
        <f t="shared" si="18669"/>
        <v>116.52029999999999</v>
      </c>
      <c r="MKR234" s="53">
        <f t="shared" si="3437"/>
        <v>700.2520199999999</v>
      </c>
      <c r="MKS234" s="53">
        <v>0</v>
      </c>
      <c r="MKT234" s="53">
        <f>MKR234*(($H$268)+1)+(IF(MKS234&lt;101,MKS234,IF(MKS234&lt;201,MKS234/2,IF(MKS234&lt;=301,MKS234/3,MKS234/4))))</f>
        <v>700.2520199999999</v>
      </c>
      <c r="MKU234" s="159">
        <f t="shared" si="9576"/>
        <v>5</v>
      </c>
      <c r="MKV234" s="159"/>
      <c r="MKW234" s="53" t="s">
        <v>163</v>
      </c>
      <c r="MKX234" s="53">
        <f t="shared" ref="MKX234" si="21626">(54.23)*10.764</f>
        <v>583.73171999999988</v>
      </c>
      <c r="MKY234" s="53">
        <f t="shared" si="18671"/>
        <v>116.52029999999999</v>
      </c>
      <c r="MKZ234" s="53">
        <f t="shared" si="3440"/>
        <v>700.2520199999999</v>
      </c>
      <c r="MLA234" s="53">
        <v>0</v>
      </c>
      <c r="MLB234" s="53">
        <f>MKZ234*(($H$268)+1)+(IF(MLA234&lt;101,MLA234,IF(MLA234&lt;201,MLA234/2,IF(MLA234&lt;=301,MLA234/3,MLA234/4))))</f>
        <v>700.2520199999999</v>
      </c>
      <c r="MLC234" s="159">
        <f t="shared" si="9579"/>
        <v>5</v>
      </c>
      <c r="MLD234" s="159"/>
      <c r="MLE234" s="53" t="s">
        <v>163</v>
      </c>
      <c r="MLF234" s="53">
        <f t="shared" ref="MLF234" si="21627">(54.23)*10.764</f>
        <v>583.73171999999988</v>
      </c>
      <c r="MLG234" s="53">
        <f t="shared" si="18673"/>
        <v>116.52029999999999</v>
      </c>
      <c r="MLH234" s="53">
        <f t="shared" si="3443"/>
        <v>700.2520199999999</v>
      </c>
      <c r="MLI234" s="53">
        <v>0</v>
      </c>
      <c r="MLJ234" s="53">
        <f>MLH234*(($H$268)+1)+(IF(MLI234&lt;101,MLI234,IF(MLI234&lt;201,MLI234/2,IF(MLI234&lt;=301,MLI234/3,MLI234/4))))</f>
        <v>700.2520199999999</v>
      </c>
      <c r="MLK234" s="159">
        <f t="shared" si="9582"/>
        <v>5</v>
      </c>
      <c r="MLL234" s="159"/>
      <c r="MLM234" s="53" t="s">
        <v>163</v>
      </c>
      <c r="MLN234" s="53">
        <f t="shared" ref="MLN234" si="21628">(54.23)*10.764</f>
        <v>583.73171999999988</v>
      </c>
      <c r="MLO234" s="53">
        <f t="shared" si="18675"/>
        <v>116.52029999999999</v>
      </c>
      <c r="MLP234" s="53">
        <f t="shared" si="3446"/>
        <v>700.2520199999999</v>
      </c>
      <c r="MLQ234" s="53">
        <v>0</v>
      </c>
      <c r="MLR234" s="53">
        <f>MLP234*(($H$268)+1)+(IF(MLQ234&lt;101,MLQ234,IF(MLQ234&lt;201,MLQ234/2,IF(MLQ234&lt;=301,MLQ234/3,MLQ234/4))))</f>
        <v>700.2520199999999</v>
      </c>
      <c r="MLS234" s="159">
        <f t="shared" si="9585"/>
        <v>5</v>
      </c>
      <c r="MLT234" s="159"/>
      <c r="MLU234" s="53" t="s">
        <v>163</v>
      </c>
      <c r="MLV234" s="53">
        <f t="shared" ref="MLV234" si="21629">(54.23)*10.764</f>
        <v>583.73171999999988</v>
      </c>
      <c r="MLW234" s="53">
        <f t="shared" si="18677"/>
        <v>116.52029999999999</v>
      </c>
      <c r="MLX234" s="53">
        <f t="shared" si="3449"/>
        <v>700.2520199999999</v>
      </c>
      <c r="MLY234" s="53">
        <v>0</v>
      </c>
      <c r="MLZ234" s="53">
        <f>MLX234*(($H$268)+1)+(IF(MLY234&lt;101,MLY234,IF(MLY234&lt;201,MLY234/2,IF(MLY234&lt;=301,MLY234/3,MLY234/4))))</f>
        <v>700.2520199999999</v>
      </c>
      <c r="MMA234" s="159">
        <f t="shared" si="9588"/>
        <v>5</v>
      </c>
      <c r="MMB234" s="159"/>
      <c r="MMC234" s="53" t="s">
        <v>163</v>
      </c>
      <c r="MMD234" s="53">
        <f t="shared" ref="MMD234" si="21630">(54.23)*10.764</f>
        <v>583.73171999999988</v>
      </c>
      <c r="MME234" s="53">
        <f t="shared" si="18679"/>
        <v>116.52029999999999</v>
      </c>
      <c r="MMF234" s="53">
        <f t="shared" si="3452"/>
        <v>700.2520199999999</v>
      </c>
      <c r="MMG234" s="53">
        <v>0</v>
      </c>
      <c r="MMH234" s="53">
        <f>MMF234*(($H$268)+1)+(IF(MMG234&lt;101,MMG234,IF(MMG234&lt;201,MMG234/2,IF(MMG234&lt;=301,MMG234/3,MMG234/4))))</f>
        <v>700.2520199999999</v>
      </c>
      <c r="MMI234" s="159">
        <f t="shared" si="9591"/>
        <v>5</v>
      </c>
      <c r="MMJ234" s="159"/>
      <c r="MMK234" s="53" t="s">
        <v>163</v>
      </c>
      <c r="MML234" s="53">
        <f t="shared" ref="MML234" si="21631">(54.23)*10.764</f>
        <v>583.73171999999988</v>
      </c>
      <c r="MMM234" s="53">
        <f t="shared" si="18681"/>
        <v>116.52029999999999</v>
      </c>
      <c r="MMN234" s="53">
        <f t="shared" si="3455"/>
        <v>700.2520199999999</v>
      </c>
      <c r="MMO234" s="53">
        <v>0</v>
      </c>
      <c r="MMP234" s="53">
        <f>MMN234*(($H$268)+1)+(IF(MMO234&lt;101,MMO234,IF(MMO234&lt;201,MMO234/2,IF(MMO234&lt;=301,MMO234/3,MMO234/4))))</f>
        <v>700.2520199999999</v>
      </c>
      <c r="MMQ234" s="159">
        <f t="shared" si="9594"/>
        <v>5</v>
      </c>
      <c r="MMR234" s="159"/>
      <c r="MMS234" s="53" t="s">
        <v>163</v>
      </c>
      <c r="MMT234" s="53">
        <f t="shared" ref="MMT234" si="21632">(54.23)*10.764</f>
        <v>583.73171999999988</v>
      </c>
      <c r="MMU234" s="53">
        <f t="shared" si="18683"/>
        <v>116.52029999999999</v>
      </c>
      <c r="MMV234" s="53">
        <f t="shared" si="3458"/>
        <v>700.2520199999999</v>
      </c>
      <c r="MMW234" s="53">
        <v>0</v>
      </c>
      <c r="MMX234" s="53">
        <f>MMV234*(($H$268)+1)+(IF(MMW234&lt;101,MMW234,IF(MMW234&lt;201,MMW234/2,IF(MMW234&lt;=301,MMW234/3,MMW234/4))))</f>
        <v>700.2520199999999</v>
      </c>
      <c r="MMY234" s="159">
        <f t="shared" si="9597"/>
        <v>5</v>
      </c>
      <c r="MMZ234" s="159"/>
      <c r="MNA234" s="53" t="s">
        <v>163</v>
      </c>
      <c r="MNB234" s="53">
        <f t="shared" ref="MNB234" si="21633">(54.23)*10.764</f>
        <v>583.73171999999988</v>
      </c>
      <c r="MNC234" s="53">
        <f t="shared" si="18685"/>
        <v>116.52029999999999</v>
      </c>
      <c r="MND234" s="53">
        <f t="shared" si="3461"/>
        <v>700.2520199999999</v>
      </c>
      <c r="MNE234" s="53">
        <v>0</v>
      </c>
      <c r="MNF234" s="53">
        <f>MND234*(($H$268)+1)+(IF(MNE234&lt;101,MNE234,IF(MNE234&lt;201,MNE234/2,IF(MNE234&lt;=301,MNE234/3,MNE234/4))))</f>
        <v>700.2520199999999</v>
      </c>
      <c r="MNG234" s="159">
        <f t="shared" si="9600"/>
        <v>5</v>
      </c>
      <c r="MNH234" s="159"/>
      <c r="MNI234" s="53" t="s">
        <v>163</v>
      </c>
      <c r="MNJ234" s="53">
        <f t="shared" ref="MNJ234" si="21634">(54.23)*10.764</f>
        <v>583.73171999999988</v>
      </c>
      <c r="MNK234" s="53">
        <f t="shared" si="18687"/>
        <v>116.52029999999999</v>
      </c>
      <c r="MNL234" s="53">
        <f t="shared" si="3464"/>
        <v>700.2520199999999</v>
      </c>
      <c r="MNM234" s="53">
        <v>0</v>
      </c>
      <c r="MNN234" s="53">
        <f>MNL234*(($H$268)+1)+(IF(MNM234&lt;101,MNM234,IF(MNM234&lt;201,MNM234/2,IF(MNM234&lt;=301,MNM234/3,MNM234/4))))</f>
        <v>700.2520199999999</v>
      </c>
      <c r="MNO234" s="159">
        <f t="shared" si="9603"/>
        <v>5</v>
      </c>
      <c r="MNP234" s="159"/>
      <c r="MNQ234" s="53" t="s">
        <v>163</v>
      </c>
      <c r="MNR234" s="53">
        <f t="shared" ref="MNR234" si="21635">(54.23)*10.764</f>
        <v>583.73171999999988</v>
      </c>
      <c r="MNS234" s="53">
        <f t="shared" si="18689"/>
        <v>116.52029999999999</v>
      </c>
      <c r="MNT234" s="53">
        <f t="shared" si="3467"/>
        <v>700.2520199999999</v>
      </c>
      <c r="MNU234" s="53">
        <v>0</v>
      </c>
      <c r="MNV234" s="53">
        <f>MNT234*(($H$268)+1)+(IF(MNU234&lt;101,MNU234,IF(MNU234&lt;201,MNU234/2,IF(MNU234&lt;=301,MNU234/3,MNU234/4))))</f>
        <v>700.2520199999999</v>
      </c>
      <c r="MNW234" s="159">
        <f t="shared" si="9606"/>
        <v>5</v>
      </c>
      <c r="MNX234" s="159"/>
      <c r="MNY234" s="53" t="s">
        <v>163</v>
      </c>
      <c r="MNZ234" s="53">
        <f t="shared" ref="MNZ234" si="21636">(54.23)*10.764</f>
        <v>583.73171999999988</v>
      </c>
      <c r="MOA234" s="53">
        <f t="shared" si="18691"/>
        <v>116.52029999999999</v>
      </c>
      <c r="MOB234" s="53">
        <f t="shared" si="3470"/>
        <v>700.2520199999999</v>
      </c>
      <c r="MOC234" s="53">
        <v>0</v>
      </c>
      <c r="MOD234" s="53">
        <f>MOB234*(($H$268)+1)+(IF(MOC234&lt;101,MOC234,IF(MOC234&lt;201,MOC234/2,IF(MOC234&lt;=301,MOC234/3,MOC234/4))))</f>
        <v>700.2520199999999</v>
      </c>
      <c r="MOE234" s="159">
        <f t="shared" si="9609"/>
        <v>5</v>
      </c>
      <c r="MOF234" s="159"/>
      <c r="MOG234" s="53" t="s">
        <v>163</v>
      </c>
      <c r="MOH234" s="53">
        <f t="shared" ref="MOH234" si="21637">(54.23)*10.764</f>
        <v>583.73171999999988</v>
      </c>
      <c r="MOI234" s="53">
        <f t="shared" si="18693"/>
        <v>116.52029999999999</v>
      </c>
      <c r="MOJ234" s="53">
        <f t="shared" si="3473"/>
        <v>700.2520199999999</v>
      </c>
      <c r="MOK234" s="53">
        <v>0</v>
      </c>
      <c r="MOL234" s="53">
        <f>MOJ234*(($H$268)+1)+(IF(MOK234&lt;101,MOK234,IF(MOK234&lt;201,MOK234/2,IF(MOK234&lt;=301,MOK234/3,MOK234/4))))</f>
        <v>700.2520199999999</v>
      </c>
      <c r="MOM234" s="159">
        <f t="shared" si="9612"/>
        <v>5</v>
      </c>
      <c r="MON234" s="159"/>
      <c r="MOO234" s="53" t="s">
        <v>163</v>
      </c>
      <c r="MOP234" s="53">
        <f t="shared" ref="MOP234" si="21638">(54.23)*10.764</f>
        <v>583.73171999999988</v>
      </c>
      <c r="MOQ234" s="53">
        <f t="shared" si="18695"/>
        <v>116.52029999999999</v>
      </c>
      <c r="MOR234" s="53">
        <f t="shared" si="3476"/>
        <v>700.2520199999999</v>
      </c>
      <c r="MOS234" s="53">
        <v>0</v>
      </c>
      <c r="MOT234" s="53">
        <f>MOR234*(($H$268)+1)+(IF(MOS234&lt;101,MOS234,IF(MOS234&lt;201,MOS234/2,IF(MOS234&lt;=301,MOS234/3,MOS234/4))))</f>
        <v>700.2520199999999</v>
      </c>
      <c r="MOU234" s="159">
        <f t="shared" si="9615"/>
        <v>5</v>
      </c>
      <c r="MOV234" s="159"/>
      <c r="MOW234" s="53" t="s">
        <v>163</v>
      </c>
      <c r="MOX234" s="53">
        <f t="shared" ref="MOX234" si="21639">(54.23)*10.764</f>
        <v>583.73171999999988</v>
      </c>
      <c r="MOY234" s="53">
        <f t="shared" si="18697"/>
        <v>116.52029999999999</v>
      </c>
      <c r="MOZ234" s="53">
        <f t="shared" si="3479"/>
        <v>700.2520199999999</v>
      </c>
      <c r="MPA234" s="53">
        <v>0</v>
      </c>
      <c r="MPB234" s="53">
        <f>MOZ234*(($H$268)+1)+(IF(MPA234&lt;101,MPA234,IF(MPA234&lt;201,MPA234/2,IF(MPA234&lt;=301,MPA234/3,MPA234/4))))</f>
        <v>700.2520199999999</v>
      </c>
      <c r="MPC234" s="159">
        <f t="shared" si="9618"/>
        <v>5</v>
      </c>
      <c r="MPD234" s="159"/>
      <c r="MPE234" s="53" t="s">
        <v>163</v>
      </c>
      <c r="MPF234" s="53">
        <f t="shared" ref="MPF234" si="21640">(54.23)*10.764</f>
        <v>583.73171999999988</v>
      </c>
      <c r="MPG234" s="53">
        <f t="shared" si="18699"/>
        <v>116.52029999999999</v>
      </c>
      <c r="MPH234" s="53">
        <f t="shared" si="3482"/>
        <v>700.2520199999999</v>
      </c>
      <c r="MPI234" s="53">
        <v>0</v>
      </c>
      <c r="MPJ234" s="53">
        <f>MPH234*(($H$268)+1)+(IF(MPI234&lt;101,MPI234,IF(MPI234&lt;201,MPI234/2,IF(MPI234&lt;=301,MPI234/3,MPI234/4))))</f>
        <v>700.2520199999999</v>
      </c>
      <c r="MPK234" s="159">
        <f t="shared" si="9621"/>
        <v>5</v>
      </c>
      <c r="MPL234" s="159"/>
      <c r="MPM234" s="53" t="s">
        <v>163</v>
      </c>
      <c r="MPN234" s="53">
        <f t="shared" ref="MPN234" si="21641">(54.23)*10.764</f>
        <v>583.73171999999988</v>
      </c>
      <c r="MPO234" s="53">
        <f t="shared" si="18701"/>
        <v>116.52029999999999</v>
      </c>
      <c r="MPP234" s="53">
        <f t="shared" si="3485"/>
        <v>700.2520199999999</v>
      </c>
      <c r="MPQ234" s="53">
        <v>0</v>
      </c>
      <c r="MPR234" s="53">
        <f>MPP234*(($H$268)+1)+(IF(MPQ234&lt;101,MPQ234,IF(MPQ234&lt;201,MPQ234/2,IF(MPQ234&lt;=301,MPQ234/3,MPQ234/4))))</f>
        <v>700.2520199999999</v>
      </c>
      <c r="MPS234" s="159">
        <f t="shared" si="9624"/>
        <v>5</v>
      </c>
      <c r="MPT234" s="159"/>
      <c r="MPU234" s="53" t="s">
        <v>163</v>
      </c>
      <c r="MPV234" s="53">
        <f t="shared" ref="MPV234" si="21642">(54.23)*10.764</f>
        <v>583.73171999999988</v>
      </c>
      <c r="MPW234" s="53">
        <f t="shared" si="18703"/>
        <v>116.52029999999999</v>
      </c>
      <c r="MPX234" s="53">
        <f t="shared" si="3488"/>
        <v>700.2520199999999</v>
      </c>
      <c r="MPY234" s="53">
        <v>0</v>
      </c>
      <c r="MPZ234" s="53">
        <f>MPX234*(($H$268)+1)+(IF(MPY234&lt;101,MPY234,IF(MPY234&lt;201,MPY234/2,IF(MPY234&lt;=301,MPY234/3,MPY234/4))))</f>
        <v>700.2520199999999</v>
      </c>
      <c r="MQA234" s="159">
        <f t="shared" si="9627"/>
        <v>5</v>
      </c>
      <c r="MQB234" s="159"/>
      <c r="MQC234" s="53" t="s">
        <v>163</v>
      </c>
      <c r="MQD234" s="53">
        <f t="shared" ref="MQD234" si="21643">(54.23)*10.764</f>
        <v>583.73171999999988</v>
      </c>
      <c r="MQE234" s="53">
        <f t="shared" si="18705"/>
        <v>116.52029999999999</v>
      </c>
      <c r="MQF234" s="53">
        <f t="shared" si="3491"/>
        <v>700.2520199999999</v>
      </c>
      <c r="MQG234" s="53">
        <v>0</v>
      </c>
      <c r="MQH234" s="53">
        <f>MQF234*(($H$268)+1)+(IF(MQG234&lt;101,MQG234,IF(MQG234&lt;201,MQG234/2,IF(MQG234&lt;=301,MQG234/3,MQG234/4))))</f>
        <v>700.2520199999999</v>
      </c>
      <c r="MQI234" s="159">
        <f t="shared" si="9630"/>
        <v>5</v>
      </c>
      <c r="MQJ234" s="159"/>
      <c r="MQK234" s="53" t="s">
        <v>163</v>
      </c>
      <c r="MQL234" s="53">
        <f t="shared" ref="MQL234" si="21644">(54.23)*10.764</f>
        <v>583.73171999999988</v>
      </c>
      <c r="MQM234" s="53">
        <f t="shared" si="18707"/>
        <v>116.52029999999999</v>
      </c>
      <c r="MQN234" s="53">
        <f t="shared" si="3494"/>
        <v>700.2520199999999</v>
      </c>
      <c r="MQO234" s="53">
        <v>0</v>
      </c>
      <c r="MQP234" s="53">
        <f>MQN234*(($H$268)+1)+(IF(MQO234&lt;101,MQO234,IF(MQO234&lt;201,MQO234/2,IF(MQO234&lt;=301,MQO234/3,MQO234/4))))</f>
        <v>700.2520199999999</v>
      </c>
      <c r="MQQ234" s="159">
        <f t="shared" si="9633"/>
        <v>5</v>
      </c>
      <c r="MQR234" s="159"/>
      <c r="MQS234" s="53" t="s">
        <v>163</v>
      </c>
      <c r="MQT234" s="53">
        <f t="shared" ref="MQT234" si="21645">(54.23)*10.764</f>
        <v>583.73171999999988</v>
      </c>
      <c r="MQU234" s="53">
        <f t="shared" si="18709"/>
        <v>116.52029999999999</v>
      </c>
      <c r="MQV234" s="53">
        <f t="shared" si="3497"/>
        <v>700.2520199999999</v>
      </c>
      <c r="MQW234" s="53">
        <v>0</v>
      </c>
      <c r="MQX234" s="53">
        <f>MQV234*(($H$268)+1)+(IF(MQW234&lt;101,MQW234,IF(MQW234&lt;201,MQW234/2,IF(MQW234&lt;=301,MQW234/3,MQW234/4))))</f>
        <v>700.2520199999999</v>
      </c>
      <c r="MQY234" s="159">
        <f t="shared" si="9636"/>
        <v>5</v>
      </c>
      <c r="MQZ234" s="159"/>
      <c r="MRA234" s="53" t="s">
        <v>163</v>
      </c>
      <c r="MRB234" s="53">
        <f t="shared" ref="MRB234" si="21646">(54.23)*10.764</f>
        <v>583.73171999999988</v>
      </c>
      <c r="MRC234" s="53">
        <f t="shared" si="18711"/>
        <v>116.52029999999999</v>
      </c>
      <c r="MRD234" s="53">
        <f t="shared" si="3500"/>
        <v>700.2520199999999</v>
      </c>
      <c r="MRE234" s="53">
        <v>0</v>
      </c>
      <c r="MRF234" s="53">
        <f>MRD234*(($H$268)+1)+(IF(MRE234&lt;101,MRE234,IF(MRE234&lt;201,MRE234/2,IF(MRE234&lt;=301,MRE234/3,MRE234/4))))</f>
        <v>700.2520199999999</v>
      </c>
      <c r="MRG234" s="159">
        <f t="shared" si="9639"/>
        <v>5</v>
      </c>
      <c r="MRH234" s="159"/>
      <c r="MRI234" s="53" t="s">
        <v>163</v>
      </c>
      <c r="MRJ234" s="53">
        <f t="shared" ref="MRJ234" si="21647">(54.23)*10.764</f>
        <v>583.73171999999988</v>
      </c>
      <c r="MRK234" s="53">
        <f t="shared" si="18713"/>
        <v>116.52029999999999</v>
      </c>
      <c r="MRL234" s="53">
        <f t="shared" si="3503"/>
        <v>700.2520199999999</v>
      </c>
      <c r="MRM234" s="53">
        <v>0</v>
      </c>
      <c r="MRN234" s="53">
        <f>MRL234*(($H$268)+1)+(IF(MRM234&lt;101,MRM234,IF(MRM234&lt;201,MRM234/2,IF(MRM234&lt;=301,MRM234/3,MRM234/4))))</f>
        <v>700.2520199999999</v>
      </c>
      <c r="MRO234" s="159">
        <f t="shared" si="9642"/>
        <v>5</v>
      </c>
      <c r="MRP234" s="159"/>
      <c r="MRQ234" s="53" t="s">
        <v>163</v>
      </c>
      <c r="MRR234" s="53">
        <f t="shared" ref="MRR234" si="21648">(54.23)*10.764</f>
        <v>583.73171999999988</v>
      </c>
      <c r="MRS234" s="53">
        <f t="shared" si="18715"/>
        <v>116.52029999999999</v>
      </c>
      <c r="MRT234" s="53">
        <f t="shared" si="3506"/>
        <v>700.2520199999999</v>
      </c>
      <c r="MRU234" s="53">
        <v>0</v>
      </c>
      <c r="MRV234" s="53">
        <f>MRT234*(($H$268)+1)+(IF(MRU234&lt;101,MRU234,IF(MRU234&lt;201,MRU234/2,IF(MRU234&lt;=301,MRU234/3,MRU234/4))))</f>
        <v>700.2520199999999</v>
      </c>
      <c r="MRW234" s="159">
        <f t="shared" si="9645"/>
        <v>5</v>
      </c>
      <c r="MRX234" s="159"/>
      <c r="MRY234" s="53" t="s">
        <v>163</v>
      </c>
      <c r="MRZ234" s="53">
        <f t="shared" ref="MRZ234" si="21649">(54.23)*10.764</f>
        <v>583.73171999999988</v>
      </c>
      <c r="MSA234" s="53">
        <f t="shared" si="18717"/>
        <v>116.52029999999999</v>
      </c>
      <c r="MSB234" s="53">
        <f t="shared" si="3509"/>
        <v>700.2520199999999</v>
      </c>
      <c r="MSC234" s="53">
        <v>0</v>
      </c>
      <c r="MSD234" s="53">
        <f>MSB234*(($H$268)+1)+(IF(MSC234&lt;101,MSC234,IF(MSC234&lt;201,MSC234/2,IF(MSC234&lt;=301,MSC234/3,MSC234/4))))</f>
        <v>700.2520199999999</v>
      </c>
      <c r="MSE234" s="159">
        <f t="shared" si="9648"/>
        <v>5</v>
      </c>
      <c r="MSF234" s="159"/>
      <c r="MSG234" s="53" t="s">
        <v>163</v>
      </c>
      <c r="MSH234" s="53">
        <f t="shared" ref="MSH234" si="21650">(54.23)*10.764</f>
        <v>583.73171999999988</v>
      </c>
      <c r="MSI234" s="53">
        <f t="shared" si="18719"/>
        <v>116.52029999999999</v>
      </c>
      <c r="MSJ234" s="53">
        <f t="shared" si="3512"/>
        <v>700.2520199999999</v>
      </c>
      <c r="MSK234" s="53">
        <v>0</v>
      </c>
      <c r="MSL234" s="53">
        <f>MSJ234*(($H$268)+1)+(IF(MSK234&lt;101,MSK234,IF(MSK234&lt;201,MSK234/2,IF(MSK234&lt;=301,MSK234/3,MSK234/4))))</f>
        <v>700.2520199999999</v>
      </c>
      <c r="MSM234" s="159">
        <f t="shared" si="9651"/>
        <v>5</v>
      </c>
      <c r="MSN234" s="159"/>
      <c r="MSO234" s="53" t="s">
        <v>163</v>
      </c>
      <c r="MSP234" s="53">
        <f t="shared" ref="MSP234" si="21651">(54.23)*10.764</f>
        <v>583.73171999999988</v>
      </c>
      <c r="MSQ234" s="53">
        <f t="shared" si="18721"/>
        <v>116.52029999999999</v>
      </c>
      <c r="MSR234" s="53">
        <f t="shared" si="3515"/>
        <v>700.2520199999999</v>
      </c>
      <c r="MSS234" s="53">
        <v>0</v>
      </c>
      <c r="MST234" s="53">
        <f>MSR234*(($H$268)+1)+(IF(MSS234&lt;101,MSS234,IF(MSS234&lt;201,MSS234/2,IF(MSS234&lt;=301,MSS234/3,MSS234/4))))</f>
        <v>700.2520199999999</v>
      </c>
      <c r="MSU234" s="159">
        <f t="shared" si="9654"/>
        <v>5</v>
      </c>
      <c r="MSV234" s="159"/>
      <c r="MSW234" s="53" t="s">
        <v>163</v>
      </c>
      <c r="MSX234" s="53">
        <f t="shared" ref="MSX234" si="21652">(54.23)*10.764</f>
        <v>583.73171999999988</v>
      </c>
      <c r="MSY234" s="53">
        <f t="shared" si="18723"/>
        <v>116.52029999999999</v>
      </c>
      <c r="MSZ234" s="53">
        <f t="shared" si="3518"/>
        <v>700.2520199999999</v>
      </c>
      <c r="MTA234" s="53">
        <v>0</v>
      </c>
      <c r="MTB234" s="53">
        <f>MSZ234*(($H$268)+1)+(IF(MTA234&lt;101,MTA234,IF(MTA234&lt;201,MTA234/2,IF(MTA234&lt;=301,MTA234/3,MTA234/4))))</f>
        <v>700.2520199999999</v>
      </c>
      <c r="MTC234" s="159">
        <f t="shared" si="9657"/>
        <v>5</v>
      </c>
      <c r="MTD234" s="159"/>
      <c r="MTE234" s="53" t="s">
        <v>163</v>
      </c>
      <c r="MTF234" s="53">
        <f t="shared" ref="MTF234" si="21653">(54.23)*10.764</f>
        <v>583.73171999999988</v>
      </c>
      <c r="MTG234" s="53">
        <f t="shared" si="18725"/>
        <v>116.52029999999999</v>
      </c>
      <c r="MTH234" s="53">
        <f t="shared" si="3521"/>
        <v>700.2520199999999</v>
      </c>
      <c r="MTI234" s="53">
        <v>0</v>
      </c>
      <c r="MTJ234" s="53">
        <f>MTH234*(($H$268)+1)+(IF(MTI234&lt;101,MTI234,IF(MTI234&lt;201,MTI234/2,IF(MTI234&lt;=301,MTI234/3,MTI234/4))))</f>
        <v>700.2520199999999</v>
      </c>
      <c r="MTK234" s="159">
        <f t="shared" si="9660"/>
        <v>5</v>
      </c>
      <c r="MTL234" s="159"/>
      <c r="MTM234" s="53" t="s">
        <v>163</v>
      </c>
      <c r="MTN234" s="53">
        <f t="shared" ref="MTN234" si="21654">(54.23)*10.764</f>
        <v>583.73171999999988</v>
      </c>
      <c r="MTO234" s="53">
        <f t="shared" si="18727"/>
        <v>116.52029999999999</v>
      </c>
      <c r="MTP234" s="53">
        <f t="shared" si="3524"/>
        <v>700.2520199999999</v>
      </c>
      <c r="MTQ234" s="53">
        <v>0</v>
      </c>
      <c r="MTR234" s="53">
        <f>MTP234*(($H$268)+1)+(IF(MTQ234&lt;101,MTQ234,IF(MTQ234&lt;201,MTQ234/2,IF(MTQ234&lt;=301,MTQ234/3,MTQ234/4))))</f>
        <v>700.2520199999999</v>
      </c>
      <c r="MTS234" s="159">
        <f t="shared" si="9663"/>
        <v>5</v>
      </c>
      <c r="MTT234" s="159"/>
      <c r="MTU234" s="53" t="s">
        <v>163</v>
      </c>
      <c r="MTV234" s="53">
        <f t="shared" ref="MTV234" si="21655">(54.23)*10.764</f>
        <v>583.73171999999988</v>
      </c>
      <c r="MTW234" s="53">
        <f t="shared" si="18729"/>
        <v>116.52029999999999</v>
      </c>
      <c r="MTX234" s="53">
        <f t="shared" si="3527"/>
        <v>700.2520199999999</v>
      </c>
      <c r="MTY234" s="53">
        <v>0</v>
      </c>
      <c r="MTZ234" s="53">
        <f>MTX234*(($H$268)+1)+(IF(MTY234&lt;101,MTY234,IF(MTY234&lt;201,MTY234/2,IF(MTY234&lt;=301,MTY234/3,MTY234/4))))</f>
        <v>700.2520199999999</v>
      </c>
      <c r="MUA234" s="159">
        <f t="shared" si="9666"/>
        <v>5</v>
      </c>
      <c r="MUB234" s="159"/>
      <c r="MUC234" s="53" t="s">
        <v>163</v>
      </c>
      <c r="MUD234" s="53">
        <f t="shared" ref="MUD234" si="21656">(54.23)*10.764</f>
        <v>583.73171999999988</v>
      </c>
      <c r="MUE234" s="53">
        <f t="shared" si="18731"/>
        <v>116.52029999999999</v>
      </c>
      <c r="MUF234" s="53">
        <f t="shared" si="3530"/>
        <v>700.2520199999999</v>
      </c>
      <c r="MUG234" s="53">
        <v>0</v>
      </c>
      <c r="MUH234" s="53">
        <f>MUF234*(($H$268)+1)+(IF(MUG234&lt;101,MUG234,IF(MUG234&lt;201,MUG234/2,IF(MUG234&lt;=301,MUG234/3,MUG234/4))))</f>
        <v>700.2520199999999</v>
      </c>
      <c r="MUI234" s="159">
        <f t="shared" si="9669"/>
        <v>5</v>
      </c>
      <c r="MUJ234" s="159"/>
      <c r="MUK234" s="53" t="s">
        <v>163</v>
      </c>
      <c r="MUL234" s="53">
        <f t="shared" ref="MUL234" si="21657">(54.23)*10.764</f>
        <v>583.73171999999988</v>
      </c>
      <c r="MUM234" s="53">
        <f t="shared" si="18733"/>
        <v>116.52029999999999</v>
      </c>
      <c r="MUN234" s="53">
        <f t="shared" si="3533"/>
        <v>700.2520199999999</v>
      </c>
      <c r="MUO234" s="53">
        <v>0</v>
      </c>
      <c r="MUP234" s="53">
        <f>MUN234*(($H$268)+1)+(IF(MUO234&lt;101,MUO234,IF(MUO234&lt;201,MUO234/2,IF(MUO234&lt;=301,MUO234/3,MUO234/4))))</f>
        <v>700.2520199999999</v>
      </c>
      <c r="MUQ234" s="159">
        <f t="shared" si="9672"/>
        <v>5</v>
      </c>
      <c r="MUR234" s="159"/>
      <c r="MUS234" s="53" t="s">
        <v>163</v>
      </c>
      <c r="MUT234" s="53">
        <f t="shared" ref="MUT234" si="21658">(54.23)*10.764</f>
        <v>583.73171999999988</v>
      </c>
      <c r="MUU234" s="53">
        <f t="shared" si="18735"/>
        <v>116.52029999999999</v>
      </c>
      <c r="MUV234" s="53">
        <f t="shared" si="3536"/>
        <v>700.2520199999999</v>
      </c>
      <c r="MUW234" s="53">
        <v>0</v>
      </c>
      <c r="MUX234" s="53">
        <f>MUV234*(($H$268)+1)+(IF(MUW234&lt;101,MUW234,IF(MUW234&lt;201,MUW234/2,IF(MUW234&lt;=301,MUW234/3,MUW234/4))))</f>
        <v>700.2520199999999</v>
      </c>
      <c r="MUY234" s="159">
        <f t="shared" si="9675"/>
        <v>5</v>
      </c>
      <c r="MUZ234" s="159"/>
      <c r="MVA234" s="53" t="s">
        <v>163</v>
      </c>
      <c r="MVB234" s="53">
        <f t="shared" ref="MVB234" si="21659">(54.23)*10.764</f>
        <v>583.73171999999988</v>
      </c>
      <c r="MVC234" s="53">
        <f t="shared" si="18737"/>
        <v>116.52029999999999</v>
      </c>
      <c r="MVD234" s="53">
        <f t="shared" si="3539"/>
        <v>700.2520199999999</v>
      </c>
      <c r="MVE234" s="53">
        <v>0</v>
      </c>
      <c r="MVF234" s="53">
        <f>MVD234*(($H$268)+1)+(IF(MVE234&lt;101,MVE234,IF(MVE234&lt;201,MVE234/2,IF(MVE234&lt;=301,MVE234/3,MVE234/4))))</f>
        <v>700.2520199999999</v>
      </c>
      <c r="MVG234" s="159">
        <f t="shared" si="9678"/>
        <v>5</v>
      </c>
      <c r="MVH234" s="159"/>
      <c r="MVI234" s="53" t="s">
        <v>163</v>
      </c>
      <c r="MVJ234" s="53">
        <f t="shared" ref="MVJ234" si="21660">(54.23)*10.764</f>
        <v>583.73171999999988</v>
      </c>
      <c r="MVK234" s="53">
        <f t="shared" si="18739"/>
        <v>116.52029999999999</v>
      </c>
      <c r="MVL234" s="53">
        <f t="shared" si="3542"/>
        <v>700.2520199999999</v>
      </c>
      <c r="MVM234" s="53">
        <v>0</v>
      </c>
      <c r="MVN234" s="53">
        <f>MVL234*(($H$268)+1)+(IF(MVM234&lt;101,MVM234,IF(MVM234&lt;201,MVM234/2,IF(MVM234&lt;=301,MVM234/3,MVM234/4))))</f>
        <v>700.2520199999999</v>
      </c>
      <c r="MVO234" s="159">
        <f t="shared" si="9681"/>
        <v>5</v>
      </c>
      <c r="MVP234" s="159"/>
      <c r="MVQ234" s="53" t="s">
        <v>163</v>
      </c>
      <c r="MVR234" s="53">
        <f t="shared" ref="MVR234" si="21661">(54.23)*10.764</f>
        <v>583.73171999999988</v>
      </c>
      <c r="MVS234" s="53">
        <f t="shared" si="18741"/>
        <v>116.52029999999999</v>
      </c>
      <c r="MVT234" s="53">
        <f t="shared" si="3545"/>
        <v>700.2520199999999</v>
      </c>
      <c r="MVU234" s="53">
        <v>0</v>
      </c>
      <c r="MVV234" s="53">
        <f>MVT234*(($H$268)+1)+(IF(MVU234&lt;101,MVU234,IF(MVU234&lt;201,MVU234/2,IF(MVU234&lt;=301,MVU234/3,MVU234/4))))</f>
        <v>700.2520199999999</v>
      </c>
      <c r="MVW234" s="159">
        <f t="shared" si="9684"/>
        <v>5</v>
      </c>
      <c r="MVX234" s="159"/>
      <c r="MVY234" s="53" t="s">
        <v>163</v>
      </c>
      <c r="MVZ234" s="53">
        <f t="shared" ref="MVZ234" si="21662">(54.23)*10.764</f>
        <v>583.73171999999988</v>
      </c>
      <c r="MWA234" s="53">
        <f t="shared" si="18743"/>
        <v>116.52029999999999</v>
      </c>
      <c r="MWB234" s="53">
        <f t="shared" si="3548"/>
        <v>700.2520199999999</v>
      </c>
      <c r="MWC234" s="53">
        <v>0</v>
      </c>
      <c r="MWD234" s="53">
        <f>MWB234*(($H$268)+1)+(IF(MWC234&lt;101,MWC234,IF(MWC234&lt;201,MWC234/2,IF(MWC234&lt;=301,MWC234/3,MWC234/4))))</f>
        <v>700.2520199999999</v>
      </c>
      <c r="MWE234" s="159">
        <f t="shared" si="9687"/>
        <v>5</v>
      </c>
      <c r="MWF234" s="159"/>
      <c r="MWG234" s="53" t="s">
        <v>163</v>
      </c>
      <c r="MWH234" s="53">
        <f t="shared" ref="MWH234" si="21663">(54.23)*10.764</f>
        <v>583.73171999999988</v>
      </c>
      <c r="MWI234" s="53">
        <f t="shared" si="18745"/>
        <v>116.52029999999999</v>
      </c>
      <c r="MWJ234" s="53">
        <f t="shared" si="3551"/>
        <v>700.2520199999999</v>
      </c>
      <c r="MWK234" s="53">
        <v>0</v>
      </c>
      <c r="MWL234" s="53">
        <f>MWJ234*(($H$268)+1)+(IF(MWK234&lt;101,MWK234,IF(MWK234&lt;201,MWK234/2,IF(MWK234&lt;=301,MWK234/3,MWK234/4))))</f>
        <v>700.2520199999999</v>
      </c>
      <c r="MWM234" s="159">
        <f t="shared" si="9690"/>
        <v>5</v>
      </c>
      <c r="MWN234" s="159"/>
      <c r="MWO234" s="53" t="s">
        <v>163</v>
      </c>
      <c r="MWP234" s="53">
        <f t="shared" ref="MWP234" si="21664">(54.23)*10.764</f>
        <v>583.73171999999988</v>
      </c>
      <c r="MWQ234" s="53">
        <f t="shared" si="18747"/>
        <v>116.52029999999999</v>
      </c>
      <c r="MWR234" s="53">
        <f t="shared" si="3554"/>
        <v>700.2520199999999</v>
      </c>
      <c r="MWS234" s="53">
        <v>0</v>
      </c>
      <c r="MWT234" s="53">
        <f>MWR234*(($H$268)+1)+(IF(MWS234&lt;101,MWS234,IF(MWS234&lt;201,MWS234/2,IF(MWS234&lt;=301,MWS234/3,MWS234/4))))</f>
        <v>700.2520199999999</v>
      </c>
      <c r="MWU234" s="159">
        <f t="shared" si="9693"/>
        <v>5</v>
      </c>
      <c r="MWV234" s="159"/>
      <c r="MWW234" s="53" t="s">
        <v>163</v>
      </c>
      <c r="MWX234" s="53">
        <f t="shared" ref="MWX234" si="21665">(54.23)*10.764</f>
        <v>583.73171999999988</v>
      </c>
      <c r="MWY234" s="53">
        <f t="shared" si="18749"/>
        <v>116.52029999999999</v>
      </c>
      <c r="MWZ234" s="53">
        <f t="shared" si="3557"/>
        <v>700.2520199999999</v>
      </c>
      <c r="MXA234" s="53">
        <v>0</v>
      </c>
      <c r="MXB234" s="53">
        <f>MWZ234*(($H$268)+1)+(IF(MXA234&lt;101,MXA234,IF(MXA234&lt;201,MXA234/2,IF(MXA234&lt;=301,MXA234/3,MXA234/4))))</f>
        <v>700.2520199999999</v>
      </c>
      <c r="MXC234" s="159">
        <f t="shared" si="9696"/>
        <v>5</v>
      </c>
      <c r="MXD234" s="159"/>
      <c r="MXE234" s="53" t="s">
        <v>163</v>
      </c>
      <c r="MXF234" s="53">
        <f t="shared" ref="MXF234" si="21666">(54.23)*10.764</f>
        <v>583.73171999999988</v>
      </c>
      <c r="MXG234" s="53">
        <f t="shared" si="18751"/>
        <v>116.52029999999999</v>
      </c>
      <c r="MXH234" s="53">
        <f t="shared" si="3560"/>
        <v>700.2520199999999</v>
      </c>
      <c r="MXI234" s="53">
        <v>0</v>
      </c>
      <c r="MXJ234" s="53">
        <f>MXH234*(($H$268)+1)+(IF(MXI234&lt;101,MXI234,IF(MXI234&lt;201,MXI234/2,IF(MXI234&lt;=301,MXI234/3,MXI234/4))))</f>
        <v>700.2520199999999</v>
      </c>
      <c r="MXK234" s="159">
        <f t="shared" si="9699"/>
        <v>5</v>
      </c>
      <c r="MXL234" s="159"/>
      <c r="MXM234" s="53" t="s">
        <v>163</v>
      </c>
      <c r="MXN234" s="53">
        <f t="shared" ref="MXN234" si="21667">(54.23)*10.764</f>
        <v>583.73171999999988</v>
      </c>
      <c r="MXO234" s="53">
        <f t="shared" si="18753"/>
        <v>116.52029999999999</v>
      </c>
      <c r="MXP234" s="53">
        <f t="shared" si="3563"/>
        <v>700.2520199999999</v>
      </c>
      <c r="MXQ234" s="53">
        <v>0</v>
      </c>
      <c r="MXR234" s="53">
        <f>MXP234*(($H$268)+1)+(IF(MXQ234&lt;101,MXQ234,IF(MXQ234&lt;201,MXQ234/2,IF(MXQ234&lt;=301,MXQ234/3,MXQ234/4))))</f>
        <v>700.2520199999999</v>
      </c>
      <c r="MXS234" s="159">
        <f t="shared" si="9702"/>
        <v>5</v>
      </c>
      <c r="MXT234" s="159"/>
      <c r="MXU234" s="53" t="s">
        <v>163</v>
      </c>
      <c r="MXV234" s="53">
        <f t="shared" ref="MXV234" si="21668">(54.23)*10.764</f>
        <v>583.73171999999988</v>
      </c>
      <c r="MXW234" s="53">
        <f t="shared" si="18755"/>
        <v>116.52029999999999</v>
      </c>
      <c r="MXX234" s="53">
        <f t="shared" si="3566"/>
        <v>700.2520199999999</v>
      </c>
      <c r="MXY234" s="53">
        <v>0</v>
      </c>
      <c r="MXZ234" s="53">
        <f>MXX234*(($H$268)+1)+(IF(MXY234&lt;101,MXY234,IF(MXY234&lt;201,MXY234/2,IF(MXY234&lt;=301,MXY234/3,MXY234/4))))</f>
        <v>700.2520199999999</v>
      </c>
      <c r="MYA234" s="159">
        <f t="shared" si="9705"/>
        <v>5</v>
      </c>
      <c r="MYB234" s="159"/>
      <c r="MYC234" s="53" t="s">
        <v>163</v>
      </c>
      <c r="MYD234" s="53">
        <f t="shared" ref="MYD234" si="21669">(54.23)*10.764</f>
        <v>583.73171999999988</v>
      </c>
      <c r="MYE234" s="53">
        <f t="shared" si="18757"/>
        <v>116.52029999999999</v>
      </c>
      <c r="MYF234" s="53">
        <f t="shared" si="3569"/>
        <v>700.2520199999999</v>
      </c>
      <c r="MYG234" s="53">
        <v>0</v>
      </c>
      <c r="MYH234" s="53">
        <f>MYF234*(($H$268)+1)+(IF(MYG234&lt;101,MYG234,IF(MYG234&lt;201,MYG234/2,IF(MYG234&lt;=301,MYG234/3,MYG234/4))))</f>
        <v>700.2520199999999</v>
      </c>
      <c r="MYI234" s="159">
        <f t="shared" si="9708"/>
        <v>5</v>
      </c>
      <c r="MYJ234" s="159"/>
      <c r="MYK234" s="53" t="s">
        <v>163</v>
      </c>
      <c r="MYL234" s="53">
        <f t="shared" ref="MYL234" si="21670">(54.23)*10.764</f>
        <v>583.73171999999988</v>
      </c>
      <c r="MYM234" s="53">
        <f t="shared" si="18759"/>
        <v>116.52029999999999</v>
      </c>
      <c r="MYN234" s="53">
        <f t="shared" si="3572"/>
        <v>700.2520199999999</v>
      </c>
      <c r="MYO234" s="53">
        <v>0</v>
      </c>
      <c r="MYP234" s="53">
        <f>MYN234*(($H$268)+1)+(IF(MYO234&lt;101,MYO234,IF(MYO234&lt;201,MYO234/2,IF(MYO234&lt;=301,MYO234/3,MYO234/4))))</f>
        <v>700.2520199999999</v>
      </c>
      <c r="MYQ234" s="159">
        <f t="shared" si="9711"/>
        <v>5</v>
      </c>
      <c r="MYR234" s="159"/>
      <c r="MYS234" s="53" t="s">
        <v>163</v>
      </c>
      <c r="MYT234" s="53">
        <f t="shared" ref="MYT234" si="21671">(54.23)*10.764</f>
        <v>583.73171999999988</v>
      </c>
      <c r="MYU234" s="53">
        <f t="shared" si="18761"/>
        <v>116.52029999999999</v>
      </c>
      <c r="MYV234" s="53">
        <f t="shared" si="3575"/>
        <v>700.2520199999999</v>
      </c>
      <c r="MYW234" s="53">
        <v>0</v>
      </c>
      <c r="MYX234" s="53">
        <f>MYV234*(($H$268)+1)+(IF(MYW234&lt;101,MYW234,IF(MYW234&lt;201,MYW234/2,IF(MYW234&lt;=301,MYW234/3,MYW234/4))))</f>
        <v>700.2520199999999</v>
      </c>
      <c r="MYY234" s="159">
        <f t="shared" si="9714"/>
        <v>5</v>
      </c>
      <c r="MYZ234" s="159"/>
      <c r="MZA234" s="53" t="s">
        <v>163</v>
      </c>
      <c r="MZB234" s="53">
        <f t="shared" ref="MZB234" si="21672">(54.23)*10.764</f>
        <v>583.73171999999988</v>
      </c>
      <c r="MZC234" s="53">
        <f t="shared" si="18763"/>
        <v>116.52029999999999</v>
      </c>
      <c r="MZD234" s="53">
        <f t="shared" si="3578"/>
        <v>700.2520199999999</v>
      </c>
      <c r="MZE234" s="53">
        <v>0</v>
      </c>
      <c r="MZF234" s="53">
        <f>MZD234*(($H$268)+1)+(IF(MZE234&lt;101,MZE234,IF(MZE234&lt;201,MZE234/2,IF(MZE234&lt;=301,MZE234/3,MZE234/4))))</f>
        <v>700.2520199999999</v>
      </c>
      <c r="MZG234" s="159">
        <f t="shared" si="9717"/>
        <v>5</v>
      </c>
      <c r="MZH234" s="159"/>
      <c r="MZI234" s="53" t="s">
        <v>163</v>
      </c>
      <c r="MZJ234" s="53">
        <f t="shared" ref="MZJ234" si="21673">(54.23)*10.764</f>
        <v>583.73171999999988</v>
      </c>
      <c r="MZK234" s="53">
        <f t="shared" si="18765"/>
        <v>116.52029999999999</v>
      </c>
      <c r="MZL234" s="53">
        <f t="shared" si="3581"/>
        <v>700.2520199999999</v>
      </c>
      <c r="MZM234" s="53">
        <v>0</v>
      </c>
      <c r="MZN234" s="53">
        <f>MZL234*(($H$268)+1)+(IF(MZM234&lt;101,MZM234,IF(MZM234&lt;201,MZM234/2,IF(MZM234&lt;=301,MZM234/3,MZM234/4))))</f>
        <v>700.2520199999999</v>
      </c>
      <c r="MZO234" s="159">
        <f t="shared" si="9720"/>
        <v>5</v>
      </c>
      <c r="MZP234" s="159"/>
      <c r="MZQ234" s="53" t="s">
        <v>163</v>
      </c>
      <c r="MZR234" s="53">
        <f t="shared" ref="MZR234" si="21674">(54.23)*10.764</f>
        <v>583.73171999999988</v>
      </c>
      <c r="MZS234" s="53">
        <f t="shared" si="18767"/>
        <v>116.52029999999999</v>
      </c>
      <c r="MZT234" s="53">
        <f t="shared" si="3584"/>
        <v>700.2520199999999</v>
      </c>
      <c r="MZU234" s="53">
        <v>0</v>
      </c>
      <c r="MZV234" s="53">
        <f>MZT234*(($H$268)+1)+(IF(MZU234&lt;101,MZU234,IF(MZU234&lt;201,MZU234/2,IF(MZU234&lt;=301,MZU234/3,MZU234/4))))</f>
        <v>700.2520199999999</v>
      </c>
      <c r="MZW234" s="159">
        <f t="shared" si="9723"/>
        <v>5</v>
      </c>
      <c r="MZX234" s="159"/>
      <c r="MZY234" s="53" t="s">
        <v>163</v>
      </c>
      <c r="MZZ234" s="53">
        <f t="shared" ref="MZZ234" si="21675">(54.23)*10.764</f>
        <v>583.73171999999988</v>
      </c>
      <c r="NAA234" s="53">
        <f t="shared" si="18769"/>
        <v>116.52029999999999</v>
      </c>
      <c r="NAB234" s="53">
        <f t="shared" si="3587"/>
        <v>700.2520199999999</v>
      </c>
      <c r="NAC234" s="53">
        <v>0</v>
      </c>
      <c r="NAD234" s="53">
        <f>NAB234*(($H$268)+1)+(IF(NAC234&lt;101,NAC234,IF(NAC234&lt;201,NAC234/2,IF(NAC234&lt;=301,NAC234/3,NAC234/4))))</f>
        <v>700.2520199999999</v>
      </c>
      <c r="NAE234" s="159">
        <f t="shared" si="9726"/>
        <v>5</v>
      </c>
      <c r="NAF234" s="159"/>
      <c r="NAG234" s="53" t="s">
        <v>163</v>
      </c>
      <c r="NAH234" s="53">
        <f t="shared" ref="NAH234" si="21676">(54.23)*10.764</f>
        <v>583.73171999999988</v>
      </c>
      <c r="NAI234" s="53">
        <f t="shared" si="18771"/>
        <v>116.52029999999999</v>
      </c>
      <c r="NAJ234" s="53">
        <f t="shared" si="3590"/>
        <v>700.2520199999999</v>
      </c>
      <c r="NAK234" s="53">
        <v>0</v>
      </c>
      <c r="NAL234" s="53">
        <f>NAJ234*(($H$268)+1)+(IF(NAK234&lt;101,NAK234,IF(NAK234&lt;201,NAK234/2,IF(NAK234&lt;=301,NAK234/3,NAK234/4))))</f>
        <v>700.2520199999999</v>
      </c>
      <c r="NAM234" s="159">
        <f t="shared" si="9729"/>
        <v>5</v>
      </c>
      <c r="NAN234" s="159"/>
      <c r="NAO234" s="53" t="s">
        <v>163</v>
      </c>
      <c r="NAP234" s="53">
        <f t="shared" ref="NAP234" si="21677">(54.23)*10.764</f>
        <v>583.73171999999988</v>
      </c>
      <c r="NAQ234" s="53">
        <f t="shared" si="18773"/>
        <v>116.52029999999999</v>
      </c>
      <c r="NAR234" s="53">
        <f t="shared" si="3593"/>
        <v>700.2520199999999</v>
      </c>
      <c r="NAS234" s="53">
        <v>0</v>
      </c>
      <c r="NAT234" s="53">
        <f>NAR234*(($H$268)+1)+(IF(NAS234&lt;101,NAS234,IF(NAS234&lt;201,NAS234/2,IF(NAS234&lt;=301,NAS234/3,NAS234/4))))</f>
        <v>700.2520199999999</v>
      </c>
      <c r="NAU234" s="159">
        <f t="shared" si="9732"/>
        <v>5</v>
      </c>
      <c r="NAV234" s="159"/>
      <c r="NAW234" s="53" t="s">
        <v>163</v>
      </c>
      <c r="NAX234" s="53">
        <f t="shared" ref="NAX234" si="21678">(54.23)*10.764</f>
        <v>583.73171999999988</v>
      </c>
      <c r="NAY234" s="53">
        <f t="shared" si="18775"/>
        <v>116.52029999999999</v>
      </c>
      <c r="NAZ234" s="53">
        <f t="shared" si="3596"/>
        <v>700.2520199999999</v>
      </c>
      <c r="NBA234" s="53">
        <v>0</v>
      </c>
      <c r="NBB234" s="53">
        <f>NAZ234*(($H$268)+1)+(IF(NBA234&lt;101,NBA234,IF(NBA234&lt;201,NBA234/2,IF(NBA234&lt;=301,NBA234/3,NBA234/4))))</f>
        <v>700.2520199999999</v>
      </c>
      <c r="NBC234" s="159">
        <f t="shared" si="9735"/>
        <v>5</v>
      </c>
      <c r="NBD234" s="159"/>
      <c r="NBE234" s="53" t="s">
        <v>163</v>
      </c>
      <c r="NBF234" s="53">
        <f t="shared" ref="NBF234" si="21679">(54.23)*10.764</f>
        <v>583.73171999999988</v>
      </c>
      <c r="NBG234" s="53">
        <f t="shared" si="18777"/>
        <v>116.52029999999999</v>
      </c>
      <c r="NBH234" s="53">
        <f t="shared" si="3599"/>
        <v>700.2520199999999</v>
      </c>
      <c r="NBI234" s="53">
        <v>0</v>
      </c>
      <c r="NBJ234" s="53">
        <f>NBH234*(($H$268)+1)+(IF(NBI234&lt;101,NBI234,IF(NBI234&lt;201,NBI234/2,IF(NBI234&lt;=301,NBI234/3,NBI234/4))))</f>
        <v>700.2520199999999</v>
      </c>
      <c r="NBK234" s="159">
        <f t="shared" si="9738"/>
        <v>5</v>
      </c>
      <c r="NBL234" s="159"/>
      <c r="NBM234" s="53" t="s">
        <v>163</v>
      </c>
      <c r="NBN234" s="53">
        <f t="shared" ref="NBN234" si="21680">(54.23)*10.764</f>
        <v>583.73171999999988</v>
      </c>
      <c r="NBO234" s="53">
        <f t="shared" si="18779"/>
        <v>116.52029999999999</v>
      </c>
      <c r="NBP234" s="53">
        <f t="shared" si="3602"/>
        <v>700.2520199999999</v>
      </c>
      <c r="NBQ234" s="53">
        <v>0</v>
      </c>
      <c r="NBR234" s="53">
        <f>NBP234*(($H$268)+1)+(IF(NBQ234&lt;101,NBQ234,IF(NBQ234&lt;201,NBQ234/2,IF(NBQ234&lt;=301,NBQ234/3,NBQ234/4))))</f>
        <v>700.2520199999999</v>
      </c>
      <c r="NBS234" s="159">
        <f t="shared" si="9741"/>
        <v>5</v>
      </c>
      <c r="NBT234" s="159"/>
      <c r="NBU234" s="53" t="s">
        <v>163</v>
      </c>
      <c r="NBV234" s="53">
        <f t="shared" ref="NBV234" si="21681">(54.23)*10.764</f>
        <v>583.73171999999988</v>
      </c>
      <c r="NBW234" s="53">
        <f t="shared" si="18781"/>
        <v>116.52029999999999</v>
      </c>
      <c r="NBX234" s="53">
        <f t="shared" si="3605"/>
        <v>700.2520199999999</v>
      </c>
      <c r="NBY234" s="53">
        <v>0</v>
      </c>
      <c r="NBZ234" s="53">
        <f>NBX234*(($H$268)+1)+(IF(NBY234&lt;101,NBY234,IF(NBY234&lt;201,NBY234/2,IF(NBY234&lt;=301,NBY234/3,NBY234/4))))</f>
        <v>700.2520199999999</v>
      </c>
      <c r="NCA234" s="159">
        <f t="shared" si="9744"/>
        <v>5</v>
      </c>
      <c r="NCB234" s="159"/>
      <c r="NCC234" s="53" t="s">
        <v>163</v>
      </c>
      <c r="NCD234" s="53">
        <f t="shared" ref="NCD234" si="21682">(54.23)*10.764</f>
        <v>583.73171999999988</v>
      </c>
      <c r="NCE234" s="53">
        <f t="shared" si="18783"/>
        <v>116.52029999999999</v>
      </c>
      <c r="NCF234" s="53">
        <f t="shared" si="3608"/>
        <v>700.2520199999999</v>
      </c>
      <c r="NCG234" s="53">
        <v>0</v>
      </c>
      <c r="NCH234" s="53">
        <f>NCF234*(($H$268)+1)+(IF(NCG234&lt;101,NCG234,IF(NCG234&lt;201,NCG234/2,IF(NCG234&lt;=301,NCG234/3,NCG234/4))))</f>
        <v>700.2520199999999</v>
      </c>
      <c r="NCI234" s="159">
        <f t="shared" si="9747"/>
        <v>5</v>
      </c>
      <c r="NCJ234" s="159"/>
      <c r="NCK234" s="53" t="s">
        <v>163</v>
      </c>
      <c r="NCL234" s="53">
        <f t="shared" ref="NCL234" si="21683">(54.23)*10.764</f>
        <v>583.73171999999988</v>
      </c>
      <c r="NCM234" s="53">
        <f t="shared" si="18785"/>
        <v>116.52029999999999</v>
      </c>
      <c r="NCN234" s="53">
        <f t="shared" si="3611"/>
        <v>700.2520199999999</v>
      </c>
      <c r="NCO234" s="53">
        <v>0</v>
      </c>
      <c r="NCP234" s="53">
        <f>NCN234*(($H$268)+1)+(IF(NCO234&lt;101,NCO234,IF(NCO234&lt;201,NCO234/2,IF(NCO234&lt;=301,NCO234/3,NCO234/4))))</f>
        <v>700.2520199999999</v>
      </c>
      <c r="NCQ234" s="159">
        <f t="shared" si="9750"/>
        <v>5</v>
      </c>
      <c r="NCR234" s="159"/>
      <c r="NCS234" s="53" t="s">
        <v>163</v>
      </c>
      <c r="NCT234" s="53">
        <f t="shared" ref="NCT234" si="21684">(54.23)*10.764</f>
        <v>583.73171999999988</v>
      </c>
      <c r="NCU234" s="53">
        <f t="shared" si="18787"/>
        <v>116.52029999999999</v>
      </c>
      <c r="NCV234" s="53">
        <f t="shared" si="3614"/>
        <v>700.2520199999999</v>
      </c>
      <c r="NCW234" s="53">
        <v>0</v>
      </c>
      <c r="NCX234" s="53">
        <f>NCV234*(($H$268)+1)+(IF(NCW234&lt;101,NCW234,IF(NCW234&lt;201,NCW234/2,IF(NCW234&lt;=301,NCW234/3,NCW234/4))))</f>
        <v>700.2520199999999</v>
      </c>
      <c r="NCY234" s="159">
        <f t="shared" si="9753"/>
        <v>5</v>
      </c>
      <c r="NCZ234" s="159"/>
      <c r="NDA234" s="53" t="s">
        <v>163</v>
      </c>
      <c r="NDB234" s="53">
        <f t="shared" ref="NDB234" si="21685">(54.23)*10.764</f>
        <v>583.73171999999988</v>
      </c>
      <c r="NDC234" s="53">
        <f t="shared" si="18789"/>
        <v>116.52029999999999</v>
      </c>
      <c r="NDD234" s="53">
        <f t="shared" si="3617"/>
        <v>700.2520199999999</v>
      </c>
      <c r="NDE234" s="53">
        <v>0</v>
      </c>
      <c r="NDF234" s="53">
        <f>NDD234*(($H$268)+1)+(IF(NDE234&lt;101,NDE234,IF(NDE234&lt;201,NDE234/2,IF(NDE234&lt;=301,NDE234/3,NDE234/4))))</f>
        <v>700.2520199999999</v>
      </c>
      <c r="NDG234" s="159">
        <f t="shared" si="9756"/>
        <v>5</v>
      </c>
      <c r="NDH234" s="159"/>
      <c r="NDI234" s="53" t="s">
        <v>163</v>
      </c>
      <c r="NDJ234" s="53">
        <f t="shared" ref="NDJ234" si="21686">(54.23)*10.764</f>
        <v>583.73171999999988</v>
      </c>
      <c r="NDK234" s="53">
        <f t="shared" si="18791"/>
        <v>116.52029999999999</v>
      </c>
      <c r="NDL234" s="53">
        <f t="shared" si="3620"/>
        <v>700.2520199999999</v>
      </c>
      <c r="NDM234" s="53">
        <v>0</v>
      </c>
      <c r="NDN234" s="53">
        <f>NDL234*(($H$268)+1)+(IF(NDM234&lt;101,NDM234,IF(NDM234&lt;201,NDM234/2,IF(NDM234&lt;=301,NDM234/3,NDM234/4))))</f>
        <v>700.2520199999999</v>
      </c>
      <c r="NDO234" s="159">
        <f t="shared" si="9759"/>
        <v>5</v>
      </c>
      <c r="NDP234" s="159"/>
      <c r="NDQ234" s="53" t="s">
        <v>163</v>
      </c>
      <c r="NDR234" s="53">
        <f t="shared" ref="NDR234" si="21687">(54.23)*10.764</f>
        <v>583.73171999999988</v>
      </c>
      <c r="NDS234" s="53">
        <f t="shared" si="18793"/>
        <v>116.52029999999999</v>
      </c>
      <c r="NDT234" s="53">
        <f t="shared" si="3623"/>
        <v>700.2520199999999</v>
      </c>
      <c r="NDU234" s="53">
        <v>0</v>
      </c>
      <c r="NDV234" s="53">
        <f>NDT234*(($H$268)+1)+(IF(NDU234&lt;101,NDU234,IF(NDU234&lt;201,NDU234/2,IF(NDU234&lt;=301,NDU234/3,NDU234/4))))</f>
        <v>700.2520199999999</v>
      </c>
      <c r="NDW234" s="159">
        <f t="shared" si="9762"/>
        <v>5</v>
      </c>
      <c r="NDX234" s="159"/>
      <c r="NDY234" s="53" t="s">
        <v>163</v>
      </c>
      <c r="NDZ234" s="53">
        <f t="shared" ref="NDZ234" si="21688">(54.23)*10.764</f>
        <v>583.73171999999988</v>
      </c>
      <c r="NEA234" s="53">
        <f t="shared" si="18795"/>
        <v>116.52029999999999</v>
      </c>
      <c r="NEB234" s="53">
        <f t="shared" si="3626"/>
        <v>700.2520199999999</v>
      </c>
      <c r="NEC234" s="53">
        <v>0</v>
      </c>
      <c r="NED234" s="53">
        <f>NEB234*(($H$268)+1)+(IF(NEC234&lt;101,NEC234,IF(NEC234&lt;201,NEC234/2,IF(NEC234&lt;=301,NEC234/3,NEC234/4))))</f>
        <v>700.2520199999999</v>
      </c>
      <c r="NEE234" s="159">
        <f t="shared" si="9765"/>
        <v>5</v>
      </c>
      <c r="NEF234" s="159"/>
      <c r="NEG234" s="53" t="s">
        <v>163</v>
      </c>
      <c r="NEH234" s="53">
        <f t="shared" ref="NEH234" si="21689">(54.23)*10.764</f>
        <v>583.73171999999988</v>
      </c>
      <c r="NEI234" s="53">
        <f t="shared" si="18797"/>
        <v>116.52029999999999</v>
      </c>
      <c r="NEJ234" s="53">
        <f t="shared" si="3629"/>
        <v>700.2520199999999</v>
      </c>
      <c r="NEK234" s="53">
        <v>0</v>
      </c>
      <c r="NEL234" s="53">
        <f>NEJ234*(($H$268)+1)+(IF(NEK234&lt;101,NEK234,IF(NEK234&lt;201,NEK234/2,IF(NEK234&lt;=301,NEK234/3,NEK234/4))))</f>
        <v>700.2520199999999</v>
      </c>
      <c r="NEM234" s="159">
        <f t="shared" si="9768"/>
        <v>5</v>
      </c>
      <c r="NEN234" s="159"/>
      <c r="NEO234" s="53" t="s">
        <v>163</v>
      </c>
      <c r="NEP234" s="53">
        <f t="shared" ref="NEP234" si="21690">(54.23)*10.764</f>
        <v>583.73171999999988</v>
      </c>
      <c r="NEQ234" s="53">
        <f t="shared" si="18799"/>
        <v>116.52029999999999</v>
      </c>
      <c r="NER234" s="53">
        <f t="shared" si="3632"/>
        <v>700.2520199999999</v>
      </c>
      <c r="NES234" s="53">
        <v>0</v>
      </c>
      <c r="NET234" s="53">
        <f>NER234*(($H$268)+1)+(IF(NES234&lt;101,NES234,IF(NES234&lt;201,NES234/2,IF(NES234&lt;=301,NES234/3,NES234/4))))</f>
        <v>700.2520199999999</v>
      </c>
      <c r="NEU234" s="159">
        <f t="shared" si="9771"/>
        <v>5</v>
      </c>
      <c r="NEV234" s="159"/>
      <c r="NEW234" s="53" t="s">
        <v>163</v>
      </c>
      <c r="NEX234" s="53">
        <f t="shared" ref="NEX234" si="21691">(54.23)*10.764</f>
        <v>583.73171999999988</v>
      </c>
      <c r="NEY234" s="53">
        <f t="shared" si="18801"/>
        <v>116.52029999999999</v>
      </c>
      <c r="NEZ234" s="53">
        <f t="shared" si="3635"/>
        <v>700.2520199999999</v>
      </c>
      <c r="NFA234" s="53">
        <v>0</v>
      </c>
      <c r="NFB234" s="53">
        <f>NEZ234*(($H$268)+1)+(IF(NFA234&lt;101,NFA234,IF(NFA234&lt;201,NFA234/2,IF(NFA234&lt;=301,NFA234/3,NFA234/4))))</f>
        <v>700.2520199999999</v>
      </c>
      <c r="NFC234" s="159">
        <f t="shared" si="9774"/>
        <v>5</v>
      </c>
      <c r="NFD234" s="159"/>
      <c r="NFE234" s="53" t="s">
        <v>163</v>
      </c>
      <c r="NFF234" s="53">
        <f t="shared" ref="NFF234" si="21692">(54.23)*10.764</f>
        <v>583.73171999999988</v>
      </c>
      <c r="NFG234" s="53">
        <f t="shared" si="18803"/>
        <v>116.52029999999999</v>
      </c>
      <c r="NFH234" s="53">
        <f t="shared" si="3638"/>
        <v>700.2520199999999</v>
      </c>
      <c r="NFI234" s="53">
        <v>0</v>
      </c>
      <c r="NFJ234" s="53">
        <f>NFH234*(($H$268)+1)+(IF(NFI234&lt;101,NFI234,IF(NFI234&lt;201,NFI234/2,IF(NFI234&lt;=301,NFI234/3,NFI234/4))))</f>
        <v>700.2520199999999</v>
      </c>
      <c r="NFK234" s="159">
        <f t="shared" si="9777"/>
        <v>5</v>
      </c>
      <c r="NFL234" s="159"/>
      <c r="NFM234" s="53" t="s">
        <v>163</v>
      </c>
      <c r="NFN234" s="53">
        <f t="shared" ref="NFN234" si="21693">(54.23)*10.764</f>
        <v>583.73171999999988</v>
      </c>
      <c r="NFO234" s="53">
        <f t="shared" si="18805"/>
        <v>116.52029999999999</v>
      </c>
      <c r="NFP234" s="53">
        <f t="shared" si="3641"/>
        <v>700.2520199999999</v>
      </c>
      <c r="NFQ234" s="53">
        <v>0</v>
      </c>
      <c r="NFR234" s="53">
        <f>NFP234*(($H$268)+1)+(IF(NFQ234&lt;101,NFQ234,IF(NFQ234&lt;201,NFQ234/2,IF(NFQ234&lt;=301,NFQ234/3,NFQ234/4))))</f>
        <v>700.2520199999999</v>
      </c>
      <c r="NFS234" s="159">
        <f t="shared" si="9780"/>
        <v>5</v>
      </c>
      <c r="NFT234" s="159"/>
      <c r="NFU234" s="53" t="s">
        <v>163</v>
      </c>
      <c r="NFV234" s="53">
        <f t="shared" ref="NFV234" si="21694">(54.23)*10.764</f>
        <v>583.73171999999988</v>
      </c>
      <c r="NFW234" s="53">
        <f t="shared" si="18807"/>
        <v>116.52029999999999</v>
      </c>
      <c r="NFX234" s="53">
        <f t="shared" si="3644"/>
        <v>700.2520199999999</v>
      </c>
      <c r="NFY234" s="53">
        <v>0</v>
      </c>
      <c r="NFZ234" s="53">
        <f>NFX234*(($H$268)+1)+(IF(NFY234&lt;101,NFY234,IF(NFY234&lt;201,NFY234/2,IF(NFY234&lt;=301,NFY234/3,NFY234/4))))</f>
        <v>700.2520199999999</v>
      </c>
      <c r="NGA234" s="159">
        <f t="shared" si="9783"/>
        <v>5</v>
      </c>
      <c r="NGB234" s="159"/>
      <c r="NGC234" s="53" t="s">
        <v>163</v>
      </c>
      <c r="NGD234" s="53">
        <f t="shared" ref="NGD234" si="21695">(54.23)*10.764</f>
        <v>583.73171999999988</v>
      </c>
      <c r="NGE234" s="53">
        <f t="shared" si="18809"/>
        <v>116.52029999999999</v>
      </c>
      <c r="NGF234" s="53">
        <f t="shared" si="3647"/>
        <v>700.2520199999999</v>
      </c>
      <c r="NGG234" s="53">
        <v>0</v>
      </c>
      <c r="NGH234" s="53">
        <f>NGF234*(($H$268)+1)+(IF(NGG234&lt;101,NGG234,IF(NGG234&lt;201,NGG234/2,IF(NGG234&lt;=301,NGG234/3,NGG234/4))))</f>
        <v>700.2520199999999</v>
      </c>
      <c r="NGI234" s="159">
        <f t="shared" si="9786"/>
        <v>5</v>
      </c>
      <c r="NGJ234" s="159"/>
      <c r="NGK234" s="53" t="s">
        <v>163</v>
      </c>
      <c r="NGL234" s="53">
        <f t="shared" ref="NGL234" si="21696">(54.23)*10.764</f>
        <v>583.73171999999988</v>
      </c>
      <c r="NGM234" s="53">
        <f t="shared" si="18811"/>
        <v>116.52029999999999</v>
      </c>
      <c r="NGN234" s="53">
        <f t="shared" si="3650"/>
        <v>700.2520199999999</v>
      </c>
      <c r="NGO234" s="53">
        <v>0</v>
      </c>
      <c r="NGP234" s="53">
        <f>NGN234*(($H$268)+1)+(IF(NGO234&lt;101,NGO234,IF(NGO234&lt;201,NGO234/2,IF(NGO234&lt;=301,NGO234/3,NGO234/4))))</f>
        <v>700.2520199999999</v>
      </c>
      <c r="NGQ234" s="159">
        <f t="shared" si="9789"/>
        <v>5</v>
      </c>
      <c r="NGR234" s="159"/>
      <c r="NGS234" s="53" t="s">
        <v>163</v>
      </c>
      <c r="NGT234" s="53">
        <f t="shared" ref="NGT234" si="21697">(54.23)*10.764</f>
        <v>583.73171999999988</v>
      </c>
      <c r="NGU234" s="53">
        <f t="shared" si="18813"/>
        <v>116.52029999999999</v>
      </c>
      <c r="NGV234" s="53">
        <f t="shared" si="3653"/>
        <v>700.2520199999999</v>
      </c>
      <c r="NGW234" s="53">
        <v>0</v>
      </c>
      <c r="NGX234" s="53">
        <f>NGV234*(($H$268)+1)+(IF(NGW234&lt;101,NGW234,IF(NGW234&lt;201,NGW234/2,IF(NGW234&lt;=301,NGW234/3,NGW234/4))))</f>
        <v>700.2520199999999</v>
      </c>
      <c r="NGY234" s="159">
        <f t="shared" si="9792"/>
        <v>5</v>
      </c>
      <c r="NGZ234" s="159"/>
      <c r="NHA234" s="53" t="s">
        <v>163</v>
      </c>
      <c r="NHB234" s="53">
        <f t="shared" ref="NHB234" si="21698">(54.23)*10.764</f>
        <v>583.73171999999988</v>
      </c>
      <c r="NHC234" s="53">
        <f t="shared" si="18815"/>
        <v>116.52029999999999</v>
      </c>
      <c r="NHD234" s="53">
        <f t="shared" si="3656"/>
        <v>700.2520199999999</v>
      </c>
      <c r="NHE234" s="53">
        <v>0</v>
      </c>
      <c r="NHF234" s="53">
        <f>NHD234*(($H$268)+1)+(IF(NHE234&lt;101,NHE234,IF(NHE234&lt;201,NHE234/2,IF(NHE234&lt;=301,NHE234/3,NHE234/4))))</f>
        <v>700.2520199999999</v>
      </c>
      <c r="NHG234" s="159">
        <f t="shared" si="9795"/>
        <v>5</v>
      </c>
      <c r="NHH234" s="159"/>
      <c r="NHI234" s="53" t="s">
        <v>163</v>
      </c>
      <c r="NHJ234" s="53">
        <f t="shared" ref="NHJ234" si="21699">(54.23)*10.764</f>
        <v>583.73171999999988</v>
      </c>
      <c r="NHK234" s="53">
        <f t="shared" si="18817"/>
        <v>116.52029999999999</v>
      </c>
      <c r="NHL234" s="53">
        <f t="shared" si="3659"/>
        <v>700.2520199999999</v>
      </c>
      <c r="NHM234" s="53">
        <v>0</v>
      </c>
      <c r="NHN234" s="53">
        <f>NHL234*(($H$268)+1)+(IF(NHM234&lt;101,NHM234,IF(NHM234&lt;201,NHM234/2,IF(NHM234&lt;=301,NHM234/3,NHM234/4))))</f>
        <v>700.2520199999999</v>
      </c>
      <c r="NHO234" s="159">
        <f t="shared" si="9798"/>
        <v>5</v>
      </c>
      <c r="NHP234" s="159"/>
      <c r="NHQ234" s="53" t="s">
        <v>163</v>
      </c>
      <c r="NHR234" s="53">
        <f t="shared" ref="NHR234" si="21700">(54.23)*10.764</f>
        <v>583.73171999999988</v>
      </c>
      <c r="NHS234" s="53">
        <f t="shared" si="18819"/>
        <v>116.52029999999999</v>
      </c>
      <c r="NHT234" s="53">
        <f t="shared" si="3662"/>
        <v>700.2520199999999</v>
      </c>
      <c r="NHU234" s="53">
        <v>0</v>
      </c>
      <c r="NHV234" s="53">
        <f>NHT234*(($H$268)+1)+(IF(NHU234&lt;101,NHU234,IF(NHU234&lt;201,NHU234/2,IF(NHU234&lt;=301,NHU234/3,NHU234/4))))</f>
        <v>700.2520199999999</v>
      </c>
      <c r="NHW234" s="159">
        <f t="shared" si="9801"/>
        <v>5</v>
      </c>
      <c r="NHX234" s="159"/>
      <c r="NHY234" s="53" t="s">
        <v>163</v>
      </c>
      <c r="NHZ234" s="53">
        <f t="shared" ref="NHZ234" si="21701">(54.23)*10.764</f>
        <v>583.73171999999988</v>
      </c>
      <c r="NIA234" s="53">
        <f t="shared" si="18821"/>
        <v>116.52029999999999</v>
      </c>
      <c r="NIB234" s="53">
        <f t="shared" si="3665"/>
        <v>700.2520199999999</v>
      </c>
      <c r="NIC234" s="53">
        <v>0</v>
      </c>
      <c r="NID234" s="53">
        <f>NIB234*(($H$268)+1)+(IF(NIC234&lt;101,NIC234,IF(NIC234&lt;201,NIC234/2,IF(NIC234&lt;=301,NIC234/3,NIC234/4))))</f>
        <v>700.2520199999999</v>
      </c>
      <c r="NIE234" s="159">
        <f t="shared" si="9804"/>
        <v>5</v>
      </c>
      <c r="NIF234" s="159"/>
      <c r="NIG234" s="53" t="s">
        <v>163</v>
      </c>
      <c r="NIH234" s="53">
        <f t="shared" ref="NIH234" si="21702">(54.23)*10.764</f>
        <v>583.73171999999988</v>
      </c>
      <c r="NII234" s="53">
        <f t="shared" si="18823"/>
        <v>116.52029999999999</v>
      </c>
      <c r="NIJ234" s="53">
        <f t="shared" si="3668"/>
        <v>700.2520199999999</v>
      </c>
      <c r="NIK234" s="53">
        <v>0</v>
      </c>
      <c r="NIL234" s="53">
        <f>NIJ234*(($H$268)+1)+(IF(NIK234&lt;101,NIK234,IF(NIK234&lt;201,NIK234/2,IF(NIK234&lt;=301,NIK234/3,NIK234/4))))</f>
        <v>700.2520199999999</v>
      </c>
      <c r="NIM234" s="159">
        <f t="shared" si="9807"/>
        <v>5</v>
      </c>
      <c r="NIN234" s="159"/>
      <c r="NIO234" s="53" t="s">
        <v>163</v>
      </c>
      <c r="NIP234" s="53">
        <f t="shared" ref="NIP234" si="21703">(54.23)*10.764</f>
        <v>583.73171999999988</v>
      </c>
      <c r="NIQ234" s="53">
        <f t="shared" si="18825"/>
        <v>116.52029999999999</v>
      </c>
      <c r="NIR234" s="53">
        <f t="shared" si="3671"/>
        <v>700.2520199999999</v>
      </c>
      <c r="NIS234" s="53">
        <v>0</v>
      </c>
      <c r="NIT234" s="53">
        <f>NIR234*(($H$268)+1)+(IF(NIS234&lt;101,NIS234,IF(NIS234&lt;201,NIS234/2,IF(NIS234&lt;=301,NIS234/3,NIS234/4))))</f>
        <v>700.2520199999999</v>
      </c>
      <c r="NIU234" s="159">
        <f t="shared" si="9810"/>
        <v>5</v>
      </c>
      <c r="NIV234" s="159"/>
      <c r="NIW234" s="53" t="s">
        <v>163</v>
      </c>
      <c r="NIX234" s="53">
        <f t="shared" ref="NIX234" si="21704">(54.23)*10.764</f>
        <v>583.73171999999988</v>
      </c>
      <c r="NIY234" s="53">
        <f t="shared" si="18827"/>
        <v>116.52029999999999</v>
      </c>
      <c r="NIZ234" s="53">
        <f t="shared" si="3674"/>
        <v>700.2520199999999</v>
      </c>
      <c r="NJA234" s="53">
        <v>0</v>
      </c>
      <c r="NJB234" s="53">
        <f>NIZ234*(($H$268)+1)+(IF(NJA234&lt;101,NJA234,IF(NJA234&lt;201,NJA234/2,IF(NJA234&lt;=301,NJA234/3,NJA234/4))))</f>
        <v>700.2520199999999</v>
      </c>
      <c r="NJC234" s="159">
        <f t="shared" si="9813"/>
        <v>5</v>
      </c>
      <c r="NJD234" s="159"/>
      <c r="NJE234" s="53" t="s">
        <v>163</v>
      </c>
      <c r="NJF234" s="53">
        <f t="shared" ref="NJF234" si="21705">(54.23)*10.764</f>
        <v>583.73171999999988</v>
      </c>
      <c r="NJG234" s="53">
        <f t="shared" si="18829"/>
        <v>116.52029999999999</v>
      </c>
      <c r="NJH234" s="53">
        <f t="shared" si="3677"/>
        <v>700.2520199999999</v>
      </c>
      <c r="NJI234" s="53">
        <v>0</v>
      </c>
      <c r="NJJ234" s="53">
        <f>NJH234*(($H$268)+1)+(IF(NJI234&lt;101,NJI234,IF(NJI234&lt;201,NJI234/2,IF(NJI234&lt;=301,NJI234/3,NJI234/4))))</f>
        <v>700.2520199999999</v>
      </c>
      <c r="NJK234" s="159">
        <f t="shared" si="9816"/>
        <v>5</v>
      </c>
      <c r="NJL234" s="159"/>
      <c r="NJM234" s="53" t="s">
        <v>163</v>
      </c>
      <c r="NJN234" s="53">
        <f t="shared" ref="NJN234" si="21706">(54.23)*10.764</f>
        <v>583.73171999999988</v>
      </c>
      <c r="NJO234" s="53">
        <f t="shared" si="18831"/>
        <v>116.52029999999999</v>
      </c>
      <c r="NJP234" s="53">
        <f t="shared" si="3680"/>
        <v>700.2520199999999</v>
      </c>
      <c r="NJQ234" s="53">
        <v>0</v>
      </c>
      <c r="NJR234" s="53">
        <f>NJP234*(($H$268)+1)+(IF(NJQ234&lt;101,NJQ234,IF(NJQ234&lt;201,NJQ234/2,IF(NJQ234&lt;=301,NJQ234/3,NJQ234/4))))</f>
        <v>700.2520199999999</v>
      </c>
      <c r="NJS234" s="159">
        <f t="shared" si="9819"/>
        <v>5</v>
      </c>
      <c r="NJT234" s="159"/>
      <c r="NJU234" s="53" t="s">
        <v>163</v>
      </c>
      <c r="NJV234" s="53">
        <f t="shared" ref="NJV234" si="21707">(54.23)*10.764</f>
        <v>583.73171999999988</v>
      </c>
      <c r="NJW234" s="53">
        <f t="shared" si="18833"/>
        <v>116.52029999999999</v>
      </c>
      <c r="NJX234" s="53">
        <f t="shared" si="3683"/>
        <v>700.2520199999999</v>
      </c>
      <c r="NJY234" s="53">
        <v>0</v>
      </c>
      <c r="NJZ234" s="53">
        <f>NJX234*(($H$268)+1)+(IF(NJY234&lt;101,NJY234,IF(NJY234&lt;201,NJY234/2,IF(NJY234&lt;=301,NJY234/3,NJY234/4))))</f>
        <v>700.2520199999999</v>
      </c>
      <c r="NKA234" s="159">
        <f t="shared" si="9822"/>
        <v>5</v>
      </c>
      <c r="NKB234" s="159"/>
      <c r="NKC234" s="53" t="s">
        <v>163</v>
      </c>
      <c r="NKD234" s="53">
        <f t="shared" ref="NKD234" si="21708">(54.23)*10.764</f>
        <v>583.73171999999988</v>
      </c>
      <c r="NKE234" s="53">
        <f t="shared" si="18835"/>
        <v>116.52029999999999</v>
      </c>
      <c r="NKF234" s="53">
        <f t="shared" si="3686"/>
        <v>700.2520199999999</v>
      </c>
      <c r="NKG234" s="53">
        <v>0</v>
      </c>
      <c r="NKH234" s="53">
        <f>NKF234*(($H$268)+1)+(IF(NKG234&lt;101,NKG234,IF(NKG234&lt;201,NKG234/2,IF(NKG234&lt;=301,NKG234/3,NKG234/4))))</f>
        <v>700.2520199999999</v>
      </c>
      <c r="NKI234" s="159">
        <f t="shared" si="9825"/>
        <v>5</v>
      </c>
      <c r="NKJ234" s="159"/>
      <c r="NKK234" s="53" t="s">
        <v>163</v>
      </c>
      <c r="NKL234" s="53">
        <f t="shared" ref="NKL234" si="21709">(54.23)*10.764</f>
        <v>583.73171999999988</v>
      </c>
      <c r="NKM234" s="53">
        <f t="shared" si="18837"/>
        <v>116.52029999999999</v>
      </c>
      <c r="NKN234" s="53">
        <f t="shared" si="3689"/>
        <v>700.2520199999999</v>
      </c>
      <c r="NKO234" s="53">
        <v>0</v>
      </c>
      <c r="NKP234" s="53">
        <f>NKN234*(($H$268)+1)+(IF(NKO234&lt;101,NKO234,IF(NKO234&lt;201,NKO234/2,IF(NKO234&lt;=301,NKO234/3,NKO234/4))))</f>
        <v>700.2520199999999</v>
      </c>
      <c r="NKQ234" s="159">
        <f t="shared" si="9828"/>
        <v>5</v>
      </c>
      <c r="NKR234" s="159"/>
      <c r="NKS234" s="53" t="s">
        <v>163</v>
      </c>
      <c r="NKT234" s="53">
        <f t="shared" ref="NKT234" si="21710">(54.23)*10.764</f>
        <v>583.73171999999988</v>
      </c>
      <c r="NKU234" s="53">
        <f t="shared" si="18839"/>
        <v>116.52029999999999</v>
      </c>
      <c r="NKV234" s="53">
        <f t="shared" si="3692"/>
        <v>700.2520199999999</v>
      </c>
      <c r="NKW234" s="53">
        <v>0</v>
      </c>
      <c r="NKX234" s="53">
        <f>NKV234*(($H$268)+1)+(IF(NKW234&lt;101,NKW234,IF(NKW234&lt;201,NKW234/2,IF(NKW234&lt;=301,NKW234/3,NKW234/4))))</f>
        <v>700.2520199999999</v>
      </c>
      <c r="NKY234" s="159">
        <f t="shared" si="9831"/>
        <v>5</v>
      </c>
      <c r="NKZ234" s="159"/>
      <c r="NLA234" s="53" t="s">
        <v>163</v>
      </c>
      <c r="NLB234" s="53">
        <f t="shared" ref="NLB234" si="21711">(54.23)*10.764</f>
        <v>583.73171999999988</v>
      </c>
      <c r="NLC234" s="53">
        <f t="shared" si="18841"/>
        <v>116.52029999999999</v>
      </c>
      <c r="NLD234" s="53">
        <f t="shared" si="3695"/>
        <v>700.2520199999999</v>
      </c>
      <c r="NLE234" s="53">
        <v>0</v>
      </c>
      <c r="NLF234" s="53">
        <f>NLD234*(($H$268)+1)+(IF(NLE234&lt;101,NLE234,IF(NLE234&lt;201,NLE234/2,IF(NLE234&lt;=301,NLE234/3,NLE234/4))))</f>
        <v>700.2520199999999</v>
      </c>
      <c r="NLG234" s="159">
        <f t="shared" si="9834"/>
        <v>5</v>
      </c>
      <c r="NLH234" s="159"/>
      <c r="NLI234" s="53" t="s">
        <v>163</v>
      </c>
      <c r="NLJ234" s="53">
        <f t="shared" ref="NLJ234" si="21712">(54.23)*10.764</f>
        <v>583.73171999999988</v>
      </c>
      <c r="NLK234" s="53">
        <f t="shared" si="18843"/>
        <v>116.52029999999999</v>
      </c>
      <c r="NLL234" s="53">
        <f t="shared" si="3698"/>
        <v>700.2520199999999</v>
      </c>
      <c r="NLM234" s="53">
        <v>0</v>
      </c>
      <c r="NLN234" s="53">
        <f>NLL234*(($H$268)+1)+(IF(NLM234&lt;101,NLM234,IF(NLM234&lt;201,NLM234/2,IF(NLM234&lt;=301,NLM234/3,NLM234/4))))</f>
        <v>700.2520199999999</v>
      </c>
      <c r="NLO234" s="159">
        <f t="shared" si="9837"/>
        <v>5</v>
      </c>
      <c r="NLP234" s="159"/>
      <c r="NLQ234" s="53" t="s">
        <v>163</v>
      </c>
      <c r="NLR234" s="53">
        <f t="shared" ref="NLR234" si="21713">(54.23)*10.764</f>
        <v>583.73171999999988</v>
      </c>
      <c r="NLS234" s="53">
        <f t="shared" si="18845"/>
        <v>116.52029999999999</v>
      </c>
      <c r="NLT234" s="53">
        <f t="shared" si="3701"/>
        <v>700.2520199999999</v>
      </c>
      <c r="NLU234" s="53">
        <v>0</v>
      </c>
      <c r="NLV234" s="53">
        <f>NLT234*(($H$268)+1)+(IF(NLU234&lt;101,NLU234,IF(NLU234&lt;201,NLU234/2,IF(NLU234&lt;=301,NLU234/3,NLU234/4))))</f>
        <v>700.2520199999999</v>
      </c>
      <c r="NLW234" s="159">
        <f t="shared" si="9840"/>
        <v>5</v>
      </c>
      <c r="NLX234" s="159"/>
      <c r="NLY234" s="53" t="s">
        <v>163</v>
      </c>
      <c r="NLZ234" s="53">
        <f t="shared" ref="NLZ234" si="21714">(54.23)*10.764</f>
        <v>583.73171999999988</v>
      </c>
      <c r="NMA234" s="53">
        <f t="shared" si="18847"/>
        <v>116.52029999999999</v>
      </c>
      <c r="NMB234" s="53">
        <f t="shared" si="3704"/>
        <v>700.2520199999999</v>
      </c>
      <c r="NMC234" s="53">
        <v>0</v>
      </c>
      <c r="NMD234" s="53">
        <f>NMB234*(($H$268)+1)+(IF(NMC234&lt;101,NMC234,IF(NMC234&lt;201,NMC234/2,IF(NMC234&lt;=301,NMC234/3,NMC234/4))))</f>
        <v>700.2520199999999</v>
      </c>
      <c r="NME234" s="159">
        <f t="shared" si="9843"/>
        <v>5</v>
      </c>
      <c r="NMF234" s="159"/>
      <c r="NMG234" s="53" t="s">
        <v>163</v>
      </c>
      <c r="NMH234" s="53">
        <f t="shared" ref="NMH234" si="21715">(54.23)*10.764</f>
        <v>583.73171999999988</v>
      </c>
      <c r="NMI234" s="53">
        <f t="shared" si="18849"/>
        <v>116.52029999999999</v>
      </c>
      <c r="NMJ234" s="53">
        <f t="shared" si="3707"/>
        <v>700.2520199999999</v>
      </c>
      <c r="NMK234" s="53">
        <v>0</v>
      </c>
      <c r="NML234" s="53">
        <f>NMJ234*(($H$268)+1)+(IF(NMK234&lt;101,NMK234,IF(NMK234&lt;201,NMK234/2,IF(NMK234&lt;=301,NMK234/3,NMK234/4))))</f>
        <v>700.2520199999999</v>
      </c>
      <c r="NMM234" s="159">
        <f t="shared" si="9846"/>
        <v>5</v>
      </c>
      <c r="NMN234" s="159"/>
      <c r="NMO234" s="53" t="s">
        <v>163</v>
      </c>
      <c r="NMP234" s="53">
        <f t="shared" ref="NMP234" si="21716">(54.23)*10.764</f>
        <v>583.73171999999988</v>
      </c>
      <c r="NMQ234" s="53">
        <f t="shared" si="18851"/>
        <v>116.52029999999999</v>
      </c>
      <c r="NMR234" s="53">
        <f t="shared" si="3710"/>
        <v>700.2520199999999</v>
      </c>
      <c r="NMS234" s="53">
        <v>0</v>
      </c>
      <c r="NMT234" s="53">
        <f>NMR234*(($H$268)+1)+(IF(NMS234&lt;101,NMS234,IF(NMS234&lt;201,NMS234/2,IF(NMS234&lt;=301,NMS234/3,NMS234/4))))</f>
        <v>700.2520199999999</v>
      </c>
      <c r="NMU234" s="159">
        <f t="shared" si="9849"/>
        <v>5</v>
      </c>
      <c r="NMV234" s="159"/>
      <c r="NMW234" s="53" t="s">
        <v>163</v>
      </c>
      <c r="NMX234" s="53">
        <f t="shared" ref="NMX234" si="21717">(54.23)*10.764</f>
        <v>583.73171999999988</v>
      </c>
      <c r="NMY234" s="53">
        <f t="shared" si="18853"/>
        <v>116.52029999999999</v>
      </c>
      <c r="NMZ234" s="53">
        <f t="shared" si="3713"/>
        <v>700.2520199999999</v>
      </c>
      <c r="NNA234" s="53">
        <v>0</v>
      </c>
      <c r="NNB234" s="53">
        <f>NMZ234*(($H$268)+1)+(IF(NNA234&lt;101,NNA234,IF(NNA234&lt;201,NNA234/2,IF(NNA234&lt;=301,NNA234/3,NNA234/4))))</f>
        <v>700.2520199999999</v>
      </c>
      <c r="NNC234" s="159">
        <f t="shared" si="9852"/>
        <v>5</v>
      </c>
      <c r="NND234" s="159"/>
      <c r="NNE234" s="53" t="s">
        <v>163</v>
      </c>
      <c r="NNF234" s="53">
        <f t="shared" ref="NNF234" si="21718">(54.23)*10.764</f>
        <v>583.73171999999988</v>
      </c>
      <c r="NNG234" s="53">
        <f t="shared" si="18855"/>
        <v>116.52029999999999</v>
      </c>
      <c r="NNH234" s="53">
        <f t="shared" si="3716"/>
        <v>700.2520199999999</v>
      </c>
      <c r="NNI234" s="53">
        <v>0</v>
      </c>
      <c r="NNJ234" s="53">
        <f>NNH234*(($H$268)+1)+(IF(NNI234&lt;101,NNI234,IF(NNI234&lt;201,NNI234/2,IF(NNI234&lt;=301,NNI234/3,NNI234/4))))</f>
        <v>700.2520199999999</v>
      </c>
      <c r="NNK234" s="159">
        <f t="shared" si="9855"/>
        <v>5</v>
      </c>
      <c r="NNL234" s="159"/>
      <c r="NNM234" s="53" t="s">
        <v>163</v>
      </c>
      <c r="NNN234" s="53">
        <f t="shared" ref="NNN234" si="21719">(54.23)*10.764</f>
        <v>583.73171999999988</v>
      </c>
      <c r="NNO234" s="53">
        <f t="shared" si="18857"/>
        <v>116.52029999999999</v>
      </c>
      <c r="NNP234" s="53">
        <f t="shared" si="3719"/>
        <v>700.2520199999999</v>
      </c>
      <c r="NNQ234" s="53">
        <v>0</v>
      </c>
      <c r="NNR234" s="53">
        <f>NNP234*(($H$268)+1)+(IF(NNQ234&lt;101,NNQ234,IF(NNQ234&lt;201,NNQ234/2,IF(NNQ234&lt;=301,NNQ234/3,NNQ234/4))))</f>
        <v>700.2520199999999</v>
      </c>
      <c r="NNS234" s="159">
        <f t="shared" si="9858"/>
        <v>5</v>
      </c>
      <c r="NNT234" s="159"/>
      <c r="NNU234" s="53" t="s">
        <v>163</v>
      </c>
      <c r="NNV234" s="53">
        <f t="shared" ref="NNV234" si="21720">(54.23)*10.764</f>
        <v>583.73171999999988</v>
      </c>
      <c r="NNW234" s="53">
        <f t="shared" si="18859"/>
        <v>116.52029999999999</v>
      </c>
      <c r="NNX234" s="53">
        <f t="shared" si="3722"/>
        <v>700.2520199999999</v>
      </c>
      <c r="NNY234" s="53">
        <v>0</v>
      </c>
      <c r="NNZ234" s="53">
        <f>NNX234*(($H$268)+1)+(IF(NNY234&lt;101,NNY234,IF(NNY234&lt;201,NNY234/2,IF(NNY234&lt;=301,NNY234/3,NNY234/4))))</f>
        <v>700.2520199999999</v>
      </c>
      <c r="NOA234" s="159">
        <f t="shared" si="9861"/>
        <v>5</v>
      </c>
      <c r="NOB234" s="159"/>
      <c r="NOC234" s="53" t="s">
        <v>163</v>
      </c>
      <c r="NOD234" s="53">
        <f t="shared" ref="NOD234" si="21721">(54.23)*10.764</f>
        <v>583.73171999999988</v>
      </c>
      <c r="NOE234" s="53">
        <f t="shared" si="18861"/>
        <v>116.52029999999999</v>
      </c>
      <c r="NOF234" s="53">
        <f t="shared" si="3725"/>
        <v>700.2520199999999</v>
      </c>
      <c r="NOG234" s="53">
        <v>0</v>
      </c>
      <c r="NOH234" s="53">
        <f>NOF234*(($H$268)+1)+(IF(NOG234&lt;101,NOG234,IF(NOG234&lt;201,NOG234/2,IF(NOG234&lt;=301,NOG234/3,NOG234/4))))</f>
        <v>700.2520199999999</v>
      </c>
      <c r="NOI234" s="159">
        <f t="shared" si="9864"/>
        <v>5</v>
      </c>
      <c r="NOJ234" s="159"/>
      <c r="NOK234" s="53" t="s">
        <v>163</v>
      </c>
      <c r="NOL234" s="53">
        <f t="shared" ref="NOL234" si="21722">(54.23)*10.764</f>
        <v>583.73171999999988</v>
      </c>
      <c r="NOM234" s="53">
        <f t="shared" si="18863"/>
        <v>116.52029999999999</v>
      </c>
      <c r="NON234" s="53">
        <f t="shared" si="3728"/>
        <v>700.2520199999999</v>
      </c>
      <c r="NOO234" s="53">
        <v>0</v>
      </c>
      <c r="NOP234" s="53">
        <f>NON234*(($H$268)+1)+(IF(NOO234&lt;101,NOO234,IF(NOO234&lt;201,NOO234/2,IF(NOO234&lt;=301,NOO234/3,NOO234/4))))</f>
        <v>700.2520199999999</v>
      </c>
      <c r="NOQ234" s="159">
        <f t="shared" si="9867"/>
        <v>5</v>
      </c>
      <c r="NOR234" s="159"/>
      <c r="NOS234" s="53" t="s">
        <v>163</v>
      </c>
      <c r="NOT234" s="53">
        <f t="shared" ref="NOT234" si="21723">(54.23)*10.764</f>
        <v>583.73171999999988</v>
      </c>
      <c r="NOU234" s="53">
        <f t="shared" si="18865"/>
        <v>116.52029999999999</v>
      </c>
      <c r="NOV234" s="53">
        <f t="shared" si="3731"/>
        <v>700.2520199999999</v>
      </c>
      <c r="NOW234" s="53">
        <v>0</v>
      </c>
      <c r="NOX234" s="53">
        <f>NOV234*(($H$268)+1)+(IF(NOW234&lt;101,NOW234,IF(NOW234&lt;201,NOW234/2,IF(NOW234&lt;=301,NOW234/3,NOW234/4))))</f>
        <v>700.2520199999999</v>
      </c>
      <c r="NOY234" s="159">
        <f t="shared" si="9870"/>
        <v>5</v>
      </c>
      <c r="NOZ234" s="159"/>
      <c r="NPA234" s="53" t="s">
        <v>163</v>
      </c>
      <c r="NPB234" s="53">
        <f t="shared" ref="NPB234" si="21724">(54.23)*10.764</f>
        <v>583.73171999999988</v>
      </c>
      <c r="NPC234" s="53">
        <f t="shared" si="18867"/>
        <v>116.52029999999999</v>
      </c>
      <c r="NPD234" s="53">
        <f t="shared" si="3734"/>
        <v>700.2520199999999</v>
      </c>
      <c r="NPE234" s="53">
        <v>0</v>
      </c>
      <c r="NPF234" s="53">
        <f>NPD234*(($H$268)+1)+(IF(NPE234&lt;101,NPE234,IF(NPE234&lt;201,NPE234/2,IF(NPE234&lt;=301,NPE234/3,NPE234/4))))</f>
        <v>700.2520199999999</v>
      </c>
      <c r="NPG234" s="159">
        <f t="shared" si="9873"/>
        <v>5</v>
      </c>
      <c r="NPH234" s="159"/>
      <c r="NPI234" s="53" t="s">
        <v>163</v>
      </c>
      <c r="NPJ234" s="53">
        <f t="shared" ref="NPJ234" si="21725">(54.23)*10.764</f>
        <v>583.73171999999988</v>
      </c>
      <c r="NPK234" s="53">
        <f t="shared" si="18869"/>
        <v>116.52029999999999</v>
      </c>
      <c r="NPL234" s="53">
        <f t="shared" si="3737"/>
        <v>700.2520199999999</v>
      </c>
      <c r="NPM234" s="53">
        <v>0</v>
      </c>
      <c r="NPN234" s="53">
        <f>NPL234*(($H$268)+1)+(IF(NPM234&lt;101,NPM234,IF(NPM234&lt;201,NPM234/2,IF(NPM234&lt;=301,NPM234/3,NPM234/4))))</f>
        <v>700.2520199999999</v>
      </c>
      <c r="NPO234" s="159">
        <f t="shared" si="9876"/>
        <v>5</v>
      </c>
      <c r="NPP234" s="159"/>
      <c r="NPQ234" s="53" t="s">
        <v>163</v>
      </c>
      <c r="NPR234" s="53">
        <f t="shared" ref="NPR234" si="21726">(54.23)*10.764</f>
        <v>583.73171999999988</v>
      </c>
      <c r="NPS234" s="53">
        <f t="shared" si="18871"/>
        <v>116.52029999999999</v>
      </c>
      <c r="NPT234" s="53">
        <f t="shared" si="3740"/>
        <v>700.2520199999999</v>
      </c>
      <c r="NPU234" s="53">
        <v>0</v>
      </c>
      <c r="NPV234" s="53">
        <f>NPT234*(($H$268)+1)+(IF(NPU234&lt;101,NPU234,IF(NPU234&lt;201,NPU234/2,IF(NPU234&lt;=301,NPU234/3,NPU234/4))))</f>
        <v>700.2520199999999</v>
      </c>
      <c r="NPW234" s="159">
        <f t="shared" si="9879"/>
        <v>5</v>
      </c>
      <c r="NPX234" s="159"/>
      <c r="NPY234" s="53" t="s">
        <v>163</v>
      </c>
      <c r="NPZ234" s="53">
        <f t="shared" ref="NPZ234" si="21727">(54.23)*10.764</f>
        <v>583.73171999999988</v>
      </c>
      <c r="NQA234" s="53">
        <f t="shared" si="18873"/>
        <v>116.52029999999999</v>
      </c>
      <c r="NQB234" s="53">
        <f t="shared" si="3743"/>
        <v>700.2520199999999</v>
      </c>
      <c r="NQC234" s="53">
        <v>0</v>
      </c>
      <c r="NQD234" s="53">
        <f>NQB234*(($H$268)+1)+(IF(NQC234&lt;101,NQC234,IF(NQC234&lt;201,NQC234/2,IF(NQC234&lt;=301,NQC234/3,NQC234/4))))</f>
        <v>700.2520199999999</v>
      </c>
      <c r="NQE234" s="159">
        <f t="shared" si="9882"/>
        <v>5</v>
      </c>
      <c r="NQF234" s="159"/>
      <c r="NQG234" s="53" t="s">
        <v>163</v>
      </c>
      <c r="NQH234" s="53">
        <f t="shared" ref="NQH234" si="21728">(54.23)*10.764</f>
        <v>583.73171999999988</v>
      </c>
      <c r="NQI234" s="53">
        <f t="shared" si="18875"/>
        <v>116.52029999999999</v>
      </c>
      <c r="NQJ234" s="53">
        <f t="shared" si="3746"/>
        <v>700.2520199999999</v>
      </c>
      <c r="NQK234" s="53">
        <v>0</v>
      </c>
      <c r="NQL234" s="53">
        <f>NQJ234*(($H$268)+1)+(IF(NQK234&lt;101,NQK234,IF(NQK234&lt;201,NQK234/2,IF(NQK234&lt;=301,NQK234/3,NQK234/4))))</f>
        <v>700.2520199999999</v>
      </c>
      <c r="NQM234" s="159">
        <f t="shared" si="9885"/>
        <v>5</v>
      </c>
      <c r="NQN234" s="159"/>
      <c r="NQO234" s="53" t="s">
        <v>163</v>
      </c>
      <c r="NQP234" s="53">
        <f t="shared" ref="NQP234" si="21729">(54.23)*10.764</f>
        <v>583.73171999999988</v>
      </c>
      <c r="NQQ234" s="53">
        <f t="shared" si="18877"/>
        <v>116.52029999999999</v>
      </c>
      <c r="NQR234" s="53">
        <f t="shared" si="3749"/>
        <v>700.2520199999999</v>
      </c>
      <c r="NQS234" s="53">
        <v>0</v>
      </c>
      <c r="NQT234" s="53">
        <f>NQR234*(($H$268)+1)+(IF(NQS234&lt;101,NQS234,IF(NQS234&lt;201,NQS234/2,IF(NQS234&lt;=301,NQS234/3,NQS234/4))))</f>
        <v>700.2520199999999</v>
      </c>
      <c r="NQU234" s="159">
        <f t="shared" si="9888"/>
        <v>5</v>
      </c>
      <c r="NQV234" s="159"/>
      <c r="NQW234" s="53" t="s">
        <v>163</v>
      </c>
      <c r="NQX234" s="53">
        <f t="shared" ref="NQX234" si="21730">(54.23)*10.764</f>
        <v>583.73171999999988</v>
      </c>
      <c r="NQY234" s="53">
        <f t="shared" si="18879"/>
        <v>116.52029999999999</v>
      </c>
      <c r="NQZ234" s="53">
        <f t="shared" si="3752"/>
        <v>700.2520199999999</v>
      </c>
      <c r="NRA234" s="53">
        <v>0</v>
      </c>
      <c r="NRB234" s="53">
        <f>NQZ234*(($H$268)+1)+(IF(NRA234&lt;101,NRA234,IF(NRA234&lt;201,NRA234/2,IF(NRA234&lt;=301,NRA234/3,NRA234/4))))</f>
        <v>700.2520199999999</v>
      </c>
      <c r="NRC234" s="159">
        <f t="shared" si="9891"/>
        <v>5</v>
      </c>
      <c r="NRD234" s="159"/>
      <c r="NRE234" s="53" t="s">
        <v>163</v>
      </c>
      <c r="NRF234" s="53">
        <f t="shared" ref="NRF234" si="21731">(54.23)*10.764</f>
        <v>583.73171999999988</v>
      </c>
      <c r="NRG234" s="53">
        <f t="shared" si="18881"/>
        <v>116.52029999999999</v>
      </c>
      <c r="NRH234" s="53">
        <f t="shared" si="3755"/>
        <v>700.2520199999999</v>
      </c>
      <c r="NRI234" s="53">
        <v>0</v>
      </c>
      <c r="NRJ234" s="53">
        <f>NRH234*(($H$268)+1)+(IF(NRI234&lt;101,NRI234,IF(NRI234&lt;201,NRI234/2,IF(NRI234&lt;=301,NRI234/3,NRI234/4))))</f>
        <v>700.2520199999999</v>
      </c>
      <c r="NRK234" s="159">
        <f t="shared" si="9894"/>
        <v>5</v>
      </c>
      <c r="NRL234" s="159"/>
      <c r="NRM234" s="53" t="s">
        <v>163</v>
      </c>
      <c r="NRN234" s="53">
        <f t="shared" ref="NRN234" si="21732">(54.23)*10.764</f>
        <v>583.73171999999988</v>
      </c>
      <c r="NRO234" s="53">
        <f t="shared" si="18883"/>
        <v>116.52029999999999</v>
      </c>
      <c r="NRP234" s="53">
        <f t="shared" si="3758"/>
        <v>700.2520199999999</v>
      </c>
      <c r="NRQ234" s="53">
        <v>0</v>
      </c>
      <c r="NRR234" s="53">
        <f>NRP234*(($H$268)+1)+(IF(NRQ234&lt;101,NRQ234,IF(NRQ234&lt;201,NRQ234/2,IF(NRQ234&lt;=301,NRQ234/3,NRQ234/4))))</f>
        <v>700.2520199999999</v>
      </c>
      <c r="NRS234" s="159">
        <f t="shared" si="9897"/>
        <v>5</v>
      </c>
      <c r="NRT234" s="159"/>
      <c r="NRU234" s="53" t="s">
        <v>163</v>
      </c>
      <c r="NRV234" s="53">
        <f t="shared" ref="NRV234" si="21733">(54.23)*10.764</f>
        <v>583.73171999999988</v>
      </c>
      <c r="NRW234" s="53">
        <f t="shared" si="18885"/>
        <v>116.52029999999999</v>
      </c>
      <c r="NRX234" s="53">
        <f t="shared" si="3761"/>
        <v>700.2520199999999</v>
      </c>
      <c r="NRY234" s="53">
        <v>0</v>
      </c>
      <c r="NRZ234" s="53">
        <f>NRX234*(($H$268)+1)+(IF(NRY234&lt;101,NRY234,IF(NRY234&lt;201,NRY234/2,IF(NRY234&lt;=301,NRY234/3,NRY234/4))))</f>
        <v>700.2520199999999</v>
      </c>
      <c r="NSA234" s="159">
        <f t="shared" si="9900"/>
        <v>5</v>
      </c>
      <c r="NSB234" s="159"/>
      <c r="NSC234" s="53" t="s">
        <v>163</v>
      </c>
      <c r="NSD234" s="53">
        <f t="shared" ref="NSD234" si="21734">(54.23)*10.764</f>
        <v>583.73171999999988</v>
      </c>
      <c r="NSE234" s="53">
        <f t="shared" si="18887"/>
        <v>116.52029999999999</v>
      </c>
      <c r="NSF234" s="53">
        <f t="shared" si="3764"/>
        <v>700.2520199999999</v>
      </c>
      <c r="NSG234" s="53">
        <v>0</v>
      </c>
      <c r="NSH234" s="53">
        <f>NSF234*(($H$268)+1)+(IF(NSG234&lt;101,NSG234,IF(NSG234&lt;201,NSG234/2,IF(NSG234&lt;=301,NSG234/3,NSG234/4))))</f>
        <v>700.2520199999999</v>
      </c>
      <c r="NSI234" s="159">
        <f t="shared" si="9903"/>
        <v>5</v>
      </c>
      <c r="NSJ234" s="159"/>
      <c r="NSK234" s="53" t="s">
        <v>163</v>
      </c>
      <c r="NSL234" s="53">
        <f t="shared" ref="NSL234" si="21735">(54.23)*10.764</f>
        <v>583.73171999999988</v>
      </c>
      <c r="NSM234" s="53">
        <f t="shared" si="18889"/>
        <v>116.52029999999999</v>
      </c>
      <c r="NSN234" s="53">
        <f t="shared" si="3767"/>
        <v>700.2520199999999</v>
      </c>
      <c r="NSO234" s="53">
        <v>0</v>
      </c>
      <c r="NSP234" s="53">
        <f>NSN234*(($H$268)+1)+(IF(NSO234&lt;101,NSO234,IF(NSO234&lt;201,NSO234/2,IF(NSO234&lt;=301,NSO234/3,NSO234/4))))</f>
        <v>700.2520199999999</v>
      </c>
      <c r="NSQ234" s="159">
        <f t="shared" si="9906"/>
        <v>5</v>
      </c>
      <c r="NSR234" s="159"/>
      <c r="NSS234" s="53" t="s">
        <v>163</v>
      </c>
      <c r="NST234" s="53">
        <f t="shared" ref="NST234" si="21736">(54.23)*10.764</f>
        <v>583.73171999999988</v>
      </c>
      <c r="NSU234" s="53">
        <f t="shared" si="18891"/>
        <v>116.52029999999999</v>
      </c>
      <c r="NSV234" s="53">
        <f t="shared" si="3770"/>
        <v>700.2520199999999</v>
      </c>
      <c r="NSW234" s="53">
        <v>0</v>
      </c>
      <c r="NSX234" s="53">
        <f>NSV234*(($H$268)+1)+(IF(NSW234&lt;101,NSW234,IF(NSW234&lt;201,NSW234/2,IF(NSW234&lt;=301,NSW234/3,NSW234/4))))</f>
        <v>700.2520199999999</v>
      </c>
      <c r="NSY234" s="159">
        <f t="shared" si="9909"/>
        <v>5</v>
      </c>
      <c r="NSZ234" s="159"/>
      <c r="NTA234" s="53" t="s">
        <v>163</v>
      </c>
      <c r="NTB234" s="53">
        <f t="shared" ref="NTB234" si="21737">(54.23)*10.764</f>
        <v>583.73171999999988</v>
      </c>
      <c r="NTC234" s="53">
        <f t="shared" si="18893"/>
        <v>116.52029999999999</v>
      </c>
      <c r="NTD234" s="53">
        <f t="shared" si="3773"/>
        <v>700.2520199999999</v>
      </c>
      <c r="NTE234" s="53">
        <v>0</v>
      </c>
      <c r="NTF234" s="53">
        <f>NTD234*(($H$268)+1)+(IF(NTE234&lt;101,NTE234,IF(NTE234&lt;201,NTE234/2,IF(NTE234&lt;=301,NTE234/3,NTE234/4))))</f>
        <v>700.2520199999999</v>
      </c>
      <c r="NTG234" s="159">
        <f t="shared" si="9912"/>
        <v>5</v>
      </c>
      <c r="NTH234" s="159"/>
      <c r="NTI234" s="53" t="s">
        <v>163</v>
      </c>
      <c r="NTJ234" s="53">
        <f t="shared" ref="NTJ234" si="21738">(54.23)*10.764</f>
        <v>583.73171999999988</v>
      </c>
      <c r="NTK234" s="53">
        <f t="shared" si="18895"/>
        <v>116.52029999999999</v>
      </c>
      <c r="NTL234" s="53">
        <f t="shared" si="3776"/>
        <v>700.2520199999999</v>
      </c>
      <c r="NTM234" s="53">
        <v>0</v>
      </c>
      <c r="NTN234" s="53">
        <f>NTL234*(($H$268)+1)+(IF(NTM234&lt;101,NTM234,IF(NTM234&lt;201,NTM234/2,IF(NTM234&lt;=301,NTM234/3,NTM234/4))))</f>
        <v>700.2520199999999</v>
      </c>
      <c r="NTO234" s="159">
        <f t="shared" si="9915"/>
        <v>5</v>
      </c>
      <c r="NTP234" s="159"/>
      <c r="NTQ234" s="53" t="s">
        <v>163</v>
      </c>
      <c r="NTR234" s="53">
        <f t="shared" ref="NTR234" si="21739">(54.23)*10.764</f>
        <v>583.73171999999988</v>
      </c>
      <c r="NTS234" s="53">
        <f t="shared" si="18897"/>
        <v>116.52029999999999</v>
      </c>
      <c r="NTT234" s="53">
        <f t="shared" si="3779"/>
        <v>700.2520199999999</v>
      </c>
      <c r="NTU234" s="53">
        <v>0</v>
      </c>
      <c r="NTV234" s="53">
        <f>NTT234*(($H$268)+1)+(IF(NTU234&lt;101,NTU234,IF(NTU234&lt;201,NTU234/2,IF(NTU234&lt;=301,NTU234/3,NTU234/4))))</f>
        <v>700.2520199999999</v>
      </c>
      <c r="NTW234" s="159">
        <f t="shared" si="9918"/>
        <v>5</v>
      </c>
      <c r="NTX234" s="159"/>
      <c r="NTY234" s="53" t="s">
        <v>163</v>
      </c>
      <c r="NTZ234" s="53">
        <f t="shared" ref="NTZ234" si="21740">(54.23)*10.764</f>
        <v>583.73171999999988</v>
      </c>
      <c r="NUA234" s="53">
        <f t="shared" si="18899"/>
        <v>116.52029999999999</v>
      </c>
      <c r="NUB234" s="53">
        <f t="shared" si="3782"/>
        <v>700.2520199999999</v>
      </c>
      <c r="NUC234" s="53">
        <v>0</v>
      </c>
      <c r="NUD234" s="53">
        <f>NUB234*(($H$268)+1)+(IF(NUC234&lt;101,NUC234,IF(NUC234&lt;201,NUC234/2,IF(NUC234&lt;=301,NUC234/3,NUC234/4))))</f>
        <v>700.2520199999999</v>
      </c>
      <c r="NUE234" s="159">
        <f t="shared" si="9921"/>
        <v>5</v>
      </c>
      <c r="NUF234" s="159"/>
      <c r="NUG234" s="53" t="s">
        <v>163</v>
      </c>
      <c r="NUH234" s="53">
        <f t="shared" ref="NUH234" si="21741">(54.23)*10.764</f>
        <v>583.73171999999988</v>
      </c>
      <c r="NUI234" s="53">
        <f t="shared" si="18901"/>
        <v>116.52029999999999</v>
      </c>
      <c r="NUJ234" s="53">
        <f t="shared" si="3785"/>
        <v>700.2520199999999</v>
      </c>
      <c r="NUK234" s="53">
        <v>0</v>
      </c>
      <c r="NUL234" s="53">
        <f>NUJ234*(($H$268)+1)+(IF(NUK234&lt;101,NUK234,IF(NUK234&lt;201,NUK234/2,IF(NUK234&lt;=301,NUK234/3,NUK234/4))))</f>
        <v>700.2520199999999</v>
      </c>
      <c r="NUM234" s="159">
        <f t="shared" si="9924"/>
        <v>5</v>
      </c>
      <c r="NUN234" s="159"/>
      <c r="NUO234" s="53" t="s">
        <v>163</v>
      </c>
      <c r="NUP234" s="53">
        <f t="shared" ref="NUP234" si="21742">(54.23)*10.764</f>
        <v>583.73171999999988</v>
      </c>
      <c r="NUQ234" s="53">
        <f t="shared" si="18903"/>
        <v>116.52029999999999</v>
      </c>
      <c r="NUR234" s="53">
        <f t="shared" si="3788"/>
        <v>700.2520199999999</v>
      </c>
      <c r="NUS234" s="53">
        <v>0</v>
      </c>
      <c r="NUT234" s="53">
        <f>NUR234*(($H$268)+1)+(IF(NUS234&lt;101,NUS234,IF(NUS234&lt;201,NUS234/2,IF(NUS234&lt;=301,NUS234/3,NUS234/4))))</f>
        <v>700.2520199999999</v>
      </c>
      <c r="NUU234" s="159">
        <f t="shared" si="9927"/>
        <v>5</v>
      </c>
      <c r="NUV234" s="159"/>
      <c r="NUW234" s="53" t="s">
        <v>163</v>
      </c>
      <c r="NUX234" s="53">
        <f t="shared" ref="NUX234" si="21743">(54.23)*10.764</f>
        <v>583.73171999999988</v>
      </c>
      <c r="NUY234" s="53">
        <f t="shared" si="18905"/>
        <v>116.52029999999999</v>
      </c>
      <c r="NUZ234" s="53">
        <f t="shared" si="3791"/>
        <v>700.2520199999999</v>
      </c>
      <c r="NVA234" s="53">
        <v>0</v>
      </c>
      <c r="NVB234" s="53">
        <f>NUZ234*(($H$268)+1)+(IF(NVA234&lt;101,NVA234,IF(NVA234&lt;201,NVA234/2,IF(NVA234&lt;=301,NVA234/3,NVA234/4))))</f>
        <v>700.2520199999999</v>
      </c>
      <c r="NVC234" s="159">
        <f t="shared" si="9930"/>
        <v>5</v>
      </c>
      <c r="NVD234" s="159"/>
      <c r="NVE234" s="53" t="s">
        <v>163</v>
      </c>
      <c r="NVF234" s="53">
        <f t="shared" ref="NVF234" si="21744">(54.23)*10.764</f>
        <v>583.73171999999988</v>
      </c>
      <c r="NVG234" s="53">
        <f t="shared" si="18907"/>
        <v>116.52029999999999</v>
      </c>
      <c r="NVH234" s="53">
        <f t="shared" si="3794"/>
        <v>700.2520199999999</v>
      </c>
      <c r="NVI234" s="53">
        <v>0</v>
      </c>
      <c r="NVJ234" s="53">
        <f>NVH234*(($H$268)+1)+(IF(NVI234&lt;101,NVI234,IF(NVI234&lt;201,NVI234/2,IF(NVI234&lt;=301,NVI234/3,NVI234/4))))</f>
        <v>700.2520199999999</v>
      </c>
      <c r="NVK234" s="159">
        <f t="shared" si="9933"/>
        <v>5</v>
      </c>
      <c r="NVL234" s="159"/>
      <c r="NVM234" s="53" t="s">
        <v>163</v>
      </c>
      <c r="NVN234" s="53">
        <f t="shared" ref="NVN234" si="21745">(54.23)*10.764</f>
        <v>583.73171999999988</v>
      </c>
      <c r="NVO234" s="53">
        <f t="shared" si="18909"/>
        <v>116.52029999999999</v>
      </c>
      <c r="NVP234" s="53">
        <f t="shared" si="3797"/>
        <v>700.2520199999999</v>
      </c>
      <c r="NVQ234" s="53">
        <v>0</v>
      </c>
      <c r="NVR234" s="53">
        <f>NVP234*(($H$268)+1)+(IF(NVQ234&lt;101,NVQ234,IF(NVQ234&lt;201,NVQ234/2,IF(NVQ234&lt;=301,NVQ234/3,NVQ234/4))))</f>
        <v>700.2520199999999</v>
      </c>
      <c r="NVS234" s="159">
        <f t="shared" si="9936"/>
        <v>5</v>
      </c>
      <c r="NVT234" s="159"/>
      <c r="NVU234" s="53" t="s">
        <v>163</v>
      </c>
      <c r="NVV234" s="53">
        <f t="shared" ref="NVV234" si="21746">(54.23)*10.764</f>
        <v>583.73171999999988</v>
      </c>
      <c r="NVW234" s="53">
        <f t="shared" si="18911"/>
        <v>116.52029999999999</v>
      </c>
      <c r="NVX234" s="53">
        <f t="shared" si="3800"/>
        <v>700.2520199999999</v>
      </c>
      <c r="NVY234" s="53">
        <v>0</v>
      </c>
      <c r="NVZ234" s="53">
        <f>NVX234*(($H$268)+1)+(IF(NVY234&lt;101,NVY234,IF(NVY234&lt;201,NVY234/2,IF(NVY234&lt;=301,NVY234/3,NVY234/4))))</f>
        <v>700.2520199999999</v>
      </c>
      <c r="NWA234" s="159">
        <f t="shared" si="9939"/>
        <v>5</v>
      </c>
      <c r="NWB234" s="159"/>
      <c r="NWC234" s="53" t="s">
        <v>163</v>
      </c>
      <c r="NWD234" s="53">
        <f t="shared" ref="NWD234" si="21747">(54.23)*10.764</f>
        <v>583.73171999999988</v>
      </c>
      <c r="NWE234" s="53">
        <f t="shared" si="18913"/>
        <v>116.52029999999999</v>
      </c>
      <c r="NWF234" s="53">
        <f t="shared" si="3803"/>
        <v>700.2520199999999</v>
      </c>
      <c r="NWG234" s="53">
        <v>0</v>
      </c>
      <c r="NWH234" s="53">
        <f>NWF234*(($H$268)+1)+(IF(NWG234&lt;101,NWG234,IF(NWG234&lt;201,NWG234/2,IF(NWG234&lt;=301,NWG234/3,NWG234/4))))</f>
        <v>700.2520199999999</v>
      </c>
      <c r="NWI234" s="159">
        <f t="shared" si="9942"/>
        <v>5</v>
      </c>
      <c r="NWJ234" s="159"/>
      <c r="NWK234" s="53" t="s">
        <v>163</v>
      </c>
      <c r="NWL234" s="53">
        <f t="shared" ref="NWL234" si="21748">(54.23)*10.764</f>
        <v>583.73171999999988</v>
      </c>
      <c r="NWM234" s="53">
        <f t="shared" si="18915"/>
        <v>116.52029999999999</v>
      </c>
      <c r="NWN234" s="53">
        <f t="shared" si="3806"/>
        <v>700.2520199999999</v>
      </c>
      <c r="NWO234" s="53">
        <v>0</v>
      </c>
      <c r="NWP234" s="53">
        <f>NWN234*(($H$268)+1)+(IF(NWO234&lt;101,NWO234,IF(NWO234&lt;201,NWO234/2,IF(NWO234&lt;=301,NWO234/3,NWO234/4))))</f>
        <v>700.2520199999999</v>
      </c>
      <c r="NWQ234" s="159">
        <f t="shared" si="9945"/>
        <v>5</v>
      </c>
      <c r="NWR234" s="159"/>
      <c r="NWS234" s="53" t="s">
        <v>163</v>
      </c>
      <c r="NWT234" s="53">
        <f t="shared" ref="NWT234" si="21749">(54.23)*10.764</f>
        <v>583.73171999999988</v>
      </c>
      <c r="NWU234" s="53">
        <f t="shared" si="18917"/>
        <v>116.52029999999999</v>
      </c>
      <c r="NWV234" s="53">
        <f t="shared" si="3809"/>
        <v>700.2520199999999</v>
      </c>
      <c r="NWW234" s="53">
        <v>0</v>
      </c>
      <c r="NWX234" s="53">
        <f>NWV234*(($H$268)+1)+(IF(NWW234&lt;101,NWW234,IF(NWW234&lt;201,NWW234/2,IF(NWW234&lt;=301,NWW234/3,NWW234/4))))</f>
        <v>700.2520199999999</v>
      </c>
      <c r="NWY234" s="159">
        <f t="shared" si="9948"/>
        <v>5</v>
      </c>
      <c r="NWZ234" s="159"/>
      <c r="NXA234" s="53" t="s">
        <v>163</v>
      </c>
      <c r="NXB234" s="53">
        <f t="shared" ref="NXB234" si="21750">(54.23)*10.764</f>
        <v>583.73171999999988</v>
      </c>
      <c r="NXC234" s="53">
        <f t="shared" si="18919"/>
        <v>116.52029999999999</v>
      </c>
      <c r="NXD234" s="53">
        <f t="shared" si="3812"/>
        <v>700.2520199999999</v>
      </c>
      <c r="NXE234" s="53">
        <v>0</v>
      </c>
      <c r="NXF234" s="53">
        <f>NXD234*(($H$268)+1)+(IF(NXE234&lt;101,NXE234,IF(NXE234&lt;201,NXE234/2,IF(NXE234&lt;=301,NXE234/3,NXE234/4))))</f>
        <v>700.2520199999999</v>
      </c>
      <c r="NXG234" s="159">
        <f t="shared" si="9951"/>
        <v>5</v>
      </c>
      <c r="NXH234" s="159"/>
      <c r="NXI234" s="53" t="s">
        <v>163</v>
      </c>
      <c r="NXJ234" s="53">
        <f t="shared" ref="NXJ234" si="21751">(54.23)*10.764</f>
        <v>583.73171999999988</v>
      </c>
      <c r="NXK234" s="53">
        <f t="shared" si="18921"/>
        <v>116.52029999999999</v>
      </c>
      <c r="NXL234" s="53">
        <f t="shared" si="3815"/>
        <v>700.2520199999999</v>
      </c>
      <c r="NXM234" s="53">
        <v>0</v>
      </c>
      <c r="NXN234" s="53">
        <f>NXL234*(($H$268)+1)+(IF(NXM234&lt;101,NXM234,IF(NXM234&lt;201,NXM234/2,IF(NXM234&lt;=301,NXM234/3,NXM234/4))))</f>
        <v>700.2520199999999</v>
      </c>
      <c r="NXO234" s="159">
        <f t="shared" si="9954"/>
        <v>5</v>
      </c>
      <c r="NXP234" s="159"/>
      <c r="NXQ234" s="53" t="s">
        <v>163</v>
      </c>
      <c r="NXR234" s="53">
        <f t="shared" ref="NXR234" si="21752">(54.23)*10.764</f>
        <v>583.73171999999988</v>
      </c>
      <c r="NXS234" s="53">
        <f t="shared" si="18923"/>
        <v>116.52029999999999</v>
      </c>
      <c r="NXT234" s="53">
        <f t="shared" si="3818"/>
        <v>700.2520199999999</v>
      </c>
      <c r="NXU234" s="53">
        <v>0</v>
      </c>
      <c r="NXV234" s="53">
        <f>NXT234*(($H$268)+1)+(IF(NXU234&lt;101,NXU234,IF(NXU234&lt;201,NXU234/2,IF(NXU234&lt;=301,NXU234/3,NXU234/4))))</f>
        <v>700.2520199999999</v>
      </c>
      <c r="NXW234" s="159">
        <f t="shared" si="9957"/>
        <v>5</v>
      </c>
      <c r="NXX234" s="159"/>
      <c r="NXY234" s="53" t="s">
        <v>163</v>
      </c>
      <c r="NXZ234" s="53">
        <f t="shared" ref="NXZ234" si="21753">(54.23)*10.764</f>
        <v>583.73171999999988</v>
      </c>
      <c r="NYA234" s="53">
        <f t="shared" si="18925"/>
        <v>116.52029999999999</v>
      </c>
      <c r="NYB234" s="53">
        <f t="shared" si="3821"/>
        <v>700.2520199999999</v>
      </c>
      <c r="NYC234" s="53">
        <v>0</v>
      </c>
      <c r="NYD234" s="53">
        <f>NYB234*(($H$268)+1)+(IF(NYC234&lt;101,NYC234,IF(NYC234&lt;201,NYC234/2,IF(NYC234&lt;=301,NYC234/3,NYC234/4))))</f>
        <v>700.2520199999999</v>
      </c>
      <c r="NYE234" s="159">
        <f t="shared" si="9960"/>
        <v>5</v>
      </c>
      <c r="NYF234" s="159"/>
      <c r="NYG234" s="53" t="s">
        <v>163</v>
      </c>
      <c r="NYH234" s="53">
        <f t="shared" ref="NYH234" si="21754">(54.23)*10.764</f>
        <v>583.73171999999988</v>
      </c>
      <c r="NYI234" s="53">
        <f t="shared" si="18927"/>
        <v>116.52029999999999</v>
      </c>
      <c r="NYJ234" s="53">
        <f t="shared" si="3824"/>
        <v>700.2520199999999</v>
      </c>
      <c r="NYK234" s="53">
        <v>0</v>
      </c>
      <c r="NYL234" s="53">
        <f>NYJ234*(($H$268)+1)+(IF(NYK234&lt;101,NYK234,IF(NYK234&lt;201,NYK234/2,IF(NYK234&lt;=301,NYK234/3,NYK234/4))))</f>
        <v>700.2520199999999</v>
      </c>
      <c r="NYM234" s="159">
        <f t="shared" si="9963"/>
        <v>5</v>
      </c>
      <c r="NYN234" s="159"/>
      <c r="NYO234" s="53" t="s">
        <v>163</v>
      </c>
      <c r="NYP234" s="53">
        <f t="shared" ref="NYP234" si="21755">(54.23)*10.764</f>
        <v>583.73171999999988</v>
      </c>
      <c r="NYQ234" s="53">
        <f t="shared" si="18929"/>
        <v>116.52029999999999</v>
      </c>
      <c r="NYR234" s="53">
        <f t="shared" si="3827"/>
        <v>700.2520199999999</v>
      </c>
      <c r="NYS234" s="53">
        <v>0</v>
      </c>
      <c r="NYT234" s="53">
        <f>NYR234*(($H$268)+1)+(IF(NYS234&lt;101,NYS234,IF(NYS234&lt;201,NYS234/2,IF(NYS234&lt;=301,NYS234/3,NYS234/4))))</f>
        <v>700.2520199999999</v>
      </c>
      <c r="NYU234" s="159">
        <f t="shared" si="9966"/>
        <v>5</v>
      </c>
      <c r="NYV234" s="159"/>
      <c r="NYW234" s="53" t="s">
        <v>163</v>
      </c>
      <c r="NYX234" s="53">
        <f t="shared" ref="NYX234" si="21756">(54.23)*10.764</f>
        <v>583.73171999999988</v>
      </c>
      <c r="NYY234" s="53">
        <f t="shared" si="18931"/>
        <v>116.52029999999999</v>
      </c>
      <c r="NYZ234" s="53">
        <f t="shared" si="3830"/>
        <v>700.2520199999999</v>
      </c>
      <c r="NZA234" s="53">
        <v>0</v>
      </c>
      <c r="NZB234" s="53">
        <f>NYZ234*(($H$268)+1)+(IF(NZA234&lt;101,NZA234,IF(NZA234&lt;201,NZA234/2,IF(NZA234&lt;=301,NZA234/3,NZA234/4))))</f>
        <v>700.2520199999999</v>
      </c>
      <c r="NZC234" s="159">
        <f t="shared" si="9969"/>
        <v>5</v>
      </c>
      <c r="NZD234" s="159"/>
      <c r="NZE234" s="53" t="s">
        <v>163</v>
      </c>
      <c r="NZF234" s="53">
        <f t="shared" ref="NZF234" si="21757">(54.23)*10.764</f>
        <v>583.73171999999988</v>
      </c>
      <c r="NZG234" s="53">
        <f t="shared" si="18933"/>
        <v>116.52029999999999</v>
      </c>
      <c r="NZH234" s="53">
        <f t="shared" si="3833"/>
        <v>700.2520199999999</v>
      </c>
      <c r="NZI234" s="53">
        <v>0</v>
      </c>
      <c r="NZJ234" s="53">
        <f>NZH234*(($H$268)+1)+(IF(NZI234&lt;101,NZI234,IF(NZI234&lt;201,NZI234/2,IF(NZI234&lt;=301,NZI234/3,NZI234/4))))</f>
        <v>700.2520199999999</v>
      </c>
      <c r="NZK234" s="159">
        <f t="shared" si="9972"/>
        <v>5</v>
      </c>
      <c r="NZL234" s="159"/>
      <c r="NZM234" s="53" t="s">
        <v>163</v>
      </c>
      <c r="NZN234" s="53">
        <f t="shared" ref="NZN234" si="21758">(54.23)*10.764</f>
        <v>583.73171999999988</v>
      </c>
      <c r="NZO234" s="53">
        <f t="shared" si="18935"/>
        <v>116.52029999999999</v>
      </c>
      <c r="NZP234" s="53">
        <f t="shared" si="3836"/>
        <v>700.2520199999999</v>
      </c>
      <c r="NZQ234" s="53">
        <v>0</v>
      </c>
      <c r="NZR234" s="53">
        <f>NZP234*(($H$268)+1)+(IF(NZQ234&lt;101,NZQ234,IF(NZQ234&lt;201,NZQ234/2,IF(NZQ234&lt;=301,NZQ234/3,NZQ234/4))))</f>
        <v>700.2520199999999</v>
      </c>
      <c r="NZS234" s="159">
        <f t="shared" si="9975"/>
        <v>5</v>
      </c>
      <c r="NZT234" s="159"/>
      <c r="NZU234" s="53" t="s">
        <v>163</v>
      </c>
      <c r="NZV234" s="53">
        <f t="shared" ref="NZV234" si="21759">(54.23)*10.764</f>
        <v>583.73171999999988</v>
      </c>
      <c r="NZW234" s="53">
        <f t="shared" si="18937"/>
        <v>116.52029999999999</v>
      </c>
      <c r="NZX234" s="53">
        <f t="shared" si="3839"/>
        <v>700.2520199999999</v>
      </c>
      <c r="NZY234" s="53">
        <v>0</v>
      </c>
      <c r="NZZ234" s="53">
        <f>NZX234*(($H$268)+1)+(IF(NZY234&lt;101,NZY234,IF(NZY234&lt;201,NZY234/2,IF(NZY234&lt;=301,NZY234/3,NZY234/4))))</f>
        <v>700.2520199999999</v>
      </c>
      <c r="OAA234" s="159">
        <f t="shared" si="9978"/>
        <v>5</v>
      </c>
      <c r="OAB234" s="159"/>
      <c r="OAC234" s="53" t="s">
        <v>163</v>
      </c>
      <c r="OAD234" s="53">
        <f t="shared" ref="OAD234" si="21760">(54.23)*10.764</f>
        <v>583.73171999999988</v>
      </c>
      <c r="OAE234" s="53">
        <f t="shared" si="18939"/>
        <v>116.52029999999999</v>
      </c>
      <c r="OAF234" s="53">
        <f t="shared" si="3842"/>
        <v>700.2520199999999</v>
      </c>
      <c r="OAG234" s="53">
        <v>0</v>
      </c>
      <c r="OAH234" s="53">
        <f>OAF234*(($H$268)+1)+(IF(OAG234&lt;101,OAG234,IF(OAG234&lt;201,OAG234/2,IF(OAG234&lt;=301,OAG234/3,OAG234/4))))</f>
        <v>700.2520199999999</v>
      </c>
      <c r="OAI234" s="159">
        <f t="shared" si="9981"/>
        <v>5</v>
      </c>
      <c r="OAJ234" s="159"/>
      <c r="OAK234" s="53" t="s">
        <v>163</v>
      </c>
      <c r="OAL234" s="53">
        <f t="shared" ref="OAL234" si="21761">(54.23)*10.764</f>
        <v>583.73171999999988</v>
      </c>
      <c r="OAM234" s="53">
        <f t="shared" si="18941"/>
        <v>116.52029999999999</v>
      </c>
      <c r="OAN234" s="53">
        <f t="shared" si="3845"/>
        <v>700.2520199999999</v>
      </c>
      <c r="OAO234" s="53">
        <v>0</v>
      </c>
      <c r="OAP234" s="53">
        <f>OAN234*(($H$268)+1)+(IF(OAO234&lt;101,OAO234,IF(OAO234&lt;201,OAO234/2,IF(OAO234&lt;=301,OAO234/3,OAO234/4))))</f>
        <v>700.2520199999999</v>
      </c>
      <c r="OAQ234" s="159">
        <f t="shared" si="9984"/>
        <v>5</v>
      </c>
      <c r="OAR234" s="159"/>
      <c r="OAS234" s="53" t="s">
        <v>163</v>
      </c>
      <c r="OAT234" s="53">
        <f t="shared" ref="OAT234" si="21762">(54.23)*10.764</f>
        <v>583.73171999999988</v>
      </c>
      <c r="OAU234" s="53">
        <f t="shared" si="18943"/>
        <v>116.52029999999999</v>
      </c>
      <c r="OAV234" s="53">
        <f t="shared" si="3848"/>
        <v>700.2520199999999</v>
      </c>
      <c r="OAW234" s="53">
        <v>0</v>
      </c>
      <c r="OAX234" s="53">
        <f>OAV234*(($H$268)+1)+(IF(OAW234&lt;101,OAW234,IF(OAW234&lt;201,OAW234/2,IF(OAW234&lt;=301,OAW234/3,OAW234/4))))</f>
        <v>700.2520199999999</v>
      </c>
      <c r="OAY234" s="159">
        <f t="shared" si="9987"/>
        <v>5</v>
      </c>
      <c r="OAZ234" s="159"/>
      <c r="OBA234" s="53" t="s">
        <v>163</v>
      </c>
      <c r="OBB234" s="53">
        <f t="shared" ref="OBB234" si="21763">(54.23)*10.764</f>
        <v>583.73171999999988</v>
      </c>
      <c r="OBC234" s="53">
        <f t="shared" si="18945"/>
        <v>116.52029999999999</v>
      </c>
      <c r="OBD234" s="53">
        <f t="shared" si="3851"/>
        <v>700.2520199999999</v>
      </c>
      <c r="OBE234" s="53">
        <v>0</v>
      </c>
      <c r="OBF234" s="53">
        <f>OBD234*(($H$268)+1)+(IF(OBE234&lt;101,OBE234,IF(OBE234&lt;201,OBE234/2,IF(OBE234&lt;=301,OBE234/3,OBE234/4))))</f>
        <v>700.2520199999999</v>
      </c>
      <c r="OBG234" s="159">
        <f t="shared" si="9990"/>
        <v>5</v>
      </c>
      <c r="OBH234" s="159"/>
      <c r="OBI234" s="53" t="s">
        <v>163</v>
      </c>
      <c r="OBJ234" s="53">
        <f t="shared" ref="OBJ234" si="21764">(54.23)*10.764</f>
        <v>583.73171999999988</v>
      </c>
      <c r="OBK234" s="53">
        <f t="shared" si="18947"/>
        <v>116.52029999999999</v>
      </c>
      <c r="OBL234" s="53">
        <f t="shared" si="3854"/>
        <v>700.2520199999999</v>
      </c>
      <c r="OBM234" s="53">
        <v>0</v>
      </c>
      <c r="OBN234" s="53">
        <f>OBL234*(($H$268)+1)+(IF(OBM234&lt;101,OBM234,IF(OBM234&lt;201,OBM234/2,IF(OBM234&lt;=301,OBM234/3,OBM234/4))))</f>
        <v>700.2520199999999</v>
      </c>
      <c r="OBO234" s="159">
        <f t="shared" si="9993"/>
        <v>5</v>
      </c>
      <c r="OBP234" s="159"/>
      <c r="OBQ234" s="53" t="s">
        <v>163</v>
      </c>
      <c r="OBR234" s="53">
        <f t="shared" ref="OBR234" si="21765">(54.23)*10.764</f>
        <v>583.73171999999988</v>
      </c>
      <c r="OBS234" s="53">
        <f t="shared" si="18949"/>
        <v>116.52029999999999</v>
      </c>
      <c r="OBT234" s="53">
        <f t="shared" si="3857"/>
        <v>700.2520199999999</v>
      </c>
      <c r="OBU234" s="53">
        <v>0</v>
      </c>
      <c r="OBV234" s="53">
        <f>OBT234*(($H$268)+1)+(IF(OBU234&lt;101,OBU234,IF(OBU234&lt;201,OBU234/2,IF(OBU234&lt;=301,OBU234/3,OBU234/4))))</f>
        <v>700.2520199999999</v>
      </c>
      <c r="OBW234" s="159">
        <f t="shared" si="9996"/>
        <v>5</v>
      </c>
      <c r="OBX234" s="159"/>
      <c r="OBY234" s="53" t="s">
        <v>163</v>
      </c>
      <c r="OBZ234" s="53">
        <f t="shared" ref="OBZ234" si="21766">(54.23)*10.764</f>
        <v>583.73171999999988</v>
      </c>
      <c r="OCA234" s="53">
        <f t="shared" si="18951"/>
        <v>116.52029999999999</v>
      </c>
      <c r="OCB234" s="53">
        <f t="shared" si="3860"/>
        <v>700.2520199999999</v>
      </c>
      <c r="OCC234" s="53">
        <v>0</v>
      </c>
      <c r="OCD234" s="53">
        <f>OCB234*(($H$268)+1)+(IF(OCC234&lt;101,OCC234,IF(OCC234&lt;201,OCC234/2,IF(OCC234&lt;=301,OCC234/3,OCC234/4))))</f>
        <v>700.2520199999999</v>
      </c>
      <c r="OCE234" s="159">
        <f t="shared" si="9999"/>
        <v>5</v>
      </c>
      <c r="OCF234" s="159"/>
      <c r="OCG234" s="53" t="s">
        <v>163</v>
      </c>
      <c r="OCH234" s="53">
        <f t="shared" ref="OCH234" si="21767">(54.23)*10.764</f>
        <v>583.73171999999988</v>
      </c>
      <c r="OCI234" s="53">
        <f t="shared" si="18953"/>
        <v>116.52029999999999</v>
      </c>
      <c r="OCJ234" s="53">
        <f t="shared" si="3863"/>
        <v>700.2520199999999</v>
      </c>
      <c r="OCK234" s="53">
        <v>0</v>
      </c>
      <c r="OCL234" s="53">
        <f>OCJ234*(($H$268)+1)+(IF(OCK234&lt;101,OCK234,IF(OCK234&lt;201,OCK234/2,IF(OCK234&lt;=301,OCK234/3,OCK234/4))))</f>
        <v>700.2520199999999</v>
      </c>
      <c r="OCM234" s="159">
        <f t="shared" si="10002"/>
        <v>5</v>
      </c>
      <c r="OCN234" s="159"/>
      <c r="OCO234" s="53" t="s">
        <v>163</v>
      </c>
      <c r="OCP234" s="53">
        <f t="shared" ref="OCP234" si="21768">(54.23)*10.764</f>
        <v>583.73171999999988</v>
      </c>
      <c r="OCQ234" s="53">
        <f t="shared" si="18955"/>
        <v>116.52029999999999</v>
      </c>
      <c r="OCR234" s="53">
        <f t="shared" si="3866"/>
        <v>700.2520199999999</v>
      </c>
      <c r="OCS234" s="53">
        <v>0</v>
      </c>
      <c r="OCT234" s="53">
        <f>OCR234*(($H$268)+1)+(IF(OCS234&lt;101,OCS234,IF(OCS234&lt;201,OCS234/2,IF(OCS234&lt;=301,OCS234/3,OCS234/4))))</f>
        <v>700.2520199999999</v>
      </c>
      <c r="OCU234" s="159">
        <f t="shared" si="10005"/>
        <v>5</v>
      </c>
      <c r="OCV234" s="159"/>
      <c r="OCW234" s="53" t="s">
        <v>163</v>
      </c>
      <c r="OCX234" s="53">
        <f t="shared" ref="OCX234" si="21769">(54.23)*10.764</f>
        <v>583.73171999999988</v>
      </c>
      <c r="OCY234" s="53">
        <f t="shared" si="18957"/>
        <v>116.52029999999999</v>
      </c>
      <c r="OCZ234" s="53">
        <f t="shared" si="3869"/>
        <v>700.2520199999999</v>
      </c>
      <c r="ODA234" s="53">
        <v>0</v>
      </c>
      <c r="ODB234" s="53">
        <f>OCZ234*(($H$268)+1)+(IF(ODA234&lt;101,ODA234,IF(ODA234&lt;201,ODA234/2,IF(ODA234&lt;=301,ODA234/3,ODA234/4))))</f>
        <v>700.2520199999999</v>
      </c>
      <c r="ODC234" s="159">
        <f t="shared" si="10008"/>
        <v>5</v>
      </c>
      <c r="ODD234" s="159"/>
      <c r="ODE234" s="53" t="s">
        <v>163</v>
      </c>
      <c r="ODF234" s="53">
        <f t="shared" ref="ODF234" si="21770">(54.23)*10.764</f>
        <v>583.73171999999988</v>
      </c>
      <c r="ODG234" s="53">
        <f t="shared" si="18959"/>
        <v>116.52029999999999</v>
      </c>
      <c r="ODH234" s="53">
        <f t="shared" si="3872"/>
        <v>700.2520199999999</v>
      </c>
      <c r="ODI234" s="53">
        <v>0</v>
      </c>
      <c r="ODJ234" s="53">
        <f>ODH234*(($H$268)+1)+(IF(ODI234&lt;101,ODI234,IF(ODI234&lt;201,ODI234/2,IF(ODI234&lt;=301,ODI234/3,ODI234/4))))</f>
        <v>700.2520199999999</v>
      </c>
      <c r="ODK234" s="159">
        <f t="shared" si="10011"/>
        <v>5</v>
      </c>
      <c r="ODL234" s="159"/>
      <c r="ODM234" s="53" t="s">
        <v>163</v>
      </c>
      <c r="ODN234" s="53">
        <f t="shared" ref="ODN234" si="21771">(54.23)*10.764</f>
        <v>583.73171999999988</v>
      </c>
      <c r="ODO234" s="53">
        <f t="shared" si="18961"/>
        <v>116.52029999999999</v>
      </c>
      <c r="ODP234" s="53">
        <f t="shared" si="3875"/>
        <v>700.2520199999999</v>
      </c>
      <c r="ODQ234" s="53">
        <v>0</v>
      </c>
      <c r="ODR234" s="53">
        <f>ODP234*(($H$268)+1)+(IF(ODQ234&lt;101,ODQ234,IF(ODQ234&lt;201,ODQ234/2,IF(ODQ234&lt;=301,ODQ234/3,ODQ234/4))))</f>
        <v>700.2520199999999</v>
      </c>
      <c r="ODS234" s="159">
        <f t="shared" si="10014"/>
        <v>5</v>
      </c>
      <c r="ODT234" s="159"/>
      <c r="ODU234" s="53" t="s">
        <v>163</v>
      </c>
      <c r="ODV234" s="53">
        <f t="shared" ref="ODV234" si="21772">(54.23)*10.764</f>
        <v>583.73171999999988</v>
      </c>
      <c r="ODW234" s="53">
        <f t="shared" si="18963"/>
        <v>116.52029999999999</v>
      </c>
      <c r="ODX234" s="53">
        <f t="shared" si="3878"/>
        <v>700.2520199999999</v>
      </c>
      <c r="ODY234" s="53">
        <v>0</v>
      </c>
      <c r="ODZ234" s="53">
        <f>ODX234*(($H$268)+1)+(IF(ODY234&lt;101,ODY234,IF(ODY234&lt;201,ODY234/2,IF(ODY234&lt;=301,ODY234/3,ODY234/4))))</f>
        <v>700.2520199999999</v>
      </c>
      <c r="OEA234" s="159">
        <f t="shared" si="10017"/>
        <v>5</v>
      </c>
      <c r="OEB234" s="159"/>
      <c r="OEC234" s="53" t="s">
        <v>163</v>
      </c>
      <c r="OED234" s="53">
        <f t="shared" ref="OED234" si="21773">(54.23)*10.764</f>
        <v>583.73171999999988</v>
      </c>
      <c r="OEE234" s="53">
        <f t="shared" si="18965"/>
        <v>116.52029999999999</v>
      </c>
      <c r="OEF234" s="53">
        <f t="shared" si="3881"/>
        <v>700.2520199999999</v>
      </c>
      <c r="OEG234" s="53">
        <v>0</v>
      </c>
      <c r="OEH234" s="53">
        <f>OEF234*(($H$268)+1)+(IF(OEG234&lt;101,OEG234,IF(OEG234&lt;201,OEG234/2,IF(OEG234&lt;=301,OEG234/3,OEG234/4))))</f>
        <v>700.2520199999999</v>
      </c>
      <c r="OEI234" s="159">
        <f t="shared" si="10020"/>
        <v>5</v>
      </c>
      <c r="OEJ234" s="159"/>
      <c r="OEK234" s="53" t="s">
        <v>163</v>
      </c>
      <c r="OEL234" s="53">
        <f t="shared" ref="OEL234" si="21774">(54.23)*10.764</f>
        <v>583.73171999999988</v>
      </c>
      <c r="OEM234" s="53">
        <f t="shared" si="18967"/>
        <v>116.52029999999999</v>
      </c>
      <c r="OEN234" s="53">
        <f t="shared" si="3884"/>
        <v>700.2520199999999</v>
      </c>
      <c r="OEO234" s="53">
        <v>0</v>
      </c>
      <c r="OEP234" s="53">
        <f>OEN234*(($H$268)+1)+(IF(OEO234&lt;101,OEO234,IF(OEO234&lt;201,OEO234/2,IF(OEO234&lt;=301,OEO234/3,OEO234/4))))</f>
        <v>700.2520199999999</v>
      </c>
      <c r="OEQ234" s="159">
        <f t="shared" si="10023"/>
        <v>5</v>
      </c>
      <c r="OER234" s="159"/>
      <c r="OES234" s="53" t="s">
        <v>163</v>
      </c>
      <c r="OET234" s="53">
        <f t="shared" ref="OET234" si="21775">(54.23)*10.764</f>
        <v>583.73171999999988</v>
      </c>
      <c r="OEU234" s="53">
        <f t="shared" si="18969"/>
        <v>116.52029999999999</v>
      </c>
      <c r="OEV234" s="53">
        <f t="shared" si="3887"/>
        <v>700.2520199999999</v>
      </c>
      <c r="OEW234" s="53">
        <v>0</v>
      </c>
      <c r="OEX234" s="53">
        <f>OEV234*(($H$268)+1)+(IF(OEW234&lt;101,OEW234,IF(OEW234&lt;201,OEW234/2,IF(OEW234&lt;=301,OEW234/3,OEW234/4))))</f>
        <v>700.2520199999999</v>
      </c>
      <c r="OEY234" s="159">
        <f t="shared" si="10026"/>
        <v>5</v>
      </c>
      <c r="OEZ234" s="159"/>
      <c r="OFA234" s="53" t="s">
        <v>163</v>
      </c>
      <c r="OFB234" s="53">
        <f t="shared" ref="OFB234" si="21776">(54.23)*10.764</f>
        <v>583.73171999999988</v>
      </c>
      <c r="OFC234" s="53">
        <f t="shared" si="18971"/>
        <v>116.52029999999999</v>
      </c>
      <c r="OFD234" s="53">
        <f t="shared" si="3890"/>
        <v>700.2520199999999</v>
      </c>
      <c r="OFE234" s="53">
        <v>0</v>
      </c>
      <c r="OFF234" s="53">
        <f>OFD234*(($H$268)+1)+(IF(OFE234&lt;101,OFE234,IF(OFE234&lt;201,OFE234/2,IF(OFE234&lt;=301,OFE234/3,OFE234/4))))</f>
        <v>700.2520199999999</v>
      </c>
      <c r="OFG234" s="159">
        <f t="shared" si="10029"/>
        <v>5</v>
      </c>
      <c r="OFH234" s="159"/>
      <c r="OFI234" s="53" t="s">
        <v>163</v>
      </c>
      <c r="OFJ234" s="53">
        <f t="shared" ref="OFJ234" si="21777">(54.23)*10.764</f>
        <v>583.73171999999988</v>
      </c>
      <c r="OFK234" s="53">
        <f t="shared" si="18973"/>
        <v>116.52029999999999</v>
      </c>
      <c r="OFL234" s="53">
        <f t="shared" si="3893"/>
        <v>700.2520199999999</v>
      </c>
      <c r="OFM234" s="53">
        <v>0</v>
      </c>
      <c r="OFN234" s="53">
        <f>OFL234*(($H$268)+1)+(IF(OFM234&lt;101,OFM234,IF(OFM234&lt;201,OFM234/2,IF(OFM234&lt;=301,OFM234/3,OFM234/4))))</f>
        <v>700.2520199999999</v>
      </c>
      <c r="OFO234" s="159">
        <f t="shared" si="10032"/>
        <v>5</v>
      </c>
      <c r="OFP234" s="159"/>
      <c r="OFQ234" s="53" t="s">
        <v>163</v>
      </c>
      <c r="OFR234" s="53">
        <f t="shared" ref="OFR234" si="21778">(54.23)*10.764</f>
        <v>583.73171999999988</v>
      </c>
      <c r="OFS234" s="53">
        <f t="shared" si="18975"/>
        <v>116.52029999999999</v>
      </c>
      <c r="OFT234" s="53">
        <f t="shared" si="3896"/>
        <v>700.2520199999999</v>
      </c>
      <c r="OFU234" s="53">
        <v>0</v>
      </c>
      <c r="OFV234" s="53">
        <f>OFT234*(($H$268)+1)+(IF(OFU234&lt;101,OFU234,IF(OFU234&lt;201,OFU234/2,IF(OFU234&lt;=301,OFU234/3,OFU234/4))))</f>
        <v>700.2520199999999</v>
      </c>
      <c r="OFW234" s="159">
        <f t="shared" si="10035"/>
        <v>5</v>
      </c>
      <c r="OFX234" s="159"/>
      <c r="OFY234" s="53" t="s">
        <v>163</v>
      </c>
      <c r="OFZ234" s="53">
        <f t="shared" ref="OFZ234" si="21779">(54.23)*10.764</f>
        <v>583.73171999999988</v>
      </c>
      <c r="OGA234" s="53">
        <f t="shared" si="18977"/>
        <v>116.52029999999999</v>
      </c>
      <c r="OGB234" s="53">
        <f t="shared" si="3899"/>
        <v>700.2520199999999</v>
      </c>
      <c r="OGC234" s="53">
        <v>0</v>
      </c>
      <c r="OGD234" s="53">
        <f>OGB234*(($H$268)+1)+(IF(OGC234&lt;101,OGC234,IF(OGC234&lt;201,OGC234/2,IF(OGC234&lt;=301,OGC234/3,OGC234/4))))</f>
        <v>700.2520199999999</v>
      </c>
      <c r="OGE234" s="159">
        <f t="shared" si="10038"/>
        <v>5</v>
      </c>
      <c r="OGF234" s="159"/>
      <c r="OGG234" s="53" t="s">
        <v>163</v>
      </c>
      <c r="OGH234" s="53">
        <f t="shared" ref="OGH234" si="21780">(54.23)*10.764</f>
        <v>583.73171999999988</v>
      </c>
      <c r="OGI234" s="53">
        <f t="shared" si="18979"/>
        <v>116.52029999999999</v>
      </c>
      <c r="OGJ234" s="53">
        <f t="shared" si="3902"/>
        <v>700.2520199999999</v>
      </c>
      <c r="OGK234" s="53">
        <v>0</v>
      </c>
      <c r="OGL234" s="53">
        <f>OGJ234*(($H$268)+1)+(IF(OGK234&lt;101,OGK234,IF(OGK234&lt;201,OGK234/2,IF(OGK234&lt;=301,OGK234/3,OGK234/4))))</f>
        <v>700.2520199999999</v>
      </c>
      <c r="OGM234" s="159">
        <f t="shared" si="10041"/>
        <v>5</v>
      </c>
      <c r="OGN234" s="159"/>
      <c r="OGO234" s="53" t="s">
        <v>163</v>
      </c>
      <c r="OGP234" s="53">
        <f t="shared" ref="OGP234" si="21781">(54.23)*10.764</f>
        <v>583.73171999999988</v>
      </c>
      <c r="OGQ234" s="53">
        <f t="shared" si="18981"/>
        <v>116.52029999999999</v>
      </c>
      <c r="OGR234" s="53">
        <f t="shared" si="3905"/>
        <v>700.2520199999999</v>
      </c>
      <c r="OGS234" s="53">
        <v>0</v>
      </c>
      <c r="OGT234" s="53">
        <f>OGR234*(($H$268)+1)+(IF(OGS234&lt;101,OGS234,IF(OGS234&lt;201,OGS234/2,IF(OGS234&lt;=301,OGS234/3,OGS234/4))))</f>
        <v>700.2520199999999</v>
      </c>
      <c r="OGU234" s="159">
        <f t="shared" si="10044"/>
        <v>5</v>
      </c>
      <c r="OGV234" s="159"/>
      <c r="OGW234" s="53" t="s">
        <v>163</v>
      </c>
      <c r="OGX234" s="53">
        <f t="shared" ref="OGX234" si="21782">(54.23)*10.764</f>
        <v>583.73171999999988</v>
      </c>
      <c r="OGY234" s="53">
        <f t="shared" si="18983"/>
        <v>116.52029999999999</v>
      </c>
      <c r="OGZ234" s="53">
        <f t="shared" si="3908"/>
        <v>700.2520199999999</v>
      </c>
      <c r="OHA234" s="53">
        <v>0</v>
      </c>
      <c r="OHB234" s="53">
        <f>OGZ234*(($H$268)+1)+(IF(OHA234&lt;101,OHA234,IF(OHA234&lt;201,OHA234/2,IF(OHA234&lt;=301,OHA234/3,OHA234/4))))</f>
        <v>700.2520199999999</v>
      </c>
      <c r="OHC234" s="159">
        <f t="shared" si="10047"/>
        <v>5</v>
      </c>
      <c r="OHD234" s="159"/>
      <c r="OHE234" s="53" t="s">
        <v>163</v>
      </c>
      <c r="OHF234" s="53">
        <f t="shared" ref="OHF234" si="21783">(54.23)*10.764</f>
        <v>583.73171999999988</v>
      </c>
      <c r="OHG234" s="53">
        <f t="shared" si="18985"/>
        <v>116.52029999999999</v>
      </c>
      <c r="OHH234" s="53">
        <f t="shared" si="3911"/>
        <v>700.2520199999999</v>
      </c>
      <c r="OHI234" s="53">
        <v>0</v>
      </c>
      <c r="OHJ234" s="53">
        <f>OHH234*(($H$268)+1)+(IF(OHI234&lt;101,OHI234,IF(OHI234&lt;201,OHI234/2,IF(OHI234&lt;=301,OHI234/3,OHI234/4))))</f>
        <v>700.2520199999999</v>
      </c>
      <c r="OHK234" s="159">
        <f t="shared" si="10050"/>
        <v>5</v>
      </c>
      <c r="OHL234" s="159"/>
      <c r="OHM234" s="53" t="s">
        <v>163</v>
      </c>
      <c r="OHN234" s="53">
        <f t="shared" ref="OHN234" si="21784">(54.23)*10.764</f>
        <v>583.73171999999988</v>
      </c>
      <c r="OHO234" s="53">
        <f t="shared" si="18987"/>
        <v>116.52029999999999</v>
      </c>
      <c r="OHP234" s="53">
        <f t="shared" si="3914"/>
        <v>700.2520199999999</v>
      </c>
      <c r="OHQ234" s="53">
        <v>0</v>
      </c>
      <c r="OHR234" s="53">
        <f>OHP234*(($H$268)+1)+(IF(OHQ234&lt;101,OHQ234,IF(OHQ234&lt;201,OHQ234/2,IF(OHQ234&lt;=301,OHQ234/3,OHQ234/4))))</f>
        <v>700.2520199999999</v>
      </c>
      <c r="OHS234" s="159">
        <f t="shared" si="10053"/>
        <v>5</v>
      </c>
      <c r="OHT234" s="159"/>
      <c r="OHU234" s="53" t="s">
        <v>163</v>
      </c>
      <c r="OHV234" s="53">
        <f t="shared" ref="OHV234" si="21785">(54.23)*10.764</f>
        <v>583.73171999999988</v>
      </c>
      <c r="OHW234" s="53">
        <f t="shared" si="18989"/>
        <v>116.52029999999999</v>
      </c>
      <c r="OHX234" s="53">
        <f t="shared" si="3917"/>
        <v>700.2520199999999</v>
      </c>
      <c r="OHY234" s="53">
        <v>0</v>
      </c>
      <c r="OHZ234" s="53">
        <f>OHX234*(($H$268)+1)+(IF(OHY234&lt;101,OHY234,IF(OHY234&lt;201,OHY234/2,IF(OHY234&lt;=301,OHY234/3,OHY234/4))))</f>
        <v>700.2520199999999</v>
      </c>
      <c r="OIA234" s="159">
        <f t="shared" si="10056"/>
        <v>5</v>
      </c>
      <c r="OIB234" s="159"/>
      <c r="OIC234" s="53" t="s">
        <v>163</v>
      </c>
      <c r="OID234" s="53">
        <f t="shared" ref="OID234" si="21786">(54.23)*10.764</f>
        <v>583.73171999999988</v>
      </c>
      <c r="OIE234" s="53">
        <f t="shared" si="18991"/>
        <v>116.52029999999999</v>
      </c>
      <c r="OIF234" s="53">
        <f t="shared" si="3920"/>
        <v>700.2520199999999</v>
      </c>
      <c r="OIG234" s="53">
        <v>0</v>
      </c>
      <c r="OIH234" s="53">
        <f>OIF234*(($H$268)+1)+(IF(OIG234&lt;101,OIG234,IF(OIG234&lt;201,OIG234/2,IF(OIG234&lt;=301,OIG234/3,OIG234/4))))</f>
        <v>700.2520199999999</v>
      </c>
      <c r="OII234" s="159">
        <f t="shared" si="10059"/>
        <v>5</v>
      </c>
      <c r="OIJ234" s="159"/>
      <c r="OIK234" s="53" t="s">
        <v>163</v>
      </c>
      <c r="OIL234" s="53">
        <f t="shared" ref="OIL234" si="21787">(54.23)*10.764</f>
        <v>583.73171999999988</v>
      </c>
      <c r="OIM234" s="53">
        <f t="shared" si="18993"/>
        <v>116.52029999999999</v>
      </c>
      <c r="OIN234" s="53">
        <f t="shared" si="3923"/>
        <v>700.2520199999999</v>
      </c>
      <c r="OIO234" s="53">
        <v>0</v>
      </c>
      <c r="OIP234" s="53">
        <f>OIN234*(($H$268)+1)+(IF(OIO234&lt;101,OIO234,IF(OIO234&lt;201,OIO234/2,IF(OIO234&lt;=301,OIO234/3,OIO234/4))))</f>
        <v>700.2520199999999</v>
      </c>
      <c r="OIQ234" s="159">
        <f t="shared" si="10062"/>
        <v>5</v>
      </c>
      <c r="OIR234" s="159"/>
      <c r="OIS234" s="53" t="s">
        <v>163</v>
      </c>
      <c r="OIT234" s="53">
        <f t="shared" ref="OIT234" si="21788">(54.23)*10.764</f>
        <v>583.73171999999988</v>
      </c>
      <c r="OIU234" s="53">
        <f t="shared" si="18995"/>
        <v>116.52029999999999</v>
      </c>
      <c r="OIV234" s="53">
        <f t="shared" si="3926"/>
        <v>700.2520199999999</v>
      </c>
      <c r="OIW234" s="53">
        <v>0</v>
      </c>
      <c r="OIX234" s="53">
        <f>OIV234*(($H$268)+1)+(IF(OIW234&lt;101,OIW234,IF(OIW234&lt;201,OIW234/2,IF(OIW234&lt;=301,OIW234/3,OIW234/4))))</f>
        <v>700.2520199999999</v>
      </c>
      <c r="OIY234" s="159">
        <f t="shared" si="10065"/>
        <v>5</v>
      </c>
      <c r="OIZ234" s="159"/>
      <c r="OJA234" s="53" t="s">
        <v>163</v>
      </c>
      <c r="OJB234" s="53">
        <f t="shared" ref="OJB234" si="21789">(54.23)*10.764</f>
        <v>583.73171999999988</v>
      </c>
      <c r="OJC234" s="53">
        <f t="shared" si="18997"/>
        <v>116.52029999999999</v>
      </c>
      <c r="OJD234" s="53">
        <f t="shared" si="3929"/>
        <v>700.2520199999999</v>
      </c>
      <c r="OJE234" s="53">
        <v>0</v>
      </c>
      <c r="OJF234" s="53">
        <f>OJD234*(($H$268)+1)+(IF(OJE234&lt;101,OJE234,IF(OJE234&lt;201,OJE234/2,IF(OJE234&lt;=301,OJE234/3,OJE234/4))))</f>
        <v>700.2520199999999</v>
      </c>
      <c r="OJG234" s="159">
        <f t="shared" si="10068"/>
        <v>5</v>
      </c>
      <c r="OJH234" s="159"/>
      <c r="OJI234" s="53" t="s">
        <v>163</v>
      </c>
      <c r="OJJ234" s="53">
        <f t="shared" ref="OJJ234" si="21790">(54.23)*10.764</f>
        <v>583.73171999999988</v>
      </c>
      <c r="OJK234" s="53">
        <f t="shared" si="18999"/>
        <v>116.52029999999999</v>
      </c>
      <c r="OJL234" s="53">
        <f t="shared" si="3932"/>
        <v>700.2520199999999</v>
      </c>
      <c r="OJM234" s="53">
        <v>0</v>
      </c>
      <c r="OJN234" s="53">
        <f>OJL234*(($H$268)+1)+(IF(OJM234&lt;101,OJM234,IF(OJM234&lt;201,OJM234/2,IF(OJM234&lt;=301,OJM234/3,OJM234/4))))</f>
        <v>700.2520199999999</v>
      </c>
      <c r="OJO234" s="159">
        <f t="shared" si="10071"/>
        <v>5</v>
      </c>
      <c r="OJP234" s="159"/>
      <c r="OJQ234" s="53" t="s">
        <v>163</v>
      </c>
      <c r="OJR234" s="53">
        <f t="shared" ref="OJR234" si="21791">(54.23)*10.764</f>
        <v>583.73171999999988</v>
      </c>
      <c r="OJS234" s="53">
        <f t="shared" si="19001"/>
        <v>116.52029999999999</v>
      </c>
      <c r="OJT234" s="53">
        <f t="shared" si="3935"/>
        <v>700.2520199999999</v>
      </c>
      <c r="OJU234" s="53">
        <v>0</v>
      </c>
      <c r="OJV234" s="53">
        <f>OJT234*(($H$268)+1)+(IF(OJU234&lt;101,OJU234,IF(OJU234&lt;201,OJU234/2,IF(OJU234&lt;=301,OJU234/3,OJU234/4))))</f>
        <v>700.2520199999999</v>
      </c>
      <c r="OJW234" s="159">
        <f t="shared" si="10074"/>
        <v>5</v>
      </c>
      <c r="OJX234" s="159"/>
      <c r="OJY234" s="53" t="s">
        <v>163</v>
      </c>
      <c r="OJZ234" s="53">
        <f t="shared" ref="OJZ234" si="21792">(54.23)*10.764</f>
        <v>583.73171999999988</v>
      </c>
      <c r="OKA234" s="53">
        <f t="shared" si="19003"/>
        <v>116.52029999999999</v>
      </c>
      <c r="OKB234" s="53">
        <f t="shared" si="3938"/>
        <v>700.2520199999999</v>
      </c>
      <c r="OKC234" s="53">
        <v>0</v>
      </c>
      <c r="OKD234" s="53">
        <f>OKB234*(($H$268)+1)+(IF(OKC234&lt;101,OKC234,IF(OKC234&lt;201,OKC234/2,IF(OKC234&lt;=301,OKC234/3,OKC234/4))))</f>
        <v>700.2520199999999</v>
      </c>
      <c r="OKE234" s="159">
        <f t="shared" si="10077"/>
        <v>5</v>
      </c>
      <c r="OKF234" s="159"/>
      <c r="OKG234" s="53" t="s">
        <v>163</v>
      </c>
      <c r="OKH234" s="53">
        <f t="shared" ref="OKH234" si="21793">(54.23)*10.764</f>
        <v>583.73171999999988</v>
      </c>
      <c r="OKI234" s="53">
        <f t="shared" si="19005"/>
        <v>116.52029999999999</v>
      </c>
      <c r="OKJ234" s="53">
        <f t="shared" si="3941"/>
        <v>700.2520199999999</v>
      </c>
      <c r="OKK234" s="53">
        <v>0</v>
      </c>
      <c r="OKL234" s="53">
        <f>OKJ234*(($H$268)+1)+(IF(OKK234&lt;101,OKK234,IF(OKK234&lt;201,OKK234/2,IF(OKK234&lt;=301,OKK234/3,OKK234/4))))</f>
        <v>700.2520199999999</v>
      </c>
      <c r="OKM234" s="159">
        <f t="shared" si="10080"/>
        <v>5</v>
      </c>
      <c r="OKN234" s="159"/>
      <c r="OKO234" s="53" t="s">
        <v>163</v>
      </c>
      <c r="OKP234" s="53">
        <f t="shared" ref="OKP234" si="21794">(54.23)*10.764</f>
        <v>583.73171999999988</v>
      </c>
      <c r="OKQ234" s="53">
        <f t="shared" si="19007"/>
        <v>116.52029999999999</v>
      </c>
      <c r="OKR234" s="53">
        <f t="shared" si="3944"/>
        <v>700.2520199999999</v>
      </c>
      <c r="OKS234" s="53">
        <v>0</v>
      </c>
      <c r="OKT234" s="53">
        <f>OKR234*(($H$268)+1)+(IF(OKS234&lt;101,OKS234,IF(OKS234&lt;201,OKS234/2,IF(OKS234&lt;=301,OKS234/3,OKS234/4))))</f>
        <v>700.2520199999999</v>
      </c>
      <c r="OKU234" s="159">
        <f t="shared" si="10083"/>
        <v>5</v>
      </c>
      <c r="OKV234" s="159"/>
      <c r="OKW234" s="53" t="s">
        <v>163</v>
      </c>
      <c r="OKX234" s="53">
        <f t="shared" ref="OKX234" si="21795">(54.23)*10.764</f>
        <v>583.73171999999988</v>
      </c>
      <c r="OKY234" s="53">
        <f t="shared" si="19009"/>
        <v>116.52029999999999</v>
      </c>
      <c r="OKZ234" s="53">
        <f t="shared" si="3947"/>
        <v>700.2520199999999</v>
      </c>
      <c r="OLA234" s="53">
        <v>0</v>
      </c>
      <c r="OLB234" s="53">
        <f>OKZ234*(($H$268)+1)+(IF(OLA234&lt;101,OLA234,IF(OLA234&lt;201,OLA234/2,IF(OLA234&lt;=301,OLA234/3,OLA234/4))))</f>
        <v>700.2520199999999</v>
      </c>
      <c r="OLC234" s="159">
        <f t="shared" si="10086"/>
        <v>5</v>
      </c>
      <c r="OLD234" s="159"/>
      <c r="OLE234" s="53" t="s">
        <v>163</v>
      </c>
      <c r="OLF234" s="53">
        <f t="shared" ref="OLF234" si="21796">(54.23)*10.764</f>
        <v>583.73171999999988</v>
      </c>
      <c r="OLG234" s="53">
        <f t="shared" si="19011"/>
        <v>116.52029999999999</v>
      </c>
      <c r="OLH234" s="53">
        <f t="shared" si="3950"/>
        <v>700.2520199999999</v>
      </c>
      <c r="OLI234" s="53">
        <v>0</v>
      </c>
      <c r="OLJ234" s="53">
        <f>OLH234*(($H$268)+1)+(IF(OLI234&lt;101,OLI234,IF(OLI234&lt;201,OLI234/2,IF(OLI234&lt;=301,OLI234/3,OLI234/4))))</f>
        <v>700.2520199999999</v>
      </c>
      <c r="OLK234" s="159">
        <f t="shared" si="10089"/>
        <v>5</v>
      </c>
      <c r="OLL234" s="159"/>
      <c r="OLM234" s="53" t="s">
        <v>163</v>
      </c>
      <c r="OLN234" s="53">
        <f t="shared" ref="OLN234" si="21797">(54.23)*10.764</f>
        <v>583.73171999999988</v>
      </c>
      <c r="OLO234" s="53">
        <f t="shared" si="19013"/>
        <v>116.52029999999999</v>
      </c>
      <c r="OLP234" s="53">
        <f t="shared" si="3953"/>
        <v>700.2520199999999</v>
      </c>
      <c r="OLQ234" s="53">
        <v>0</v>
      </c>
      <c r="OLR234" s="53">
        <f>OLP234*(($H$268)+1)+(IF(OLQ234&lt;101,OLQ234,IF(OLQ234&lt;201,OLQ234/2,IF(OLQ234&lt;=301,OLQ234/3,OLQ234/4))))</f>
        <v>700.2520199999999</v>
      </c>
      <c r="OLS234" s="159">
        <f t="shared" si="10092"/>
        <v>5</v>
      </c>
      <c r="OLT234" s="159"/>
      <c r="OLU234" s="53" t="s">
        <v>163</v>
      </c>
      <c r="OLV234" s="53">
        <f t="shared" ref="OLV234" si="21798">(54.23)*10.764</f>
        <v>583.73171999999988</v>
      </c>
      <c r="OLW234" s="53">
        <f t="shared" si="19015"/>
        <v>116.52029999999999</v>
      </c>
      <c r="OLX234" s="53">
        <f t="shared" si="3956"/>
        <v>700.2520199999999</v>
      </c>
      <c r="OLY234" s="53">
        <v>0</v>
      </c>
      <c r="OLZ234" s="53">
        <f>OLX234*(($H$268)+1)+(IF(OLY234&lt;101,OLY234,IF(OLY234&lt;201,OLY234/2,IF(OLY234&lt;=301,OLY234/3,OLY234/4))))</f>
        <v>700.2520199999999</v>
      </c>
      <c r="OMA234" s="159">
        <f t="shared" si="10095"/>
        <v>5</v>
      </c>
      <c r="OMB234" s="159"/>
      <c r="OMC234" s="53" t="s">
        <v>163</v>
      </c>
      <c r="OMD234" s="53">
        <f t="shared" ref="OMD234" si="21799">(54.23)*10.764</f>
        <v>583.73171999999988</v>
      </c>
      <c r="OME234" s="53">
        <f t="shared" si="19017"/>
        <v>116.52029999999999</v>
      </c>
      <c r="OMF234" s="53">
        <f t="shared" si="3959"/>
        <v>700.2520199999999</v>
      </c>
      <c r="OMG234" s="53">
        <v>0</v>
      </c>
      <c r="OMH234" s="53">
        <f>OMF234*(($H$268)+1)+(IF(OMG234&lt;101,OMG234,IF(OMG234&lt;201,OMG234/2,IF(OMG234&lt;=301,OMG234/3,OMG234/4))))</f>
        <v>700.2520199999999</v>
      </c>
      <c r="OMI234" s="159">
        <f t="shared" si="10098"/>
        <v>5</v>
      </c>
      <c r="OMJ234" s="159"/>
      <c r="OMK234" s="53" t="s">
        <v>163</v>
      </c>
      <c r="OML234" s="53">
        <f t="shared" ref="OML234" si="21800">(54.23)*10.764</f>
        <v>583.73171999999988</v>
      </c>
      <c r="OMM234" s="53">
        <f t="shared" si="19019"/>
        <v>116.52029999999999</v>
      </c>
      <c r="OMN234" s="53">
        <f t="shared" si="3962"/>
        <v>700.2520199999999</v>
      </c>
      <c r="OMO234" s="53">
        <v>0</v>
      </c>
      <c r="OMP234" s="53">
        <f>OMN234*(($H$268)+1)+(IF(OMO234&lt;101,OMO234,IF(OMO234&lt;201,OMO234/2,IF(OMO234&lt;=301,OMO234/3,OMO234/4))))</f>
        <v>700.2520199999999</v>
      </c>
      <c r="OMQ234" s="159">
        <f t="shared" si="10101"/>
        <v>5</v>
      </c>
      <c r="OMR234" s="159"/>
      <c r="OMS234" s="53" t="s">
        <v>163</v>
      </c>
      <c r="OMT234" s="53">
        <f t="shared" ref="OMT234" si="21801">(54.23)*10.764</f>
        <v>583.73171999999988</v>
      </c>
      <c r="OMU234" s="53">
        <f t="shared" si="19021"/>
        <v>116.52029999999999</v>
      </c>
      <c r="OMV234" s="53">
        <f t="shared" si="3965"/>
        <v>700.2520199999999</v>
      </c>
      <c r="OMW234" s="53">
        <v>0</v>
      </c>
      <c r="OMX234" s="53">
        <f>OMV234*(($H$268)+1)+(IF(OMW234&lt;101,OMW234,IF(OMW234&lt;201,OMW234/2,IF(OMW234&lt;=301,OMW234/3,OMW234/4))))</f>
        <v>700.2520199999999</v>
      </c>
      <c r="OMY234" s="159">
        <f t="shared" si="10104"/>
        <v>5</v>
      </c>
      <c r="OMZ234" s="159"/>
      <c r="ONA234" s="53" t="s">
        <v>163</v>
      </c>
      <c r="ONB234" s="53">
        <f t="shared" ref="ONB234" si="21802">(54.23)*10.764</f>
        <v>583.73171999999988</v>
      </c>
      <c r="ONC234" s="53">
        <f t="shared" si="19023"/>
        <v>116.52029999999999</v>
      </c>
      <c r="OND234" s="53">
        <f t="shared" si="3968"/>
        <v>700.2520199999999</v>
      </c>
      <c r="ONE234" s="53">
        <v>0</v>
      </c>
      <c r="ONF234" s="53">
        <f>OND234*(($H$268)+1)+(IF(ONE234&lt;101,ONE234,IF(ONE234&lt;201,ONE234/2,IF(ONE234&lt;=301,ONE234/3,ONE234/4))))</f>
        <v>700.2520199999999</v>
      </c>
      <c r="ONG234" s="159">
        <f t="shared" si="10107"/>
        <v>5</v>
      </c>
      <c r="ONH234" s="159"/>
      <c r="ONI234" s="53" t="s">
        <v>163</v>
      </c>
      <c r="ONJ234" s="53">
        <f t="shared" ref="ONJ234" si="21803">(54.23)*10.764</f>
        <v>583.73171999999988</v>
      </c>
      <c r="ONK234" s="53">
        <f t="shared" si="19025"/>
        <v>116.52029999999999</v>
      </c>
      <c r="ONL234" s="53">
        <f t="shared" si="3971"/>
        <v>700.2520199999999</v>
      </c>
      <c r="ONM234" s="53">
        <v>0</v>
      </c>
      <c r="ONN234" s="53">
        <f>ONL234*(($H$268)+1)+(IF(ONM234&lt;101,ONM234,IF(ONM234&lt;201,ONM234/2,IF(ONM234&lt;=301,ONM234/3,ONM234/4))))</f>
        <v>700.2520199999999</v>
      </c>
      <c r="ONO234" s="159">
        <f t="shared" si="10110"/>
        <v>5</v>
      </c>
      <c r="ONP234" s="159"/>
      <c r="ONQ234" s="53" t="s">
        <v>163</v>
      </c>
      <c r="ONR234" s="53">
        <f t="shared" ref="ONR234" si="21804">(54.23)*10.764</f>
        <v>583.73171999999988</v>
      </c>
      <c r="ONS234" s="53">
        <f t="shared" si="19027"/>
        <v>116.52029999999999</v>
      </c>
      <c r="ONT234" s="53">
        <f t="shared" si="3974"/>
        <v>700.2520199999999</v>
      </c>
      <c r="ONU234" s="53">
        <v>0</v>
      </c>
      <c r="ONV234" s="53">
        <f>ONT234*(($H$268)+1)+(IF(ONU234&lt;101,ONU234,IF(ONU234&lt;201,ONU234/2,IF(ONU234&lt;=301,ONU234/3,ONU234/4))))</f>
        <v>700.2520199999999</v>
      </c>
      <c r="ONW234" s="159">
        <f t="shared" si="10113"/>
        <v>5</v>
      </c>
      <c r="ONX234" s="159"/>
      <c r="ONY234" s="53" t="s">
        <v>163</v>
      </c>
      <c r="ONZ234" s="53">
        <f t="shared" ref="ONZ234" si="21805">(54.23)*10.764</f>
        <v>583.73171999999988</v>
      </c>
      <c r="OOA234" s="53">
        <f t="shared" si="19029"/>
        <v>116.52029999999999</v>
      </c>
      <c r="OOB234" s="53">
        <f t="shared" si="3977"/>
        <v>700.2520199999999</v>
      </c>
      <c r="OOC234" s="53">
        <v>0</v>
      </c>
      <c r="OOD234" s="53">
        <f>OOB234*(($H$268)+1)+(IF(OOC234&lt;101,OOC234,IF(OOC234&lt;201,OOC234/2,IF(OOC234&lt;=301,OOC234/3,OOC234/4))))</f>
        <v>700.2520199999999</v>
      </c>
      <c r="OOE234" s="159">
        <f t="shared" si="10116"/>
        <v>5</v>
      </c>
      <c r="OOF234" s="159"/>
      <c r="OOG234" s="53" t="s">
        <v>163</v>
      </c>
      <c r="OOH234" s="53">
        <f t="shared" ref="OOH234" si="21806">(54.23)*10.764</f>
        <v>583.73171999999988</v>
      </c>
      <c r="OOI234" s="53">
        <f t="shared" si="19031"/>
        <v>116.52029999999999</v>
      </c>
      <c r="OOJ234" s="53">
        <f t="shared" si="3980"/>
        <v>700.2520199999999</v>
      </c>
      <c r="OOK234" s="53">
        <v>0</v>
      </c>
      <c r="OOL234" s="53">
        <f>OOJ234*(($H$268)+1)+(IF(OOK234&lt;101,OOK234,IF(OOK234&lt;201,OOK234/2,IF(OOK234&lt;=301,OOK234/3,OOK234/4))))</f>
        <v>700.2520199999999</v>
      </c>
      <c r="OOM234" s="159">
        <f t="shared" si="10119"/>
        <v>5</v>
      </c>
      <c r="OON234" s="159"/>
      <c r="OOO234" s="53" t="s">
        <v>163</v>
      </c>
      <c r="OOP234" s="53">
        <f t="shared" ref="OOP234" si="21807">(54.23)*10.764</f>
        <v>583.73171999999988</v>
      </c>
      <c r="OOQ234" s="53">
        <f t="shared" si="19033"/>
        <v>116.52029999999999</v>
      </c>
      <c r="OOR234" s="53">
        <f t="shared" si="3983"/>
        <v>700.2520199999999</v>
      </c>
      <c r="OOS234" s="53">
        <v>0</v>
      </c>
      <c r="OOT234" s="53">
        <f>OOR234*(($H$268)+1)+(IF(OOS234&lt;101,OOS234,IF(OOS234&lt;201,OOS234/2,IF(OOS234&lt;=301,OOS234/3,OOS234/4))))</f>
        <v>700.2520199999999</v>
      </c>
      <c r="OOU234" s="159">
        <f t="shared" si="10122"/>
        <v>5</v>
      </c>
      <c r="OOV234" s="159"/>
      <c r="OOW234" s="53" t="s">
        <v>163</v>
      </c>
      <c r="OOX234" s="53">
        <f t="shared" ref="OOX234" si="21808">(54.23)*10.764</f>
        <v>583.73171999999988</v>
      </c>
      <c r="OOY234" s="53">
        <f t="shared" si="19035"/>
        <v>116.52029999999999</v>
      </c>
      <c r="OOZ234" s="53">
        <f t="shared" si="3986"/>
        <v>700.2520199999999</v>
      </c>
      <c r="OPA234" s="53">
        <v>0</v>
      </c>
      <c r="OPB234" s="53">
        <f>OOZ234*(($H$268)+1)+(IF(OPA234&lt;101,OPA234,IF(OPA234&lt;201,OPA234/2,IF(OPA234&lt;=301,OPA234/3,OPA234/4))))</f>
        <v>700.2520199999999</v>
      </c>
      <c r="OPC234" s="159">
        <f t="shared" si="10125"/>
        <v>5</v>
      </c>
      <c r="OPD234" s="159"/>
      <c r="OPE234" s="53" t="s">
        <v>163</v>
      </c>
      <c r="OPF234" s="53">
        <f t="shared" ref="OPF234" si="21809">(54.23)*10.764</f>
        <v>583.73171999999988</v>
      </c>
      <c r="OPG234" s="53">
        <f t="shared" si="19037"/>
        <v>116.52029999999999</v>
      </c>
      <c r="OPH234" s="53">
        <f t="shared" si="3989"/>
        <v>700.2520199999999</v>
      </c>
      <c r="OPI234" s="53">
        <v>0</v>
      </c>
      <c r="OPJ234" s="53">
        <f>OPH234*(($H$268)+1)+(IF(OPI234&lt;101,OPI234,IF(OPI234&lt;201,OPI234/2,IF(OPI234&lt;=301,OPI234/3,OPI234/4))))</f>
        <v>700.2520199999999</v>
      </c>
      <c r="OPK234" s="159">
        <f t="shared" si="10128"/>
        <v>5</v>
      </c>
      <c r="OPL234" s="159"/>
      <c r="OPM234" s="53" t="s">
        <v>163</v>
      </c>
      <c r="OPN234" s="53">
        <f t="shared" ref="OPN234" si="21810">(54.23)*10.764</f>
        <v>583.73171999999988</v>
      </c>
      <c r="OPO234" s="53">
        <f t="shared" si="19039"/>
        <v>116.52029999999999</v>
      </c>
      <c r="OPP234" s="53">
        <f t="shared" si="3992"/>
        <v>700.2520199999999</v>
      </c>
      <c r="OPQ234" s="53">
        <v>0</v>
      </c>
      <c r="OPR234" s="53">
        <f>OPP234*(($H$268)+1)+(IF(OPQ234&lt;101,OPQ234,IF(OPQ234&lt;201,OPQ234/2,IF(OPQ234&lt;=301,OPQ234/3,OPQ234/4))))</f>
        <v>700.2520199999999</v>
      </c>
      <c r="OPS234" s="159">
        <f t="shared" si="10131"/>
        <v>5</v>
      </c>
      <c r="OPT234" s="159"/>
      <c r="OPU234" s="53" t="s">
        <v>163</v>
      </c>
      <c r="OPV234" s="53">
        <f t="shared" ref="OPV234" si="21811">(54.23)*10.764</f>
        <v>583.73171999999988</v>
      </c>
      <c r="OPW234" s="53">
        <f t="shared" si="19041"/>
        <v>116.52029999999999</v>
      </c>
      <c r="OPX234" s="53">
        <f t="shared" si="3995"/>
        <v>700.2520199999999</v>
      </c>
      <c r="OPY234" s="53">
        <v>0</v>
      </c>
      <c r="OPZ234" s="53">
        <f>OPX234*(($H$268)+1)+(IF(OPY234&lt;101,OPY234,IF(OPY234&lt;201,OPY234/2,IF(OPY234&lt;=301,OPY234/3,OPY234/4))))</f>
        <v>700.2520199999999</v>
      </c>
      <c r="OQA234" s="159">
        <f t="shared" si="10134"/>
        <v>5</v>
      </c>
      <c r="OQB234" s="159"/>
      <c r="OQC234" s="53" t="s">
        <v>163</v>
      </c>
      <c r="OQD234" s="53">
        <f t="shared" ref="OQD234" si="21812">(54.23)*10.764</f>
        <v>583.73171999999988</v>
      </c>
      <c r="OQE234" s="53">
        <f t="shared" si="19043"/>
        <v>116.52029999999999</v>
      </c>
      <c r="OQF234" s="53">
        <f t="shared" si="3998"/>
        <v>700.2520199999999</v>
      </c>
      <c r="OQG234" s="53">
        <v>0</v>
      </c>
      <c r="OQH234" s="53">
        <f>OQF234*(($H$268)+1)+(IF(OQG234&lt;101,OQG234,IF(OQG234&lt;201,OQG234/2,IF(OQG234&lt;=301,OQG234/3,OQG234/4))))</f>
        <v>700.2520199999999</v>
      </c>
      <c r="OQI234" s="159">
        <f t="shared" si="10137"/>
        <v>5</v>
      </c>
      <c r="OQJ234" s="159"/>
      <c r="OQK234" s="53" t="s">
        <v>163</v>
      </c>
      <c r="OQL234" s="53">
        <f t="shared" ref="OQL234" si="21813">(54.23)*10.764</f>
        <v>583.73171999999988</v>
      </c>
      <c r="OQM234" s="53">
        <f t="shared" si="19045"/>
        <v>116.52029999999999</v>
      </c>
      <c r="OQN234" s="53">
        <f t="shared" si="4001"/>
        <v>700.2520199999999</v>
      </c>
      <c r="OQO234" s="53">
        <v>0</v>
      </c>
      <c r="OQP234" s="53">
        <f>OQN234*(($H$268)+1)+(IF(OQO234&lt;101,OQO234,IF(OQO234&lt;201,OQO234/2,IF(OQO234&lt;=301,OQO234/3,OQO234/4))))</f>
        <v>700.2520199999999</v>
      </c>
      <c r="OQQ234" s="159">
        <f t="shared" si="10140"/>
        <v>5</v>
      </c>
      <c r="OQR234" s="159"/>
      <c r="OQS234" s="53" t="s">
        <v>163</v>
      </c>
      <c r="OQT234" s="53">
        <f t="shared" ref="OQT234" si="21814">(54.23)*10.764</f>
        <v>583.73171999999988</v>
      </c>
      <c r="OQU234" s="53">
        <f t="shared" si="19047"/>
        <v>116.52029999999999</v>
      </c>
      <c r="OQV234" s="53">
        <f t="shared" si="4004"/>
        <v>700.2520199999999</v>
      </c>
      <c r="OQW234" s="53">
        <v>0</v>
      </c>
      <c r="OQX234" s="53">
        <f>OQV234*(($H$268)+1)+(IF(OQW234&lt;101,OQW234,IF(OQW234&lt;201,OQW234/2,IF(OQW234&lt;=301,OQW234/3,OQW234/4))))</f>
        <v>700.2520199999999</v>
      </c>
      <c r="OQY234" s="159">
        <f t="shared" si="10143"/>
        <v>5</v>
      </c>
      <c r="OQZ234" s="159"/>
      <c r="ORA234" s="53" t="s">
        <v>163</v>
      </c>
      <c r="ORB234" s="53">
        <f t="shared" ref="ORB234" si="21815">(54.23)*10.764</f>
        <v>583.73171999999988</v>
      </c>
      <c r="ORC234" s="53">
        <f t="shared" si="19049"/>
        <v>116.52029999999999</v>
      </c>
      <c r="ORD234" s="53">
        <f t="shared" si="4007"/>
        <v>700.2520199999999</v>
      </c>
      <c r="ORE234" s="53">
        <v>0</v>
      </c>
      <c r="ORF234" s="53">
        <f>ORD234*(($H$268)+1)+(IF(ORE234&lt;101,ORE234,IF(ORE234&lt;201,ORE234/2,IF(ORE234&lt;=301,ORE234/3,ORE234/4))))</f>
        <v>700.2520199999999</v>
      </c>
      <c r="ORG234" s="159">
        <f t="shared" si="10146"/>
        <v>5</v>
      </c>
      <c r="ORH234" s="159"/>
      <c r="ORI234" s="53" t="s">
        <v>163</v>
      </c>
      <c r="ORJ234" s="53">
        <f t="shared" ref="ORJ234" si="21816">(54.23)*10.764</f>
        <v>583.73171999999988</v>
      </c>
      <c r="ORK234" s="53">
        <f t="shared" si="19051"/>
        <v>116.52029999999999</v>
      </c>
      <c r="ORL234" s="53">
        <f t="shared" si="4010"/>
        <v>700.2520199999999</v>
      </c>
      <c r="ORM234" s="53">
        <v>0</v>
      </c>
      <c r="ORN234" s="53">
        <f>ORL234*(($H$268)+1)+(IF(ORM234&lt;101,ORM234,IF(ORM234&lt;201,ORM234/2,IF(ORM234&lt;=301,ORM234/3,ORM234/4))))</f>
        <v>700.2520199999999</v>
      </c>
      <c r="ORO234" s="159">
        <f t="shared" si="10149"/>
        <v>5</v>
      </c>
      <c r="ORP234" s="159"/>
      <c r="ORQ234" s="53" t="s">
        <v>163</v>
      </c>
      <c r="ORR234" s="53">
        <f t="shared" ref="ORR234" si="21817">(54.23)*10.764</f>
        <v>583.73171999999988</v>
      </c>
      <c r="ORS234" s="53">
        <f t="shared" si="19053"/>
        <v>116.52029999999999</v>
      </c>
      <c r="ORT234" s="53">
        <f t="shared" si="4013"/>
        <v>700.2520199999999</v>
      </c>
      <c r="ORU234" s="53">
        <v>0</v>
      </c>
      <c r="ORV234" s="53">
        <f>ORT234*(($H$268)+1)+(IF(ORU234&lt;101,ORU234,IF(ORU234&lt;201,ORU234/2,IF(ORU234&lt;=301,ORU234/3,ORU234/4))))</f>
        <v>700.2520199999999</v>
      </c>
      <c r="ORW234" s="159">
        <f t="shared" si="10152"/>
        <v>5</v>
      </c>
      <c r="ORX234" s="159"/>
      <c r="ORY234" s="53" t="s">
        <v>163</v>
      </c>
      <c r="ORZ234" s="53">
        <f t="shared" ref="ORZ234" si="21818">(54.23)*10.764</f>
        <v>583.73171999999988</v>
      </c>
      <c r="OSA234" s="53">
        <f t="shared" si="19055"/>
        <v>116.52029999999999</v>
      </c>
      <c r="OSB234" s="53">
        <f t="shared" si="4016"/>
        <v>700.2520199999999</v>
      </c>
      <c r="OSC234" s="53">
        <v>0</v>
      </c>
      <c r="OSD234" s="53">
        <f>OSB234*(($H$268)+1)+(IF(OSC234&lt;101,OSC234,IF(OSC234&lt;201,OSC234/2,IF(OSC234&lt;=301,OSC234/3,OSC234/4))))</f>
        <v>700.2520199999999</v>
      </c>
      <c r="OSE234" s="159">
        <f t="shared" si="10155"/>
        <v>5</v>
      </c>
      <c r="OSF234" s="159"/>
      <c r="OSG234" s="53" t="s">
        <v>163</v>
      </c>
      <c r="OSH234" s="53">
        <f t="shared" ref="OSH234" si="21819">(54.23)*10.764</f>
        <v>583.73171999999988</v>
      </c>
      <c r="OSI234" s="53">
        <f t="shared" si="19057"/>
        <v>116.52029999999999</v>
      </c>
      <c r="OSJ234" s="53">
        <f t="shared" si="4019"/>
        <v>700.2520199999999</v>
      </c>
      <c r="OSK234" s="53">
        <v>0</v>
      </c>
      <c r="OSL234" s="53">
        <f>OSJ234*(($H$268)+1)+(IF(OSK234&lt;101,OSK234,IF(OSK234&lt;201,OSK234/2,IF(OSK234&lt;=301,OSK234/3,OSK234/4))))</f>
        <v>700.2520199999999</v>
      </c>
      <c r="OSM234" s="159">
        <f t="shared" si="10158"/>
        <v>5</v>
      </c>
      <c r="OSN234" s="159"/>
      <c r="OSO234" s="53" t="s">
        <v>163</v>
      </c>
      <c r="OSP234" s="53">
        <f t="shared" ref="OSP234" si="21820">(54.23)*10.764</f>
        <v>583.73171999999988</v>
      </c>
      <c r="OSQ234" s="53">
        <f t="shared" si="19059"/>
        <v>116.52029999999999</v>
      </c>
      <c r="OSR234" s="53">
        <f t="shared" si="4022"/>
        <v>700.2520199999999</v>
      </c>
      <c r="OSS234" s="53">
        <v>0</v>
      </c>
      <c r="OST234" s="53">
        <f>OSR234*(($H$268)+1)+(IF(OSS234&lt;101,OSS234,IF(OSS234&lt;201,OSS234/2,IF(OSS234&lt;=301,OSS234/3,OSS234/4))))</f>
        <v>700.2520199999999</v>
      </c>
      <c r="OSU234" s="159">
        <f t="shared" si="10161"/>
        <v>5</v>
      </c>
      <c r="OSV234" s="159"/>
      <c r="OSW234" s="53" t="s">
        <v>163</v>
      </c>
      <c r="OSX234" s="53">
        <f t="shared" ref="OSX234" si="21821">(54.23)*10.764</f>
        <v>583.73171999999988</v>
      </c>
      <c r="OSY234" s="53">
        <f t="shared" si="19061"/>
        <v>116.52029999999999</v>
      </c>
      <c r="OSZ234" s="53">
        <f t="shared" si="4025"/>
        <v>700.2520199999999</v>
      </c>
      <c r="OTA234" s="53">
        <v>0</v>
      </c>
      <c r="OTB234" s="53">
        <f>OSZ234*(($H$268)+1)+(IF(OTA234&lt;101,OTA234,IF(OTA234&lt;201,OTA234/2,IF(OTA234&lt;=301,OTA234/3,OTA234/4))))</f>
        <v>700.2520199999999</v>
      </c>
      <c r="OTC234" s="159">
        <f t="shared" si="10164"/>
        <v>5</v>
      </c>
      <c r="OTD234" s="159"/>
      <c r="OTE234" s="53" t="s">
        <v>163</v>
      </c>
      <c r="OTF234" s="53">
        <f t="shared" ref="OTF234" si="21822">(54.23)*10.764</f>
        <v>583.73171999999988</v>
      </c>
      <c r="OTG234" s="53">
        <f t="shared" si="19063"/>
        <v>116.52029999999999</v>
      </c>
      <c r="OTH234" s="53">
        <f t="shared" si="4028"/>
        <v>700.2520199999999</v>
      </c>
      <c r="OTI234" s="53">
        <v>0</v>
      </c>
      <c r="OTJ234" s="53">
        <f>OTH234*(($H$268)+1)+(IF(OTI234&lt;101,OTI234,IF(OTI234&lt;201,OTI234/2,IF(OTI234&lt;=301,OTI234/3,OTI234/4))))</f>
        <v>700.2520199999999</v>
      </c>
      <c r="OTK234" s="159">
        <f t="shared" si="10167"/>
        <v>5</v>
      </c>
      <c r="OTL234" s="159"/>
      <c r="OTM234" s="53" t="s">
        <v>163</v>
      </c>
      <c r="OTN234" s="53">
        <f t="shared" ref="OTN234" si="21823">(54.23)*10.764</f>
        <v>583.73171999999988</v>
      </c>
      <c r="OTO234" s="53">
        <f t="shared" si="19065"/>
        <v>116.52029999999999</v>
      </c>
      <c r="OTP234" s="53">
        <f t="shared" si="4031"/>
        <v>700.2520199999999</v>
      </c>
      <c r="OTQ234" s="53">
        <v>0</v>
      </c>
      <c r="OTR234" s="53">
        <f>OTP234*(($H$268)+1)+(IF(OTQ234&lt;101,OTQ234,IF(OTQ234&lt;201,OTQ234/2,IF(OTQ234&lt;=301,OTQ234/3,OTQ234/4))))</f>
        <v>700.2520199999999</v>
      </c>
      <c r="OTS234" s="159">
        <f t="shared" si="10170"/>
        <v>5</v>
      </c>
      <c r="OTT234" s="159"/>
      <c r="OTU234" s="53" t="s">
        <v>163</v>
      </c>
      <c r="OTV234" s="53">
        <f t="shared" ref="OTV234" si="21824">(54.23)*10.764</f>
        <v>583.73171999999988</v>
      </c>
      <c r="OTW234" s="53">
        <f t="shared" si="19067"/>
        <v>116.52029999999999</v>
      </c>
      <c r="OTX234" s="53">
        <f t="shared" si="4034"/>
        <v>700.2520199999999</v>
      </c>
      <c r="OTY234" s="53">
        <v>0</v>
      </c>
      <c r="OTZ234" s="53">
        <f>OTX234*(($H$268)+1)+(IF(OTY234&lt;101,OTY234,IF(OTY234&lt;201,OTY234/2,IF(OTY234&lt;=301,OTY234/3,OTY234/4))))</f>
        <v>700.2520199999999</v>
      </c>
      <c r="OUA234" s="159">
        <f t="shared" si="10173"/>
        <v>5</v>
      </c>
      <c r="OUB234" s="159"/>
      <c r="OUC234" s="53" t="s">
        <v>163</v>
      </c>
      <c r="OUD234" s="53">
        <f t="shared" ref="OUD234" si="21825">(54.23)*10.764</f>
        <v>583.73171999999988</v>
      </c>
      <c r="OUE234" s="53">
        <f t="shared" si="19069"/>
        <v>116.52029999999999</v>
      </c>
      <c r="OUF234" s="53">
        <f t="shared" si="4037"/>
        <v>700.2520199999999</v>
      </c>
      <c r="OUG234" s="53">
        <v>0</v>
      </c>
      <c r="OUH234" s="53">
        <f>OUF234*(($H$268)+1)+(IF(OUG234&lt;101,OUG234,IF(OUG234&lt;201,OUG234/2,IF(OUG234&lt;=301,OUG234/3,OUG234/4))))</f>
        <v>700.2520199999999</v>
      </c>
      <c r="OUI234" s="159">
        <f t="shared" si="10176"/>
        <v>5</v>
      </c>
      <c r="OUJ234" s="159"/>
      <c r="OUK234" s="53" t="s">
        <v>163</v>
      </c>
      <c r="OUL234" s="53">
        <f t="shared" ref="OUL234" si="21826">(54.23)*10.764</f>
        <v>583.73171999999988</v>
      </c>
      <c r="OUM234" s="53">
        <f t="shared" si="19071"/>
        <v>116.52029999999999</v>
      </c>
      <c r="OUN234" s="53">
        <f t="shared" si="4040"/>
        <v>700.2520199999999</v>
      </c>
      <c r="OUO234" s="53">
        <v>0</v>
      </c>
      <c r="OUP234" s="53">
        <f>OUN234*(($H$268)+1)+(IF(OUO234&lt;101,OUO234,IF(OUO234&lt;201,OUO234/2,IF(OUO234&lt;=301,OUO234/3,OUO234/4))))</f>
        <v>700.2520199999999</v>
      </c>
      <c r="OUQ234" s="159">
        <f t="shared" si="10179"/>
        <v>5</v>
      </c>
      <c r="OUR234" s="159"/>
      <c r="OUS234" s="53" t="s">
        <v>163</v>
      </c>
      <c r="OUT234" s="53">
        <f t="shared" ref="OUT234" si="21827">(54.23)*10.764</f>
        <v>583.73171999999988</v>
      </c>
      <c r="OUU234" s="53">
        <f t="shared" si="19073"/>
        <v>116.52029999999999</v>
      </c>
      <c r="OUV234" s="53">
        <f t="shared" si="4043"/>
        <v>700.2520199999999</v>
      </c>
      <c r="OUW234" s="53">
        <v>0</v>
      </c>
      <c r="OUX234" s="53">
        <f>OUV234*(($H$268)+1)+(IF(OUW234&lt;101,OUW234,IF(OUW234&lt;201,OUW234/2,IF(OUW234&lt;=301,OUW234/3,OUW234/4))))</f>
        <v>700.2520199999999</v>
      </c>
      <c r="OUY234" s="159">
        <f t="shared" si="10182"/>
        <v>5</v>
      </c>
      <c r="OUZ234" s="159"/>
      <c r="OVA234" s="53" t="s">
        <v>163</v>
      </c>
      <c r="OVB234" s="53">
        <f t="shared" ref="OVB234" si="21828">(54.23)*10.764</f>
        <v>583.73171999999988</v>
      </c>
      <c r="OVC234" s="53">
        <f t="shared" si="19075"/>
        <v>116.52029999999999</v>
      </c>
      <c r="OVD234" s="53">
        <f t="shared" si="4046"/>
        <v>700.2520199999999</v>
      </c>
      <c r="OVE234" s="53">
        <v>0</v>
      </c>
      <c r="OVF234" s="53">
        <f>OVD234*(($H$268)+1)+(IF(OVE234&lt;101,OVE234,IF(OVE234&lt;201,OVE234/2,IF(OVE234&lt;=301,OVE234/3,OVE234/4))))</f>
        <v>700.2520199999999</v>
      </c>
      <c r="OVG234" s="159">
        <f t="shared" si="10185"/>
        <v>5</v>
      </c>
      <c r="OVH234" s="159"/>
      <c r="OVI234" s="53" t="s">
        <v>163</v>
      </c>
      <c r="OVJ234" s="53">
        <f t="shared" ref="OVJ234" si="21829">(54.23)*10.764</f>
        <v>583.73171999999988</v>
      </c>
      <c r="OVK234" s="53">
        <f t="shared" si="19077"/>
        <v>116.52029999999999</v>
      </c>
      <c r="OVL234" s="53">
        <f t="shared" si="4049"/>
        <v>700.2520199999999</v>
      </c>
      <c r="OVM234" s="53">
        <v>0</v>
      </c>
      <c r="OVN234" s="53">
        <f>OVL234*(($H$268)+1)+(IF(OVM234&lt;101,OVM234,IF(OVM234&lt;201,OVM234/2,IF(OVM234&lt;=301,OVM234/3,OVM234/4))))</f>
        <v>700.2520199999999</v>
      </c>
      <c r="OVO234" s="159">
        <f t="shared" si="10188"/>
        <v>5</v>
      </c>
      <c r="OVP234" s="159"/>
      <c r="OVQ234" s="53" t="s">
        <v>163</v>
      </c>
      <c r="OVR234" s="53">
        <f t="shared" ref="OVR234" si="21830">(54.23)*10.764</f>
        <v>583.73171999999988</v>
      </c>
      <c r="OVS234" s="53">
        <f t="shared" si="19079"/>
        <v>116.52029999999999</v>
      </c>
      <c r="OVT234" s="53">
        <f t="shared" si="4052"/>
        <v>700.2520199999999</v>
      </c>
      <c r="OVU234" s="53">
        <v>0</v>
      </c>
      <c r="OVV234" s="53">
        <f>OVT234*(($H$268)+1)+(IF(OVU234&lt;101,OVU234,IF(OVU234&lt;201,OVU234/2,IF(OVU234&lt;=301,OVU234/3,OVU234/4))))</f>
        <v>700.2520199999999</v>
      </c>
      <c r="OVW234" s="159">
        <f t="shared" si="10191"/>
        <v>5</v>
      </c>
      <c r="OVX234" s="159"/>
      <c r="OVY234" s="53" t="s">
        <v>163</v>
      </c>
      <c r="OVZ234" s="53">
        <f t="shared" ref="OVZ234" si="21831">(54.23)*10.764</f>
        <v>583.73171999999988</v>
      </c>
      <c r="OWA234" s="53">
        <f t="shared" si="19081"/>
        <v>116.52029999999999</v>
      </c>
      <c r="OWB234" s="53">
        <f t="shared" si="4055"/>
        <v>700.2520199999999</v>
      </c>
      <c r="OWC234" s="53">
        <v>0</v>
      </c>
      <c r="OWD234" s="53">
        <f>OWB234*(($H$268)+1)+(IF(OWC234&lt;101,OWC234,IF(OWC234&lt;201,OWC234/2,IF(OWC234&lt;=301,OWC234/3,OWC234/4))))</f>
        <v>700.2520199999999</v>
      </c>
      <c r="OWE234" s="159">
        <f t="shared" si="10194"/>
        <v>5</v>
      </c>
      <c r="OWF234" s="159"/>
      <c r="OWG234" s="53" t="s">
        <v>163</v>
      </c>
      <c r="OWH234" s="53">
        <f t="shared" ref="OWH234" si="21832">(54.23)*10.764</f>
        <v>583.73171999999988</v>
      </c>
      <c r="OWI234" s="53">
        <f t="shared" si="19083"/>
        <v>116.52029999999999</v>
      </c>
      <c r="OWJ234" s="53">
        <f t="shared" si="4058"/>
        <v>700.2520199999999</v>
      </c>
      <c r="OWK234" s="53">
        <v>0</v>
      </c>
      <c r="OWL234" s="53">
        <f>OWJ234*(($H$268)+1)+(IF(OWK234&lt;101,OWK234,IF(OWK234&lt;201,OWK234/2,IF(OWK234&lt;=301,OWK234/3,OWK234/4))))</f>
        <v>700.2520199999999</v>
      </c>
      <c r="OWM234" s="159">
        <f t="shared" si="10197"/>
        <v>5</v>
      </c>
      <c r="OWN234" s="159"/>
      <c r="OWO234" s="53" t="s">
        <v>163</v>
      </c>
      <c r="OWP234" s="53">
        <f t="shared" ref="OWP234" si="21833">(54.23)*10.764</f>
        <v>583.73171999999988</v>
      </c>
      <c r="OWQ234" s="53">
        <f t="shared" si="19085"/>
        <v>116.52029999999999</v>
      </c>
      <c r="OWR234" s="53">
        <f t="shared" si="4061"/>
        <v>700.2520199999999</v>
      </c>
      <c r="OWS234" s="53">
        <v>0</v>
      </c>
      <c r="OWT234" s="53">
        <f>OWR234*(($H$268)+1)+(IF(OWS234&lt;101,OWS234,IF(OWS234&lt;201,OWS234/2,IF(OWS234&lt;=301,OWS234/3,OWS234/4))))</f>
        <v>700.2520199999999</v>
      </c>
      <c r="OWU234" s="159">
        <f t="shared" si="10200"/>
        <v>5</v>
      </c>
      <c r="OWV234" s="159"/>
      <c r="OWW234" s="53" t="s">
        <v>163</v>
      </c>
      <c r="OWX234" s="53">
        <f t="shared" ref="OWX234" si="21834">(54.23)*10.764</f>
        <v>583.73171999999988</v>
      </c>
      <c r="OWY234" s="53">
        <f t="shared" si="19087"/>
        <v>116.52029999999999</v>
      </c>
      <c r="OWZ234" s="53">
        <f t="shared" si="4064"/>
        <v>700.2520199999999</v>
      </c>
      <c r="OXA234" s="53">
        <v>0</v>
      </c>
      <c r="OXB234" s="53">
        <f>OWZ234*(($H$268)+1)+(IF(OXA234&lt;101,OXA234,IF(OXA234&lt;201,OXA234/2,IF(OXA234&lt;=301,OXA234/3,OXA234/4))))</f>
        <v>700.2520199999999</v>
      </c>
      <c r="OXC234" s="159">
        <f t="shared" si="10203"/>
        <v>5</v>
      </c>
      <c r="OXD234" s="159"/>
      <c r="OXE234" s="53" t="s">
        <v>163</v>
      </c>
      <c r="OXF234" s="53">
        <f t="shared" ref="OXF234" si="21835">(54.23)*10.764</f>
        <v>583.73171999999988</v>
      </c>
      <c r="OXG234" s="53">
        <f t="shared" si="19089"/>
        <v>116.52029999999999</v>
      </c>
      <c r="OXH234" s="53">
        <f t="shared" si="4067"/>
        <v>700.2520199999999</v>
      </c>
      <c r="OXI234" s="53">
        <v>0</v>
      </c>
      <c r="OXJ234" s="53">
        <f>OXH234*(($H$268)+1)+(IF(OXI234&lt;101,OXI234,IF(OXI234&lt;201,OXI234/2,IF(OXI234&lt;=301,OXI234/3,OXI234/4))))</f>
        <v>700.2520199999999</v>
      </c>
      <c r="OXK234" s="159">
        <f t="shared" si="10206"/>
        <v>5</v>
      </c>
      <c r="OXL234" s="159"/>
      <c r="OXM234" s="53" t="s">
        <v>163</v>
      </c>
      <c r="OXN234" s="53">
        <f t="shared" ref="OXN234" si="21836">(54.23)*10.764</f>
        <v>583.73171999999988</v>
      </c>
      <c r="OXO234" s="53">
        <f t="shared" si="19091"/>
        <v>116.52029999999999</v>
      </c>
      <c r="OXP234" s="53">
        <f t="shared" si="4070"/>
        <v>700.2520199999999</v>
      </c>
      <c r="OXQ234" s="53">
        <v>0</v>
      </c>
      <c r="OXR234" s="53">
        <f>OXP234*(($H$268)+1)+(IF(OXQ234&lt;101,OXQ234,IF(OXQ234&lt;201,OXQ234/2,IF(OXQ234&lt;=301,OXQ234/3,OXQ234/4))))</f>
        <v>700.2520199999999</v>
      </c>
      <c r="OXS234" s="159">
        <f t="shared" si="10209"/>
        <v>5</v>
      </c>
      <c r="OXT234" s="159"/>
      <c r="OXU234" s="53" t="s">
        <v>163</v>
      </c>
      <c r="OXV234" s="53">
        <f t="shared" ref="OXV234" si="21837">(54.23)*10.764</f>
        <v>583.73171999999988</v>
      </c>
      <c r="OXW234" s="53">
        <f t="shared" si="19093"/>
        <v>116.52029999999999</v>
      </c>
      <c r="OXX234" s="53">
        <f t="shared" si="4073"/>
        <v>700.2520199999999</v>
      </c>
      <c r="OXY234" s="53">
        <v>0</v>
      </c>
      <c r="OXZ234" s="53">
        <f>OXX234*(($H$268)+1)+(IF(OXY234&lt;101,OXY234,IF(OXY234&lt;201,OXY234/2,IF(OXY234&lt;=301,OXY234/3,OXY234/4))))</f>
        <v>700.2520199999999</v>
      </c>
      <c r="OYA234" s="159">
        <f t="shared" si="10212"/>
        <v>5</v>
      </c>
      <c r="OYB234" s="159"/>
      <c r="OYC234" s="53" t="s">
        <v>163</v>
      </c>
      <c r="OYD234" s="53">
        <f t="shared" ref="OYD234" si="21838">(54.23)*10.764</f>
        <v>583.73171999999988</v>
      </c>
      <c r="OYE234" s="53">
        <f t="shared" si="19095"/>
        <v>116.52029999999999</v>
      </c>
      <c r="OYF234" s="53">
        <f t="shared" si="4076"/>
        <v>700.2520199999999</v>
      </c>
      <c r="OYG234" s="53">
        <v>0</v>
      </c>
      <c r="OYH234" s="53">
        <f>OYF234*(($H$268)+1)+(IF(OYG234&lt;101,OYG234,IF(OYG234&lt;201,OYG234/2,IF(OYG234&lt;=301,OYG234/3,OYG234/4))))</f>
        <v>700.2520199999999</v>
      </c>
      <c r="OYI234" s="159">
        <f t="shared" si="10215"/>
        <v>5</v>
      </c>
      <c r="OYJ234" s="159"/>
      <c r="OYK234" s="53" t="s">
        <v>163</v>
      </c>
      <c r="OYL234" s="53">
        <f t="shared" ref="OYL234" si="21839">(54.23)*10.764</f>
        <v>583.73171999999988</v>
      </c>
      <c r="OYM234" s="53">
        <f t="shared" si="19097"/>
        <v>116.52029999999999</v>
      </c>
      <c r="OYN234" s="53">
        <f t="shared" si="4079"/>
        <v>700.2520199999999</v>
      </c>
      <c r="OYO234" s="53">
        <v>0</v>
      </c>
      <c r="OYP234" s="53">
        <f>OYN234*(($H$268)+1)+(IF(OYO234&lt;101,OYO234,IF(OYO234&lt;201,OYO234/2,IF(OYO234&lt;=301,OYO234/3,OYO234/4))))</f>
        <v>700.2520199999999</v>
      </c>
      <c r="OYQ234" s="159">
        <f t="shared" si="10218"/>
        <v>5</v>
      </c>
      <c r="OYR234" s="159"/>
      <c r="OYS234" s="53" t="s">
        <v>163</v>
      </c>
      <c r="OYT234" s="53">
        <f t="shared" ref="OYT234" si="21840">(54.23)*10.764</f>
        <v>583.73171999999988</v>
      </c>
      <c r="OYU234" s="53">
        <f t="shared" si="19099"/>
        <v>116.52029999999999</v>
      </c>
      <c r="OYV234" s="53">
        <f t="shared" si="4082"/>
        <v>700.2520199999999</v>
      </c>
      <c r="OYW234" s="53">
        <v>0</v>
      </c>
      <c r="OYX234" s="53">
        <f>OYV234*(($H$268)+1)+(IF(OYW234&lt;101,OYW234,IF(OYW234&lt;201,OYW234/2,IF(OYW234&lt;=301,OYW234/3,OYW234/4))))</f>
        <v>700.2520199999999</v>
      </c>
      <c r="OYY234" s="159">
        <f t="shared" si="10221"/>
        <v>5</v>
      </c>
      <c r="OYZ234" s="159"/>
      <c r="OZA234" s="53" t="s">
        <v>163</v>
      </c>
      <c r="OZB234" s="53">
        <f t="shared" ref="OZB234" si="21841">(54.23)*10.764</f>
        <v>583.73171999999988</v>
      </c>
      <c r="OZC234" s="53">
        <f t="shared" si="19101"/>
        <v>116.52029999999999</v>
      </c>
      <c r="OZD234" s="53">
        <f t="shared" si="4085"/>
        <v>700.2520199999999</v>
      </c>
      <c r="OZE234" s="53">
        <v>0</v>
      </c>
      <c r="OZF234" s="53">
        <f>OZD234*(($H$268)+1)+(IF(OZE234&lt;101,OZE234,IF(OZE234&lt;201,OZE234/2,IF(OZE234&lt;=301,OZE234/3,OZE234/4))))</f>
        <v>700.2520199999999</v>
      </c>
      <c r="OZG234" s="159">
        <f t="shared" si="10224"/>
        <v>5</v>
      </c>
      <c r="OZH234" s="159"/>
      <c r="OZI234" s="53" t="s">
        <v>163</v>
      </c>
      <c r="OZJ234" s="53">
        <f t="shared" ref="OZJ234" si="21842">(54.23)*10.764</f>
        <v>583.73171999999988</v>
      </c>
      <c r="OZK234" s="53">
        <f t="shared" si="19103"/>
        <v>116.52029999999999</v>
      </c>
      <c r="OZL234" s="53">
        <f t="shared" si="4088"/>
        <v>700.2520199999999</v>
      </c>
      <c r="OZM234" s="53">
        <v>0</v>
      </c>
      <c r="OZN234" s="53">
        <f>OZL234*(($H$268)+1)+(IF(OZM234&lt;101,OZM234,IF(OZM234&lt;201,OZM234/2,IF(OZM234&lt;=301,OZM234/3,OZM234/4))))</f>
        <v>700.2520199999999</v>
      </c>
      <c r="OZO234" s="159">
        <f t="shared" si="10227"/>
        <v>5</v>
      </c>
      <c r="OZP234" s="159"/>
      <c r="OZQ234" s="53" t="s">
        <v>163</v>
      </c>
      <c r="OZR234" s="53">
        <f t="shared" ref="OZR234" si="21843">(54.23)*10.764</f>
        <v>583.73171999999988</v>
      </c>
      <c r="OZS234" s="53">
        <f t="shared" si="19105"/>
        <v>116.52029999999999</v>
      </c>
      <c r="OZT234" s="53">
        <f t="shared" si="4091"/>
        <v>700.2520199999999</v>
      </c>
      <c r="OZU234" s="53">
        <v>0</v>
      </c>
      <c r="OZV234" s="53">
        <f>OZT234*(($H$268)+1)+(IF(OZU234&lt;101,OZU234,IF(OZU234&lt;201,OZU234/2,IF(OZU234&lt;=301,OZU234/3,OZU234/4))))</f>
        <v>700.2520199999999</v>
      </c>
      <c r="OZW234" s="159">
        <f t="shared" si="10230"/>
        <v>5</v>
      </c>
      <c r="OZX234" s="159"/>
      <c r="OZY234" s="53" t="s">
        <v>163</v>
      </c>
      <c r="OZZ234" s="53">
        <f t="shared" ref="OZZ234" si="21844">(54.23)*10.764</f>
        <v>583.73171999999988</v>
      </c>
      <c r="PAA234" s="53">
        <f t="shared" si="19107"/>
        <v>116.52029999999999</v>
      </c>
      <c r="PAB234" s="53">
        <f t="shared" si="4094"/>
        <v>700.2520199999999</v>
      </c>
      <c r="PAC234" s="53">
        <v>0</v>
      </c>
      <c r="PAD234" s="53">
        <f>PAB234*(($H$268)+1)+(IF(PAC234&lt;101,PAC234,IF(PAC234&lt;201,PAC234/2,IF(PAC234&lt;=301,PAC234/3,PAC234/4))))</f>
        <v>700.2520199999999</v>
      </c>
      <c r="PAE234" s="159">
        <f t="shared" si="10233"/>
        <v>5</v>
      </c>
      <c r="PAF234" s="159"/>
      <c r="PAG234" s="53" t="s">
        <v>163</v>
      </c>
      <c r="PAH234" s="53">
        <f t="shared" ref="PAH234" si="21845">(54.23)*10.764</f>
        <v>583.73171999999988</v>
      </c>
      <c r="PAI234" s="53">
        <f t="shared" si="19109"/>
        <v>116.52029999999999</v>
      </c>
      <c r="PAJ234" s="53">
        <f t="shared" si="4097"/>
        <v>700.2520199999999</v>
      </c>
      <c r="PAK234" s="53">
        <v>0</v>
      </c>
      <c r="PAL234" s="53">
        <f>PAJ234*(($H$268)+1)+(IF(PAK234&lt;101,PAK234,IF(PAK234&lt;201,PAK234/2,IF(PAK234&lt;=301,PAK234/3,PAK234/4))))</f>
        <v>700.2520199999999</v>
      </c>
      <c r="PAM234" s="159">
        <f t="shared" si="10236"/>
        <v>5</v>
      </c>
      <c r="PAN234" s="159"/>
      <c r="PAO234" s="53" t="s">
        <v>163</v>
      </c>
      <c r="PAP234" s="53">
        <f t="shared" ref="PAP234" si="21846">(54.23)*10.764</f>
        <v>583.73171999999988</v>
      </c>
      <c r="PAQ234" s="53">
        <f t="shared" si="19111"/>
        <v>116.52029999999999</v>
      </c>
      <c r="PAR234" s="53">
        <f t="shared" si="4100"/>
        <v>700.2520199999999</v>
      </c>
      <c r="PAS234" s="53">
        <v>0</v>
      </c>
      <c r="PAT234" s="53">
        <f>PAR234*(($H$268)+1)+(IF(PAS234&lt;101,PAS234,IF(PAS234&lt;201,PAS234/2,IF(PAS234&lt;=301,PAS234/3,PAS234/4))))</f>
        <v>700.2520199999999</v>
      </c>
      <c r="PAU234" s="159">
        <f t="shared" si="10239"/>
        <v>5</v>
      </c>
      <c r="PAV234" s="159"/>
      <c r="PAW234" s="53" t="s">
        <v>163</v>
      </c>
      <c r="PAX234" s="53">
        <f t="shared" ref="PAX234" si="21847">(54.23)*10.764</f>
        <v>583.73171999999988</v>
      </c>
      <c r="PAY234" s="53">
        <f t="shared" si="19113"/>
        <v>116.52029999999999</v>
      </c>
      <c r="PAZ234" s="53">
        <f t="shared" si="4103"/>
        <v>700.2520199999999</v>
      </c>
      <c r="PBA234" s="53">
        <v>0</v>
      </c>
      <c r="PBB234" s="53">
        <f>PAZ234*(($H$268)+1)+(IF(PBA234&lt;101,PBA234,IF(PBA234&lt;201,PBA234/2,IF(PBA234&lt;=301,PBA234/3,PBA234/4))))</f>
        <v>700.2520199999999</v>
      </c>
      <c r="PBC234" s="159">
        <f t="shared" si="10242"/>
        <v>5</v>
      </c>
      <c r="PBD234" s="159"/>
      <c r="PBE234" s="53" t="s">
        <v>163</v>
      </c>
      <c r="PBF234" s="53">
        <f t="shared" ref="PBF234" si="21848">(54.23)*10.764</f>
        <v>583.73171999999988</v>
      </c>
      <c r="PBG234" s="53">
        <f t="shared" si="19115"/>
        <v>116.52029999999999</v>
      </c>
      <c r="PBH234" s="53">
        <f t="shared" si="4106"/>
        <v>700.2520199999999</v>
      </c>
      <c r="PBI234" s="53">
        <v>0</v>
      </c>
      <c r="PBJ234" s="53">
        <f>PBH234*(($H$268)+1)+(IF(PBI234&lt;101,PBI234,IF(PBI234&lt;201,PBI234/2,IF(PBI234&lt;=301,PBI234/3,PBI234/4))))</f>
        <v>700.2520199999999</v>
      </c>
      <c r="PBK234" s="159">
        <f t="shared" si="10245"/>
        <v>5</v>
      </c>
      <c r="PBL234" s="159"/>
      <c r="PBM234" s="53" t="s">
        <v>163</v>
      </c>
      <c r="PBN234" s="53">
        <f t="shared" ref="PBN234" si="21849">(54.23)*10.764</f>
        <v>583.73171999999988</v>
      </c>
      <c r="PBO234" s="53">
        <f t="shared" si="19117"/>
        <v>116.52029999999999</v>
      </c>
      <c r="PBP234" s="53">
        <f t="shared" si="4109"/>
        <v>700.2520199999999</v>
      </c>
      <c r="PBQ234" s="53">
        <v>0</v>
      </c>
      <c r="PBR234" s="53">
        <f>PBP234*(($H$268)+1)+(IF(PBQ234&lt;101,PBQ234,IF(PBQ234&lt;201,PBQ234/2,IF(PBQ234&lt;=301,PBQ234/3,PBQ234/4))))</f>
        <v>700.2520199999999</v>
      </c>
      <c r="PBS234" s="159">
        <f t="shared" si="10248"/>
        <v>5</v>
      </c>
      <c r="PBT234" s="159"/>
      <c r="PBU234" s="53" t="s">
        <v>163</v>
      </c>
      <c r="PBV234" s="53">
        <f t="shared" ref="PBV234" si="21850">(54.23)*10.764</f>
        <v>583.73171999999988</v>
      </c>
      <c r="PBW234" s="53">
        <f t="shared" si="19119"/>
        <v>116.52029999999999</v>
      </c>
      <c r="PBX234" s="53">
        <f t="shared" si="4112"/>
        <v>700.2520199999999</v>
      </c>
      <c r="PBY234" s="53">
        <v>0</v>
      </c>
      <c r="PBZ234" s="53">
        <f>PBX234*(($H$268)+1)+(IF(PBY234&lt;101,PBY234,IF(PBY234&lt;201,PBY234/2,IF(PBY234&lt;=301,PBY234/3,PBY234/4))))</f>
        <v>700.2520199999999</v>
      </c>
      <c r="PCA234" s="159">
        <f t="shared" si="10251"/>
        <v>5</v>
      </c>
      <c r="PCB234" s="159"/>
      <c r="PCC234" s="53" t="s">
        <v>163</v>
      </c>
      <c r="PCD234" s="53">
        <f t="shared" ref="PCD234" si="21851">(54.23)*10.764</f>
        <v>583.73171999999988</v>
      </c>
      <c r="PCE234" s="53">
        <f t="shared" si="19121"/>
        <v>116.52029999999999</v>
      </c>
      <c r="PCF234" s="53">
        <f t="shared" si="4115"/>
        <v>700.2520199999999</v>
      </c>
      <c r="PCG234" s="53">
        <v>0</v>
      </c>
      <c r="PCH234" s="53">
        <f>PCF234*(($H$268)+1)+(IF(PCG234&lt;101,PCG234,IF(PCG234&lt;201,PCG234/2,IF(PCG234&lt;=301,PCG234/3,PCG234/4))))</f>
        <v>700.2520199999999</v>
      </c>
      <c r="PCI234" s="159">
        <f t="shared" si="10254"/>
        <v>5</v>
      </c>
      <c r="PCJ234" s="159"/>
      <c r="PCK234" s="53" t="s">
        <v>163</v>
      </c>
      <c r="PCL234" s="53">
        <f t="shared" ref="PCL234" si="21852">(54.23)*10.764</f>
        <v>583.73171999999988</v>
      </c>
      <c r="PCM234" s="53">
        <f t="shared" si="19123"/>
        <v>116.52029999999999</v>
      </c>
      <c r="PCN234" s="53">
        <f t="shared" si="4118"/>
        <v>700.2520199999999</v>
      </c>
      <c r="PCO234" s="53">
        <v>0</v>
      </c>
      <c r="PCP234" s="53">
        <f>PCN234*(($H$268)+1)+(IF(PCO234&lt;101,PCO234,IF(PCO234&lt;201,PCO234/2,IF(PCO234&lt;=301,PCO234/3,PCO234/4))))</f>
        <v>700.2520199999999</v>
      </c>
      <c r="PCQ234" s="159">
        <f t="shared" si="10257"/>
        <v>5</v>
      </c>
      <c r="PCR234" s="159"/>
      <c r="PCS234" s="53" t="s">
        <v>163</v>
      </c>
      <c r="PCT234" s="53">
        <f t="shared" ref="PCT234" si="21853">(54.23)*10.764</f>
        <v>583.73171999999988</v>
      </c>
      <c r="PCU234" s="53">
        <f t="shared" si="19125"/>
        <v>116.52029999999999</v>
      </c>
      <c r="PCV234" s="53">
        <f t="shared" si="4121"/>
        <v>700.2520199999999</v>
      </c>
      <c r="PCW234" s="53">
        <v>0</v>
      </c>
      <c r="PCX234" s="53">
        <f>PCV234*(($H$268)+1)+(IF(PCW234&lt;101,PCW234,IF(PCW234&lt;201,PCW234/2,IF(PCW234&lt;=301,PCW234/3,PCW234/4))))</f>
        <v>700.2520199999999</v>
      </c>
      <c r="PCY234" s="159">
        <f t="shared" si="10260"/>
        <v>5</v>
      </c>
      <c r="PCZ234" s="159"/>
      <c r="PDA234" s="53" t="s">
        <v>163</v>
      </c>
      <c r="PDB234" s="53">
        <f t="shared" ref="PDB234" si="21854">(54.23)*10.764</f>
        <v>583.73171999999988</v>
      </c>
      <c r="PDC234" s="53">
        <f t="shared" si="19127"/>
        <v>116.52029999999999</v>
      </c>
      <c r="PDD234" s="53">
        <f t="shared" si="4124"/>
        <v>700.2520199999999</v>
      </c>
      <c r="PDE234" s="53">
        <v>0</v>
      </c>
      <c r="PDF234" s="53">
        <f>PDD234*(($H$268)+1)+(IF(PDE234&lt;101,PDE234,IF(PDE234&lt;201,PDE234/2,IF(PDE234&lt;=301,PDE234/3,PDE234/4))))</f>
        <v>700.2520199999999</v>
      </c>
      <c r="PDG234" s="159">
        <f t="shared" si="10263"/>
        <v>5</v>
      </c>
      <c r="PDH234" s="159"/>
      <c r="PDI234" s="53" t="s">
        <v>163</v>
      </c>
      <c r="PDJ234" s="53">
        <f t="shared" ref="PDJ234" si="21855">(54.23)*10.764</f>
        <v>583.73171999999988</v>
      </c>
      <c r="PDK234" s="53">
        <f t="shared" si="19129"/>
        <v>116.52029999999999</v>
      </c>
      <c r="PDL234" s="53">
        <f t="shared" si="4127"/>
        <v>700.2520199999999</v>
      </c>
      <c r="PDM234" s="53">
        <v>0</v>
      </c>
      <c r="PDN234" s="53">
        <f>PDL234*(($H$268)+1)+(IF(PDM234&lt;101,PDM234,IF(PDM234&lt;201,PDM234/2,IF(PDM234&lt;=301,PDM234/3,PDM234/4))))</f>
        <v>700.2520199999999</v>
      </c>
      <c r="PDO234" s="159">
        <f t="shared" si="10266"/>
        <v>5</v>
      </c>
      <c r="PDP234" s="159"/>
      <c r="PDQ234" s="53" t="s">
        <v>163</v>
      </c>
      <c r="PDR234" s="53">
        <f t="shared" ref="PDR234" si="21856">(54.23)*10.764</f>
        <v>583.73171999999988</v>
      </c>
      <c r="PDS234" s="53">
        <f t="shared" si="19131"/>
        <v>116.52029999999999</v>
      </c>
      <c r="PDT234" s="53">
        <f t="shared" si="4130"/>
        <v>700.2520199999999</v>
      </c>
      <c r="PDU234" s="53">
        <v>0</v>
      </c>
      <c r="PDV234" s="53">
        <f>PDT234*(($H$268)+1)+(IF(PDU234&lt;101,PDU234,IF(PDU234&lt;201,PDU234/2,IF(PDU234&lt;=301,PDU234/3,PDU234/4))))</f>
        <v>700.2520199999999</v>
      </c>
      <c r="PDW234" s="159">
        <f t="shared" si="10269"/>
        <v>5</v>
      </c>
      <c r="PDX234" s="159"/>
      <c r="PDY234" s="53" t="s">
        <v>163</v>
      </c>
      <c r="PDZ234" s="53">
        <f t="shared" ref="PDZ234" si="21857">(54.23)*10.764</f>
        <v>583.73171999999988</v>
      </c>
      <c r="PEA234" s="53">
        <f t="shared" si="19133"/>
        <v>116.52029999999999</v>
      </c>
      <c r="PEB234" s="53">
        <f t="shared" si="4133"/>
        <v>700.2520199999999</v>
      </c>
      <c r="PEC234" s="53">
        <v>0</v>
      </c>
      <c r="PED234" s="53">
        <f>PEB234*(($H$268)+1)+(IF(PEC234&lt;101,PEC234,IF(PEC234&lt;201,PEC234/2,IF(PEC234&lt;=301,PEC234/3,PEC234/4))))</f>
        <v>700.2520199999999</v>
      </c>
      <c r="PEE234" s="159">
        <f t="shared" si="10272"/>
        <v>5</v>
      </c>
      <c r="PEF234" s="159"/>
      <c r="PEG234" s="53" t="s">
        <v>163</v>
      </c>
      <c r="PEH234" s="53">
        <f t="shared" ref="PEH234" si="21858">(54.23)*10.764</f>
        <v>583.73171999999988</v>
      </c>
      <c r="PEI234" s="53">
        <f t="shared" si="19135"/>
        <v>116.52029999999999</v>
      </c>
      <c r="PEJ234" s="53">
        <f t="shared" si="4136"/>
        <v>700.2520199999999</v>
      </c>
      <c r="PEK234" s="53">
        <v>0</v>
      </c>
      <c r="PEL234" s="53">
        <f>PEJ234*(($H$268)+1)+(IF(PEK234&lt;101,PEK234,IF(PEK234&lt;201,PEK234/2,IF(PEK234&lt;=301,PEK234/3,PEK234/4))))</f>
        <v>700.2520199999999</v>
      </c>
      <c r="PEM234" s="159">
        <f t="shared" si="10275"/>
        <v>5</v>
      </c>
      <c r="PEN234" s="159"/>
      <c r="PEO234" s="53" t="s">
        <v>163</v>
      </c>
      <c r="PEP234" s="53">
        <f t="shared" ref="PEP234" si="21859">(54.23)*10.764</f>
        <v>583.73171999999988</v>
      </c>
      <c r="PEQ234" s="53">
        <f t="shared" si="19137"/>
        <v>116.52029999999999</v>
      </c>
      <c r="PER234" s="53">
        <f t="shared" si="4139"/>
        <v>700.2520199999999</v>
      </c>
      <c r="PES234" s="53">
        <v>0</v>
      </c>
      <c r="PET234" s="53">
        <f>PER234*(($H$268)+1)+(IF(PES234&lt;101,PES234,IF(PES234&lt;201,PES234/2,IF(PES234&lt;=301,PES234/3,PES234/4))))</f>
        <v>700.2520199999999</v>
      </c>
      <c r="PEU234" s="159">
        <f t="shared" si="10278"/>
        <v>5</v>
      </c>
      <c r="PEV234" s="159"/>
      <c r="PEW234" s="53" t="s">
        <v>163</v>
      </c>
      <c r="PEX234" s="53">
        <f t="shared" ref="PEX234" si="21860">(54.23)*10.764</f>
        <v>583.73171999999988</v>
      </c>
      <c r="PEY234" s="53">
        <f t="shared" si="19139"/>
        <v>116.52029999999999</v>
      </c>
      <c r="PEZ234" s="53">
        <f t="shared" si="4142"/>
        <v>700.2520199999999</v>
      </c>
      <c r="PFA234" s="53">
        <v>0</v>
      </c>
      <c r="PFB234" s="53">
        <f>PEZ234*(($H$268)+1)+(IF(PFA234&lt;101,PFA234,IF(PFA234&lt;201,PFA234/2,IF(PFA234&lt;=301,PFA234/3,PFA234/4))))</f>
        <v>700.2520199999999</v>
      </c>
      <c r="PFC234" s="159">
        <f t="shared" si="10281"/>
        <v>5</v>
      </c>
      <c r="PFD234" s="159"/>
      <c r="PFE234" s="53" t="s">
        <v>163</v>
      </c>
      <c r="PFF234" s="53">
        <f t="shared" ref="PFF234" si="21861">(54.23)*10.764</f>
        <v>583.73171999999988</v>
      </c>
      <c r="PFG234" s="53">
        <f t="shared" si="19141"/>
        <v>116.52029999999999</v>
      </c>
      <c r="PFH234" s="53">
        <f t="shared" si="4145"/>
        <v>700.2520199999999</v>
      </c>
      <c r="PFI234" s="53">
        <v>0</v>
      </c>
      <c r="PFJ234" s="53">
        <f>PFH234*(($H$268)+1)+(IF(PFI234&lt;101,PFI234,IF(PFI234&lt;201,PFI234/2,IF(PFI234&lt;=301,PFI234/3,PFI234/4))))</f>
        <v>700.2520199999999</v>
      </c>
      <c r="PFK234" s="159">
        <f t="shared" si="10284"/>
        <v>5</v>
      </c>
      <c r="PFL234" s="159"/>
      <c r="PFM234" s="53" t="s">
        <v>163</v>
      </c>
      <c r="PFN234" s="53">
        <f t="shared" ref="PFN234" si="21862">(54.23)*10.764</f>
        <v>583.73171999999988</v>
      </c>
      <c r="PFO234" s="53">
        <f t="shared" si="19143"/>
        <v>116.52029999999999</v>
      </c>
      <c r="PFP234" s="53">
        <f t="shared" si="4148"/>
        <v>700.2520199999999</v>
      </c>
      <c r="PFQ234" s="53">
        <v>0</v>
      </c>
      <c r="PFR234" s="53">
        <f>PFP234*(($H$268)+1)+(IF(PFQ234&lt;101,PFQ234,IF(PFQ234&lt;201,PFQ234/2,IF(PFQ234&lt;=301,PFQ234/3,PFQ234/4))))</f>
        <v>700.2520199999999</v>
      </c>
      <c r="PFS234" s="159">
        <f t="shared" si="10287"/>
        <v>5</v>
      </c>
      <c r="PFT234" s="159"/>
      <c r="PFU234" s="53" t="s">
        <v>163</v>
      </c>
      <c r="PFV234" s="53">
        <f t="shared" ref="PFV234" si="21863">(54.23)*10.764</f>
        <v>583.73171999999988</v>
      </c>
      <c r="PFW234" s="53">
        <f t="shared" si="19145"/>
        <v>116.52029999999999</v>
      </c>
      <c r="PFX234" s="53">
        <f t="shared" si="4151"/>
        <v>700.2520199999999</v>
      </c>
      <c r="PFY234" s="53">
        <v>0</v>
      </c>
      <c r="PFZ234" s="53">
        <f>PFX234*(($H$268)+1)+(IF(PFY234&lt;101,PFY234,IF(PFY234&lt;201,PFY234/2,IF(PFY234&lt;=301,PFY234/3,PFY234/4))))</f>
        <v>700.2520199999999</v>
      </c>
      <c r="PGA234" s="159">
        <f t="shared" si="10290"/>
        <v>5</v>
      </c>
      <c r="PGB234" s="159"/>
      <c r="PGC234" s="53" t="s">
        <v>163</v>
      </c>
      <c r="PGD234" s="53">
        <f t="shared" ref="PGD234" si="21864">(54.23)*10.764</f>
        <v>583.73171999999988</v>
      </c>
      <c r="PGE234" s="53">
        <f t="shared" si="19147"/>
        <v>116.52029999999999</v>
      </c>
      <c r="PGF234" s="53">
        <f t="shared" si="4154"/>
        <v>700.2520199999999</v>
      </c>
      <c r="PGG234" s="53">
        <v>0</v>
      </c>
      <c r="PGH234" s="53">
        <f>PGF234*(($H$268)+1)+(IF(PGG234&lt;101,PGG234,IF(PGG234&lt;201,PGG234/2,IF(PGG234&lt;=301,PGG234/3,PGG234/4))))</f>
        <v>700.2520199999999</v>
      </c>
      <c r="PGI234" s="159">
        <f t="shared" si="10293"/>
        <v>5</v>
      </c>
      <c r="PGJ234" s="159"/>
      <c r="PGK234" s="53" t="s">
        <v>163</v>
      </c>
      <c r="PGL234" s="53">
        <f t="shared" ref="PGL234" si="21865">(54.23)*10.764</f>
        <v>583.73171999999988</v>
      </c>
      <c r="PGM234" s="53">
        <f t="shared" si="19149"/>
        <v>116.52029999999999</v>
      </c>
      <c r="PGN234" s="53">
        <f t="shared" si="4157"/>
        <v>700.2520199999999</v>
      </c>
      <c r="PGO234" s="53">
        <v>0</v>
      </c>
      <c r="PGP234" s="53">
        <f>PGN234*(($H$268)+1)+(IF(PGO234&lt;101,PGO234,IF(PGO234&lt;201,PGO234/2,IF(PGO234&lt;=301,PGO234/3,PGO234/4))))</f>
        <v>700.2520199999999</v>
      </c>
      <c r="PGQ234" s="159">
        <f t="shared" si="10296"/>
        <v>5</v>
      </c>
      <c r="PGR234" s="159"/>
      <c r="PGS234" s="53" t="s">
        <v>163</v>
      </c>
      <c r="PGT234" s="53">
        <f t="shared" ref="PGT234" si="21866">(54.23)*10.764</f>
        <v>583.73171999999988</v>
      </c>
      <c r="PGU234" s="53">
        <f t="shared" si="19151"/>
        <v>116.52029999999999</v>
      </c>
      <c r="PGV234" s="53">
        <f t="shared" si="4160"/>
        <v>700.2520199999999</v>
      </c>
      <c r="PGW234" s="53">
        <v>0</v>
      </c>
      <c r="PGX234" s="53">
        <f>PGV234*(($H$268)+1)+(IF(PGW234&lt;101,PGW234,IF(PGW234&lt;201,PGW234/2,IF(PGW234&lt;=301,PGW234/3,PGW234/4))))</f>
        <v>700.2520199999999</v>
      </c>
      <c r="PGY234" s="159">
        <f t="shared" si="10299"/>
        <v>5</v>
      </c>
      <c r="PGZ234" s="159"/>
      <c r="PHA234" s="53" t="s">
        <v>163</v>
      </c>
      <c r="PHB234" s="53">
        <f t="shared" ref="PHB234" si="21867">(54.23)*10.764</f>
        <v>583.73171999999988</v>
      </c>
      <c r="PHC234" s="53">
        <f t="shared" si="19153"/>
        <v>116.52029999999999</v>
      </c>
      <c r="PHD234" s="53">
        <f t="shared" si="4163"/>
        <v>700.2520199999999</v>
      </c>
      <c r="PHE234" s="53">
        <v>0</v>
      </c>
      <c r="PHF234" s="53">
        <f>PHD234*(($H$268)+1)+(IF(PHE234&lt;101,PHE234,IF(PHE234&lt;201,PHE234/2,IF(PHE234&lt;=301,PHE234/3,PHE234/4))))</f>
        <v>700.2520199999999</v>
      </c>
      <c r="PHG234" s="159">
        <f t="shared" si="10302"/>
        <v>5</v>
      </c>
      <c r="PHH234" s="159"/>
      <c r="PHI234" s="53" t="s">
        <v>163</v>
      </c>
      <c r="PHJ234" s="53">
        <f t="shared" ref="PHJ234" si="21868">(54.23)*10.764</f>
        <v>583.73171999999988</v>
      </c>
      <c r="PHK234" s="53">
        <f t="shared" si="19155"/>
        <v>116.52029999999999</v>
      </c>
      <c r="PHL234" s="53">
        <f t="shared" si="4166"/>
        <v>700.2520199999999</v>
      </c>
      <c r="PHM234" s="53">
        <v>0</v>
      </c>
      <c r="PHN234" s="53">
        <f>PHL234*(($H$268)+1)+(IF(PHM234&lt;101,PHM234,IF(PHM234&lt;201,PHM234/2,IF(PHM234&lt;=301,PHM234/3,PHM234/4))))</f>
        <v>700.2520199999999</v>
      </c>
      <c r="PHO234" s="159">
        <f t="shared" si="10305"/>
        <v>5</v>
      </c>
      <c r="PHP234" s="159"/>
      <c r="PHQ234" s="53" t="s">
        <v>163</v>
      </c>
      <c r="PHR234" s="53">
        <f t="shared" ref="PHR234" si="21869">(54.23)*10.764</f>
        <v>583.73171999999988</v>
      </c>
      <c r="PHS234" s="53">
        <f t="shared" si="19157"/>
        <v>116.52029999999999</v>
      </c>
      <c r="PHT234" s="53">
        <f t="shared" si="4169"/>
        <v>700.2520199999999</v>
      </c>
      <c r="PHU234" s="53">
        <v>0</v>
      </c>
      <c r="PHV234" s="53">
        <f>PHT234*(($H$268)+1)+(IF(PHU234&lt;101,PHU234,IF(PHU234&lt;201,PHU234/2,IF(PHU234&lt;=301,PHU234/3,PHU234/4))))</f>
        <v>700.2520199999999</v>
      </c>
      <c r="PHW234" s="159">
        <f t="shared" si="10308"/>
        <v>5</v>
      </c>
      <c r="PHX234" s="159"/>
      <c r="PHY234" s="53" t="s">
        <v>163</v>
      </c>
      <c r="PHZ234" s="53">
        <f t="shared" ref="PHZ234" si="21870">(54.23)*10.764</f>
        <v>583.73171999999988</v>
      </c>
      <c r="PIA234" s="53">
        <f t="shared" si="19159"/>
        <v>116.52029999999999</v>
      </c>
      <c r="PIB234" s="53">
        <f t="shared" si="4172"/>
        <v>700.2520199999999</v>
      </c>
      <c r="PIC234" s="53">
        <v>0</v>
      </c>
      <c r="PID234" s="53">
        <f>PIB234*(($H$268)+1)+(IF(PIC234&lt;101,PIC234,IF(PIC234&lt;201,PIC234/2,IF(PIC234&lt;=301,PIC234/3,PIC234/4))))</f>
        <v>700.2520199999999</v>
      </c>
      <c r="PIE234" s="159">
        <f t="shared" si="10311"/>
        <v>5</v>
      </c>
      <c r="PIF234" s="159"/>
      <c r="PIG234" s="53" t="s">
        <v>163</v>
      </c>
      <c r="PIH234" s="53">
        <f t="shared" ref="PIH234" si="21871">(54.23)*10.764</f>
        <v>583.73171999999988</v>
      </c>
      <c r="PII234" s="53">
        <f t="shared" si="19161"/>
        <v>116.52029999999999</v>
      </c>
      <c r="PIJ234" s="53">
        <f t="shared" si="4175"/>
        <v>700.2520199999999</v>
      </c>
      <c r="PIK234" s="53">
        <v>0</v>
      </c>
      <c r="PIL234" s="53">
        <f>PIJ234*(($H$268)+1)+(IF(PIK234&lt;101,PIK234,IF(PIK234&lt;201,PIK234/2,IF(PIK234&lt;=301,PIK234/3,PIK234/4))))</f>
        <v>700.2520199999999</v>
      </c>
      <c r="PIM234" s="159">
        <f t="shared" si="10314"/>
        <v>5</v>
      </c>
      <c r="PIN234" s="159"/>
      <c r="PIO234" s="53" t="s">
        <v>163</v>
      </c>
      <c r="PIP234" s="53">
        <f t="shared" ref="PIP234" si="21872">(54.23)*10.764</f>
        <v>583.73171999999988</v>
      </c>
      <c r="PIQ234" s="53">
        <f t="shared" si="19163"/>
        <v>116.52029999999999</v>
      </c>
      <c r="PIR234" s="53">
        <f t="shared" si="4178"/>
        <v>700.2520199999999</v>
      </c>
      <c r="PIS234" s="53">
        <v>0</v>
      </c>
      <c r="PIT234" s="53">
        <f>PIR234*(($H$268)+1)+(IF(PIS234&lt;101,PIS234,IF(PIS234&lt;201,PIS234/2,IF(PIS234&lt;=301,PIS234/3,PIS234/4))))</f>
        <v>700.2520199999999</v>
      </c>
      <c r="PIU234" s="159">
        <f t="shared" si="10317"/>
        <v>5</v>
      </c>
      <c r="PIV234" s="159"/>
      <c r="PIW234" s="53" t="s">
        <v>163</v>
      </c>
      <c r="PIX234" s="53">
        <f t="shared" ref="PIX234" si="21873">(54.23)*10.764</f>
        <v>583.73171999999988</v>
      </c>
      <c r="PIY234" s="53">
        <f t="shared" si="19165"/>
        <v>116.52029999999999</v>
      </c>
      <c r="PIZ234" s="53">
        <f t="shared" si="4181"/>
        <v>700.2520199999999</v>
      </c>
      <c r="PJA234" s="53">
        <v>0</v>
      </c>
      <c r="PJB234" s="53">
        <f>PIZ234*(($H$268)+1)+(IF(PJA234&lt;101,PJA234,IF(PJA234&lt;201,PJA234/2,IF(PJA234&lt;=301,PJA234/3,PJA234/4))))</f>
        <v>700.2520199999999</v>
      </c>
      <c r="PJC234" s="159">
        <f t="shared" si="10320"/>
        <v>5</v>
      </c>
      <c r="PJD234" s="159"/>
      <c r="PJE234" s="53" t="s">
        <v>163</v>
      </c>
      <c r="PJF234" s="53">
        <f t="shared" ref="PJF234" si="21874">(54.23)*10.764</f>
        <v>583.73171999999988</v>
      </c>
      <c r="PJG234" s="53">
        <f t="shared" si="19167"/>
        <v>116.52029999999999</v>
      </c>
      <c r="PJH234" s="53">
        <f t="shared" si="4184"/>
        <v>700.2520199999999</v>
      </c>
      <c r="PJI234" s="53">
        <v>0</v>
      </c>
      <c r="PJJ234" s="53">
        <f>PJH234*(($H$268)+1)+(IF(PJI234&lt;101,PJI234,IF(PJI234&lt;201,PJI234/2,IF(PJI234&lt;=301,PJI234/3,PJI234/4))))</f>
        <v>700.2520199999999</v>
      </c>
      <c r="PJK234" s="159">
        <f t="shared" si="10323"/>
        <v>5</v>
      </c>
      <c r="PJL234" s="159"/>
      <c r="PJM234" s="53" t="s">
        <v>163</v>
      </c>
      <c r="PJN234" s="53">
        <f t="shared" ref="PJN234" si="21875">(54.23)*10.764</f>
        <v>583.73171999999988</v>
      </c>
      <c r="PJO234" s="53">
        <f t="shared" si="19169"/>
        <v>116.52029999999999</v>
      </c>
      <c r="PJP234" s="53">
        <f t="shared" si="4187"/>
        <v>700.2520199999999</v>
      </c>
      <c r="PJQ234" s="53">
        <v>0</v>
      </c>
      <c r="PJR234" s="53">
        <f>PJP234*(($H$268)+1)+(IF(PJQ234&lt;101,PJQ234,IF(PJQ234&lt;201,PJQ234/2,IF(PJQ234&lt;=301,PJQ234/3,PJQ234/4))))</f>
        <v>700.2520199999999</v>
      </c>
      <c r="PJS234" s="159">
        <f t="shared" si="10326"/>
        <v>5</v>
      </c>
      <c r="PJT234" s="159"/>
      <c r="PJU234" s="53" t="s">
        <v>163</v>
      </c>
      <c r="PJV234" s="53">
        <f t="shared" ref="PJV234" si="21876">(54.23)*10.764</f>
        <v>583.73171999999988</v>
      </c>
      <c r="PJW234" s="53">
        <f t="shared" si="19171"/>
        <v>116.52029999999999</v>
      </c>
      <c r="PJX234" s="53">
        <f t="shared" si="4190"/>
        <v>700.2520199999999</v>
      </c>
      <c r="PJY234" s="53">
        <v>0</v>
      </c>
      <c r="PJZ234" s="53">
        <f>PJX234*(($H$268)+1)+(IF(PJY234&lt;101,PJY234,IF(PJY234&lt;201,PJY234/2,IF(PJY234&lt;=301,PJY234/3,PJY234/4))))</f>
        <v>700.2520199999999</v>
      </c>
      <c r="PKA234" s="159">
        <f t="shared" si="10329"/>
        <v>5</v>
      </c>
      <c r="PKB234" s="159"/>
      <c r="PKC234" s="53" t="s">
        <v>163</v>
      </c>
      <c r="PKD234" s="53">
        <f t="shared" ref="PKD234" si="21877">(54.23)*10.764</f>
        <v>583.73171999999988</v>
      </c>
      <c r="PKE234" s="53">
        <f t="shared" si="19173"/>
        <v>116.52029999999999</v>
      </c>
      <c r="PKF234" s="53">
        <f t="shared" si="4193"/>
        <v>700.2520199999999</v>
      </c>
      <c r="PKG234" s="53">
        <v>0</v>
      </c>
      <c r="PKH234" s="53">
        <f>PKF234*(($H$268)+1)+(IF(PKG234&lt;101,PKG234,IF(PKG234&lt;201,PKG234/2,IF(PKG234&lt;=301,PKG234/3,PKG234/4))))</f>
        <v>700.2520199999999</v>
      </c>
      <c r="PKI234" s="159">
        <f t="shared" si="10332"/>
        <v>5</v>
      </c>
      <c r="PKJ234" s="159"/>
      <c r="PKK234" s="53" t="s">
        <v>163</v>
      </c>
      <c r="PKL234" s="53">
        <f t="shared" ref="PKL234" si="21878">(54.23)*10.764</f>
        <v>583.73171999999988</v>
      </c>
      <c r="PKM234" s="53">
        <f t="shared" si="19175"/>
        <v>116.52029999999999</v>
      </c>
      <c r="PKN234" s="53">
        <f t="shared" si="4196"/>
        <v>700.2520199999999</v>
      </c>
      <c r="PKO234" s="53">
        <v>0</v>
      </c>
      <c r="PKP234" s="53">
        <f>PKN234*(($H$268)+1)+(IF(PKO234&lt;101,PKO234,IF(PKO234&lt;201,PKO234/2,IF(PKO234&lt;=301,PKO234/3,PKO234/4))))</f>
        <v>700.2520199999999</v>
      </c>
      <c r="PKQ234" s="159">
        <f t="shared" si="10335"/>
        <v>5</v>
      </c>
      <c r="PKR234" s="159"/>
      <c r="PKS234" s="53" t="s">
        <v>163</v>
      </c>
      <c r="PKT234" s="53">
        <f t="shared" ref="PKT234" si="21879">(54.23)*10.764</f>
        <v>583.73171999999988</v>
      </c>
      <c r="PKU234" s="53">
        <f t="shared" si="19177"/>
        <v>116.52029999999999</v>
      </c>
      <c r="PKV234" s="53">
        <f t="shared" si="4199"/>
        <v>700.2520199999999</v>
      </c>
      <c r="PKW234" s="53">
        <v>0</v>
      </c>
      <c r="PKX234" s="53">
        <f>PKV234*(($H$268)+1)+(IF(PKW234&lt;101,PKW234,IF(PKW234&lt;201,PKW234/2,IF(PKW234&lt;=301,PKW234/3,PKW234/4))))</f>
        <v>700.2520199999999</v>
      </c>
      <c r="PKY234" s="159">
        <f t="shared" si="10338"/>
        <v>5</v>
      </c>
      <c r="PKZ234" s="159"/>
      <c r="PLA234" s="53" t="s">
        <v>163</v>
      </c>
      <c r="PLB234" s="53">
        <f t="shared" ref="PLB234" si="21880">(54.23)*10.764</f>
        <v>583.73171999999988</v>
      </c>
      <c r="PLC234" s="53">
        <f t="shared" si="19179"/>
        <v>116.52029999999999</v>
      </c>
      <c r="PLD234" s="53">
        <f t="shared" si="4202"/>
        <v>700.2520199999999</v>
      </c>
      <c r="PLE234" s="53">
        <v>0</v>
      </c>
      <c r="PLF234" s="53">
        <f>PLD234*(($H$268)+1)+(IF(PLE234&lt;101,PLE234,IF(PLE234&lt;201,PLE234/2,IF(PLE234&lt;=301,PLE234/3,PLE234/4))))</f>
        <v>700.2520199999999</v>
      </c>
      <c r="PLG234" s="159">
        <f t="shared" si="10341"/>
        <v>5</v>
      </c>
      <c r="PLH234" s="159"/>
      <c r="PLI234" s="53" t="s">
        <v>163</v>
      </c>
      <c r="PLJ234" s="53">
        <f t="shared" ref="PLJ234" si="21881">(54.23)*10.764</f>
        <v>583.73171999999988</v>
      </c>
      <c r="PLK234" s="53">
        <f t="shared" si="19181"/>
        <v>116.52029999999999</v>
      </c>
      <c r="PLL234" s="53">
        <f t="shared" si="4205"/>
        <v>700.2520199999999</v>
      </c>
      <c r="PLM234" s="53">
        <v>0</v>
      </c>
      <c r="PLN234" s="53">
        <f>PLL234*(($H$268)+1)+(IF(PLM234&lt;101,PLM234,IF(PLM234&lt;201,PLM234/2,IF(PLM234&lt;=301,PLM234/3,PLM234/4))))</f>
        <v>700.2520199999999</v>
      </c>
      <c r="PLO234" s="159">
        <f t="shared" si="10344"/>
        <v>5</v>
      </c>
      <c r="PLP234" s="159"/>
      <c r="PLQ234" s="53" t="s">
        <v>163</v>
      </c>
      <c r="PLR234" s="53">
        <f t="shared" ref="PLR234" si="21882">(54.23)*10.764</f>
        <v>583.73171999999988</v>
      </c>
      <c r="PLS234" s="53">
        <f t="shared" si="19183"/>
        <v>116.52029999999999</v>
      </c>
      <c r="PLT234" s="53">
        <f t="shared" si="4208"/>
        <v>700.2520199999999</v>
      </c>
      <c r="PLU234" s="53">
        <v>0</v>
      </c>
      <c r="PLV234" s="53">
        <f>PLT234*(($H$268)+1)+(IF(PLU234&lt;101,PLU234,IF(PLU234&lt;201,PLU234/2,IF(PLU234&lt;=301,PLU234/3,PLU234/4))))</f>
        <v>700.2520199999999</v>
      </c>
      <c r="PLW234" s="159">
        <f t="shared" si="10347"/>
        <v>5</v>
      </c>
      <c r="PLX234" s="159"/>
      <c r="PLY234" s="53" t="s">
        <v>163</v>
      </c>
      <c r="PLZ234" s="53">
        <f t="shared" ref="PLZ234" si="21883">(54.23)*10.764</f>
        <v>583.73171999999988</v>
      </c>
      <c r="PMA234" s="53">
        <f t="shared" si="19185"/>
        <v>116.52029999999999</v>
      </c>
      <c r="PMB234" s="53">
        <f t="shared" si="4211"/>
        <v>700.2520199999999</v>
      </c>
      <c r="PMC234" s="53">
        <v>0</v>
      </c>
      <c r="PMD234" s="53">
        <f>PMB234*(($H$268)+1)+(IF(PMC234&lt;101,PMC234,IF(PMC234&lt;201,PMC234/2,IF(PMC234&lt;=301,PMC234/3,PMC234/4))))</f>
        <v>700.2520199999999</v>
      </c>
      <c r="PME234" s="159">
        <f t="shared" si="10350"/>
        <v>5</v>
      </c>
      <c r="PMF234" s="159"/>
      <c r="PMG234" s="53" t="s">
        <v>163</v>
      </c>
      <c r="PMH234" s="53">
        <f t="shared" ref="PMH234" si="21884">(54.23)*10.764</f>
        <v>583.73171999999988</v>
      </c>
      <c r="PMI234" s="53">
        <f t="shared" si="19187"/>
        <v>116.52029999999999</v>
      </c>
      <c r="PMJ234" s="53">
        <f t="shared" si="4214"/>
        <v>700.2520199999999</v>
      </c>
      <c r="PMK234" s="53">
        <v>0</v>
      </c>
      <c r="PML234" s="53">
        <f>PMJ234*(($H$268)+1)+(IF(PMK234&lt;101,PMK234,IF(PMK234&lt;201,PMK234/2,IF(PMK234&lt;=301,PMK234/3,PMK234/4))))</f>
        <v>700.2520199999999</v>
      </c>
      <c r="PMM234" s="159">
        <f t="shared" si="10353"/>
        <v>5</v>
      </c>
      <c r="PMN234" s="159"/>
      <c r="PMO234" s="53" t="s">
        <v>163</v>
      </c>
      <c r="PMP234" s="53">
        <f t="shared" ref="PMP234" si="21885">(54.23)*10.764</f>
        <v>583.73171999999988</v>
      </c>
      <c r="PMQ234" s="53">
        <f t="shared" si="19189"/>
        <v>116.52029999999999</v>
      </c>
      <c r="PMR234" s="53">
        <f t="shared" si="4217"/>
        <v>700.2520199999999</v>
      </c>
      <c r="PMS234" s="53">
        <v>0</v>
      </c>
      <c r="PMT234" s="53">
        <f>PMR234*(($H$268)+1)+(IF(PMS234&lt;101,PMS234,IF(PMS234&lt;201,PMS234/2,IF(PMS234&lt;=301,PMS234/3,PMS234/4))))</f>
        <v>700.2520199999999</v>
      </c>
      <c r="PMU234" s="159">
        <f t="shared" si="10356"/>
        <v>5</v>
      </c>
      <c r="PMV234" s="159"/>
      <c r="PMW234" s="53" t="s">
        <v>163</v>
      </c>
      <c r="PMX234" s="53">
        <f t="shared" ref="PMX234" si="21886">(54.23)*10.764</f>
        <v>583.73171999999988</v>
      </c>
      <c r="PMY234" s="53">
        <f t="shared" si="19191"/>
        <v>116.52029999999999</v>
      </c>
      <c r="PMZ234" s="53">
        <f t="shared" si="4220"/>
        <v>700.2520199999999</v>
      </c>
      <c r="PNA234" s="53">
        <v>0</v>
      </c>
      <c r="PNB234" s="53">
        <f>PMZ234*(($H$268)+1)+(IF(PNA234&lt;101,PNA234,IF(PNA234&lt;201,PNA234/2,IF(PNA234&lt;=301,PNA234/3,PNA234/4))))</f>
        <v>700.2520199999999</v>
      </c>
      <c r="PNC234" s="159">
        <f t="shared" si="10359"/>
        <v>5</v>
      </c>
      <c r="PND234" s="159"/>
      <c r="PNE234" s="53" t="s">
        <v>163</v>
      </c>
      <c r="PNF234" s="53">
        <f t="shared" ref="PNF234" si="21887">(54.23)*10.764</f>
        <v>583.73171999999988</v>
      </c>
      <c r="PNG234" s="53">
        <f t="shared" si="19193"/>
        <v>116.52029999999999</v>
      </c>
      <c r="PNH234" s="53">
        <f t="shared" si="4223"/>
        <v>700.2520199999999</v>
      </c>
      <c r="PNI234" s="53">
        <v>0</v>
      </c>
      <c r="PNJ234" s="53">
        <f>PNH234*(($H$268)+1)+(IF(PNI234&lt;101,PNI234,IF(PNI234&lt;201,PNI234/2,IF(PNI234&lt;=301,PNI234/3,PNI234/4))))</f>
        <v>700.2520199999999</v>
      </c>
      <c r="PNK234" s="159">
        <f t="shared" si="10362"/>
        <v>5</v>
      </c>
      <c r="PNL234" s="159"/>
      <c r="PNM234" s="53" t="s">
        <v>163</v>
      </c>
      <c r="PNN234" s="53">
        <f t="shared" ref="PNN234" si="21888">(54.23)*10.764</f>
        <v>583.73171999999988</v>
      </c>
      <c r="PNO234" s="53">
        <f t="shared" si="19195"/>
        <v>116.52029999999999</v>
      </c>
      <c r="PNP234" s="53">
        <f t="shared" si="4226"/>
        <v>700.2520199999999</v>
      </c>
      <c r="PNQ234" s="53">
        <v>0</v>
      </c>
      <c r="PNR234" s="53">
        <f>PNP234*(($H$268)+1)+(IF(PNQ234&lt;101,PNQ234,IF(PNQ234&lt;201,PNQ234/2,IF(PNQ234&lt;=301,PNQ234/3,PNQ234/4))))</f>
        <v>700.2520199999999</v>
      </c>
      <c r="PNS234" s="159">
        <f t="shared" si="10365"/>
        <v>5</v>
      </c>
      <c r="PNT234" s="159"/>
      <c r="PNU234" s="53" t="s">
        <v>163</v>
      </c>
      <c r="PNV234" s="53">
        <f t="shared" ref="PNV234" si="21889">(54.23)*10.764</f>
        <v>583.73171999999988</v>
      </c>
      <c r="PNW234" s="53">
        <f t="shared" si="19197"/>
        <v>116.52029999999999</v>
      </c>
      <c r="PNX234" s="53">
        <f t="shared" si="4229"/>
        <v>700.2520199999999</v>
      </c>
      <c r="PNY234" s="53">
        <v>0</v>
      </c>
      <c r="PNZ234" s="53">
        <f>PNX234*(($H$268)+1)+(IF(PNY234&lt;101,PNY234,IF(PNY234&lt;201,PNY234/2,IF(PNY234&lt;=301,PNY234/3,PNY234/4))))</f>
        <v>700.2520199999999</v>
      </c>
      <c r="POA234" s="159">
        <f t="shared" si="10368"/>
        <v>5</v>
      </c>
      <c r="POB234" s="159"/>
      <c r="POC234" s="53" t="s">
        <v>163</v>
      </c>
      <c r="POD234" s="53">
        <f t="shared" ref="POD234" si="21890">(54.23)*10.764</f>
        <v>583.73171999999988</v>
      </c>
      <c r="POE234" s="53">
        <f t="shared" si="19199"/>
        <v>116.52029999999999</v>
      </c>
      <c r="POF234" s="53">
        <f t="shared" si="4232"/>
        <v>700.2520199999999</v>
      </c>
      <c r="POG234" s="53">
        <v>0</v>
      </c>
      <c r="POH234" s="53">
        <f>POF234*(($H$268)+1)+(IF(POG234&lt;101,POG234,IF(POG234&lt;201,POG234/2,IF(POG234&lt;=301,POG234/3,POG234/4))))</f>
        <v>700.2520199999999</v>
      </c>
      <c r="POI234" s="159">
        <f t="shared" si="10371"/>
        <v>5</v>
      </c>
      <c r="POJ234" s="159"/>
      <c r="POK234" s="53" t="s">
        <v>163</v>
      </c>
      <c r="POL234" s="53">
        <f t="shared" ref="POL234" si="21891">(54.23)*10.764</f>
        <v>583.73171999999988</v>
      </c>
      <c r="POM234" s="53">
        <f t="shared" si="19201"/>
        <v>116.52029999999999</v>
      </c>
      <c r="PON234" s="53">
        <f t="shared" si="4235"/>
        <v>700.2520199999999</v>
      </c>
      <c r="POO234" s="53">
        <v>0</v>
      </c>
      <c r="POP234" s="53">
        <f>PON234*(($H$268)+1)+(IF(POO234&lt;101,POO234,IF(POO234&lt;201,POO234/2,IF(POO234&lt;=301,POO234/3,POO234/4))))</f>
        <v>700.2520199999999</v>
      </c>
      <c r="POQ234" s="159">
        <f t="shared" si="10374"/>
        <v>5</v>
      </c>
      <c r="POR234" s="159"/>
      <c r="POS234" s="53" t="s">
        <v>163</v>
      </c>
      <c r="POT234" s="53">
        <f t="shared" ref="POT234" si="21892">(54.23)*10.764</f>
        <v>583.73171999999988</v>
      </c>
      <c r="POU234" s="53">
        <f t="shared" si="19203"/>
        <v>116.52029999999999</v>
      </c>
      <c r="POV234" s="53">
        <f t="shared" si="4238"/>
        <v>700.2520199999999</v>
      </c>
      <c r="POW234" s="53">
        <v>0</v>
      </c>
      <c r="POX234" s="53">
        <f>POV234*(($H$268)+1)+(IF(POW234&lt;101,POW234,IF(POW234&lt;201,POW234/2,IF(POW234&lt;=301,POW234/3,POW234/4))))</f>
        <v>700.2520199999999</v>
      </c>
      <c r="POY234" s="159">
        <f t="shared" si="10377"/>
        <v>5</v>
      </c>
      <c r="POZ234" s="159"/>
      <c r="PPA234" s="53" t="s">
        <v>163</v>
      </c>
      <c r="PPB234" s="53">
        <f t="shared" ref="PPB234" si="21893">(54.23)*10.764</f>
        <v>583.73171999999988</v>
      </c>
      <c r="PPC234" s="53">
        <f t="shared" si="19205"/>
        <v>116.52029999999999</v>
      </c>
      <c r="PPD234" s="53">
        <f t="shared" si="4241"/>
        <v>700.2520199999999</v>
      </c>
      <c r="PPE234" s="53">
        <v>0</v>
      </c>
      <c r="PPF234" s="53">
        <f>PPD234*(($H$268)+1)+(IF(PPE234&lt;101,PPE234,IF(PPE234&lt;201,PPE234/2,IF(PPE234&lt;=301,PPE234/3,PPE234/4))))</f>
        <v>700.2520199999999</v>
      </c>
      <c r="PPG234" s="159">
        <f t="shared" si="10380"/>
        <v>5</v>
      </c>
      <c r="PPH234" s="159"/>
      <c r="PPI234" s="53" t="s">
        <v>163</v>
      </c>
      <c r="PPJ234" s="53">
        <f t="shared" ref="PPJ234" si="21894">(54.23)*10.764</f>
        <v>583.73171999999988</v>
      </c>
      <c r="PPK234" s="53">
        <f t="shared" si="19207"/>
        <v>116.52029999999999</v>
      </c>
      <c r="PPL234" s="53">
        <f t="shared" si="4244"/>
        <v>700.2520199999999</v>
      </c>
      <c r="PPM234" s="53">
        <v>0</v>
      </c>
      <c r="PPN234" s="53">
        <f>PPL234*(($H$268)+1)+(IF(PPM234&lt;101,PPM234,IF(PPM234&lt;201,PPM234/2,IF(PPM234&lt;=301,PPM234/3,PPM234/4))))</f>
        <v>700.2520199999999</v>
      </c>
      <c r="PPO234" s="159">
        <f t="shared" si="10383"/>
        <v>5</v>
      </c>
      <c r="PPP234" s="159"/>
      <c r="PPQ234" s="53" t="s">
        <v>163</v>
      </c>
      <c r="PPR234" s="53">
        <f t="shared" ref="PPR234" si="21895">(54.23)*10.764</f>
        <v>583.73171999999988</v>
      </c>
      <c r="PPS234" s="53">
        <f t="shared" si="19209"/>
        <v>116.52029999999999</v>
      </c>
      <c r="PPT234" s="53">
        <f t="shared" si="4247"/>
        <v>700.2520199999999</v>
      </c>
      <c r="PPU234" s="53">
        <v>0</v>
      </c>
      <c r="PPV234" s="53">
        <f>PPT234*(($H$268)+1)+(IF(PPU234&lt;101,PPU234,IF(PPU234&lt;201,PPU234/2,IF(PPU234&lt;=301,PPU234/3,PPU234/4))))</f>
        <v>700.2520199999999</v>
      </c>
      <c r="PPW234" s="159">
        <f t="shared" si="10386"/>
        <v>5</v>
      </c>
      <c r="PPX234" s="159"/>
      <c r="PPY234" s="53" t="s">
        <v>163</v>
      </c>
      <c r="PPZ234" s="53">
        <f t="shared" ref="PPZ234" si="21896">(54.23)*10.764</f>
        <v>583.73171999999988</v>
      </c>
      <c r="PQA234" s="53">
        <f t="shared" si="19211"/>
        <v>116.52029999999999</v>
      </c>
      <c r="PQB234" s="53">
        <f t="shared" si="4250"/>
        <v>700.2520199999999</v>
      </c>
      <c r="PQC234" s="53">
        <v>0</v>
      </c>
      <c r="PQD234" s="53">
        <f>PQB234*(($H$268)+1)+(IF(PQC234&lt;101,PQC234,IF(PQC234&lt;201,PQC234/2,IF(PQC234&lt;=301,PQC234/3,PQC234/4))))</f>
        <v>700.2520199999999</v>
      </c>
      <c r="PQE234" s="159">
        <f t="shared" si="10389"/>
        <v>5</v>
      </c>
      <c r="PQF234" s="159"/>
      <c r="PQG234" s="53" t="s">
        <v>163</v>
      </c>
      <c r="PQH234" s="53">
        <f t="shared" ref="PQH234" si="21897">(54.23)*10.764</f>
        <v>583.73171999999988</v>
      </c>
      <c r="PQI234" s="53">
        <f t="shared" si="19213"/>
        <v>116.52029999999999</v>
      </c>
      <c r="PQJ234" s="53">
        <f t="shared" si="4253"/>
        <v>700.2520199999999</v>
      </c>
      <c r="PQK234" s="53">
        <v>0</v>
      </c>
      <c r="PQL234" s="53">
        <f>PQJ234*(($H$268)+1)+(IF(PQK234&lt;101,PQK234,IF(PQK234&lt;201,PQK234/2,IF(PQK234&lt;=301,PQK234/3,PQK234/4))))</f>
        <v>700.2520199999999</v>
      </c>
      <c r="PQM234" s="159">
        <f t="shared" si="10392"/>
        <v>5</v>
      </c>
      <c r="PQN234" s="159"/>
      <c r="PQO234" s="53" t="s">
        <v>163</v>
      </c>
      <c r="PQP234" s="53">
        <f t="shared" ref="PQP234" si="21898">(54.23)*10.764</f>
        <v>583.73171999999988</v>
      </c>
      <c r="PQQ234" s="53">
        <f t="shared" si="19215"/>
        <v>116.52029999999999</v>
      </c>
      <c r="PQR234" s="53">
        <f t="shared" si="4256"/>
        <v>700.2520199999999</v>
      </c>
      <c r="PQS234" s="53">
        <v>0</v>
      </c>
      <c r="PQT234" s="53">
        <f>PQR234*(($H$268)+1)+(IF(PQS234&lt;101,PQS234,IF(PQS234&lt;201,PQS234/2,IF(PQS234&lt;=301,PQS234/3,PQS234/4))))</f>
        <v>700.2520199999999</v>
      </c>
      <c r="PQU234" s="159">
        <f t="shared" si="10395"/>
        <v>5</v>
      </c>
      <c r="PQV234" s="159"/>
      <c r="PQW234" s="53" t="s">
        <v>163</v>
      </c>
      <c r="PQX234" s="53">
        <f t="shared" ref="PQX234" si="21899">(54.23)*10.764</f>
        <v>583.73171999999988</v>
      </c>
      <c r="PQY234" s="53">
        <f t="shared" si="19217"/>
        <v>116.52029999999999</v>
      </c>
      <c r="PQZ234" s="53">
        <f t="shared" si="4259"/>
        <v>700.2520199999999</v>
      </c>
      <c r="PRA234" s="53">
        <v>0</v>
      </c>
      <c r="PRB234" s="53">
        <f>PQZ234*(($H$268)+1)+(IF(PRA234&lt;101,PRA234,IF(PRA234&lt;201,PRA234/2,IF(PRA234&lt;=301,PRA234/3,PRA234/4))))</f>
        <v>700.2520199999999</v>
      </c>
      <c r="PRC234" s="159">
        <f t="shared" si="10398"/>
        <v>5</v>
      </c>
      <c r="PRD234" s="159"/>
      <c r="PRE234" s="53" t="s">
        <v>163</v>
      </c>
      <c r="PRF234" s="53">
        <f t="shared" ref="PRF234" si="21900">(54.23)*10.764</f>
        <v>583.73171999999988</v>
      </c>
      <c r="PRG234" s="53">
        <f t="shared" si="19219"/>
        <v>116.52029999999999</v>
      </c>
      <c r="PRH234" s="53">
        <f t="shared" si="4262"/>
        <v>700.2520199999999</v>
      </c>
      <c r="PRI234" s="53">
        <v>0</v>
      </c>
      <c r="PRJ234" s="53">
        <f>PRH234*(($H$268)+1)+(IF(PRI234&lt;101,PRI234,IF(PRI234&lt;201,PRI234/2,IF(PRI234&lt;=301,PRI234/3,PRI234/4))))</f>
        <v>700.2520199999999</v>
      </c>
      <c r="PRK234" s="159">
        <f t="shared" si="10401"/>
        <v>5</v>
      </c>
      <c r="PRL234" s="159"/>
      <c r="PRM234" s="53" t="s">
        <v>163</v>
      </c>
      <c r="PRN234" s="53">
        <f t="shared" ref="PRN234" si="21901">(54.23)*10.764</f>
        <v>583.73171999999988</v>
      </c>
      <c r="PRO234" s="53">
        <f t="shared" si="19221"/>
        <v>116.52029999999999</v>
      </c>
      <c r="PRP234" s="53">
        <f t="shared" si="4265"/>
        <v>700.2520199999999</v>
      </c>
      <c r="PRQ234" s="53">
        <v>0</v>
      </c>
      <c r="PRR234" s="53">
        <f>PRP234*(($H$268)+1)+(IF(PRQ234&lt;101,PRQ234,IF(PRQ234&lt;201,PRQ234/2,IF(PRQ234&lt;=301,PRQ234/3,PRQ234/4))))</f>
        <v>700.2520199999999</v>
      </c>
      <c r="PRS234" s="159">
        <f t="shared" si="10404"/>
        <v>5</v>
      </c>
      <c r="PRT234" s="159"/>
      <c r="PRU234" s="53" t="s">
        <v>163</v>
      </c>
      <c r="PRV234" s="53">
        <f t="shared" ref="PRV234" si="21902">(54.23)*10.764</f>
        <v>583.73171999999988</v>
      </c>
      <c r="PRW234" s="53">
        <f t="shared" si="19223"/>
        <v>116.52029999999999</v>
      </c>
      <c r="PRX234" s="53">
        <f t="shared" si="4268"/>
        <v>700.2520199999999</v>
      </c>
      <c r="PRY234" s="53">
        <v>0</v>
      </c>
      <c r="PRZ234" s="53">
        <f>PRX234*(($H$268)+1)+(IF(PRY234&lt;101,PRY234,IF(PRY234&lt;201,PRY234/2,IF(PRY234&lt;=301,PRY234/3,PRY234/4))))</f>
        <v>700.2520199999999</v>
      </c>
      <c r="PSA234" s="159">
        <f t="shared" si="10407"/>
        <v>5</v>
      </c>
      <c r="PSB234" s="159"/>
      <c r="PSC234" s="53" t="s">
        <v>163</v>
      </c>
      <c r="PSD234" s="53">
        <f t="shared" ref="PSD234" si="21903">(54.23)*10.764</f>
        <v>583.73171999999988</v>
      </c>
      <c r="PSE234" s="53">
        <f t="shared" si="19225"/>
        <v>116.52029999999999</v>
      </c>
      <c r="PSF234" s="53">
        <f t="shared" si="4271"/>
        <v>700.2520199999999</v>
      </c>
      <c r="PSG234" s="53">
        <v>0</v>
      </c>
      <c r="PSH234" s="53">
        <f>PSF234*(($H$268)+1)+(IF(PSG234&lt;101,PSG234,IF(PSG234&lt;201,PSG234/2,IF(PSG234&lt;=301,PSG234/3,PSG234/4))))</f>
        <v>700.2520199999999</v>
      </c>
      <c r="PSI234" s="159">
        <f t="shared" si="10410"/>
        <v>5</v>
      </c>
      <c r="PSJ234" s="159"/>
      <c r="PSK234" s="53" t="s">
        <v>163</v>
      </c>
      <c r="PSL234" s="53">
        <f t="shared" ref="PSL234" si="21904">(54.23)*10.764</f>
        <v>583.73171999999988</v>
      </c>
      <c r="PSM234" s="53">
        <f t="shared" si="19227"/>
        <v>116.52029999999999</v>
      </c>
      <c r="PSN234" s="53">
        <f t="shared" si="4274"/>
        <v>700.2520199999999</v>
      </c>
      <c r="PSO234" s="53">
        <v>0</v>
      </c>
      <c r="PSP234" s="53">
        <f>PSN234*(($H$268)+1)+(IF(PSO234&lt;101,PSO234,IF(PSO234&lt;201,PSO234/2,IF(PSO234&lt;=301,PSO234/3,PSO234/4))))</f>
        <v>700.2520199999999</v>
      </c>
      <c r="PSQ234" s="159">
        <f t="shared" si="10413"/>
        <v>5</v>
      </c>
      <c r="PSR234" s="159"/>
      <c r="PSS234" s="53" t="s">
        <v>163</v>
      </c>
      <c r="PST234" s="53">
        <f t="shared" ref="PST234" si="21905">(54.23)*10.764</f>
        <v>583.73171999999988</v>
      </c>
      <c r="PSU234" s="53">
        <f t="shared" si="19229"/>
        <v>116.52029999999999</v>
      </c>
      <c r="PSV234" s="53">
        <f t="shared" si="4277"/>
        <v>700.2520199999999</v>
      </c>
      <c r="PSW234" s="53">
        <v>0</v>
      </c>
      <c r="PSX234" s="53">
        <f>PSV234*(($H$268)+1)+(IF(PSW234&lt;101,PSW234,IF(PSW234&lt;201,PSW234/2,IF(PSW234&lt;=301,PSW234/3,PSW234/4))))</f>
        <v>700.2520199999999</v>
      </c>
      <c r="PSY234" s="159">
        <f t="shared" si="10416"/>
        <v>5</v>
      </c>
      <c r="PSZ234" s="159"/>
      <c r="PTA234" s="53" t="s">
        <v>163</v>
      </c>
      <c r="PTB234" s="53">
        <f t="shared" ref="PTB234" si="21906">(54.23)*10.764</f>
        <v>583.73171999999988</v>
      </c>
      <c r="PTC234" s="53">
        <f t="shared" si="19231"/>
        <v>116.52029999999999</v>
      </c>
      <c r="PTD234" s="53">
        <f t="shared" si="4280"/>
        <v>700.2520199999999</v>
      </c>
      <c r="PTE234" s="53">
        <v>0</v>
      </c>
      <c r="PTF234" s="53">
        <f>PTD234*(($H$268)+1)+(IF(PTE234&lt;101,PTE234,IF(PTE234&lt;201,PTE234/2,IF(PTE234&lt;=301,PTE234/3,PTE234/4))))</f>
        <v>700.2520199999999</v>
      </c>
      <c r="PTG234" s="159">
        <f t="shared" si="10419"/>
        <v>5</v>
      </c>
      <c r="PTH234" s="159"/>
      <c r="PTI234" s="53" t="s">
        <v>163</v>
      </c>
      <c r="PTJ234" s="53">
        <f t="shared" ref="PTJ234" si="21907">(54.23)*10.764</f>
        <v>583.73171999999988</v>
      </c>
      <c r="PTK234" s="53">
        <f t="shared" si="19233"/>
        <v>116.52029999999999</v>
      </c>
      <c r="PTL234" s="53">
        <f t="shared" si="4283"/>
        <v>700.2520199999999</v>
      </c>
      <c r="PTM234" s="53">
        <v>0</v>
      </c>
      <c r="PTN234" s="53">
        <f>PTL234*(($H$268)+1)+(IF(PTM234&lt;101,PTM234,IF(PTM234&lt;201,PTM234/2,IF(PTM234&lt;=301,PTM234/3,PTM234/4))))</f>
        <v>700.2520199999999</v>
      </c>
      <c r="PTO234" s="159">
        <f t="shared" si="10422"/>
        <v>5</v>
      </c>
      <c r="PTP234" s="159"/>
      <c r="PTQ234" s="53" t="s">
        <v>163</v>
      </c>
      <c r="PTR234" s="53">
        <f t="shared" ref="PTR234" si="21908">(54.23)*10.764</f>
        <v>583.73171999999988</v>
      </c>
      <c r="PTS234" s="53">
        <f t="shared" si="19235"/>
        <v>116.52029999999999</v>
      </c>
      <c r="PTT234" s="53">
        <f t="shared" si="4286"/>
        <v>700.2520199999999</v>
      </c>
      <c r="PTU234" s="53">
        <v>0</v>
      </c>
      <c r="PTV234" s="53">
        <f>PTT234*(($H$268)+1)+(IF(PTU234&lt;101,PTU234,IF(PTU234&lt;201,PTU234/2,IF(PTU234&lt;=301,PTU234/3,PTU234/4))))</f>
        <v>700.2520199999999</v>
      </c>
      <c r="PTW234" s="159">
        <f t="shared" si="10425"/>
        <v>5</v>
      </c>
      <c r="PTX234" s="159"/>
      <c r="PTY234" s="53" t="s">
        <v>163</v>
      </c>
      <c r="PTZ234" s="53">
        <f t="shared" ref="PTZ234" si="21909">(54.23)*10.764</f>
        <v>583.73171999999988</v>
      </c>
      <c r="PUA234" s="53">
        <f t="shared" si="19237"/>
        <v>116.52029999999999</v>
      </c>
      <c r="PUB234" s="53">
        <f t="shared" si="4289"/>
        <v>700.2520199999999</v>
      </c>
      <c r="PUC234" s="53">
        <v>0</v>
      </c>
      <c r="PUD234" s="53">
        <f>PUB234*(($H$268)+1)+(IF(PUC234&lt;101,PUC234,IF(PUC234&lt;201,PUC234/2,IF(PUC234&lt;=301,PUC234/3,PUC234/4))))</f>
        <v>700.2520199999999</v>
      </c>
      <c r="PUE234" s="159">
        <f t="shared" si="10428"/>
        <v>5</v>
      </c>
      <c r="PUF234" s="159"/>
      <c r="PUG234" s="53" t="s">
        <v>163</v>
      </c>
      <c r="PUH234" s="53">
        <f t="shared" ref="PUH234" si="21910">(54.23)*10.764</f>
        <v>583.73171999999988</v>
      </c>
      <c r="PUI234" s="53">
        <f t="shared" si="19239"/>
        <v>116.52029999999999</v>
      </c>
      <c r="PUJ234" s="53">
        <f t="shared" si="4292"/>
        <v>700.2520199999999</v>
      </c>
      <c r="PUK234" s="53">
        <v>0</v>
      </c>
      <c r="PUL234" s="53">
        <f>PUJ234*(($H$268)+1)+(IF(PUK234&lt;101,PUK234,IF(PUK234&lt;201,PUK234/2,IF(PUK234&lt;=301,PUK234/3,PUK234/4))))</f>
        <v>700.2520199999999</v>
      </c>
      <c r="PUM234" s="159">
        <f t="shared" si="10431"/>
        <v>5</v>
      </c>
      <c r="PUN234" s="159"/>
      <c r="PUO234" s="53" t="s">
        <v>163</v>
      </c>
      <c r="PUP234" s="53">
        <f t="shared" ref="PUP234" si="21911">(54.23)*10.764</f>
        <v>583.73171999999988</v>
      </c>
      <c r="PUQ234" s="53">
        <f t="shared" si="19241"/>
        <v>116.52029999999999</v>
      </c>
      <c r="PUR234" s="53">
        <f t="shared" si="4295"/>
        <v>700.2520199999999</v>
      </c>
      <c r="PUS234" s="53">
        <v>0</v>
      </c>
      <c r="PUT234" s="53">
        <f>PUR234*(($H$268)+1)+(IF(PUS234&lt;101,PUS234,IF(PUS234&lt;201,PUS234/2,IF(PUS234&lt;=301,PUS234/3,PUS234/4))))</f>
        <v>700.2520199999999</v>
      </c>
      <c r="PUU234" s="159">
        <f t="shared" si="10434"/>
        <v>5</v>
      </c>
      <c r="PUV234" s="159"/>
      <c r="PUW234" s="53" t="s">
        <v>163</v>
      </c>
      <c r="PUX234" s="53">
        <f t="shared" ref="PUX234" si="21912">(54.23)*10.764</f>
        <v>583.73171999999988</v>
      </c>
      <c r="PUY234" s="53">
        <f t="shared" si="19243"/>
        <v>116.52029999999999</v>
      </c>
      <c r="PUZ234" s="53">
        <f t="shared" si="4298"/>
        <v>700.2520199999999</v>
      </c>
      <c r="PVA234" s="53">
        <v>0</v>
      </c>
      <c r="PVB234" s="53">
        <f>PUZ234*(($H$268)+1)+(IF(PVA234&lt;101,PVA234,IF(PVA234&lt;201,PVA234/2,IF(PVA234&lt;=301,PVA234/3,PVA234/4))))</f>
        <v>700.2520199999999</v>
      </c>
      <c r="PVC234" s="159">
        <f t="shared" si="10437"/>
        <v>5</v>
      </c>
      <c r="PVD234" s="159"/>
      <c r="PVE234" s="53" t="s">
        <v>163</v>
      </c>
      <c r="PVF234" s="53">
        <f t="shared" ref="PVF234" si="21913">(54.23)*10.764</f>
        <v>583.73171999999988</v>
      </c>
      <c r="PVG234" s="53">
        <f t="shared" si="19245"/>
        <v>116.52029999999999</v>
      </c>
      <c r="PVH234" s="53">
        <f t="shared" si="4301"/>
        <v>700.2520199999999</v>
      </c>
      <c r="PVI234" s="53">
        <v>0</v>
      </c>
      <c r="PVJ234" s="53">
        <f>PVH234*(($H$268)+1)+(IF(PVI234&lt;101,PVI234,IF(PVI234&lt;201,PVI234/2,IF(PVI234&lt;=301,PVI234/3,PVI234/4))))</f>
        <v>700.2520199999999</v>
      </c>
      <c r="PVK234" s="159">
        <f t="shared" si="10440"/>
        <v>5</v>
      </c>
      <c r="PVL234" s="159"/>
      <c r="PVM234" s="53" t="s">
        <v>163</v>
      </c>
      <c r="PVN234" s="53">
        <f t="shared" ref="PVN234" si="21914">(54.23)*10.764</f>
        <v>583.73171999999988</v>
      </c>
      <c r="PVO234" s="53">
        <f t="shared" si="19247"/>
        <v>116.52029999999999</v>
      </c>
      <c r="PVP234" s="53">
        <f t="shared" si="4304"/>
        <v>700.2520199999999</v>
      </c>
      <c r="PVQ234" s="53">
        <v>0</v>
      </c>
      <c r="PVR234" s="53">
        <f>PVP234*(($H$268)+1)+(IF(PVQ234&lt;101,PVQ234,IF(PVQ234&lt;201,PVQ234/2,IF(PVQ234&lt;=301,PVQ234/3,PVQ234/4))))</f>
        <v>700.2520199999999</v>
      </c>
      <c r="PVS234" s="159">
        <f t="shared" si="10443"/>
        <v>5</v>
      </c>
      <c r="PVT234" s="159"/>
      <c r="PVU234" s="53" t="s">
        <v>163</v>
      </c>
      <c r="PVV234" s="53">
        <f t="shared" ref="PVV234" si="21915">(54.23)*10.764</f>
        <v>583.73171999999988</v>
      </c>
      <c r="PVW234" s="53">
        <f t="shared" si="19249"/>
        <v>116.52029999999999</v>
      </c>
      <c r="PVX234" s="53">
        <f t="shared" si="4307"/>
        <v>700.2520199999999</v>
      </c>
      <c r="PVY234" s="53">
        <v>0</v>
      </c>
      <c r="PVZ234" s="53">
        <f>PVX234*(($H$268)+1)+(IF(PVY234&lt;101,PVY234,IF(PVY234&lt;201,PVY234/2,IF(PVY234&lt;=301,PVY234/3,PVY234/4))))</f>
        <v>700.2520199999999</v>
      </c>
      <c r="PWA234" s="159">
        <f t="shared" si="10446"/>
        <v>5</v>
      </c>
      <c r="PWB234" s="159"/>
      <c r="PWC234" s="53" t="s">
        <v>163</v>
      </c>
      <c r="PWD234" s="53">
        <f t="shared" ref="PWD234" si="21916">(54.23)*10.764</f>
        <v>583.73171999999988</v>
      </c>
      <c r="PWE234" s="53">
        <f t="shared" si="19251"/>
        <v>116.52029999999999</v>
      </c>
      <c r="PWF234" s="53">
        <f t="shared" si="4310"/>
        <v>700.2520199999999</v>
      </c>
      <c r="PWG234" s="53">
        <v>0</v>
      </c>
      <c r="PWH234" s="53">
        <f>PWF234*(($H$268)+1)+(IF(PWG234&lt;101,PWG234,IF(PWG234&lt;201,PWG234/2,IF(PWG234&lt;=301,PWG234/3,PWG234/4))))</f>
        <v>700.2520199999999</v>
      </c>
      <c r="PWI234" s="159">
        <f t="shared" si="10449"/>
        <v>5</v>
      </c>
      <c r="PWJ234" s="159"/>
      <c r="PWK234" s="53" t="s">
        <v>163</v>
      </c>
      <c r="PWL234" s="53">
        <f t="shared" ref="PWL234" si="21917">(54.23)*10.764</f>
        <v>583.73171999999988</v>
      </c>
      <c r="PWM234" s="53">
        <f t="shared" si="19253"/>
        <v>116.52029999999999</v>
      </c>
      <c r="PWN234" s="53">
        <f t="shared" si="4313"/>
        <v>700.2520199999999</v>
      </c>
      <c r="PWO234" s="53">
        <v>0</v>
      </c>
      <c r="PWP234" s="53">
        <f>PWN234*(($H$268)+1)+(IF(PWO234&lt;101,PWO234,IF(PWO234&lt;201,PWO234/2,IF(PWO234&lt;=301,PWO234/3,PWO234/4))))</f>
        <v>700.2520199999999</v>
      </c>
      <c r="PWQ234" s="159">
        <f t="shared" si="10452"/>
        <v>5</v>
      </c>
      <c r="PWR234" s="159"/>
      <c r="PWS234" s="53" t="s">
        <v>163</v>
      </c>
      <c r="PWT234" s="53">
        <f t="shared" ref="PWT234" si="21918">(54.23)*10.764</f>
        <v>583.73171999999988</v>
      </c>
      <c r="PWU234" s="53">
        <f t="shared" si="19255"/>
        <v>116.52029999999999</v>
      </c>
      <c r="PWV234" s="53">
        <f t="shared" si="4316"/>
        <v>700.2520199999999</v>
      </c>
      <c r="PWW234" s="53">
        <v>0</v>
      </c>
      <c r="PWX234" s="53">
        <f>PWV234*(($H$268)+1)+(IF(PWW234&lt;101,PWW234,IF(PWW234&lt;201,PWW234/2,IF(PWW234&lt;=301,PWW234/3,PWW234/4))))</f>
        <v>700.2520199999999</v>
      </c>
      <c r="PWY234" s="159">
        <f t="shared" si="10455"/>
        <v>5</v>
      </c>
      <c r="PWZ234" s="159"/>
      <c r="PXA234" s="53" t="s">
        <v>163</v>
      </c>
      <c r="PXB234" s="53">
        <f t="shared" ref="PXB234" si="21919">(54.23)*10.764</f>
        <v>583.73171999999988</v>
      </c>
      <c r="PXC234" s="53">
        <f t="shared" si="19257"/>
        <v>116.52029999999999</v>
      </c>
      <c r="PXD234" s="53">
        <f t="shared" si="4319"/>
        <v>700.2520199999999</v>
      </c>
      <c r="PXE234" s="53">
        <v>0</v>
      </c>
      <c r="PXF234" s="53">
        <f>PXD234*(($H$268)+1)+(IF(PXE234&lt;101,PXE234,IF(PXE234&lt;201,PXE234/2,IF(PXE234&lt;=301,PXE234/3,PXE234/4))))</f>
        <v>700.2520199999999</v>
      </c>
      <c r="PXG234" s="159">
        <f t="shared" si="10458"/>
        <v>5</v>
      </c>
      <c r="PXH234" s="159"/>
      <c r="PXI234" s="53" t="s">
        <v>163</v>
      </c>
      <c r="PXJ234" s="53">
        <f t="shared" ref="PXJ234" si="21920">(54.23)*10.764</f>
        <v>583.73171999999988</v>
      </c>
      <c r="PXK234" s="53">
        <f t="shared" si="19259"/>
        <v>116.52029999999999</v>
      </c>
      <c r="PXL234" s="53">
        <f t="shared" si="4322"/>
        <v>700.2520199999999</v>
      </c>
      <c r="PXM234" s="53">
        <v>0</v>
      </c>
      <c r="PXN234" s="53">
        <f>PXL234*(($H$268)+1)+(IF(PXM234&lt;101,PXM234,IF(PXM234&lt;201,PXM234/2,IF(PXM234&lt;=301,PXM234/3,PXM234/4))))</f>
        <v>700.2520199999999</v>
      </c>
      <c r="PXO234" s="159">
        <f t="shared" si="10461"/>
        <v>5</v>
      </c>
      <c r="PXP234" s="159"/>
      <c r="PXQ234" s="53" t="s">
        <v>163</v>
      </c>
      <c r="PXR234" s="53">
        <f t="shared" ref="PXR234" si="21921">(54.23)*10.764</f>
        <v>583.73171999999988</v>
      </c>
      <c r="PXS234" s="53">
        <f t="shared" si="19261"/>
        <v>116.52029999999999</v>
      </c>
      <c r="PXT234" s="53">
        <f t="shared" si="4325"/>
        <v>700.2520199999999</v>
      </c>
      <c r="PXU234" s="53">
        <v>0</v>
      </c>
      <c r="PXV234" s="53">
        <f>PXT234*(($H$268)+1)+(IF(PXU234&lt;101,PXU234,IF(PXU234&lt;201,PXU234/2,IF(PXU234&lt;=301,PXU234/3,PXU234/4))))</f>
        <v>700.2520199999999</v>
      </c>
      <c r="PXW234" s="159">
        <f t="shared" si="10464"/>
        <v>5</v>
      </c>
      <c r="PXX234" s="159"/>
      <c r="PXY234" s="53" t="s">
        <v>163</v>
      </c>
      <c r="PXZ234" s="53">
        <f t="shared" ref="PXZ234" si="21922">(54.23)*10.764</f>
        <v>583.73171999999988</v>
      </c>
      <c r="PYA234" s="53">
        <f t="shared" si="19263"/>
        <v>116.52029999999999</v>
      </c>
      <c r="PYB234" s="53">
        <f t="shared" si="4328"/>
        <v>700.2520199999999</v>
      </c>
      <c r="PYC234" s="53">
        <v>0</v>
      </c>
      <c r="PYD234" s="53">
        <f>PYB234*(($H$268)+1)+(IF(PYC234&lt;101,PYC234,IF(PYC234&lt;201,PYC234/2,IF(PYC234&lt;=301,PYC234/3,PYC234/4))))</f>
        <v>700.2520199999999</v>
      </c>
      <c r="PYE234" s="159">
        <f t="shared" si="10467"/>
        <v>5</v>
      </c>
      <c r="PYF234" s="159"/>
      <c r="PYG234" s="53" t="s">
        <v>163</v>
      </c>
      <c r="PYH234" s="53">
        <f t="shared" ref="PYH234" si="21923">(54.23)*10.764</f>
        <v>583.73171999999988</v>
      </c>
      <c r="PYI234" s="53">
        <f t="shared" si="19265"/>
        <v>116.52029999999999</v>
      </c>
      <c r="PYJ234" s="53">
        <f t="shared" si="4331"/>
        <v>700.2520199999999</v>
      </c>
      <c r="PYK234" s="53">
        <v>0</v>
      </c>
      <c r="PYL234" s="53">
        <f>PYJ234*(($H$268)+1)+(IF(PYK234&lt;101,PYK234,IF(PYK234&lt;201,PYK234/2,IF(PYK234&lt;=301,PYK234/3,PYK234/4))))</f>
        <v>700.2520199999999</v>
      </c>
      <c r="PYM234" s="159">
        <f t="shared" si="10470"/>
        <v>5</v>
      </c>
      <c r="PYN234" s="159"/>
      <c r="PYO234" s="53" t="s">
        <v>163</v>
      </c>
      <c r="PYP234" s="53">
        <f t="shared" ref="PYP234" si="21924">(54.23)*10.764</f>
        <v>583.73171999999988</v>
      </c>
      <c r="PYQ234" s="53">
        <f t="shared" si="19267"/>
        <v>116.52029999999999</v>
      </c>
      <c r="PYR234" s="53">
        <f t="shared" si="4334"/>
        <v>700.2520199999999</v>
      </c>
      <c r="PYS234" s="53">
        <v>0</v>
      </c>
      <c r="PYT234" s="53">
        <f>PYR234*(($H$268)+1)+(IF(PYS234&lt;101,PYS234,IF(PYS234&lt;201,PYS234/2,IF(PYS234&lt;=301,PYS234/3,PYS234/4))))</f>
        <v>700.2520199999999</v>
      </c>
      <c r="PYU234" s="159">
        <f t="shared" si="10473"/>
        <v>5</v>
      </c>
      <c r="PYV234" s="159"/>
      <c r="PYW234" s="53" t="s">
        <v>163</v>
      </c>
      <c r="PYX234" s="53">
        <f t="shared" ref="PYX234" si="21925">(54.23)*10.764</f>
        <v>583.73171999999988</v>
      </c>
      <c r="PYY234" s="53">
        <f t="shared" si="19269"/>
        <v>116.52029999999999</v>
      </c>
      <c r="PYZ234" s="53">
        <f t="shared" si="4337"/>
        <v>700.2520199999999</v>
      </c>
      <c r="PZA234" s="53">
        <v>0</v>
      </c>
      <c r="PZB234" s="53">
        <f>PYZ234*(($H$268)+1)+(IF(PZA234&lt;101,PZA234,IF(PZA234&lt;201,PZA234/2,IF(PZA234&lt;=301,PZA234/3,PZA234/4))))</f>
        <v>700.2520199999999</v>
      </c>
      <c r="PZC234" s="159">
        <f t="shared" si="10476"/>
        <v>5</v>
      </c>
      <c r="PZD234" s="159"/>
      <c r="PZE234" s="53" t="s">
        <v>163</v>
      </c>
      <c r="PZF234" s="53">
        <f t="shared" ref="PZF234" si="21926">(54.23)*10.764</f>
        <v>583.73171999999988</v>
      </c>
      <c r="PZG234" s="53">
        <f t="shared" si="19271"/>
        <v>116.52029999999999</v>
      </c>
      <c r="PZH234" s="53">
        <f t="shared" si="4340"/>
        <v>700.2520199999999</v>
      </c>
      <c r="PZI234" s="53">
        <v>0</v>
      </c>
      <c r="PZJ234" s="53">
        <f>PZH234*(($H$268)+1)+(IF(PZI234&lt;101,PZI234,IF(PZI234&lt;201,PZI234/2,IF(PZI234&lt;=301,PZI234/3,PZI234/4))))</f>
        <v>700.2520199999999</v>
      </c>
      <c r="PZK234" s="159">
        <f t="shared" si="10479"/>
        <v>5</v>
      </c>
      <c r="PZL234" s="159"/>
      <c r="PZM234" s="53" t="s">
        <v>163</v>
      </c>
      <c r="PZN234" s="53">
        <f t="shared" ref="PZN234" si="21927">(54.23)*10.764</f>
        <v>583.73171999999988</v>
      </c>
      <c r="PZO234" s="53">
        <f t="shared" si="19273"/>
        <v>116.52029999999999</v>
      </c>
      <c r="PZP234" s="53">
        <f t="shared" si="4343"/>
        <v>700.2520199999999</v>
      </c>
      <c r="PZQ234" s="53">
        <v>0</v>
      </c>
      <c r="PZR234" s="53">
        <f>PZP234*(($H$268)+1)+(IF(PZQ234&lt;101,PZQ234,IF(PZQ234&lt;201,PZQ234/2,IF(PZQ234&lt;=301,PZQ234/3,PZQ234/4))))</f>
        <v>700.2520199999999</v>
      </c>
      <c r="PZS234" s="159">
        <f t="shared" si="10482"/>
        <v>5</v>
      </c>
      <c r="PZT234" s="159"/>
      <c r="PZU234" s="53" t="s">
        <v>163</v>
      </c>
      <c r="PZV234" s="53">
        <f t="shared" ref="PZV234" si="21928">(54.23)*10.764</f>
        <v>583.73171999999988</v>
      </c>
      <c r="PZW234" s="53">
        <f t="shared" si="19275"/>
        <v>116.52029999999999</v>
      </c>
      <c r="PZX234" s="53">
        <f t="shared" si="4346"/>
        <v>700.2520199999999</v>
      </c>
      <c r="PZY234" s="53">
        <v>0</v>
      </c>
      <c r="PZZ234" s="53">
        <f>PZX234*(($H$268)+1)+(IF(PZY234&lt;101,PZY234,IF(PZY234&lt;201,PZY234/2,IF(PZY234&lt;=301,PZY234/3,PZY234/4))))</f>
        <v>700.2520199999999</v>
      </c>
      <c r="QAA234" s="159">
        <f t="shared" si="10485"/>
        <v>5</v>
      </c>
      <c r="QAB234" s="159"/>
      <c r="QAC234" s="53" t="s">
        <v>163</v>
      </c>
      <c r="QAD234" s="53">
        <f t="shared" ref="QAD234" si="21929">(54.23)*10.764</f>
        <v>583.73171999999988</v>
      </c>
      <c r="QAE234" s="53">
        <f t="shared" si="19277"/>
        <v>116.52029999999999</v>
      </c>
      <c r="QAF234" s="53">
        <f t="shared" si="4349"/>
        <v>700.2520199999999</v>
      </c>
      <c r="QAG234" s="53">
        <v>0</v>
      </c>
      <c r="QAH234" s="53">
        <f>QAF234*(($H$268)+1)+(IF(QAG234&lt;101,QAG234,IF(QAG234&lt;201,QAG234/2,IF(QAG234&lt;=301,QAG234/3,QAG234/4))))</f>
        <v>700.2520199999999</v>
      </c>
      <c r="QAI234" s="159">
        <f t="shared" si="10488"/>
        <v>5</v>
      </c>
      <c r="QAJ234" s="159"/>
      <c r="QAK234" s="53" t="s">
        <v>163</v>
      </c>
      <c r="QAL234" s="53">
        <f t="shared" ref="QAL234" si="21930">(54.23)*10.764</f>
        <v>583.73171999999988</v>
      </c>
      <c r="QAM234" s="53">
        <f t="shared" si="19279"/>
        <v>116.52029999999999</v>
      </c>
      <c r="QAN234" s="53">
        <f t="shared" si="4352"/>
        <v>700.2520199999999</v>
      </c>
      <c r="QAO234" s="53">
        <v>0</v>
      </c>
      <c r="QAP234" s="53">
        <f>QAN234*(($H$268)+1)+(IF(QAO234&lt;101,QAO234,IF(QAO234&lt;201,QAO234/2,IF(QAO234&lt;=301,QAO234/3,QAO234/4))))</f>
        <v>700.2520199999999</v>
      </c>
      <c r="QAQ234" s="159">
        <f t="shared" si="10491"/>
        <v>5</v>
      </c>
      <c r="QAR234" s="159"/>
      <c r="QAS234" s="53" t="s">
        <v>163</v>
      </c>
      <c r="QAT234" s="53">
        <f t="shared" ref="QAT234" si="21931">(54.23)*10.764</f>
        <v>583.73171999999988</v>
      </c>
      <c r="QAU234" s="53">
        <f t="shared" si="19281"/>
        <v>116.52029999999999</v>
      </c>
      <c r="QAV234" s="53">
        <f t="shared" si="4355"/>
        <v>700.2520199999999</v>
      </c>
      <c r="QAW234" s="53">
        <v>0</v>
      </c>
      <c r="QAX234" s="53">
        <f>QAV234*(($H$268)+1)+(IF(QAW234&lt;101,QAW234,IF(QAW234&lt;201,QAW234/2,IF(QAW234&lt;=301,QAW234/3,QAW234/4))))</f>
        <v>700.2520199999999</v>
      </c>
      <c r="QAY234" s="159">
        <f t="shared" si="10494"/>
        <v>5</v>
      </c>
      <c r="QAZ234" s="159"/>
      <c r="QBA234" s="53" t="s">
        <v>163</v>
      </c>
      <c r="QBB234" s="53">
        <f t="shared" ref="QBB234" si="21932">(54.23)*10.764</f>
        <v>583.73171999999988</v>
      </c>
      <c r="QBC234" s="53">
        <f t="shared" si="19283"/>
        <v>116.52029999999999</v>
      </c>
      <c r="QBD234" s="53">
        <f t="shared" si="4358"/>
        <v>700.2520199999999</v>
      </c>
      <c r="QBE234" s="53">
        <v>0</v>
      </c>
      <c r="QBF234" s="53">
        <f>QBD234*(($H$268)+1)+(IF(QBE234&lt;101,QBE234,IF(QBE234&lt;201,QBE234/2,IF(QBE234&lt;=301,QBE234/3,QBE234/4))))</f>
        <v>700.2520199999999</v>
      </c>
      <c r="QBG234" s="159">
        <f t="shared" si="10497"/>
        <v>5</v>
      </c>
      <c r="QBH234" s="159"/>
      <c r="QBI234" s="53" t="s">
        <v>163</v>
      </c>
      <c r="QBJ234" s="53">
        <f t="shared" ref="QBJ234" si="21933">(54.23)*10.764</f>
        <v>583.73171999999988</v>
      </c>
      <c r="QBK234" s="53">
        <f t="shared" si="19285"/>
        <v>116.52029999999999</v>
      </c>
      <c r="QBL234" s="53">
        <f t="shared" si="4361"/>
        <v>700.2520199999999</v>
      </c>
      <c r="QBM234" s="53">
        <v>0</v>
      </c>
      <c r="QBN234" s="53">
        <f>QBL234*(($H$268)+1)+(IF(QBM234&lt;101,QBM234,IF(QBM234&lt;201,QBM234/2,IF(QBM234&lt;=301,QBM234/3,QBM234/4))))</f>
        <v>700.2520199999999</v>
      </c>
      <c r="QBO234" s="159">
        <f t="shared" si="10500"/>
        <v>5</v>
      </c>
      <c r="QBP234" s="159"/>
      <c r="QBQ234" s="53" t="s">
        <v>163</v>
      </c>
      <c r="QBR234" s="53">
        <f t="shared" ref="QBR234" si="21934">(54.23)*10.764</f>
        <v>583.73171999999988</v>
      </c>
      <c r="QBS234" s="53">
        <f t="shared" si="19287"/>
        <v>116.52029999999999</v>
      </c>
      <c r="QBT234" s="53">
        <f t="shared" si="4364"/>
        <v>700.2520199999999</v>
      </c>
      <c r="QBU234" s="53">
        <v>0</v>
      </c>
      <c r="QBV234" s="53">
        <f>QBT234*(($H$268)+1)+(IF(QBU234&lt;101,QBU234,IF(QBU234&lt;201,QBU234/2,IF(QBU234&lt;=301,QBU234/3,QBU234/4))))</f>
        <v>700.2520199999999</v>
      </c>
      <c r="QBW234" s="159">
        <f t="shared" si="10503"/>
        <v>5</v>
      </c>
      <c r="QBX234" s="159"/>
      <c r="QBY234" s="53" t="s">
        <v>163</v>
      </c>
      <c r="QBZ234" s="53">
        <f t="shared" ref="QBZ234" si="21935">(54.23)*10.764</f>
        <v>583.73171999999988</v>
      </c>
      <c r="QCA234" s="53">
        <f t="shared" si="19289"/>
        <v>116.52029999999999</v>
      </c>
      <c r="QCB234" s="53">
        <f t="shared" si="4367"/>
        <v>700.2520199999999</v>
      </c>
      <c r="QCC234" s="53">
        <v>0</v>
      </c>
      <c r="QCD234" s="53">
        <f>QCB234*(($H$268)+1)+(IF(QCC234&lt;101,QCC234,IF(QCC234&lt;201,QCC234/2,IF(QCC234&lt;=301,QCC234/3,QCC234/4))))</f>
        <v>700.2520199999999</v>
      </c>
      <c r="QCE234" s="159">
        <f t="shared" si="10506"/>
        <v>5</v>
      </c>
      <c r="QCF234" s="159"/>
      <c r="QCG234" s="53" t="s">
        <v>163</v>
      </c>
      <c r="QCH234" s="53">
        <f t="shared" ref="QCH234" si="21936">(54.23)*10.764</f>
        <v>583.73171999999988</v>
      </c>
      <c r="QCI234" s="53">
        <f t="shared" si="19291"/>
        <v>116.52029999999999</v>
      </c>
      <c r="QCJ234" s="53">
        <f t="shared" si="4370"/>
        <v>700.2520199999999</v>
      </c>
      <c r="QCK234" s="53">
        <v>0</v>
      </c>
      <c r="QCL234" s="53">
        <f>QCJ234*(($H$268)+1)+(IF(QCK234&lt;101,QCK234,IF(QCK234&lt;201,QCK234/2,IF(QCK234&lt;=301,QCK234/3,QCK234/4))))</f>
        <v>700.2520199999999</v>
      </c>
      <c r="QCM234" s="159">
        <f t="shared" si="10509"/>
        <v>5</v>
      </c>
      <c r="QCN234" s="159"/>
      <c r="QCO234" s="53" t="s">
        <v>163</v>
      </c>
      <c r="QCP234" s="53">
        <f t="shared" ref="QCP234" si="21937">(54.23)*10.764</f>
        <v>583.73171999999988</v>
      </c>
      <c r="QCQ234" s="53">
        <f t="shared" si="19293"/>
        <v>116.52029999999999</v>
      </c>
      <c r="QCR234" s="53">
        <f t="shared" si="4373"/>
        <v>700.2520199999999</v>
      </c>
      <c r="QCS234" s="53">
        <v>0</v>
      </c>
      <c r="QCT234" s="53">
        <f>QCR234*(($H$268)+1)+(IF(QCS234&lt;101,QCS234,IF(QCS234&lt;201,QCS234/2,IF(QCS234&lt;=301,QCS234/3,QCS234/4))))</f>
        <v>700.2520199999999</v>
      </c>
      <c r="QCU234" s="159">
        <f t="shared" si="10512"/>
        <v>5</v>
      </c>
      <c r="QCV234" s="159"/>
      <c r="QCW234" s="53" t="s">
        <v>163</v>
      </c>
      <c r="QCX234" s="53">
        <f t="shared" ref="QCX234" si="21938">(54.23)*10.764</f>
        <v>583.73171999999988</v>
      </c>
      <c r="QCY234" s="53">
        <f t="shared" si="19295"/>
        <v>116.52029999999999</v>
      </c>
      <c r="QCZ234" s="53">
        <f t="shared" si="4376"/>
        <v>700.2520199999999</v>
      </c>
      <c r="QDA234" s="53">
        <v>0</v>
      </c>
      <c r="QDB234" s="53">
        <f>QCZ234*(($H$268)+1)+(IF(QDA234&lt;101,QDA234,IF(QDA234&lt;201,QDA234/2,IF(QDA234&lt;=301,QDA234/3,QDA234/4))))</f>
        <v>700.2520199999999</v>
      </c>
      <c r="QDC234" s="159">
        <f t="shared" si="10515"/>
        <v>5</v>
      </c>
      <c r="QDD234" s="159"/>
      <c r="QDE234" s="53" t="s">
        <v>163</v>
      </c>
      <c r="QDF234" s="53">
        <f t="shared" ref="QDF234" si="21939">(54.23)*10.764</f>
        <v>583.73171999999988</v>
      </c>
      <c r="QDG234" s="53">
        <f t="shared" si="19297"/>
        <v>116.52029999999999</v>
      </c>
      <c r="QDH234" s="53">
        <f t="shared" si="4379"/>
        <v>700.2520199999999</v>
      </c>
      <c r="QDI234" s="53">
        <v>0</v>
      </c>
      <c r="QDJ234" s="53">
        <f>QDH234*(($H$268)+1)+(IF(QDI234&lt;101,QDI234,IF(QDI234&lt;201,QDI234/2,IF(QDI234&lt;=301,QDI234/3,QDI234/4))))</f>
        <v>700.2520199999999</v>
      </c>
      <c r="QDK234" s="159">
        <f t="shared" si="10518"/>
        <v>5</v>
      </c>
      <c r="QDL234" s="159"/>
      <c r="QDM234" s="53" t="s">
        <v>163</v>
      </c>
      <c r="QDN234" s="53">
        <f t="shared" ref="QDN234" si="21940">(54.23)*10.764</f>
        <v>583.73171999999988</v>
      </c>
      <c r="QDO234" s="53">
        <f t="shared" si="19299"/>
        <v>116.52029999999999</v>
      </c>
      <c r="QDP234" s="53">
        <f t="shared" si="4382"/>
        <v>700.2520199999999</v>
      </c>
      <c r="QDQ234" s="53">
        <v>0</v>
      </c>
      <c r="QDR234" s="53">
        <f>QDP234*(($H$268)+1)+(IF(QDQ234&lt;101,QDQ234,IF(QDQ234&lt;201,QDQ234/2,IF(QDQ234&lt;=301,QDQ234/3,QDQ234/4))))</f>
        <v>700.2520199999999</v>
      </c>
      <c r="QDS234" s="159">
        <f t="shared" si="10521"/>
        <v>5</v>
      </c>
      <c r="QDT234" s="159"/>
      <c r="QDU234" s="53" t="s">
        <v>163</v>
      </c>
      <c r="QDV234" s="53">
        <f t="shared" ref="QDV234" si="21941">(54.23)*10.764</f>
        <v>583.73171999999988</v>
      </c>
      <c r="QDW234" s="53">
        <f t="shared" si="19301"/>
        <v>116.52029999999999</v>
      </c>
      <c r="QDX234" s="53">
        <f t="shared" si="4385"/>
        <v>700.2520199999999</v>
      </c>
      <c r="QDY234" s="53">
        <v>0</v>
      </c>
      <c r="QDZ234" s="53">
        <f>QDX234*(($H$268)+1)+(IF(QDY234&lt;101,QDY234,IF(QDY234&lt;201,QDY234/2,IF(QDY234&lt;=301,QDY234/3,QDY234/4))))</f>
        <v>700.2520199999999</v>
      </c>
      <c r="QEA234" s="159">
        <f t="shared" si="10524"/>
        <v>5</v>
      </c>
      <c r="QEB234" s="159"/>
      <c r="QEC234" s="53" t="s">
        <v>163</v>
      </c>
      <c r="QED234" s="53">
        <f t="shared" ref="QED234" si="21942">(54.23)*10.764</f>
        <v>583.73171999999988</v>
      </c>
      <c r="QEE234" s="53">
        <f t="shared" si="19303"/>
        <v>116.52029999999999</v>
      </c>
      <c r="QEF234" s="53">
        <f t="shared" si="4388"/>
        <v>700.2520199999999</v>
      </c>
      <c r="QEG234" s="53">
        <v>0</v>
      </c>
      <c r="QEH234" s="53">
        <f>QEF234*(($H$268)+1)+(IF(QEG234&lt;101,QEG234,IF(QEG234&lt;201,QEG234/2,IF(QEG234&lt;=301,QEG234/3,QEG234/4))))</f>
        <v>700.2520199999999</v>
      </c>
      <c r="QEI234" s="159">
        <f t="shared" si="10527"/>
        <v>5</v>
      </c>
      <c r="QEJ234" s="159"/>
      <c r="QEK234" s="53" t="s">
        <v>163</v>
      </c>
      <c r="QEL234" s="53">
        <f t="shared" ref="QEL234" si="21943">(54.23)*10.764</f>
        <v>583.73171999999988</v>
      </c>
      <c r="QEM234" s="53">
        <f t="shared" si="19305"/>
        <v>116.52029999999999</v>
      </c>
      <c r="QEN234" s="53">
        <f t="shared" si="4391"/>
        <v>700.2520199999999</v>
      </c>
      <c r="QEO234" s="53">
        <v>0</v>
      </c>
      <c r="QEP234" s="53">
        <f>QEN234*(($H$268)+1)+(IF(QEO234&lt;101,QEO234,IF(QEO234&lt;201,QEO234/2,IF(QEO234&lt;=301,QEO234/3,QEO234/4))))</f>
        <v>700.2520199999999</v>
      </c>
      <c r="QEQ234" s="159">
        <f t="shared" si="10530"/>
        <v>5</v>
      </c>
      <c r="QER234" s="159"/>
      <c r="QES234" s="53" t="s">
        <v>163</v>
      </c>
      <c r="QET234" s="53">
        <f t="shared" ref="QET234" si="21944">(54.23)*10.764</f>
        <v>583.73171999999988</v>
      </c>
      <c r="QEU234" s="53">
        <f t="shared" si="19307"/>
        <v>116.52029999999999</v>
      </c>
      <c r="QEV234" s="53">
        <f t="shared" si="4394"/>
        <v>700.2520199999999</v>
      </c>
      <c r="QEW234" s="53">
        <v>0</v>
      </c>
      <c r="QEX234" s="53">
        <f>QEV234*(($H$268)+1)+(IF(QEW234&lt;101,QEW234,IF(QEW234&lt;201,QEW234/2,IF(QEW234&lt;=301,QEW234/3,QEW234/4))))</f>
        <v>700.2520199999999</v>
      </c>
      <c r="QEY234" s="159">
        <f t="shared" si="10533"/>
        <v>5</v>
      </c>
      <c r="QEZ234" s="159"/>
      <c r="QFA234" s="53" t="s">
        <v>163</v>
      </c>
      <c r="QFB234" s="53">
        <f t="shared" ref="QFB234" si="21945">(54.23)*10.764</f>
        <v>583.73171999999988</v>
      </c>
      <c r="QFC234" s="53">
        <f t="shared" si="19309"/>
        <v>116.52029999999999</v>
      </c>
      <c r="QFD234" s="53">
        <f t="shared" si="4397"/>
        <v>700.2520199999999</v>
      </c>
      <c r="QFE234" s="53">
        <v>0</v>
      </c>
      <c r="QFF234" s="53">
        <f>QFD234*(($H$268)+1)+(IF(QFE234&lt;101,QFE234,IF(QFE234&lt;201,QFE234/2,IF(QFE234&lt;=301,QFE234/3,QFE234/4))))</f>
        <v>700.2520199999999</v>
      </c>
      <c r="QFG234" s="159">
        <f t="shared" si="10536"/>
        <v>5</v>
      </c>
      <c r="QFH234" s="159"/>
      <c r="QFI234" s="53" t="s">
        <v>163</v>
      </c>
      <c r="QFJ234" s="53">
        <f t="shared" ref="QFJ234" si="21946">(54.23)*10.764</f>
        <v>583.73171999999988</v>
      </c>
      <c r="QFK234" s="53">
        <f t="shared" si="19311"/>
        <v>116.52029999999999</v>
      </c>
      <c r="QFL234" s="53">
        <f t="shared" si="4400"/>
        <v>700.2520199999999</v>
      </c>
      <c r="QFM234" s="53">
        <v>0</v>
      </c>
      <c r="QFN234" s="53">
        <f>QFL234*(($H$268)+1)+(IF(QFM234&lt;101,QFM234,IF(QFM234&lt;201,QFM234/2,IF(QFM234&lt;=301,QFM234/3,QFM234/4))))</f>
        <v>700.2520199999999</v>
      </c>
      <c r="QFO234" s="159">
        <f t="shared" si="10539"/>
        <v>5</v>
      </c>
      <c r="QFP234" s="159"/>
      <c r="QFQ234" s="53" t="s">
        <v>163</v>
      </c>
      <c r="QFR234" s="53">
        <f t="shared" ref="QFR234" si="21947">(54.23)*10.764</f>
        <v>583.73171999999988</v>
      </c>
      <c r="QFS234" s="53">
        <f t="shared" si="19313"/>
        <v>116.52029999999999</v>
      </c>
      <c r="QFT234" s="53">
        <f t="shared" si="4403"/>
        <v>700.2520199999999</v>
      </c>
      <c r="QFU234" s="53">
        <v>0</v>
      </c>
      <c r="QFV234" s="53">
        <f>QFT234*(($H$268)+1)+(IF(QFU234&lt;101,QFU234,IF(QFU234&lt;201,QFU234/2,IF(QFU234&lt;=301,QFU234/3,QFU234/4))))</f>
        <v>700.2520199999999</v>
      </c>
      <c r="QFW234" s="159">
        <f t="shared" si="10542"/>
        <v>5</v>
      </c>
      <c r="QFX234" s="159"/>
      <c r="QFY234" s="53" t="s">
        <v>163</v>
      </c>
      <c r="QFZ234" s="53">
        <f t="shared" ref="QFZ234" si="21948">(54.23)*10.764</f>
        <v>583.73171999999988</v>
      </c>
      <c r="QGA234" s="53">
        <f t="shared" si="19315"/>
        <v>116.52029999999999</v>
      </c>
      <c r="QGB234" s="53">
        <f t="shared" si="4406"/>
        <v>700.2520199999999</v>
      </c>
      <c r="QGC234" s="53">
        <v>0</v>
      </c>
      <c r="QGD234" s="53">
        <f>QGB234*(($H$268)+1)+(IF(QGC234&lt;101,QGC234,IF(QGC234&lt;201,QGC234/2,IF(QGC234&lt;=301,QGC234/3,QGC234/4))))</f>
        <v>700.2520199999999</v>
      </c>
      <c r="QGE234" s="159">
        <f t="shared" si="10545"/>
        <v>5</v>
      </c>
      <c r="QGF234" s="159"/>
      <c r="QGG234" s="53" t="s">
        <v>163</v>
      </c>
      <c r="QGH234" s="53">
        <f t="shared" ref="QGH234" si="21949">(54.23)*10.764</f>
        <v>583.73171999999988</v>
      </c>
      <c r="QGI234" s="53">
        <f t="shared" si="19317"/>
        <v>116.52029999999999</v>
      </c>
      <c r="QGJ234" s="53">
        <f t="shared" si="4409"/>
        <v>700.2520199999999</v>
      </c>
      <c r="QGK234" s="53">
        <v>0</v>
      </c>
      <c r="QGL234" s="53">
        <f>QGJ234*(($H$268)+1)+(IF(QGK234&lt;101,QGK234,IF(QGK234&lt;201,QGK234/2,IF(QGK234&lt;=301,QGK234/3,QGK234/4))))</f>
        <v>700.2520199999999</v>
      </c>
      <c r="QGM234" s="159">
        <f t="shared" si="10548"/>
        <v>5</v>
      </c>
      <c r="QGN234" s="159"/>
      <c r="QGO234" s="53" t="s">
        <v>163</v>
      </c>
      <c r="QGP234" s="53">
        <f t="shared" ref="QGP234" si="21950">(54.23)*10.764</f>
        <v>583.73171999999988</v>
      </c>
      <c r="QGQ234" s="53">
        <f t="shared" si="19319"/>
        <v>116.52029999999999</v>
      </c>
      <c r="QGR234" s="53">
        <f t="shared" si="4412"/>
        <v>700.2520199999999</v>
      </c>
      <c r="QGS234" s="53">
        <v>0</v>
      </c>
      <c r="QGT234" s="53">
        <f>QGR234*(($H$268)+1)+(IF(QGS234&lt;101,QGS234,IF(QGS234&lt;201,QGS234/2,IF(QGS234&lt;=301,QGS234/3,QGS234/4))))</f>
        <v>700.2520199999999</v>
      </c>
      <c r="QGU234" s="159">
        <f t="shared" si="10551"/>
        <v>5</v>
      </c>
      <c r="QGV234" s="159"/>
      <c r="QGW234" s="53" t="s">
        <v>163</v>
      </c>
      <c r="QGX234" s="53">
        <f t="shared" ref="QGX234" si="21951">(54.23)*10.764</f>
        <v>583.73171999999988</v>
      </c>
      <c r="QGY234" s="53">
        <f t="shared" si="19321"/>
        <v>116.52029999999999</v>
      </c>
      <c r="QGZ234" s="53">
        <f t="shared" si="4415"/>
        <v>700.2520199999999</v>
      </c>
      <c r="QHA234" s="53">
        <v>0</v>
      </c>
      <c r="QHB234" s="53">
        <f>QGZ234*(($H$268)+1)+(IF(QHA234&lt;101,QHA234,IF(QHA234&lt;201,QHA234/2,IF(QHA234&lt;=301,QHA234/3,QHA234/4))))</f>
        <v>700.2520199999999</v>
      </c>
      <c r="QHC234" s="159">
        <f t="shared" si="10554"/>
        <v>5</v>
      </c>
      <c r="QHD234" s="159"/>
      <c r="QHE234" s="53" t="s">
        <v>163</v>
      </c>
      <c r="QHF234" s="53">
        <f t="shared" ref="QHF234" si="21952">(54.23)*10.764</f>
        <v>583.73171999999988</v>
      </c>
      <c r="QHG234" s="53">
        <f t="shared" si="19323"/>
        <v>116.52029999999999</v>
      </c>
      <c r="QHH234" s="53">
        <f t="shared" si="4418"/>
        <v>700.2520199999999</v>
      </c>
      <c r="QHI234" s="53">
        <v>0</v>
      </c>
      <c r="QHJ234" s="53">
        <f>QHH234*(($H$268)+1)+(IF(QHI234&lt;101,QHI234,IF(QHI234&lt;201,QHI234/2,IF(QHI234&lt;=301,QHI234/3,QHI234/4))))</f>
        <v>700.2520199999999</v>
      </c>
      <c r="QHK234" s="159">
        <f t="shared" si="10557"/>
        <v>5</v>
      </c>
      <c r="QHL234" s="159"/>
      <c r="QHM234" s="53" t="s">
        <v>163</v>
      </c>
      <c r="QHN234" s="53">
        <f t="shared" ref="QHN234" si="21953">(54.23)*10.764</f>
        <v>583.73171999999988</v>
      </c>
      <c r="QHO234" s="53">
        <f t="shared" si="19325"/>
        <v>116.52029999999999</v>
      </c>
      <c r="QHP234" s="53">
        <f t="shared" si="4421"/>
        <v>700.2520199999999</v>
      </c>
      <c r="QHQ234" s="53">
        <v>0</v>
      </c>
      <c r="QHR234" s="53">
        <f>QHP234*(($H$268)+1)+(IF(QHQ234&lt;101,QHQ234,IF(QHQ234&lt;201,QHQ234/2,IF(QHQ234&lt;=301,QHQ234/3,QHQ234/4))))</f>
        <v>700.2520199999999</v>
      </c>
      <c r="QHS234" s="159">
        <f t="shared" si="10560"/>
        <v>5</v>
      </c>
      <c r="QHT234" s="159"/>
      <c r="QHU234" s="53" t="s">
        <v>163</v>
      </c>
      <c r="QHV234" s="53">
        <f t="shared" ref="QHV234" si="21954">(54.23)*10.764</f>
        <v>583.73171999999988</v>
      </c>
      <c r="QHW234" s="53">
        <f t="shared" si="19327"/>
        <v>116.52029999999999</v>
      </c>
      <c r="QHX234" s="53">
        <f t="shared" si="4424"/>
        <v>700.2520199999999</v>
      </c>
      <c r="QHY234" s="53">
        <v>0</v>
      </c>
      <c r="QHZ234" s="53">
        <f>QHX234*(($H$268)+1)+(IF(QHY234&lt;101,QHY234,IF(QHY234&lt;201,QHY234/2,IF(QHY234&lt;=301,QHY234/3,QHY234/4))))</f>
        <v>700.2520199999999</v>
      </c>
      <c r="QIA234" s="159">
        <f t="shared" si="10563"/>
        <v>5</v>
      </c>
      <c r="QIB234" s="159"/>
      <c r="QIC234" s="53" t="s">
        <v>163</v>
      </c>
      <c r="QID234" s="53">
        <f t="shared" ref="QID234" si="21955">(54.23)*10.764</f>
        <v>583.73171999999988</v>
      </c>
      <c r="QIE234" s="53">
        <f t="shared" si="19329"/>
        <v>116.52029999999999</v>
      </c>
      <c r="QIF234" s="53">
        <f t="shared" si="4427"/>
        <v>700.2520199999999</v>
      </c>
      <c r="QIG234" s="53">
        <v>0</v>
      </c>
      <c r="QIH234" s="53">
        <f>QIF234*(($H$268)+1)+(IF(QIG234&lt;101,QIG234,IF(QIG234&lt;201,QIG234/2,IF(QIG234&lt;=301,QIG234/3,QIG234/4))))</f>
        <v>700.2520199999999</v>
      </c>
      <c r="QII234" s="159">
        <f t="shared" si="10566"/>
        <v>5</v>
      </c>
      <c r="QIJ234" s="159"/>
      <c r="QIK234" s="53" t="s">
        <v>163</v>
      </c>
      <c r="QIL234" s="53">
        <f t="shared" ref="QIL234" si="21956">(54.23)*10.764</f>
        <v>583.73171999999988</v>
      </c>
      <c r="QIM234" s="53">
        <f t="shared" si="19331"/>
        <v>116.52029999999999</v>
      </c>
      <c r="QIN234" s="53">
        <f t="shared" si="4430"/>
        <v>700.2520199999999</v>
      </c>
      <c r="QIO234" s="53">
        <v>0</v>
      </c>
      <c r="QIP234" s="53">
        <f>QIN234*(($H$268)+1)+(IF(QIO234&lt;101,QIO234,IF(QIO234&lt;201,QIO234/2,IF(QIO234&lt;=301,QIO234/3,QIO234/4))))</f>
        <v>700.2520199999999</v>
      </c>
      <c r="QIQ234" s="159">
        <f t="shared" si="10569"/>
        <v>5</v>
      </c>
      <c r="QIR234" s="159"/>
      <c r="QIS234" s="53" t="s">
        <v>163</v>
      </c>
      <c r="QIT234" s="53">
        <f t="shared" ref="QIT234" si="21957">(54.23)*10.764</f>
        <v>583.73171999999988</v>
      </c>
      <c r="QIU234" s="53">
        <f t="shared" si="19333"/>
        <v>116.52029999999999</v>
      </c>
      <c r="QIV234" s="53">
        <f t="shared" si="4433"/>
        <v>700.2520199999999</v>
      </c>
      <c r="QIW234" s="53">
        <v>0</v>
      </c>
      <c r="QIX234" s="53">
        <f>QIV234*(($H$268)+1)+(IF(QIW234&lt;101,QIW234,IF(QIW234&lt;201,QIW234/2,IF(QIW234&lt;=301,QIW234/3,QIW234/4))))</f>
        <v>700.2520199999999</v>
      </c>
      <c r="QIY234" s="159">
        <f t="shared" si="10572"/>
        <v>5</v>
      </c>
      <c r="QIZ234" s="159"/>
      <c r="QJA234" s="53" t="s">
        <v>163</v>
      </c>
      <c r="QJB234" s="53">
        <f t="shared" ref="QJB234" si="21958">(54.23)*10.764</f>
        <v>583.73171999999988</v>
      </c>
      <c r="QJC234" s="53">
        <f t="shared" si="19335"/>
        <v>116.52029999999999</v>
      </c>
      <c r="QJD234" s="53">
        <f t="shared" si="4436"/>
        <v>700.2520199999999</v>
      </c>
      <c r="QJE234" s="53">
        <v>0</v>
      </c>
      <c r="QJF234" s="53">
        <f>QJD234*(($H$268)+1)+(IF(QJE234&lt;101,QJE234,IF(QJE234&lt;201,QJE234/2,IF(QJE234&lt;=301,QJE234/3,QJE234/4))))</f>
        <v>700.2520199999999</v>
      </c>
      <c r="QJG234" s="159">
        <f t="shared" si="10575"/>
        <v>5</v>
      </c>
      <c r="QJH234" s="159"/>
      <c r="QJI234" s="53" t="s">
        <v>163</v>
      </c>
      <c r="QJJ234" s="53">
        <f t="shared" ref="QJJ234" si="21959">(54.23)*10.764</f>
        <v>583.73171999999988</v>
      </c>
      <c r="QJK234" s="53">
        <f t="shared" si="19337"/>
        <v>116.52029999999999</v>
      </c>
      <c r="QJL234" s="53">
        <f t="shared" si="4439"/>
        <v>700.2520199999999</v>
      </c>
      <c r="QJM234" s="53">
        <v>0</v>
      </c>
      <c r="QJN234" s="53">
        <f>QJL234*(($H$268)+1)+(IF(QJM234&lt;101,QJM234,IF(QJM234&lt;201,QJM234/2,IF(QJM234&lt;=301,QJM234/3,QJM234/4))))</f>
        <v>700.2520199999999</v>
      </c>
      <c r="QJO234" s="159">
        <f t="shared" si="10578"/>
        <v>5</v>
      </c>
      <c r="QJP234" s="159"/>
      <c r="QJQ234" s="53" t="s">
        <v>163</v>
      </c>
      <c r="QJR234" s="53">
        <f t="shared" ref="QJR234" si="21960">(54.23)*10.764</f>
        <v>583.73171999999988</v>
      </c>
      <c r="QJS234" s="53">
        <f t="shared" si="19339"/>
        <v>116.52029999999999</v>
      </c>
      <c r="QJT234" s="53">
        <f t="shared" si="4442"/>
        <v>700.2520199999999</v>
      </c>
      <c r="QJU234" s="53">
        <v>0</v>
      </c>
      <c r="QJV234" s="53">
        <f>QJT234*(($H$268)+1)+(IF(QJU234&lt;101,QJU234,IF(QJU234&lt;201,QJU234/2,IF(QJU234&lt;=301,QJU234/3,QJU234/4))))</f>
        <v>700.2520199999999</v>
      </c>
      <c r="QJW234" s="159">
        <f t="shared" si="10581"/>
        <v>5</v>
      </c>
      <c r="QJX234" s="159"/>
      <c r="QJY234" s="53" t="s">
        <v>163</v>
      </c>
      <c r="QJZ234" s="53">
        <f t="shared" ref="QJZ234" si="21961">(54.23)*10.764</f>
        <v>583.73171999999988</v>
      </c>
      <c r="QKA234" s="53">
        <f t="shared" si="19341"/>
        <v>116.52029999999999</v>
      </c>
      <c r="QKB234" s="53">
        <f t="shared" si="4445"/>
        <v>700.2520199999999</v>
      </c>
      <c r="QKC234" s="53">
        <v>0</v>
      </c>
      <c r="QKD234" s="53">
        <f>QKB234*(($H$268)+1)+(IF(QKC234&lt;101,QKC234,IF(QKC234&lt;201,QKC234/2,IF(QKC234&lt;=301,QKC234/3,QKC234/4))))</f>
        <v>700.2520199999999</v>
      </c>
      <c r="QKE234" s="159">
        <f t="shared" si="10584"/>
        <v>5</v>
      </c>
      <c r="QKF234" s="159"/>
      <c r="QKG234" s="53" t="s">
        <v>163</v>
      </c>
      <c r="QKH234" s="53">
        <f t="shared" ref="QKH234" si="21962">(54.23)*10.764</f>
        <v>583.73171999999988</v>
      </c>
      <c r="QKI234" s="53">
        <f t="shared" si="19343"/>
        <v>116.52029999999999</v>
      </c>
      <c r="QKJ234" s="53">
        <f t="shared" si="4448"/>
        <v>700.2520199999999</v>
      </c>
      <c r="QKK234" s="53">
        <v>0</v>
      </c>
      <c r="QKL234" s="53">
        <f>QKJ234*(($H$268)+1)+(IF(QKK234&lt;101,QKK234,IF(QKK234&lt;201,QKK234/2,IF(QKK234&lt;=301,QKK234/3,QKK234/4))))</f>
        <v>700.2520199999999</v>
      </c>
      <c r="QKM234" s="159">
        <f t="shared" si="10587"/>
        <v>5</v>
      </c>
      <c r="QKN234" s="159"/>
      <c r="QKO234" s="53" t="s">
        <v>163</v>
      </c>
      <c r="QKP234" s="53">
        <f t="shared" ref="QKP234" si="21963">(54.23)*10.764</f>
        <v>583.73171999999988</v>
      </c>
      <c r="QKQ234" s="53">
        <f t="shared" si="19345"/>
        <v>116.52029999999999</v>
      </c>
      <c r="QKR234" s="53">
        <f t="shared" si="4451"/>
        <v>700.2520199999999</v>
      </c>
      <c r="QKS234" s="53">
        <v>0</v>
      </c>
      <c r="QKT234" s="53">
        <f>QKR234*(($H$268)+1)+(IF(QKS234&lt;101,QKS234,IF(QKS234&lt;201,QKS234/2,IF(QKS234&lt;=301,QKS234/3,QKS234/4))))</f>
        <v>700.2520199999999</v>
      </c>
      <c r="QKU234" s="159">
        <f t="shared" si="10590"/>
        <v>5</v>
      </c>
      <c r="QKV234" s="159"/>
      <c r="QKW234" s="53" t="s">
        <v>163</v>
      </c>
      <c r="QKX234" s="53">
        <f t="shared" ref="QKX234" si="21964">(54.23)*10.764</f>
        <v>583.73171999999988</v>
      </c>
      <c r="QKY234" s="53">
        <f t="shared" si="19347"/>
        <v>116.52029999999999</v>
      </c>
      <c r="QKZ234" s="53">
        <f t="shared" si="4454"/>
        <v>700.2520199999999</v>
      </c>
      <c r="QLA234" s="53">
        <v>0</v>
      </c>
      <c r="QLB234" s="53">
        <f>QKZ234*(($H$268)+1)+(IF(QLA234&lt;101,QLA234,IF(QLA234&lt;201,QLA234/2,IF(QLA234&lt;=301,QLA234/3,QLA234/4))))</f>
        <v>700.2520199999999</v>
      </c>
      <c r="QLC234" s="159">
        <f t="shared" si="10593"/>
        <v>5</v>
      </c>
      <c r="QLD234" s="159"/>
      <c r="QLE234" s="53" t="s">
        <v>163</v>
      </c>
      <c r="QLF234" s="53">
        <f t="shared" ref="QLF234" si="21965">(54.23)*10.764</f>
        <v>583.73171999999988</v>
      </c>
      <c r="QLG234" s="53">
        <f t="shared" si="19349"/>
        <v>116.52029999999999</v>
      </c>
      <c r="QLH234" s="53">
        <f t="shared" si="4457"/>
        <v>700.2520199999999</v>
      </c>
      <c r="QLI234" s="53">
        <v>0</v>
      </c>
      <c r="QLJ234" s="53">
        <f>QLH234*(($H$268)+1)+(IF(QLI234&lt;101,QLI234,IF(QLI234&lt;201,QLI234/2,IF(QLI234&lt;=301,QLI234/3,QLI234/4))))</f>
        <v>700.2520199999999</v>
      </c>
      <c r="QLK234" s="159">
        <f t="shared" si="10596"/>
        <v>5</v>
      </c>
      <c r="QLL234" s="159"/>
      <c r="QLM234" s="53" t="s">
        <v>163</v>
      </c>
      <c r="QLN234" s="53">
        <f t="shared" ref="QLN234" si="21966">(54.23)*10.764</f>
        <v>583.73171999999988</v>
      </c>
      <c r="QLO234" s="53">
        <f t="shared" si="19351"/>
        <v>116.52029999999999</v>
      </c>
      <c r="QLP234" s="53">
        <f t="shared" si="4460"/>
        <v>700.2520199999999</v>
      </c>
      <c r="QLQ234" s="53">
        <v>0</v>
      </c>
      <c r="QLR234" s="53">
        <f>QLP234*(($H$268)+1)+(IF(QLQ234&lt;101,QLQ234,IF(QLQ234&lt;201,QLQ234/2,IF(QLQ234&lt;=301,QLQ234/3,QLQ234/4))))</f>
        <v>700.2520199999999</v>
      </c>
      <c r="QLS234" s="159">
        <f t="shared" si="10599"/>
        <v>5</v>
      </c>
      <c r="QLT234" s="159"/>
      <c r="QLU234" s="53" t="s">
        <v>163</v>
      </c>
      <c r="QLV234" s="53">
        <f t="shared" ref="QLV234" si="21967">(54.23)*10.764</f>
        <v>583.73171999999988</v>
      </c>
      <c r="QLW234" s="53">
        <f t="shared" si="19353"/>
        <v>116.52029999999999</v>
      </c>
      <c r="QLX234" s="53">
        <f t="shared" si="4463"/>
        <v>700.2520199999999</v>
      </c>
      <c r="QLY234" s="53">
        <v>0</v>
      </c>
      <c r="QLZ234" s="53">
        <f>QLX234*(($H$268)+1)+(IF(QLY234&lt;101,QLY234,IF(QLY234&lt;201,QLY234/2,IF(QLY234&lt;=301,QLY234/3,QLY234/4))))</f>
        <v>700.2520199999999</v>
      </c>
      <c r="QMA234" s="159">
        <f t="shared" si="10602"/>
        <v>5</v>
      </c>
      <c r="QMB234" s="159"/>
      <c r="QMC234" s="53" t="s">
        <v>163</v>
      </c>
      <c r="QMD234" s="53">
        <f t="shared" ref="QMD234" si="21968">(54.23)*10.764</f>
        <v>583.73171999999988</v>
      </c>
      <c r="QME234" s="53">
        <f t="shared" si="19355"/>
        <v>116.52029999999999</v>
      </c>
      <c r="QMF234" s="53">
        <f t="shared" si="4466"/>
        <v>700.2520199999999</v>
      </c>
      <c r="QMG234" s="53">
        <v>0</v>
      </c>
      <c r="QMH234" s="53">
        <f>QMF234*(($H$268)+1)+(IF(QMG234&lt;101,QMG234,IF(QMG234&lt;201,QMG234/2,IF(QMG234&lt;=301,QMG234/3,QMG234/4))))</f>
        <v>700.2520199999999</v>
      </c>
      <c r="QMI234" s="159">
        <f t="shared" si="10605"/>
        <v>5</v>
      </c>
      <c r="QMJ234" s="159"/>
      <c r="QMK234" s="53" t="s">
        <v>163</v>
      </c>
      <c r="QML234" s="53">
        <f t="shared" ref="QML234" si="21969">(54.23)*10.764</f>
        <v>583.73171999999988</v>
      </c>
      <c r="QMM234" s="53">
        <f t="shared" si="19357"/>
        <v>116.52029999999999</v>
      </c>
      <c r="QMN234" s="53">
        <f t="shared" si="4469"/>
        <v>700.2520199999999</v>
      </c>
      <c r="QMO234" s="53">
        <v>0</v>
      </c>
      <c r="QMP234" s="53">
        <f>QMN234*(($H$268)+1)+(IF(QMO234&lt;101,QMO234,IF(QMO234&lt;201,QMO234/2,IF(QMO234&lt;=301,QMO234/3,QMO234/4))))</f>
        <v>700.2520199999999</v>
      </c>
      <c r="QMQ234" s="159">
        <f t="shared" si="10608"/>
        <v>5</v>
      </c>
      <c r="QMR234" s="159"/>
      <c r="QMS234" s="53" t="s">
        <v>163</v>
      </c>
      <c r="QMT234" s="53">
        <f t="shared" ref="QMT234" si="21970">(54.23)*10.764</f>
        <v>583.73171999999988</v>
      </c>
      <c r="QMU234" s="53">
        <f t="shared" si="19359"/>
        <v>116.52029999999999</v>
      </c>
      <c r="QMV234" s="53">
        <f t="shared" si="4472"/>
        <v>700.2520199999999</v>
      </c>
      <c r="QMW234" s="53">
        <v>0</v>
      </c>
      <c r="QMX234" s="53">
        <f>QMV234*(($H$268)+1)+(IF(QMW234&lt;101,QMW234,IF(QMW234&lt;201,QMW234/2,IF(QMW234&lt;=301,QMW234/3,QMW234/4))))</f>
        <v>700.2520199999999</v>
      </c>
      <c r="QMY234" s="159">
        <f t="shared" si="10611"/>
        <v>5</v>
      </c>
      <c r="QMZ234" s="159"/>
      <c r="QNA234" s="53" t="s">
        <v>163</v>
      </c>
      <c r="QNB234" s="53">
        <f t="shared" ref="QNB234" si="21971">(54.23)*10.764</f>
        <v>583.73171999999988</v>
      </c>
      <c r="QNC234" s="53">
        <f t="shared" si="19361"/>
        <v>116.52029999999999</v>
      </c>
      <c r="QND234" s="53">
        <f t="shared" si="4475"/>
        <v>700.2520199999999</v>
      </c>
      <c r="QNE234" s="53">
        <v>0</v>
      </c>
      <c r="QNF234" s="53">
        <f>QND234*(($H$268)+1)+(IF(QNE234&lt;101,QNE234,IF(QNE234&lt;201,QNE234/2,IF(QNE234&lt;=301,QNE234/3,QNE234/4))))</f>
        <v>700.2520199999999</v>
      </c>
      <c r="QNG234" s="159">
        <f t="shared" si="10614"/>
        <v>5</v>
      </c>
      <c r="QNH234" s="159"/>
      <c r="QNI234" s="53" t="s">
        <v>163</v>
      </c>
      <c r="QNJ234" s="53">
        <f t="shared" ref="QNJ234" si="21972">(54.23)*10.764</f>
        <v>583.73171999999988</v>
      </c>
      <c r="QNK234" s="53">
        <f t="shared" si="19363"/>
        <v>116.52029999999999</v>
      </c>
      <c r="QNL234" s="53">
        <f t="shared" si="4478"/>
        <v>700.2520199999999</v>
      </c>
      <c r="QNM234" s="53">
        <v>0</v>
      </c>
      <c r="QNN234" s="53">
        <f>QNL234*(($H$268)+1)+(IF(QNM234&lt;101,QNM234,IF(QNM234&lt;201,QNM234/2,IF(QNM234&lt;=301,QNM234/3,QNM234/4))))</f>
        <v>700.2520199999999</v>
      </c>
      <c r="QNO234" s="159">
        <f t="shared" si="10617"/>
        <v>5</v>
      </c>
      <c r="QNP234" s="159"/>
      <c r="QNQ234" s="53" t="s">
        <v>163</v>
      </c>
      <c r="QNR234" s="53">
        <f t="shared" ref="QNR234" si="21973">(54.23)*10.764</f>
        <v>583.73171999999988</v>
      </c>
      <c r="QNS234" s="53">
        <f t="shared" si="19365"/>
        <v>116.52029999999999</v>
      </c>
      <c r="QNT234" s="53">
        <f t="shared" si="4481"/>
        <v>700.2520199999999</v>
      </c>
      <c r="QNU234" s="53">
        <v>0</v>
      </c>
      <c r="QNV234" s="53">
        <f>QNT234*(($H$268)+1)+(IF(QNU234&lt;101,QNU234,IF(QNU234&lt;201,QNU234/2,IF(QNU234&lt;=301,QNU234/3,QNU234/4))))</f>
        <v>700.2520199999999</v>
      </c>
      <c r="QNW234" s="159">
        <f t="shared" si="10620"/>
        <v>5</v>
      </c>
      <c r="QNX234" s="159"/>
      <c r="QNY234" s="53" t="s">
        <v>163</v>
      </c>
      <c r="QNZ234" s="53">
        <f t="shared" ref="QNZ234" si="21974">(54.23)*10.764</f>
        <v>583.73171999999988</v>
      </c>
      <c r="QOA234" s="53">
        <f t="shared" si="19367"/>
        <v>116.52029999999999</v>
      </c>
      <c r="QOB234" s="53">
        <f t="shared" si="4484"/>
        <v>700.2520199999999</v>
      </c>
      <c r="QOC234" s="53">
        <v>0</v>
      </c>
      <c r="QOD234" s="53">
        <f>QOB234*(($H$268)+1)+(IF(QOC234&lt;101,QOC234,IF(QOC234&lt;201,QOC234/2,IF(QOC234&lt;=301,QOC234/3,QOC234/4))))</f>
        <v>700.2520199999999</v>
      </c>
      <c r="QOE234" s="159">
        <f t="shared" si="10623"/>
        <v>5</v>
      </c>
      <c r="QOF234" s="159"/>
      <c r="QOG234" s="53" t="s">
        <v>163</v>
      </c>
      <c r="QOH234" s="53">
        <f t="shared" ref="QOH234" si="21975">(54.23)*10.764</f>
        <v>583.73171999999988</v>
      </c>
      <c r="QOI234" s="53">
        <f t="shared" si="19369"/>
        <v>116.52029999999999</v>
      </c>
      <c r="QOJ234" s="53">
        <f t="shared" si="4487"/>
        <v>700.2520199999999</v>
      </c>
      <c r="QOK234" s="53">
        <v>0</v>
      </c>
      <c r="QOL234" s="53">
        <f>QOJ234*(($H$268)+1)+(IF(QOK234&lt;101,QOK234,IF(QOK234&lt;201,QOK234/2,IF(QOK234&lt;=301,QOK234/3,QOK234/4))))</f>
        <v>700.2520199999999</v>
      </c>
      <c r="QOM234" s="159">
        <f t="shared" si="10626"/>
        <v>5</v>
      </c>
      <c r="QON234" s="159"/>
      <c r="QOO234" s="53" t="s">
        <v>163</v>
      </c>
      <c r="QOP234" s="53">
        <f t="shared" ref="QOP234" si="21976">(54.23)*10.764</f>
        <v>583.73171999999988</v>
      </c>
      <c r="QOQ234" s="53">
        <f t="shared" si="19371"/>
        <v>116.52029999999999</v>
      </c>
      <c r="QOR234" s="53">
        <f t="shared" si="4490"/>
        <v>700.2520199999999</v>
      </c>
      <c r="QOS234" s="53">
        <v>0</v>
      </c>
      <c r="QOT234" s="53">
        <f>QOR234*(($H$268)+1)+(IF(QOS234&lt;101,QOS234,IF(QOS234&lt;201,QOS234/2,IF(QOS234&lt;=301,QOS234/3,QOS234/4))))</f>
        <v>700.2520199999999</v>
      </c>
      <c r="QOU234" s="159">
        <f t="shared" si="10629"/>
        <v>5</v>
      </c>
      <c r="QOV234" s="159"/>
      <c r="QOW234" s="53" t="s">
        <v>163</v>
      </c>
      <c r="QOX234" s="53">
        <f t="shared" ref="QOX234" si="21977">(54.23)*10.764</f>
        <v>583.73171999999988</v>
      </c>
      <c r="QOY234" s="53">
        <f t="shared" si="19373"/>
        <v>116.52029999999999</v>
      </c>
      <c r="QOZ234" s="53">
        <f t="shared" si="4493"/>
        <v>700.2520199999999</v>
      </c>
      <c r="QPA234" s="53">
        <v>0</v>
      </c>
      <c r="QPB234" s="53">
        <f>QOZ234*(($H$268)+1)+(IF(QPA234&lt;101,QPA234,IF(QPA234&lt;201,QPA234/2,IF(QPA234&lt;=301,QPA234/3,QPA234/4))))</f>
        <v>700.2520199999999</v>
      </c>
      <c r="QPC234" s="159">
        <f t="shared" si="10632"/>
        <v>5</v>
      </c>
      <c r="QPD234" s="159"/>
      <c r="QPE234" s="53" t="s">
        <v>163</v>
      </c>
      <c r="QPF234" s="53">
        <f t="shared" ref="QPF234" si="21978">(54.23)*10.764</f>
        <v>583.73171999999988</v>
      </c>
      <c r="QPG234" s="53">
        <f t="shared" si="19375"/>
        <v>116.52029999999999</v>
      </c>
      <c r="QPH234" s="53">
        <f t="shared" si="4496"/>
        <v>700.2520199999999</v>
      </c>
      <c r="QPI234" s="53">
        <v>0</v>
      </c>
      <c r="QPJ234" s="53">
        <f>QPH234*(($H$268)+1)+(IF(QPI234&lt;101,QPI234,IF(QPI234&lt;201,QPI234/2,IF(QPI234&lt;=301,QPI234/3,QPI234/4))))</f>
        <v>700.2520199999999</v>
      </c>
      <c r="QPK234" s="159">
        <f t="shared" si="10635"/>
        <v>5</v>
      </c>
      <c r="QPL234" s="159"/>
      <c r="QPM234" s="53" t="s">
        <v>163</v>
      </c>
      <c r="QPN234" s="53">
        <f t="shared" ref="QPN234" si="21979">(54.23)*10.764</f>
        <v>583.73171999999988</v>
      </c>
      <c r="QPO234" s="53">
        <f t="shared" si="19377"/>
        <v>116.52029999999999</v>
      </c>
      <c r="QPP234" s="53">
        <f t="shared" si="4499"/>
        <v>700.2520199999999</v>
      </c>
      <c r="QPQ234" s="53">
        <v>0</v>
      </c>
      <c r="QPR234" s="53">
        <f>QPP234*(($H$268)+1)+(IF(QPQ234&lt;101,QPQ234,IF(QPQ234&lt;201,QPQ234/2,IF(QPQ234&lt;=301,QPQ234/3,QPQ234/4))))</f>
        <v>700.2520199999999</v>
      </c>
      <c r="QPS234" s="159">
        <f t="shared" si="10638"/>
        <v>5</v>
      </c>
      <c r="QPT234" s="159"/>
      <c r="QPU234" s="53" t="s">
        <v>163</v>
      </c>
      <c r="QPV234" s="53">
        <f t="shared" ref="QPV234" si="21980">(54.23)*10.764</f>
        <v>583.73171999999988</v>
      </c>
      <c r="QPW234" s="53">
        <f t="shared" si="19379"/>
        <v>116.52029999999999</v>
      </c>
      <c r="QPX234" s="53">
        <f t="shared" si="4502"/>
        <v>700.2520199999999</v>
      </c>
      <c r="QPY234" s="53">
        <v>0</v>
      </c>
      <c r="QPZ234" s="53">
        <f>QPX234*(($H$268)+1)+(IF(QPY234&lt;101,QPY234,IF(QPY234&lt;201,QPY234/2,IF(QPY234&lt;=301,QPY234/3,QPY234/4))))</f>
        <v>700.2520199999999</v>
      </c>
      <c r="QQA234" s="159">
        <f t="shared" si="10641"/>
        <v>5</v>
      </c>
      <c r="QQB234" s="159"/>
      <c r="QQC234" s="53" t="s">
        <v>163</v>
      </c>
      <c r="QQD234" s="53">
        <f t="shared" ref="QQD234" si="21981">(54.23)*10.764</f>
        <v>583.73171999999988</v>
      </c>
      <c r="QQE234" s="53">
        <f t="shared" si="19381"/>
        <v>116.52029999999999</v>
      </c>
      <c r="QQF234" s="53">
        <f t="shared" si="4505"/>
        <v>700.2520199999999</v>
      </c>
      <c r="QQG234" s="53">
        <v>0</v>
      </c>
      <c r="QQH234" s="53">
        <f>QQF234*(($H$268)+1)+(IF(QQG234&lt;101,QQG234,IF(QQG234&lt;201,QQG234/2,IF(QQG234&lt;=301,QQG234/3,QQG234/4))))</f>
        <v>700.2520199999999</v>
      </c>
      <c r="QQI234" s="159">
        <f t="shared" si="10644"/>
        <v>5</v>
      </c>
      <c r="QQJ234" s="159"/>
      <c r="QQK234" s="53" t="s">
        <v>163</v>
      </c>
      <c r="QQL234" s="53">
        <f t="shared" ref="QQL234" si="21982">(54.23)*10.764</f>
        <v>583.73171999999988</v>
      </c>
      <c r="QQM234" s="53">
        <f t="shared" si="19383"/>
        <v>116.52029999999999</v>
      </c>
      <c r="QQN234" s="53">
        <f t="shared" si="4508"/>
        <v>700.2520199999999</v>
      </c>
      <c r="QQO234" s="53">
        <v>0</v>
      </c>
      <c r="QQP234" s="53">
        <f>QQN234*(($H$268)+1)+(IF(QQO234&lt;101,QQO234,IF(QQO234&lt;201,QQO234/2,IF(QQO234&lt;=301,QQO234/3,QQO234/4))))</f>
        <v>700.2520199999999</v>
      </c>
      <c r="QQQ234" s="159">
        <f t="shared" si="10647"/>
        <v>5</v>
      </c>
      <c r="QQR234" s="159"/>
      <c r="QQS234" s="53" t="s">
        <v>163</v>
      </c>
      <c r="QQT234" s="53">
        <f t="shared" ref="QQT234" si="21983">(54.23)*10.764</f>
        <v>583.73171999999988</v>
      </c>
      <c r="QQU234" s="53">
        <f t="shared" si="19385"/>
        <v>116.52029999999999</v>
      </c>
      <c r="QQV234" s="53">
        <f t="shared" si="4511"/>
        <v>700.2520199999999</v>
      </c>
      <c r="QQW234" s="53">
        <v>0</v>
      </c>
      <c r="QQX234" s="53">
        <f>QQV234*(($H$268)+1)+(IF(QQW234&lt;101,QQW234,IF(QQW234&lt;201,QQW234/2,IF(QQW234&lt;=301,QQW234/3,QQW234/4))))</f>
        <v>700.2520199999999</v>
      </c>
      <c r="QQY234" s="159">
        <f t="shared" si="10650"/>
        <v>5</v>
      </c>
      <c r="QQZ234" s="159"/>
      <c r="QRA234" s="53" t="s">
        <v>163</v>
      </c>
      <c r="QRB234" s="53">
        <f t="shared" ref="QRB234" si="21984">(54.23)*10.764</f>
        <v>583.73171999999988</v>
      </c>
      <c r="QRC234" s="53">
        <f t="shared" si="19387"/>
        <v>116.52029999999999</v>
      </c>
      <c r="QRD234" s="53">
        <f t="shared" si="4514"/>
        <v>700.2520199999999</v>
      </c>
      <c r="QRE234" s="53">
        <v>0</v>
      </c>
      <c r="QRF234" s="53">
        <f>QRD234*(($H$268)+1)+(IF(QRE234&lt;101,QRE234,IF(QRE234&lt;201,QRE234/2,IF(QRE234&lt;=301,QRE234/3,QRE234/4))))</f>
        <v>700.2520199999999</v>
      </c>
      <c r="QRG234" s="159">
        <f t="shared" si="10653"/>
        <v>5</v>
      </c>
      <c r="QRH234" s="159"/>
      <c r="QRI234" s="53" t="s">
        <v>163</v>
      </c>
      <c r="QRJ234" s="53">
        <f t="shared" ref="QRJ234" si="21985">(54.23)*10.764</f>
        <v>583.73171999999988</v>
      </c>
      <c r="QRK234" s="53">
        <f t="shared" si="19389"/>
        <v>116.52029999999999</v>
      </c>
      <c r="QRL234" s="53">
        <f t="shared" si="4517"/>
        <v>700.2520199999999</v>
      </c>
      <c r="QRM234" s="53">
        <v>0</v>
      </c>
      <c r="QRN234" s="53">
        <f>QRL234*(($H$268)+1)+(IF(QRM234&lt;101,QRM234,IF(QRM234&lt;201,QRM234/2,IF(QRM234&lt;=301,QRM234/3,QRM234/4))))</f>
        <v>700.2520199999999</v>
      </c>
      <c r="QRO234" s="159">
        <f t="shared" si="10656"/>
        <v>5</v>
      </c>
      <c r="QRP234" s="159"/>
      <c r="QRQ234" s="53" t="s">
        <v>163</v>
      </c>
      <c r="QRR234" s="53">
        <f t="shared" ref="QRR234" si="21986">(54.23)*10.764</f>
        <v>583.73171999999988</v>
      </c>
      <c r="QRS234" s="53">
        <f t="shared" si="19391"/>
        <v>116.52029999999999</v>
      </c>
      <c r="QRT234" s="53">
        <f t="shared" si="4520"/>
        <v>700.2520199999999</v>
      </c>
      <c r="QRU234" s="53">
        <v>0</v>
      </c>
      <c r="QRV234" s="53">
        <f>QRT234*(($H$268)+1)+(IF(QRU234&lt;101,QRU234,IF(QRU234&lt;201,QRU234/2,IF(QRU234&lt;=301,QRU234/3,QRU234/4))))</f>
        <v>700.2520199999999</v>
      </c>
      <c r="QRW234" s="159">
        <f t="shared" si="10659"/>
        <v>5</v>
      </c>
      <c r="QRX234" s="159"/>
      <c r="QRY234" s="53" t="s">
        <v>163</v>
      </c>
      <c r="QRZ234" s="53">
        <f t="shared" ref="QRZ234" si="21987">(54.23)*10.764</f>
        <v>583.73171999999988</v>
      </c>
      <c r="QSA234" s="53">
        <f t="shared" si="19393"/>
        <v>116.52029999999999</v>
      </c>
      <c r="QSB234" s="53">
        <f t="shared" si="4523"/>
        <v>700.2520199999999</v>
      </c>
      <c r="QSC234" s="53">
        <v>0</v>
      </c>
      <c r="QSD234" s="53">
        <f>QSB234*(($H$268)+1)+(IF(QSC234&lt;101,QSC234,IF(QSC234&lt;201,QSC234/2,IF(QSC234&lt;=301,QSC234/3,QSC234/4))))</f>
        <v>700.2520199999999</v>
      </c>
      <c r="QSE234" s="159">
        <f t="shared" si="10662"/>
        <v>5</v>
      </c>
      <c r="QSF234" s="159"/>
      <c r="QSG234" s="53" t="s">
        <v>163</v>
      </c>
      <c r="QSH234" s="53">
        <f t="shared" ref="QSH234" si="21988">(54.23)*10.764</f>
        <v>583.73171999999988</v>
      </c>
      <c r="QSI234" s="53">
        <f t="shared" si="19395"/>
        <v>116.52029999999999</v>
      </c>
      <c r="QSJ234" s="53">
        <f t="shared" si="4526"/>
        <v>700.2520199999999</v>
      </c>
      <c r="QSK234" s="53">
        <v>0</v>
      </c>
      <c r="QSL234" s="53">
        <f>QSJ234*(($H$268)+1)+(IF(QSK234&lt;101,QSK234,IF(QSK234&lt;201,QSK234/2,IF(QSK234&lt;=301,QSK234/3,QSK234/4))))</f>
        <v>700.2520199999999</v>
      </c>
      <c r="QSM234" s="159">
        <f t="shared" si="10665"/>
        <v>5</v>
      </c>
      <c r="QSN234" s="159"/>
      <c r="QSO234" s="53" t="s">
        <v>163</v>
      </c>
      <c r="QSP234" s="53">
        <f t="shared" ref="QSP234" si="21989">(54.23)*10.764</f>
        <v>583.73171999999988</v>
      </c>
      <c r="QSQ234" s="53">
        <f t="shared" si="19397"/>
        <v>116.52029999999999</v>
      </c>
      <c r="QSR234" s="53">
        <f t="shared" si="4529"/>
        <v>700.2520199999999</v>
      </c>
      <c r="QSS234" s="53">
        <v>0</v>
      </c>
      <c r="QST234" s="53">
        <f>QSR234*(($H$268)+1)+(IF(QSS234&lt;101,QSS234,IF(QSS234&lt;201,QSS234/2,IF(QSS234&lt;=301,QSS234/3,QSS234/4))))</f>
        <v>700.2520199999999</v>
      </c>
      <c r="QSU234" s="159">
        <f t="shared" si="10668"/>
        <v>5</v>
      </c>
      <c r="QSV234" s="159"/>
      <c r="QSW234" s="53" t="s">
        <v>163</v>
      </c>
      <c r="QSX234" s="53">
        <f t="shared" ref="QSX234" si="21990">(54.23)*10.764</f>
        <v>583.73171999999988</v>
      </c>
      <c r="QSY234" s="53">
        <f t="shared" si="19399"/>
        <v>116.52029999999999</v>
      </c>
      <c r="QSZ234" s="53">
        <f t="shared" si="4532"/>
        <v>700.2520199999999</v>
      </c>
      <c r="QTA234" s="53">
        <v>0</v>
      </c>
      <c r="QTB234" s="53">
        <f>QSZ234*(($H$268)+1)+(IF(QTA234&lt;101,QTA234,IF(QTA234&lt;201,QTA234/2,IF(QTA234&lt;=301,QTA234/3,QTA234/4))))</f>
        <v>700.2520199999999</v>
      </c>
      <c r="QTC234" s="159">
        <f t="shared" si="10671"/>
        <v>5</v>
      </c>
      <c r="QTD234" s="159"/>
      <c r="QTE234" s="53" t="s">
        <v>163</v>
      </c>
      <c r="QTF234" s="53">
        <f t="shared" ref="QTF234" si="21991">(54.23)*10.764</f>
        <v>583.73171999999988</v>
      </c>
      <c r="QTG234" s="53">
        <f t="shared" si="19401"/>
        <v>116.52029999999999</v>
      </c>
      <c r="QTH234" s="53">
        <f t="shared" si="4535"/>
        <v>700.2520199999999</v>
      </c>
      <c r="QTI234" s="53">
        <v>0</v>
      </c>
      <c r="QTJ234" s="53">
        <f>QTH234*(($H$268)+1)+(IF(QTI234&lt;101,QTI234,IF(QTI234&lt;201,QTI234/2,IF(QTI234&lt;=301,QTI234/3,QTI234/4))))</f>
        <v>700.2520199999999</v>
      </c>
      <c r="QTK234" s="159">
        <f t="shared" si="10674"/>
        <v>5</v>
      </c>
      <c r="QTL234" s="159"/>
      <c r="QTM234" s="53" t="s">
        <v>163</v>
      </c>
      <c r="QTN234" s="53">
        <f t="shared" ref="QTN234" si="21992">(54.23)*10.764</f>
        <v>583.73171999999988</v>
      </c>
      <c r="QTO234" s="53">
        <f t="shared" si="19403"/>
        <v>116.52029999999999</v>
      </c>
      <c r="QTP234" s="53">
        <f t="shared" si="4538"/>
        <v>700.2520199999999</v>
      </c>
      <c r="QTQ234" s="53">
        <v>0</v>
      </c>
      <c r="QTR234" s="53">
        <f>QTP234*(($H$268)+1)+(IF(QTQ234&lt;101,QTQ234,IF(QTQ234&lt;201,QTQ234/2,IF(QTQ234&lt;=301,QTQ234/3,QTQ234/4))))</f>
        <v>700.2520199999999</v>
      </c>
      <c r="QTS234" s="159">
        <f t="shared" si="10677"/>
        <v>5</v>
      </c>
      <c r="QTT234" s="159"/>
      <c r="QTU234" s="53" t="s">
        <v>163</v>
      </c>
      <c r="QTV234" s="53">
        <f t="shared" ref="QTV234" si="21993">(54.23)*10.764</f>
        <v>583.73171999999988</v>
      </c>
      <c r="QTW234" s="53">
        <f t="shared" si="19405"/>
        <v>116.52029999999999</v>
      </c>
      <c r="QTX234" s="53">
        <f t="shared" si="4541"/>
        <v>700.2520199999999</v>
      </c>
      <c r="QTY234" s="53">
        <v>0</v>
      </c>
      <c r="QTZ234" s="53">
        <f>QTX234*(($H$268)+1)+(IF(QTY234&lt;101,QTY234,IF(QTY234&lt;201,QTY234/2,IF(QTY234&lt;=301,QTY234/3,QTY234/4))))</f>
        <v>700.2520199999999</v>
      </c>
      <c r="QUA234" s="159">
        <f t="shared" si="10680"/>
        <v>5</v>
      </c>
      <c r="QUB234" s="159"/>
      <c r="QUC234" s="53" t="s">
        <v>163</v>
      </c>
      <c r="QUD234" s="53">
        <f t="shared" ref="QUD234" si="21994">(54.23)*10.764</f>
        <v>583.73171999999988</v>
      </c>
      <c r="QUE234" s="53">
        <f t="shared" si="19407"/>
        <v>116.52029999999999</v>
      </c>
      <c r="QUF234" s="53">
        <f t="shared" si="4544"/>
        <v>700.2520199999999</v>
      </c>
      <c r="QUG234" s="53">
        <v>0</v>
      </c>
      <c r="QUH234" s="53">
        <f>QUF234*(($H$268)+1)+(IF(QUG234&lt;101,QUG234,IF(QUG234&lt;201,QUG234/2,IF(QUG234&lt;=301,QUG234/3,QUG234/4))))</f>
        <v>700.2520199999999</v>
      </c>
      <c r="QUI234" s="159">
        <f t="shared" si="10683"/>
        <v>5</v>
      </c>
      <c r="QUJ234" s="159"/>
      <c r="QUK234" s="53" t="s">
        <v>163</v>
      </c>
      <c r="QUL234" s="53">
        <f t="shared" ref="QUL234" si="21995">(54.23)*10.764</f>
        <v>583.73171999999988</v>
      </c>
      <c r="QUM234" s="53">
        <f t="shared" si="19409"/>
        <v>116.52029999999999</v>
      </c>
      <c r="QUN234" s="53">
        <f t="shared" si="4547"/>
        <v>700.2520199999999</v>
      </c>
      <c r="QUO234" s="53">
        <v>0</v>
      </c>
      <c r="QUP234" s="53">
        <f>QUN234*(($H$268)+1)+(IF(QUO234&lt;101,QUO234,IF(QUO234&lt;201,QUO234/2,IF(QUO234&lt;=301,QUO234/3,QUO234/4))))</f>
        <v>700.2520199999999</v>
      </c>
      <c r="QUQ234" s="159">
        <f t="shared" si="10686"/>
        <v>5</v>
      </c>
      <c r="QUR234" s="159"/>
      <c r="QUS234" s="53" t="s">
        <v>163</v>
      </c>
      <c r="QUT234" s="53">
        <f t="shared" ref="QUT234" si="21996">(54.23)*10.764</f>
        <v>583.73171999999988</v>
      </c>
      <c r="QUU234" s="53">
        <f t="shared" si="19411"/>
        <v>116.52029999999999</v>
      </c>
      <c r="QUV234" s="53">
        <f t="shared" si="4550"/>
        <v>700.2520199999999</v>
      </c>
      <c r="QUW234" s="53">
        <v>0</v>
      </c>
      <c r="QUX234" s="53">
        <f>QUV234*(($H$268)+1)+(IF(QUW234&lt;101,QUW234,IF(QUW234&lt;201,QUW234/2,IF(QUW234&lt;=301,QUW234/3,QUW234/4))))</f>
        <v>700.2520199999999</v>
      </c>
      <c r="QUY234" s="159">
        <f t="shared" si="10689"/>
        <v>5</v>
      </c>
      <c r="QUZ234" s="159"/>
      <c r="QVA234" s="53" t="s">
        <v>163</v>
      </c>
      <c r="QVB234" s="53">
        <f t="shared" ref="QVB234" si="21997">(54.23)*10.764</f>
        <v>583.73171999999988</v>
      </c>
      <c r="QVC234" s="53">
        <f t="shared" si="19413"/>
        <v>116.52029999999999</v>
      </c>
      <c r="QVD234" s="53">
        <f t="shared" si="4553"/>
        <v>700.2520199999999</v>
      </c>
      <c r="QVE234" s="53">
        <v>0</v>
      </c>
      <c r="QVF234" s="53">
        <f>QVD234*(($H$268)+1)+(IF(QVE234&lt;101,QVE234,IF(QVE234&lt;201,QVE234/2,IF(QVE234&lt;=301,QVE234/3,QVE234/4))))</f>
        <v>700.2520199999999</v>
      </c>
      <c r="QVG234" s="159">
        <f t="shared" si="10692"/>
        <v>5</v>
      </c>
      <c r="QVH234" s="159"/>
      <c r="QVI234" s="53" t="s">
        <v>163</v>
      </c>
      <c r="QVJ234" s="53">
        <f t="shared" ref="QVJ234" si="21998">(54.23)*10.764</f>
        <v>583.73171999999988</v>
      </c>
      <c r="QVK234" s="53">
        <f t="shared" si="19415"/>
        <v>116.52029999999999</v>
      </c>
      <c r="QVL234" s="53">
        <f t="shared" si="4556"/>
        <v>700.2520199999999</v>
      </c>
      <c r="QVM234" s="53">
        <v>0</v>
      </c>
      <c r="QVN234" s="53">
        <f>QVL234*(($H$268)+1)+(IF(QVM234&lt;101,QVM234,IF(QVM234&lt;201,QVM234/2,IF(QVM234&lt;=301,QVM234/3,QVM234/4))))</f>
        <v>700.2520199999999</v>
      </c>
      <c r="QVO234" s="159">
        <f t="shared" si="10695"/>
        <v>5</v>
      </c>
      <c r="QVP234" s="159"/>
      <c r="QVQ234" s="53" t="s">
        <v>163</v>
      </c>
      <c r="QVR234" s="53">
        <f t="shared" ref="QVR234" si="21999">(54.23)*10.764</f>
        <v>583.73171999999988</v>
      </c>
      <c r="QVS234" s="53">
        <f t="shared" si="19417"/>
        <v>116.52029999999999</v>
      </c>
      <c r="QVT234" s="53">
        <f t="shared" si="4559"/>
        <v>700.2520199999999</v>
      </c>
      <c r="QVU234" s="53">
        <v>0</v>
      </c>
      <c r="QVV234" s="53">
        <f>QVT234*(($H$268)+1)+(IF(QVU234&lt;101,QVU234,IF(QVU234&lt;201,QVU234/2,IF(QVU234&lt;=301,QVU234/3,QVU234/4))))</f>
        <v>700.2520199999999</v>
      </c>
      <c r="QVW234" s="159">
        <f t="shared" si="10698"/>
        <v>5</v>
      </c>
      <c r="QVX234" s="159"/>
      <c r="QVY234" s="53" t="s">
        <v>163</v>
      </c>
      <c r="QVZ234" s="53">
        <f t="shared" ref="QVZ234" si="22000">(54.23)*10.764</f>
        <v>583.73171999999988</v>
      </c>
      <c r="QWA234" s="53">
        <f t="shared" si="19419"/>
        <v>116.52029999999999</v>
      </c>
      <c r="QWB234" s="53">
        <f t="shared" si="4562"/>
        <v>700.2520199999999</v>
      </c>
      <c r="QWC234" s="53">
        <v>0</v>
      </c>
      <c r="QWD234" s="53">
        <f>QWB234*(($H$268)+1)+(IF(QWC234&lt;101,QWC234,IF(QWC234&lt;201,QWC234/2,IF(QWC234&lt;=301,QWC234/3,QWC234/4))))</f>
        <v>700.2520199999999</v>
      </c>
      <c r="QWE234" s="159">
        <f t="shared" si="10701"/>
        <v>5</v>
      </c>
      <c r="QWF234" s="159"/>
      <c r="QWG234" s="53" t="s">
        <v>163</v>
      </c>
      <c r="QWH234" s="53">
        <f t="shared" ref="QWH234" si="22001">(54.23)*10.764</f>
        <v>583.73171999999988</v>
      </c>
      <c r="QWI234" s="53">
        <f t="shared" si="19421"/>
        <v>116.52029999999999</v>
      </c>
      <c r="QWJ234" s="53">
        <f t="shared" si="4565"/>
        <v>700.2520199999999</v>
      </c>
      <c r="QWK234" s="53">
        <v>0</v>
      </c>
      <c r="QWL234" s="53">
        <f>QWJ234*(($H$268)+1)+(IF(QWK234&lt;101,QWK234,IF(QWK234&lt;201,QWK234/2,IF(QWK234&lt;=301,QWK234/3,QWK234/4))))</f>
        <v>700.2520199999999</v>
      </c>
      <c r="QWM234" s="159">
        <f t="shared" si="10704"/>
        <v>5</v>
      </c>
      <c r="QWN234" s="159"/>
      <c r="QWO234" s="53" t="s">
        <v>163</v>
      </c>
      <c r="QWP234" s="53">
        <f t="shared" ref="QWP234" si="22002">(54.23)*10.764</f>
        <v>583.73171999999988</v>
      </c>
      <c r="QWQ234" s="53">
        <f t="shared" si="19423"/>
        <v>116.52029999999999</v>
      </c>
      <c r="QWR234" s="53">
        <f t="shared" si="4568"/>
        <v>700.2520199999999</v>
      </c>
      <c r="QWS234" s="53">
        <v>0</v>
      </c>
      <c r="QWT234" s="53">
        <f>QWR234*(($H$268)+1)+(IF(QWS234&lt;101,QWS234,IF(QWS234&lt;201,QWS234/2,IF(QWS234&lt;=301,QWS234/3,QWS234/4))))</f>
        <v>700.2520199999999</v>
      </c>
      <c r="QWU234" s="159">
        <f t="shared" si="10707"/>
        <v>5</v>
      </c>
      <c r="QWV234" s="159"/>
      <c r="QWW234" s="53" t="s">
        <v>163</v>
      </c>
      <c r="QWX234" s="53">
        <f t="shared" ref="QWX234" si="22003">(54.23)*10.764</f>
        <v>583.73171999999988</v>
      </c>
      <c r="QWY234" s="53">
        <f t="shared" si="19425"/>
        <v>116.52029999999999</v>
      </c>
      <c r="QWZ234" s="53">
        <f t="shared" si="4571"/>
        <v>700.2520199999999</v>
      </c>
      <c r="QXA234" s="53">
        <v>0</v>
      </c>
      <c r="QXB234" s="53">
        <f>QWZ234*(($H$268)+1)+(IF(QXA234&lt;101,QXA234,IF(QXA234&lt;201,QXA234/2,IF(QXA234&lt;=301,QXA234/3,QXA234/4))))</f>
        <v>700.2520199999999</v>
      </c>
      <c r="QXC234" s="159">
        <f t="shared" si="10710"/>
        <v>5</v>
      </c>
      <c r="QXD234" s="159"/>
      <c r="QXE234" s="53" t="s">
        <v>163</v>
      </c>
      <c r="QXF234" s="53">
        <f t="shared" ref="QXF234" si="22004">(54.23)*10.764</f>
        <v>583.73171999999988</v>
      </c>
      <c r="QXG234" s="53">
        <f t="shared" si="19427"/>
        <v>116.52029999999999</v>
      </c>
      <c r="QXH234" s="53">
        <f t="shared" si="4574"/>
        <v>700.2520199999999</v>
      </c>
      <c r="QXI234" s="53">
        <v>0</v>
      </c>
      <c r="QXJ234" s="53">
        <f>QXH234*(($H$268)+1)+(IF(QXI234&lt;101,QXI234,IF(QXI234&lt;201,QXI234/2,IF(QXI234&lt;=301,QXI234/3,QXI234/4))))</f>
        <v>700.2520199999999</v>
      </c>
      <c r="QXK234" s="159">
        <f t="shared" si="10713"/>
        <v>5</v>
      </c>
      <c r="QXL234" s="159"/>
      <c r="QXM234" s="53" t="s">
        <v>163</v>
      </c>
      <c r="QXN234" s="53">
        <f t="shared" ref="QXN234" si="22005">(54.23)*10.764</f>
        <v>583.73171999999988</v>
      </c>
      <c r="QXO234" s="53">
        <f t="shared" si="19429"/>
        <v>116.52029999999999</v>
      </c>
      <c r="QXP234" s="53">
        <f t="shared" si="4577"/>
        <v>700.2520199999999</v>
      </c>
      <c r="QXQ234" s="53">
        <v>0</v>
      </c>
      <c r="QXR234" s="53">
        <f>QXP234*(($H$268)+1)+(IF(QXQ234&lt;101,QXQ234,IF(QXQ234&lt;201,QXQ234/2,IF(QXQ234&lt;=301,QXQ234/3,QXQ234/4))))</f>
        <v>700.2520199999999</v>
      </c>
      <c r="QXS234" s="159">
        <f t="shared" si="10716"/>
        <v>5</v>
      </c>
      <c r="QXT234" s="159"/>
      <c r="QXU234" s="53" t="s">
        <v>163</v>
      </c>
      <c r="QXV234" s="53">
        <f t="shared" ref="QXV234" si="22006">(54.23)*10.764</f>
        <v>583.73171999999988</v>
      </c>
      <c r="QXW234" s="53">
        <f t="shared" si="19431"/>
        <v>116.52029999999999</v>
      </c>
      <c r="QXX234" s="53">
        <f t="shared" si="4580"/>
        <v>700.2520199999999</v>
      </c>
      <c r="QXY234" s="53">
        <v>0</v>
      </c>
      <c r="QXZ234" s="53">
        <f>QXX234*(($H$268)+1)+(IF(QXY234&lt;101,QXY234,IF(QXY234&lt;201,QXY234/2,IF(QXY234&lt;=301,QXY234/3,QXY234/4))))</f>
        <v>700.2520199999999</v>
      </c>
      <c r="QYA234" s="159">
        <f t="shared" si="10719"/>
        <v>5</v>
      </c>
      <c r="QYB234" s="159"/>
      <c r="QYC234" s="53" t="s">
        <v>163</v>
      </c>
      <c r="QYD234" s="53">
        <f t="shared" ref="QYD234" si="22007">(54.23)*10.764</f>
        <v>583.73171999999988</v>
      </c>
      <c r="QYE234" s="53">
        <f t="shared" si="19433"/>
        <v>116.52029999999999</v>
      </c>
      <c r="QYF234" s="53">
        <f t="shared" si="4583"/>
        <v>700.2520199999999</v>
      </c>
      <c r="QYG234" s="53">
        <v>0</v>
      </c>
      <c r="QYH234" s="53">
        <f>QYF234*(($H$268)+1)+(IF(QYG234&lt;101,QYG234,IF(QYG234&lt;201,QYG234/2,IF(QYG234&lt;=301,QYG234/3,QYG234/4))))</f>
        <v>700.2520199999999</v>
      </c>
      <c r="QYI234" s="159">
        <f t="shared" si="10722"/>
        <v>5</v>
      </c>
      <c r="QYJ234" s="159"/>
      <c r="QYK234" s="53" t="s">
        <v>163</v>
      </c>
      <c r="QYL234" s="53">
        <f t="shared" ref="QYL234" si="22008">(54.23)*10.764</f>
        <v>583.73171999999988</v>
      </c>
      <c r="QYM234" s="53">
        <f t="shared" si="19435"/>
        <v>116.52029999999999</v>
      </c>
      <c r="QYN234" s="53">
        <f t="shared" si="4586"/>
        <v>700.2520199999999</v>
      </c>
      <c r="QYO234" s="53">
        <v>0</v>
      </c>
      <c r="QYP234" s="53">
        <f>QYN234*(($H$268)+1)+(IF(QYO234&lt;101,QYO234,IF(QYO234&lt;201,QYO234/2,IF(QYO234&lt;=301,QYO234/3,QYO234/4))))</f>
        <v>700.2520199999999</v>
      </c>
      <c r="QYQ234" s="159">
        <f t="shared" si="10725"/>
        <v>5</v>
      </c>
      <c r="QYR234" s="159"/>
      <c r="QYS234" s="53" t="s">
        <v>163</v>
      </c>
      <c r="QYT234" s="53">
        <f t="shared" ref="QYT234" si="22009">(54.23)*10.764</f>
        <v>583.73171999999988</v>
      </c>
      <c r="QYU234" s="53">
        <f t="shared" si="19437"/>
        <v>116.52029999999999</v>
      </c>
      <c r="QYV234" s="53">
        <f t="shared" si="4589"/>
        <v>700.2520199999999</v>
      </c>
      <c r="QYW234" s="53">
        <v>0</v>
      </c>
      <c r="QYX234" s="53">
        <f>QYV234*(($H$268)+1)+(IF(QYW234&lt;101,QYW234,IF(QYW234&lt;201,QYW234/2,IF(QYW234&lt;=301,QYW234/3,QYW234/4))))</f>
        <v>700.2520199999999</v>
      </c>
      <c r="QYY234" s="159">
        <f t="shared" si="10728"/>
        <v>5</v>
      </c>
      <c r="QYZ234" s="159"/>
      <c r="QZA234" s="53" t="s">
        <v>163</v>
      </c>
      <c r="QZB234" s="53">
        <f t="shared" ref="QZB234" si="22010">(54.23)*10.764</f>
        <v>583.73171999999988</v>
      </c>
      <c r="QZC234" s="53">
        <f t="shared" si="19439"/>
        <v>116.52029999999999</v>
      </c>
      <c r="QZD234" s="53">
        <f t="shared" si="4592"/>
        <v>700.2520199999999</v>
      </c>
      <c r="QZE234" s="53">
        <v>0</v>
      </c>
      <c r="QZF234" s="53">
        <f>QZD234*(($H$268)+1)+(IF(QZE234&lt;101,QZE234,IF(QZE234&lt;201,QZE234/2,IF(QZE234&lt;=301,QZE234/3,QZE234/4))))</f>
        <v>700.2520199999999</v>
      </c>
      <c r="QZG234" s="159">
        <f t="shared" si="10731"/>
        <v>5</v>
      </c>
      <c r="QZH234" s="159"/>
      <c r="QZI234" s="53" t="s">
        <v>163</v>
      </c>
      <c r="QZJ234" s="53">
        <f t="shared" ref="QZJ234" si="22011">(54.23)*10.764</f>
        <v>583.73171999999988</v>
      </c>
      <c r="QZK234" s="53">
        <f t="shared" si="19441"/>
        <v>116.52029999999999</v>
      </c>
      <c r="QZL234" s="53">
        <f t="shared" si="4595"/>
        <v>700.2520199999999</v>
      </c>
      <c r="QZM234" s="53">
        <v>0</v>
      </c>
      <c r="QZN234" s="53">
        <f>QZL234*(($H$268)+1)+(IF(QZM234&lt;101,QZM234,IF(QZM234&lt;201,QZM234/2,IF(QZM234&lt;=301,QZM234/3,QZM234/4))))</f>
        <v>700.2520199999999</v>
      </c>
      <c r="QZO234" s="159">
        <f t="shared" si="10734"/>
        <v>5</v>
      </c>
      <c r="QZP234" s="159"/>
      <c r="QZQ234" s="53" t="s">
        <v>163</v>
      </c>
      <c r="QZR234" s="53">
        <f t="shared" ref="QZR234" si="22012">(54.23)*10.764</f>
        <v>583.73171999999988</v>
      </c>
      <c r="QZS234" s="53">
        <f t="shared" si="19443"/>
        <v>116.52029999999999</v>
      </c>
      <c r="QZT234" s="53">
        <f t="shared" si="4598"/>
        <v>700.2520199999999</v>
      </c>
      <c r="QZU234" s="53">
        <v>0</v>
      </c>
      <c r="QZV234" s="53">
        <f>QZT234*(($H$268)+1)+(IF(QZU234&lt;101,QZU234,IF(QZU234&lt;201,QZU234/2,IF(QZU234&lt;=301,QZU234/3,QZU234/4))))</f>
        <v>700.2520199999999</v>
      </c>
      <c r="QZW234" s="159">
        <f t="shared" si="10737"/>
        <v>5</v>
      </c>
      <c r="QZX234" s="159"/>
      <c r="QZY234" s="53" t="s">
        <v>163</v>
      </c>
      <c r="QZZ234" s="53">
        <f t="shared" ref="QZZ234" si="22013">(54.23)*10.764</f>
        <v>583.73171999999988</v>
      </c>
      <c r="RAA234" s="53">
        <f t="shared" si="19445"/>
        <v>116.52029999999999</v>
      </c>
      <c r="RAB234" s="53">
        <f t="shared" si="4601"/>
        <v>700.2520199999999</v>
      </c>
      <c r="RAC234" s="53">
        <v>0</v>
      </c>
      <c r="RAD234" s="53">
        <f>RAB234*(($H$268)+1)+(IF(RAC234&lt;101,RAC234,IF(RAC234&lt;201,RAC234/2,IF(RAC234&lt;=301,RAC234/3,RAC234/4))))</f>
        <v>700.2520199999999</v>
      </c>
      <c r="RAE234" s="159">
        <f t="shared" si="10740"/>
        <v>5</v>
      </c>
      <c r="RAF234" s="159"/>
      <c r="RAG234" s="53" t="s">
        <v>163</v>
      </c>
      <c r="RAH234" s="53">
        <f t="shared" ref="RAH234" si="22014">(54.23)*10.764</f>
        <v>583.73171999999988</v>
      </c>
      <c r="RAI234" s="53">
        <f t="shared" si="19447"/>
        <v>116.52029999999999</v>
      </c>
      <c r="RAJ234" s="53">
        <f t="shared" si="4604"/>
        <v>700.2520199999999</v>
      </c>
      <c r="RAK234" s="53">
        <v>0</v>
      </c>
      <c r="RAL234" s="53">
        <f>RAJ234*(($H$268)+1)+(IF(RAK234&lt;101,RAK234,IF(RAK234&lt;201,RAK234/2,IF(RAK234&lt;=301,RAK234/3,RAK234/4))))</f>
        <v>700.2520199999999</v>
      </c>
      <c r="RAM234" s="159">
        <f t="shared" si="10743"/>
        <v>5</v>
      </c>
      <c r="RAN234" s="159"/>
      <c r="RAO234" s="53" t="s">
        <v>163</v>
      </c>
      <c r="RAP234" s="53">
        <f t="shared" ref="RAP234" si="22015">(54.23)*10.764</f>
        <v>583.73171999999988</v>
      </c>
      <c r="RAQ234" s="53">
        <f t="shared" si="19449"/>
        <v>116.52029999999999</v>
      </c>
      <c r="RAR234" s="53">
        <f t="shared" si="4607"/>
        <v>700.2520199999999</v>
      </c>
      <c r="RAS234" s="53">
        <v>0</v>
      </c>
      <c r="RAT234" s="53">
        <f>RAR234*(($H$268)+1)+(IF(RAS234&lt;101,RAS234,IF(RAS234&lt;201,RAS234/2,IF(RAS234&lt;=301,RAS234/3,RAS234/4))))</f>
        <v>700.2520199999999</v>
      </c>
      <c r="RAU234" s="159">
        <f t="shared" si="10746"/>
        <v>5</v>
      </c>
      <c r="RAV234" s="159"/>
      <c r="RAW234" s="53" t="s">
        <v>163</v>
      </c>
      <c r="RAX234" s="53">
        <f t="shared" ref="RAX234" si="22016">(54.23)*10.764</f>
        <v>583.73171999999988</v>
      </c>
      <c r="RAY234" s="53">
        <f t="shared" si="19451"/>
        <v>116.52029999999999</v>
      </c>
      <c r="RAZ234" s="53">
        <f t="shared" si="4610"/>
        <v>700.2520199999999</v>
      </c>
      <c r="RBA234" s="53">
        <v>0</v>
      </c>
      <c r="RBB234" s="53">
        <f>RAZ234*(($H$268)+1)+(IF(RBA234&lt;101,RBA234,IF(RBA234&lt;201,RBA234/2,IF(RBA234&lt;=301,RBA234/3,RBA234/4))))</f>
        <v>700.2520199999999</v>
      </c>
      <c r="RBC234" s="159">
        <f t="shared" si="10749"/>
        <v>5</v>
      </c>
      <c r="RBD234" s="159"/>
      <c r="RBE234" s="53" t="s">
        <v>163</v>
      </c>
      <c r="RBF234" s="53">
        <f t="shared" ref="RBF234" si="22017">(54.23)*10.764</f>
        <v>583.73171999999988</v>
      </c>
      <c r="RBG234" s="53">
        <f t="shared" si="19453"/>
        <v>116.52029999999999</v>
      </c>
      <c r="RBH234" s="53">
        <f t="shared" si="4613"/>
        <v>700.2520199999999</v>
      </c>
      <c r="RBI234" s="53">
        <v>0</v>
      </c>
      <c r="RBJ234" s="53">
        <f>RBH234*(($H$268)+1)+(IF(RBI234&lt;101,RBI234,IF(RBI234&lt;201,RBI234/2,IF(RBI234&lt;=301,RBI234/3,RBI234/4))))</f>
        <v>700.2520199999999</v>
      </c>
      <c r="RBK234" s="159">
        <f t="shared" si="10752"/>
        <v>5</v>
      </c>
      <c r="RBL234" s="159"/>
      <c r="RBM234" s="53" t="s">
        <v>163</v>
      </c>
      <c r="RBN234" s="53">
        <f t="shared" ref="RBN234" si="22018">(54.23)*10.764</f>
        <v>583.73171999999988</v>
      </c>
      <c r="RBO234" s="53">
        <f t="shared" si="19455"/>
        <v>116.52029999999999</v>
      </c>
      <c r="RBP234" s="53">
        <f t="shared" si="4616"/>
        <v>700.2520199999999</v>
      </c>
      <c r="RBQ234" s="53">
        <v>0</v>
      </c>
      <c r="RBR234" s="53">
        <f>RBP234*(($H$268)+1)+(IF(RBQ234&lt;101,RBQ234,IF(RBQ234&lt;201,RBQ234/2,IF(RBQ234&lt;=301,RBQ234/3,RBQ234/4))))</f>
        <v>700.2520199999999</v>
      </c>
      <c r="RBS234" s="159">
        <f t="shared" si="10755"/>
        <v>5</v>
      </c>
      <c r="RBT234" s="159"/>
      <c r="RBU234" s="53" t="s">
        <v>163</v>
      </c>
      <c r="RBV234" s="53">
        <f t="shared" ref="RBV234" si="22019">(54.23)*10.764</f>
        <v>583.73171999999988</v>
      </c>
      <c r="RBW234" s="53">
        <f t="shared" si="19457"/>
        <v>116.52029999999999</v>
      </c>
      <c r="RBX234" s="53">
        <f t="shared" si="4619"/>
        <v>700.2520199999999</v>
      </c>
      <c r="RBY234" s="53">
        <v>0</v>
      </c>
      <c r="RBZ234" s="53">
        <f>RBX234*(($H$268)+1)+(IF(RBY234&lt;101,RBY234,IF(RBY234&lt;201,RBY234/2,IF(RBY234&lt;=301,RBY234/3,RBY234/4))))</f>
        <v>700.2520199999999</v>
      </c>
      <c r="RCA234" s="159">
        <f t="shared" si="10758"/>
        <v>5</v>
      </c>
      <c r="RCB234" s="159"/>
      <c r="RCC234" s="53" t="s">
        <v>163</v>
      </c>
      <c r="RCD234" s="53">
        <f t="shared" ref="RCD234" si="22020">(54.23)*10.764</f>
        <v>583.73171999999988</v>
      </c>
      <c r="RCE234" s="53">
        <f t="shared" si="19459"/>
        <v>116.52029999999999</v>
      </c>
      <c r="RCF234" s="53">
        <f t="shared" si="4622"/>
        <v>700.2520199999999</v>
      </c>
      <c r="RCG234" s="53">
        <v>0</v>
      </c>
      <c r="RCH234" s="53">
        <f>RCF234*(($H$268)+1)+(IF(RCG234&lt;101,RCG234,IF(RCG234&lt;201,RCG234/2,IF(RCG234&lt;=301,RCG234/3,RCG234/4))))</f>
        <v>700.2520199999999</v>
      </c>
      <c r="RCI234" s="159">
        <f t="shared" si="10761"/>
        <v>5</v>
      </c>
      <c r="RCJ234" s="159"/>
      <c r="RCK234" s="53" t="s">
        <v>163</v>
      </c>
      <c r="RCL234" s="53">
        <f t="shared" ref="RCL234" si="22021">(54.23)*10.764</f>
        <v>583.73171999999988</v>
      </c>
      <c r="RCM234" s="53">
        <f t="shared" si="19461"/>
        <v>116.52029999999999</v>
      </c>
      <c r="RCN234" s="53">
        <f t="shared" si="4625"/>
        <v>700.2520199999999</v>
      </c>
      <c r="RCO234" s="53">
        <v>0</v>
      </c>
      <c r="RCP234" s="53">
        <f>RCN234*(($H$268)+1)+(IF(RCO234&lt;101,RCO234,IF(RCO234&lt;201,RCO234/2,IF(RCO234&lt;=301,RCO234/3,RCO234/4))))</f>
        <v>700.2520199999999</v>
      </c>
      <c r="RCQ234" s="159">
        <f t="shared" si="10764"/>
        <v>5</v>
      </c>
      <c r="RCR234" s="159"/>
      <c r="RCS234" s="53" t="s">
        <v>163</v>
      </c>
      <c r="RCT234" s="53">
        <f t="shared" ref="RCT234" si="22022">(54.23)*10.764</f>
        <v>583.73171999999988</v>
      </c>
      <c r="RCU234" s="53">
        <f t="shared" si="19463"/>
        <v>116.52029999999999</v>
      </c>
      <c r="RCV234" s="53">
        <f t="shared" si="4628"/>
        <v>700.2520199999999</v>
      </c>
      <c r="RCW234" s="53">
        <v>0</v>
      </c>
      <c r="RCX234" s="53">
        <f>RCV234*(($H$268)+1)+(IF(RCW234&lt;101,RCW234,IF(RCW234&lt;201,RCW234/2,IF(RCW234&lt;=301,RCW234/3,RCW234/4))))</f>
        <v>700.2520199999999</v>
      </c>
      <c r="RCY234" s="159">
        <f t="shared" si="10767"/>
        <v>5</v>
      </c>
      <c r="RCZ234" s="159"/>
      <c r="RDA234" s="53" t="s">
        <v>163</v>
      </c>
      <c r="RDB234" s="53">
        <f t="shared" ref="RDB234" si="22023">(54.23)*10.764</f>
        <v>583.73171999999988</v>
      </c>
      <c r="RDC234" s="53">
        <f t="shared" si="19465"/>
        <v>116.52029999999999</v>
      </c>
      <c r="RDD234" s="53">
        <f t="shared" si="4631"/>
        <v>700.2520199999999</v>
      </c>
      <c r="RDE234" s="53">
        <v>0</v>
      </c>
      <c r="RDF234" s="53">
        <f>RDD234*(($H$268)+1)+(IF(RDE234&lt;101,RDE234,IF(RDE234&lt;201,RDE234/2,IF(RDE234&lt;=301,RDE234/3,RDE234/4))))</f>
        <v>700.2520199999999</v>
      </c>
      <c r="RDG234" s="159">
        <f t="shared" si="10770"/>
        <v>5</v>
      </c>
      <c r="RDH234" s="159"/>
      <c r="RDI234" s="53" t="s">
        <v>163</v>
      </c>
      <c r="RDJ234" s="53">
        <f t="shared" ref="RDJ234" si="22024">(54.23)*10.764</f>
        <v>583.73171999999988</v>
      </c>
      <c r="RDK234" s="53">
        <f t="shared" si="19467"/>
        <v>116.52029999999999</v>
      </c>
      <c r="RDL234" s="53">
        <f t="shared" si="4634"/>
        <v>700.2520199999999</v>
      </c>
      <c r="RDM234" s="53">
        <v>0</v>
      </c>
      <c r="RDN234" s="53">
        <f>RDL234*(($H$268)+1)+(IF(RDM234&lt;101,RDM234,IF(RDM234&lt;201,RDM234/2,IF(RDM234&lt;=301,RDM234/3,RDM234/4))))</f>
        <v>700.2520199999999</v>
      </c>
      <c r="RDO234" s="159">
        <f t="shared" si="10773"/>
        <v>5</v>
      </c>
      <c r="RDP234" s="159"/>
      <c r="RDQ234" s="53" t="s">
        <v>163</v>
      </c>
      <c r="RDR234" s="53">
        <f t="shared" ref="RDR234" si="22025">(54.23)*10.764</f>
        <v>583.73171999999988</v>
      </c>
      <c r="RDS234" s="53">
        <f t="shared" si="19469"/>
        <v>116.52029999999999</v>
      </c>
      <c r="RDT234" s="53">
        <f t="shared" si="4637"/>
        <v>700.2520199999999</v>
      </c>
      <c r="RDU234" s="53">
        <v>0</v>
      </c>
      <c r="RDV234" s="53">
        <f>RDT234*(($H$268)+1)+(IF(RDU234&lt;101,RDU234,IF(RDU234&lt;201,RDU234/2,IF(RDU234&lt;=301,RDU234/3,RDU234/4))))</f>
        <v>700.2520199999999</v>
      </c>
      <c r="RDW234" s="159">
        <f t="shared" si="10776"/>
        <v>5</v>
      </c>
      <c r="RDX234" s="159"/>
      <c r="RDY234" s="53" t="s">
        <v>163</v>
      </c>
      <c r="RDZ234" s="53">
        <f t="shared" ref="RDZ234" si="22026">(54.23)*10.764</f>
        <v>583.73171999999988</v>
      </c>
      <c r="REA234" s="53">
        <f t="shared" si="19471"/>
        <v>116.52029999999999</v>
      </c>
      <c r="REB234" s="53">
        <f t="shared" si="4640"/>
        <v>700.2520199999999</v>
      </c>
      <c r="REC234" s="53">
        <v>0</v>
      </c>
      <c r="RED234" s="53">
        <f>REB234*(($H$268)+1)+(IF(REC234&lt;101,REC234,IF(REC234&lt;201,REC234/2,IF(REC234&lt;=301,REC234/3,REC234/4))))</f>
        <v>700.2520199999999</v>
      </c>
      <c r="REE234" s="159">
        <f t="shared" si="10779"/>
        <v>5</v>
      </c>
      <c r="REF234" s="159"/>
      <c r="REG234" s="53" t="s">
        <v>163</v>
      </c>
      <c r="REH234" s="53">
        <f t="shared" ref="REH234" si="22027">(54.23)*10.764</f>
        <v>583.73171999999988</v>
      </c>
      <c r="REI234" s="53">
        <f t="shared" si="19473"/>
        <v>116.52029999999999</v>
      </c>
      <c r="REJ234" s="53">
        <f t="shared" si="4643"/>
        <v>700.2520199999999</v>
      </c>
      <c r="REK234" s="53">
        <v>0</v>
      </c>
      <c r="REL234" s="53">
        <f>REJ234*(($H$268)+1)+(IF(REK234&lt;101,REK234,IF(REK234&lt;201,REK234/2,IF(REK234&lt;=301,REK234/3,REK234/4))))</f>
        <v>700.2520199999999</v>
      </c>
      <c r="REM234" s="159">
        <f t="shared" si="10782"/>
        <v>5</v>
      </c>
      <c r="REN234" s="159"/>
      <c r="REO234" s="53" t="s">
        <v>163</v>
      </c>
      <c r="REP234" s="53">
        <f t="shared" ref="REP234" si="22028">(54.23)*10.764</f>
        <v>583.73171999999988</v>
      </c>
      <c r="REQ234" s="53">
        <f t="shared" si="19475"/>
        <v>116.52029999999999</v>
      </c>
      <c r="RER234" s="53">
        <f t="shared" si="4646"/>
        <v>700.2520199999999</v>
      </c>
      <c r="RES234" s="53">
        <v>0</v>
      </c>
      <c r="RET234" s="53">
        <f>RER234*(($H$268)+1)+(IF(RES234&lt;101,RES234,IF(RES234&lt;201,RES234/2,IF(RES234&lt;=301,RES234/3,RES234/4))))</f>
        <v>700.2520199999999</v>
      </c>
      <c r="REU234" s="159">
        <f t="shared" si="10785"/>
        <v>5</v>
      </c>
      <c r="REV234" s="159"/>
      <c r="REW234" s="53" t="s">
        <v>163</v>
      </c>
      <c r="REX234" s="53">
        <f t="shared" ref="REX234" si="22029">(54.23)*10.764</f>
        <v>583.73171999999988</v>
      </c>
      <c r="REY234" s="53">
        <f t="shared" si="19477"/>
        <v>116.52029999999999</v>
      </c>
      <c r="REZ234" s="53">
        <f t="shared" si="4649"/>
        <v>700.2520199999999</v>
      </c>
      <c r="RFA234" s="53">
        <v>0</v>
      </c>
      <c r="RFB234" s="53">
        <f>REZ234*(($H$268)+1)+(IF(RFA234&lt;101,RFA234,IF(RFA234&lt;201,RFA234/2,IF(RFA234&lt;=301,RFA234/3,RFA234/4))))</f>
        <v>700.2520199999999</v>
      </c>
      <c r="RFC234" s="159">
        <f t="shared" si="10788"/>
        <v>5</v>
      </c>
      <c r="RFD234" s="159"/>
      <c r="RFE234" s="53" t="s">
        <v>163</v>
      </c>
      <c r="RFF234" s="53">
        <f t="shared" ref="RFF234" si="22030">(54.23)*10.764</f>
        <v>583.73171999999988</v>
      </c>
      <c r="RFG234" s="53">
        <f t="shared" si="19479"/>
        <v>116.52029999999999</v>
      </c>
      <c r="RFH234" s="53">
        <f t="shared" si="4652"/>
        <v>700.2520199999999</v>
      </c>
      <c r="RFI234" s="53">
        <v>0</v>
      </c>
      <c r="RFJ234" s="53">
        <f>RFH234*(($H$268)+1)+(IF(RFI234&lt;101,RFI234,IF(RFI234&lt;201,RFI234/2,IF(RFI234&lt;=301,RFI234/3,RFI234/4))))</f>
        <v>700.2520199999999</v>
      </c>
      <c r="RFK234" s="159">
        <f t="shared" si="10791"/>
        <v>5</v>
      </c>
      <c r="RFL234" s="159"/>
      <c r="RFM234" s="53" t="s">
        <v>163</v>
      </c>
      <c r="RFN234" s="53">
        <f t="shared" ref="RFN234" si="22031">(54.23)*10.764</f>
        <v>583.73171999999988</v>
      </c>
      <c r="RFO234" s="53">
        <f t="shared" si="19481"/>
        <v>116.52029999999999</v>
      </c>
      <c r="RFP234" s="53">
        <f t="shared" si="4655"/>
        <v>700.2520199999999</v>
      </c>
      <c r="RFQ234" s="53">
        <v>0</v>
      </c>
      <c r="RFR234" s="53">
        <f>RFP234*(($H$268)+1)+(IF(RFQ234&lt;101,RFQ234,IF(RFQ234&lt;201,RFQ234/2,IF(RFQ234&lt;=301,RFQ234/3,RFQ234/4))))</f>
        <v>700.2520199999999</v>
      </c>
      <c r="RFS234" s="159">
        <f t="shared" si="10794"/>
        <v>5</v>
      </c>
      <c r="RFT234" s="159"/>
      <c r="RFU234" s="53" t="s">
        <v>163</v>
      </c>
      <c r="RFV234" s="53">
        <f t="shared" ref="RFV234" si="22032">(54.23)*10.764</f>
        <v>583.73171999999988</v>
      </c>
      <c r="RFW234" s="53">
        <f t="shared" si="19483"/>
        <v>116.52029999999999</v>
      </c>
      <c r="RFX234" s="53">
        <f t="shared" si="4658"/>
        <v>700.2520199999999</v>
      </c>
      <c r="RFY234" s="53">
        <v>0</v>
      </c>
      <c r="RFZ234" s="53">
        <f>RFX234*(($H$268)+1)+(IF(RFY234&lt;101,RFY234,IF(RFY234&lt;201,RFY234/2,IF(RFY234&lt;=301,RFY234/3,RFY234/4))))</f>
        <v>700.2520199999999</v>
      </c>
      <c r="RGA234" s="159">
        <f t="shared" si="10797"/>
        <v>5</v>
      </c>
      <c r="RGB234" s="159"/>
      <c r="RGC234" s="53" t="s">
        <v>163</v>
      </c>
      <c r="RGD234" s="53">
        <f t="shared" ref="RGD234" si="22033">(54.23)*10.764</f>
        <v>583.73171999999988</v>
      </c>
      <c r="RGE234" s="53">
        <f t="shared" si="19485"/>
        <v>116.52029999999999</v>
      </c>
      <c r="RGF234" s="53">
        <f t="shared" si="4661"/>
        <v>700.2520199999999</v>
      </c>
      <c r="RGG234" s="53">
        <v>0</v>
      </c>
      <c r="RGH234" s="53">
        <f>RGF234*(($H$268)+1)+(IF(RGG234&lt;101,RGG234,IF(RGG234&lt;201,RGG234/2,IF(RGG234&lt;=301,RGG234/3,RGG234/4))))</f>
        <v>700.2520199999999</v>
      </c>
      <c r="RGI234" s="159">
        <f t="shared" si="10800"/>
        <v>5</v>
      </c>
      <c r="RGJ234" s="159"/>
      <c r="RGK234" s="53" t="s">
        <v>163</v>
      </c>
      <c r="RGL234" s="53">
        <f t="shared" ref="RGL234" si="22034">(54.23)*10.764</f>
        <v>583.73171999999988</v>
      </c>
      <c r="RGM234" s="53">
        <f t="shared" si="19487"/>
        <v>116.52029999999999</v>
      </c>
      <c r="RGN234" s="53">
        <f t="shared" si="4664"/>
        <v>700.2520199999999</v>
      </c>
      <c r="RGO234" s="53">
        <v>0</v>
      </c>
      <c r="RGP234" s="53">
        <f>RGN234*(($H$268)+1)+(IF(RGO234&lt;101,RGO234,IF(RGO234&lt;201,RGO234/2,IF(RGO234&lt;=301,RGO234/3,RGO234/4))))</f>
        <v>700.2520199999999</v>
      </c>
      <c r="RGQ234" s="159">
        <f t="shared" si="10803"/>
        <v>5</v>
      </c>
      <c r="RGR234" s="159"/>
      <c r="RGS234" s="53" t="s">
        <v>163</v>
      </c>
      <c r="RGT234" s="53">
        <f t="shared" ref="RGT234" si="22035">(54.23)*10.764</f>
        <v>583.73171999999988</v>
      </c>
      <c r="RGU234" s="53">
        <f t="shared" si="19489"/>
        <v>116.52029999999999</v>
      </c>
      <c r="RGV234" s="53">
        <f t="shared" si="4667"/>
        <v>700.2520199999999</v>
      </c>
      <c r="RGW234" s="53">
        <v>0</v>
      </c>
      <c r="RGX234" s="53">
        <f>RGV234*(($H$268)+1)+(IF(RGW234&lt;101,RGW234,IF(RGW234&lt;201,RGW234/2,IF(RGW234&lt;=301,RGW234/3,RGW234/4))))</f>
        <v>700.2520199999999</v>
      </c>
      <c r="RGY234" s="159">
        <f t="shared" si="10806"/>
        <v>5</v>
      </c>
      <c r="RGZ234" s="159"/>
      <c r="RHA234" s="53" t="s">
        <v>163</v>
      </c>
      <c r="RHB234" s="53">
        <f t="shared" ref="RHB234" si="22036">(54.23)*10.764</f>
        <v>583.73171999999988</v>
      </c>
      <c r="RHC234" s="53">
        <f t="shared" si="19491"/>
        <v>116.52029999999999</v>
      </c>
      <c r="RHD234" s="53">
        <f t="shared" si="4670"/>
        <v>700.2520199999999</v>
      </c>
      <c r="RHE234" s="53">
        <v>0</v>
      </c>
      <c r="RHF234" s="53">
        <f>RHD234*(($H$268)+1)+(IF(RHE234&lt;101,RHE234,IF(RHE234&lt;201,RHE234/2,IF(RHE234&lt;=301,RHE234/3,RHE234/4))))</f>
        <v>700.2520199999999</v>
      </c>
      <c r="RHG234" s="159">
        <f t="shared" si="10809"/>
        <v>5</v>
      </c>
      <c r="RHH234" s="159"/>
      <c r="RHI234" s="53" t="s">
        <v>163</v>
      </c>
      <c r="RHJ234" s="53">
        <f t="shared" ref="RHJ234" si="22037">(54.23)*10.764</f>
        <v>583.73171999999988</v>
      </c>
      <c r="RHK234" s="53">
        <f t="shared" si="19493"/>
        <v>116.52029999999999</v>
      </c>
      <c r="RHL234" s="53">
        <f t="shared" si="4673"/>
        <v>700.2520199999999</v>
      </c>
      <c r="RHM234" s="53">
        <v>0</v>
      </c>
      <c r="RHN234" s="53">
        <f>RHL234*(($H$268)+1)+(IF(RHM234&lt;101,RHM234,IF(RHM234&lt;201,RHM234/2,IF(RHM234&lt;=301,RHM234/3,RHM234/4))))</f>
        <v>700.2520199999999</v>
      </c>
      <c r="RHO234" s="159">
        <f t="shared" si="10812"/>
        <v>5</v>
      </c>
      <c r="RHP234" s="159"/>
      <c r="RHQ234" s="53" t="s">
        <v>163</v>
      </c>
      <c r="RHR234" s="53">
        <f t="shared" ref="RHR234" si="22038">(54.23)*10.764</f>
        <v>583.73171999999988</v>
      </c>
      <c r="RHS234" s="53">
        <f t="shared" si="19495"/>
        <v>116.52029999999999</v>
      </c>
      <c r="RHT234" s="53">
        <f t="shared" si="4676"/>
        <v>700.2520199999999</v>
      </c>
      <c r="RHU234" s="53">
        <v>0</v>
      </c>
      <c r="RHV234" s="53">
        <f>RHT234*(($H$268)+1)+(IF(RHU234&lt;101,RHU234,IF(RHU234&lt;201,RHU234/2,IF(RHU234&lt;=301,RHU234/3,RHU234/4))))</f>
        <v>700.2520199999999</v>
      </c>
      <c r="RHW234" s="159">
        <f t="shared" si="10815"/>
        <v>5</v>
      </c>
      <c r="RHX234" s="159"/>
      <c r="RHY234" s="53" t="s">
        <v>163</v>
      </c>
      <c r="RHZ234" s="53">
        <f t="shared" ref="RHZ234" si="22039">(54.23)*10.764</f>
        <v>583.73171999999988</v>
      </c>
      <c r="RIA234" s="53">
        <f t="shared" si="19497"/>
        <v>116.52029999999999</v>
      </c>
      <c r="RIB234" s="53">
        <f t="shared" si="4679"/>
        <v>700.2520199999999</v>
      </c>
      <c r="RIC234" s="53">
        <v>0</v>
      </c>
      <c r="RID234" s="53">
        <f>RIB234*(($H$268)+1)+(IF(RIC234&lt;101,RIC234,IF(RIC234&lt;201,RIC234/2,IF(RIC234&lt;=301,RIC234/3,RIC234/4))))</f>
        <v>700.2520199999999</v>
      </c>
      <c r="RIE234" s="159">
        <f t="shared" si="10818"/>
        <v>5</v>
      </c>
      <c r="RIF234" s="159"/>
      <c r="RIG234" s="53" t="s">
        <v>163</v>
      </c>
      <c r="RIH234" s="53">
        <f t="shared" ref="RIH234" si="22040">(54.23)*10.764</f>
        <v>583.73171999999988</v>
      </c>
      <c r="RII234" s="53">
        <f t="shared" si="19499"/>
        <v>116.52029999999999</v>
      </c>
      <c r="RIJ234" s="53">
        <f t="shared" si="4682"/>
        <v>700.2520199999999</v>
      </c>
      <c r="RIK234" s="53">
        <v>0</v>
      </c>
      <c r="RIL234" s="53">
        <f>RIJ234*(($H$268)+1)+(IF(RIK234&lt;101,RIK234,IF(RIK234&lt;201,RIK234/2,IF(RIK234&lt;=301,RIK234/3,RIK234/4))))</f>
        <v>700.2520199999999</v>
      </c>
      <c r="RIM234" s="159">
        <f t="shared" si="10821"/>
        <v>5</v>
      </c>
      <c r="RIN234" s="159"/>
      <c r="RIO234" s="53" t="s">
        <v>163</v>
      </c>
      <c r="RIP234" s="53">
        <f t="shared" ref="RIP234" si="22041">(54.23)*10.764</f>
        <v>583.73171999999988</v>
      </c>
      <c r="RIQ234" s="53">
        <f t="shared" si="19501"/>
        <v>116.52029999999999</v>
      </c>
      <c r="RIR234" s="53">
        <f t="shared" si="4685"/>
        <v>700.2520199999999</v>
      </c>
      <c r="RIS234" s="53">
        <v>0</v>
      </c>
      <c r="RIT234" s="53">
        <f>RIR234*(($H$268)+1)+(IF(RIS234&lt;101,RIS234,IF(RIS234&lt;201,RIS234/2,IF(RIS234&lt;=301,RIS234/3,RIS234/4))))</f>
        <v>700.2520199999999</v>
      </c>
      <c r="RIU234" s="159">
        <f t="shared" si="10824"/>
        <v>5</v>
      </c>
      <c r="RIV234" s="159"/>
      <c r="RIW234" s="53" t="s">
        <v>163</v>
      </c>
      <c r="RIX234" s="53">
        <f t="shared" ref="RIX234" si="22042">(54.23)*10.764</f>
        <v>583.73171999999988</v>
      </c>
      <c r="RIY234" s="53">
        <f t="shared" si="19503"/>
        <v>116.52029999999999</v>
      </c>
      <c r="RIZ234" s="53">
        <f t="shared" si="4688"/>
        <v>700.2520199999999</v>
      </c>
      <c r="RJA234" s="53">
        <v>0</v>
      </c>
      <c r="RJB234" s="53">
        <f>RIZ234*(($H$268)+1)+(IF(RJA234&lt;101,RJA234,IF(RJA234&lt;201,RJA234/2,IF(RJA234&lt;=301,RJA234/3,RJA234/4))))</f>
        <v>700.2520199999999</v>
      </c>
      <c r="RJC234" s="159">
        <f t="shared" si="10827"/>
        <v>5</v>
      </c>
      <c r="RJD234" s="159"/>
      <c r="RJE234" s="53" t="s">
        <v>163</v>
      </c>
      <c r="RJF234" s="53">
        <f t="shared" ref="RJF234" si="22043">(54.23)*10.764</f>
        <v>583.73171999999988</v>
      </c>
      <c r="RJG234" s="53">
        <f t="shared" si="19505"/>
        <v>116.52029999999999</v>
      </c>
      <c r="RJH234" s="53">
        <f t="shared" si="4691"/>
        <v>700.2520199999999</v>
      </c>
      <c r="RJI234" s="53">
        <v>0</v>
      </c>
      <c r="RJJ234" s="53">
        <f>RJH234*(($H$268)+1)+(IF(RJI234&lt;101,RJI234,IF(RJI234&lt;201,RJI234/2,IF(RJI234&lt;=301,RJI234/3,RJI234/4))))</f>
        <v>700.2520199999999</v>
      </c>
      <c r="RJK234" s="159">
        <f t="shared" si="10830"/>
        <v>5</v>
      </c>
      <c r="RJL234" s="159"/>
      <c r="RJM234" s="53" t="s">
        <v>163</v>
      </c>
      <c r="RJN234" s="53">
        <f t="shared" ref="RJN234" si="22044">(54.23)*10.764</f>
        <v>583.73171999999988</v>
      </c>
      <c r="RJO234" s="53">
        <f t="shared" si="19507"/>
        <v>116.52029999999999</v>
      </c>
      <c r="RJP234" s="53">
        <f t="shared" si="4694"/>
        <v>700.2520199999999</v>
      </c>
      <c r="RJQ234" s="53">
        <v>0</v>
      </c>
      <c r="RJR234" s="53">
        <f>RJP234*(($H$268)+1)+(IF(RJQ234&lt;101,RJQ234,IF(RJQ234&lt;201,RJQ234/2,IF(RJQ234&lt;=301,RJQ234/3,RJQ234/4))))</f>
        <v>700.2520199999999</v>
      </c>
      <c r="RJS234" s="159">
        <f t="shared" si="10833"/>
        <v>5</v>
      </c>
      <c r="RJT234" s="159"/>
      <c r="RJU234" s="53" t="s">
        <v>163</v>
      </c>
      <c r="RJV234" s="53">
        <f t="shared" ref="RJV234" si="22045">(54.23)*10.764</f>
        <v>583.73171999999988</v>
      </c>
      <c r="RJW234" s="53">
        <f t="shared" si="19509"/>
        <v>116.52029999999999</v>
      </c>
      <c r="RJX234" s="53">
        <f t="shared" si="4697"/>
        <v>700.2520199999999</v>
      </c>
      <c r="RJY234" s="53">
        <v>0</v>
      </c>
      <c r="RJZ234" s="53">
        <f>RJX234*(($H$268)+1)+(IF(RJY234&lt;101,RJY234,IF(RJY234&lt;201,RJY234/2,IF(RJY234&lt;=301,RJY234/3,RJY234/4))))</f>
        <v>700.2520199999999</v>
      </c>
      <c r="RKA234" s="159">
        <f t="shared" si="10836"/>
        <v>5</v>
      </c>
      <c r="RKB234" s="159"/>
      <c r="RKC234" s="53" t="s">
        <v>163</v>
      </c>
      <c r="RKD234" s="53">
        <f t="shared" ref="RKD234" si="22046">(54.23)*10.764</f>
        <v>583.73171999999988</v>
      </c>
      <c r="RKE234" s="53">
        <f t="shared" si="19511"/>
        <v>116.52029999999999</v>
      </c>
      <c r="RKF234" s="53">
        <f t="shared" si="4700"/>
        <v>700.2520199999999</v>
      </c>
      <c r="RKG234" s="53">
        <v>0</v>
      </c>
      <c r="RKH234" s="53">
        <f>RKF234*(($H$268)+1)+(IF(RKG234&lt;101,RKG234,IF(RKG234&lt;201,RKG234/2,IF(RKG234&lt;=301,RKG234/3,RKG234/4))))</f>
        <v>700.2520199999999</v>
      </c>
      <c r="RKI234" s="159">
        <f t="shared" si="10839"/>
        <v>5</v>
      </c>
      <c r="RKJ234" s="159"/>
      <c r="RKK234" s="53" t="s">
        <v>163</v>
      </c>
      <c r="RKL234" s="53">
        <f t="shared" ref="RKL234" si="22047">(54.23)*10.764</f>
        <v>583.73171999999988</v>
      </c>
      <c r="RKM234" s="53">
        <f t="shared" si="19513"/>
        <v>116.52029999999999</v>
      </c>
      <c r="RKN234" s="53">
        <f t="shared" si="4703"/>
        <v>700.2520199999999</v>
      </c>
      <c r="RKO234" s="53">
        <v>0</v>
      </c>
      <c r="RKP234" s="53">
        <f>RKN234*(($H$268)+1)+(IF(RKO234&lt;101,RKO234,IF(RKO234&lt;201,RKO234/2,IF(RKO234&lt;=301,RKO234/3,RKO234/4))))</f>
        <v>700.2520199999999</v>
      </c>
      <c r="RKQ234" s="159">
        <f t="shared" si="10842"/>
        <v>5</v>
      </c>
      <c r="RKR234" s="159"/>
      <c r="RKS234" s="53" t="s">
        <v>163</v>
      </c>
      <c r="RKT234" s="53">
        <f t="shared" ref="RKT234" si="22048">(54.23)*10.764</f>
        <v>583.73171999999988</v>
      </c>
      <c r="RKU234" s="53">
        <f t="shared" si="19515"/>
        <v>116.52029999999999</v>
      </c>
      <c r="RKV234" s="53">
        <f t="shared" si="4706"/>
        <v>700.2520199999999</v>
      </c>
      <c r="RKW234" s="53">
        <v>0</v>
      </c>
      <c r="RKX234" s="53">
        <f>RKV234*(($H$268)+1)+(IF(RKW234&lt;101,RKW234,IF(RKW234&lt;201,RKW234/2,IF(RKW234&lt;=301,RKW234/3,RKW234/4))))</f>
        <v>700.2520199999999</v>
      </c>
      <c r="RKY234" s="159">
        <f t="shared" si="10845"/>
        <v>5</v>
      </c>
      <c r="RKZ234" s="159"/>
      <c r="RLA234" s="53" t="s">
        <v>163</v>
      </c>
      <c r="RLB234" s="53">
        <f t="shared" ref="RLB234" si="22049">(54.23)*10.764</f>
        <v>583.73171999999988</v>
      </c>
      <c r="RLC234" s="53">
        <f t="shared" si="19517"/>
        <v>116.52029999999999</v>
      </c>
      <c r="RLD234" s="53">
        <f t="shared" si="4709"/>
        <v>700.2520199999999</v>
      </c>
      <c r="RLE234" s="53">
        <v>0</v>
      </c>
      <c r="RLF234" s="53">
        <f>RLD234*(($H$268)+1)+(IF(RLE234&lt;101,RLE234,IF(RLE234&lt;201,RLE234/2,IF(RLE234&lt;=301,RLE234/3,RLE234/4))))</f>
        <v>700.2520199999999</v>
      </c>
      <c r="RLG234" s="159">
        <f t="shared" si="10848"/>
        <v>5</v>
      </c>
      <c r="RLH234" s="159"/>
      <c r="RLI234" s="53" t="s">
        <v>163</v>
      </c>
      <c r="RLJ234" s="53">
        <f t="shared" ref="RLJ234" si="22050">(54.23)*10.764</f>
        <v>583.73171999999988</v>
      </c>
      <c r="RLK234" s="53">
        <f t="shared" si="19519"/>
        <v>116.52029999999999</v>
      </c>
      <c r="RLL234" s="53">
        <f t="shared" si="4712"/>
        <v>700.2520199999999</v>
      </c>
      <c r="RLM234" s="53">
        <v>0</v>
      </c>
      <c r="RLN234" s="53">
        <f>RLL234*(($H$268)+1)+(IF(RLM234&lt;101,RLM234,IF(RLM234&lt;201,RLM234/2,IF(RLM234&lt;=301,RLM234/3,RLM234/4))))</f>
        <v>700.2520199999999</v>
      </c>
      <c r="RLO234" s="159">
        <f t="shared" si="10851"/>
        <v>5</v>
      </c>
      <c r="RLP234" s="159"/>
      <c r="RLQ234" s="53" t="s">
        <v>163</v>
      </c>
      <c r="RLR234" s="53">
        <f t="shared" ref="RLR234" si="22051">(54.23)*10.764</f>
        <v>583.73171999999988</v>
      </c>
      <c r="RLS234" s="53">
        <f t="shared" si="19521"/>
        <v>116.52029999999999</v>
      </c>
      <c r="RLT234" s="53">
        <f t="shared" si="4715"/>
        <v>700.2520199999999</v>
      </c>
      <c r="RLU234" s="53">
        <v>0</v>
      </c>
      <c r="RLV234" s="53">
        <f>RLT234*(($H$268)+1)+(IF(RLU234&lt;101,RLU234,IF(RLU234&lt;201,RLU234/2,IF(RLU234&lt;=301,RLU234/3,RLU234/4))))</f>
        <v>700.2520199999999</v>
      </c>
      <c r="RLW234" s="159">
        <f t="shared" si="10854"/>
        <v>5</v>
      </c>
      <c r="RLX234" s="159"/>
      <c r="RLY234" s="53" t="s">
        <v>163</v>
      </c>
      <c r="RLZ234" s="53">
        <f t="shared" ref="RLZ234" si="22052">(54.23)*10.764</f>
        <v>583.73171999999988</v>
      </c>
      <c r="RMA234" s="53">
        <f t="shared" si="19523"/>
        <v>116.52029999999999</v>
      </c>
      <c r="RMB234" s="53">
        <f t="shared" si="4718"/>
        <v>700.2520199999999</v>
      </c>
      <c r="RMC234" s="53">
        <v>0</v>
      </c>
      <c r="RMD234" s="53">
        <f>RMB234*(($H$268)+1)+(IF(RMC234&lt;101,RMC234,IF(RMC234&lt;201,RMC234/2,IF(RMC234&lt;=301,RMC234/3,RMC234/4))))</f>
        <v>700.2520199999999</v>
      </c>
      <c r="RME234" s="159">
        <f t="shared" si="10857"/>
        <v>5</v>
      </c>
      <c r="RMF234" s="159"/>
      <c r="RMG234" s="53" t="s">
        <v>163</v>
      </c>
      <c r="RMH234" s="53">
        <f t="shared" ref="RMH234" si="22053">(54.23)*10.764</f>
        <v>583.73171999999988</v>
      </c>
      <c r="RMI234" s="53">
        <f t="shared" si="19525"/>
        <v>116.52029999999999</v>
      </c>
      <c r="RMJ234" s="53">
        <f t="shared" si="4721"/>
        <v>700.2520199999999</v>
      </c>
      <c r="RMK234" s="53">
        <v>0</v>
      </c>
      <c r="RML234" s="53">
        <f>RMJ234*(($H$268)+1)+(IF(RMK234&lt;101,RMK234,IF(RMK234&lt;201,RMK234/2,IF(RMK234&lt;=301,RMK234/3,RMK234/4))))</f>
        <v>700.2520199999999</v>
      </c>
      <c r="RMM234" s="159">
        <f t="shared" si="10860"/>
        <v>5</v>
      </c>
      <c r="RMN234" s="159"/>
      <c r="RMO234" s="53" t="s">
        <v>163</v>
      </c>
      <c r="RMP234" s="53">
        <f t="shared" ref="RMP234" si="22054">(54.23)*10.764</f>
        <v>583.73171999999988</v>
      </c>
      <c r="RMQ234" s="53">
        <f t="shared" si="19527"/>
        <v>116.52029999999999</v>
      </c>
      <c r="RMR234" s="53">
        <f t="shared" si="4724"/>
        <v>700.2520199999999</v>
      </c>
      <c r="RMS234" s="53">
        <v>0</v>
      </c>
      <c r="RMT234" s="53">
        <f>RMR234*(($H$268)+1)+(IF(RMS234&lt;101,RMS234,IF(RMS234&lt;201,RMS234/2,IF(RMS234&lt;=301,RMS234/3,RMS234/4))))</f>
        <v>700.2520199999999</v>
      </c>
      <c r="RMU234" s="159">
        <f t="shared" si="10863"/>
        <v>5</v>
      </c>
      <c r="RMV234" s="159"/>
      <c r="RMW234" s="53" t="s">
        <v>163</v>
      </c>
      <c r="RMX234" s="53">
        <f t="shared" ref="RMX234" si="22055">(54.23)*10.764</f>
        <v>583.73171999999988</v>
      </c>
      <c r="RMY234" s="53">
        <f t="shared" si="19529"/>
        <v>116.52029999999999</v>
      </c>
      <c r="RMZ234" s="53">
        <f t="shared" si="4727"/>
        <v>700.2520199999999</v>
      </c>
      <c r="RNA234" s="53">
        <v>0</v>
      </c>
      <c r="RNB234" s="53">
        <f>RMZ234*(($H$268)+1)+(IF(RNA234&lt;101,RNA234,IF(RNA234&lt;201,RNA234/2,IF(RNA234&lt;=301,RNA234/3,RNA234/4))))</f>
        <v>700.2520199999999</v>
      </c>
      <c r="RNC234" s="159">
        <f t="shared" si="10866"/>
        <v>5</v>
      </c>
      <c r="RND234" s="159"/>
      <c r="RNE234" s="53" t="s">
        <v>163</v>
      </c>
      <c r="RNF234" s="53">
        <f t="shared" ref="RNF234" si="22056">(54.23)*10.764</f>
        <v>583.73171999999988</v>
      </c>
      <c r="RNG234" s="53">
        <f t="shared" si="19531"/>
        <v>116.52029999999999</v>
      </c>
      <c r="RNH234" s="53">
        <f t="shared" si="4730"/>
        <v>700.2520199999999</v>
      </c>
      <c r="RNI234" s="53">
        <v>0</v>
      </c>
      <c r="RNJ234" s="53">
        <f>RNH234*(($H$268)+1)+(IF(RNI234&lt;101,RNI234,IF(RNI234&lt;201,RNI234/2,IF(RNI234&lt;=301,RNI234/3,RNI234/4))))</f>
        <v>700.2520199999999</v>
      </c>
      <c r="RNK234" s="159">
        <f t="shared" si="10869"/>
        <v>5</v>
      </c>
      <c r="RNL234" s="159"/>
      <c r="RNM234" s="53" t="s">
        <v>163</v>
      </c>
      <c r="RNN234" s="53">
        <f t="shared" ref="RNN234" si="22057">(54.23)*10.764</f>
        <v>583.73171999999988</v>
      </c>
      <c r="RNO234" s="53">
        <f t="shared" si="19533"/>
        <v>116.52029999999999</v>
      </c>
      <c r="RNP234" s="53">
        <f t="shared" si="4733"/>
        <v>700.2520199999999</v>
      </c>
      <c r="RNQ234" s="53">
        <v>0</v>
      </c>
      <c r="RNR234" s="53">
        <f>RNP234*(($H$268)+1)+(IF(RNQ234&lt;101,RNQ234,IF(RNQ234&lt;201,RNQ234/2,IF(RNQ234&lt;=301,RNQ234/3,RNQ234/4))))</f>
        <v>700.2520199999999</v>
      </c>
      <c r="RNS234" s="159">
        <f t="shared" si="10872"/>
        <v>5</v>
      </c>
      <c r="RNT234" s="159"/>
      <c r="RNU234" s="53" t="s">
        <v>163</v>
      </c>
      <c r="RNV234" s="53">
        <f t="shared" ref="RNV234" si="22058">(54.23)*10.764</f>
        <v>583.73171999999988</v>
      </c>
      <c r="RNW234" s="53">
        <f t="shared" si="19535"/>
        <v>116.52029999999999</v>
      </c>
      <c r="RNX234" s="53">
        <f t="shared" si="4736"/>
        <v>700.2520199999999</v>
      </c>
      <c r="RNY234" s="53">
        <v>0</v>
      </c>
      <c r="RNZ234" s="53">
        <f>RNX234*(($H$268)+1)+(IF(RNY234&lt;101,RNY234,IF(RNY234&lt;201,RNY234/2,IF(RNY234&lt;=301,RNY234/3,RNY234/4))))</f>
        <v>700.2520199999999</v>
      </c>
      <c r="ROA234" s="159">
        <f t="shared" si="10875"/>
        <v>5</v>
      </c>
      <c r="ROB234" s="159"/>
      <c r="ROC234" s="53" t="s">
        <v>163</v>
      </c>
      <c r="ROD234" s="53">
        <f t="shared" ref="ROD234" si="22059">(54.23)*10.764</f>
        <v>583.73171999999988</v>
      </c>
      <c r="ROE234" s="53">
        <f t="shared" si="19537"/>
        <v>116.52029999999999</v>
      </c>
      <c r="ROF234" s="53">
        <f t="shared" si="4739"/>
        <v>700.2520199999999</v>
      </c>
      <c r="ROG234" s="53">
        <v>0</v>
      </c>
      <c r="ROH234" s="53">
        <f>ROF234*(($H$268)+1)+(IF(ROG234&lt;101,ROG234,IF(ROG234&lt;201,ROG234/2,IF(ROG234&lt;=301,ROG234/3,ROG234/4))))</f>
        <v>700.2520199999999</v>
      </c>
      <c r="ROI234" s="159">
        <f t="shared" si="10878"/>
        <v>5</v>
      </c>
      <c r="ROJ234" s="159"/>
      <c r="ROK234" s="53" t="s">
        <v>163</v>
      </c>
      <c r="ROL234" s="53">
        <f t="shared" ref="ROL234" si="22060">(54.23)*10.764</f>
        <v>583.73171999999988</v>
      </c>
      <c r="ROM234" s="53">
        <f t="shared" si="19539"/>
        <v>116.52029999999999</v>
      </c>
      <c r="RON234" s="53">
        <f t="shared" si="4742"/>
        <v>700.2520199999999</v>
      </c>
      <c r="ROO234" s="53">
        <v>0</v>
      </c>
      <c r="ROP234" s="53">
        <f>RON234*(($H$268)+1)+(IF(ROO234&lt;101,ROO234,IF(ROO234&lt;201,ROO234/2,IF(ROO234&lt;=301,ROO234/3,ROO234/4))))</f>
        <v>700.2520199999999</v>
      </c>
      <c r="ROQ234" s="159">
        <f t="shared" si="10881"/>
        <v>5</v>
      </c>
      <c r="ROR234" s="159"/>
      <c r="ROS234" s="53" t="s">
        <v>163</v>
      </c>
      <c r="ROT234" s="53">
        <f t="shared" ref="ROT234" si="22061">(54.23)*10.764</f>
        <v>583.73171999999988</v>
      </c>
      <c r="ROU234" s="53">
        <f t="shared" si="19541"/>
        <v>116.52029999999999</v>
      </c>
      <c r="ROV234" s="53">
        <f t="shared" si="4745"/>
        <v>700.2520199999999</v>
      </c>
      <c r="ROW234" s="53">
        <v>0</v>
      </c>
      <c r="ROX234" s="53">
        <f>ROV234*(($H$268)+1)+(IF(ROW234&lt;101,ROW234,IF(ROW234&lt;201,ROW234/2,IF(ROW234&lt;=301,ROW234/3,ROW234/4))))</f>
        <v>700.2520199999999</v>
      </c>
      <c r="ROY234" s="159">
        <f t="shared" si="10884"/>
        <v>5</v>
      </c>
      <c r="ROZ234" s="159"/>
      <c r="RPA234" s="53" t="s">
        <v>163</v>
      </c>
      <c r="RPB234" s="53">
        <f t="shared" ref="RPB234" si="22062">(54.23)*10.764</f>
        <v>583.73171999999988</v>
      </c>
      <c r="RPC234" s="53">
        <f t="shared" si="19543"/>
        <v>116.52029999999999</v>
      </c>
      <c r="RPD234" s="53">
        <f t="shared" si="4748"/>
        <v>700.2520199999999</v>
      </c>
      <c r="RPE234" s="53">
        <v>0</v>
      </c>
      <c r="RPF234" s="53">
        <f>RPD234*(($H$268)+1)+(IF(RPE234&lt;101,RPE234,IF(RPE234&lt;201,RPE234/2,IF(RPE234&lt;=301,RPE234/3,RPE234/4))))</f>
        <v>700.2520199999999</v>
      </c>
      <c r="RPG234" s="159">
        <f t="shared" si="10887"/>
        <v>5</v>
      </c>
      <c r="RPH234" s="159"/>
      <c r="RPI234" s="53" t="s">
        <v>163</v>
      </c>
      <c r="RPJ234" s="53">
        <f t="shared" ref="RPJ234" si="22063">(54.23)*10.764</f>
        <v>583.73171999999988</v>
      </c>
      <c r="RPK234" s="53">
        <f t="shared" si="19545"/>
        <v>116.52029999999999</v>
      </c>
      <c r="RPL234" s="53">
        <f t="shared" si="4751"/>
        <v>700.2520199999999</v>
      </c>
      <c r="RPM234" s="53">
        <v>0</v>
      </c>
      <c r="RPN234" s="53">
        <f>RPL234*(($H$268)+1)+(IF(RPM234&lt;101,RPM234,IF(RPM234&lt;201,RPM234/2,IF(RPM234&lt;=301,RPM234/3,RPM234/4))))</f>
        <v>700.2520199999999</v>
      </c>
      <c r="RPO234" s="159">
        <f t="shared" si="10890"/>
        <v>5</v>
      </c>
      <c r="RPP234" s="159"/>
      <c r="RPQ234" s="53" t="s">
        <v>163</v>
      </c>
      <c r="RPR234" s="53">
        <f t="shared" ref="RPR234" si="22064">(54.23)*10.764</f>
        <v>583.73171999999988</v>
      </c>
      <c r="RPS234" s="53">
        <f t="shared" si="19547"/>
        <v>116.52029999999999</v>
      </c>
      <c r="RPT234" s="53">
        <f t="shared" si="4754"/>
        <v>700.2520199999999</v>
      </c>
      <c r="RPU234" s="53">
        <v>0</v>
      </c>
      <c r="RPV234" s="53">
        <f>RPT234*(($H$268)+1)+(IF(RPU234&lt;101,RPU234,IF(RPU234&lt;201,RPU234/2,IF(RPU234&lt;=301,RPU234/3,RPU234/4))))</f>
        <v>700.2520199999999</v>
      </c>
      <c r="RPW234" s="159">
        <f t="shared" si="10893"/>
        <v>5</v>
      </c>
      <c r="RPX234" s="159"/>
      <c r="RPY234" s="53" t="s">
        <v>163</v>
      </c>
      <c r="RPZ234" s="53">
        <f t="shared" ref="RPZ234" si="22065">(54.23)*10.764</f>
        <v>583.73171999999988</v>
      </c>
      <c r="RQA234" s="53">
        <f t="shared" si="19549"/>
        <v>116.52029999999999</v>
      </c>
      <c r="RQB234" s="53">
        <f t="shared" si="4757"/>
        <v>700.2520199999999</v>
      </c>
      <c r="RQC234" s="53">
        <v>0</v>
      </c>
      <c r="RQD234" s="53">
        <f>RQB234*(($H$268)+1)+(IF(RQC234&lt;101,RQC234,IF(RQC234&lt;201,RQC234/2,IF(RQC234&lt;=301,RQC234/3,RQC234/4))))</f>
        <v>700.2520199999999</v>
      </c>
      <c r="RQE234" s="159">
        <f t="shared" si="10896"/>
        <v>5</v>
      </c>
      <c r="RQF234" s="159"/>
      <c r="RQG234" s="53" t="s">
        <v>163</v>
      </c>
      <c r="RQH234" s="53">
        <f t="shared" ref="RQH234" si="22066">(54.23)*10.764</f>
        <v>583.73171999999988</v>
      </c>
      <c r="RQI234" s="53">
        <f t="shared" si="19551"/>
        <v>116.52029999999999</v>
      </c>
      <c r="RQJ234" s="53">
        <f t="shared" si="4760"/>
        <v>700.2520199999999</v>
      </c>
      <c r="RQK234" s="53">
        <v>0</v>
      </c>
      <c r="RQL234" s="53">
        <f>RQJ234*(($H$268)+1)+(IF(RQK234&lt;101,RQK234,IF(RQK234&lt;201,RQK234/2,IF(RQK234&lt;=301,RQK234/3,RQK234/4))))</f>
        <v>700.2520199999999</v>
      </c>
      <c r="RQM234" s="159">
        <f t="shared" si="10899"/>
        <v>5</v>
      </c>
      <c r="RQN234" s="159"/>
      <c r="RQO234" s="53" t="s">
        <v>163</v>
      </c>
      <c r="RQP234" s="53">
        <f t="shared" ref="RQP234" si="22067">(54.23)*10.764</f>
        <v>583.73171999999988</v>
      </c>
      <c r="RQQ234" s="53">
        <f t="shared" si="19553"/>
        <v>116.52029999999999</v>
      </c>
      <c r="RQR234" s="53">
        <f t="shared" si="4763"/>
        <v>700.2520199999999</v>
      </c>
      <c r="RQS234" s="53">
        <v>0</v>
      </c>
      <c r="RQT234" s="53">
        <f>RQR234*(($H$268)+1)+(IF(RQS234&lt;101,RQS234,IF(RQS234&lt;201,RQS234/2,IF(RQS234&lt;=301,RQS234/3,RQS234/4))))</f>
        <v>700.2520199999999</v>
      </c>
      <c r="RQU234" s="159">
        <f t="shared" si="10902"/>
        <v>5</v>
      </c>
      <c r="RQV234" s="159"/>
      <c r="RQW234" s="53" t="s">
        <v>163</v>
      </c>
      <c r="RQX234" s="53">
        <f t="shared" ref="RQX234" si="22068">(54.23)*10.764</f>
        <v>583.73171999999988</v>
      </c>
      <c r="RQY234" s="53">
        <f t="shared" si="19555"/>
        <v>116.52029999999999</v>
      </c>
      <c r="RQZ234" s="53">
        <f t="shared" si="4766"/>
        <v>700.2520199999999</v>
      </c>
      <c r="RRA234" s="53">
        <v>0</v>
      </c>
      <c r="RRB234" s="53">
        <f>RQZ234*(($H$268)+1)+(IF(RRA234&lt;101,RRA234,IF(RRA234&lt;201,RRA234/2,IF(RRA234&lt;=301,RRA234/3,RRA234/4))))</f>
        <v>700.2520199999999</v>
      </c>
      <c r="RRC234" s="159">
        <f t="shared" si="10905"/>
        <v>5</v>
      </c>
      <c r="RRD234" s="159"/>
      <c r="RRE234" s="53" t="s">
        <v>163</v>
      </c>
      <c r="RRF234" s="53">
        <f t="shared" ref="RRF234" si="22069">(54.23)*10.764</f>
        <v>583.73171999999988</v>
      </c>
      <c r="RRG234" s="53">
        <f t="shared" si="19557"/>
        <v>116.52029999999999</v>
      </c>
      <c r="RRH234" s="53">
        <f t="shared" si="4769"/>
        <v>700.2520199999999</v>
      </c>
      <c r="RRI234" s="53">
        <v>0</v>
      </c>
      <c r="RRJ234" s="53">
        <f>RRH234*(($H$268)+1)+(IF(RRI234&lt;101,RRI234,IF(RRI234&lt;201,RRI234/2,IF(RRI234&lt;=301,RRI234/3,RRI234/4))))</f>
        <v>700.2520199999999</v>
      </c>
      <c r="RRK234" s="159">
        <f t="shared" si="10908"/>
        <v>5</v>
      </c>
      <c r="RRL234" s="159"/>
      <c r="RRM234" s="53" t="s">
        <v>163</v>
      </c>
      <c r="RRN234" s="53">
        <f t="shared" ref="RRN234" si="22070">(54.23)*10.764</f>
        <v>583.73171999999988</v>
      </c>
      <c r="RRO234" s="53">
        <f t="shared" si="19559"/>
        <v>116.52029999999999</v>
      </c>
      <c r="RRP234" s="53">
        <f t="shared" si="4772"/>
        <v>700.2520199999999</v>
      </c>
      <c r="RRQ234" s="53">
        <v>0</v>
      </c>
      <c r="RRR234" s="53">
        <f>RRP234*(($H$268)+1)+(IF(RRQ234&lt;101,RRQ234,IF(RRQ234&lt;201,RRQ234/2,IF(RRQ234&lt;=301,RRQ234/3,RRQ234/4))))</f>
        <v>700.2520199999999</v>
      </c>
      <c r="RRS234" s="159">
        <f t="shared" si="10911"/>
        <v>5</v>
      </c>
      <c r="RRT234" s="159"/>
      <c r="RRU234" s="53" t="s">
        <v>163</v>
      </c>
      <c r="RRV234" s="53">
        <f t="shared" ref="RRV234" si="22071">(54.23)*10.764</f>
        <v>583.73171999999988</v>
      </c>
      <c r="RRW234" s="53">
        <f t="shared" si="19561"/>
        <v>116.52029999999999</v>
      </c>
      <c r="RRX234" s="53">
        <f t="shared" si="4775"/>
        <v>700.2520199999999</v>
      </c>
      <c r="RRY234" s="53">
        <v>0</v>
      </c>
      <c r="RRZ234" s="53">
        <f>RRX234*(($H$268)+1)+(IF(RRY234&lt;101,RRY234,IF(RRY234&lt;201,RRY234/2,IF(RRY234&lt;=301,RRY234/3,RRY234/4))))</f>
        <v>700.2520199999999</v>
      </c>
      <c r="RSA234" s="159">
        <f t="shared" si="10914"/>
        <v>5</v>
      </c>
      <c r="RSB234" s="159"/>
      <c r="RSC234" s="53" t="s">
        <v>163</v>
      </c>
      <c r="RSD234" s="53">
        <f t="shared" ref="RSD234" si="22072">(54.23)*10.764</f>
        <v>583.73171999999988</v>
      </c>
      <c r="RSE234" s="53">
        <f t="shared" si="19563"/>
        <v>116.52029999999999</v>
      </c>
      <c r="RSF234" s="53">
        <f t="shared" si="4778"/>
        <v>700.2520199999999</v>
      </c>
      <c r="RSG234" s="53">
        <v>0</v>
      </c>
      <c r="RSH234" s="53">
        <f>RSF234*(($H$268)+1)+(IF(RSG234&lt;101,RSG234,IF(RSG234&lt;201,RSG234/2,IF(RSG234&lt;=301,RSG234/3,RSG234/4))))</f>
        <v>700.2520199999999</v>
      </c>
      <c r="RSI234" s="159">
        <f t="shared" si="10917"/>
        <v>5</v>
      </c>
      <c r="RSJ234" s="159"/>
      <c r="RSK234" s="53" t="s">
        <v>163</v>
      </c>
      <c r="RSL234" s="53">
        <f t="shared" ref="RSL234" si="22073">(54.23)*10.764</f>
        <v>583.73171999999988</v>
      </c>
      <c r="RSM234" s="53">
        <f t="shared" si="19565"/>
        <v>116.52029999999999</v>
      </c>
      <c r="RSN234" s="53">
        <f t="shared" si="4781"/>
        <v>700.2520199999999</v>
      </c>
      <c r="RSO234" s="53">
        <v>0</v>
      </c>
      <c r="RSP234" s="53">
        <f>RSN234*(($H$268)+1)+(IF(RSO234&lt;101,RSO234,IF(RSO234&lt;201,RSO234/2,IF(RSO234&lt;=301,RSO234/3,RSO234/4))))</f>
        <v>700.2520199999999</v>
      </c>
      <c r="RSQ234" s="159">
        <f t="shared" si="10920"/>
        <v>5</v>
      </c>
      <c r="RSR234" s="159"/>
      <c r="RSS234" s="53" t="s">
        <v>163</v>
      </c>
      <c r="RST234" s="53">
        <f t="shared" ref="RST234" si="22074">(54.23)*10.764</f>
        <v>583.73171999999988</v>
      </c>
      <c r="RSU234" s="53">
        <f t="shared" si="19567"/>
        <v>116.52029999999999</v>
      </c>
      <c r="RSV234" s="53">
        <f t="shared" si="4784"/>
        <v>700.2520199999999</v>
      </c>
      <c r="RSW234" s="53">
        <v>0</v>
      </c>
      <c r="RSX234" s="53">
        <f>RSV234*(($H$268)+1)+(IF(RSW234&lt;101,RSW234,IF(RSW234&lt;201,RSW234/2,IF(RSW234&lt;=301,RSW234/3,RSW234/4))))</f>
        <v>700.2520199999999</v>
      </c>
      <c r="RSY234" s="159">
        <f t="shared" si="10923"/>
        <v>5</v>
      </c>
      <c r="RSZ234" s="159"/>
      <c r="RTA234" s="53" t="s">
        <v>163</v>
      </c>
      <c r="RTB234" s="53">
        <f t="shared" ref="RTB234" si="22075">(54.23)*10.764</f>
        <v>583.73171999999988</v>
      </c>
      <c r="RTC234" s="53">
        <f t="shared" si="19569"/>
        <v>116.52029999999999</v>
      </c>
      <c r="RTD234" s="53">
        <f t="shared" si="4787"/>
        <v>700.2520199999999</v>
      </c>
      <c r="RTE234" s="53">
        <v>0</v>
      </c>
      <c r="RTF234" s="53">
        <f>RTD234*(($H$268)+1)+(IF(RTE234&lt;101,RTE234,IF(RTE234&lt;201,RTE234/2,IF(RTE234&lt;=301,RTE234/3,RTE234/4))))</f>
        <v>700.2520199999999</v>
      </c>
      <c r="RTG234" s="159">
        <f t="shared" si="10926"/>
        <v>5</v>
      </c>
      <c r="RTH234" s="159"/>
      <c r="RTI234" s="53" t="s">
        <v>163</v>
      </c>
      <c r="RTJ234" s="53">
        <f t="shared" ref="RTJ234" si="22076">(54.23)*10.764</f>
        <v>583.73171999999988</v>
      </c>
      <c r="RTK234" s="53">
        <f t="shared" si="19571"/>
        <v>116.52029999999999</v>
      </c>
      <c r="RTL234" s="53">
        <f t="shared" si="4790"/>
        <v>700.2520199999999</v>
      </c>
      <c r="RTM234" s="53">
        <v>0</v>
      </c>
      <c r="RTN234" s="53">
        <f>RTL234*(($H$268)+1)+(IF(RTM234&lt;101,RTM234,IF(RTM234&lt;201,RTM234/2,IF(RTM234&lt;=301,RTM234/3,RTM234/4))))</f>
        <v>700.2520199999999</v>
      </c>
      <c r="RTO234" s="159">
        <f t="shared" si="10929"/>
        <v>5</v>
      </c>
      <c r="RTP234" s="159"/>
      <c r="RTQ234" s="53" t="s">
        <v>163</v>
      </c>
      <c r="RTR234" s="53">
        <f t="shared" ref="RTR234" si="22077">(54.23)*10.764</f>
        <v>583.73171999999988</v>
      </c>
      <c r="RTS234" s="53">
        <f t="shared" si="19573"/>
        <v>116.52029999999999</v>
      </c>
      <c r="RTT234" s="53">
        <f t="shared" si="4793"/>
        <v>700.2520199999999</v>
      </c>
      <c r="RTU234" s="53">
        <v>0</v>
      </c>
      <c r="RTV234" s="53">
        <f>RTT234*(($H$268)+1)+(IF(RTU234&lt;101,RTU234,IF(RTU234&lt;201,RTU234/2,IF(RTU234&lt;=301,RTU234/3,RTU234/4))))</f>
        <v>700.2520199999999</v>
      </c>
      <c r="RTW234" s="159">
        <f t="shared" si="10932"/>
        <v>5</v>
      </c>
      <c r="RTX234" s="159"/>
      <c r="RTY234" s="53" t="s">
        <v>163</v>
      </c>
      <c r="RTZ234" s="53">
        <f t="shared" ref="RTZ234" si="22078">(54.23)*10.764</f>
        <v>583.73171999999988</v>
      </c>
      <c r="RUA234" s="53">
        <f t="shared" si="19575"/>
        <v>116.52029999999999</v>
      </c>
      <c r="RUB234" s="53">
        <f t="shared" si="4796"/>
        <v>700.2520199999999</v>
      </c>
      <c r="RUC234" s="53">
        <v>0</v>
      </c>
      <c r="RUD234" s="53">
        <f>RUB234*(($H$268)+1)+(IF(RUC234&lt;101,RUC234,IF(RUC234&lt;201,RUC234/2,IF(RUC234&lt;=301,RUC234/3,RUC234/4))))</f>
        <v>700.2520199999999</v>
      </c>
      <c r="RUE234" s="159">
        <f t="shared" si="10935"/>
        <v>5</v>
      </c>
      <c r="RUF234" s="159"/>
      <c r="RUG234" s="53" t="s">
        <v>163</v>
      </c>
      <c r="RUH234" s="53">
        <f t="shared" ref="RUH234" si="22079">(54.23)*10.764</f>
        <v>583.73171999999988</v>
      </c>
      <c r="RUI234" s="53">
        <f t="shared" si="19577"/>
        <v>116.52029999999999</v>
      </c>
      <c r="RUJ234" s="53">
        <f t="shared" si="4799"/>
        <v>700.2520199999999</v>
      </c>
      <c r="RUK234" s="53">
        <v>0</v>
      </c>
      <c r="RUL234" s="53">
        <f>RUJ234*(($H$268)+1)+(IF(RUK234&lt;101,RUK234,IF(RUK234&lt;201,RUK234/2,IF(RUK234&lt;=301,RUK234/3,RUK234/4))))</f>
        <v>700.2520199999999</v>
      </c>
      <c r="RUM234" s="159">
        <f t="shared" si="10938"/>
        <v>5</v>
      </c>
      <c r="RUN234" s="159"/>
      <c r="RUO234" s="53" t="s">
        <v>163</v>
      </c>
      <c r="RUP234" s="53">
        <f t="shared" ref="RUP234" si="22080">(54.23)*10.764</f>
        <v>583.73171999999988</v>
      </c>
      <c r="RUQ234" s="53">
        <f t="shared" si="19579"/>
        <v>116.52029999999999</v>
      </c>
      <c r="RUR234" s="53">
        <f t="shared" si="4802"/>
        <v>700.2520199999999</v>
      </c>
      <c r="RUS234" s="53">
        <v>0</v>
      </c>
      <c r="RUT234" s="53">
        <f>RUR234*(($H$268)+1)+(IF(RUS234&lt;101,RUS234,IF(RUS234&lt;201,RUS234/2,IF(RUS234&lt;=301,RUS234/3,RUS234/4))))</f>
        <v>700.2520199999999</v>
      </c>
      <c r="RUU234" s="159">
        <f t="shared" si="10941"/>
        <v>5</v>
      </c>
      <c r="RUV234" s="159"/>
      <c r="RUW234" s="53" t="s">
        <v>163</v>
      </c>
      <c r="RUX234" s="53">
        <f t="shared" ref="RUX234" si="22081">(54.23)*10.764</f>
        <v>583.73171999999988</v>
      </c>
      <c r="RUY234" s="53">
        <f t="shared" si="19581"/>
        <v>116.52029999999999</v>
      </c>
      <c r="RUZ234" s="53">
        <f t="shared" si="4805"/>
        <v>700.2520199999999</v>
      </c>
      <c r="RVA234" s="53">
        <v>0</v>
      </c>
      <c r="RVB234" s="53">
        <f>RUZ234*(($H$268)+1)+(IF(RVA234&lt;101,RVA234,IF(RVA234&lt;201,RVA234/2,IF(RVA234&lt;=301,RVA234/3,RVA234/4))))</f>
        <v>700.2520199999999</v>
      </c>
      <c r="RVC234" s="159">
        <f t="shared" si="10944"/>
        <v>5</v>
      </c>
      <c r="RVD234" s="159"/>
      <c r="RVE234" s="53" t="s">
        <v>163</v>
      </c>
      <c r="RVF234" s="53">
        <f t="shared" ref="RVF234" si="22082">(54.23)*10.764</f>
        <v>583.73171999999988</v>
      </c>
      <c r="RVG234" s="53">
        <f t="shared" si="19583"/>
        <v>116.52029999999999</v>
      </c>
      <c r="RVH234" s="53">
        <f t="shared" si="4808"/>
        <v>700.2520199999999</v>
      </c>
      <c r="RVI234" s="53">
        <v>0</v>
      </c>
      <c r="RVJ234" s="53">
        <f>RVH234*(($H$268)+1)+(IF(RVI234&lt;101,RVI234,IF(RVI234&lt;201,RVI234/2,IF(RVI234&lt;=301,RVI234/3,RVI234/4))))</f>
        <v>700.2520199999999</v>
      </c>
      <c r="RVK234" s="159">
        <f t="shared" si="10947"/>
        <v>5</v>
      </c>
      <c r="RVL234" s="159"/>
      <c r="RVM234" s="53" t="s">
        <v>163</v>
      </c>
      <c r="RVN234" s="53">
        <f t="shared" ref="RVN234" si="22083">(54.23)*10.764</f>
        <v>583.73171999999988</v>
      </c>
      <c r="RVO234" s="53">
        <f t="shared" si="19585"/>
        <v>116.52029999999999</v>
      </c>
      <c r="RVP234" s="53">
        <f t="shared" si="4811"/>
        <v>700.2520199999999</v>
      </c>
      <c r="RVQ234" s="53">
        <v>0</v>
      </c>
      <c r="RVR234" s="53">
        <f>RVP234*(($H$268)+1)+(IF(RVQ234&lt;101,RVQ234,IF(RVQ234&lt;201,RVQ234/2,IF(RVQ234&lt;=301,RVQ234/3,RVQ234/4))))</f>
        <v>700.2520199999999</v>
      </c>
      <c r="RVS234" s="159">
        <f t="shared" si="10950"/>
        <v>5</v>
      </c>
      <c r="RVT234" s="159"/>
      <c r="RVU234" s="53" t="s">
        <v>163</v>
      </c>
      <c r="RVV234" s="53">
        <f t="shared" ref="RVV234" si="22084">(54.23)*10.764</f>
        <v>583.73171999999988</v>
      </c>
      <c r="RVW234" s="53">
        <f t="shared" si="19587"/>
        <v>116.52029999999999</v>
      </c>
      <c r="RVX234" s="53">
        <f t="shared" si="4814"/>
        <v>700.2520199999999</v>
      </c>
      <c r="RVY234" s="53">
        <v>0</v>
      </c>
      <c r="RVZ234" s="53">
        <f>RVX234*(($H$268)+1)+(IF(RVY234&lt;101,RVY234,IF(RVY234&lt;201,RVY234/2,IF(RVY234&lt;=301,RVY234/3,RVY234/4))))</f>
        <v>700.2520199999999</v>
      </c>
      <c r="RWA234" s="159">
        <f t="shared" si="10953"/>
        <v>5</v>
      </c>
      <c r="RWB234" s="159"/>
      <c r="RWC234" s="53" t="s">
        <v>163</v>
      </c>
      <c r="RWD234" s="53">
        <f t="shared" ref="RWD234" si="22085">(54.23)*10.764</f>
        <v>583.73171999999988</v>
      </c>
      <c r="RWE234" s="53">
        <f t="shared" si="19589"/>
        <v>116.52029999999999</v>
      </c>
      <c r="RWF234" s="53">
        <f t="shared" si="4817"/>
        <v>700.2520199999999</v>
      </c>
      <c r="RWG234" s="53">
        <v>0</v>
      </c>
      <c r="RWH234" s="53">
        <f>RWF234*(($H$268)+1)+(IF(RWG234&lt;101,RWG234,IF(RWG234&lt;201,RWG234/2,IF(RWG234&lt;=301,RWG234/3,RWG234/4))))</f>
        <v>700.2520199999999</v>
      </c>
      <c r="RWI234" s="159">
        <f t="shared" si="10956"/>
        <v>5</v>
      </c>
      <c r="RWJ234" s="159"/>
      <c r="RWK234" s="53" t="s">
        <v>163</v>
      </c>
      <c r="RWL234" s="53">
        <f t="shared" ref="RWL234" si="22086">(54.23)*10.764</f>
        <v>583.73171999999988</v>
      </c>
      <c r="RWM234" s="53">
        <f t="shared" si="19591"/>
        <v>116.52029999999999</v>
      </c>
      <c r="RWN234" s="53">
        <f t="shared" si="4820"/>
        <v>700.2520199999999</v>
      </c>
      <c r="RWO234" s="53">
        <v>0</v>
      </c>
      <c r="RWP234" s="53">
        <f>RWN234*(($H$268)+1)+(IF(RWO234&lt;101,RWO234,IF(RWO234&lt;201,RWO234/2,IF(RWO234&lt;=301,RWO234/3,RWO234/4))))</f>
        <v>700.2520199999999</v>
      </c>
      <c r="RWQ234" s="159">
        <f t="shared" si="10959"/>
        <v>5</v>
      </c>
      <c r="RWR234" s="159"/>
      <c r="RWS234" s="53" t="s">
        <v>163</v>
      </c>
      <c r="RWT234" s="53">
        <f t="shared" ref="RWT234" si="22087">(54.23)*10.764</f>
        <v>583.73171999999988</v>
      </c>
      <c r="RWU234" s="53">
        <f t="shared" si="19593"/>
        <v>116.52029999999999</v>
      </c>
      <c r="RWV234" s="53">
        <f t="shared" si="4823"/>
        <v>700.2520199999999</v>
      </c>
      <c r="RWW234" s="53">
        <v>0</v>
      </c>
      <c r="RWX234" s="53">
        <f>RWV234*(($H$268)+1)+(IF(RWW234&lt;101,RWW234,IF(RWW234&lt;201,RWW234/2,IF(RWW234&lt;=301,RWW234/3,RWW234/4))))</f>
        <v>700.2520199999999</v>
      </c>
      <c r="RWY234" s="159">
        <f t="shared" si="10962"/>
        <v>5</v>
      </c>
      <c r="RWZ234" s="159"/>
      <c r="RXA234" s="53" t="s">
        <v>163</v>
      </c>
      <c r="RXB234" s="53">
        <f t="shared" ref="RXB234" si="22088">(54.23)*10.764</f>
        <v>583.73171999999988</v>
      </c>
      <c r="RXC234" s="53">
        <f t="shared" si="19595"/>
        <v>116.52029999999999</v>
      </c>
      <c r="RXD234" s="53">
        <f t="shared" si="4826"/>
        <v>700.2520199999999</v>
      </c>
      <c r="RXE234" s="53">
        <v>0</v>
      </c>
      <c r="RXF234" s="53">
        <f>RXD234*(($H$268)+1)+(IF(RXE234&lt;101,RXE234,IF(RXE234&lt;201,RXE234/2,IF(RXE234&lt;=301,RXE234/3,RXE234/4))))</f>
        <v>700.2520199999999</v>
      </c>
      <c r="RXG234" s="159">
        <f t="shared" si="10965"/>
        <v>5</v>
      </c>
      <c r="RXH234" s="159"/>
      <c r="RXI234" s="53" t="s">
        <v>163</v>
      </c>
      <c r="RXJ234" s="53">
        <f t="shared" ref="RXJ234" si="22089">(54.23)*10.764</f>
        <v>583.73171999999988</v>
      </c>
      <c r="RXK234" s="53">
        <f t="shared" si="19597"/>
        <v>116.52029999999999</v>
      </c>
      <c r="RXL234" s="53">
        <f t="shared" si="4829"/>
        <v>700.2520199999999</v>
      </c>
      <c r="RXM234" s="53">
        <v>0</v>
      </c>
      <c r="RXN234" s="53">
        <f>RXL234*(($H$268)+1)+(IF(RXM234&lt;101,RXM234,IF(RXM234&lt;201,RXM234/2,IF(RXM234&lt;=301,RXM234/3,RXM234/4))))</f>
        <v>700.2520199999999</v>
      </c>
      <c r="RXO234" s="159">
        <f t="shared" si="10968"/>
        <v>5</v>
      </c>
      <c r="RXP234" s="159"/>
      <c r="RXQ234" s="53" t="s">
        <v>163</v>
      </c>
      <c r="RXR234" s="53">
        <f t="shared" ref="RXR234" si="22090">(54.23)*10.764</f>
        <v>583.73171999999988</v>
      </c>
      <c r="RXS234" s="53">
        <f t="shared" si="19599"/>
        <v>116.52029999999999</v>
      </c>
      <c r="RXT234" s="53">
        <f t="shared" si="4832"/>
        <v>700.2520199999999</v>
      </c>
      <c r="RXU234" s="53">
        <v>0</v>
      </c>
      <c r="RXV234" s="53">
        <f>RXT234*(($H$268)+1)+(IF(RXU234&lt;101,RXU234,IF(RXU234&lt;201,RXU234/2,IF(RXU234&lt;=301,RXU234/3,RXU234/4))))</f>
        <v>700.2520199999999</v>
      </c>
      <c r="RXW234" s="159">
        <f t="shared" si="10971"/>
        <v>5</v>
      </c>
      <c r="RXX234" s="159"/>
      <c r="RXY234" s="53" t="s">
        <v>163</v>
      </c>
      <c r="RXZ234" s="53">
        <f t="shared" ref="RXZ234" si="22091">(54.23)*10.764</f>
        <v>583.73171999999988</v>
      </c>
      <c r="RYA234" s="53">
        <f t="shared" si="19601"/>
        <v>116.52029999999999</v>
      </c>
      <c r="RYB234" s="53">
        <f t="shared" si="4835"/>
        <v>700.2520199999999</v>
      </c>
      <c r="RYC234" s="53">
        <v>0</v>
      </c>
      <c r="RYD234" s="53">
        <f>RYB234*(($H$268)+1)+(IF(RYC234&lt;101,RYC234,IF(RYC234&lt;201,RYC234/2,IF(RYC234&lt;=301,RYC234/3,RYC234/4))))</f>
        <v>700.2520199999999</v>
      </c>
      <c r="RYE234" s="159">
        <f t="shared" si="10974"/>
        <v>5</v>
      </c>
      <c r="RYF234" s="159"/>
      <c r="RYG234" s="53" t="s">
        <v>163</v>
      </c>
      <c r="RYH234" s="53">
        <f t="shared" ref="RYH234" si="22092">(54.23)*10.764</f>
        <v>583.73171999999988</v>
      </c>
      <c r="RYI234" s="53">
        <f t="shared" si="19603"/>
        <v>116.52029999999999</v>
      </c>
      <c r="RYJ234" s="53">
        <f t="shared" si="4838"/>
        <v>700.2520199999999</v>
      </c>
      <c r="RYK234" s="53">
        <v>0</v>
      </c>
      <c r="RYL234" s="53">
        <f>RYJ234*(($H$268)+1)+(IF(RYK234&lt;101,RYK234,IF(RYK234&lt;201,RYK234/2,IF(RYK234&lt;=301,RYK234/3,RYK234/4))))</f>
        <v>700.2520199999999</v>
      </c>
      <c r="RYM234" s="159">
        <f t="shared" si="10977"/>
        <v>5</v>
      </c>
      <c r="RYN234" s="159"/>
      <c r="RYO234" s="53" t="s">
        <v>163</v>
      </c>
      <c r="RYP234" s="53">
        <f t="shared" ref="RYP234" si="22093">(54.23)*10.764</f>
        <v>583.73171999999988</v>
      </c>
      <c r="RYQ234" s="53">
        <f t="shared" si="19605"/>
        <v>116.52029999999999</v>
      </c>
      <c r="RYR234" s="53">
        <f t="shared" si="4841"/>
        <v>700.2520199999999</v>
      </c>
      <c r="RYS234" s="53">
        <v>0</v>
      </c>
      <c r="RYT234" s="53">
        <f>RYR234*(($H$268)+1)+(IF(RYS234&lt;101,RYS234,IF(RYS234&lt;201,RYS234/2,IF(RYS234&lt;=301,RYS234/3,RYS234/4))))</f>
        <v>700.2520199999999</v>
      </c>
      <c r="RYU234" s="159">
        <f t="shared" si="10980"/>
        <v>5</v>
      </c>
      <c r="RYV234" s="159"/>
      <c r="RYW234" s="53" t="s">
        <v>163</v>
      </c>
      <c r="RYX234" s="53">
        <f t="shared" ref="RYX234" si="22094">(54.23)*10.764</f>
        <v>583.73171999999988</v>
      </c>
      <c r="RYY234" s="53">
        <f t="shared" si="19607"/>
        <v>116.52029999999999</v>
      </c>
      <c r="RYZ234" s="53">
        <f t="shared" si="4844"/>
        <v>700.2520199999999</v>
      </c>
      <c r="RZA234" s="53">
        <v>0</v>
      </c>
      <c r="RZB234" s="53">
        <f>RYZ234*(($H$268)+1)+(IF(RZA234&lt;101,RZA234,IF(RZA234&lt;201,RZA234/2,IF(RZA234&lt;=301,RZA234/3,RZA234/4))))</f>
        <v>700.2520199999999</v>
      </c>
      <c r="RZC234" s="159">
        <f t="shared" si="10983"/>
        <v>5</v>
      </c>
      <c r="RZD234" s="159"/>
      <c r="RZE234" s="53" t="s">
        <v>163</v>
      </c>
      <c r="RZF234" s="53">
        <f t="shared" ref="RZF234" si="22095">(54.23)*10.764</f>
        <v>583.73171999999988</v>
      </c>
      <c r="RZG234" s="53">
        <f t="shared" si="19609"/>
        <v>116.52029999999999</v>
      </c>
      <c r="RZH234" s="53">
        <f t="shared" si="4847"/>
        <v>700.2520199999999</v>
      </c>
      <c r="RZI234" s="53">
        <v>0</v>
      </c>
      <c r="RZJ234" s="53">
        <f>RZH234*(($H$268)+1)+(IF(RZI234&lt;101,RZI234,IF(RZI234&lt;201,RZI234/2,IF(RZI234&lt;=301,RZI234/3,RZI234/4))))</f>
        <v>700.2520199999999</v>
      </c>
      <c r="RZK234" s="159">
        <f t="shared" si="10986"/>
        <v>5</v>
      </c>
      <c r="RZL234" s="159"/>
      <c r="RZM234" s="53" t="s">
        <v>163</v>
      </c>
      <c r="RZN234" s="53">
        <f t="shared" ref="RZN234" si="22096">(54.23)*10.764</f>
        <v>583.73171999999988</v>
      </c>
      <c r="RZO234" s="53">
        <f t="shared" si="19611"/>
        <v>116.52029999999999</v>
      </c>
      <c r="RZP234" s="53">
        <f t="shared" si="4850"/>
        <v>700.2520199999999</v>
      </c>
      <c r="RZQ234" s="53">
        <v>0</v>
      </c>
      <c r="RZR234" s="53">
        <f>RZP234*(($H$268)+1)+(IF(RZQ234&lt;101,RZQ234,IF(RZQ234&lt;201,RZQ234/2,IF(RZQ234&lt;=301,RZQ234/3,RZQ234/4))))</f>
        <v>700.2520199999999</v>
      </c>
      <c r="RZS234" s="159">
        <f t="shared" si="10989"/>
        <v>5</v>
      </c>
      <c r="RZT234" s="159"/>
      <c r="RZU234" s="53" t="s">
        <v>163</v>
      </c>
      <c r="RZV234" s="53">
        <f t="shared" ref="RZV234" si="22097">(54.23)*10.764</f>
        <v>583.73171999999988</v>
      </c>
      <c r="RZW234" s="53">
        <f t="shared" si="19613"/>
        <v>116.52029999999999</v>
      </c>
      <c r="RZX234" s="53">
        <f t="shared" si="4853"/>
        <v>700.2520199999999</v>
      </c>
      <c r="RZY234" s="53">
        <v>0</v>
      </c>
      <c r="RZZ234" s="53">
        <f>RZX234*(($H$268)+1)+(IF(RZY234&lt;101,RZY234,IF(RZY234&lt;201,RZY234/2,IF(RZY234&lt;=301,RZY234/3,RZY234/4))))</f>
        <v>700.2520199999999</v>
      </c>
      <c r="SAA234" s="159">
        <f t="shared" si="10992"/>
        <v>5</v>
      </c>
      <c r="SAB234" s="159"/>
      <c r="SAC234" s="53" t="s">
        <v>163</v>
      </c>
      <c r="SAD234" s="53">
        <f t="shared" ref="SAD234" si="22098">(54.23)*10.764</f>
        <v>583.73171999999988</v>
      </c>
      <c r="SAE234" s="53">
        <f t="shared" si="19615"/>
        <v>116.52029999999999</v>
      </c>
      <c r="SAF234" s="53">
        <f t="shared" si="4856"/>
        <v>700.2520199999999</v>
      </c>
      <c r="SAG234" s="53">
        <v>0</v>
      </c>
      <c r="SAH234" s="53">
        <f>SAF234*(($H$268)+1)+(IF(SAG234&lt;101,SAG234,IF(SAG234&lt;201,SAG234/2,IF(SAG234&lt;=301,SAG234/3,SAG234/4))))</f>
        <v>700.2520199999999</v>
      </c>
      <c r="SAI234" s="159">
        <f t="shared" si="10995"/>
        <v>5</v>
      </c>
      <c r="SAJ234" s="159"/>
      <c r="SAK234" s="53" t="s">
        <v>163</v>
      </c>
      <c r="SAL234" s="53">
        <f t="shared" ref="SAL234" si="22099">(54.23)*10.764</f>
        <v>583.73171999999988</v>
      </c>
      <c r="SAM234" s="53">
        <f t="shared" si="19617"/>
        <v>116.52029999999999</v>
      </c>
      <c r="SAN234" s="53">
        <f t="shared" si="4859"/>
        <v>700.2520199999999</v>
      </c>
      <c r="SAO234" s="53">
        <v>0</v>
      </c>
      <c r="SAP234" s="53">
        <f>SAN234*(($H$268)+1)+(IF(SAO234&lt;101,SAO234,IF(SAO234&lt;201,SAO234/2,IF(SAO234&lt;=301,SAO234/3,SAO234/4))))</f>
        <v>700.2520199999999</v>
      </c>
      <c r="SAQ234" s="159">
        <f t="shared" si="10998"/>
        <v>5</v>
      </c>
      <c r="SAR234" s="159"/>
      <c r="SAS234" s="53" t="s">
        <v>163</v>
      </c>
      <c r="SAT234" s="53">
        <f t="shared" ref="SAT234" si="22100">(54.23)*10.764</f>
        <v>583.73171999999988</v>
      </c>
      <c r="SAU234" s="53">
        <f t="shared" si="19619"/>
        <v>116.52029999999999</v>
      </c>
      <c r="SAV234" s="53">
        <f t="shared" si="4862"/>
        <v>700.2520199999999</v>
      </c>
      <c r="SAW234" s="53">
        <v>0</v>
      </c>
      <c r="SAX234" s="53">
        <f>SAV234*(($H$268)+1)+(IF(SAW234&lt;101,SAW234,IF(SAW234&lt;201,SAW234/2,IF(SAW234&lt;=301,SAW234/3,SAW234/4))))</f>
        <v>700.2520199999999</v>
      </c>
      <c r="SAY234" s="159">
        <f t="shared" si="11001"/>
        <v>5</v>
      </c>
      <c r="SAZ234" s="159"/>
      <c r="SBA234" s="53" t="s">
        <v>163</v>
      </c>
      <c r="SBB234" s="53">
        <f t="shared" ref="SBB234" si="22101">(54.23)*10.764</f>
        <v>583.73171999999988</v>
      </c>
      <c r="SBC234" s="53">
        <f t="shared" si="19621"/>
        <v>116.52029999999999</v>
      </c>
      <c r="SBD234" s="53">
        <f t="shared" si="4865"/>
        <v>700.2520199999999</v>
      </c>
      <c r="SBE234" s="53">
        <v>0</v>
      </c>
      <c r="SBF234" s="53">
        <f>SBD234*(($H$268)+1)+(IF(SBE234&lt;101,SBE234,IF(SBE234&lt;201,SBE234/2,IF(SBE234&lt;=301,SBE234/3,SBE234/4))))</f>
        <v>700.2520199999999</v>
      </c>
      <c r="SBG234" s="159">
        <f t="shared" si="11004"/>
        <v>5</v>
      </c>
      <c r="SBH234" s="159"/>
      <c r="SBI234" s="53" t="s">
        <v>163</v>
      </c>
      <c r="SBJ234" s="53">
        <f t="shared" ref="SBJ234" si="22102">(54.23)*10.764</f>
        <v>583.73171999999988</v>
      </c>
      <c r="SBK234" s="53">
        <f t="shared" si="19623"/>
        <v>116.52029999999999</v>
      </c>
      <c r="SBL234" s="53">
        <f t="shared" si="4868"/>
        <v>700.2520199999999</v>
      </c>
      <c r="SBM234" s="53">
        <v>0</v>
      </c>
      <c r="SBN234" s="53">
        <f>SBL234*(($H$268)+1)+(IF(SBM234&lt;101,SBM234,IF(SBM234&lt;201,SBM234/2,IF(SBM234&lt;=301,SBM234/3,SBM234/4))))</f>
        <v>700.2520199999999</v>
      </c>
      <c r="SBO234" s="159">
        <f t="shared" si="11007"/>
        <v>5</v>
      </c>
      <c r="SBP234" s="159"/>
      <c r="SBQ234" s="53" t="s">
        <v>163</v>
      </c>
      <c r="SBR234" s="53">
        <f t="shared" ref="SBR234" si="22103">(54.23)*10.764</f>
        <v>583.73171999999988</v>
      </c>
      <c r="SBS234" s="53">
        <f t="shared" si="19625"/>
        <v>116.52029999999999</v>
      </c>
      <c r="SBT234" s="53">
        <f t="shared" si="4871"/>
        <v>700.2520199999999</v>
      </c>
      <c r="SBU234" s="53">
        <v>0</v>
      </c>
      <c r="SBV234" s="53">
        <f>SBT234*(($H$268)+1)+(IF(SBU234&lt;101,SBU234,IF(SBU234&lt;201,SBU234/2,IF(SBU234&lt;=301,SBU234/3,SBU234/4))))</f>
        <v>700.2520199999999</v>
      </c>
      <c r="SBW234" s="159">
        <f t="shared" si="11010"/>
        <v>5</v>
      </c>
      <c r="SBX234" s="159"/>
      <c r="SBY234" s="53" t="s">
        <v>163</v>
      </c>
      <c r="SBZ234" s="53">
        <f t="shared" ref="SBZ234" si="22104">(54.23)*10.764</f>
        <v>583.73171999999988</v>
      </c>
      <c r="SCA234" s="53">
        <f t="shared" si="19627"/>
        <v>116.52029999999999</v>
      </c>
      <c r="SCB234" s="53">
        <f t="shared" si="4874"/>
        <v>700.2520199999999</v>
      </c>
      <c r="SCC234" s="53">
        <v>0</v>
      </c>
      <c r="SCD234" s="53">
        <f>SCB234*(($H$268)+1)+(IF(SCC234&lt;101,SCC234,IF(SCC234&lt;201,SCC234/2,IF(SCC234&lt;=301,SCC234/3,SCC234/4))))</f>
        <v>700.2520199999999</v>
      </c>
      <c r="SCE234" s="159">
        <f t="shared" si="11013"/>
        <v>5</v>
      </c>
      <c r="SCF234" s="159"/>
      <c r="SCG234" s="53" t="s">
        <v>163</v>
      </c>
      <c r="SCH234" s="53">
        <f t="shared" ref="SCH234" si="22105">(54.23)*10.764</f>
        <v>583.73171999999988</v>
      </c>
      <c r="SCI234" s="53">
        <f t="shared" si="19629"/>
        <v>116.52029999999999</v>
      </c>
      <c r="SCJ234" s="53">
        <f t="shared" si="4877"/>
        <v>700.2520199999999</v>
      </c>
      <c r="SCK234" s="53">
        <v>0</v>
      </c>
      <c r="SCL234" s="53">
        <f>SCJ234*(($H$268)+1)+(IF(SCK234&lt;101,SCK234,IF(SCK234&lt;201,SCK234/2,IF(SCK234&lt;=301,SCK234/3,SCK234/4))))</f>
        <v>700.2520199999999</v>
      </c>
      <c r="SCM234" s="159">
        <f t="shared" si="11016"/>
        <v>5</v>
      </c>
      <c r="SCN234" s="159"/>
      <c r="SCO234" s="53" t="s">
        <v>163</v>
      </c>
      <c r="SCP234" s="53">
        <f t="shared" ref="SCP234" si="22106">(54.23)*10.764</f>
        <v>583.73171999999988</v>
      </c>
      <c r="SCQ234" s="53">
        <f t="shared" si="19631"/>
        <v>116.52029999999999</v>
      </c>
      <c r="SCR234" s="53">
        <f t="shared" si="4880"/>
        <v>700.2520199999999</v>
      </c>
      <c r="SCS234" s="53">
        <v>0</v>
      </c>
      <c r="SCT234" s="53">
        <f>SCR234*(($H$268)+1)+(IF(SCS234&lt;101,SCS234,IF(SCS234&lt;201,SCS234/2,IF(SCS234&lt;=301,SCS234/3,SCS234/4))))</f>
        <v>700.2520199999999</v>
      </c>
      <c r="SCU234" s="159">
        <f t="shared" si="11019"/>
        <v>5</v>
      </c>
      <c r="SCV234" s="159"/>
      <c r="SCW234" s="53" t="s">
        <v>163</v>
      </c>
      <c r="SCX234" s="53">
        <f t="shared" ref="SCX234" si="22107">(54.23)*10.764</f>
        <v>583.73171999999988</v>
      </c>
      <c r="SCY234" s="53">
        <f t="shared" si="19633"/>
        <v>116.52029999999999</v>
      </c>
      <c r="SCZ234" s="53">
        <f t="shared" si="4883"/>
        <v>700.2520199999999</v>
      </c>
      <c r="SDA234" s="53">
        <v>0</v>
      </c>
      <c r="SDB234" s="53">
        <f>SCZ234*(($H$268)+1)+(IF(SDA234&lt;101,SDA234,IF(SDA234&lt;201,SDA234/2,IF(SDA234&lt;=301,SDA234/3,SDA234/4))))</f>
        <v>700.2520199999999</v>
      </c>
      <c r="SDC234" s="159">
        <f t="shared" si="11022"/>
        <v>5</v>
      </c>
      <c r="SDD234" s="159"/>
      <c r="SDE234" s="53" t="s">
        <v>163</v>
      </c>
      <c r="SDF234" s="53">
        <f t="shared" ref="SDF234" si="22108">(54.23)*10.764</f>
        <v>583.73171999999988</v>
      </c>
      <c r="SDG234" s="53">
        <f t="shared" si="19635"/>
        <v>116.52029999999999</v>
      </c>
      <c r="SDH234" s="53">
        <f t="shared" si="4886"/>
        <v>700.2520199999999</v>
      </c>
      <c r="SDI234" s="53">
        <v>0</v>
      </c>
      <c r="SDJ234" s="53">
        <f>SDH234*(($H$268)+1)+(IF(SDI234&lt;101,SDI234,IF(SDI234&lt;201,SDI234/2,IF(SDI234&lt;=301,SDI234/3,SDI234/4))))</f>
        <v>700.2520199999999</v>
      </c>
      <c r="SDK234" s="159">
        <f t="shared" si="11025"/>
        <v>5</v>
      </c>
      <c r="SDL234" s="159"/>
      <c r="SDM234" s="53" t="s">
        <v>163</v>
      </c>
      <c r="SDN234" s="53">
        <f t="shared" ref="SDN234" si="22109">(54.23)*10.764</f>
        <v>583.73171999999988</v>
      </c>
      <c r="SDO234" s="53">
        <f t="shared" si="19637"/>
        <v>116.52029999999999</v>
      </c>
      <c r="SDP234" s="53">
        <f t="shared" si="4889"/>
        <v>700.2520199999999</v>
      </c>
      <c r="SDQ234" s="53">
        <v>0</v>
      </c>
      <c r="SDR234" s="53">
        <f>SDP234*(($H$268)+1)+(IF(SDQ234&lt;101,SDQ234,IF(SDQ234&lt;201,SDQ234/2,IF(SDQ234&lt;=301,SDQ234/3,SDQ234/4))))</f>
        <v>700.2520199999999</v>
      </c>
      <c r="SDS234" s="159">
        <f t="shared" si="11028"/>
        <v>5</v>
      </c>
      <c r="SDT234" s="159"/>
      <c r="SDU234" s="53" t="s">
        <v>163</v>
      </c>
      <c r="SDV234" s="53">
        <f t="shared" ref="SDV234" si="22110">(54.23)*10.764</f>
        <v>583.73171999999988</v>
      </c>
      <c r="SDW234" s="53">
        <f t="shared" si="19639"/>
        <v>116.52029999999999</v>
      </c>
      <c r="SDX234" s="53">
        <f t="shared" si="4892"/>
        <v>700.2520199999999</v>
      </c>
      <c r="SDY234" s="53">
        <v>0</v>
      </c>
      <c r="SDZ234" s="53">
        <f>SDX234*(($H$268)+1)+(IF(SDY234&lt;101,SDY234,IF(SDY234&lt;201,SDY234/2,IF(SDY234&lt;=301,SDY234/3,SDY234/4))))</f>
        <v>700.2520199999999</v>
      </c>
      <c r="SEA234" s="159">
        <f t="shared" si="11031"/>
        <v>5</v>
      </c>
      <c r="SEB234" s="159"/>
      <c r="SEC234" s="53" t="s">
        <v>163</v>
      </c>
      <c r="SED234" s="53">
        <f t="shared" ref="SED234" si="22111">(54.23)*10.764</f>
        <v>583.73171999999988</v>
      </c>
      <c r="SEE234" s="53">
        <f t="shared" si="19641"/>
        <v>116.52029999999999</v>
      </c>
      <c r="SEF234" s="53">
        <f t="shared" si="4895"/>
        <v>700.2520199999999</v>
      </c>
      <c r="SEG234" s="53">
        <v>0</v>
      </c>
      <c r="SEH234" s="53">
        <f>SEF234*(($H$268)+1)+(IF(SEG234&lt;101,SEG234,IF(SEG234&lt;201,SEG234/2,IF(SEG234&lt;=301,SEG234/3,SEG234/4))))</f>
        <v>700.2520199999999</v>
      </c>
      <c r="SEI234" s="159">
        <f t="shared" si="11034"/>
        <v>5</v>
      </c>
      <c r="SEJ234" s="159"/>
      <c r="SEK234" s="53" t="s">
        <v>163</v>
      </c>
      <c r="SEL234" s="53">
        <f t="shared" ref="SEL234" si="22112">(54.23)*10.764</f>
        <v>583.73171999999988</v>
      </c>
      <c r="SEM234" s="53">
        <f t="shared" si="19643"/>
        <v>116.52029999999999</v>
      </c>
      <c r="SEN234" s="53">
        <f t="shared" si="4898"/>
        <v>700.2520199999999</v>
      </c>
      <c r="SEO234" s="53">
        <v>0</v>
      </c>
      <c r="SEP234" s="53">
        <f>SEN234*(($H$268)+1)+(IF(SEO234&lt;101,SEO234,IF(SEO234&lt;201,SEO234/2,IF(SEO234&lt;=301,SEO234/3,SEO234/4))))</f>
        <v>700.2520199999999</v>
      </c>
      <c r="SEQ234" s="159">
        <f t="shared" si="11037"/>
        <v>5</v>
      </c>
      <c r="SER234" s="159"/>
      <c r="SES234" s="53" t="s">
        <v>163</v>
      </c>
      <c r="SET234" s="53">
        <f t="shared" ref="SET234" si="22113">(54.23)*10.764</f>
        <v>583.73171999999988</v>
      </c>
      <c r="SEU234" s="53">
        <f t="shared" si="19645"/>
        <v>116.52029999999999</v>
      </c>
      <c r="SEV234" s="53">
        <f t="shared" si="4901"/>
        <v>700.2520199999999</v>
      </c>
      <c r="SEW234" s="53">
        <v>0</v>
      </c>
      <c r="SEX234" s="53">
        <f>SEV234*(($H$268)+1)+(IF(SEW234&lt;101,SEW234,IF(SEW234&lt;201,SEW234/2,IF(SEW234&lt;=301,SEW234/3,SEW234/4))))</f>
        <v>700.2520199999999</v>
      </c>
      <c r="SEY234" s="159">
        <f t="shared" si="11040"/>
        <v>5</v>
      </c>
      <c r="SEZ234" s="159"/>
      <c r="SFA234" s="53" t="s">
        <v>163</v>
      </c>
      <c r="SFB234" s="53">
        <f t="shared" ref="SFB234" si="22114">(54.23)*10.764</f>
        <v>583.73171999999988</v>
      </c>
      <c r="SFC234" s="53">
        <f t="shared" si="19647"/>
        <v>116.52029999999999</v>
      </c>
      <c r="SFD234" s="53">
        <f t="shared" si="4904"/>
        <v>700.2520199999999</v>
      </c>
      <c r="SFE234" s="53">
        <v>0</v>
      </c>
      <c r="SFF234" s="53">
        <f>SFD234*(($H$268)+1)+(IF(SFE234&lt;101,SFE234,IF(SFE234&lt;201,SFE234/2,IF(SFE234&lt;=301,SFE234/3,SFE234/4))))</f>
        <v>700.2520199999999</v>
      </c>
      <c r="SFG234" s="159">
        <f t="shared" si="11043"/>
        <v>5</v>
      </c>
      <c r="SFH234" s="159"/>
      <c r="SFI234" s="53" t="s">
        <v>163</v>
      </c>
      <c r="SFJ234" s="53">
        <f t="shared" ref="SFJ234" si="22115">(54.23)*10.764</f>
        <v>583.73171999999988</v>
      </c>
      <c r="SFK234" s="53">
        <f t="shared" si="19649"/>
        <v>116.52029999999999</v>
      </c>
      <c r="SFL234" s="53">
        <f t="shared" si="4907"/>
        <v>700.2520199999999</v>
      </c>
      <c r="SFM234" s="53">
        <v>0</v>
      </c>
      <c r="SFN234" s="53">
        <f>SFL234*(($H$268)+1)+(IF(SFM234&lt;101,SFM234,IF(SFM234&lt;201,SFM234/2,IF(SFM234&lt;=301,SFM234/3,SFM234/4))))</f>
        <v>700.2520199999999</v>
      </c>
      <c r="SFO234" s="159">
        <f t="shared" si="11046"/>
        <v>5</v>
      </c>
      <c r="SFP234" s="159"/>
      <c r="SFQ234" s="53" t="s">
        <v>163</v>
      </c>
      <c r="SFR234" s="53">
        <f t="shared" ref="SFR234" si="22116">(54.23)*10.764</f>
        <v>583.73171999999988</v>
      </c>
      <c r="SFS234" s="53">
        <f t="shared" si="19651"/>
        <v>116.52029999999999</v>
      </c>
      <c r="SFT234" s="53">
        <f t="shared" si="4910"/>
        <v>700.2520199999999</v>
      </c>
      <c r="SFU234" s="53">
        <v>0</v>
      </c>
      <c r="SFV234" s="53">
        <f>SFT234*(($H$268)+1)+(IF(SFU234&lt;101,SFU234,IF(SFU234&lt;201,SFU234/2,IF(SFU234&lt;=301,SFU234/3,SFU234/4))))</f>
        <v>700.2520199999999</v>
      </c>
      <c r="SFW234" s="159">
        <f t="shared" si="11049"/>
        <v>5</v>
      </c>
      <c r="SFX234" s="159"/>
      <c r="SFY234" s="53" t="s">
        <v>163</v>
      </c>
      <c r="SFZ234" s="53">
        <f t="shared" ref="SFZ234" si="22117">(54.23)*10.764</f>
        <v>583.73171999999988</v>
      </c>
      <c r="SGA234" s="53">
        <f t="shared" si="19653"/>
        <v>116.52029999999999</v>
      </c>
      <c r="SGB234" s="53">
        <f t="shared" si="4913"/>
        <v>700.2520199999999</v>
      </c>
      <c r="SGC234" s="53">
        <v>0</v>
      </c>
      <c r="SGD234" s="53">
        <f>SGB234*(($H$268)+1)+(IF(SGC234&lt;101,SGC234,IF(SGC234&lt;201,SGC234/2,IF(SGC234&lt;=301,SGC234/3,SGC234/4))))</f>
        <v>700.2520199999999</v>
      </c>
      <c r="SGE234" s="159">
        <f t="shared" si="11052"/>
        <v>5</v>
      </c>
      <c r="SGF234" s="159"/>
      <c r="SGG234" s="53" t="s">
        <v>163</v>
      </c>
      <c r="SGH234" s="53">
        <f t="shared" ref="SGH234" si="22118">(54.23)*10.764</f>
        <v>583.73171999999988</v>
      </c>
      <c r="SGI234" s="53">
        <f t="shared" si="19655"/>
        <v>116.52029999999999</v>
      </c>
      <c r="SGJ234" s="53">
        <f t="shared" si="4916"/>
        <v>700.2520199999999</v>
      </c>
      <c r="SGK234" s="53">
        <v>0</v>
      </c>
      <c r="SGL234" s="53">
        <f>SGJ234*(($H$268)+1)+(IF(SGK234&lt;101,SGK234,IF(SGK234&lt;201,SGK234/2,IF(SGK234&lt;=301,SGK234/3,SGK234/4))))</f>
        <v>700.2520199999999</v>
      </c>
      <c r="SGM234" s="159">
        <f t="shared" si="11055"/>
        <v>5</v>
      </c>
      <c r="SGN234" s="159"/>
      <c r="SGO234" s="53" t="s">
        <v>163</v>
      </c>
      <c r="SGP234" s="53">
        <f t="shared" ref="SGP234" si="22119">(54.23)*10.764</f>
        <v>583.73171999999988</v>
      </c>
      <c r="SGQ234" s="53">
        <f t="shared" si="19657"/>
        <v>116.52029999999999</v>
      </c>
      <c r="SGR234" s="53">
        <f t="shared" si="4919"/>
        <v>700.2520199999999</v>
      </c>
      <c r="SGS234" s="53">
        <v>0</v>
      </c>
      <c r="SGT234" s="53">
        <f>SGR234*(($H$268)+1)+(IF(SGS234&lt;101,SGS234,IF(SGS234&lt;201,SGS234/2,IF(SGS234&lt;=301,SGS234/3,SGS234/4))))</f>
        <v>700.2520199999999</v>
      </c>
      <c r="SGU234" s="159">
        <f t="shared" si="11058"/>
        <v>5</v>
      </c>
      <c r="SGV234" s="159"/>
      <c r="SGW234" s="53" t="s">
        <v>163</v>
      </c>
      <c r="SGX234" s="53">
        <f t="shared" ref="SGX234" si="22120">(54.23)*10.764</f>
        <v>583.73171999999988</v>
      </c>
      <c r="SGY234" s="53">
        <f t="shared" si="19659"/>
        <v>116.52029999999999</v>
      </c>
      <c r="SGZ234" s="53">
        <f t="shared" si="4922"/>
        <v>700.2520199999999</v>
      </c>
      <c r="SHA234" s="53">
        <v>0</v>
      </c>
      <c r="SHB234" s="53">
        <f>SGZ234*(($H$268)+1)+(IF(SHA234&lt;101,SHA234,IF(SHA234&lt;201,SHA234/2,IF(SHA234&lt;=301,SHA234/3,SHA234/4))))</f>
        <v>700.2520199999999</v>
      </c>
      <c r="SHC234" s="159">
        <f t="shared" si="11061"/>
        <v>5</v>
      </c>
      <c r="SHD234" s="159"/>
      <c r="SHE234" s="53" t="s">
        <v>163</v>
      </c>
      <c r="SHF234" s="53">
        <f t="shared" ref="SHF234" si="22121">(54.23)*10.764</f>
        <v>583.73171999999988</v>
      </c>
      <c r="SHG234" s="53">
        <f t="shared" si="19661"/>
        <v>116.52029999999999</v>
      </c>
      <c r="SHH234" s="53">
        <f t="shared" si="4925"/>
        <v>700.2520199999999</v>
      </c>
      <c r="SHI234" s="53">
        <v>0</v>
      </c>
      <c r="SHJ234" s="53">
        <f>SHH234*(($H$268)+1)+(IF(SHI234&lt;101,SHI234,IF(SHI234&lt;201,SHI234/2,IF(SHI234&lt;=301,SHI234/3,SHI234/4))))</f>
        <v>700.2520199999999</v>
      </c>
      <c r="SHK234" s="159">
        <f t="shared" si="11064"/>
        <v>5</v>
      </c>
      <c r="SHL234" s="159"/>
      <c r="SHM234" s="53" t="s">
        <v>163</v>
      </c>
      <c r="SHN234" s="53">
        <f t="shared" ref="SHN234" si="22122">(54.23)*10.764</f>
        <v>583.73171999999988</v>
      </c>
      <c r="SHO234" s="53">
        <f t="shared" si="19663"/>
        <v>116.52029999999999</v>
      </c>
      <c r="SHP234" s="53">
        <f t="shared" si="4928"/>
        <v>700.2520199999999</v>
      </c>
      <c r="SHQ234" s="53">
        <v>0</v>
      </c>
      <c r="SHR234" s="53">
        <f>SHP234*(($H$268)+1)+(IF(SHQ234&lt;101,SHQ234,IF(SHQ234&lt;201,SHQ234/2,IF(SHQ234&lt;=301,SHQ234/3,SHQ234/4))))</f>
        <v>700.2520199999999</v>
      </c>
      <c r="SHS234" s="159">
        <f t="shared" si="11067"/>
        <v>5</v>
      </c>
      <c r="SHT234" s="159"/>
      <c r="SHU234" s="53" t="s">
        <v>163</v>
      </c>
      <c r="SHV234" s="53">
        <f t="shared" ref="SHV234" si="22123">(54.23)*10.764</f>
        <v>583.73171999999988</v>
      </c>
      <c r="SHW234" s="53">
        <f t="shared" si="19665"/>
        <v>116.52029999999999</v>
      </c>
      <c r="SHX234" s="53">
        <f t="shared" si="4931"/>
        <v>700.2520199999999</v>
      </c>
      <c r="SHY234" s="53">
        <v>0</v>
      </c>
      <c r="SHZ234" s="53">
        <f>SHX234*(($H$268)+1)+(IF(SHY234&lt;101,SHY234,IF(SHY234&lt;201,SHY234/2,IF(SHY234&lt;=301,SHY234/3,SHY234/4))))</f>
        <v>700.2520199999999</v>
      </c>
      <c r="SIA234" s="159">
        <f t="shared" si="11070"/>
        <v>5</v>
      </c>
      <c r="SIB234" s="159"/>
      <c r="SIC234" s="53" t="s">
        <v>163</v>
      </c>
      <c r="SID234" s="53">
        <f t="shared" ref="SID234" si="22124">(54.23)*10.764</f>
        <v>583.73171999999988</v>
      </c>
      <c r="SIE234" s="53">
        <f t="shared" si="19667"/>
        <v>116.52029999999999</v>
      </c>
      <c r="SIF234" s="53">
        <f t="shared" si="4934"/>
        <v>700.2520199999999</v>
      </c>
      <c r="SIG234" s="53">
        <v>0</v>
      </c>
      <c r="SIH234" s="53">
        <f>SIF234*(($H$268)+1)+(IF(SIG234&lt;101,SIG234,IF(SIG234&lt;201,SIG234/2,IF(SIG234&lt;=301,SIG234/3,SIG234/4))))</f>
        <v>700.2520199999999</v>
      </c>
      <c r="SII234" s="159">
        <f t="shared" si="11073"/>
        <v>5</v>
      </c>
      <c r="SIJ234" s="159"/>
      <c r="SIK234" s="53" t="s">
        <v>163</v>
      </c>
      <c r="SIL234" s="53">
        <f t="shared" ref="SIL234" si="22125">(54.23)*10.764</f>
        <v>583.73171999999988</v>
      </c>
      <c r="SIM234" s="53">
        <f t="shared" si="19669"/>
        <v>116.52029999999999</v>
      </c>
      <c r="SIN234" s="53">
        <f t="shared" si="4937"/>
        <v>700.2520199999999</v>
      </c>
      <c r="SIO234" s="53">
        <v>0</v>
      </c>
      <c r="SIP234" s="53">
        <f>SIN234*(($H$268)+1)+(IF(SIO234&lt;101,SIO234,IF(SIO234&lt;201,SIO234/2,IF(SIO234&lt;=301,SIO234/3,SIO234/4))))</f>
        <v>700.2520199999999</v>
      </c>
      <c r="SIQ234" s="159">
        <f t="shared" si="11076"/>
        <v>5</v>
      </c>
      <c r="SIR234" s="159"/>
      <c r="SIS234" s="53" t="s">
        <v>163</v>
      </c>
      <c r="SIT234" s="53">
        <f t="shared" ref="SIT234" si="22126">(54.23)*10.764</f>
        <v>583.73171999999988</v>
      </c>
      <c r="SIU234" s="53">
        <f t="shared" si="19671"/>
        <v>116.52029999999999</v>
      </c>
      <c r="SIV234" s="53">
        <f t="shared" si="4940"/>
        <v>700.2520199999999</v>
      </c>
      <c r="SIW234" s="53">
        <v>0</v>
      </c>
      <c r="SIX234" s="53">
        <f>SIV234*(($H$268)+1)+(IF(SIW234&lt;101,SIW234,IF(SIW234&lt;201,SIW234/2,IF(SIW234&lt;=301,SIW234/3,SIW234/4))))</f>
        <v>700.2520199999999</v>
      </c>
      <c r="SIY234" s="159">
        <f t="shared" si="11079"/>
        <v>5</v>
      </c>
      <c r="SIZ234" s="159"/>
      <c r="SJA234" s="53" t="s">
        <v>163</v>
      </c>
      <c r="SJB234" s="53">
        <f t="shared" ref="SJB234" si="22127">(54.23)*10.764</f>
        <v>583.73171999999988</v>
      </c>
      <c r="SJC234" s="53">
        <f t="shared" si="19673"/>
        <v>116.52029999999999</v>
      </c>
      <c r="SJD234" s="53">
        <f t="shared" si="4943"/>
        <v>700.2520199999999</v>
      </c>
      <c r="SJE234" s="53">
        <v>0</v>
      </c>
      <c r="SJF234" s="53">
        <f>SJD234*(($H$268)+1)+(IF(SJE234&lt;101,SJE234,IF(SJE234&lt;201,SJE234/2,IF(SJE234&lt;=301,SJE234/3,SJE234/4))))</f>
        <v>700.2520199999999</v>
      </c>
      <c r="SJG234" s="159">
        <f t="shared" si="11082"/>
        <v>5</v>
      </c>
      <c r="SJH234" s="159"/>
      <c r="SJI234" s="53" t="s">
        <v>163</v>
      </c>
      <c r="SJJ234" s="53">
        <f t="shared" ref="SJJ234" si="22128">(54.23)*10.764</f>
        <v>583.73171999999988</v>
      </c>
      <c r="SJK234" s="53">
        <f t="shared" si="19675"/>
        <v>116.52029999999999</v>
      </c>
      <c r="SJL234" s="53">
        <f t="shared" si="4946"/>
        <v>700.2520199999999</v>
      </c>
      <c r="SJM234" s="53">
        <v>0</v>
      </c>
      <c r="SJN234" s="53">
        <f>SJL234*(($H$268)+1)+(IF(SJM234&lt;101,SJM234,IF(SJM234&lt;201,SJM234/2,IF(SJM234&lt;=301,SJM234/3,SJM234/4))))</f>
        <v>700.2520199999999</v>
      </c>
      <c r="SJO234" s="159">
        <f t="shared" si="11085"/>
        <v>5</v>
      </c>
      <c r="SJP234" s="159"/>
      <c r="SJQ234" s="53" t="s">
        <v>163</v>
      </c>
      <c r="SJR234" s="53">
        <f t="shared" ref="SJR234" si="22129">(54.23)*10.764</f>
        <v>583.73171999999988</v>
      </c>
      <c r="SJS234" s="53">
        <f t="shared" si="19677"/>
        <v>116.52029999999999</v>
      </c>
      <c r="SJT234" s="53">
        <f t="shared" si="4949"/>
        <v>700.2520199999999</v>
      </c>
      <c r="SJU234" s="53">
        <v>0</v>
      </c>
      <c r="SJV234" s="53">
        <f>SJT234*(($H$268)+1)+(IF(SJU234&lt;101,SJU234,IF(SJU234&lt;201,SJU234/2,IF(SJU234&lt;=301,SJU234/3,SJU234/4))))</f>
        <v>700.2520199999999</v>
      </c>
      <c r="SJW234" s="159">
        <f t="shared" si="11088"/>
        <v>5</v>
      </c>
      <c r="SJX234" s="159"/>
      <c r="SJY234" s="53" t="s">
        <v>163</v>
      </c>
      <c r="SJZ234" s="53">
        <f t="shared" ref="SJZ234" si="22130">(54.23)*10.764</f>
        <v>583.73171999999988</v>
      </c>
      <c r="SKA234" s="53">
        <f t="shared" si="19679"/>
        <v>116.52029999999999</v>
      </c>
      <c r="SKB234" s="53">
        <f t="shared" si="4952"/>
        <v>700.2520199999999</v>
      </c>
      <c r="SKC234" s="53">
        <v>0</v>
      </c>
      <c r="SKD234" s="53">
        <f>SKB234*(($H$268)+1)+(IF(SKC234&lt;101,SKC234,IF(SKC234&lt;201,SKC234/2,IF(SKC234&lt;=301,SKC234/3,SKC234/4))))</f>
        <v>700.2520199999999</v>
      </c>
      <c r="SKE234" s="159">
        <f t="shared" si="11091"/>
        <v>5</v>
      </c>
      <c r="SKF234" s="159"/>
      <c r="SKG234" s="53" t="s">
        <v>163</v>
      </c>
      <c r="SKH234" s="53">
        <f t="shared" ref="SKH234" si="22131">(54.23)*10.764</f>
        <v>583.73171999999988</v>
      </c>
      <c r="SKI234" s="53">
        <f t="shared" si="19681"/>
        <v>116.52029999999999</v>
      </c>
      <c r="SKJ234" s="53">
        <f t="shared" si="4955"/>
        <v>700.2520199999999</v>
      </c>
      <c r="SKK234" s="53">
        <v>0</v>
      </c>
      <c r="SKL234" s="53">
        <f>SKJ234*(($H$268)+1)+(IF(SKK234&lt;101,SKK234,IF(SKK234&lt;201,SKK234/2,IF(SKK234&lt;=301,SKK234/3,SKK234/4))))</f>
        <v>700.2520199999999</v>
      </c>
      <c r="SKM234" s="159">
        <f t="shared" si="11094"/>
        <v>5</v>
      </c>
      <c r="SKN234" s="159"/>
      <c r="SKO234" s="53" t="s">
        <v>163</v>
      </c>
      <c r="SKP234" s="53">
        <f t="shared" ref="SKP234" si="22132">(54.23)*10.764</f>
        <v>583.73171999999988</v>
      </c>
      <c r="SKQ234" s="53">
        <f t="shared" si="19683"/>
        <v>116.52029999999999</v>
      </c>
      <c r="SKR234" s="53">
        <f t="shared" si="4958"/>
        <v>700.2520199999999</v>
      </c>
      <c r="SKS234" s="53">
        <v>0</v>
      </c>
      <c r="SKT234" s="53">
        <f>SKR234*(($H$268)+1)+(IF(SKS234&lt;101,SKS234,IF(SKS234&lt;201,SKS234/2,IF(SKS234&lt;=301,SKS234/3,SKS234/4))))</f>
        <v>700.2520199999999</v>
      </c>
      <c r="SKU234" s="159">
        <f t="shared" si="11097"/>
        <v>5</v>
      </c>
      <c r="SKV234" s="159"/>
      <c r="SKW234" s="53" t="s">
        <v>163</v>
      </c>
      <c r="SKX234" s="53">
        <f t="shared" ref="SKX234" si="22133">(54.23)*10.764</f>
        <v>583.73171999999988</v>
      </c>
      <c r="SKY234" s="53">
        <f t="shared" si="19685"/>
        <v>116.52029999999999</v>
      </c>
      <c r="SKZ234" s="53">
        <f t="shared" si="4961"/>
        <v>700.2520199999999</v>
      </c>
      <c r="SLA234" s="53">
        <v>0</v>
      </c>
      <c r="SLB234" s="53">
        <f>SKZ234*(($H$268)+1)+(IF(SLA234&lt;101,SLA234,IF(SLA234&lt;201,SLA234/2,IF(SLA234&lt;=301,SLA234/3,SLA234/4))))</f>
        <v>700.2520199999999</v>
      </c>
      <c r="SLC234" s="159">
        <f t="shared" si="11100"/>
        <v>5</v>
      </c>
      <c r="SLD234" s="159"/>
      <c r="SLE234" s="53" t="s">
        <v>163</v>
      </c>
      <c r="SLF234" s="53">
        <f t="shared" ref="SLF234" si="22134">(54.23)*10.764</f>
        <v>583.73171999999988</v>
      </c>
      <c r="SLG234" s="53">
        <f t="shared" si="19687"/>
        <v>116.52029999999999</v>
      </c>
      <c r="SLH234" s="53">
        <f t="shared" si="4964"/>
        <v>700.2520199999999</v>
      </c>
      <c r="SLI234" s="53">
        <v>0</v>
      </c>
      <c r="SLJ234" s="53">
        <f>SLH234*(($H$268)+1)+(IF(SLI234&lt;101,SLI234,IF(SLI234&lt;201,SLI234/2,IF(SLI234&lt;=301,SLI234/3,SLI234/4))))</f>
        <v>700.2520199999999</v>
      </c>
      <c r="SLK234" s="159">
        <f t="shared" si="11103"/>
        <v>5</v>
      </c>
      <c r="SLL234" s="159"/>
      <c r="SLM234" s="53" t="s">
        <v>163</v>
      </c>
      <c r="SLN234" s="53">
        <f t="shared" ref="SLN234" si="22135">(54.23)*10.764</f>
        <v>583.73171999999988</v>
      </c>
      <c r="SLO234" s="53">
        <f t="shared" si="19689"/>
        <v>116.52029999999999</v>
      </c>
      <c r="SLP234" s="53">
        <f t="shared" si="4967"/>
        <v>700.2520199999999</v>
      </c>
      <c r="SLQ234" s="53">
        <v>0</v>
      </c>
      <c r="SLR234" s="53">
        <f>SLP234*(($H$268)+1)+(IF(SLQ234&lt;101,SLQ234,IF(SLQ234&lt;201,SLQ234/2,IF(SLQ234&lt;=301,SLQ234/3,SLQ234/4))))</f>
        <v>700.2520199999999</v>
      </c>
      <c r="SLS234" s="159">
        <f t="shared" si="11106"/>
        <v>5</v>
      </c>
      <c r="SLT234" s="159"/>
      <c r="SLU234" s="53" t="s">
        <v>163</v>
      </c>
      <c r="SLV234" s="53">
        <f t="shared" ref="SLV234" si="22136">(54.23)*10.764</f>
        <v>583.73171999999988</v>
      </c>
      <c r="SLW234" s="53">
        <f t="shared" si="19691"/>
        <v>116.52029999999999</v>
      </c>
      <c r="SLX234" s="53">
        <f t="shared" si="4970"/>
        <v>700.2520199999999</v>
      </c>
      <c r="SLY234" s="53">
        <v>0</v>
      </c>
      <c r="SLZ234" s="53">
        <f>SLX234*(($H$268)+1)+(IF(SLY234&lt;101,SLY234,IF(SLY234&lt;201,SLY234/2,IF(SLY234&lt;=301,SLY234/3,SLY234/4))))</f>
        <v>700.2520199999999</v>
      </c>
      <c r="SMA234" s="159">
        <f t="shared" si="11109"/>
        <v>5</v>
      </c>
      <c r="SMB234" s="159"/>
      <c r="SMC234" s="53" t="s">
        <v>163</v>
      </c>
      <c r="SMD234" s="53">
        <f t="shared" ref="SMD234" si="22137">(54.23)*10.764</f>
        <v>583.73171999999988</v>
      </c>
      <c r="SME234" s="53">
        <f t="shared" si="19693"/>
        <v>116.52029999999999</v>
      </c>
      <c r="SMF234" s="53">
        <f t="shared" si="4973"/>
        <v>700.2520199999999</v>
      </c>
      <c r="SMG234" s="53">
        <v>0</v>
      </c>
      <c r="SMH234" s="53">
        <f>SMF234*(($H$268)+1)+(IF(SMG234&lt;101,SMG234,IF(SMG234&lt;201,SMG234/2,IF(SMG234&lt;=301,SMG234/3,SMG234/4))))</f>
        <v>700.2520199999999</v>
      </c>
      <c r="SMI234" s="159">
        <f t="shared" si="11112"/>
        <v>5</v>
      </c>
      <c r="SMJ234" s="159"/>
      <c r="SMK234" s="53" t="s">
        <v>163</v>
      </c>
      <c r="SML234" s="53">
        <f t="shared" ref="SML234" si="22138">(54.23)*10.764</f>
        <v>583.73171999999988</v>
      </c>
      <c r="SMM234" s="53">
        <f t="shared" si="19695"/>
        <v>116.52029999999999</v>
      </c>
      <c r="SMN234" s="53">
        <f t="shared" si="4976"/>
        <v>700.2520199999999</v>
      </c>
      <c r="SMO234" s="53">
        <v>0</v>
      </c>
      <c r="SMP234" s="53">
        <f>SMN234*(($H$268)+1)+(IF(SMO234&lt;101,SMO234,IF(SMO234&lt;201,SMO234/2,IF(SMO234&lt;=301,SMO234/3,SMO234/4))))</f>
        <v>700.2520199999999</v>
      </c>
      <c r="SMQ234" s="159">
        <f t="shared" si="11115"/>
        <v>5</v>
      </c>
      <c r="SMR234" s="159"/>
      <c r="SMS234" s="53" t="s">
        <v>163</v>
      </c>
      <c r="SMT234" s="53">
        <f t="shared" ref="SMT234" si="22139">(54.23)*10.764</f>
        <v>583.73171999999988</v>
      </c>
      <c r="SMU234" s="53">
        <f t="shared" si="19697"/>
        <v>116.52029999999999</v>
      </c>
      <c r="SMV234" s="53">
        <f t="shared" si="4979"/>
        <v>700.2520199999999</v>
      </c>
      <c r="SMW234" s="53">
        <v>0</v>
      </c>
      <c r="SMX234" s="53">
        <f>SMV234*(($H$268)+1)+(IF(SMW234&lt;101,SMW234,IF(SMW234&lt;201,SMW234/2,IF(SMW234&lt;=301,SMW234/3,SMW234/4))))</f>
        <v>700.2520199999999</v>
      </c>
      <c r="SMY234" s="159">
        <f t="shared" si="11118"/>
        <v>5</v>
      </c>
      <c r="SMZ234" s="159"/>
      <c r="SNA234" s="53" t="s">
        <v>163</v>
      </c>
      <c r="SNB234" s="53">
        <f t="shared" ref="SNB234" si="22140">(54.23)*10.764</f>
        <v>583.73171999999988</v>
      </c>
      <c r="SNC234" s="53">
        <f t="shared" si="19699"/>
        <v>116.52029999999999</v>
      </c>
      <c r="SND234" s="53">
        <f t="shared" si="4982"/>
        <v>700.2520199999999</v>
      </c>
      <c r="SNE234" s="53">
        <v>0</v>
      </c>
      <c r="SNF234" s="53">
        <f>SND234*(($H$268)+1)+(IF(SNE234&lt;101,SNE234,IF(SNE234&lt;201,SNE234/2,IF(SNE234&lt;=301,SNE234/3,SNE234/4))))</f>
        <v>700.2520199999999</v>
      </c>
      <c r="SNG234" s="159">
        <f t="shared" si="11121"/>
        <v>5</v>
      </c>
      <c r="SNH234" s="159"/>
      <c r="SNI234" s="53" t="s">
        <v>163</v>
      </c>
      <c r="SNJ234" s="53">
        <f t="shared" ref="SNJ234" si="22141">(54.23)*10.764</f>
        <v>583.73171999999988</v>
      </c>
      <c r="SNK234" s="53">
        <f t="shared" si="19701"/>
        <v>116.52029999999999</v>
      </c>
      <c r="SNL234" s="53">
        <f t="shared" si="4985"/>
        <v>700.2520199999999</v>
      </c>
      <c r="SNM234" s="53">
        <v>0</v>
      </c>
      <c r="SNN234" s="53">
        <f>SNL234*(($H$268)+1)+(IF(SNM234&lt;101,SNM234,IF(SNM234&lt;201,SNM234/2,IF(SNM234&lt;=301,SNM234/3,SNM234/4))))</f>
        <v>700.2520199999999</v>
      </c>
      <c r="SNO234" s="159">
        <f t="shared" si="11124"/>
        <v>5</v>
      </c>
      <c r="SNP234" s="159"/>
      <c r="SNQ234" s="53" t="s">
        <v>163</v>
      </c>
      <c r="SNR234" s="53">
        <f t="shared" ref="SNR234" si="22142">(54.23)*10.764</f>
        <v>583.73171999999988</v>
      </c>
      <c r="SNS234" s="53">
        <f t="shared" si="19703"/>
        <v>116.52029999999999</v>
      </c>
      <c r="SNT234" s="53">
        <f t="shared" si="4988"/>
        <v>700.2520199999999</v>
      </c>
      <c r="SNU234" s="53">
        <v>0</v>
      </c>
      <c r="SNV234" s="53">
        <f>SNT234*(($H$268)+1)+(IF(SNU234&lt;101,SNU234,IF(SNU234&lt;201,SNU234/2,IF(SNU234&lt;=301,SNU234/3,SNU234/4))))</f>
        <v>700.2520199999999</v>
      </c>
      <c r="SNW234" s="159">
        <f t="shared" si="11127"/>
        <v>5</v>
      </c>
      <c r="SNX234" s="159"/>
      <c r="SNY234" s="53" t="s">
        <v>163</v>
      </c>
      <c r="SNZ234" s="53">
        <f t="shared" ref="SNZ234" si="22143">(54.23)*10.764</f>
        <v>583.73171999999988</v>
      </c>
      <c r="SOA234" s="53">
        <f t="shared" si="19705"/>
        <v>116.52029999999999</v>
      </c>
      <c r="SOB234" s="53">
        <f t="shared" si="4991"/>
        <v>700.2520199999999</v>
      </c>
      <c r="SOC234" s="53">
        <v>0</v>
      </c>
      <c r="SOD234" s="53">
        <f>SOB234*(($H$268)+1)+(IF(SOC234&lt;101,SOC234,IF(SOC234&lt;201,SOC234/2,IF(SOC234&lt;=301,SOC234/3,SOC234/4))))</f>
        <v>700.2520199999999</v>
      </c>
      <c r="SOE234" s="159">
        <f t="shared" si="11130"/>
        <v>5</v>
      </c>
      <c r="SOF234" s="159"/>
      <c r="SOG234" s="53" t="s">
        <v>163</v>
      </c>
      <c r="SOH234" s="53">
        <f t="shared" ref="SOH234" si="22144">(54.23)*10.764</f>
        <v>583.73171999999988</v>
      </c>
      <c r="SOI234" s="53">
        <f t="shared" si="19707"/>
        <v>116.52029999999999</v>
      </c>
      <c r="SOJ234" s="53">
        <f t="shared" si="4994"/>
        <v>700.2520199999999</v>
      </c>
      <c r="SOK234" s="53">
        <v>0</v>
      </c>
      <c r="SOL234" s="53">
        <f>SOJ234*(($H$268)+1)+(IF(SOK234&lt;101,SOK234,IF(SOK234&lt;201,SOK234/2,IF(SOK234&lt;=301,SOK234/3,SOK234/4))))</f>
        <v>700.2520199999999</v>
      </c>
      <c r="SOM234" s="159">
        <f t="shared" si="11133"/>
        <v>5</v>
      </c>
      <c r="SON234" s="159"/>
      <c r="SOO234" s="53" t="s">
        <v>163</v>
      </c>
      <c r="SOP234" s="53">
        <f t="shared" ref="SOP234" si="22145">(54.23)*10.764</f>
        <v>583.73171999999988</v>
      </c>
      <c r="SOQ234" s="53">
        <f t="shared" si="19709"/>
        <v>116.52029999999999</v>
      </c>
      <c r="SOR234" s="53">
        <f t="shared" si="4997"/>
        <v>700.2520199999999</v>
      </c>
      <c r="SOS234" s="53">
        <v>0</v>
      </c>
      <c r="SOT234" s="53">
        <f>SOR234*(($H$268)+1)+(IF(SOS234&lt;101,SOS234,IF(SOS234&lt;201,SOS234/2,IF(SOS234&lt;=301,SOS234/3,SOS234/4))))</f>
        <v>700.2520199999999</v>
      </c>
      <c r="SOU234" s="159">
        <f t="shared" si="11136"/>
        <v>5</v>
      </c>
      <c r="SOV234" s="159"/>
      <c r="SOW234" s="53" t="s">
        <v>163</v>
      </c>
      <c r="SOX234" s="53">
        <f t="shared" ref="SOX234" si="22146">(54.23)*10.764</f>
        <v>583.73171999999988</v>
      </c>
      <c r="SOY234" s="53">
        <f t="shared" si="19711"/>
        <v>116.52029999999999</v>
      </c>
      <c r="SOZ234" s="53">
        <f t="shared" si="5000"/>
        <v>700.2520199999999</v>
      </c>
      <c r="SPA234" s="53">
        <v>0</v>
      </c>
      <c r="SPB234" s="53">
        <f>SOZ234*(($H$268)+1)+(IF(SPA234&lt;101,SPA234,IF(SPA234&lt;201,SPA234/2,IF(SPA234&lt;=301,SPA234/3,SPA234/4))))</f>
        <v>700.2520199999999</v>
      </c>
      <c r="SPC234" s="159">
        <f t="shared" si="11139"/>
        <v>5</v>
      </c>
      <c r="SPD234" s="159"/>
      <c r="SPE234" s="53" t="s">
        <v>163</v>
      </c>
      <c r="SPF234" s="53">
        <f t="shared" ref="SPF234" si="22147">(54.23)*10.764</f>
        <v>583.73171999999988</v>
      </c>
      <c r="SPG234" s="53">
        <f t="shared" si="19713"/>
        <v>116.52029999999999</v>
      </c>
      <c r="SPH234" s="53">
        <f t="shared" si="5003"/>
        <v>700.2520199999999</v>
      </c>
      <c r="SPI234" s="53">
        <v>0</v>
      </c>
      <c r="SPJ234" s="53">
        <f>SPH234*(($H$268)+1)+(IF(SPI234&lt;101,SPI234,IF(SPI234&lt;201,SPI234/2,IF(SPI234&lt;=301,SPI234/3,SPI234/4))))</f>
        <v>700.2520199999999</v>
      </c>
      <c r="SPK234" s="159">
        <f t="shared" si="11142"/>
        <v>5</v>
      </c>
      <c r="SPL234" s="159"/>
      <c r="SPM234" s="53" t="s">
        <v>163</v>
      </c>
      <c r="SPN234" s="53">
        <f t="shared" ref="SPN234" si="22148">(54.23)*10.764</f>
        <v>583.73171999999988</v>
      </c>
      <c r="SPO234" s="53">
        <f t="shared" si="19715"/>
        <v>116.52029999999999</v>
      </c>
      <c r="SPP234" s="53">
        <f t="shared" si="5006"/>
        <v>700.2520199999999</v>
      </c>
      <c r="SPQ234" s="53">
        <v>0</v>
      </c>
      <c r="SPR234" s="53">
        <f>SPP234*(($H$268)+1)+(IF(SPQ234&lt;101,SPQ234,IF(SPQ234&lt;201,SPQ234/2,IF(SPQ234&lt;=301,SPQ234/3,SPQ234/4))))</f>
        <v>700.2520199999999</v>
      </c>
      <c r="SPS234" s="159">
        <f t="shared" si="11145"/>
        <v>5</v>
      </c>
      <c r="SPT234" s="159"/>
      <c r="SPU234" s="53" t="s">
        <v>163</v>
      </c>
      <c r="SPV234" s="53">
        <f t="shared" ref="SPV234" si="22149">(54.23)*10.764</f>
        <v>583.73171999999988</v>
      </c>
      <c r="SPW234" s="53">
        <f t="shared" si="19717"/>
        <v>116.52029999999999</v>
      </c>
      <c r="SPX234" s="53">
        <f t="shared" si="5009"/>
        <v>700.2520199999999</v>
      </c>
      <c r="SPY234" s="53">
        <v>0</v>
      </c>
      <c r="SPZ234" s="53">
        <f>SPX234*(($H$268)+1)+(IF(SPY234&lt;101,SPY234,IF(SPY234&lt;201,SPY234/2,IF(SPY234&lt;=301,SPY234/3,SPY234/4))))</f>
        <v>700.2520199999999</v>
      </c>
      <c r="SQA234" s="159">
        <f t="shared" si="11148"/>
        <v>5</v>
      </c>
      <c r="SQB234" s="159"/>
      <c r="SQC234" s="53" t="s">
        <v>163</v>
      </c>
      <c r="SQD234" s="53">
        <f t="shared" ref="SQD234" si="22150">(54.23)*10.764</f>
        <v>583.73171999999988</v>
      </c>
      <c r="SQE234" s="53">
        <f t="shared" si="19719"/>
        <v>116.52029999999999</v>
      </c>
      <c r="SQF234" s="53">
        <f t="shared" si="5012"/>
        <v>700.2520199999999</v>
      </c>
      <c r="SQG234" s="53">
        <v>0</v>
      </c>
      <c r="SQH234" s="53">
        <f>SQF234*(($H$268)+1)+(IF(SQG234&lt;101,SQG234,IF(SQG234&lt;201,SQG234/2,IF(SQG234&lt;=301,SQG234/3,SQG234/4))))</f>
        <v>700.2520199999999</v>
      </c>
      <c r="SQI234" s="159">
        <f t="shared" si="11151"/>
        <v>5</v>
      </c>
      <c r="SQJ234" s="159"/>
      <c r="SQK234" s="53" t="s">
        <v>163</v>
      </c>
      <c r="SQL234" s="53">
        <f t="shared" ref="SQL234" si="22151">(54.23)*10.764</f>
        <v>583.73171999999988</v>
      </c>
      <c r="SQM234" s="53">
        <f t="shared" si="19721"/>
        <v>116.52029999999999</v>
      </c>
      <c r="SQN234" s="53">
        <f t="shared" si="5015"/>
        <v>700.2520199999999</v>
      </c>
      <c r="SQO234" s="53">
        <v>0</v>
      </c>
      <c r="SQP234" s="53">
        <f>SQN234*(($H$268)+1)+(IF(SQO234&lt;101,SQO234,IF(SQO234&lt;201,SQO234/2,IF(SQO234&lt;=301,SQO234/3,SQO234/4))))</f>
        <v>700.2520199999999</v>
      </c>
      <c r="SQQ234" s="159">
        <f t="shared" si="11154"/>
        <v>5</v>
      </c>
      <c r="SQR234" s="159"/>
      <c r="SQS234" s="53" t="s">
        <v>163</v>
      </c>
      <c r="SQT234" s="53">
        <f t="shared" ref="SQT234" si="22152">(54.23)*10.764</f>
        <v>583.73171999999988</v>
      </c>
      <c r="SQU234" s="53">
        <f t="shared" si="19723"/>
        <v>116.52029999999999</v>
      </c>
      <c r="SQV234" s="53">
        <f t="shared" si="5018"/>
        <v>700.2520199999999</v>
      </c>
      <c r="SQW234" s="53">
        <v>0</v>
      </c>
      <c r="SQX234" s="53">
        <f>SQV234*(($H$268)+1)+(IF(SQW234&lt;101,SQW234,IF(SQW234&lt;201,SQW234/2,IF(SQW234&lt;=301,SQW234/3,SQW234/4))))</f>
        <v>700.2520199999999</v>
      </c>
      <c r="SQY234" s="159">
        <f t="shared" si="11157"/>
        <v>5</v>
      </c>
      <c r="SQZ234" s="159"/>
      <c r="SRA234" s="53" t="s">
        <v>163</v>
      </c>
      <c r="SRB234" s="53">
        <f t="shared" ref="SRB234" si="22153">(54.23)*10.764</f>
        <v>583.73171999999988</v>
      </c>
      <c r="SRC234" s="53">
        <f t="shared" si="19725"/>
        <v>116.52029999999999</v>
      </c>
      <c r="SRD234" s="53">
        <f t="shared" si="5021"/>
        <v>700.2520199999999</v>
      </c>
      <c r="SRE234" s="53">
        <v>0</v>
      </c>
      <c r="SRF234" s="53">
        <f>SRD234*(($H$268)+1)+(IF(SRE234&lt;101,SRE234,IF(SRE234&lt;201,SRE234/2,IF(SRE234&lt;=301,SRE234/3,SRE234/4))))</f>
        <v>700.2520199999999</v>
      </c>
      <c r="SRG234" s="159">
        <f t="shared" si="11160"/>
        <v>5</v>
      </c>
      <c r="SRH234" s="159"/>
      <c r="SRI234" s="53" t="s">
        <v>163</v>
      </c>
      <c r="SRJ234" s="53">
        <f t="shared" ref="SRJ234" si="22154">(54.23)*10.764</f>
        <v>583.73171999999988</v>
      </c>
      <c r="SRK234" s="53">
        <f t="shared" si="19727"/>
        <v>116.52029999999999</v>
      </c>
      <c r="SRL234" s="53">
        <f t="shared" si="5024"/>
        <v>700.2520199999999</v>
      </c>
      <c r="SRM234" s="53">
        <v>0</v>
      </c>
      <c r="SRN234" s="53">
        <f>SRL234*(($H$268)+1)+(IF(SRM234&lt;101,SRM234,IF(SRM234&lt;201,SRM234/2,IF(SRM234&lt;=301,SRM234/3,SRM234/4))))</f>
        <v>700.2520199999999</v>
      </c>
      <c r="SRO234" s="159">
        <f t="shared" si="11163"/>
        <v>5</v>
      </c>
      <c r="SRP234" s="159"/>
      <c r="SRQ234" s="53" t="s">
        <v>163</v>
      </c>
      <c r="SRR234" s="53">
        <f t="shared" ref="SRR234" si="22155">(54.23)*10.764</f>
        <v>583.73171999999988</v>
      </c>
      <c r="SRS234" s="53">
        <f t="shared" si="19729"/>
        <v>116.52029999999999</v>
      </c>
      <c r="SRT234" s="53">
        <f t="shared" si="5027"/>
        <v>700.2520199999999</v>
      </c>
      <c r="SRU234" s="53">
        <v>0</v>
      </c>
      <c r="SRV234" s="53">
        <f>SRT234*(($H$268)+1)+(IF(SRU234&lt;101,SRU234,IF(SRU234&lt;201,SRU234/2,IF(SRU234&lt;=301,SRU234/3,SRU234/4))))</f>
        <v>700.2520199999999</v>
      </c>
      <c r="SRW234" s="159">
        <f t="shared" si="11166"/>
        <v>5</v>
      </c>
      <c r="SRX234" s="159"/>
      <c r="SRY234" s="53" t="s">
        <v>163</v>
      </c>
      <c r="SRZ234" s="53">
        <f t="shared" ref="SRZ234" si="22156">(54.23)*10.764</f>
        <v>583.73171999999988</v>
      </c>
      <c r="SSA234" s="53">
        <f t="shared" si="19731"/>
        <v>116.52029999999999</v>
      </c>
      <c r="SSB234" s="53">
        <f t="shared" si="5030"/>
        <v>700.2520199999999</v>
      </c>
      <c r="SSC234" s="53">
        <v>0</v>
      </c>
      <c r="SSD234" s="53">
        <f>SSB234*(($H$268)+1)+(IF(SSC234&lt;101,SSC234,IF(SSC234&lt;201,SSC234/2,IF(SSC234&lt;=301,SSC234/3,SSC234/4))))</f>
        <v>700.2520199999999</v>
      </c>
      <c r="SSE234" s="159">
        <f t="shared" si="11169"/>
        <v>5</v>
      </c>
      <c r="SSF234" s="159"/>
      <c r="SSG234" s="53" t="s">
        <v>163</v>
      </c>
      <c r="SSH234" s="53">
        <f t="shared" ref="SSH234" si="22157">(54.23)*10.764</f>
        <v>583.73171999999988</v>
      </c>
      <c r="SSI234" s="53">
        <f t="shared" si="19733"/>
        <v>116.52029999999999</v>
      </c>
      <c r="SSJ234" s="53">
        <f t="shared" si="5033"/>
        <v>700.2520199999999</v>
      </c>
      <c r="SSK234" s="53">
        <v>0</v>
      </c>
      <c r="SSL234" s="53">
        <f>SSJ234*(($H$268)+1)+(IF(SSK234&lt;101,SSK234,IF(SSK234&lt;201,SSK234/2,IF(SSK234&lt;=301,SSK234/3,SSK234/4))))</f>
        <v>700.2520199999999</v>
      </c>
      <c r="SSM234" s="159">
        <f t="shared" si="11172"/>
        <v>5</v>
      </c>
      <c r="SSN234" s="159"/>
      <c r="SSO234" s="53" t="s">
        <v>163</v>
      </c>
      <c r="SSP234" s="53">
        <f t="shared" ref="SSP234" si="22158">(54.23)*10.764</f>
        <v>583.73171999999988</v>
      </c>
      <c r="SSQ234" s="53">
        <f t="shared" si="19735"/>
        <v>116.52029999999999</v>
      </c>
      <c r="SSR234" s="53">
        <f t="shared" si="5036"/>
        <v>700.2520199999999</v>
      </c>
      <c r="SSS234" s="53">
        <v>0</v>
      </c>
      <c r="SST234" s="53">
        <f>SSR234*(($H$268)+1)+(IF(SSS234&lt;101,SSS234,IF(SSS234&lt;201,SSS234/2,IF(SSS234&lt;=301,SSS234/3,SSS234/4))))</f>
        <v>700.2520199999999</v>
      </c>
      <c r="SSU234" s="159">
        <f t="shared" si="11175"/>
        <v>5</v>
      </c>
      <c r="SSV234" s="159"/>
      <c r="SSW234" s="53" t="s">
        <v>163</v>
      </c>
      <c r="SSX234" s="53">
        <f t="shared" ref="SSX234" si="22159">(54.23)*10.764</f>
        <v>583.73171999999988</v>
      </c>
      <c r="SSY234" s="53">
        <f t="shared" si="19737"/>
        <v>116.52029999999999</v>
      </c>
      <c r="SSZ234" s="53">
        <f t="shared" si="5039"/>
        <v>700.2520199999999</v>
      </c>
      <c r="STA234" s="53">
        <v>0</v>
      </c>
      <c r="STB234" s="53">
        <f>SSZ234*(($H$268)+1)+(IF(STA234&lt;101,STA234,IF(STA234&lt;201,STA234/2,IF(STA234&lt;=301,STA234/3,STA234/4))))</f>
        <v>700.2520199999999</v>
      </c>
      <c r="STC234" s="159">
        <f t="shared" si="11178"/>
        <v>5</v>
      </c>
      <c r="STD234" s="159"/>
      <c r="STE234" s="53" t="s">
        <v>163</v>
      </c>
      <c r="STF234" s="53">
        <f t="shared" ref="STF234" si="22160">(54.23)*10.764</f>
        <v>583.73171999999988</v>
      </c>
      <c r="STG234" s="53">
        <f t="shared" si="19739"/>
        <v>116.52029999999999</v>
      </c>
      <c r="STH234" s="53">
        <f t="shared" si="5042"/>
        <v>700.2520199999999</v>
      </c>
      <c r="STI234" s="53">
        <v>0</v>
      </c>
      <c r="STJ234" s="53">
        <f>STH234*(($H$268)+1)+(IF(STI234&lt;101,STI234,IF(STI234&lt;201,STI234/2,IF(STI234&lt;=301,STI234/3,STI234/4))))</f>
        <v>700.2520199999999</v>
      </c>
      <c r="STK234" s="159">
        <f t="shared" si="11181"/>
        <v>5</v>
      </c>
      <c r="STL234" s="159"/>
      <c r="STM234" s="53" t="s">
        <v>163</v>
      </c>
      <c r="STN234" s="53">
        <f t="shared" ref="STN234" si="22161">(54.23)*10.764</f>
        <v>583.73171999999988</v>
      </c>
      <c r="STO234" s="53">
        <f t="shared" si="19741"/>
        <v>116.52029999999999</v>
      </c>
      <c r="STP234" s="53">
        <f t="shared" si="5045"/>
        <v>700.2520199999999</v>
      </c>
      <c r="STQ234" s="53">
        <v>0</v>
      </c>
      <c r="STR234" s="53">
        <f>STP234*(($H$268)+1)+(IF(STQ234&lt;101,STQ234,IF(STQ234&lt;201,STQ234/2,IF(STQ234&lt;=301,STQ234/3,STQ234/4))))</f>
        <v>700.2520199999999</v>
      </c>
      <c r="STS234" s="159">
        <f t="shared" si="11184"/>
        <v>5</v>
      </c>
      <c r="STT234" s="159"/>
      <c r="STU234" s="53" t="s">
        <v>163</v>
      </c>
      <c r="STV234" s="53">
        <f t="shared" ref="STV234" si="22162">(54.23)*10.764</f>
        <v>583.73171999999988</v>
      </c>
      <c r="STW234" s="53">
        <f t="shared" si="19743"/>
        <v>116.52029999999999</v>
      </c>
      <c r="STX234" s="53">
        <f t="shared" si="5048"/>
        <v>700.2520199999999</v>
      </c>
      <c r="STY234" s="53">
        <v>0</v>
      </c>
      <c r="STZ234" s="53">
        <f>STX234*(($H$268)+1)+(IF(STY234&lt;101,STY234,IF(STY234&lt;201,STY234/2,IF(STY234&lt;=301,STY234/3,STY234/4))))</f>
        <v>700.2520199999999</v>
      </c>
      <c r="SUA234" s="159">
        <f t="shared" si="11187"/>
        <v>5</v>
      </c>
      <c r="SUB234" s="159"/>
      <c r="SUC234" s="53" t="s">
        <v>163</v>
      </c>
      <c r="SUD234" s="53">
        <f t="shared" ref="SUD234" si="22163">(54.23)*10.764</f>
        <v>583.73171999999988</v>
      </c>
      <c r="SUE234" s="53">
        <f t="shared" si="19745"/>
        <v>116.52029999999999</v>
      </c>
      <c r="SUF234" s="53">
        <f t="shared" si="5051"/>
        <v>700.2520199999999</v>
      </c>
      <c r="SUG234" s="53">
        <v>0</v>
      </c>
      <c r="SUH234" s="53">
        <f>SUF234*(($H$268)+1)+(IF(SUG234&lt;101,SUG234,IF(SUG234&lt;201,SUG234/2,IF(SUG234&lt;=301,SUG234/3,SUG234/4))))</f>
        <v>700.2520199999999</v>
      </c>
      <c r="SUI234" s="159">
        <f t="shared" si="11190"/>
        <v>5</v>
      </c>
      <c r="SUJ234" s="159"/>
      <c r="SUK234" s="53" t="s">
        <v>163</v>
      </c>
      <c r="SUL234" s="53">
        <f t="shared" ref="SUL234" si="22164">(54.23)*10.764</f>
        <v>583.73171999999988</v>
      </c>
      <c r="SUM234" s="53">
        <f t="shared" si="19747"/>
        <v>116.52029999999999</v>
      </c>
      <c r="SUN234" s="53">
        <f t="shared" si="5054"/>
        <v>700.2520199999999</v>
      </c>
      <c r="SUO234" s="53">
        <v>0</v>
      </c>
      <c r="SUP234" s="53">
        <f>SUN234*(($H$268)+1)+(IF(SUO234&lt;101,SUO234,IF(SUO234&lt;201,SUO234/2,IF(SUO234&lt;=301,SUO234/3,SUO234/4))))</f>
        <v>700.2520199999999</v>
      </c>
      <c r="SUQ234" s="159">
        <f t="shared" si="11193"/>
        <v>5</v>
      </c>
      <c r="SUR234" s="159"/>
      <c r="SUS234" s="53" t="s">
        <v>163</v>
      </c>
      <c r="SUT234" s="53">
        <f t="shared" ref="SUT234" si="22165">(54.23)*10.764</f>
        <v>583.73171999999988</v>
      </c>
      <c r="SUU234" s="53">
        <f t="shared" si="19749"/>
        <v>116.52029999999999</v>
      </c>
      <c r="SUV234" s="53">
        <f t="shared" si="5057"/>
        <v>700.2520199999999</v>
      </c>
      <c r="SUW234" s="53">
        <v>0</v>
      </c>
      <c r="SUX234" s="53">
        <f>SUV234*(($H$268)+1)+(IF(SUW234&lt;101,SUW234,IF(SUW234&lt;201,SUW234/2,IF(SUW234&lt;=301,SUW234/3,SUW234/4))))</f>
        <v>700.2520199999999</v>
      </c>
      <c r="SUY234" s="159">
        <f t="shared" si="11196"/>
        <v>5</v>
      </c>
      <c r="SUZ234" s="159"/>
      <c r="SVA234" s="53" t="s">
        <v>163</v>
      </c>
      <c r="SVB234" s="53">
        <f t="shared" ref="SVB234" si="22166">(54.23)*10.764</f>
        <v>583.73171999999988</v>
      </c>
      <c r="SVC234" s="53">
        <f t="shared" si="19751"/>
        <v>116.52029999999999</v>
      </c>
      <c r="SVD234" s="53">
        <f t="shared" si="5060"/>
        <v>700.2520199999999</v>
      </c>
      <c r="SVE234" s="53">
        <v>0</v>
      </c>
      <c r="SVF234" s="53">
        <f>SVD234*(($H$268)+1)+(IF(SVE234&lt;101,SVE234,IF(SVE234&lt;201,SVE234/2,IF(SVE234&lt;=301,SVE234/3,SVE234/4))))</f>
        <v>700.2520199999999</v>
      </c>
      <c r="SVG234" s="159">
        <f t="shared" si="11199"/>
        <v>5</v>
      </c>
      <c r="SVH234" s="159"/>
      <c r="SVI234" s="53" t="s">
        <v>163</v>
      </c>
      <c r="SVJ234" s="53">
        <f t="shared" ref="SVJ234" si="22167">(54.23)*10.764</f>
        <v>583.73171999999988</v>
      </c>
      <c r="SVK234" s="53">
        <f t="shared" si="19753"/>
        <v>116.52029999999999</v>
      </c>
      <c r="SVL234" s="53">
        <f t="shared" si="5063"/>
        <v>700.2520199999999</v>
      </c>
      <c r="SVM234" s="53">
        <v>0</v>
      </c>
      <c r="SVN234" s="53">
        <f>SVL234*(($H$268)+1)+(IF(SVM234&lt;101,SVM234,IF(SVM234&lt;201,SVM234/2,IF(SVM234&lt;=301,SVM234/3,SVM234/4))))</f>
        <v>700.2520199999999</v>
      </c>
      <c r="SVO234" s="159">
        <f t="shared" si="11202"/>
        <v>5</v>
      </c>
      <c r="SVP234" s="159"/>
      <c r="SVQ234" s="53" t="s">
        <v>163</v>
      </c>
      <c r="SVR234" s="53">
        <f t="shared" ref="SVR234" si="22168">(54.23)*10.764</f>
        <v>583.73171999999988</v>
      </c>
      <c r="SVS234" s="53">
        <f t="shared" si="19755"/>
        <v>116.52029999999999</v>
      </c>
      <c r="SVT234" s="53">
        <f t="shared" si="5066"/>
        <v>700.2520199999999</v>
      </c>
      <c r="SVU234" s="53">
        <v>0</v>
      </c>
      <c r="SVV234" s="53">
        <f>SVT234*(($H$268)+1)+(IF(SVU234&lt;101,SVU234,IF(SVU234&lt;201,SVU234/2,IF(SVU234&lt;=301,SVU234/3,SVU234/4))))</f>
        <v>700.2520199999999</v>
      </c>
      <c r="SVW234" s="159">
        <f t="shared" si="11205"/>
        <v>5</v>
      </c>
      <c r="SVX234" s="159"/>
      <c r="SVY234" s="53" t="s">
        <v>163</v>
      </c>
      <c r="SVZ234" s="53">
        <f t="shared" ref="SVZ234" si="22169">(54.23)*10.764</f>
        <v>583.73171999999988</v>
      </c>
      <c r="SWA234" s="53">
        <f t="shared" si="19757"/>
        <v>116.52029999999999</v>
      </c>
      <c r="SWB234" s="53">
        <f t="shared" si="5069"/>
        <v>700.2520199999999</v>
      </c>
      <c r="SWC234" s="53">
        <v>0</v>
      </c>
      <c r="SWD234" s="53">
        <f>SWB234*(($H$268)+1)+(IF(SWC234&lt;101,SWC234,IF(SWC234&lt;201,SWC234/2,IF(SWC234&lt;=301,SWC234/3,SWC234/4))))</f>
        <v>700.2520199999999</v>
      </c>
      <c r="SWE234" s="159">
        <f t="shared" si="11208"/>
        <v>5</v>
      </c>
      <c r="SWF234" s="159"/>
      <c r="SWG234" s="53" t="s">
        <v>163</v>
      </c>
      <c r="SWH234" s="53">
        <f t="shared" ref="SWH234" si="22170">(54.23)*10.764</f>
        <v>583.73171999999988</v>
      </c>
      <c r="SWI234" s="53">
        <f t="shared" si="19759"/>
        <v>116.52029999999999</v>
      </c>
      <c r="SWJ234" s="53">
        <f t="shared" si="5072"/>
        <v>700.2520199999999</v>
      </c>
      <c r="SWK234" s="53">
        <v>0</v>
      </c>
      <c r="SWL234" s="53">
        <f>SWJ234*(($H$268)+1)+(IF(SWK234&lt;101,SWK234,IF(SWK234&lt;201,SWK234/2,IF(SWK234&lt;=301,SWK234/3,SWK234/4))))</f>
        <v>700.2520199999999</v>
      </c>
      <c r="SWM234" s="159">
        <f t="shared" si="11211"/>
        <v>5</v>
      </c>
      <c r="SWN234" s="159"/>
      <c r="SWO234" s="53" t="s">
        <v>163</v>
      </c>
      <c r="SWP234" s="53">
        <f t="shared" ref="SWP234" si="22171">(54.23)*10.764</f>
        <v>583.73171999999988</v>
      </c>
      <c r="SWQ234" s="53">
        <f t="shared" si="19761"/>
        <v>116.52029999999999</v>
      </c>
      <c r="SWR234" s="53">
        <f t="shared" si="5075"/>
        <v>700.2520199999999</v>
      </c>
      <c r="SWS234" s="53">
        <v>0</v>
      </c>
      <c r="SWT234" s="53">
        <f>SWR234*(($H$268)+1)+(IF(SWS234&lt;101,SWS234,IF(SWS234&lt;201,SWS234/2,IF(SWS234&lt;=301,SWS234/3,SWS234/4))))</f>
        <v>700.2520199999999</v>
      </c>
      <c r="SWU234" s="159">
        <f t="shared" si="11214"/>
        <v>5</v>
      </c>
      <c r="SWV234" s="159"/>
      <c r="SWW234" s="53" t="s">
        <v>163</v>
      </c>
      <c r="SWX234" s="53">
        <f t="shared" ref="SWX234" si="22172">(54.23)*10.764</f>
        <v>583.73171999999988</v>
      </c>
      <c r="SWY234" s="53">
        <f t="shared" si="19763"/>
        <v>116.52029999999999</v>
      </c>
      <c r="SWZ234" s="53">
        <f t="shared" si="5078"/>
        <v>700.2520199999999</v>
      </c>
      <c r="SXA234" s="53">
        <v>0</v>
      </c>
      <c r="SXB234" s="53">
        <f>SWZ234*(($H$268)+1)+(IF(SXA234&lt;101,SXA234,IF(SXA234&lt;201,SXA234/2,IF(SXA234&lt;=301,SXA234/3,SXA234/4))))</f>
        <v>700.2520199999999</v>
      </c>
      <c r="SXC234" s="159">
        <f t="shared" si="11217"/>
        <v>5</v>
      </c>
      <c r="SXD234" s="159"/>
      <c r="SXE234" s="53" t="s">
        <v>163</v>
      </c>
      <c r="SXF234" s="53">
        <f t="shared" ref="SXF234" si="22173">(54.23)*10.764</f>
        <v>583.73171999999988</v>
      </c>
      <c r="SXG234" s="53">
        <f t="shared" si="19765"/>
        <v>116.52029999999999</v>
      </c>
      <c r="SXH234" s="53">
        <f t="shared" si="5081"/>
        <v>700.2520199999999</v>
      </c>
      <c r="SXI234" s="53">
        <v>0</v>
      </c>
      <c r="SXJ234" s="53">
        <f>SXH234*(($H$268)+1)+(IF(SXI234&lt;101,SXI234,IF(SXI234&lt;201,SXI234/2,IF(SXI234&lt;=301,SXI234/3,SXI234/4))))</f>
        <v>700.2520199999999</v>
      </c>
      <c r="SXK234" s="159">
        <f t="shared" si="11220"/>
        <v>5</v>
      </c>
      <c r="SXL234" s="159"/>
      <c r="SXM234" s="53" t="s">
        <v>163</v>
      </c>
      <c r="SXN234" s="53">
        <f t="shared" ref="SXN234" si="22174">(54.23)*10.764</f>
        <v>583.73171999999988</v>
      </c>
      <c r="SXO234" s="53">
        <f t="shared" si="19767"/>
        <v>116.52029999999999</v>
      </c>
      <c r="SXP234" s="53">
        <f t="shared" si="5084"/>
        <v>700.2520199999999</v>
      </c>
      <c r="SXQ234" s="53">
        <v>0</v>
      </c>
      <c r="SXR234" s="53">
        <f>SXP234*(($H$268)+1)+(IF(SXQ234&lt;101,SXQ234,IF(SXQ234&lt;201,SXQ234/2,IF(SXQ234&lt;=301,SXQ234/3,SXQ234/4))))</f>
        <v>700.2520199999999</v>
      </c>
      <c r="SXS234" s="159">
        <f t="shared" si="11223"/>
        <v>5</v>
      </c>
      <c r="SXT234" s="159"/>
      <c r="SXU234" s="53" t="s">
        <v>163</v>
      </c>
      <c r="SXV234" s="53">
        <f t="shared" ref="SXV234" si="22175">(54.23)*10.764</f>
        <v>583.73171999999988</v>
      </c>
      <c r="SXW234" s="53">
        <f t="shared" si="19769"/>
        <v>116.52029999999999</v>
      </c>
      <c r="SXX234" s="53">
        <f t="shared" si="5087"/>
        <v>700.2520199999999</v>
      </c>
      <c r="SXY234" s="53">
        <v>0</v>
      </c>
      <c r="SXZ234" s="53">
        <f>SXX234*(($H$268)+1)+(IF(SXY234&lt;101,SXY234,IF(SXY234&lt;201,SXY234/2,IF(SXY234&lt;=301,SXY234/3,SXY234/4))))</f>
        <v>700.2520199999999</v>
      </c>
      <c r="SYA234" s="159">
        <f t="shared" si="11226"/>
        <v>5</v>
      </c>
      <c r="SYB234" s="159"/>
      <c r="SYC234" s="53" t="s">
        <v>163</v>
      </c>
      <c r="SYD234" s="53">
        <f t="shared" ref="SYD234" si="22176">(54.23)*10.764</f>
        <v>583.73171999999988</v>
      </c>
      <c r="SYE234" s="53">
        <f t="shared" si="19771"/>
        <v>116.52029999999999</v>
      </c>
      <c r="SYF234" s="53">
        <f t="shared" si="5090"/>
        <v>700.2520199999999</v>
      </c>
      <c r="SYG234" s="53">
        <v>0</v>
      </c>
      <c r="SYH234" s="53">
        <f>SYF234*(($H$268)+1)+(IF(SYG234&lt;101,SYG234,IF(SYG234&lt;201,SYG234/2,IF(SYG234&lt;=301,SYG234/3,SYG234/4))))</f>
        <v>700.2520199999999</v>
      </c>
      <c r="SYI234" s="159">
        <f t="shared" si="11229"/>
        <v>5</v>
      </c>
      <c r="SYJ234" s="159"/>
      <c r="SYK234" s="53" t="s">
        <v>163</v>
      </c>
      <c r="SYL234" s="53">
        <f t="shared" ref="SYL234" si="22177">(54.23)*10.764</f>
        <v>583.73171999999988</v>
      </c>
      <c r="SYM234" s="53">
        <f t="shared" si="19773"/>
        <v>116.52029999999999</v>
      </c>
      <c r="SYN234" s="53">
        <f t="shared" si="5093"/>
        <v>700.2520199999999</v>
      </c>
      <c r="SYO234" s="53">
        <v>0</v>
      </c>
      <c r="SYP234" s="53">
        <f>SYN234*(($H$268)+1)+(IF(SYO234&lt;101,SYO234,IF(SYO234&lt;201,SYO234/2,IF(SYO234&lt;=301,SYO234/3,SYO234/4))))</f>
        <v>700.2520199999999</v>
      </c>
      <c r="SYQ234" s="159">
        <f t="shared" si="11232"/>
        <v>5</v>
      </c>
      <c r="SYR234" s="159"/>
      <c r="SYS234" s="53" t="s">
        <v>163</v>
      </c>
      <c r="SYT234" s="53">
        <f t="shared" ref="SYT234" si="22178">(54.23)*10.764</f>
        <v>583.73171999999988</v>
      </c>
      <c r="SYU234" s="53">
        <f t="shared" si="19775"/>
        <v>116.52029999999999</v>
      </c>
      <c r="SYV234" s="53">
        <f t="shared" si="5096"/>
        <v>700.2520199999999</v>
      </c>
      <c r="SYW234" s="53">
        <v>0</v>
      </c>
      <c r="SYX234" s="53">
        <f>SYV234*(($H$268)+1)+(IF(SYW234&lt;101,SYW234,IF(SYW234&lt;201,SYW234/2,IF(SYW234&lt;=301,SYW234/3,SYW234/4))))</f>
        <v>700.2520199999999</v>
      </c>
      <c r="SYY234" s="159">
        <f t="shared" si="11235"/>
        <v>5</v>
      </c>
      <c r="SYZ234" s="159"/>
      <c r="SZA234" s="53" t="s">
        <v>163</v>
      </c>
      <c r="SZB234" s="53">
        <f t="shared" ref="SZB234" si="22179">(54.23)*10.764</f>
        <v>583.73171999999988</v>
      </c>
      <c r="SZC234" s="53">
        <f t="shared" si="19777"/>
        <v>116.52029999999999</v>
      </c>
      <c r="SZD234" s="53">
        <f t="shared" si="5099"/>
        <v>700.2520199999999</v>
      </c>
      <c r="SZE234" s="53">
        <v>0</v>
      </c>
      <c r="SZF234" s="53">
        <f>SZD234*(($H$268)+1)+(IF(SZE234&lt;101,SZE234,IF(SZE234&lt;201,SZE234/2,IF(SZE234&lt;=301,SZE234/3,SZE234/4))))</f>
        <v>700.2520199999999</v>
      </c>
      <c r="SZG234" s="159">
        <f t="shared" si="11238"/>
        <v>5</v>
      </c>
      <c r="SZH234" s="159"/>
      <c r="SZI234" s="53" t="s">
        <v>163</v>
      </c>
      <c r="SZJ234" s="53">
        <f t="shared" ref="SZJ234" si="22180">(54.23)*10.764</f>
        <v>583.73171999999988</v>
      </c>
      <c r="SZK234" s="53">
        <f t="shared" si="19779"/>
        <v>116.52029999999999</v>
      </c>
      <c r="SZL234" s="53">
        <f t="shared" si="5102"/>
        <v>700.2520199999999</v>
      </c>
      <c r="SZM234" s="53">
        <v>0</v>
      </c>
      <c r="SZN234" s="53">
        <f>SZL234*(($H$268)+1)+(IF(SZM234&lt;101,SZM234,IF(SZM234&lt;201,SZM234/2,IF(SZM234&lt;=301,SZM234/3,SZM234/4))))</f>
        <v>700.2520199999999</v>
      </c>
      <c r="SZO234" s="159">
        <f t="shared" si="11241"/>
        <v>5</v>
      </c>
      <c r="SZP234" s="159"/>
      <c r="SZQ234" s="53" t="s">
        <v>163</v>
      </c>
      <c r="SZR234" s="53">
        <f t="shared" ref="SZR234" si="22181">(54.23)*10.764</f>
        <v>583.73171999999988</v>
      </c>
      <c r="SZS234" s="53">
        <f t="shared" si="19781"/>
        <v>116.52029999999999</v>
      </c>
      <c r="SZT234" s="53">
        <f t="shared" si="5105"/>
        <v>700.2520199999999</v>
      </c>
      <c r="SZU234" s="53">
        <v>0</v>
      </c>
      <c r="SZV234" s="53">
        <f>SZT234*(($H$268)+1)+(IF(SZU234&lt;101,SZU234,IF(SZU234&lt;201,SZU234/2,IF(SZU234&lt;=301,SZU234/3,SZU234/4))))</f>
        <v>700.2520199999999</v>
      </c>
      <c r="SZW234" s="159">
        <f t="shared" si="11244"/>
        <v>5</v>
      </c>
      <c r="SZX234" s="159"/>
      <c r="SZY234" s="53" t="s">
        <v>163</v>
      </c>
      <c r="SZZ234" s="53">
        <f t="shared" ref="SZZ234" si="22182">(54.23)*10.764</f>
        <v>583.73171999999988</v>
      </c>
      <c r="TAA234" s="53">
        <f t="shared" si="19783"/>
        <v>116.52029999999999</v>
      </c>
      <c r="TAB234" s="53">
        <f t="shared" si="5108"/>
        <v>700.2520199999999</v>
      </c>
      <c r="TAC234" s="53">
        <v>0</v>
      </c>
      <c r="TAD234" s="53">
        <f>TAB234*(($H$268)+1)+(IF(TAC234&lt;101,TAC234,IF(TAC234&lt;201,TAC234/2,IF(TAC234&lt;=301,TAC234/3,TAC234/4))))</f>
        <v>700.2520199999999</v>
      </c>
      <c r="TAE234" s="159">
        <f t="shared" si="11247"/>
        <v>5</v>
      </c>
      <c r="TAF234" s="159"/>
      <c r="TAG234" s="53" t="s">
        <v>163</v>
      </c>
      <c r="TAH234" s="53">
        <f t="shared" ref="TAH234" si="22183">(54.23)*10.764</f>
        <v>583.73171999999988</v>
      </c>
      <c r="TAI234" s="53">
        <f t="shared" si="19785"/>
        <v>116.52029999999999</v>
      </c>
      <c r="TAJ234" s="53">
        <f t="shared" si="5111"/>
        <v>700.2520199999999</v>
      </c>
      <c r="TAK234" s="53">
        <v>0</v>
      </c>
      <c r="TAL234" s="53">
        <f>TAJ234*(($H$268)+1)+(IF(TAK234&lt;101,TAK234,IF(TAK234&lt;201,TAK234/2,IF(TAK234&lt;=301,TAK234/3,TAK234/4))))</f>
        <v>700.2520199999999</v>
      </c>
      <c r="TAM234" s="159">
        <f t="shared" si="11250"/>
        <v>5</v>
      </c>
      <c r="TAN234" s="159"/>
      <c r="TAO234" s="53" t="s">
        <v>163</v>
      </c>
      <c r="TAP234" s="53">
        <f t="shared" ref="TAP234" si="22184">(54.23)*10.764</f>
        <v>583.73171999999988</v>
      </c>
      <c r="TAQ234" s="53">
        <f t="shared" si="19787"/>
        <v>116.52029999999999</v>
      </c>
      <c r="TAR234" s="53">
        <f t="shared" si="5114"/>
        <v>700.2520199999999</v>
      </c>
      <c r="TAS234" s="53">
        <v>0</v>
      </c>
      <c r="TAT234" s="53">
        <f>TAR234*(($H$268)+1)+(IF(TAS234&lt;101,TAS234,IF(TAS234&lt;201,TAS234/2,IF(TAS234&lt;=301,TAS234/3,TAS234/4))))</f>
        <v>700.2520199999999</v>
      </c>
      <c r="TAU234" s="159">
        <f t="shared" si="11253"/>
        <v>5</v>
      </c>
      <c r="TAV234" s="159"/>
      <c r="TAW234" s="53" t="s">
        <v>163</v>
      </c>
      <c r="TAX234" s="53">
        <f t="shared" ref="TAX234" si="22185">(54.23)*10.764</f>
        <v>583.73171999999988</v>
      </c>
      <c r="TAY234" s="53">
        <f t="shared" si="19789"/>
        <v>116.52029999999999</v>
      </c>
      <c r="TAZ234" s="53">
        <f t="shared" si="5117"/>
        <v>700.2520199999999</v>
      </c>
      <c r="TBA234" s="53">
        <v>0</v>
      </c>
      <c r="TBB234" s="53">
        <f>TAZ234*(($H$268)+1)+(IF(TBA234&lt;101,TBA234,IF(TBA234&lt;201,TBA234/2,IF(TBA234&lt;=301,TBA234/3,TBA234/4))))</f>
        <v>700.2520199999999</v>
      </c>
      <c r="TBC234" s="159">
        <f t="shared" si="11256"/>
        <v>5</v>
      </c>
      <c r="TBD234" s="159"/>
      <c r="TBE234" s="53" t="s">
        <v>163</v>
      </c>
      <c r="TBF234" s="53">
        <f t="shared" ref="TBF234" si="22186">(54.23)*10.764</f>
        <v>583.73171999999988</v>
      </c>
      <c r="TBG234" s="53">
        <f t="shared" si="19791"/>
        <v>116.52029999999999</v>
      </c>
      <c r="TBH234" s="53">
        <f t="shared" si="5120"/>
        <v>700.2520199999999</v>
      </c>
      <c r="TBI234" s="53">
        <v>0</v>
      </c>
      <c r="TBJ234" s="53">
        <f>TBH234*(($H$268)+1)+(IF(TBI234&lt;101,TBI234,IF(TBI234&lt;201,TBI234/2,IF(TBI234&lt;=301,TBI234/3,TBI234/4))))</f>
        <v>700.2520199999999</v>
      </c>
      <c r="TBK234" s="159">
        <f t="shared" si="11259"/>
        <v>5</v>
      </c>
      <c r="TBL234" s="159"/>
      <c r="TBM234" s="53" t="s">
        <v>163</v>
      </c>
      <c r="TBN234" s="53">
        <f t="shared" ref="TBN234" si="22187">(54.23)*10.764</f>
        <v>583.73171999999988</v>
      </c>
      <c r="TBO234" s="53">
        <f t="shared" si="19793"/>
        <v>116.52029999999999</v>
      </c>
      <c r="TBP234" s="53">
        <f t="shared" si="5123"/>
        <v>700.2520199999999</v>
      </c>
      <c r="TBQ234" s="53">
        <v>0</v>
      </c>
      <c r="TBR234" s="53">
        <f>TBP234*(($H$268)+1)+(IF(TBQ234&lt;101,TBQ234,IF(TBQ234&lt;201,TBQ234/2,IF(TBQ234&lt;=301,TBQ234/3,TBQ234/4))))</f>
        <v>700.2520199999999</v>
      </c>
      <c r="TBS234" s="159">
        <f t="shared" si="11262"/>
        <v>5</v>
      </c>
      <c r="TBT234" s="159"/>
      <c r="TBU234" s="53" t="s">
        <v>163</v>
      </c>
      <c r="TBV234" s="53">
        <f t="shared" ref="TBV234" si="22188">(54.23)*10.764</f>
        <v>583.73171999999988</v>
      </c>
      <c r="TBW234" s="53">
        <f t="shared" si="19795"/>
        <v>116.52029999999999</v>
      </c>
      <c r="TBX234" s="53">
        <f t="shared" si="5126"/>
        <v>700.2520199999999</v>
      </c>
      <c r="TBY234" s="53">
        <v>0</v>
      </c>
      <c r="TBZ234" s="53">
        <f>TBX234*(($H$268)+1)+(IF(TBY234&lt;101,TBY234,IF(TBY234&lt;201,TBY234/2,IF(TBY234&lt;=301,TBY234/3,TBY234/4))))</f>
        <v>700.2520199999999</v>
      </c>
      <c r="TCA234" s="159">
        <f t="shared" si="11265"/>
        <v>5</v>
      </c>
      <c r="TCB234" s="159"/>
      <c r="TCC234" s="53" t="s">
        <v>163</v>
      </c>
      <c r="TCD234" s="53">
        <f t="shared" ref="TCD234" si="22189">(54.23)*10.764</f>
        <v>583.73171999999988</v>
      </c>
      <c r="TCE234" s="53">
        <f t="shared" si="19797"/>
        <v>116.52029999999999</v>
      </c>
      <c r="TCF234" s="53">
        <f t="shared" si="5129"/>
        <v>700.2520199999999</v>
      </c>
      <c r="TCG234" s="53">
        <v>0</v>
      </c>
      <c r="TCH234" s="53">
        <f>TCF234*(($H$268)+1)+(IF(TCG234&lt;101,TCG234,IF(TCG234&lt;201,TCG234/2,IF(TCG234&lt;=301,TCG234/3,TCG234/4))))</f>
        <v>700.2520199999999</v>
      </c>
      <c r="TCI234" s="159">
        <f t="shared" si="11268"/>
        <v>5</v>
      </c>
      <c r="TCJ234" s="159"/>
      <c r="TCK234" s="53" t="s">
        <v>163</v>
      </c>
      <c r="TCL234" s="53">
        <f t="shared" ref="TCL234" si="22190">(54.23)*10.764</f>
        <v>583.73171999999988</v>
      </c>
      <c r="TCM234" s="53">
        <f t="shared" si="19799"/>
        <v>116.52029999999999</v>
      </c>
      <c r="TCN234" s="53">
        <f t="shared" si="5132"/>
        <v>700.2520199999999</v>
      </c>
      <c r="TCO234" s="53">
        <v>0</v>
      </c>
      <c r="TCP234" s="53">
        <f>TCN234*(($H$268)+1)+(IF(TCO234&lt;101,TCO234,IF(TCO234&lt;201,TCO234/2,IF(TCO234&lt;=301,TCO234/3,TCO234/4))))</f>
        <v>700.2520199999999</v>
      </c>
      <c r="TCQ234" s="159">
        <f t="shared" si="11271"/>
        <v>5</v>
      </c>
      <c r="TCR234" s="159"/>
      <c r="TCS234" s="53" t="s">
        <v>163</v>
      </c>
      <c r="TCT234" s="53">
        <f t="shared" ref="TCT234" si="22191">(54.23)*10.764</f>
        <v>583.73171999999988</v>
      </c>
      <c r="TCU234" s="53">
        <f t="shared" si="19801"/>
        <v>116.52029999999999</v>
      </c>
      <c r="TCV234" s="53">
        <f t="shared" si="5135"/>
        <v>700.2520199999999</v>
      </c>
      <c r="TCW234" s="53">
        <v>0</v>
      </c>
      <c r="TCX234" s="53">
        <f>TCV234*(($H$268)+1)+(IF(TCW234&lt;101,TCW234,IF(TCW234&lt;201,TCW234/2,IF(TCW234&lt;=301,TCW234/3,TCW234/4))))</f>
        <v>700.2520199999999</v>
      </c>
      <c r="TCY234" s="159">
        <f t="shared" si="11274"/>
        <v>5</v>
      </c>
      <c r="TCZ234" s="159"/>
      <c r="TDA234" s="53" t="s">
        <v>163</v>
      </c>
      <c r="TDB234" s="53">
        <f t="shared" ref="TDB234" si="22192">(54.23)*10.764</f>
        <v>583.73171999999988</v>
      </c>
      <c r="TDC234" s="53">
        <f t="shared" si="19803"/>
        <v>116.52029999999999</v>
      </c>
      <c r="TDD234" s="53">
        <f t="shared" si="5138"/>
        <v>700.2520199999999</v>
      </c>
      <c r="TDE234" s="53">
        <v>0</v>
      </c>
      <c r="TDF234" s="53">
        <f>TDD234*(($H$268)+1)+(IF(TDE234&lt;101,TDE234,IF(TDE234&lt;201,TDE234/2,IF(TDE234&lt;=301,TDE234/3,TDE234/4))))</f>
        <v>700.2520199999999</v>
      </c>
      <c r="TDG234" s="159">
        <f t="shared" si="11277"/>
        <v>5</v>
      </c>
      <c r="TDH234" s="159"/>
      <c r="TDI234" s="53" t="s">
        <v>163</v>
      </c>
      <c r="TDJ234" s="53">
        <f t="shared" ref="TDJ234" si="22193">(54.23)*10.764</f>
        <v>583.73171999999988</v>
      </c>
      <c r="TDK234" s="53">
        <f t="shared" si="19805"/>
        <v>116.52029999999999</v>
      </c>
      <c r="TDL234" s="53">
        <f t="shared" si="5141"/>
        <v>700.2520199999999</v>
      </c>
      <c r="TDM234" s="53">
        <v>0</v>
      </c>
      <c r="TDN234" s="53">
        <f>TDL234*(($H$268)+1)+(IF(TDM234&lt;101,TDM234,IF(TDM234&lt;201,TDM234/2,IF(TDM234&lt;=301,TDM234/3,TDM234/4))))</f>
        <v>700.2520199999999</v>
      </c>
      <c r="TDO234" s="159">
        <f t="shared" si="11280"/>
        <v>5</v>
      </c>
      <c r="TDP234" s="159"/>
      <c r="TDQ234" s="53" t="s">
        <v>163</v>
      </c>
      <c r="TDR234" s="53">
        <f t="shared" ref="TDR234" si="22194">(54.23)*10.764</f>
        <v>583.73171999999988</v>
      </c>
      <c r="TDS234" s="53">
        <f t="shared" si="19807"/>
        <v>116.52029999999999</v>
      </c>
      <c r="TDT234" s="53">
        <f t="shared" si="5144"/>
        <v>700.2520199999999</v>
      </c>
      <c r="TDU234" s="53">
        <v>0</v>
      </c>
      <c r="TDV234" s="53">
        <f>TDT234*(($H$268)+1)+(IF(TDU234&lt;101,TDU234,IF(TDU234&lt;201,TDU234/2,IF(TDU234&lt;=301,TDU234/3,TDU234/4))))</f>
        <v>700.2520199999999</v>
      </c>
      <c r="TDW234" s="159">
        <f t="shared" si="11283"/>
        <v>5</v>
      </c>
      <c r="TDX234" s="159"/>
      <c r="TDY234" s="53" t="s">
        <v>163</v>
      </c>
      <c r="TDZ234" s="53">
        <f t="shared" ref="TDZ234" si="22195">(54.23)*10.764</f>
        <v>583.73171999999988</v>
      </c>
      <c r="TEA234" s="53">
        <f t="shared" si="19809"/>
        <v>116.52029999999999</v>
      </c>
      <c r="TEB234" s="53">
        <f t="shared" si="5147"/>
        <v>700.2520199999999</v>
      </c>
      <c r="TEC234" s="53">
        <v>0</v>
      </c>
      <c r="TED234" s="53">
        <f>TEB234*(($H$268)+1)+(IF(TEC234&lt;101,TEC234,IF(TEC234&lt;201,TEC234/2,IF(TEC234&lt;=301,TEC234/3,TEC234/4))))</f>
        <v>700.2520199999999</v>
      </c>
      <c r="TEE234" s="159">
        <f t="shared" si="11286"/>
        <v>5</v>
      </c>
      <c r="TEF234" s="159"/>
      <c r="TEG234" s="53" t="s">
        <v>163</v>
      </c>
      <c r="TEH234" s="53">
        <f t="shared" ref="TEH234" si="22196">(54.23)*10.764</f>
        <v>583.73171999999988</v>
      </c>
      <c r="TEI234" s="53">
        <f t="shared" si="19811"/>
        <v>116.52029999999999</v>
      </c>
      <c r="TEJ234" s="53">
        <f t="shared" si="5150"/>
        <v>700.2520199999999</v>
      </c>
      <c r="TEK234" s="53">
        <v>0</v>
      </c>
      <c r="TEL234" s="53">
        <f>TEJ234*(($H$268)+1)+(IF(TEK234&lt;101,TEK234,IF(TEK234&lt;201,TEK234/2,IF(TEK234&lt;=301,TEK234/3,TEK234/4))))</f>
        <v>700.2520199999999</v>
      </c>
      <c r="TEM234" s="159">
        <f t="shared" si="11289"/>
        <v>5</v>
      </c>
      <c r="TEN234" s="159"/>
      <c r="TEO234" s="53" t="s">
        <v>163</v>
      </c>
      <c r="TEP234" s="53">
        <f t="shared" ref="TEP234" si="22197">(54.23)*10.764</f>
        <v>583.73171999999988</v>
      </c>
      <c r="TEQ234" s="53">
        <f t="shared" si="19813"/>
        <v>116.52029999999999</v>
      </c>
      <c r="TER234" s="53">
        <f t="shared" si="5153"/>
        <v>700.2520199999999</v>
      </c>
      <c r="TES234" s="53">
        <v>0</v>
      </c>
      <c r="TET234" s="53">
        <f>TER234*(($H$268)+1)+(IF(TES234&lt;101,TES234,IF(TES234&lt;201,TES234/2,IF(TES234&lt;=301,TES234/3,TES234/4))))</f>
        <v>700.2520199999999</v>
      </c>
      <c r="TEU234" s="159">
        <f t="shared" si="11292"/>
        <v>5</v>
      </c>
      <c r="TEV234" s="159"/>
      <c r="TEW234" s="53" t="s">
        <v>163</v>
      </c>
      <c r="TEX234" s="53">
        <f t="shared" ref="TEX234" si="22198">(54.23)*10.764</f>
        <v>583.73171999999988</v>
      </c>
      <c r="TEY234" s="53">
        <f t="shared" si="19815"/>
        <v>116.52029999999999</v>
      </c>
      <c r="TEZ234" s="53">
        <f t="shared" si="5156"/>
        <v>700.2520199999999</v>
      </c>
      <c r="TFA234" s="53">
        <v>0</v>
      </c>
      <c r="TFB234" s="53">
        <f>TEZ234*(($H$268)+1)+(IF(TFA234&lt;101,TFA234,IF(TFA234&lt;201,TFA234/2,IF(TFA234&lt;=301,TFA234/3,TFA234/4))))</f>
        <v>700.2520199999999</v>
      </c>
      <c r="TFC234" s="159">
        <f t="shared" si="11295"/>
        <v>5</v>
      </c>
      <c r="TFD234" s="159"/>
      <c r="TFE234" s="53" t="s">
        <v>163</v>
      </c>
      <c r="TFF234" s="53">
        <f t="shared" ref="TFF234" si="22199">(54.23)*10.764</f>
        <v>583.73171999999988</v>
      </c>
      <c r="TFG234" s="53">
        <f t="shared" si="19817"/>
        <v>116.52029999999999</v>
      </c>
      <c r="TFH234" s="53">
        <f t="shared" si="5159"/>
        <v>700.2520199999999</v>
      </c>
      <c r="TFI234" s="53">
        <v>0</v>
      </c>
      <c r="TFJ234" s="53">
        <f>TFH234*(($H$268)+1)+(IF(TFI234&lt;101,TFI234,IF(TFI234&lt;201,TFI234/2,IF(TFI234&lt;=301,TFI234/3,TFI234/4))))</f>
        <v>700.2520199999999</v>
      </c>
      <c r="TFK234" s="159">
        <f t="shared" si="11298"/>
        <v>5</v>
      </c>
      <c r="TFL234" s="159"/>
      <c r="TFM234" s="53" t="s">
        <v>163</v>
      </c>
      <c r="TFN234" s="53">
        <f t="shared" ref="TFN234" si="22200">(54.23)*10.764</f>
        <v>583.73171999999988</v>
      </c>
      <c r="TFO234" s="53">
        <f t="shared" si="19819"/>
        <v>116.52029999999999</v>
      </c>
      <c r="TFP234" s="53">
        <f t="shared" si="5162"/>
        <v>700.2520199999999</v>
      </c>
      <c r="TFQ234" s="53">
        <v>0</v>
      </c>
      <c r="TFR234" s="53">
        <f>TFP234*(($H$268)+1)+(IF(TFQ234&lt;101,TFQ234,IF(TFQ234&lt;201,TFQ234/2,IF(TFQ234&lt;=301,TFQ234/3,TFQ234/4))))</f>
        <v>700.2520199999999</v>
      </c>
      <c r="TFS234" s="159">
        <f t="shared" si="11301"/>
        <v>5</v>
      </c>
      <c r="TFT234" s="159"/>
      <c r="TFU234" s="53" t="s">
        <v>163</v>
      </c>
      <c r="TFV234" s="53">
        <f t="shared" ref="TFV234" si="22201">(54.23)*10.764</f>
        <v>583.73171999999988</v>
      </c>
      <c r="TFW234" s="53">
        <f t="shared" si="19821"/>
        <v>116.52029999999999</v>
      </c>
      <c r="TFX234" s="53">
        <f t="shared" si="5165"/>
        <v>700.2520199999999</v>
      </c>
      <c r="TFY234" s="53">
        <v>0</v>
      </c>
      <c r="TFZ234" s="53">
        <f>TFX234*(($H$268)+1)+(IF(TFY234&lt;101,TFY234,IF(TFY234&lt;201,TFY234/2,IF(TFY234&lt;=301,TFY234/3,TFY234/4))))</f>
        <v>700.2520199999999</v>
      </c>
      <c r="TGA234" s="159">
        <f t="shared" si="11304"/>
        <v>5</v>
      </c>
      <c r="TGB234" s="159"/>
      <c r="TGC234" s="53" t="s">
        <v>163</v>
      </c>
      <c r="TGD234" s="53">
        <f t="shared" ref="TGD234" si="22202">(54.23)*10.764</f>
        <v>583.73171999999988</v>
      </c>
      <c r="TGE234" s="53">
        <f t="shared" si="19823"/>
        <v>116.52029999999999</v>
      </c>
      <c r="TGF234" s="53">
        <f t="shared" si="5168"/>
        <v>700.2520199999999</v>
      </c>
      <c r="TGG234" s="53">
        <v>0</v>
      </c>
      <c r="TGH234" s="53">
        <f>TGF234*(($H$268)+1)+(IF(TGG234&lt;101,TGG234,IF(TGG234&lt;201,TGG234/2,IF(TGG234&lt;=301,TGG234/3,TGG234/4))))</f>
        <v>700.2520199999999</v>
      </c>
      <c r="TGI234" s="159">
        <f t="shared" si="11307"/>
        <v>5</v>
      </c>
      <c r="TGJ234" s="159"/>
      <c r="TGK234" s="53" t="s">
        <v>163</v>
      </c>
      <c r="TGL234" s="53">
        <f t="shared" ref="TGL234" si="22203">(54.23)*10.764</f>
        <v>583.73171999999988</v>
      </c>
      <c r="TGM234" s="53">
        <f t="shared" si="19825"/>
        <v>116.52029999999999</v>
      </c>
      <c r="TGN234" s="53">
        <f t="shared" si="5171"/>
        <v>700.2520199999999</v>
      </c>
      <c r="TGO234" s="53">
        <v>0</v>
      </c>
      <c r="TGP234" s="53">
        <f>TGN234*(($H$268)+1)+(IF(TGO234&lt;101,TGO234,IF(TGO234&lt;201,TGO234/2,IF(TGO234&lt;=301,TGO234/3,TGO234/4))))</f>
        <v>700.2520199999999</v>
      </c>
      <c r="TGQ234" s="159">
        <f t="shared" si="11310"/>
        <v>5</v>
      </c>
      <c r="TGR234" s="159"/>
      <c r="TGS234" s="53" t="s">
        <v>163</v>
      </c>
      <c r="TGT234" s="53">
        <f t="shared" ref="TGT234" si="22204">(54.23)*10.764</f>
        <v>583.73171999999988</v>
      </c>
      <c r="TGU234" s="53">
        <f t="shared" si="19827"/>
        <v>116.52029999999999</v>
      </c>
      <c r="TGV234" s="53">
        <f t="shared" si="5174"/>
        <v>700.2520199999999</v>
      </c>
      <c r="TGW234" s="53">
        <v>0</v>
      </c>
      <c r="TGX234" s="53">
        <f>TGV234*(($H$268)+1)+(IF(TGW234&lt;101,TGW234,IF(TGW234&lt;201,TGW234/2,IF(TGW234&lt;=301,TGW234/3,TGW234/4))))</f>
        <v>700.2520199999999</v>
      </c>
      <c r="TGY234" s="159">
        <f t="shared" si="11313"/>
        <v>5</v>
      </c>
      <c r="TGZ234" s="159"/>
      <c r="THA234" s="53" t="s">
        <v>163</v>
      </c>
      <c r="THB234" s="53">
        <f t="shared" ref="THB234" si="22205">(54.23)*10.764</f>
        <v>583.73171999999988</v>
      </c>
      <c r="THC234" s="53">
        <f t="shared" si="19829"/>
        <v>116.52029999999999</v>
      </c>
      <c r="THD234" s="53">
        <f t="shared" si="5177"/>
        <v>700.2520199999999</v>
      </c>
      <c r="THE234" s="53">
        <v>0</v>
      </c>
      <c r="THF234" s="53">
        <f>THD234*(($H$268)+1)+(IF(THE234&lt;101,THE234,IF(THE234&lt;201,THE234/2,IF(THE234&lt;=301,THE234/3,THE234/4))))</f>
        <v>700.2520199999999</v>
      </c>
      <c r="THG234" s="159">
        <f t="shared" si="11316"/>
        <v>5</v>
      </c>
      <c r="THH234" s="159"/>
      <c r="THI234" s="53" t="s">
        <v>163</v>
      </c>
      <c r="THJ234" s="53">
        <f t="shared" ref="THJ234" si="22206">(54.23)*10.764</f>
        <v>583.73171999999988</v>
      </c>
      <c r="THK234" s="53">
        <f t="shared" si="19831"/>
        <v>116.52029999999999</v>
      </c>
      <c r="THL234" s="53">
        <f t="shared" si="5180"/>
        <v>700.2520199999999</v>
      </c>
      <c r="THM234" s="53">
        <v>0</v>
      </c>
      <c r="THN234" s="53">
        <f>THL234*(($H$268)+1)+(IF(THM234&lt;101,THM234,IF(THM234&lt;201,THM234/2,IF(THM234&lt;=301,THM234/3,THM234/4))))</f>
        <v>700.2520199999999</v>
      </c>
      <c r="THO234" s="159">
        <f t="shared" si="11319"/>
        <v>5</v>
      </c>
      <c r="THP234" s="159"/>
      <c r="THQ234" s="53" t="s">
        <v>163</v>
      </c>
      <c r="THR234" s="53">
        <f t="shared" ref="THR234" si="22207">(54.23)*10.764</f>
        <v>583.73171999999988</v>
      </c>
      <c r="THS234" s="53">
        <f t="shared" si="19833"/>
        <v>116.52029999999999</v>
      </c>
      <c r="THT234" s="53">
        <f t="shared" si="5183"/>
        <v>700.2520199999999</v>
      </c>
      <c r="THU234" s="53">
        <v>0</v>
      </c>
      <c r="THV234" s="53">
        <f>THT234*(($H$268)+1)+(IF(THU234&lt;101,THU234,IF(THU234&lt;201,THU234/2,IF(THU234&lt;=301,THU234/3,THU234/4))))</f>
        <v>700.2520199999999</v>
      </c>
      <c r="THW234" s="159">
        <f t="shared" si="11322"/>
        <v>5</v>
      </c>
      <c r="THX234" s="159"/>
      <c r="THY234" s="53" t="s">
        <v>163</v>
      </c>
      <c r="THZ234" s="53">
        <f t="shared" ref="THZ234" si="22208">(54.23)*10.764</f>
        <v>583.73171999999988</v>
      </c>
      <c r="TIA234" s="53">
        <f t="shared" si="19835"/>
        <v>116.52029999999999</v>
      </c>
      <c r="TIB234" s="53">
        <f t="shared" si="5186"/>
        <v>700.2520199999999</v>
      </c>
      <c r="TIC234" s="53">
        <v>0</v>
      </c>
      <c r="TID234" s="53">
        <f>TIB234*(($H$268)+1)+(IF(TIC234&lt;101,TIC234,IF(TIC234&lt;201,TIC234/2,IF(TIC234&lt;=301,TIC234/3,TIC234/4))))</f>
        <v>700.2520199999999</v>
      </c>
      <c r="TIE234" s="159">
        <f t="shared" si="11325"/>
        <v>5</v>
      </c>
      <c r="TIF234" s="159"/>
      <c r="TIG234" s="53" t="s">
        <v>163</v>
      </c>
      <c r="TIH234" s="53">
        <f t="shared" ref="TIH234" si="22209">(54.23)*10.764</f>
        <v>583.73171999999988</v>
      </c>
      <c r="TII234" s="53">
        <f t="shared" si="19837"/>
        <v>116.52029999999999</v>
      </c>
      <c r="TIJ234" s="53">
        <f t="shared" si="5189"/>
        <v>700.2520199999999</v>
      </c>
      <c r="TIK234" s="53">
        <v>0</v>
      </c>
      <c r="TIL234" s="53">
        <f>TIJ234*(($H$268)+1)+(IF(TIK234&lt;101,TIK234,IF(TIK234&lt;201,TIK234/2,IF(TIK234&lt;=301,TIK234/3,TIK234/4))))</f>
        <v>700.2520199999999</v>
      </c>
      <c r="TIM234" s="159">
        <f t="shared" si="11328"/>
        <v>5</v>
      </c>
      <c r="TIN234" s="159"/>
      <c r="TIO234" s="53" t="s">
        <v>163</v>
      </c>
      <c r="TIP234" s="53">
        <f t="shared" ref="TIP234" si="22210">(54.23)*10.764</f>
        <v>583.73171999999988</v>
      </c>
      <c r="TIQ234" s="53">
        <f t="shared" si="19839"/>
        <v>116.52029999999999</v>
      </c>
      <c r="TIR234" s="53">
        <f t="shared" si="5192"/>
        <v>700.2520199999999</v>
      </c>
      <c r="TIS234" s="53">
        <v>0</v>
      </c>
      <c r="TIT234" s="53">
        <f>TIR234*(($H$268)+1)+(IF(TIS234&lt;101,TIS234,IF(TIS234&lt;201,TIS234/2,IF(TIS234&lt;=301,TIS234/3,TIS234/4))))</f>
        <v>700.2520199999999</v>
      </c>
      <c r="TIU234" s="159">
        <f t="shared" si="11331"/>
        <v>5</v>
      </c>
      <c r="TIV234" s="159"/>
      <c r="TIW234" s="53" t="s">
        <v>163</v>
      </c>
      <c r="TIX234" s="53">
        <f t="shared" ref="TIX234" si="22211">(54.23)*10.764</f>
        <v>583.73171999999988</v>
      </c>
      <c r="TIY234" s="53">
        <f t="shared" si="19841"/>
        <v>116.52029999999999</v>
      </c>
      <c r="TIZ234" s="53">
        <f t="shared" si="5195"/>
        <v>700.2520199999999</v>
      </c>
      <c r="TJA234" s="53">
        <v>0</v>
      </c>
      <c r="TJB234" s="53">
        <f>TIZ234*(($H$268)+1)+(IF(TJA234&lt;101,TJA234,IF(TJA234&lt;201,TJA234/2,IF(TJA234&lt;=301,TJA234/3,TJA234/4))))</f>
        <v>700.2520199999999</v>
      </c>
      <c r="TJC234" s="159">
        <f t="shared" si="11334"/>
        <v>5</v>
      </c>
      <c r="TJD234" s="159"/>
      <c r="TJE234" s="53" t="s">
        <v>163</v>
      </c>
      <c r="TJF234" s="53">
        <f t="shared" ref="TJF234" si="22212">(54.23)*10.764</f>
        <v>583.73171999999988</v>
      </c>
      <c r="TJG234" s="53">
        <f t="shared" si="19843"/>
        <v>116.52029999999999</v>
      </c>
      <c r="TJH234" s="53">
        <f t="shared" si="5198"/>
        <v>700.2520199999999</v>
      </c>
      <c r="TJI234" s="53">
        <v>0</v>
      </c>
      <c r="TJJ234" s="53">
        <f>TJH234*(($H$268)+1)+(IF(TJI234&lt;101,TJI234,IF(TJI234&lt;201,TJI234/2,IF(TJI234&lt;=301,TJI234/3,TJI234/4))))</f>
        <v>700.2520199999999</v>
      </c>
      <c r="TJK234" s="159">
        <f t="shared" si="11337"/>
        <v>5</v>
      </c>
      <c r="TJL234" s="159"/>
      <c r="TJM234" s="53" t="s">
        <v>163</v>
      </c>
      <c r="TJN234" s="53">
        <f t="shared" ref="TJN234" si="22213">(54.23)*10.764</f>
        <v>583.73171999999988</v>
      </c>
      <c r="TJO234" s="53">
        <f t="shared" si="19845"/>
        <v>116.52029999999999</v>
      </c>
      <c r="TJP234" s="53">
        <f t="shared" si="5201"/>
        <v>700.2520199999999</v>
      </c>
      <c r="TJQ234" s="53">
        <v>0</v>
      </c>
      <c r="TJR234" s="53">
        <f>TJP234*(($H$268)+1)+(IF(TJQ234&lt;101,TJQ234,IF(TJQ234&lt;201,TJQ234/2,IF(TJQ234&lt;=301,TJQ234/3,TJQ234/4))))</f>
        <v>700.2520199999999</v>
      </c>
      <c r="TJS234" s="159">
        <f t="shared" si="11340"/>
        <v>5</v>
      </c>
      <c r="TJT234" s="159"/>
      <c r="TJU234" s="53" t="s">
        <v>163</v>
      </c>
      <c r="TJV234" s="53">
        <f t="shared" ref="TJV234" si="22214">(54.23)*10.764</f>
        <v>583.73171999999988</v>
      </c>
      <c r="TJW234" s="53">
        <f t="shared" si="19847"/>
        <v>116.52029999999999</v>
      </c>
      <c r="TJX234" s="53">
        <f t="shared" si="5204"/>
        <v>700.2520199999999</v>
      </c>
      <c r="TJY234" s="53">
        <v>0</v>
      </c>
      <c r="TJZ234" s="53">
        <f>TJX234*(($H$268)+1)+(IF(TJY234&lt;101,TJY234,IF(TJY234&lt;201,TJY234/2,IF(TJY234&lt;=301,TJY234/3,TJY234/4))))</f>
        <v>700.2520199999999</v>
      </c>
      <c r="TKA234" s="159">
        <f t="shared" si="11343"/>
        <v>5</v>
      </c>
      <c r="TKB234" s="159"/>
      <c r="TKC234" s="53" t="s">
        <v>163</v>
      </c>
      <c r="TKD234" s="53">
        <f t="shared" ref="TKD234" si="22215">(54.23)*10.764</f>
        <v>583.73171999999988</v>
      </c>
      <c r="TKE234" s="53">
        <f t="shared" si="19849"/>
        <v>116.52029999999999</v>
      </c>
      <c r="TKF234" s="53">
        <f t="shared" si="5207"/>
        <v>700.2520199999999</v>
      </c>
      <c r="TKG234" s="53">
        <v>0</v>
      </c>
      <c r="TKH234" s="53">
        <f>TKF234*(($H$268)+1)+(IF(TKG234&lt;101,TKG234,IF(TKG234&lt;201,TKG234/2,IF(TKG234&lt;=301,TKG234/3,TKG234/4))))</f>
        <v>700.2520199999999</v>
      </c>
      <c r="TKI234" s="159">
        <f t="shared" si="11346"/>
        <v>5</v>
      </c>
      <c r="TKJ234" s="159"/>
      <c r="TKK234" s="53" t="s">
        <v>163</v>
      </c>
      <c r="TKL234" s="53">
        <f t="shared" ref="TKL234" si="22216">(54.23)*10.764</f>
        <v>583.73171999999988</v>
      </c>
      <c r="TKM234" s="53">
        <f t="shared" si="19851"/>
        <v>116.52029999999999</v>
      </c>
      <c r="TKN234" s="53">
        <f t="shared" si="5210"/>
        <v>700.2520199999999</v>
      </c>
      <c r="TKO234" s="53">
        <v>0</v>
      </c>
      <c r="TKP234" s="53">
        <f>TKN234*(($H$268)+1)+(IF(TKO234&lt;101,TKO234,IF(TKO234&lt;201,TKO234/2,IF(TKO234&lt;=301,TKO234/3,TKO234/4))))</f>
        <v>700.2520199999999</v>
      </c>
      <c r="TKQ234" s="159">
        <f t="shared" si="11349"/>
        <v>5</v>
      </c>
      <c r="TKR234" s="159"/>
      <c r="TKS234" s="53" t="s">
        <v>163</v>
      </c>
      <c r="TKT234" s="53">
        <f t="shared" ref="TKT234" si="22217">(54.23)*10.764</f>
        <v>583.73171999999988</v>
      </c>
      <c r="TKU234" s="53">
        <f t="shared" si="19853"/>
        <v>116.52029999999999</v>
      </c>
      <c r="TKV234" s="53">
        <f t="shared" si="5213"/>
        <v>700.2520199999999</v>
      </c>
      <c r="TKW234" s="53">
        <v>0</v>
      </c>
      <c r="TKX234" s="53">
        <f>TKV234*(($H$268)+1)+(IF(TKW234&lt;101,TKW234,IF(TKW234&lt;201,TKW234/2,IF(TKW234&lt;=301,TKW234/3,TKW234/4))))</f>
        <v>700.2520199999999</v>
      </c>
      <c r="TKY234" s="159">
        <f t="shared" si="11352"/>
        <v>5</v>
      </c>
      <c r="TKZ234" s="159"/>
      <c r="TLA234" s="53" t="s">
        <v>163</v>
      </c>
      <c r="TLB234" s="53">
        <f t="shared" ref="TLB234" si="22218">(54.23)*10.764</f>
        <v>583.73171999999988</v>
      </c>
      <c r="TLC234" s="53">
        <f t="shared" si="19855"/>
        <v>116.52029999999999</v>
      </c>
      <c r="TLD234" s="53">
        <f t="shared" si="5216"/>
        <v>700.2520199999999</v>
      </c>
      <c r="TLE234" s="53">
        <v>0</v>
      </c>
      <c r="TLF234" s="53">
        <f>TLD234*(($H$268)+1)+(IF(TLE234&lt;101,TLE234,IF(TLE234&lt;201,TLE234/2,IF(TLE234&lt;=301,TLE234/3,TLE234/4))))</f>
        <v>700.2520199999999</v>
      </c>
      <c r="TLG234" s="159">
        <f t="shared" si="11355"/>
        <v>5</v>
      </c>
      <c r="TLH234" s="159"/>
      <c r="TLI234" s="53" t="s">
        <v>163</v>
      </c>
      <c r="TLJ234" s="53">
        <f t="shared" ref="TLJ234" si="22219">(54.23)*10.764</f>
        <v>583.73171999999988</v>
      </c>
      <c r="TLK234" s="53">
        <f t="shared" si="19857"/>
        <v>116.52029999999999</v>
      </c>
      <c r="TLL234" s="53">
        <f t="shared" si="5219"/>
        <v>700.2520199999999</v>
      </c>
      <c r="TLM234" s="53">
        <v>0</v>
      </c>
      <c r="TLN234" s="53">
        <f>TLL234*(($H$268)+1)+(IF(TLM234&lt;101,TLM234,IF(TLM234&lt;201,TLM234/2,IF(TLM234&lt;=301,TLM234/3,TLM234/4))))</f>
        <v>700.2520199999999</v>
      </c>
      <c r="TLO234" s="159">
        <f t="shared" si="11358"/>
        <v>5</v>
      </c>
      <c r="TLP234" s="159"/>
      <c r="TLQ234" s="53" t="s">
        <v>163</v>
      </c>
      <c r="TLR234" s="53">
        <f t="shared" ref="TLR234" si="22220">(54.23)*10.764</f>
        <v>583.73171999999988</v>
      </c>
      <c r="TLS234" s="53">
        <f t="shared" si="19859"/>
        <v>116.52029999999999</v>
      </c>
      <c r="TLT234" s="53">
        <f t="shared" si="5222"/>
        <v>700.2520199999999</v>
      </c>
      <c r="TLU234" s="53">
        <v>0</v>
      </c>
      <c r="TLV234" s="53">
        <f>TLT234*(($H$268)+1)+(IF(TLU234&lt;101,TLU234,IF(TLU234&lt;201,TLU234/2,IF(TLU234&lt;=301,TLU234/3,TLU234/4))))</f>
        <v>700.2520199999999</v>
      </c>
      <c r="TLW234" s="159">
        <f t="shared" si="11361"/>
        <v>5</v>
      </c>
      <c r="TLX234" s="159"/>
      <c r="TLY234" s="53" t="s">
        <v>163</v>
      </c>
      <c r="TLZ234" s="53">
        <f t="shared" ref="TLZ234" si="22221">(54.23)*10.764</f>
        <v>583.73171999999988</v>
      </c>
      <c r="TMA234" s="53">
        <f t="shared" si="19861"/>
        <v>116.52029999999999</v>
      </c>
      <c r="TMB234" s="53">
        <f t="shared" si="5225"/>
        <v>700.2520199999999</v>
      </c>
      <c r="TMC234" s="53">
        <v>0</v>
      </c>
      <c r="TMD234" s="53">
        <f>TMB234*(($H$268)+1)+(IF(TMC234&lt;101,TMC234,IF(TMC234&lt;201,TMC234/2,IF(TMC234&lt;=301,TMC234/3,TMC234/4))))</f>
        <v>700.2520199999999</v>
      </c>
      <c r="TME234" s="159">
        <f t="shared" si="11364"/>
        <v>5</v>
      </c>
      <c r="TMF234" s="159"/>
      <c r="TMG234" s="53" t="s">
        <v>163</v>
      </c>
      <c r="TMH234" s="53">
        <f t="shared" ref="TMH234" si="22222">(54.23)*10.764</f>
        <v>583.73171999999988</v>
      </c>
      <c r="TMI234" s="53">
        <f t="shared" si="19863"/>
        <v>116.52029999999999</v>
      </c>
      <c r="TMJ234" s="53">
        <f t="shared" si="5228"/>
        <v>700.2520199999999</v>
      </c>
      <c r="TMK234" s="53">
        <v>0</v>
      </c>
      <c r="TML234" s="53">
        <f>TMJ234*(($H$268)+1)+(IF(TMK234&lt;101,TMK234,IF(TMK234&lt;201,TMK234/2,IF(TMK234&lt;=301,TMK234/3,TMK234/4))))</f>
        <v>700.2520199999999</v>
      </c>
      <c r="TMM234" s="159">
        <f t="shared" si="11367"/>
        <v>5</v>
      </c>
      <c r="TMN234" s="159"/>
      <c r="TMO234" s="53" t="s">
        <v>163</v>
      </c>
      <c r="TMP234" s="53">
        <f t="shared" ref="TMP234" si="22223">(54.23)*10.764</f>
        <v>583.73171999999988</v>
      </c>
      <c r="TMQ234" s="53">
        <f t="shared" si="19865"/>
        <v>116.52029999999999</v>
      </c>
      <c r="TMR234" s="53">
        <f t="shared" si="5231"/>
        <v>700.2520199999999</v>
      </c>
      <c r="TMS234" s="53">
        <v>0</v>
      </c>
      <c r="TMT234" s="53">
        <f>TMR234*(($H$268)+1)+(IF(TMS234&lt;101,TMS234,IF(TMS234&lt;201,TMS234/2,IF(TMS234&lt;=301,TMS234/3,TMS234/4))))</f>
        <v>700.2520199999999</v>
      </c>
      <c r="TMU234" s="159">
        <f t="shared" si="11370"/>
        <v>5</v>
      </c>
      <c r="TMV234" s="159"/>
      <c r="TMW234" s="53" t="s">
        <v>163</v>
      </c>
      <c r="TMX234" s="53">
        <f t="shared" ref="TMX234" si="22224">(54.23)*10.764</f>
        <v>583.73171999999988</v>
      </c>
      <c r="TMY234" s="53">
        <f t="shared" si="19867"/>
        <v>116.52029999999999</v>
      </c>
      <c r="TMZ234" s="53">
        <f t="shared" si="5234"/>
        <v>700.2520199999999</v>
      </c>
      <c r="TNA234" s="53">
        <v>0</v>
      </c>
      <c r="TNB234" s="53">
        <f>TMZ234*(($H$268)+1)+(IF(TNA234&lt;101,TNA234,IF(TNA234&lt;201,TNA234/2,IF(TNA234&lt;=301,TNA234/3,TNA234/4))))</f>
        <v>700.2520199999999</v>
      </c>
      <c r="TNC234" s="159">
        <f t="shared" si="11373"/>
        <v>5</v>
      </c>
      <c r="TND234" s="159"/>
      <c r="TNE234" s="53" t="s">
        <v>163</v>
      </c>
      <c r="TNF234" s="53">
        <f t="shared" ref="TNF234" si="22225">(54.23)*10.764</f>
        <v>583.73171999999988</v>
      </c>
      <c r="TNG234" s="53">
        <f t="shared" si="19869"/>
        <v>116.52029999999999</v>
      </c>
      <c r="TNH234" s="53">
        <f t="shared" si="5237"/>
        <v>700.2520199999999</v>
      </c>
      <c r="TNI234" s="53">
        <v>0</v>
      </c>
      <c r="TNJ234" s="53">
        <f>TNH234*(($H$268)+1)+(IF(TNI234&lt;101,TNI234,IF(TNI234&lt;201,TNI234/2,IF(TNI234&lt;=301,TNI234/3,TNI234/4))))</f>
        <v>700.2520199999999</v>
      </c>
      <c r="TNK234" s="159">
        <f t="shared" si="11376"/>
        <v>5</v>
      </c>
      <c r="TNL234" s="159"/>
      <c r="TNM234" s="53" t="s">
        <v>163</v>
      </c>
      <c r="TNN234" s="53">
        <f t="shared" ref="TNN234" si="22226">(54.23)*10.764</f>
        <v>583.73171999999988</v>
      </c>
      <c r="TNO234" s="53">
        <f t="shared" si="19871"/>
        <v>116.52029999999999</v>
      </c>
      <c r="TNP234" s="53">
        <f t="shared" si="5240"/>
        <v>700.2520199999999</v>
      </c>
      <c r="TNQ234" s="53">
        <v>0</v>
      </c>
      <c r="TNR234" s="53">
        <f>TNP234*(($H$268)+1)+(IF(TNQ234&lt;101,TNQ234,IF(TNQ234&lt;201,TNQ234/2,IF(TNQ234&lt;=301,TNQ234/3,TNQ234/4))))</f>
        <v>700.2520199999999</v>
      </c>
      <c r="TNS234" s="159">
        <f t="shared" si="11379"/>
        <v>5</v>
      </c>
      <c r="TNT234" s="159"/>
      <c r="TNU234" s="53" t="s">
        <v>163</v>
      </c>
      <c r="TNV234" s="53">
        <f t="shared" ref="TNV234" si="22227">(54.23)*10.764</f>
        <v>583.73171999999988</v>
      </c>
      <c r="TNW234" s="53">
        <f t="shared" si="19873"/>
        <v>116.52029999999999</v>
      </c>
      <c r="TNX234" s="53">
        <f t="shared" si="5243"/>
        <v>700.2520199999999</v>
      </c>
      <c r="TNY234" s="53">
        <v>0</v>
      </c>
      <c r="TNZ234" s="53">
        <f>TNX234*(($H$268)+1)+(IF(TNY234&lt;101,TNY234,IF(TNY234&lt;201,TNY234/2,IF(TNY234&lt;=301,TNY234/3,TNY234/4))))</f>
        <v>700.2520199999999</v>
      </c>
      <c r="TOA234" s="159">
        <f t="shared" si="11382"/>
        <v>5</v>
      </c>
      <c r="TOB234" s="159"/>
      <c r="TOC234" s="53" t="s">
        <v>163</v>
      </c>
      <c r="TOD234" s="53">
        <f t="shared" ref="TOD234" si="22228">(54.23)*10.764</f>
        <v>583.73171999999988</v>
      </c>
      <c r="TOE234" s="53">
        <f t="shared" si="19875"/>
        <v>116.52029999999999</v>
      </c>
      <c r="TOF234" s="53">
        <f t="shared" si="5246"/>
        <v>700.2520199999999</v>
      </c>
      <c r="TOG234" s="53">
        <v>0</v>
      </c>
      <c r="TOH234" s="53">
        <f>TOF234*(($H$268)+1)+(IF(TOG234&lt;101,TOG234,IF(TOG234&lt;201,TOG234/2,IF(TOG234&lt;=301,TOG234/3,TOG234/4))))</f>
        <v>700.2520199999999</v>
      </c>
      <c r="TOI234" s="159">
        <f t="shared" si="11385"/>
        <v>5</v>
      </c>
      <c r="TOJ234" s="159"/>
      <c r="TOK234" s="53" t="s">
        <v>163</v>
      </c>
      <c r="TOL234" s="53">
        <f t="shared" ref="TOL234" si="22229">(54.23)*10.764</f>
        <v>583.73171999999988</v>
      </c>
      <c r="TOM234" s="53">
        <f t="shared" si="19877"/>
        <v>116.52029999999999</v>
      </c>
      <c r="TON234" s="53">
        <f t="shared" si="5249"/>
        <v>700.2520199999999</v>
      </c>
      <c r="TOO234" s="53">
        <v>0</v>
      </c>
      <c r="TOP234" s="53">
        <f>TON234*(($H$268)+1)+(IF(TOO234&lt;101,TOO234,IF(TOO234&lt;201,TOO234/2,IF(TOO234&lt;=301,TOO234/3,TOO234/4))))</f>
        <v>700.2520199999999</v>
      </c>
      <c r="TOQ234" s="159">
        <f t="shared" si="11388"/>
        <v>5</v>
      </c>
      <c r="TOR234" s="159"/>
      <c r="TOS234" s="53" t="s">
        <v>163</v>
      </c>
      <c r="TOT234" s="53">
        <f t="shared" ref="TOT234" si="22230">(54.23)*10.764</f>
        <v>583.73171999999988</v>
      </c>
      <c r="TOU234" s="53">
        <f t="shared" si="19879"/>
        <v>116.52029999999999</v>
      </c>
      <c r="TOV234" s="53">
        <f t="shared" si="5252"/>
        <v>700.2520199999999</v>
      </c>
      <c r="TOW234" s="53">
        <v>0</v>
      </c>
      <c r="TOX234" s="53">
        <f>TOV234*(($H$268)+1)+(IF(TOW234&lt;101,TOW234,IF(TOW234&lt;201,TOW234/2,IF(TOW234&lt;=301,TOW234/3,TOW234/4))))</f>
        <v>700.2520199999999</v>
      </c>
      <c r="TOY234" s="159">
        <f t="shared" si="11391"/>
        <v>5</v>
      </c>
      <c r="TOZ234" s="159"/>
      <c r="TPA234" s="53" t="s">
        <v>163</v>
      </c>
      <c r="TPB234" s="53">
        <f t="shared" ref="TPB234" si="22231">(54.23)*10.764</f>
        <v>583.73171999999988</v>
      </c>
      <c r="TPC234" s="53">
        <f t="shared" si="19881"/>
        <v>116.52029999999999</v>
      </c>
      <c r="TPD234" s="53">
        <f t="shared" si="5255"/>
        <v>700.2520199999999</v>
      </c>
      <c r="TPE234" s="53">
        <v>0</v>
      </c>
      <c r="TPF234" s="53">
        <f>TPD234*(($H$268)+1)+(IF(TPE234&lt;101,TPE234,IF(TPE234&lt;201,TPE234/2,IF(TPE234&lt;=301,TPE234/3,TPE234/4))))</f>
        <v>700.2520199999999</v>
      </c>
      <c r="TPG234" s="159">
        <f t="shared" si="11394"/>
        <v>5</v>
      </c>
      <c r="TPH234" s="159"/>
      <c r="TPI234" s="53" t="s">
        <v>163</v>
      </c>
      <c r="TPJ234" s="53">
        <f t="shared" ref="TPJ234" si="22232">(54.23)*10.764</f>
        <v>583.73171999999988</v>
      </c>
      <c r="TPK234" s="53">
        <f t="shared" si="19883"/>
        <v>116.52029999999999</v>
      </c>
      <c r="TPL234" s="53">
        <f t="shared" si="5258"/>
        <v>700.2520199999999</v>
      </c>
      <c r="TPM234" s="53">
        <v>0</v>
      </c>
      <c r="TPN234" s="53">
        <f>TPL234*(($H$268)+1)+(IF(TPM234&lt;101,TPM234,IF(TPM234&lt;201,TPM234/2,IF(TPM234&lt;=301,TPM234/3,TPM234/4))))</f>
        <v>700.2520199999999</v>
      </c>
      <c r="TPO234" s="159">
        <f t="shared" si="11397"/>
        <v>5</v>
      </c>
      <c r="TPP234" s="159"/>
      <c r="TPQ234" s="53" t="s">
        <v>163</v>
      </c>
      <c r="TPR234" s="53">
        <f t="shared" ref="TPR234" si="22233">(54.23)*10.764</f>
        <v>583.73171999999988</v>
      </c>
      <c r="TPS234" s="53">
        <f t="shared" si="19885"/>
        <v>116.52029999999999</v>
      </c>
      <c r="TPT234" s="53">
        <f t="shared" si="5261"/>
        <v>700.2520199999999</v>
      </c>
      <c r="TPU234" s="53">
        <v>0</v>
      </c>
      <c r="TPV234" s="53">
        <f>TPT234*(($H$268)+1)+(IF(TPU234&lt;101,TPU234,IF(TPU234&lt;201,TPU234/2,IF(TPU234&lt;=301,TPU234/3,TPU234/4))))</f>
        <v>700.2520199999999</v>
      </c>
      <c r="TPW234" s="159">
        <f t="shared" si="11400"/>
        <v>5</v>
      </c>
      <c r="TPX234" s="159"/>
      <c r="TPY234" s="53" t="s">
        <v>163</v>
      </c>
      <c r="TPZ234" s="53">
        <f t="shared" ref="TPZ234" si="22234">(54.23)*10.764</f>
        <v>583.73171999999988</v>
      </c>
      <c r="TQA234" s="53">
        <f t="shared" si="19887"/>
        <v>116.52029999999999</v>
      </c>
      <c r="TQB234" s="53">
        <f t="shared" si="5264"/>
        <v>700.2520199999999</v>
      </c>
      <c r="TQC234" s="53">
        <v>0</v>
      </c>
      <c r="TQD234" s="53">
        <f>TQB234*(($H$268)+1)+(IF(TQC234&lt;101,TQC234,IF(TQC234&lt;201,TQC234/2,IF(TQC234&lt;=301,TQC234/3,TQC234/4))))</f>
        <v>700.2520199999999</v>
      </c>
      <c r="TQE234" s="159">
        <f t="shared" si="11403"/>
        <v>5</v>
      </c>
      <c r="TQF234" s="159"/>
      <c r="TQG234" s="53" t="s">
        <v>163</v>
      </c>
      <c r="TQH234" s="53">
        <f t="shared" ref="TQH234" si="22235">(54.23)*10.764</f>
        <v>583.73171999999988</v>
      </c>
      <c r="TQI234" s="53">
        <f t="shared" si="19889"/>
        <v>116.52029999999999</v>
      </c>
      <c r="TQJ234" s="53">
        <f t="shared" si="5267"/>
        <v>700.2520199999999</v>
      </c>
      <c r="TQK234" s="53">
        <v>0</v>
      </c>
      <c r="TQL234" s="53">
        <f>TQJ234*(($H$268)+1)+(IF(TQK234&lt;101,TQK234,IF(TQK234&lt;201,TQK234/2,IF(TQK234&lt;=301,TQK234/3,TQK234/4))))</f>
        <v>700.2520199999999</v>
      </c>
      <c r="TQM234" s="159">
        <f t="shared" si="11406"/>
        <v>5</v>
      </c>
      <c r="TQN234" s="159"/>
      <c r="TQO234" s="53" t="s">
        <v>163</v>
      </c>
      <c r="TQP234" s="53">
        <f t="shared" ref="TQP234" si="22236">(54.23)*10.764</f>
        <v>583.73171999999988</v>
      </c>
      <c r="TQQ234" s="53">
        <f t="shared" si="19891"/>
        <v>116.52029999999999</v>
      </c>
      <c r="TQR234" s="53">
        <f t="shared" si="5270"/>
        <v>700.2520199999999</v>
      </c>
      <c r="TQS234" s="53">
        <v>0</v>
      </c>
      <c r="TQT234" s="53">
        <f>TQR234*(($H$268)+1)+(IF(TQS234&lt;101,TQS234,IF(TQS234&lt;201,TQS234/2,IF(TQS234&lt;=301,TQS234/3,TQS234/4))))</f>
        <v>700.2520199999999</v>
      </c>
      <c r="TQU234" s="159">
        <f t="shared" si="11409"/>
        <v>5</v>
      </c>
      <c r="TQV234" s="159"/>
      <c r="TQW234" s="53" t="s">
        <v>163</v>
      </c>
      <c r="TQX234" s="53">
        <f t="shared" ref="TQX234" si="22237">(54.23)*10.764</f>
        <v>583.73171999999988</v>
      </c>
      <c r="TQY234" s="53">
        <f t="shared" si="19893"/>
        <v>116.52029999999999</v>
      </c>
      <c r="TQZ234" s="53">
        <f t="shared" si="5273"/>
        <v>700.2520199999999</v>
      </c>
      <c r="TRA234" s="53">
        <v>0</v>
      </c>
      <c r="TRB234" s="53">
        <f>TQZ234*(($H$268)+1)+(IF(TRA234&lt;101,TRA234,IF(TRA234&lt;201,TRA234/2,IF(TRA234&lt;=301,TRA234/3,TRA234/4))))</f>
        <v>700.2520199999999</v>
      </c>
      <c r="TRC234" s="159">
        <f t="shared" si="11412"/>
        <v>5</v>
      </c>
      <c r="TRD234" s="159"/>
      <c r="TRE234" s="53" t="s">
        <v>163</v>
      </c>
      <c r="TRF234" s="53">
        <f t="shared" ref="TRF234" si="22238">(54.23)*10.764</f>
        <v>583.73171999999988</v>
      </c>
      <c r="TRG234" s="53">
        <f t="shared" si="19895"/>
        <v>116.52029999999999</v>
      </c>
      <c r="TRH234" s="53">
        <f t="shared" si="5276"/>
        <v>700.2520199999999</v>
      </c>
      <c r="TRI234" s="53">
        <v>0</v>
      </c>
      <c r="TRJ234" s="53">
        <f>TRH234*(($H$268)+1)+(IF(TRI234&lt;101,TRI234,IF(TRI234&lt;201,TRI234/2,IF(TRI234&lt;=301,TRI234/3,TRI234/4))))</f>
        <v>700.2520199999999</v>
      </c>
      <c r="TRK234" s="159">
        <f t="shared" si="11415"/>
        <v>5</v>
      </c>
      <c r="TRL234" s="159"/>
      <c r="TRM234" s="53" t="s">
        <v>163</v>
      </c>
      <c r="TRN234" s="53">
        <f t="shared" ref="TRN234" si="22239">(54.23)*10.764</f>
        <v>583.73171999999988</v>
      </c>
      <c r="TRO234" s="53">
        <f t="shared" si="19897"/>
        <v>116.52029999999999</v>
      </c>
      <c r="TRP234" s="53">
        <f t="shared" si="5279"/>
        <v>700.2520199999999</v>
      </c>
      <c r="TRQ234" s="53">
        <v>0</v>
      </c>
      <c r="TRR234" s="53">
        <f>TRP234*(($H$268)+1)+(IF(TRQ234&lt;101,TRQ234,IF(TRQ234&lt;201,TRQ234/2,IF(TRQ234&lt;=301,TRQ234/3,TRQ234/4))))</f>
        <v>700.2520199999999</v>
      </c>
      <c r="TRS234" s="159">
        <f t="shared" si="11418"/>
        <v>5</v>
      </c>
      <c r="TRT234" s="159"/>
      <c r="TRU234" s="53" t="s">
        <v>163</v>
      </c>
      <c r="TRV234" s="53">
        <f t="shared" ref="TRV234" si="22240">(54.23)*10.764</f>
        <v>583.73171999999988</v>
      </c>
      <c r="TRW234" s="53">
        <f t="shared" si="19899"/>
        <v>116.52029999999999</v>
      </c>
      <c r="TRX234" s="53">
        <f t="shared" si="5282"/>
        <v>700.2520199999999</v>
      </c>
      <c r="TRY234" s="53">
        <v>0</v>
      </c>
      <c r="TRZ234" s="53">
        <f>TRX234*(($H$268)+1)+(IF(TRY234&lt;101,TRY234,IF(TRY234&lt;201,TRY234/2,IF(TRY234&lt;=301,TRY234/3,TRY234/4))))</f>
        <v>700.2520199999999</v>
      </c>
      <c r="TSA234" s="159">
        <f t="shared" si="11421"/>
        <v>5</v>
      </c>
      <c r="TSB234" s="159"/>
      <c r="TSC234" s="53" t="s">
        <v>163</v>
      </c>
      <c r="TSD234" s="53">
        <f t="shared" ref="TSD234" si="22241">(54.23)*10.764</f>
        <v>583.73171999999988</v>
      </c>
      <c r="TSE234" s="53">
        <f t="shared" si="19901"/>
        <v>116.52029999999999</v>
      </c>
      <c r="TSF234" s="53">
        <f t="shared" si="5285"/>
        <v>700.2520199999999</v>
      </c>
      <c r="TSG234" s="53">
        <v>0</v>
      </c>
      <c r="TSH234" s="53">
        <f>TSF234*(($H$268)+1)+(IF(TSG234&lt;101,TSG234,IF(TSG234&lt;201,TSG234/2,IF(TSG234&lt;=301,TSG234/3,TSG234/4))))</f>
        <v>700.2520199999999</v>
      </c>
      <c r="TSI234" s="159">
        <f t="shared" si="11424"/>
        <v>5</v>
      </c>
      <c r="TSJ234" s="159"/>
      <c r="TSK234" s="53" t="s">
        <v>163</v>
      </c>
      <c r="TSL234" s="53">
        <f t="shared" ref="TSL234" si="22242">(54.23)*10.764</f>
        <v>583.73171999999988</v>
      </c>
      <c r="TSM234" s="53">
        <f t="shared" si="19903"/>
        <v>116.52029999999999</v>
      </c>
      <c r="TSN234" s="53">
        <f t="shared" si="5288"/>
        <v>700.2520199999999</v>
      </c>
      <c r="TSO234" s="53">
        <v>0</v>
      </c>
      <c r="TSP234" s="53">
        <f>TSN234*(($H$268)+1)+(IF(TSO234&lt;101,TSO234,IF(TSO234&lt;201,TSO234/2,IF(TSO234&lt;=301,TSO234/3,TSO234/4))))</f>
        <v>700.2520199999999</v>
      </c>
      <c r="TSQ234" s="159">
        <f t="shared" si="11427"/>
        <v>5</v>
      </c>
      <c r="TSR234" s="159"/>
      <c r="TSS234" s="53" t="s">
        <v>163</v>
      </c>
      <c r="TST234" s="53">
        <f t="shared" ref="TST234" si="22243">(54.23)*10.764</f>
        <v>583.73171999999988</v>
      </c>
      <c r="TSU234" s="53">
        <f t="shared" si="19905"/>
        <v>116.52029999999999</v>
      </c>
      <c r="TSV234" s="53">
        <f t="shared" si="5291"/>
        <v>700.2520199999999</v>
      </c>
      <c r="TSW234" s="53">
        <v>0</v>
      </c>
      <c r="TSX234" s="53">
        <f>TSV234*(($H$268)+1)+(IF(TSW234&lt;101,TSW234,IF(TSW234&lt;201,TSW234/2,IF(TSW234&lt;=301,TSW234/3,TSW234/4))))</f>
        <v>700.2520199999999</v>
      </c>
      <c r="TSY234" s="159">
        <f t="shared" si="11430"/>
        <v>5</v>
      </c>
      <c r="TSZ234" s="159"/>
      <c r="TTA234" s="53" t="s">
        <v>163</v>
      </c>
      <c r="TTB234" s="53">
        <f t="shared" ref="TTB234" si="22244">(54.23)*10.764</f>
        <v>583.73171999999988</v>
      </c>
      <c r="TTC234" s="53">
        <f t="shared" si="19907"/>
        <v>116.52029999999999</v>
      </c>
      <c r="TTD234" s="53">
        <f t="shared" si="5294"/>
        <v>700.2520199999999</v>
      </c>
      <c r="TTE234" s="53">
        <v>0</v>
      </c>
      <c r="TTF234" s="53">
        <f>TTD234*(($H$268)+1)+(IF(TTE234&lt;101,TTE234,IF(TTE234&lt;201,TTE234/2,IF(TTE234&lt;=301,TTE234/3,TTE234/4))))</f>
        <v>700.2520199999999</v>
      </c>
      <c r="TTG234" s="159">
        <f t="shared" si="11433"/>
        <v>5</v>
      </c>
      <c r="TTH234" s="159"/>
      <c r="TTI234" s="53" t="s">
        <v>163</v>
      </c>
      <c r="TTJ234" s="53">
        <f t="shared" ref="TTJ234" si="22245">(54.23)*10.764</f>
        <v>583.73171999999988</v>
      </c>
      <c r="TTK234" s="53">
        <f t="shared" si="19909"/>
        <v>116.52029999999999</v>
      </c>
      <c r="TTL234" s="53">
        <f t="shared" si="5297"/>
        <v>700.2520199999999</v>
      </c>
      <c r="TTM234" s="53">
        <v>0</v>
      </c>
      <c r="TTN234" s="53">
        <f>TTL234*(($H$268)+1)+(IF(TTM234&lt;101,TTM234,IF(TTM234&lt;201,TTM234/2,IF(TTM234&lt;=301,TTM234/3,TTM234/4))))</f>
        <v>700.2520199999999</v>
      </c>
      <c r="TTO234" s="159">
        <f t="shared" si="11436"/>
        <v>5</v>
      </c>
      <c r="TTP234" s="159"/>
      <c r="TTQ234" s="53" t="s">
        <v>163</v>
      </c>
      <c r="TTR234" s="53">
        <f t="shared" ref="TTR234" si="22246">(54.23)*10.764</f>
        <v>583.73171999999988</v>
      </c>
      <c r="TTS234" s="53">
        <f t="shared" si="19911"/>
        <v>116.52029999999999</v>
      </c>
      <c r="TTT234" s="53">
        <f t="shared" si="5300"/>
        <v>700.2520199999999</v>
      </c>
      <c r="TTU234" s="53">
        <v>0</v>
      </c>
      <c r="TTV234" s="53">
        <f>TTT234*(($H$268)+1)+(IF(TTU234&lt;101,TTU234,IF(TTU234&lt;201,TTU234/2,IF(TTU234&lt;=301,TTU234/3,TTU234/4))))</f>
        <v>700.2520199999999</v>
      </c>
      <c r="TTW234" s="159">
        <f t="shared" si="11439"/>
        <v>5</v>
      </c>
      <c r="TTX234" s="159"/>
      <c r="TTY234" s="53" t="s">
        <v>163</v>
      </c>
      <c r="TTZ234" s="53">
        <f t="shared" ref="TTZ234" si="22247">(54.23)*10.764</f>
        <v>583.73171999999988</v>
      </c>
      <c r="TUA234" s="53">
        <f t="shared" si="19913"/>
        <v>116.52029999999999</v>
      </c>
      <c r="TUB234" s="53">
        <f t="shared" si="5303"/>
        <v>700.2520199999999</v>
      </c>
      <c r="TUC234" s="53">
        <v>0</v>
      </c>
      <c r="TUD234" s="53">
        <f>TUB234*(($H$268)+1)+(IF(TUC234&lt;101,TUC234,IF(TUC234&lt;201,TUC234/2,IF(TUC234&lt;=301,TUC234/3,TUC234/4))))</f>
        <v>700.2520199999999</v>
      </c>
      <c r="TUE234" s="159">
        <f t="shared" si="11442"/>
        <v>5</v>
      </c>
      <c r="TUF234" s="159"/>
      <c r="TUG234" s="53" t="s">
        <v>163</v>
      </c>
      <c r="TUH234" s="53">
        <f t="shared" ref="TUH234" si="22248">(54.23)*10.764</f>
        <v>583.73171999999988</v>
      </c>
      <c r="TUI234" s="53">
        <f t="shared" si="19915"/>
        <v>116.52029999999999</v>
      </c>
      <c r="TUJ234" s="53">
        <f t="shared" si="5306"/>
        <v>700.2520199999999</v>
      </c>
      <c r="TUK234" s="53">
        <v>0</v>
      </c>
      <c r="TUL234" s="53">
        <f>TUJ234*(($H$268)+1)+(IF(TUK234&lt;101,TUK234,IF(TUK234&lt;201,TUK234/2,IF(TUK234&lt;=301,TUK234/3,TUK234/4))))</f>
        <v>700.2520199999999</v>
      </c>
      <c r="TUM234" s="159">
        <f t="shared" si="11445"/>
        <v>5</v>
      </c>
      <c r="TUN234" s="159"/>
      <c r="TUO234" s="53" t="s">
        <v>163</v>
      </c>
      <c r="TUP234" s="53">
        <f t="shared" ref="TUP234" si="22249">(54.23)*10.764</f>
        <v>583.73171999999988</v>
      </c>
      <c r="TUQ234" s="53">
        <f t="shared" si="19917"/>
        <v>116.52029999999999</v>
      </c>
      <c r="TUR234" s="53">
        <f t="shared" si="5309"/>
        <v>700.2520199999999</v>
      </c>
      <c r="TUS234" s="53">
        <v>0</v>
      </c>
      <c r="TUT234" s="53">
        <f>TUR234*(($H$268)+1)+(IF(TUS234&lt;101,TUS234,IF(TUS234&lt;201,TUS234/2,IF(TUS234&lt;=301,TUS234/3,TUS234/4))))</f>
        <v>700.2520199999999</v>
      </c>
      <c r="TUU234" s="159">
        <f t="shared" si="11448"/>
        <v>5</v>
      </c>
      <c r="TUV234" s="159"/>
      <c r="TUW234" s="53" t="s">
        <v>163</v>
      </c>
      <c r="TUX234" s="53">
        <f t="shared" ref="TUX234" si="22250">(54.23)*10.764</f>
        <v>583.73171999999988</v>
      </c>
      <c r="TUY234" s="53">
        <f t="shared" si="19919"/>
        <v>116.52029999999999</v>
      </c>
      <c r="TUZ234" s="53">
        <f t="shared" si="5312"/>
        <v>700.2520199999999</v>
      </c>
      <c r="TVA234" s="53">
        <v>0</v>
      </c>
      <c r="TVB234" s="53">
        <f>TUZ234*(($H$268)+1)+(IF(TVA234&lt;101,TVA234,IF(TVA234&lt;201,TVA234/2,IF(TVA234&lt;=301,TVA234/3,TVA234/4))))</f>
        <v>700.2520199999999</v>
      </c>
      <c r="TVC234" s="159">
        <f t="shared" si="11451"/>
        <v>5</v>
      </c>
      <c r="TVD234" s="159"/>
      <c r="TVE234" s="53" t="s">
        <v>163</v>
      </c>
      <c r="TVF234" s="53">
        <f t="shared" ref="TVF234" si="22251">(54.23)*10.764</f>
        <v>583.73171999999988</v>
      </c>
      <c r="TVG234" s="53">
        <f t="shared" si="19921"/>
        <v>116.52029999999999</v>
      </c>
      <c r="TVH234" s="53">
        <f t="shared" si="5315"/>
        <v>700.2520199999999</v>
      </c>
      <c r="TVI234" s="53">
        <v>0</v>
      </c>
      <c r="TVJ234" s="53">
        <f>TVH234*(($H$268)+1)+(IF(TVI234&lt;101,TVI234,IF(TVI234&lt;201,TVI234/2,IF(TVI234&lt;=301,TVI234/3,TVI234/4))))</f>
        <v>700.2520199999999</v>
      </c>
      <c r="TVK234" s="159">
        <f t="shared" si="11454"/>
        <v>5</v>
      </c>
      <c r="TVL234" s="159"/>
      <c r="TVM234" s="53" t="s">
        <v>163</v>
      </c>
      <c r="TVN234" s="53">
        <f t="shared" ref="TVN234" si="22252">(54.23)*10.764</f>
        <v>583.73171999999988</v>
      </c>
      <c r="TVO234" s="53">
        <f t="shared" si="19923"/>
        <v>116.52029999999999</v>
      </c>
      <c r="TVP234" s="53">
        <f t="shared" si="5318"/>
        <v>700.2520199999999</v>
      </c>
      <c r="TVQ234" s="53">
        <v>0</v>
      </c>
      <c r="TVR234" s="53">
        <f>TVP234*(($H$268)+1)+(IF(TVQ234&lt;101,TVQ234,IF(TVQ234&lt;201,TVQ234/2,IF(TVQ234&lt;=301,TVQ234/3,TVQ234/4))))</f>
        <v>700.2520199999999</v>
      </c>
      <c r="TVS234" s="159">
        <f t="shared" si="11457"/>
        <v>5</v>
      </c>
      <c r="TVT234" s="159"/>
      <c r="TVU234" s="53" t="s">
        <v>163</v>
      </c>
      <c r="TVV234" s="53">
        <f t="shared" ref="TVV234" si="22253">(54.23)*10.764</f>
        <v>583.73171999999988</v>
      </c>
      <c r="TVW234" s="53">
        <f t="shared" si="19925"/>
        <v>116.52029999999999</v>
      </c>
      <c r="TVX234" s="53">
        <f t="shared" si="5321"/>
        <v>700.2520199999999</v>
      </c>
      <c r="TVY234" s="53">
        <v>0</v>
      </c>
      <c r="TVZ234" s="53">
        <f>TVX234*(($H$268)+1)+(IF(TVY234&lt;101,TVY234,IF(TVY234&lt;201,TVY234/2,IF(TVY234&lt;=301,TVY234/3,TVY234/4))))</f>
        <v>700.2520199999999</v>
      </c>
      <c r="TWA234" s="159">
        <f t="shared" si="11460"/>
        <v>5</v>
      </c>
      <c r="TWB234" s="159"/>
      <c r="TWC234" s="53" t="s">
        <v>163</v>
      </c>
      <c r="TWD234" s="53">
        <f t="shared" ref="TWD234" si="22254">(54.23)*10.764</f>
        <v>583.73171999999988</v>
      </c>
      <c r="TWE234" s="53">
        <f t="shared" si="19927"/>
        <v>116.52029999999999</v>
      </c>
      <c r="TWF234" s="53">
        <f t="shared" si="5324"/>
        <v>700.2520199999999</v>
      </c>
      <c r="TWG234" s="53">
        <v>0</v>
      </c>
      <c r="TWH234" s="53">
        <f>TWF234*(($H$268)+1)+(IF(TWG234&lt;101,TWG234,IF(TWG234&lt;201,TWG234/2,IF(TWG234&lt;=301,TWG234/3,TWG234/4))))</f>
        <v>700.2520199999999</v>
      </c>
      <c r="TWI234" s="159">
        <f t="shared" si="11463"/>
        <v>5</v>
      </c>
      <c r="TWJ234" s="159"/>
      <c r="TWK234" s="53" t="s">
        <v>163</v>
      </c>
      <c r="TWL234" s="53">
        <f t="shared" ref="TWL234" si="22255">(54.23)*10.764</f>
        <v>583.73171999999988</v>
      </c>
      <c r="TWM234" s="53">
        <f t="shared" si="19929"/>
        <v>116.52029999999999</v>
      </c>
      <c r="TWN234" s="53">
        <f t="shared" si="5327"/>
        <v>700.2520199999999</v>
      </c>
      <c r="TWO234" s="53">
        <v>0</v>
      </c>
      <c r="TWP234" s="53">
        <f>TWN234*(($H$268)+1)+(IF(TWO234&lt;101,TWO234,IF(TWO234&lt;201,TWO234/2,IF(TWO234&lt;=301,TWO234/3,TWO234/4))))</f>
        <v>700.2520199999999</v>
      </c>
      <c r="TWQ234" s="159">
        <f t="shared" si="11466"/>
        <v>5</v>
      </c>
      <c r="TWR234" s="159"/>
      <c r="TWS234" s="53" t="s">
        <v>163</v>
      </c>
      <c r="TWT234" s="53">
        <f t="shared" ref="TWT234" si="22256">(54.23)*10.764</f>
        <v>583.73171999999988</v>
      </c>
      <c r="TWU234" s="53">
        <f t="shared" si="19931"/>
        <v>116.52029999999999</v>
      </c>
      <c r="TWV234" s="53">
        <f t="shared" si="5330"/>
        <v>700.2520199999999</v>
      </c>
      <c r="TWW234" s="53">
        <v>0</v>
      </c>
      <c r="TWX234" s="53">
        <f>TWV234*(($H$268)+1)+(IF(TWW234&lt;101,TWW234,IF(TWW234&lt;201,TWW234/2,IF(TWW234&lt;=301,TWW234/3,TWW234/4))))</f>
        <v>700.2520199999999</v>
      </c>
      <c r="TWY234" s="159">
        <f t="shared" si="11469"/>
        <v>5</v>
      </c>
      <c r="TWZ234" s="159"/>
      <c r="TXA234" s="53" t="s">
        <v>163</v>
      </c>
      <c r="TXB234" s="53">
        <f t="shared" ref="TXB234" si="22257">(54.23)*10.764</f>
        <v>583.73171999999988</v>
      </c>
      <c r="TXC234" s="53">
        <f t="shared" si="19933"/>
        <v>116.52029999999999</v>
      </c>
      <c r="TXD234" s="53">
        <f t="shared" si="5333"/>
        <v>700.2520199999999</v>
      </c>
      <c r="TXE234" s="53">
        <v>0</v>
      </c>
      <c r="TXF234" s="53">
        <f>TXD234*(($H$268)+1)+(IF(TXE234&lt;101,TXE234,IF(TXE234&lt;201,TXE234/2,IF(TXE234&lt;=301,TXE234/3,TXE234/4))))</f>
        <v>700.2520199999999</v>
      </c>
      <c r="TXG234" s="159">
        <f t="shared" si="11472"/>
        <v>5</v>
      </c>
      <c r="TXH234" s="159"/>
      <c r="TXI234" s="53" t="s">
        <v>163</v>
      </c>
      <c r="TXJ234" s="53">
        <f t="shared" ref="TXJ234" si="22258">(54.23)*10.764</f>
        <v>583.73171999999988</v>
      </c>
      <c r="TXK234" s="53">
        <f t="shared" si="19935"/>
        <v>116.52029999999999</v>
      </c>
      <c r="TXL234" s="53">
        <f t="shared" si="5336"/>
        <v>700.2520199999999</v>
      </c>
      <c r="TXM234" s="53">
        <v>0</v>
      </c>
      <c r="TXN234" s="53">
        <f>TXL234*(($H$268)+1)+(IF(TXM234&lt;101,TXM234,IF(TXM234&lt;201,TXM234/2,IF(TXM234&lt;=301,TXM234/3,TXM234/4))))</f>
        <v>700.2520199999999</v>
      </c>
      <c r="TXO234" s="159">
        <f t="shared" si="11475"/>
        <v>5</v>
      </c>
      <c r="TXP234" s="159"/>
      <c r="TXQ234" s="53" t="s">
        <v>163</v>
      </c>
      <c r="TXR234" s="53">
        <f t="shared" ref="TXR234" si="22259">(54.23)*10.764</f>
        <v>583.73171999999988</v>
      </c>
      <c r="TXS234" s="53">
        <f t="shared" si="19937"/>
        <v>116.52029999999999</v>
      </c>
      <c r="TXT234" s="53">
        <f t="shared" si="5339"/>
        <v>700.2520199999999</v>
      </c>
      <c r="TXU234" s="53">
        <v>0</v>
      </c>
      <c r="TXV234" s="53">
        <f>TXT234*(($H$268)+1)+(IF(TXU234&lt;101,TXU234,IF(TXU234&lt;201,TXU234/2,IF(TXU234&lt;=301,TXU234/3,TXU234/4))))</f>
        <v>700.2520199999999</v>
      </c>
      <c r="TXW234" s="159">
        <f t="shared" si="11478"/>
        <v>5</v>
      </c>
      <c r="TXX234" s="159"/>
      <c r="TXY234" s="53" t="s">
        <v>163</v>
      </c>
      <c r="TXZ234" s="53">
        <f t="shared" ref="TXZ234" si="22260">(54.23)*10.764</f>
        <v>583.73171999999988</v>
      </c>
      <c r="TYA234" s="53">
        <f t="shared" si="19939"/>
        <v>116.52029999999999</v>
      </c>
      <c r="TYB234" s="53">
        <f t="shared" si="5342"/>
        <v>700.2520199999999</v>
      </c>
      <c r="TYC234" s="53">
        <v>0</v>
      </c>
      <c r="TYD234" s="53">
        <f>TYB234*(($H$268)+1)+(IF(TYC234&lt;101,TYC234,IF(TYC234&lt;201,TYC234/2,IF(TYC234&lt;=301,TYC234/3,TYC234/4))))</f>
        <v>700.2520199999999</v>
      </c>
      <c r="TYE234" s="159">
        <f t="shared" si="11481"/>
        <v>5</v>
      </c>
      <c r="TYF234" s="159"/>
      <c r="TYG234" s="53" t="s">
        <v>163</v>
      </c>
      <c r="TYH234" s="53">
        <f t="shared" ref="TYH234" si="22261">(54.23)*10.764</f>
        <v>583.73171999999988</v>
      </c>
      <c r="TYI234" s="53">
        <f t="shared" si="19941"/>
        <v>116.52029999999999</v>
      </c>
      <c r="TYJ234" s="53">
        <f t="shared" si="5345"/>
        <v>700.2520199999999</v>
      </c>
      <c r="TYK234" s="53">
        <v>0</v>
      </c>
      <c r="TYL234" s="53">
        <f>TYJ234*(($H$268)+1)+(IF(TYK234&lt;101,TYK234,IF(TYK234&lt;201,TYK234/2,IF(TYK234&lt;=301,TYK234/3,TYK234/4))))</f>
        <v>700.2520199999999</v>
      </c>
      <c r="TYM234" s="159">
        <f t="shared" si="11484"/>
        <v>5</v>
      </c>
      <c r="TYN234" s="159"/>
      <c r="TYO234" s="53" t="s">
        <v>163</v>
      </c>
      <c r="TYP234" s="53">
        <f t="shared" ref="TYP234" si="22262">(54.23)*10.764</f>
        <v>583.73171999999988</v>
      </c>
      <c r="TYQ234" s="53">
        <f t="shared" si="19943"/>
        <v>116.52029999999999</v>
      </c>
      <c r="TYR234" s="53">
        <f t="shared" si="5348"/>
        <v>700.2520199999999</v>
      </c>
      <c r="TYS234" s="53">
        <v>0</v>
      </c>
      <c r="TYT234" s="53">
        <f>TYR234*(($H$268)+1)+(IF(TYS234&lt;101,TYS234,IF(TYS234&lt;201,TYS234/2,IF(TYS234&lt;=301,TYS234/3,TYS234/4))))</f>
        <v>700.2520199999999</v>
      </c>
      <c r="TYU234" s="159">
        <f t="shared" si="11487"/>
        <v>5</v>
      </c>
      <c r="TYV234" s="159"/>
      <c r="TYW234" s="53" t="s">
        <v>163</v>
      </c>
      <c r="TYX234" s="53">
        <f t="shared" ref="TYX234" si="22263">(54.23)*10.764</f>
        <v>583.73171999999988</v>
      </c>
      <c r="TYY234" s="53">
        <f t="shared" si="19945"/>
        <v>116.52029999999999</v>
      </c>
      <c r="TYZ234" s="53">
        <f t="shared" si="5351"/>
        <v>700.2520199999999</v>
      </c>
      <c r="TZA234" s="53">
        <v>0</v>
      </c>
      <c r="TZB234" s="53">
        <f>TYZ234*(($H$268)+1)+(IF(TZA234&lt;101,TZA234,IF(TZA234&lt;201,TZA234/2,IF(TZA234&lt;=301,TZA234/3,TZA234/4))))</f>
        <v>700.2520199999999</v>
      </c>
      <c r="TZC234" s="159">
        <f t="shared" si="11490"/>
        <v>5</v>
      </c>
      <c r="TZD234" s="159"/>
      <c r="TZE234" s="53" t="s">
        <v>163</v>
      </c>
      <c r="TZF234" s="53">
        <f t="shared" ref="TZF234" si="22264">(54.23)*10.764</f>
        <v>583.73171999999988</v>
      </c>
      <c r="TZG234" s="53">
        <f t="shared" si="19947"/>
        <v>116.52029999999999</v>
      </c>
      <c r="TZH234" s="53">
        <f t="shared" si="5354"/>
        <v>700.2520199999999</v>
      </c>
      <c r="TZI234" s="53">
        <v>0</v>
      </c>
      <c r="TZJ234" s="53">
        <f>TZH234*(($H$268)+1)+(IF(TZI234&lt;101,TZI234,IF(TZI234&lt;201,TZI234/2,IF(TZI234&lt;=301,TZI234/3,TZI234/4))))</f>
        <v>700.2520199999999</v>
      </c>
      <c r="TZK234" s="159">
        <f t="shared" si="11493"/>
        <v>5</v>
      </c>
      <c r="TZL234" s="159"/>
      <c r="TZM234" s="53" t="s">
        <v>163</v>
      </c>
      <c r="TZN234" s="53">
        <f t="shared" ref="TZN234" si="22265">(54.23)*10.764</f>
        <v>583.73171999999988</v>
      </c>
      <c r="TZO234" s="53">
        <f t="shared" si="19949"/>
        <v>116.52029999999999</v>
      </c>
      <c r="TZP234" s="53">
        <f t="shared" si="5357"/>
        <v>700.2520199999999</v>
      </c>
      <c r="TZQ234" s="53">
        <v>0</v>
      </c>
      <c r="TZR234" s="53">
        <f>TZP234*(($H$268)+1)+(IF(TZQ234&lt;101,TZQ234,IF(TZQ234&lt;201,TZQ234/2,IF(TZQ234&lt;=301,TZQ234/3,TZQ234/4))))</f>
        <v>700.2520199999999</v>
      </c>
      <c r="TZS234" s="159">
        <f t="shared" si="11496"/>
        <v>5</v>
      </c>
      <c r="TZT234" s="159"/>
      <c r="TZU234" s="53" t="s">
        <v>163</v>
      </c>
      <c r="TZV234" s="53">
        <f t="shared" ref="TZV234" si="22266">(54.23)*10.764</f>
        <v>583.73171999999988</v>
      </c>
      <c r="TZW234" s="53">
        <f t="shared" si="19951"/>
        <v>116.52029999999999</v>
      </c>
      <c r="TZX234" s="53">
        <f t="shared" si="5360"/>
        <v>700.2520199999999</v>
      </c>
      <c r="TZY234" s="53">
        <v>0</v>
      </c>
      <c r="TZZ234" s="53">
        <f>TZX234*(($H$268)+1)+(IF(TZY234&lt;101,TZY234,IF(TZY234&lt;201,TZY234/2,IF(TZY234&lt;=301,TZY234/3,TZY234/4))))</f>
        <v>700.2520199999999</v>
      </c>
      <c r="UAA234" s="159">
        <f t="shared" si="11499"/>
        <v>5</v>
      </c>
      <c r="UAB234" s="159"/>
      <c r="UAC234" s="53" t="s">
        <v>163</v>
      </c>
      <c r="UAD234" s="53">
        <f t="shared" ref="UAD234" si="22267">(54.23)*10.764</f>
        <v>583.73171999999988</v>
      </c>
      <c r="UAE234" s="53">
        <f t="shared" si="19953"/>
        <v>116.52029999999999</v>
      </c>
      <c r="UAF234" s="53">
        <f t="shared" si="5363"/>
        <v>700.2520199999999</v>
      </c>
      <c r="UAG234" s="53">
        <v>0</v>
      </c>
      <c r="UAH234" s="53">
        <f>UAF234*(($H$268)+1)+(IF(UAG234&lt;101,UAG234,IF(UAG234&lt;201,UAG234/2,IF(UAG234&lt;=301,UAG234/3,UAG234/4))))</f>
        <v>700.2520199999999</v>
      </c>
      <c r="UAI234" s="159">
        <f t="shared" si="11502"/>
        <v>5</v>
      </c>
      <c r="UAJ234" s="159"/>
      <c r="UAK234" s="53" t="s">
        <v>163</v>
      </c>
      <c r="UAL234" s="53">
        <f t="shared" ref="UAL234" si="22268">(54.23)*10.764</f>
        <v>583.73171999999988</v>
      </c>
      <c r="UAM234" s="53">
        <f t="shared" si="19955"/>
        <v>116.52029999999999</v>
      </c>
      <c r="UAN234" s="53">
        <f t="shared" si="5366"/>
        <v>700.2520199999999</v>
      </c>
      <c r="UAO234" s="53">
        <v>0</v>
      </c>
      <c r="UAP234" s="53">
        <f>UAN234*(($H$268)+1)+(IF(UAO234&lt;101,UAO234,IF(UAO234&lt;201,UAO234/2,IF(UAO234&lt;=301,UAO234/3,UAO234/4))))</f>
        <v>700.2520199999999</v>
      </c>
      <c r="UAQ234" s="159">
        <f t="shared" si="11505"/>
        <v>5</v>
      </c>
      <c r="UAR234" s="159"/>
      <c r="UAS234" s="53" t="s">
        <v>163</v>
      </c>
      <c r="UAT234" s="53">
        <f t="shared" ref="UAT234" si="22269">(54.23)*10.764</f>
        <v>583.73171999999988</v>
      </c>
      <c r="UAU234" s="53">
        <f t="shared" si="19957"/>
        <v>116.52029999999999</v>
      </c>
      <c r="UAV234" s="53">
        <f t="shared" si="5369"/>
        <v>700.2520199999999</v>
      </c>
      <c r="UAW234" s="53">
        <v>0</v>
      </c>
      <c r="UAX234" s="53">
        <f>UAV234*(($H$268)+1)+(IF(UAW234&lt;101,UAW234,IF(UAW234&lt;201,UAW234/2,IF(UAW234&lt;=301,UAW234/3,UAW234/4))))</f>
        <v>700.2520199999999</v>
      </c>
      <c r="UAY234" s="159">
        <f t="shared" si="11508"/>
        <v>5</v>
      </c>
      <c r="UAZ234" s="159"/>
      <c r="UBA234" s="53" t="s">
        <v>163</v>
      </c>
      <c r="UBB234" s="53">
        <f t="shared" ref="UBB234" si="22270">(54.23)*10.764</f>
        <v>583.73171999999988</v>
      </c>
      <c r="UBC234" s="53">
        <f t="shared" si="19959"/>
        <v>116.52029999999999</v>
      </c>
      <c r="UBD234" s="53">
        <f t="shared" si="5372"/>
        <v>700.2520199999999</v>
      </c>
      <c r="UBE234" s="53">
        <v>0</v>
      </c>
      <c r="UBF234" s="53">
        <f>UBD234*(($H$268)+1)+(IF(UBE234&lt;101,UBE234,IF(UBE234&lt;201,UBE234/2,IF(UBE234&lt;=301,UBE234/3,UBE234/4))))</f>
        <v>700.2520199999999</v>
      </c>
      <c r="UBG234" s="159">
        <f t="shared" si="11511"/>
        <v>5</v>
      </c>
      <c r="UBH234" s="159"/>
      <c r="UBI234" s="53" t="s">
        <v>163</v>
      </c>
      <c r="UBJ234" s="53">
        <f t="shared" ref="UBJ234" si="22271">(54.23)*10.764</f>
        <v>583.73171999999988</v>
      </c>
      <c r="UBK234" s="53">
        <f t="shared" si="19961"/>
        <v>116.52029999999999</v>
      </c>
      <c r="UBL234" s="53">
        <f t="shared" si="5375"/>
        <v>700.2520199999999</v>
      </c>
      <c r="UBM234" s="53">
        <v>0</v>
      </c>
      <c r="UBN234" s="53">
        <f>UBL234*(($H$268)+1)+(IF(UBM234&lt;101,UBM234,IF(UBM234&lt;201,UBM234/2,IF(UBM234&lt;=301,UBM234/3,UBM234/4))))</f>
        <v>700.2520199999999</v>
      </c>
      <c r="UBO234" s="159">
        <f t="shared" si="11514"/>
        <v>5</v>
      </c>
      <c r="UBP234" s="159"/>
      <c r="UBQ234" s="53" t="s">
        <v>163</v>
      </c>
      <c r="UBR234" s="53">
        <f t="shared" ref="UBR234" si="22272">(54.23)*10.764</f>
        <v>583.73171999999988</v>
      </c>
      <c r="UBS234" s="53">
        <f t="shared" si="19963"/>
        <v>116.52029999999999</v>
      </c>
      <c r="UBT234" s="53">
        <f t="shared" si="5378"/>
        <v>700.2520199999999</v>
      </c>
      <c r="UBU234" s="53">
        <v>0</v>
      </c>
      <c r="UBV234" s="53">
        <f>UBT234*(($H$268)+1)+(IF(UBU234&lt;101,UBU234,IF(UBU234&lt;201,UBU234/2,IF(UBU234&lt;=301,UBU234/3,UBU234/4))))</f>
        <v>700.2520199999999</v>
      </c>
      <c r="UBW234" s="159">
        <f t="shared" si="11517"/>
        <v>5</v>
      </c>
      <c r="UBX234" s="159"/>
      <c r="UBY234" s="53" t="s">
        <v>163</v>
      </c>
      <c r="UBZ234" s="53">
        <f t="shared" ref="UBZ234" si="22273">(54.23)*10.764</f>
        <v>583.73171999999988</v>
      </c>
      <c r="UCA234" s="53">
        <f t="shared" si="19965"/>
        <v>116.52029999999999</v>
      </c>
      <c r="UCB234" s="53">
        <f t="shared" si="5381"/>
        <v>700.2520199999999</v>
      </c>
      <c r="UCC234" s="53">
        <v>0</v>
      </c>
      <c r="UCD234" s="53">
        <f>UCB234*(($H$268)+1)+(IF(UCC234&lt;101,UCC234,IF(UCC234&lt;201,UCC234/2,IF(UCC234&lt;=301,UCC234/3,UCC234/4))))</f>
        <v>700.2520199999999</v>
      </c>
      <c r="UCE234" s="159">
        <f t="shared" si="11520"/>
        <v>5</v>
      </c>
      <c r="UCF234" s="159"/>
      <c r="UCG234" s="53" t="s">
        <v>163</v>
      </c>
      <c r="UCH234" s="53">
        <f t="shared" ref="UCH234" si="22274">(54.23)*10.764</f>
        <v>583.73171999999988</v>
      </c>
      <c r="UCI234" s="53">
        <f t="shared" si="19967"/>
        <v>116.52029999999999</v>
      </c>
      <c r="UCJ234" s="53">
        <f t="shared" si="5384"/>
        <v>700.2520199999999</v>
      </c>
      <c r="UCK234" s="53">
        <v>0</v>
      </c>
      <c r="UCL234" s="53">
        <f>UCJ234*(($H$268)+1)+(IF(UCK234&lt;101,UCK234,IF(UCK234&lt;201,UCK234/2,IF(UCK234&lt;=301,UCK234/3,UCK234/4))))</f>
        <v>700.2520199999999</v>
      </c>
      <c r="UCM234" s="159">
        <f t="shared" si="11523"/>
        <v>5</v>
      </c>
      <c r="UCN234" s="159"/>
      <c r="UCO234" s="53" t="s">
        <v>163</v>
      </c>
      <c r="UCP234" s="53">
        <f t="shared" ref="UCP234" si="22275">(54.23)*10.764</f>
        <v>583.73171999999988</v>
      </c>
      <c r="UCQ234" s="53">
        <f t="shared" si="19969"/>
        <v>116.52029999999999</v>
      </c>
      <c r="UCR234" s="53">
        <f t="shared" si="5387"/>
        <v>700.2520199999999</v>
      </c>
      <c r="UCS234" s="53">
        <v>0</v>
      </c>
      <c r="UCT234" s="53">
        <f>UCR234*(($H$268)+1)+(IF(UCS234&lt;101,UCS234,IF(UCS234&lt;201,UCS234/2,IF(UCS234&lt;=301,UCS234/3,UCS234/4))))</f>
        <v>700.2520199999999</v>
      </c>
      <c r="UCU234" s="159">
        <f t="shared" si="11526"/>
        <v>5</v>
      </c>
      <c r="UCV234" s="159"/>
      <c r="UCW234" s="53" t="s">
        <v>163</v>
      </c>
      <c r="UCX234" s="53">
        <f t="shared" ref="UCX234" si="22276">(54.23)*10.764</f>
        <v>583.73171999999988</v>
      </c>
      <c r="UCY234" s="53">
        <f t="shared" si="19971"/>
        <v>116.52029999999999</v>
      </c>
      <c r="UCZ234" s="53">
        <f t="shared" si="5390"/>
        <v>700.2520199999999</v>
      </c>
      <c r="UDA234" s="53">
        <v>0</v>
      </c>
      <c r="UDB234" s="53">
        <f>UCZ234*(($H$268)+1)+(IF(UDA234&lt;101,UDA234,IF(UDA234&lt;201,UDA234/2,IF(UDA234&lt;=301,UDA234/3,UDA234/4))))</f>
        <v>700.2520199999999</v>
      </c>
      <c r="UDC234" s="159">
        <f t="shared" si="11529"/>
        <v>5</v>
      </c>
      <c r="UDD234" s="159"/>
      <c r="UDE234" s="53" t="s">
        <v>163</v>
      </c>
      <c r="UDF234" s="53">
        <f t="shared" ref="UDF234" si="22277">(54.23)*10.764</f>
        <v>583.73171999999988</v>
      </c>
      <c r="UDG234" s="53">
        <f t="shared" si="19973"/>
        <v>116.52029999999999</v>
      </c>
      <c r="UDH234" s="53">
        <f t="shared" si="5393"/>
        <v>700.2520199999999</v>
      </c>
      <c r="UDI234" s="53">
        <v>0</v>
      </c>
      <c r="UDJ234" s="53">
        <f>UDH234*(($H$268)+1)+(IF(UDI234&lt;101,UDI234,IF(UDI234&lt;201,UDI234/2,IF(UDI234&lt;=301,UDI234/3,UDI234/4))))</f>
        <v>700.2520199999999</v>
      </c>
      <c r="UDK234" s="159">
        <f t="shared" si="11532"/>
        <v>5</v>
      </c>
      <c r="UDL234" s="159"/>
      <c r="UDM234" s="53" t="s">
        <v>163</v>
      </c>
      <c r="UDN234" s="53">
        <f t="shared" ref="UDN234" si="22278">(54.23)*10.764</f>
        <v>583.73171999999988</v>
      </c>
      <c r="UDO234" s="53">
        <f t="shared" si="19975"/>
        <v>116.52029999999999</v>
      </c>
      <c r="UDP234" s="53">
        <f t="shared" si="5396"/>
        <v>700.2520199999999</v>
      </c>
      <c r="UDQ234" s="53">
        <v>0</v>
      </c>
      <c r="UDR234" s="53">
        <f>UDP234*(($H$268)+1)+(IF(UDQ234&lt;101,UDQ234,IF(UDQ234&lt;201,UDQ234/2,IF(UDQ234&lt;=301,UDQ234/3,UDQ234/4))))</f>
        <v>700.2520199999999</v>
      </c>
      <c r="UDS234" s="159">
        <f t="shared" si="11535"/>
        <v>5</v>
      </c>
      <c r="UDT234" s="159"/>
      <c r="UDU234" s="53" t="s">
        <v>163</v>
      </c>
      <c r="UDV234" s="53">
        <f t="shared" ref="UDV234" si="22279">(54.23)*10.764</f>
        <v>583.73171999999988</v>
      </c>
      <c r="UDW234" s="53">
        <f t="shared" si="19977"/>
        <v>116.52029999999999</v>
      </c>
      <c r="UDX234" s="53">
        <f t="shared" si="5399"/>
        <v>700.2520199999999</v>
      </c>
      <c r="UDY234" s="53">
        <v>0</v>
      </c>
      <c r="UDZ234" s="53">
        <f>UDX234*(($H$268)+1)+(IF(UDY234&lt;101,UDY234,IF(UDY234&lt;201,UDY234/2,IF(UDY234&lt;=301,UDY234/3,UDY234/4))))</f>
        <v>700.2520199999999</v>
      </c>
      <c r="UEA234" s="159">
        <f t="shared" si="11538"/>
        <v>5</v>
      </c>
      <c r="UEB234" s="159"/>
      <c r="UEC234" s="53" t="s">
        <v>163</v>
      </c>
      <c r="UED234" s="53">
        <f t="shared" ref="UED234" si="22280">(54.23)*10.764</f>
        <v>583.73171999999988</v>
      </c>
      <c r="UEE234" s="53">
        <f t="shared" si="19979"/>
        <v>116.52029999999999</v>
      </c>
      <c r="UEF234" s="53">
        <f t="shared" si="5402"/>
        <v>700.2520199999999</v>
      </c>
      <c r="UEG234" s="53">
        <v>0</v>
      </c>
      <c r="UEH234" s="53">
        <f>UEF234*(($H$268)+1)+(IF(UEG234&lt;101,UEG234,IF(UEG234&lt;201,UEG234/2,IF(UEG234&lt;=301,UEG234/3,UEG234/4))))</f>
        <v>700.2520199999999</v>
      </c>
      <c r="UEI234" s="159">
        <f t="shared" si="11541"/>
        <v>5</v>
      </c>
      <c r="UEJ234" s="159"/>
      <c r="UEK234" s="53" t="s">
        <v>163</v>
      </c>
      <c r="UEL234" s="53">
        <f t="shared" ref="UEL234" si="22281">(54.23)*10.764</f>
        <v>583.73171999999988</v>
      </c>
      <c r="UEM234" s="53">
        <f t="shared" si="19981"/>
        <v>116.52029999999999</v>
      </c>
      <c r="UEN234" s="53">
        <f t="shared" si="5405"/>
        <v>700.2520199999999</v>
      </c>
      <c r="UEO234" s="53">
        <v>0</v>
      </c>
      <c r="UEP234" s="53">
        <f>UEN234*(($H$268)+1)+(IF(UEO234&lt;101,UEO234,IF(UEO234&lt;201,UEO234/2,IF(UEO234&lt;=301,UEO234/3,UEO234/4))))</f>
        <v>700.2520199999999</v>
      </c>
      <c r="UEQ234" s="159">
        <f t="shared" si="11544"/>
        <v>5</v>
      </c>
      <c r="UER234" s="159"/>
      <c r="UES234" s="53" t="s">
        <v>163</v>
      </c>
      <c r="UET234" s="53">
        <f t="shared" ref="UET234" si="22282">(54.23)*10.764</f>
        <v>583.73171999999988</v>
      </c>
      <c r="UEU234" s="53">
        <f t="shared" si="19983"/>
        <v>116.52029999999999</v>
      </c>
      <c r="UEV234" s="53">
        <f t="shared" si="5408"/>
        <v>700.2520199999999</v>
      </c>
      <c r="UEW234" s="53">
        <v>0</v>
      </c>
      <c r="UEX234" s="53">
        <f>UEV234*(($H$268)+1)+(IF(UEW234&lt;101,UEW234,IF(UEW234&lt;201,UEW234/2,IF(UEW234&lt;=301,UEW234/3,UEW234/4))))</f>
        <v>700.2520199999999</v>
      </c>
      <c r="UEY234" s="159">
        <f t="shared" si="11547"/>
        <v>5</v>
      </c>
      <c r="UEZ234" s="159"/>
      <c r="UFA234" s="53" t="s">
        <v>163</v>
      </c>
      <c r="UFB234" s="53">
        <f t="shared" ref="UFB234" si="22283">(54.23)*10.764</f>
        <v>583.73171999999988</v>
      </c>
      <c r="UFC234" s="53">
        <f t="shared" si="19985"/>
        <v>116.52029999999999</v>
      </c>
      <c r="UFD234" s="53">
        <f t="shared" si="5411"/>
        <v>700.2520199999999</v>
      </c>
      <c r="UFE234" s="53">
        <v>0</v>
      </c>
      <c r="UFF234" s="53">
        <f>UFD234*(($H$268)+1)+(IF(UFE234&lt;101,UFE234,IF(UFE234&lt;201,UFE234/2,IF(UFE234&lt;=301,UFE234/3,UFE234/4))))</f>
        <v>700.2520199999999</v>
      </c>
      <c r="UFG234" s="159">
        <f t="shared" si="11550"/>
        <v>5</v>
      </c>
      <c r="UFH234" s="159"/>
      <c r="UFI234" s="53" t="s">
        <v>163</v>
      </c>
      <c r="UFJ234" s="53">
        <f t="shared" ref="UFJ234" si="22284">(54.23)*10.764</f>
        <v>583.73171999999988</v>
      </c>
      <c r="UFK234" s="53">
        <f t="shared" si="19987"/>
        <v>116.52029999999999</v>
      </c>
      <c r="UFL234" s="53">
        <f t="shared" si="5414"/>
        <v>700.2520199999999</v>
      </c>
      <c r="UFM234" s="53">
        <v>0</v>
      </c>
      <c r="UFN234" s="53">
        <f>UFL234*(($H$268)+1)+(IF(UFM234&lt;101,UFM234,IF(UFM234&lt;201,UFM234/2,IF(UFM234&lt;=301,UFM234/3,UFM234/4))))</f>
        <v>700.2520199999999</v>
      </c>
      <c r="UFO234" s="159">
        <f t="shared" si="11553"/>
        <v>5</v>
      </c>
      <c r="UFP234" s="159"/>
      <c r="UFQ234" s="53" t="s">
        <v>163</v>
      </c>
      <c r="UFR234" s="53">
        <f t="shared" ref="UFR234" si="22285">(54.23)*10.764</f>
        <v>583.73171999999988</v>
      </c>
      <c r="UFS234" s="53">
        <f t="shared" si="19989"/>
        <v>116.52029999999999</v>
      </c>
      <c r="UFT234" s="53">
        <f t="shared" si="5417"/>
        <v>700.2520199999999</v>
      </c>
      <c r="UFU234" s="53">
        <v>0</v>
      </c>
      <c r="UFV234" s="53">
        <f>UFT234*(($H$268)+1)+(IF(UFU234&lt;101,UFU234,IF(UFU234&lt;201,UFU234/2,IF(UFU234&lt;=301,UFU234/3,UFU234/4))))</f>
        <v>700.2520199999999</v>
      </c>
      <c r="UFW234" s="159">
        <f t="shared" si="11556"/>
        <v>5</v>
      </c>
      <c r="UFX234" s="159"/>
      <c r="UFY234" s="53" t="s">
        <v>163</v>
      </c>
      <c r="UFZ234" s="53">
        <f t="shared" ref="UFZ234" si="22286">(54.23)*10.764</f>
        <v>583.73171999999988</v>
      </c>
      <c r="UGA234" s="53">
        <f t="shared" si="19991"/>
        <v>116.52029999999999</v>
      </c>
      <c r="UGB234" s="53">
        <f t="shared" si="5420"/>
        <v>700.2520199999999</v>
      </c>
      <c r="UGC234" s="53">
        <v>0</v>
      </c>
      <c r="UGD234" s="53">
        <f>UGB234*(($H$268)+1)+(IF(UGC234&lt;101,UGC234,IF(UGC234&lt;201,UGC234/2,IF(UGC234&lt;=301,UGC234/3,UGC234/4))))</f>
        <v>700.2520199999999</v>
      </c>
      <c r="UGE234" s="159">
        <f t="shared" si="11559"/>
        <v>5</v>
      </c>
      <c r="UGF234" s="159"/>
      <c r="UGG234" s="53" t="s">
        <v>163</v>
      </c>
      <c r="UGH234" s="53">
        <f t="shared" ref="UGH234" si="22287">(54.23)*10.764</f>
        <v>583.73171999999988</v>
      </c>
      <c r="UGI234" s="53">
        <f t="shared" si="19993"/>
        <v>116.52029999999999</v>
      </c>
      <c r="UGJ234" s="53">
        <f t="shared" si="5423"/>
        <v>700.2520199999999</v>
      </c>
      <c r="UGK234" s="53">
        <v>0</v>
      </c>
      <c r="UGL234" s="53">
        <f>UGJ234*(($H$268)+1)+(IF(UGK234&lt;101,UGK234,IF(UGK234&lt;201,UGK234/2,IF(UGK234&lt;=301,UGK234/3,UGK234/4))))</f>
        <v>700.2520199999999</v>
      </c>
      <c r="UGM234" s="159">
        <f t="shared" si="11562"/>
        <v>5</v>
      </c>
      <c r="UGN234" s="159"/>
      <c r="UGO234" s="53" t="s">
        <v>163</v>
      </c>
      <c r="UGP234" s="53">
        <f t="shared" ref="UGP234" si="22288">(54.23)*10.764</f>
        <v>583.73171999999988</v>
      </c>
      <c r="UGQ234" s="53">
        <f t="shared" si="19995"/>
        <v>116.52029999999999</v>
      </c>
      <c r="UGR234" s="53">
        <f t="shared" si="5426"/>
        <v>700.2520199999999</v>
      </c>
      <c r="UGS234" s="53">
        <v>0</v>
      </c>
      <c r="UGT234" s="53">
        <f>UGR234*(($H$268)+1)+(IF(UGS234&lt;101,UGS234,IF(UGS234&lt;201,UGS234/2,IF(UGS234&lt;=301,UGS234/3,UGS234/4))))</f>
        <v>700.2520199999999</v>
      </c>
      <c r="UGU234" s="159">
        <f t="shared" si="11565"/>
        <v>5</v>
      </c>
      <c r="UGV234" s="159"/>
      <c r="UGW234" s="53" t="s">
        <v>163</v>
      </c>
      <c r="UGX234" s="53">
        <f t="shared" ref="UGX234" si="22289">(54.23)*10.764</f>
        <v>583.73171999999988</v>
      </c>
      <c r="UGY234" s="53">
        <f t="shared" si="19997"/>
        <v>116.52029999999999</v>
      </c>
      <c r="UGZ234" s="53">
        <f t="shared" si="5429"/>
        <v>700.2520199999999</v>
      </c>
      <c r="UHA234" s="53">
        <v>0</v>
      </c>
      <c r="UHB234" s="53">
        <f>UGZ234*(($H$268)+1)+(IF(UHA234&lt;101,UHA234,IF(UHA234&lt;201,UHA234/2,IF(UHA234&lt;=301,UHA234/3,UHA234/4))))</f>
        <v>700.2520199999999</v>
      </c>
      <c r="UHC234" s="159">
        <f t="shared" si="11568"/>
        <v>5</v>
      </c>
      <c r="UHD234" s="159"/>
      <c r="UHE234" s="53" t="s">
        <v>163</v>
      </c>
      <c r="UHF234" s="53">
        <f t="shared" ref="UHF234" si="22290">(54.23)*10.764</f>
        <v>583.73171999999988</v>
      </c>
      <c r="UHG234" s="53">
        <f t="shared" si="19999"/>
        <v>116.52029999999999</v>
      </c>
      <c r="UHH234" s="53">
        <f t="shared" si="5432"/>
        <v>700.2520199999999</v>
      </c>
      <c r="UHI234" s="53">
        <v>0</v>
      </c>
      <c r="UHJ234" s="53">
        <f>UHH234*(($H$268)+1)+(IF(UHI234&lt;101,UHI234,IF(UHI234&lt;201,UHI234/2,IF(UHI234&lt;=301,UHI234/3,UHI234/4))))</f>
        <v>700.2520199999999</v>
      </c>
      <c r="UHK234" s="159">
        <f t="shared" si="11571"/>
        <v>5</v>
      </c>
      <c r="UHL234" s="159"/>
      <c r="UHM234" s="53" t="s">
        <v>163</v>
      </c>
      <c r="UHN234" s="53">
        <f t="shared" ref="UHN234" si="22291">(54.23)*10.764</f>
        <v>583.73171999999988</v>
      </c>
      <c r="UHO234" s="53">
        <f t="shared" si="20001"/>
        <v>116.52029999999999</v>
      </c>
      <c r="UHP234" s="53">
        <f t="shared" si="5435"/>
        <v>700.2520199999999</v>
      </c>
      <c r="UHQ234" s="53">
        <v>0</v>
      </c>
      <c r="UHR234" s="53">
        <f>UHP234*(($H$268)+1)+(IF(UHQ234&lt;101,UHQ234,IF(UHQ234&lt;201,UHQ234/2,IF(UHQ234&lt;=301,UHQ234/3,UHQ234/4))))</f>
        <v>700.2520199999999</v>
      </c>
      <c r="UHS234" s="159">
        <f t="shared" si="11574"/>
        <v>5</v>
      </c>
      <c r="UHT234" s="159"/>
      <c r="UHU234" s="53" t="s">
        <v>163</v>
      </c>
      <c r="UHV234" s="53">
        <f t="shared" ref="UHV234" si="22292">(54.23)*10.764</f>
        <v>583.73171999999988</v>
      </c>
      <c r="UHW234" s="53">
        <f t="shared" si="20003"/>
        <v>116.52029999999999</v>
      </c>
      <c r="UHX234" s="53">
        <f t="shared" si="5438"/>
        <v>700.2520199999999</v>
      </c>
      <c r="UHY234" s="53">
        <v>0</v>
      </c>
      <c r="UHZ234" s="53">
        <f>UHX234*(($H$268)+1)+(IF(UHY234&lt;101,UHY234,IF(UHY234&lt;201,UHY234/2,IF(UHY234&lt;=301,UHY234/3,UHY234/4))))</f>
        <v>700.2520199999999</v>
      </c>
      <c r="UIA234" s="159">
        <f t="shared" si="11577"/>
        <v>5</v>
      </c>
      <c r="UIB234" s="159"/>
      <c r="UIC234" s="53" t="s">
        <v>163</v>
      </c>
      <c r="UID234" s="53">
        <f t="shared" ref="UID234" si="22293">(54.23)*10.764</f>
        <v>583.73171999999988</v>
      </c>
      <c r="UIE234" s="53">
        <f t="shared" si="20005"/>
        <v>116.52029999999999</v>
      </c>
      <c r="UIF234" s="53">
        <f t="shared" si="5441"/>
        <v>700.2520199999999</v>
      </c>
      <c r="UIG234" s="53">
        <v>0</v>
      </c>
      <c r="UIH234" s="53">
        <f>UIF234*(($H$268)+1)+(IF(UIG234&lt;101,UIG234,IF(UIG234&lt;201,UIG234/2,IF(UIG234&lt;=301,UIG234/3,UIG234/4))))</f>
        <v>700.2520199999999</v>
      </c>
      <c r="UII234" s="159">
        <f t="shared" si="11580"/>
        <v>5</v>
      </c>
      <c r="UIJ234" s="159"/>
      <c r="UIK234" s="53" t="s">
        <v>163</v>
      </c>
      <c r="UIL234" s="53">
        <f t="shared" ref="UIL234" si="22294">(54.23)*10.764</f>
        <v>583.73171999999988</v>
      </c>
      <c r="UIM234" s="53">
        <f t="shared" si="20007"/>
        <v>116.52029999999999</v>
      </c>
      <c r="UIN234" s="53">
        <f t="shared" si="5444"/>
        <v>700.2520199999999</v>
      </c>
      <c r="UIO234" s="53">
        <v>0</v>
      </c>
      <c r="UIP234" s="53">
        <f>UIN234*(($H$268)+1)+(IF(UIO234&lt;101,UIO234,IF(UIO234&lt;201,UIO234/2,IF(UIO234&lt;=301,UIO234/3,UIO234/4))))</f>
        <v>700.2520199999999</v>
      </c>
      <c r="UIQ234" s="159">
        <f t="shared" si="11583"/>
        <v>5</v>
      </c>
      <c r="UIR234" s="159"/>
      <c r="UIS234" s="53" t="s">
        <v>163</v>
      </c>
      <c r="UIT234" s="53">
        <f t="shared" ref="UIT234" si="22295">(54.23)*10.764</f>
        <v>583.73171999999988</v>
      </c>
      <c r="UIU234" s="53">
        <f t="shared" si="20009"/>
        <v>116.52029999999999</v>
      </c>
      <c r="UIV234" s="53">
        <f t="shared" si="5447"/>
        <v>700.2520199999999</v>
      </c>
      <c r="UIW234" s="53">
        <v>0</v>
      </c>
      <c r="UIX234" s="53">
        <f>UIV234*(($H$268)+1)+(IF(UIW234&lt;101,UIW234,IF(UIW234&lt;201,UIW234/2,IF(UIW234&lt;=301,UIW234/3,UIW234/4))))</f>
        <v>700.2520199999999</v>
      </c>
      <c r="UIY234" s="159">
        <f t="shared" si="11586"/>
        <v>5</v>
      </c>
      <c r="UIZ234" s="159"/>
      <c r="UJA234" s="53" t="s">
        <v>163</v>
      </c>
      <c r="UJB234" s="53">
        <f t="shared" ref="UJB234" si="22296">(54.23)*10.764</f>
        <v>583.73171999999988</v>
      </c>
      <c r="UJC234" s="53">
        <f t="shared" si="20011"/>
        <v>116.52029999999999</v>
      </c>
      <c r="UJD234" s="53">
        <f t="shared" si="5450"/>
        <v>700.2520199999999</v>
      </c>
      <c r="UJE234" s="53">
        <v>0</v>
      </c>
      <c r="UJF234" s="53">
        <f>UJD234*(($H$268)+1)+(IF(UJE234&lt;101,UJE234,IF(UJE234&lt;201,UJE234/2,IF(UJE234&lt;=301,UJE234/3,UJE234/4))))</f>
        <v>700.2520199999999</v>
      </c>
      <c r="UJG234" s="159">
        <f t="shared" si="11589"/>
        <v>5</v>
      </c>
      <c r="UJH234" s="159"/>
      <c r="UJI234" s="53" t="s">
        <v>163</v>
      </c>
      <c r="UJJ234" s="53">
        <f t="shared" ref="UJJ234" si="22297">(54.23)*10.764</f>
        <v>583.73171999999988</v>
      </c>
      <c r="UJK234" s="53">
        <f t="shared" si="20013"/>
        <v>116.52029999999999</v>
      </c>
      <c r="UJL234" s="53">
        <f t="shared" si="5453"/>
        <v>700.2520199999999</v>
      </c>
      <c r="UJM234" s="53">
        <v>0</v>
      </c>
      <c r="UJN234" s="53">
        <f>UJL234*(($H$268)+1)+(IF(UJM234&lt;101,UJM234,IF(UJM234&lt;201,UJM234/2,IF(UJM234&lt;=301,UJM234/3,UJM234/4))))</f>
        <v>700.2520199999999</v>
      </c>
      <c r="UJO234" s="159">
        <f t="shared" si="11592"/>
        <v>5</v>
      </c>
      <c r="UJP234" s="159"/>
      <c r="UJQ234" s="53" t="s">
        <v>163</v>
      </c>
      <c r="UJR234" s="53">
        <f t="shared" ref="UJR234" si="22298">(54.23)*10.764</f>
        <v>583.73171999999988</v>
      </c>
      <c r="UJS234" s="53">
        <f t="shared" si="20015"/>
        <v>116.52029999999999</v>
      </c>
      <c r="UJT234" s="53">
        <f t="shared" si="5456"/>
        <v>700.2520199999999</v>
      </c>
      <c r="UJU234" s="53">
        <v>0</v>
      </c>
      <c r="UJV234" s="53">
        <f>UJT234*(($H$268)+1)+(IF(UJU234&lt;101,UJU234,IF(UJU234&lt;201,UJU234/2,IF(UJU234&lt;=301,UJU234/3,UJU234/4))))</f>
        <v>700.2520199999999</v>
      </c>
      <c r="UJW234" s="159">
        <f t="shared" si="11595"/>
        <v>5</v>
      </c>
      <c r="UJX234" s="159"/>
      <c r="UJY234" s="53" t="s">
        <v>163</v>
      </c>
      <c r="UJZ234" s="53">
        <f t="shared" ref="UJZ234" si="22299">(54.23)*10.764</f>
        <v>583.73171999999988</v>
      </c>
      <c r="UKA234" s="53">
        <f t="shared" si="20017"/>
        <v>116.52029999999999</v>
      </c>
      <c r="UKB234" s="53">
        <f t="shared" si="5459"/>
        <v>700.2520199999999</v>
      </c>
      <c r="UKC234" s="53">
        <v>0</v>
      </c>
      <c r="UKD234" s="53">
        <f>UKB234*(($H$268)+1)+(IF(UKC234&lt;101,UKC234,IF(UKC234&lt;201,UKC234/2,IF(UKC234&lt;=301,UKC234/3,UKC234/4))))</f>
        <v>700.2520199999999</v>
      </c>
      <c r="UKE234" s="159">
        <f t="shared" si="11598"/>
        <v>5</v>
      </c>
      <c r="UKF234" s="159"/>
      <c r="UKG234" s="53" t="s">
        <v>163</v>
      </c>
      <c r="UKH234" s="53">
        <f t="shared" ref="UKH234" si="22300">(54.23)*10.764</f>
        <v>583.73171999999988</v>
      </c>
      <c r="UKI234" s="53">
        <f t="shared" si="20019"/>
        <v>116.52029999999999</v>
      </c>
      <c r="UKJ234" s="53">
        <f t="shared" si="5462"/>
        <v>700.2520199999999</v>
      </c>
      <c r="UKK234" s="53">
        <v>0</v>
      </c>
      <c r="UKL234" s="53">
        <f>UKJ234*(($H$268)+1)+(IF(UKK234&lt;101,UKK234,IF(UKK234&lt;201,UKK234/2,IF(UKK234&lt;=301,UKK234/3,UKK234/4))))</f>
        <v>700.2520199999999</v>
      </c>
      <c r="UKM234" s="159">
        <f t="shared" si="11601"/>
        <v>5</v>
      </c>
      <c r="UKN234" s="159"/>
      <c r="UKO234" s="53" t="s">
        <v>163</v>
      </c>
      <c r="UKP234" s="53">
        <f t="shared" ref="UKP234" si="22301">(54.23)*10.764</f>
        <v>583.73171999999988</v>
      </c>
      <c r="UKQ234" s="53">
        <f t="shared" si="20021"/>
        <v>116.52029999999999</v>
      </c>
      <c r="UKR234" s="53">
        <f t="shared" si="5465"/>
        <v>700.2520199999999</v>
      </c>
      <c r="UKS234" s="53">
        <v>0</v>
      </c>
      <c r="UKT234" s="53">
        <f>UKR234*(($H$268)+1)+(IF(UKS234&lt;101,UKS234,IF(UKS234&lt;201,UKS234/2,IF(UKS234&lt;=301,UKS234/3,UKS234/4))))</f>
        <v>700.2520199999999</v>
      </c>
      <c r="UKU234" s="159">
        <f t="shared" si="11604"/>
        <v>5</v>
      </c>
      <c r="UKV234" s="159"/>
      <c r="UKW234" s="53" t="s">
        <v>163</v>
      </c>
      <c r="UKX234" s="53">
        <f t="shared" ref="UKX234" si="22302">(54.23)*10.764</f>
        <v>583.73171999999988</v>
      </c>
      <c r="UKY234" s="53">
        <f t="shared" si="20023"/>
        <v>116.52029999999999</v>
      </c>
      <c r="UKZ234" s="53">
        <f t="shared" si="5468"/>
        <v>700.2520199999999</v>
      </c>
      <c r="ULA234" s="53">
        <v>0</v>
      </c>
      <c r="ULB234" s="53">
        <f>UKZ234*(($H$268)+1)+(IF(ULA234&lt;101,ULA234,IF(ULA234&lt;201,ULA234/2,IF(ULA234&lt;=301,ULA234/3,ULA234/4))))</f>
        <v>700.2520199999999</v>
      </c>
      <c r="ULC234" s="159">
        <f t="shared" si="11607"/>
        <v>5</v>
      </c>
      <c r="ULD234" s="159"/>
      <c r="ULE234" s="53" t="s">
        <v>163</v>
      </c>
      <c r="ULF234" s="53">
        <f t="shared" ref="ULF234" si="22303">(54.23)*10.764</f>
        <v>583.73171999999988</v>
      </c>
      <c r="ULG234" s="53">
        <f t="shared" si="20025"/>
        <v>116.52029999999999</v>
      </c>
      <c r="ULH234" s="53">
        <f t="shared" si="5471"/>
        <v>700.2520199999999</v>
      </c>
      <c r="ULI234" s="53">
        <v>0</v>
      </c>
      <c r="ULJ234" s="53">
        <f>ULH234*(($H$268)+1)+(IF(ULI234&lt;101,ULI234,IF(ULI234&lt;201,ULI234/2,IF(ULI234&lt;=301,ULI234/3,ULI234/4))))</f>
        <v>700.2520199999999</v>
      </c>
      <c r="ULK234" s="159">
        <f t="shared" si="11610"/>
        <v>5</v>
      </c>
      <c r="ULL234" s="159"/>
      <c r="ULM234" s="53" t="s">
        <v>163</v>
      </c>
      <c r="ULN234" s="53">
        <f t="shared" ref="ULN234" si="22304">(54.23)*10.764</f>
        <v>583.73171999999988</v>
      </c>
      <c r="ULO234" s="53">
        <f t="shared" si="20027"/>
        <v>116.52029999999999</v>
      </c>
      <c r="ULP234" s="53">
        <f t="shared" si="5474"/>
        <v>700.2520199999999</v>
      </c>
      <c r="ULQ234" s="53">
        <v>0</v>
      </c>
      <c r="ULR234" s="53">
        <f>ULP234*(($H$268)+1)+(IF(ULQ234&lt;101,ULQ234,IF(ULQ234&lt;201,ULQ234/2,IF(ULQ234&lt;=301,ULQ234/3,ULQ234/4))))</f>
        <v>700.2520199999999</v>
      </c>
      <c r="ULS234" s="159">
        <f t="shared" si="11613"/>
        <v>5</v>
      </c>
      <c r="ULT234" s="159"/>
      <c r="ULU234" s="53" t="s">
        <v>163</v>
      </c>
      <c r="ULV234" s="53">
        <f t="shared" ref="ULV234" si="22305">(54.23)*10.764</f>
        <v>583.73171999999988</v>
      </c>
      <c r="ULW234" s="53">
        <f t="shared" si="20029"/>
        <v>116.52029999999999</v>
      </c>
      <c r="ULX234" s="53">
        <f t="shared" si="5477"/>
        <v>700.2520199999999</v>
      </c>
      <c r="ULY234" s="53">
        <v>0</v>
      </c>
      <c r="ULZ234" s="53">
        <f>ULX234*(($H$268)+1)+(IF(ULY234&lt;101,ULY234,IF(ULY234&lt;201,ULY234/2,IF(ULY234&lt;=301,ULY234/3,ULY234/4))))</f>
        <v>700.2520199999999</v>
      </c>
      <c r="UMA234" s="159">
        <f t="shared" si="11616"/>
        <v>5</v>
      </c>
      <c r="UMB234" s="159"/>
      <c r="UMC234" s="53" t="s">
        <v>163</v>
      </c>
      <c r="UMD234" s="53">
        <f t="shared" ref="UMD234" si="22306">(54.23)*10.764</f>
        <v>583.73171999999988</v>
      </c>
      <c r="UME234" s="53">
        <f t="shared" si="20031"/>
        <v>116.52029999999999</v>
      </c>
      <c r="UMF234" s="53">
        <f t="shared" si="5480"/>
        <v>700.2520199999999</v>
      </c>
      <c r="UMG234" s="53">
        <v>0</v>
      </c>
      <c r="UMH234" s="53">
        <f>UMF234*(($H$268)+1)+(IF(UMG234&lt;101,UMG234,IF(UMG234&lt;201,UMG234/2,IF(UMG234&lt;=301,UMG234/3,UMG234/4))))</f>
        <v>700.2520199999999</v>
      </c>
      <c r="UMI234" s="159">
        <f t="shared" si="11619"/>
        <v>5</v>
      </c>
      <c r="UMJ234" s="159"/>
      <c r="UMK234" s="53" t="s">
        <v>163</v>
      </c>
      <c r="UML234" s="53">
        <f t="shared" ref="UML234" si="22307">(54.23)*10.764</f>
        <v>583.73171999999988</v>
      </c>
      <c r="UMM234" s="53">
        <f t="shared" si="20033"/>
        <v>116.52029999999999</v>
      </c>
      <c r="UMN234" s="53">
        <f t="shared" si="5483"/>
        <v>700.2520199999999</v>
      </c>
      <c r="UMO234" s="53">
        <v>0</v>
      </c>
      <c r="UMP234" s="53">
        <f>UMN234*(($H$268)+1)+(IF(UMO234&lt;101,UMO234,IF(UMO234&lt;201,UMO234/2,IF(UMO234&lt;=301,UMO234/3,UMO234/4))))</f>
        <v>700.2520199999999</v>
      </c>
      <c r="UMQ234" s="159">
        <f t="shared" si="11622"/>
        <v>5</v>
      </c>
      <c r="UMR234" s="159"/>
      <c r="UMS234" s="53" t="s">
        <v>163</v>
      </c>
      <c r="UMT234" s="53">
        <f t="shared" ref="UMT234" si="22308">(54.23)*10.764</f>
        <v>583.73171999999988</v>
      </c>
      <c r="UMU234" s="53">
        <f t="shared" si="20035"/>
        <v>116.52029999999999</v>
      </c>
      <c r="UMV234" s="53">
        <f t="shared" si="5486"/>
        <v>700.2520199999999</v>
      </c>
      <c r="UMW234" s="53">
        <v>0</v>
      </c>
      <c r="UMX234" s="53">
        <f>UMV234*(($H$268)+1)+(IF(UMW234&lt;101,UMW234,IF(UMW234&lt;201,UMW234/2,IF(UMW234&lt;=301,UMW234/3,UMW234/4))))</f>
        <v>700.2520199999999</v>
      </c>
      <c r="UMY234" s="159">
        <f t="shared" si="11625"/>
        <v>5</v>
      </c>
      <c r="UMZ234" s="159"/>
      <c r="UNA234" s="53" t="s">
        <v>163</v>
      </c>
      <c r="UNB234" s="53">
        <f t="shared" ref="UNB234" si="22309">(54.23)*10.764</f>
        <v>583.73171999999988</v>
      </c>
      <c r="UNC234" s="53">
        <f t="shared" si="20037"/>
        <v>116.52029999999999</v>
      </c>
      <c r="UND234" s="53">
        <f t="shared" si="5489"/>
        <v>700.2520199999999</v>
      </c>
      <c r="UNE234" s="53">
        <v>0</v>
      </c>
      <c r="UNF234" s="53">
        <f>UND234*(($H$268)+1)+(IF(UNE234&lt;101,UNE234,IF(UNE234&lt;201,UNE234/2,IF(UNE234&lt;=301,UNE234/3,UNE234/4))))</f>
        <v>700.2520199999999</v>
      </c>
      <c r="UNG234" s="159">
        <f t="shared" si="11628"/>
        <v>5</v>
      </c>
      <c r="UNH234" s="159"/>
      <c r="UNI234" s="53" t="s">
        <v>163</v>
      </c>
      <c r="UNJ234" s="53">
        <f t="shared" ref="UNJ234" si="22310">(54.23)*10.764</f>
        <v>583.73171999999988</v>
      </c>
      <c r="UNK234" s="53">
        <f t="shared" si="20039"/>
        <v>116.52029999999999</v>
      </c>
      <c r="UNL234" s="53">
        <f t="shared" si="5492"/>
        <v>700.2520199999999</v>
      </c>
      <c r="UNM234" s="53">
        <v>0</v>
      </c>
      <c r="UNN234" s="53">
        <f>UNL234*(($H$268)+1)+(IF(UNM234&lt;101,UNM234,IF(UNM234&lt;201,UNM234/2,IF(UNM234&lt;=301,UNM234/3,UNM234/4))))</f>
        <v>700.2520199999999</v>
      </c>
      <c r="UNO234" s="159">
        <f t="shared" si="11631"/>
        <v>5</v>
      </c>
      <c r="UNP234" s="159"/>
      <c r="UNQ234" s="53" t="s">
        <v>163</v>
      </c>
      <c r="UNR234" s="53">
        <f t="shared" ref="UNR234" si="22311">(54.23)*10.764</f>
        <v>583.73171999999988</v>
      </c>
      <c r="UNS234" s="53">
        <f t="shared" si="20041"/>
        <v>116.52029999999999</v>
      </c>
      <c r="UNT234" s="53">
        <f t="shared" si="5495"/>
        <v>700.2520199999999</v>
      </c>
      <c r="UNU234" s="53">
        <v>0</v>
      </c>
      <c r="UNV234" s="53">
        <f>UNT234*(($H$268)+1)+(IF(UNU234&lt;101,UNU234,IF(UNU234&lt;201,UNU234/2,IF(UNU234&lt;=301,UNU234/3,UNU234/4))))</f>
        <v>700.2520199999999</v>
      </c>
      <c r="UNW234" s="159">
        <f t="shared" si="11634"/>
        <v>5</v>
      </c>
      <c r="UNX234" s="159"/>
      <c r="UNY234" s="53" t="s">
        <v>163</v>
      </c>
      <c r="UNZ234" s="53">
        <f t="shared" ref="UNZ234" si="22312">(54.23)*10.764</f>
        <v>583.73171999999988</v>
      </c>
      <c r="UOA234" s="53">
        <f t="shared" si="20043"/>
        <v>116.52029999999999</v>
      </c>
      <c r="UOB234" s="53">
        <f t="shared" si="5498"/>
        <v>700.2520199999999</v>
      </c>
      <c r="UOC234" s="53">
        <v>0</v>
      </c>
      <c r="UOD234" s="53">
        <f>UOB234*(($H$268)+1)+(IF(UOC234&lt;101,UOC234,IF(UOC234&lt;201,UOC234/2,IF(UOC234&lt;=301,UOC234/3,UOC234/4))))</f>
        <v>700.2520199999999</v>
      </c>
      <c r="UOE234" s="159">
        <f t="shared" si="11637"/>
        <v>5</v>
      </c>
      <c r="UOF234" s="159"/>
      <c r="UOG234" s="53" t="s">
        <v>163</v>
      </c>
      <c r="UOH234" s="53">
        <f t="shared" ref="UOH234" si="22313">(54.23)*10.764</f>
        <v>583.73171999999988</v>
      </c>
      <c r="UOI234" s="53">
        <f t="shared" si="20045"/>
        <v>116.52029999999999</v>
      </c>
      <c r="UOJ234" s="53">
        <f t="shared" si="5501"/>
        <v>700.2520199999999</v>
      </c>
      <c r="UOK234" s="53">
        <v>0</v>
      </c>
      <c r="UOL234" s="53">
        <f>UOJ234*(($H$268)+1)+(IF(UOK234&lt;101,UOK234,IF(UOK234&lt;201,UOK234/2,IF(UOK234&lt;=301,UOK234/3,UOK234/4))))</f>
        <v>700.2520199999999</v>
      </c>
      <c r="UOM234" s="159">
        <f t="shared" si="11640"/>
        <v>5</v>
      </c>
      <c r="UON234" s="159"/>
      <c r="UOO234" s="53" t="s">
        <v>163</v>
      </c>
      <c r="UOP234" s="53">
        <f t="shared" ref="UOP234" si="22314">(54.23)*10.764</f>
        <v>583.73171999999988</v>
      </c>
      <c r="UOQ234" s="53">
        <f t="shared" si="20047"/>
        <v>116.52029999999999</v>
      </c>
      <c r="UOR234" s="53">
        <f t="shared" si="5504"/>
        <v>700.2520199999999</v>
      </c>
      <c r="UOS234" s="53">
        <v>0</v>
      </c>
      <c r="UOT234" s="53">
        <f>UOR234*(($H$268)+1)+(IF(UOS234&lt;101,UOS234,IF(UOS234&lt;201,UOS234/2,IF(UOS234&lt;=301,UOS234/3,UOS234/4))))</f>
        <v>700.2520199999999</v>
      </c>
      <c r="UOU234" s="159">
        <f t="shared" si="11643"/>
        <v>5</v>
      </c>
      <c r="UOV234" s="159"/>
      <c r="UOW234" s="53" t="s">
        <v>163</v>
      </c>
      <c r="UOX234" s="53">
        <f t="shared" ref="UOX234" si="22315">(54.23)*10.764</f>
        <v>583.73171999999988</v>
      </c>
      <c r="UOY234" s="53">
        <f t="shared" si="20049"/>
        <v>116.52029999999999</v>
      </c>
      <c r="UOZ234" s="53">
        <f t="shared" si="5507"/>
        <v>700.2520199999999</v>
      </c>
      <c r="UPA234" s="53">
        <v>0</v>
      </c>
      <c r="UPB234" s="53">
        <f>UOZ234*(($H$268)+1)+(IF(UPA234&lt;101,UPA234,IF(UPA234&lt;201,UPA234/2,IF(UPA234&lt;=301,UPA234/3,UPA234/4))))</f>
        <v>700.2520199999999</v>
      </c>
      <c r="UPC234" s="159">
        <f t="shared" si="11646"/>
        <v>5</v>
      </c>
      <c r="UPD234" s="159"/>
      <c r="UPE234" s="53" t="s">
        <v>163</v>
      </c>
      <c r="UPF234" s="53">
        <f t="shared" ref="UPF234" si="22316">(54.23)*10.764</f>
        <v>583.73171999999988</v>
      </c>
      <c r="UPG234" s="53">
        <f t="shared" si="20051"/>
        <v>116.52029999999999</v>
      </c>
      <c r="UPH234" s="53">
        <f t="shared" si="5510"/>
        <v>700.2520199999999</v>
      </c>
      <c r="UPI234" s="53">
        <v>0</v>
      </c>
      <c r="UPJ234" s="53">
        <f>UPH234*(($H$268)+1)+(IF(UPI234&lt;101,UPI234,IF(UPI234&lt;201,UPI234/2,IF(UPI234&lt;=301,UPI234/3,UPI234/4))))</f>
        <v>700.2520199999999</v>
      </c>
      <c r="UPK234" s="159">
        <f t="shared" si="11649"/>
        <v>5</v>
      </c>
      <c r="UPL234" s="159"/>
      <c r="UPM234" s="53" t="s">
        <v>163</v>
      </c>
      <c r="UPN234" s="53">
        <f t="shared" ref="UPN234" si="22317">(54.23)*10.764</f>
        <v>583.73171999999988</v>
      </c>
      <c r="UPO234" s="53">
        <f t="shared" si="20053"/>
        <v>116.52029999999999</v>
      </c>
      <c r="UPP234" s="53">
        <f t="shared" si="5513"/>
        <v>700.2520199999999</v>
      </c>
      <c r="UPQ234" s="53">
        <v>0</v>
      </c>
      <c r="UPR234" s="53">
        <f>UPP234*(($H$268)+1)+(IF(UPQ234&lt;101,UPQ234,IF(UPQ234&lt;201,UPQ234/2,IF(UPQ234&lt;=301,UPQ234/3,UPQ234/4))))</f>
        <v>700.2520199999999</v>
      </c>
      <c r="UPS234" s="159">
        <f t="shared" si="11652"/>
        <v>5</v>
      </c>
      <c r="UPT234" s="159"/>
      <c r="UPU234" s="53" t="s">
        <v>163</v>
      </c>
      <c r="UPV234" s="53">
        <f t="shared" ref="UPV234" si="22318">(54.23)*10.764</f>
        <v>583.73171999999988</v>
      </c>
      <c r="UPW234" s="53">
        <f t="shared" si="20055"/>
        <v>116.52029999999999</v>
      </c>
      <c r="UPX234" s="53">
        <f t="shared" si="5516"/>
        <v>700.2520199999999</v>
      </c>
      <c r="UPY234" s="53">
        <v>0</v>
      </c>
      <c r="UPZ234" s="53">
        <f>UPX234*(($H$268)+1)+(IF(UPY234&lt;101,UPY234,IF(UPY234&lt;201,UPY234/2,IF(UPY234&lt;=301,UPY234/3,UPY234/4))))</f>
        <v>700.2520199999999</v>
      </c>
      <c r="UQA234" s="159">
        <f t="shared" si="11655"/>
        <v>5</v>
      </c>
      <c r="UQB234" s="159"/>
      <c r="UQC234" s="53" t="s">
        <v>163</v>
      </c>
      <c r="UQD234" s="53">
        <f t="shared" ref="UQD234" si="22319">(54.23)*10.764</f>
        <v>583.73171999999988</v>
      </c>
      <c r="UQE234" s="53">
        <f t="shared" si="20057"/>
        <v>116.52029999999999</v>
      </c>
      <c r="UQF234" s="53">
        <f t="shared" si="5519"/>
        <v>700.2520199999999</v>
      </c>
      <c r="UQG234" s="53">
        <v>0</v>
      </c>
      <c r="UQH234" s="53">
        <f>UQF234*(($H$268)+1)+(IF(UQG234&lt;101,UQG234,IF(UQG234&lt;201,UQG234/2,IF(UQG234&lt;=301,UQG234/3,UQG234/4))))</f>
        <v>700.2520199999999</v>
      </c>
      <c r="UQI234" s="159">
        <f t="shared" si="11658"/>
        <v>5</v>
      </c>
      <c r="UQJ234" s="159"/>
      <c r="UQK234" s="53" t="s">
        <v>163</v>
      </c>
      <c r="UQL234" s="53">
        <f t="shared" ref="UQL234" si="22320">(54.23)*10.764</f>
        <v>583.73171999999988</v>
      </c>
      <c r="UQM234" s="53">
        <f t="shared" si="20059"/>
        <v>116.52029999999999</v>
      </c>
      <c r="UQN234" s="53">
        <f t="shared" si="5522"/>
        <v>700.2520199999999</v>
      </c>
      <c r="UQO234" s="53">
        <v>0</v>
      </c>
      <c r="UQP234" s="53">
        <f>UQN234*(($H$268)+1)+(IF(UQO234&lt;101,UQO234,IF(UQO234&lt;201,UQO234/2,IF(UQO234&lt;=301,UQO234/3,UQO234/4))))</f>
        <v>700.2520199999999</v>
      </c>
      <c r="UQQ234" s="159">
        <f t="shared" si="11661"/>
        <v>5</v>
      </c>
      <c r="UQR234" s="159"/>
      <c r="UQS234" s="53" t="s">
        <v>163</v>
      </c>
      <c r="UQT234" s="53">
        <f t="shared" ref="UQT234" si="22321">(54.23)*10.764</f>
        <v>583.73171999999988</v>
      </c>
      <c r="UQU234" s="53">
        <f t="shared" si="20061"/>
        <v>116.52029999999999</v>
      </c>
      <c r="UQV234" s="53">
        <f t="shared" si="5525"/>
        <v>700.2520199999999</v>
      </c>
      <c r="UQW234" s="53">
        <v>0</v>
      </c>
      <c r="UQX234" s="53">
        <f>UQV234*(($H$268)+1)+(IF(UQW234&lt;101,UQW234,IF(UQW234&lt;201,UQW234/2,IF(UQW234&lt;=301,UQW234/3,UQW234/4))))</f>
        <v>700.2520199999999</v>
      </c>
      <c r="UQY234" s="159">
        <f t="shared" si="11664"/>
        <v>5</v>
      </c>
      <c r="UQZ234" s="159"/>
      <c r="URA234" s="53" t="s">
        <v>163</v>
      </c>
      <c r="URB234" s="53">
        <f t="shared" ref="URB234" si="22322">(54.23)*10.764</f>
        <v>583.73171999999988</v>
      </c>
      <c r="URC234" s="53">
        <f t="shared" si="20063"/>
        <v>116.52029999999999</v>
      </c>
      <c r="URD234" s="53">
        <f t="shared" si="5528"/>
        <v>700.2520199999999</v>
      </c>
      <c r="URE234" s="53">
        <v>0</v>
      </c>
      <c r="URF234" s="53">
        <f>URD234*(($H$268)+1)+(IF(URE234&lt;101,URE234,IF(URE234&lt;201,URE234/2,IF(URE234&lt;=301,URE234/3,URE234/4))))</f>
        <v>700.2520199999999</v>
      </c>
      <c r="URG234" s="159">
        <f t="shared" si="11667"/>
        <v>5</v>
      </c>
      <c r="URH234" s="159"/>
      <c r="URI234" s="53" t="s">
        <v>163</v>
      </c>
      <c r="URJ234" s="53">
        <f t="shared" ref="URJ234" si="22323">(54.23)*10.764</f>
        <v>583.73171999999988</v>
      </c>
      <c r="URK234" s="53">
        <f t="shared" si="20065"/>
        <v>116.52029999999999</v>
      </c>
      <c r="URL234" s="53">
        <f t="shared" si="5531"/>
        <v>700.2520199999999</v>
      </c>
      <c r="URM234" s="53">
        <v>0</v>
      </c>
      <c r="URN234" s="53">
        <f>URL234*(($H$268)+1)+(IF(URM234&lt;101,URM234,IF(URM234&lt;201,URM234/2,IF(URM234&lt;=301,URM234/3,URM234/4))))</f>
        <v>700.2520199999999</v>
      </c>
      <c r="URO234" s="159">
        <f t="shared" si="11670"/>
        <v>5</v>
      </c>
      <c r="URP234" s="159"/>
      <c r="URQ234" s="53" t="s">
        <v>163</v>
      </c>
      <c r="URR234" s="53">
        <f t="shared" ref="URR234" si="22324">(54.23)*10.764</f>
        <v>583.73171999999988</v>
      </c>
      <c r="URS234" s="53">
        <f t="shared" si="20067"/>
        <v>116.52029999999999</v>
      </c>
      <c r="URT234" s="53">
        <f t="shared" si="5534"/>
        <v>700.2520199999999</v>
      </c>
      <c r="URU234" s="53">
        <v>0</v>
      </c>
      <c r="URV234" s="53">
        <f>URT234*(($H$268)+1)+(IF(URU234&lt;101,URU234,IF(URU234&lt;201,URU234/2,IF(URU234&lt;=301,URU234/3,URU234/4))))</f>
        <v>700.2520199999999</v>
      </c>
      <c r="URW234" s="159">
        <f t="shared" si="11673"/>
        <v>5</v>
      </c>
      <c r="URX234" s="159"/>
      <c r="URY234" s="53" t="s">
        <v>163</v>
      </c>
      <c r="URZ234" s="53">
        <f t="shared" ref="URZ234" si="22325">(54.23)*10.764</f>
        <v>583.73171999999988</v>
      </c>
      <c r="USA234" s="53">
        <f t="shared" si="20069"/>
        <v>116.52029999999999</v>
      </c>
      <c r="USB234" s="53">
        <f t="shared" si="5537"/>
        <v>700.2520199999999</v>
      </c>
      <c r="USC234" s="53">
        <v>0</v>
      </c>
      <c r="USD234" s="53">
        <f>USB234*(($H$268)+1)+(IF(USC234&lt;101,USC234,IF(USC234&lt;201,USC234/2,IF(USC234&lt;=301,USC234/3,USC234/4))))</f>
        <v>700.2520199999999</v>
      </c>
      <c r="USE234" s="159">
        <f t="shared" si="11676"/>
        <v>5</v>
      </c>
      <c r="USF234" s="159"/>
      <c r="USG234" s="53" t="s">
        <v>163</v>
      </c>
      <c r="USH234" s="53">
        <f t="shared" ref="USH234" si="22326">(54.23)*10.764</f>
        <v>583.73171999999988</v>
      </c>
      <c r="USI234" s="53">
        <f t="shared" si="20071"/>
        <v>116.52029999999999</v>
      </c>
      <c r="USJ234" s="53">
        <f t="shared" si="5540"/>
        <v>700.2520199999999</v>
      </c>
      <c r="USK234" s="53">
        <v>0</v>
      </c>
      <c r="USL234" s="53">
        <f>USJ234*(($H$268)+1)+(IF(USK234&lt;101,USK234,IF(USK234&lt;201,USK234/2,IF(USK234&lt;=301,USK234/3,USK234/4))))</f>
        <v>700.2520199999999</v>
      </c>
      <c r="USM234" s="159">
        <f t="shared" si="11679"/>
        <v>5</v>
      </c>
      <c r="USN234" s="159"/>
      <c r="USO234" s="53" t="s">
        <v>163</v>
      </c>
      <c r="USP234" s="53">
        <f t="shared" ref="USP234" si="22327">(54.23)*10.764</f>
        <v>583.73171999999988</v>
      </c>
      <c r="USQ234" s="53">
        <f t="shared" si="20073"/>
        <v>116.52029999999999</v>
      </c>
      <c r="USR234" s="53">
        <f t="shared" si="5543"/>
        <v>700.2520199999999</v>
      </c>
      <c r="USS234" s="53">
        <v>0</v>
      </c>
      <c r="UST234" s="53">
        <f>USR234*(($H$268)+1)+(IF(USS234&lt;101,USS234,IF(USS234&lt;201,USS234/2,IF(USS234&lt;=301,USS234/3,USS234/4))))</f>
        <v>700.2520199999999</v>
      </c>
      <c r="USU234" s="159">
        <f t="shared" si="11682"/>
        <v>5</v>
      </c>
      <c r="USV234" s="159"/>
      <c r="USW234" s="53" t="s">
        <v>163</v>
      </c>
      <c r="USX234" s="53">
        <f t="shared" ref="USX234" si="22328">(54.23)*10.764</f>
        <v>583.73171999999988</v>
      </c>
      <c r="USY234" s="53">
        <f t="shared" si="20075"/>
        <v>116.52029999999999</v>
      </c>
      <c r="USZ234" s="53">
        <f t="shared" si="5546"/>
        <v>700.2520199999999</v>
      </c>
      <c r="UTA234" s="53">
        <v>0</v>
      </c>
      <c r="UTB234" s="53">
        <f>USZ234*(($H$268)+1)+(IF(UTA234&lt;101,UTA234,IF(UTA234&lt;201,UTA234/2,IF(UTA234&lt;=301,UTA234/3,UTA234/4))))</f>
        <v>700.2520199999999</v>
      </c>
      <c r="UTC234" s="159">
        <f t="shared" si="11685"/>
        <v>5</v>
      </c>
      <c r="UTD234" s="159"/>
      <c r="UTE234" s="53" t="s">
        <v>163</v>
      </c>
      <c r="UTF234" s="53">
        <f t="shared" ref="UTF234" si="22329">(54.23)*10.764</f>
        <v>583.73171999999988</v>
      </c>
      <c r="UTG234" s="53">
        <f t="shared" si="20077"/>
        <v>116.52029999999999</v>
      </c>
      <c r="UTH234" s="53">
        <f t="shared" si="5549"/>
        <v>700.2520199999999</v>
      </c>
      <c r="UTI234" s="53">
        <v>0</v>
      </c>
      <c r="UTJ234" s="53">
        <f>UTH234*(($H$268)+1)+(IF(UTI234&lt;101,UTI234,IF(UTI234&lt;201,UTI234/2,IF(UTI234&lt;=301,UTI234/3,UTI234/4))))</f>
        <v>700.2520199999999</v>
      </c>
      <c r="UTK234" s="159">
        <f t="shared" si="11688"/>
        <v>5</v>
      </c>
      <c r="UTL234" s="159"/>
      <c r="UTM234" s="53" t="s">
        <v>163</v>
      </c>
      <c r="UTN234" s="53">
        <f t="shared" ref="UTN234" si="22330">(54.23)*10.764</f>
        <v>583.73171999999988</v>
      </c>
      <c r="UTO234" s="53">
        <f t="shared" si="20079"/>
        <v>116.52029999999999</v>
      </c>
      <c r="UTP234" s="53">
        <f t="shared" si="5552"/>
        <v>700.2520199999999</v>
      </c>
      <c r="UTQ234" s="53">
        <v>0</v>
      </c>
      <c r="UTR234" s="53">
        <f>UTP234*(($H$268)+1)+(IF(UTQ234&lt;101,UTQ234,IF(UTQ234&lt;201,UTQ234/2,IF(UTQ234&lt;=301,UTQ234/3,UTQ234/4))))</f>
        <v>700.2520199999999</v>
      </c>
      <c r="UTS234" s="159">
        <f t="shared" si="11691"/>
        <v>5</v>
      </c>
      <c r="UTT234" s="159"/>
      <c r="UTU234" s="53" t="s">
        <v>163</v>
      </c>
      <c r="UTV234" s="53">
        <f t="shared" ref="UTV234" si="22331">(54.23)*10.764</f>
        <v>583.73171999999988</v>
      </c>
      <c r="UTW234" s="53">
        <f t="shared" si="20081"/>
        <v>116.52029999999999</v>
      </c>
      <c r="UTX234" s="53">
        <f t="shared" si="5555"/>
        <v>700.2520199999999</v>
      </c>
      <c r="UTY234" s="53">
        <v>0</v>
      </c>
      <c r="UTZ234" s="53">
        <f>UTX234*(($H$268)+1)+(IF(UTY234&lt;101,UTY234,IF(UTY234&lt;201,UTY234/2,IF(UTY234&lt;=301,UTY234/3,UTY234/4))))</f>
        <v>700.2520199999999</v>
      </c>
      <c r="UUA234" s="159">
        <f t="shared" si="11694"/>
        <v>5</v>
      </c>
      <c r="UUB234" s="159"/>
      <c r="UUC234" s="53" t="s">
        <v>163</v>
      </c>
      <c r="UUD234" s="53">
        <f t="shared" ref="UUD234" si="22332">(54.23)*10.764</f>
        <v>583.73171999999988</v>
      </c>
      <c r="UUE234" s="53">
        <f t="shared" si="20083"/>
        <v>116.52029999999999</v>
      </c>
      <c r="UUF234" s="53">
        <f t="shared" si="5558"/>
        <v>700.2520199999999</v>
      </c>
      <c r="UUG234" s="53">
        <v>0</v>
      </c>
      <c r="UUH234" s="53">
        <f>UUF234*(($H$268)+1)+(IF(UUG234&lt;101,UUG234,IF(UUG234&lt;201,UUG234/2,IF(UUG234&lt;=301,UUG234/3,UUG234/4))))</f>
        <v>700.2520199999999</v>
      </c>
      <c r="UUI234" s="159">
        <f t="shared" si="11697"/>
        <v>5</v>
      </c>
      <c r="UUJ234" s="159"/>
      <c r="UUK234" s="53" t="s">
        <v>163</v>
      </c>
      <c r="UUL234" s="53">
        <f t="shared" ref="UUL234" si="22333">(54.23)*10.764</f>
        <v>583.73171999999988</v>
      </c>
      <c r="UUM234" s="53">
        <f t="shared" si="20085"/>
        <v>116.52029999999999</v>
      </c>
      <c r="UUN234" s="53">
        <f t="shared" si="5561"/>
        <v>700.2520199999999</v>
      </c>
      <c r="UUO234" s="53">
        <v>0</v>
      </c>
      <c r="UUP234" s="53">
        <f>UUN234*(($H$268)+1)+(IF(UUO234&lt;101,UUO234,IF(UUO234&lt;201,UUO234/2,IF(UUO234&lt;=301,UUO234/3,UUO234/4))))</f>
        <v>700.2520199999999</v>
      </c>
      <c r="UUQ234" s="159">
        <f t="shared" si="11700"/>
        <v>5</v>
      </c>
      <c r="UUR234" s="159"/>
      <c r="UUS234" s="53" t="s">
        <v>163</v>
      </c>
      <c r="UUT234" s="53">
        <f t="shared" ref="UUT234" si="22334">(54.23)*10.764</f>
        <v>583.73171999999988</v>
      </c>
      <c r="UUU234" s="53">
        <f t="shared" si="20087"/>
        <v>116.52029999999999</v>
      </c>
      <c r="UUV234" s="53">
        <f t="shared" si="5564"/>
        <v>700.2520199999999</v>
      </c>
      <c r="UUW234" s="53">
        <v>0</v>
      </c>
      <c r="UUX234" s="53">
        <f>UUV234*(($H$268)+1)+(IF(UUW234&lt;101,UUW234,IF(UUW234&lt;201,UUW234/2,IF(UUW234&lt;=301,UUW234/3,UUW234/4))))</f>
        <v>700.2520199999999</v>
      </c>
      <c r="UUY234" s="159">
        <f t="shared" si="11703"/>
        <v>5</v>
      </c>
      <c r="UUZ234" s="159"/>
      <c r="UVA234" s="53" t="s">
        <v>163</v>
      </c>
      <c r="UVB234" s="53">
        <f t="shared" ref="UVB234" si="22335">(54.23)*10.764</f>
        <v>583.73171999999988</v>
      </c>
      <c r="UVC234" s="53">
        <f t="shared" si="20089"/>
        <v>116.52029999999999</v>
      </c>
      <c r="UVD234" s="53">
        <f t="shared" si="5567"/>
        <v>700.2520199999999</v>
      </c>
      <c r="UVE234" s="53">
        <v>0</v>
      </c>
      <c r="UVF234" s="53">
        <f>UVD234*(($H$268)+1)+(IF(UVE234&lt;101,UVE234,IF(UVE234&lt;201,UVE234/2,IF(UVE234&lt;=301,UVE234/3,UVE234/4))))</f>
        <v>700.2520199999999</v>
      </c>
      <c r="UVG234" s="159">
        <f t="shared" si="11706"/>
        <v>5</v>
      </c>
      <c r="UVH234" s="159"/>
      <c r="UVI234" s="53" t="s">
        <v>163</v>
      </c>
      <c r="UVJ234" s="53">
        <f t="shared" ref="UVJ234" si="22336">(54.23)*10.764</f>
        <v>583.73171999999988</v>
      </c>
      <c r="UVK234" s="53">
        <f t="shared" si="20091"/>
        <v>116.52029999999999</v>
      </c>
      <c r="UVL234" s="53">
        <f t="shared" si="5570"/>
        <v>700.2520199999999</v>
      </c>
      <c r="UVM234" s="53">
        <v>0</v>
      </c>
      <c r="UVN234" s="53">
        <f>UVL234*(($H$268)+1)+(IF(UVM234&lt;101,UVM234,IF(UVM234&lt;201,UVM234/2,IF(UVM234&lt;=301,UVM234/3,UVM234/4))))</f>
        <v>700.2520199999999</v>
      </c>
      <c r="UVO234" s="159">
        <f t="shared" si="11709"/>
        <v>5</v>
      </c>
      <c r="UVP234" s="159"/>
      <c r="UVQ234" s="53" t="s">
        <v>163</v>
      </c>
      <c r="UVR234" s="53">
        <f t="shared" ref="UVR234" si="22337">(54.23)*10.764</f>
        <v>583.73171999999988</v>
      </c>
      <c r="UVS234" s="53">
        <f t="shared" si="20093"/>
        <v>116.52029999999999</v>
      </c>
      <c r="UVT234" s="53">
        <f t="shared" si="5573"/>
        <v>700.2520199999999</v>
      </c>
      <c r="UVU234" s="53">
        <v>0</v>
      </c>
      <c r="UVV234" s="53">
        <f>UVT234*(($H$268)+1)+(IF(UVU234&lt;101,UVU234,IF(UVU234&lt;201,UVU234/2,IF(UVU234&lt;=301,UVU234/3,UVU234/4))))</f>
        <v>700.2520199999999</v>
      </c>
      <c r="UVW234" s="159">
        <f t="shared" si="11712"/>
        <v>5</v>
      </c>
      <c r="UVX234" s="159"/>
      <c r="UVY234" s="53" t="s">
        <v>163</v>
      </c>
      <c r="UVZ234" s="53">
        <f t="shared" ref="UVZ234" si="22338">(54.23)*10.764</f>
        <v>583.73171999999988</v>
      </c>
      <c r="UWA234" s="53">
        <f t="shared" si="20095"/>
        <v>116.52029999999999</v>
      </c>
      <c r="UWB234" s="53">
        <f t="shared" si="5576"/>
        <v>700.2520199999999</v>
      </c>
      <c r="UWC234" s="53">
        <v>0</v>
      </c>
      <c r="UWD234" s="53">
        <f>UWB234*(($H$268)+1)+(IF(UWC234&lt;101,UWC234,IF(UWC234&lt;201,UWC234/2,IF(UWC234&lt;=301,UWC234/3,UWC234/4))))</f>
        <v>700.2520199999999</v>
      </c>
      <c r="UWE234" s="159">
        <f t="shared" si="11715"/>
        <v>5</v>
      </c>
      <c r="UWF234" s="159"/>
      <c r="UWG234" s="53" t="s">
        <v>163</v>
      </c>
      <c r="UWH234" s="53">
        <f t="shared" ref="UWH234" si="22339">(54.23)*10.764</f>
        <v>583.73171999999988</v>
      </c>
      <c r="UWI234" s="53">
        <f t="shared" si="20097"/>
        <v>116.52029999999999</v>
      </c>
      <c r="UWJ234" s="53">
        <f t="shared" si="5579"/>
        <v>700.2520199999999</v>
      </c>
      <c r="UWK234" s="53">
        <v>0</v>
      </c>
      <c r="UWL234" s="53">
        <f>UWJ234*(($H$268)+1)+(IF(UWK234&lt;101,UWK234,IF(UWK234&lt;201,UWK234/2,IF(UWK234&lt;=301,UWK234/3,UWK234/4))))</f>
        <v>700.2520199999999</v>
      </c>
      <c r="UWM234" s="159">
        <f t="shared" si="11718"/>
        <v>5</v>
      </c>
      <c r="UWN234" s="159"/>
      <c r="UWO234" s="53" t="s">
        <v>163</v>
      </c>
      <c r="UWP234" s="53">
        <f t="shared" ref="UWP234" si="22340">(54.23)*10.764</f>
        <v>583.73171999999988</v>
      </c>
      <c r="UWQ234" s="53">
        <f t="shared" si="20099"/>
        <v>116.52029999999999</v>
      </c>
      <c r="UWR234" s="53">
        <f t="shared" si="5582"/>
        <v>700.2520199999999</v>
      </c>
      <c r="UWS234" s="53">
        <v>0</v>
      </c>
      <c r="UWT234" s="53">
        <f>UWR234*(($H$268)+1)+(IF(UWS234&lt;101,UWS234,IF(UWS234&lt;201,UWS234/2,IF(UWS234&lt;=301,UWS234/3,UWS234/4))))</f>
        <v>700.2520199999999</v>
      </c>
      <c r="UWU234" s="159">
        <f t="shared" si="11721"/>
        <v>5</v>
      </c>
      <c r="UWV234" s="159"/>
      <c r="UWW234" s="53" t="s">
        <v>163</v>
      </c>
      <c r="UWX234" s="53">
        <f t="shared" ref="UWX234" si="22341">(54.23)*10.764</f>
        <v>583.73171999999988</v>
      </c>
      <c r="UWY234" s="53">
        <f t="shared" si="20101"/>
        <v>116.52029999999999</v>
      </c>
      <c r="UWZ234" s="53">
        <f t="shared" si="5585"/>
        <v>700.2520199999999</v>
      </c>
      <c r="UXA234" s="53">
        <v>0</v>
      </c>
      <c r="UXB234" s="53">
        <f>UWZ234*(($H$268)+1)+(IF(UXA234&lt;101,UXA234,IF(UXA234&lt;201,UXA234/2,IF(UXA234&lt;=301,UXA234/3,UXA234/4))))</f>
        <v>700.2520199999999</v>
      </c>
      <c r="UXC234" s="159">
        <f t="shared" si="11724"/>
        <v>5</v>
      </c>
      <c r="UXD234" s="159"/>
      <c r="UXE234" s="53" t="s">
        <v>163</v>
      </c>
      <c r="UXF234" s="53">
        <f t="shared" ref="UXF234" si="22342">(54.23)*10.764</f>
        <v>583.73171999999988</v>
      </c>
      <c r="UXG234" s="53">
        <f t="shared" si="20103"/>
        <v>116.52029999999999</v>
      </c>
      <c r="UXH234" s="53">
        <f t="shared" si="5588"/>
        <v>700.2520199999999</v>
      </c>
      <c r="UXI234" s="53">
        <v>0</v>
      </c>
      <c r="UXJ234" s="53">
        <f>UXH234*(($H$268)+1)+(IF(UXI234&lt;101,UXI234,IF(UXI234&lt;201,UXI234/2,IF(UXI234&lt;=301,UXI234/3,UXI234/4))))</f>
        <v>700.2520199999999</v>
      </c>
      <c r="UXK234" s="159">
        <f t="shared" si="11727"/>
        <v>5</v>
      </c>
      <c r="UXL234" s="159"/>
      <c r="UXM234" s="53" t="s">
        <v>163</v>
      </c>
      <c r="UXN234" s="53">
        <f t="shared" ref="UXN234" si="22343">(54.23)*10.764</f>
        <v>583.73171999999988</v>
      </c>
      <c r="UXO234" s="53">
        <f t="shared" si="20105"/>
        <v>116.52029999999999</v>
      </c>
      <c r="UXP234" s="53">
        <f t="shared" si="5591"/>
        <v>700.2520199999999</v>
      </c>
      <c r="UXQ234" s="53">
        <v>0</v>
      </c>
      <c r="UXR234" s="53">
        <f>UXP234*(($H$268)+1)+(IF(UXQ234&lt;101,UXQ234,IF(UXQ234&lt;201,UXQ234/2,IF(UXQ234&lt;=301,UXQ234/3,UXQ234/4))))</f>
        <v>700.2520199999999</v>
      </c>
      <c r="UXS234" s="159">
        <f t="shared" si="11730"/>
        <v>5</v>
      </c>
      <c r="UXT234" s="159"/>
      <c r="UXU234" s="53" t="s">
        <v>163</v>
      </c>
      <c r="UXV234" s="53">
        <f t="shared" ref="UXV234" si="22344">(54.23)*10.764</f>
        <v>583.73171999999988</v>
      </c>
      <c r="UXW234" s="53">
        <f t="shared" si="20107"/>
        <v>116.52029999999999</v>
      </c>
      <c r="UXX234" s="53">
        <f t="shared" si="5594"/>
        <v>700.2520199999999</v>
      </c>
      <c r="UXY234" s="53">
        <v>0</v>
      </c>
      <c r="UXZ234" s="53">
        <f>UXX234*(($H$268)+1)+(IF(UXY234&lt;101,UXY234,IF(UXY234&lt;201,UXY234/2,IF(UXY234&lt;=301,UXY234/3,UXY234/4))))</f>
        <v>700.2520199999999</v>
      </c>
      <c r="UYA234" s="159">
        <f t="shared" si="11733"/>
        <v>5</v>
      </c>
      <c r="UYB234" s="159"/>
      <c r="UYC234" s="53" t="s">
        <v>163</v>
      </c>
      <c r="UYD234" s="53">
        <f t="shared" ref="UYD234" si="22345">(54.23)*10.764</f>
        <v>583.73171999999988</v>
      </c>
      <c r="UYE234" s="53">
        <f t="shared" si="20109"/>
        <v>116.52029999999999</v>
      </c>
      <c r="UYF234" s="53">
        <f t="shared" si="5597"/>
        <v>700.2520199999999</v>
      </c>
      <c r="UYG234" s="53">
        <v>0</v>
      </c>
      <c r="UYH234" s="53">
        <f>UYF234*(($H$268)+1)+(IF(UYG234&lt;101,UYG234,IF(UYG234&lt;201,UYG234/2,IF(UYG234&lt;=301,UYG234/3,UYG234/4))))</f>
        <v>700.2520199999999</v>
      </c>
      <c r="UYI234" s="159">
        <f t="shared" si="11736"/>
        <v>5</v>
      </c>
      <c r="UYJ234" s="159"/>
      <c r="UYK234" s="53" t="s">
        <v>163</v>
      </c>
      <c r="UYL234" s="53">
        <f t="shared" ref="UYL234" si="22346">(54.23)*10.764</f>
        <v>583.73171999999988</v>
      </c>
      <c r="UYM234" s="53">
        <f t="shared" si="20111"/>
        <v>116.52029999999999</v>
      </c>
      <c r="UYN234" s="53">
        <f t="shared" si="5600"/>
        <v>700.2520199999999</v>
      </c>
      <c r="UYO234" s="53">
        <v>0</v>
      </c>
      <c r="UYP234" s="53">
        <f>UYN234*(($H$268)+1)+(IF(UYO234&lt;101,UYO234,IF(UYO234&lt;201,UYO234/2,IF(UYO234&lt;=301,UYO234/3,UYO234/4))))</f>
        <v>700.2520199999999</v>
      </c>
      <c r="UYQ234" s="159">
        <f t="shared" si="11739"/>
        <v>5</v>
      </c>
      <c r="UYR234" s="159"/>
      <c r="UYS234" s="53" t="s">
        <v>163</v>
      </c>
      <c r="UYT234" s="53">
        <f t="shared" ref="UYT234" si="22347">(54.23)*10.764</f>
        <v>583.73171999999988</v>
      </c>
      <c r="UYU234" s="53">
        <f t="shared" si="20113"/>
        <v>116.52029999999999</v>
      </c>
      <c r="UYV234" s="53">
        <f t="shared" si="5603"/>
        <v>700.2520199999999</v>
      </c>
      <c r="UYW234" s="53">
        <v>0</v>
      </c>
      <c r="UYX234" s="53">
        <f>UYV234*(($H$268)+1)+(IF(UYW234&lt;101,UYW234,IF(UYW234&lt;201,UYW234/2,IF(UYW234&lt;=301,UYW234/3,UYW234/4))))</f>
        <v>700.2520199999999</v>
      </c>
      <c r="UYY234" s="159">
        <f t="shared" si="11742"/>
        <v>5</v>
      </c>
      <c r="UYZ234" s="159"/>
      <c r="UZA234" s="53" t="s">
        <v>163</v>
      </c>
      <c r="UZB234" s="53">
        <f t="shared" ref="UZB234" si="22348">(54.23)*10.764</f>
        <v>583.73171999999988</v>
      </c>
      <c r="UZC234" s="53">
        <f t="shared" si="20115"/>
        <v>116.52029999999999</v>
      </c>
      <c r="UZD234" s="53">
        <f t="shared" si="5606"/>
        <v>700.2520199999999</v>
      </c>
      <c r="UZE234" s="53">
        <v>0</v>
      </c>
      <c r="UZF234" s="53">
        <f>UZD234*(($H$268)+1)+(IF(UZE234&lt;101,UZE234,IF(UZE234&lt;201,UZE234/2,IF(UZE234&lt;=301,UZE234/3,UZE234/4))))</f>
        <v>700.2520199999999</v>
      </c>
      <c r="UZG234" s="159">
        <f t="shared" si="11745"/>
        <v>5</v>
      </c>
      <c r="UZH234" s="159"/>
      <c r="UZI234" s="53" t="s">
        <v>163</v>
      </c>
      <c r="UZJ234" s="53">
        <f t="shared" ref="UZJ234" si="22349">(54.23)*10.764</f>
        <v>583.73171999999988</v>
      </c>
      <c r="UZK234" s="53">
        <f t="shared" si="20117"/>
        <v>116.52029999999999</v>
      </c>
      <c r="UZL234" s="53">
        <f t="shared" si="5609"/>
        <v>700.2520199999999</v>
      </c>
      <c r="UZM234" s="53">
        <v>0</v>
      </c>
      <c r="UZN234" s="53">
        <f>UZL234*(($H$268)+1)+(IF(UZM234&lt;101,UZM234,IF(UZM234&lt;201,UZM234/2,IF(UZM234&lt;=301,UZM234/3,UZM234/4))))</f>
        <v>700.2520199999999</v>
      </c>
      <c r="UZO234" s="159">
        <f t="shared" si="11748"/>
        <v>5</v>
      </c>
      <c r="UZP234" s="159"/>
      <c r="UZQ234" s="53" t="s">
        <v>163</v>
      </c>
      <c r="UZR234" s="53">
        <f t="shared" ref="UZR234" si="22350">(54.23)*10.764</f>
        <v>583.73171999999988</v>
      </c>
      <c r="UZS234" s="53">
        <f t="shared" si="20119"/>
        <v>116.52029999999999</v>
      </c>
      <c r="UZT234" s="53">
        <f t="shared" si="5612"/>
        <v>700.2520199999999</v>
      </c>
      <c r="UZU234" s="53">
        <v>0</v>
      </c>
      <c r="UZV234" s="53">
        <f>UZT234*(($H$268)+1)+(IF(UZU234&lt;101,UZU234,IF(UZU234&lt;201,UZU234/2,IF(UZU234&lt;=301,UZU234/3,UZU234/4))))</f>
        <v>700.2520199999999</v>
      </c>
      <c r="UZW234" s="159">
        <f t="shared" si="11751"/>
        <v>5</v>
      </c>
      <c r="UZX234" s="159"/>
      <c r="UZY234" s="53" t="s">
        <v>163</v>
      </c>
      <c r="UZZ234" s="53">
        <f t="shared" ref="UZZ234" si="22351">(54.23)*10.764</f>
        <v>583.73171999999988</v>
      </c>
      <c r="VAA234" s="53">
        <f t="shared" si="20121"/>
        <v>116.52029999999999</v>
      </c>
      <c r="VAB234" s="53">
        <f t="shared" si="5615"/>
        <v>700.2520199999999</v>
      </c>
      <c r="VAC234" s="53">
        <v>0</v>
      </c>
      <c r="VAD234" s="53">
        <f>VAB234*(($H$268)+1)+(IF(VAC234&lt;101,VAC234,IF(VAC234&lt;201,VAC234/2,IF(VAC234&lt;=301,VAC234/3,VAC234/4))))</f>
        <v>700.2520199999999</v>
      </c>
      <c r="VAE234" s="159">
        <f t="shared" si="11754"/>
        <v>5</v>
      </c>
      <c r="VAF234" s="159"/>
      <c r="VAG234" s="53" t="s">
        <v>163</v>
      </c>
      <c r="VAH234" s="53">
        <f t="shared" ref="VAH234" si="22352">(54.23)*10.764</f>
        <v>583.73171999999988</v>
      </c>
      <c r="VAI234" s="53">
        <f t="shared" si="20123"/>
        <v>116.52029999999999</v>
      </c>
      <c r="VAJ234" s="53">
        <f t="shared" si="5618"/>
        <v>700.2520199999999</v>
      </c>
      <c r="VAK234" s="53">
        <v>0</v>
      </c>
      <c r="VAL234" s="53">
        <f>VAJ234*(($H$268)+1)+(IF(VAK234&lt;101,VAK234,IF(VAK234&lt;201,VAK234/2,IF(VAK234&lt;=301,VAK234/3,VAK234/4))))</f>
        <v>700.2520199999999</v>
      </c>
      <c r="VAM234" s="159">
        <f t="shared" si="11757"/>
        <v>5</v>
      </c>
      <c r="VAN234" s="159"/>
      <c r="VAO234" s="53" t="s">
        <v>163</v>
      </c>
      <c r="VAP234" s="53">
        <f t="shared" ref="VAP234" si="22353">(54.23)*10.764</f>
        <v>583.73171999999988</v>
      </c>
      <c r="VAQ234" s="53">
        <f t="shared" si="20125"/>
        <v>116.52029999999999</v>
      </c>
      <c r="VAR234" s="53">
        <f t="shared" si="5621"/>
        <v>700.2520199999999</v>
      </c>
      <c r="VAS234" s="53">
        <v>0</v>
      </c>
      <c r="VAT234" s="53">
        <f>VAR234*(($H$268)+1)+(IF(VAS234&lt;101,VAS234,IF(VAS234&lt;201,VAS234/2,IF(VAS234&lt;=301,VAS234/3,VAS234/4))))</f>
        <v>700.2520199999999</v>
      </c>
      <c r="VAU234" s="159">
        <f t="shared" si="11760"/>
        <v>5</v>
      </c>
      <c r="VAV234" s="159"/>
      <c r="VAW234" s="53" t="s">
        <v>163</v>
      </c>
      <c r="VAX234" s="53">
        <f t="shared" ref="VAX234" si="22354">(54.23)*10.764</f>
        <v>583.73171999999988</v>
      </c>
      <c r="VAY234" s="53">
        <f t="shared" si="20127"/>
        <v>116.52029999999999</v>
      </c>
      <c r="VAZ234" s="53">
        <f t="shared" si="5624"/>
        <v>700.2520199999999</v>
      </c>
      <c r="VBA234" s="53">
        <v>0</v>
      </c>
      <c r="VBB234" s="53">
        <f>VAZ234*(($H$268)+1)+(IF(VBA234&lt;101,VBA234,IF(VBA234&lt;201,VBA234/2,IF(VBA234&lt;=301,VBA234/3,VBA234/4))))</f>
        <v>700.2520199999999</v>
      </c>
      <c r="VBC234" s="159">
        <f t="shared" si="11763"/>
        <v>5</v>
      </c>
      <c r="VBD234" s="159"/>
      <c r="VBE234" s="53" t="s">
        <v>163</v>
      </c>
      <c r="VBF234" s="53">
        <f t="shared" ref="VBF234" si="22355">(54.23)*10.764</f>
        <v>583.73171999999988</v>
      </c>
      <c r="VBG234" s="53">
        <f t="shared" si="20129"/>
        <v>116.52029999999999</v>
      </c>
      <c r="VBH234" s="53">
        <f t="shared" si="5627"/>
        <v>700.2520199999999</v>
      </c>
      <c r="VBI234" s="53">
        <v>0</v>
      </c>
      <c r="VBJ234" s="53">
        <f>VBH234*(($H$268)+1)+(IF(VBI234&lt;101,VBI234,IF(VBI234&lt;201,VBI234/2,IF(VBI234&lt;=301,VBI234/3,VBI234/4))))</f>
        <v>700.2520199999999</v>
      </c>
      <c r="VBK234" s="159">
        <f t="shared" si="11766"/>
        <v>5</v>
      </c>
      <c r="VBL234" s="159"/>
      <c r="VBM234" s="53" t="s">
        <v>163</v>
      </c>
      <c r="VBN234" s="53">
        <f t="shared" ref="VBN234" si="22356">(54.23)*10.764</f>
        <v>583.73171999999988</v>
      </c>
      <c r="VBO234" s="53">
        <f t="shared" si="20131"/>
        <v>116.52029999999999</v>
      </c>
      <c r="VBP234" s="53">
        <f t="shared" si="5630"/>
        <v>700.2520199999999</v>
      </c>
      <c r="VBQ234" s="53">
        <v>0</v>
      </c>
      <c r="VBR234" s="53">
        <f>VBP234*(($H$268)+1)+(IF(VBQ234&lt;101,VBQ234,IF(VBQ234&lt;201,VBQ234/2,IF(VBQ234&lt;=301,VBQ234/3,VBQ234/4))))</f>
        <v>700.2520199999999</v>
      </c>
      <c r="VBS234" s="159">
        <f t="shared" si="11769"/>
        <v>5</v>
      </c>
      <c r="VBT234" s="159"/>
      <c r="VBU234" s="53" t="s">
        <v>163</v>
      </c>
      <c r="VBV234" s="53">
        <f t="shared" ref="VBV234" si="22357">(54.23)*10.764</f>
        <v>583.73171999999988</v>
      </c>
      <c r="VBW234" s="53">
        <f t="shared" si="20133"/>
        <v>116.52029999999999</v>
      </c>
      <c r="VBX234" s="53">
        <f t="shared" si="5633"/>
        <v>700.2520199999999</v>
      </c>
      <c r="VBY234" s="53">
        <v>0</v>
      </c>
      <c r="VBZ234" s="53">
        <f>VBX234*(($H$268)+1)+(IF(VBY234&lt;101,VBY234,IF(VBY234&lt;201,VBY234/2,IF(VBY234&lt;=301,VBY234/3,VBY234/4))))</f>
        <v>700.2520199999999</v>
      </c>
      <c r="VCA234" s="159">
        <f t="shared" si="11772"/>
        <v>5</v>
      </c>
      <c r="VCB234" s="159"/>
      <c r="VCC234" s="53" t="s">
        <v>163</v>
      </c>
      <c r="VCD234" s="53">
        <f t="shared" ref="VCD234" si="22358">(54.23)*10.764</f>
        <v>583.73171999999988</v>
      </c>
      <c r="VCE234" s="53">
        <f t="shared" si="20135"/>
        <v>116.52029999999999</v>
      </c>
      <c r="VCF234" s="53">
        <f t="shared" si="5636"/>
        <v>700.2520199999999</v>
      </c>
      <c r="VCG234" s="53">
        <v>0</v>
      </c>
      <c r="VCH234" s="53">
        <f>VCF234*(($H$268)+1)+(IF(VCG234&lt;101,VCG234,IF(VCG234&lt;201,VCG234/2,IF(VCG234&lt;=301,VCG234/3,VCG234/4))))</f>
        <v>700.2520199999999</v>
      </c>
      <c r="VCI234" s="159">
        <f t="shared" si="11775"/>
        <v>5</v>
      </c>
      <c r="VCJ234" s="159"/>
      <c r="VCK234" s="53" t="s">
        <v>163</v>
      </c>
      <c r="VCL234" s="53">
        <f t="shared" ref="VCL234" si="22359">(54.23)*10.764</f>
        <v>583.73171999999988</v>
      </c>
      <c r="VCM234" s="53">
        <f t="shared" si="20137"/>
        <v>116.52029999999999</v>
      </c>
      <c r="VCN234" s="53">
        <f t="shared" si="5639"/>
        <v>700.2520199999999</v>
      </c>
      <c r="VCO234" s="53">
        <v>0</v>
      </c>
      <c r="VCP234" s="53">
        <f>VCN234*(($H$268)+1)+(IF(VCO234&lt;101,VCO234,IF(VCO234&lt;201,VCO234/2,IF(VCO234&lt;=301,VCO234/3,VCO234/4))))</f>
        <v>700.2520199999999</v>
      </c>
      <c r="VCQ234" s="159">
        <f t="shared" si="11778"/>
        <v>5</v>
      </c>
      <c r="VCR234" s="159"/>
      <c r="VCS234" s="53" t="s">
        <v>163</v>
      </c>
      <c r="VCT234" s="53">
        <f t="shared" ref="VCT234" si="22360">(54.23)*10.764</f>
        <v>583.73171999999988</v>
      </c>
      <c r="VCU234" s="53">
        <f t="shared" si="20139"/>
        <v>116.52029999999999</v>
      </c>
      <c r="VCV234" s="53">
        <f t="shared" si="5642"/>
        <v>700.2520199999999</v>
      </c>
      <c r="VCW234" s="53">
        <v>0</v>
      </c>
      <c r="VCX234" s="53">
        <f>VCV234*(($H$268)+1)+(IF(VCW234&lt;101,VCW234,IF(VCW234&lt;201,VCW234/2,IF(VCW234&lt;=301,VCW234/3,VCW234/4))))</f>
        <v>700.2520199999999</v>
      </c>
      <c r="VCY234" s="159">
        <f t="shared" si="11781"/>
        <v>5</v>
      </c>
      <c r="VCZ234" s="159"/>
      <c r="VDA234" s="53" t="s">
        <v>163</v>
      </c>
      <c r="VDB234" s="53">
        <f t="shared" ref="VDB234" si="22361">(54.23)*10.764</f>
        <v>583.73171999999988</v>
      </c>
      <c r="VDC234" s="53">
        <f t="shared" si="20141"/>
        <v>116.52029999999999</v>
      </c>
      <c r="VDD234" s="53">
        <f t="shared" si="5645"/>
        <v>700.2520199999999</v>
      </c>
      <c r="VDE234" s="53">
        <v>0</v>
      </c>
      <c r="VDF234" s="53">
        <f>VDD234*(($H$268)+1)+(IF(VDE234&lt;101,VDE234,IF(VDE234&lt;201,VDE234/2,IF(VDE234&lt;=301,VDE234/3,VDE234/4))))</f>
        <v>700.2520199999999</v>
      </c>
      <c r="VDG234" s="159">
        <f t="shared" si="11784"/>
        <v>5</v>
      </c>
      <c r="VDH234" s="159"/>
      <c r="VDI234" s="53" t="s">
        <v>163</v>
      </c>
      <c r="VDJ234" s="53">
        <f t="shared" ref="VDJ234" si="22362">(54.23)*10.764</f>
        <v>583.73171999999988</v>
      </c>
      <c r="VDK234" s="53">
        <f t="shared" si="20143"/>
        <v>116.52029999999999</v>
      </c>
      <c r="VDL234" s="53">
        <f t="shared" si="5648"/>
        <v>700.2520199999999</v>
      </c>
      <c r="VDM234" s="53">
        <v>0</v>
      </c>
      <c r="VDN234" s="53">
        <f>VDL234*(($H$268)+1)+(IF(VDM234&lt;101,VDM234,IF(VDM234&lt;201,VDM234/2,IF(VDM234&lt;=301,VDM234/3,VDM234/4))))</f>
        <v>700.2520199999999</v>
      </c>
      <c r="VDO234" s="159">
        <f t="shared" si="11787"/>
        <v>5</v>
      </c>
      <c r="VDP234" s="159"/>
      <c r="VDQ234" s="53" t="s">
        <v>163</v>
      </c>
      <c r="VDR234" s="53">
        <f t="shared" ref="VDR234" si="22363">(54.23)*10.764</f>
        <v>583.73171999999988</v>
      </c>
      <c r="VDS234" s="53">
        <f t="shared" si="20145"/>
        <v>116.52029999999999</v>
      </c>
      <c r="VDT234" s="53">
        <f t="shared" si="5651"/>
        <v>700.2520199999999</v>
      </c>
      <c r="VDU234" s="53">
        <v>0</v>
      </c>
      <c r="VDV234" s="53">
        <f>VDT234*(($H$268)+1)+(IF(VDU234&lt;101,VDU234,IF(VDU234&lt;201,VDU234/2,IF(VDU234&lt;=301,VDU234/3,VDU234/4))))</f>
        <v>700.2520199999999</v>
      </c>
      <c r="VDW234" s="159">
        <f t="shared" si="11790"/>
        <v>5</v>
      </c>
      <c r="VDX234" s="159"/>
      <c r="VDY234" s="53" t="s">
        <v>163</v>
      </c>
      <c r="VDZ234" s="53">
        <f t="shared" ref="VDZ234" si="22364">(54.23)*10.764</f>
        <v>583.73171999999988</v>
      </c>
      <c r="VEA234" s="53">
        <f t="shared" si="20147"/>
        <v>116.52029999999999</v>
      </c>
      <c r="VEB234" s="53">
        <f t="shared" si="5654"/>
        <v>700.2520199999999</v>
      </c>
      <c r="VEC234" s="53">
        <v>0</v>
      </c>
      <c r="VED234" s="53">
        <f>VEB234*(($H$268)+1)+(IF(VEC234&lt;101,VEC234,IF(VEC234&lt;201,VEC234/2,IF(VEC234&lt;=301,VEC234/3,VEC234/4))))</f>
        <v>700.2520199999999</v>
      </c>
      <c r="VEE234" s="159">
        <f t="shared" si="11793"/>
        <v>5</v>
      </c>
      <c r="VEF234" s="159"/>
      <c r="VEG234" s="53" t="s">
        <v>163</v>
      </c>
      <c r="VEH234" s="53">
        <f t="shared" ref="VEH234" si="22365">(54.23)*10.764</f>
        <v>583.73171999999988</v>
      </c>
      <c r="VEI234" s="53">
        <f t="shared" si="20149"/>
        <v>116.52029999999999</v>
      </c>
      <c r="VEJ234" s="53">
        <f t="shared" si="5657"/>
        <v>700.2520199999999</v>
      </c>
      <c r="VEK234" s="53">
        <v>0</v>
      </c>
      <c r="VEL234" s="53">
        <f>VEJ234*(($H$268)+1)+(IF(VEK234&lt;101,VEK234,IF(VEK234&lt;201,VEK234/2,IF(VEK234&lt;=301,VEK234/3,VEK234/4))))</f>
        <v>700.2520199999999</v>
      </c>
      <c r="VEM234" s="159">
        <f t="shared" si="11796"/>
        <v>5</v>
      </c>
      <c r="VEN234" s="159"/>
      <c r="VEO234" s="53" t="s">
        <v>163</v>
      </c>
      <c r="VEP234" s="53">
        <f t="shared" ref="VEP234" si="22366">(54.23)*10.764</f>
        <v>583.73171999999988</v>
      </c>
      <c r="VEQ234" s="53">
        <f t="shared" si="20151"/>
        <v>116.52029999999999</v>
      </c>
      <c r="VER234" s="53">
        <f t="shared" si="5660"/>
        <v>700.2520199999999</v>
      </c>
      <c r="VES234" s="53">
        <v>0</v>
      </c>
      <c r="VET234" s="53">
        <f>VER234*(($H$268)+1)+(IF(VES234&lt;101,VES234,IF(VES234&lt;201,VES234/2,IF(VES234&lt;=301,VES234/3,VES234/4))))</f>
        <v>700.2520199999999</v>
      </c>
      <c r="VEU234" s="159">
        <f t="shared" si="11799"/>
        <v>5</v>
      </c>
      <c r="VEV234" s="159"/>
      <c r="VEW234" s="53" t="s">
        <v>163</v>
      </c>
      <c r="VEX234" s="53">
        <f t="shared" ref="VEX234" si="22367">(54.23)*10.764</f>
        <v>583.73171999999988</v>
      </c>
      <c r="VEY234" s="53">
        <f t="shared" si="20153"/>
        <v>116.52029999999999</v>
      </c>
      <c r="VEZ234" s="53">
        <f t="shared" si="5663"/>
        <v>700.2520199999999</v>
      </c>
      <c r="VFA234" s="53">
        <v>0</v>
      </c>
      <c r="VFB234" s="53">
        <f>VEZ234*(($H$268)+1)+(IF(VFA234&lt;101,VFA234,IF(VFA234&lt;201,VFA234/2,IF(VFA234&lt;=301,VFA234/3,VFA234/4))))</f>
        <v>700.2520199999999</v>
      </c>
      <c r="VFC234" s="159">
        <f t="shared" si="11802"/>
        <v>5</v>
      </c>
      <c r="VFD234" s="159"/>
      <c r="VFE234" s="53" t="s">
        <v>163</v>
      </c>
      <c r="VFF234" s="53">
        <f t="shared" ref="VFF234" si="22368">(54.23)*10.764</f>
        <v>583.73171999999988</v>
      </c>
      <c r="VFG234" s="53">
        <f t="shared" si="20155"/>
        <v>116.52029999999999</v>
      </c>
      <c r="VFH234" s="53">
        <f t="shared" si="5666"/>
        <v>700.2520199999999</v>
      </c>
      <c r="VFI234" s="53">
        <v>0</v>
      </c>
      <c r="VFJ234" s="53">
        <f>VFH234*(($H$268)+1)+(IF(VFI234&lt;101,VFI234,IF(VFI234&lt;201,VFI234/2,IF(VFI234&lt;=301,VFI234/3,VFI234/4))))</f>
        <v>700.2520199999999</v>
      </c>
      <c r="VFK234" s="159">
        <f t="shared" si="11805"/>
        <v>5</v>
      </c>
      <c r="VFL234" s="159"/>
      <c r="VFM234" s="53" t="s">
        <v>163</v>
      </c>
      <c r="VFN234" s="53">
        <f t="shared" ref="VFN234" si="22369">(54.23)*10.764</f>
        <v>583.73171999999988</v>
      </c>
      <c r="VFO234" s="53">
        <f t="shared" si="20157"/>
        <v>116.52029999999999</v>
      </c>
      <c r="VFP234" s="53">
        <f t="shared" si="5669"/>
        <v>700.2520199999999</v>
      </c>
      <c r="VFQ234" s="53">
        <v>0</v>
      </c>
      <c r="VFR234" s="53">
        <f>VFP234*(($H$268)+1)+(IF(VFQ234&lt;101,VFQ234,IF(VFQ234&lt;201,VFQ234/2,IF(VFQ234&lt;=301,VFQ234/3,VFQ234/4))))</f>
        <v>700.2520199999999</v>
      </c>
      <c r="VFS234" s="159">
        <f t="shared" si="11808"/>
        <v>5</v>
      </c>
      <c r="VFT234" s="159"/>
      <c r="VFU234" s="53" t="s">
        <v>163</v>
      </c>
      <c r="VFV234" s="53">
        <f t="shared" ref="VFV234" si="22370">(54.23)*10.764</f>
        <v>583.73171999999988</v>
      </c>
      <c r="VFW234" s="53">
        <f t="shared" si="20159"/>
        <v>116.52029999999999</v>
      </c>
      <c r="VFX234" s="53">
        <f t="shared" si="5672"/>
        <v>700.2520199999999</v>
      </c>
      <c r="VFY234" s="53">
        <v>0</v>
      </c>
      <c r="VFZ234" s="53">
        <f>VFX234*(($H$268)+1)+(IF(VFY234&lt;101,VFY234,IF(VFY234&lt;201,VFY234/2,IF(VFY234&lt;=301,VFY234/3,VFY234/4))))</f>
        <v>700.2520199999999</v>
      </c>
      <c r="VGA234" s="159">
        <f t="shared" si="11811"/>
        <v>5</v>
      </c>
      <c r="VGB234" s="159"/>
      <c r="VGC234" s="53" t="s">
        <v>163</v>
      </c>
      <c r="VGD234" s="53">
        <f t="shared" ref="VGD234" si="22371">(54.23)*10.764</f>
        <v>583.73171999999988</v>
      </c>
      <c r="VGE234" s="53">
        <f t="shared" si="20161"/>
        <v>116.52029999999999</v>
      </c>
      <c r="VGF234" s="53">
        <f t="shared" si="5675"/>
        <v>700.2520199999999</v>
      </c>
      <c r="VGG234" s="53">
        <v>0</v>
      </c>
      <c r="VGH234" s="53">
        <f>VGF234*(($H$268)+1)+(IF(VGG234&lt;101,VGG234,IF(VGG234&lt;201,VGG234/2,IF(VGG234&lt;=301,VGG234/3,VGG234/4))))</f>
        <v>700.2520199999999</v>
      </c>
      <c r="VGI234" s="159">
        <f t="shared" si="11814"/>
        <v>5</v>
      </c>
      <c r="VGJ234" s="159"/>
      <c r="VGK234" s="53" t="s">
        <v>163</v>
      </c>
      <c r="VGL234" s="53">
        <f t="shared" ref="VGL234" si="22372">(54.23)*10.764</f>
        <v>583.73171999999988</v>
      </c>
      <c r="VGM234" s="53">
        <f t="shared" si="20163"/>
        <v>116.52029999999999</v>
      </c>
      <c r="VGN234" s="53">
        <f t="shared" si="5678"/>
        <v>700.2520199999999</v>
      </c>
      <c r="VGO234" s="53">
        <v>0</v>
      </c>
      <c r="VGP234" s="53">
        <f>VGN234*(($H$268)+1)+(IF(VGO234&lt;101,VGO234,IF(VGO234&lt;201,VGO234/2,IF(VGO234&lt;=301,VGO234/3,VGO234/4))))</f>
        <v>700.2520199999999</v>
      </c>
      <c r="VGQ234" s="159">
        <f t="shared" si="11817"/>
        <v>5</v>
      </c>
      <c r="VGR234" s="159"/>
      <c r="VGS234" s="53" t="s">
        <v>163</v>
      </c>
      <c r="VGT234" s="53">
        <f t="shared" ref="VGT234" si="22373">(54.23)*10.764</f>
        <v>583.73171999999988</v>
      </c>
      <c r="VGU234" s="53">
        <f t="shared" si="20165"/>
        <v>116.52029999999999</v>
      </c>
      <c r="VGV234" s="53">
        <f t="shared" si="5681"/>
        <v>700.2520199999999</v>
      </c>
      <c r="VGW234" s="53">
        <v>0</v>
      </c>
      <c r="VGX234" s="53">
        <f>VGV234*(($H$268)+1)+(IF(VGW234&lt;101,VGW234,IF(VGW234&lt;201,VGW234/2,IF(VGW234&lt;=301,VGW234/3,VGW234/4))))</f>
        <v>700.2520199999999</v>
      </c>
      <c r="VGY234" s="159">
        <f t="shared" si="11820"/>
        <v>5</v>
      </c>
      <c r="VGZ234" s="159"/>
      <c r="VHA234" s="53" t="s">
        <v>163</v>
      </c>
      <c r="VHB234" s="53">
        <f t="shared" ref="VHB234" si="22374">(54.23)*10.764</f>
        <v>583.73171999999988</v>
      </c>
      <c r="VHC234" s="53">
        <f t="shared" si="20167"/>
        <v>116.52029999999999</v>
      </c>
      <c r="VHD234" s="53">
        <f t="shared" si="5684"/>
        <v>700.2520199999999</v>
      </c>
      <c r="VHE234" s="53">
        <v>0</v>
      </c>
      <c r="VHF234" s="53">
        <f>VHD234*(($H$268)+1)+(IF(VHE234&lt;101,VHE234,IF(VHE234&lt;201,VHE234/2,IF(VHE234&lt;=301,VHE234/3,VHE234/4))))</f>
        <v>700.2520199999999</v>
      </c>
      <c r="VHG234" s="159">
        <f t="shared" si="11823"/>
        <v>5</v>
      </c>
      <c r="VHH234" s="159"/>
      <c r="VHI234" s="53" t="s">
        <v>163</v>
      </c>
      <c r="VHJ234" s="53">
        <f t="shared" ref="VHJ234" si="22375">(54.23)*10.764</f>
        <v>583.73171999999988</v>
      </c>
      <c r="VHK234" s="53">
        <f t="shared" si="20169"/>
        <v>116.52029999999999</v>
      </c>
      <c r="VHL234" s="53">
        <f t="shared" si="5687"/>
        <v>700.2520199999999</v>
      </c>
      <c r="VHM234" s="53">
        <v>0</v>
      </c>
      <c r="VHN234" s="53">
        <f>VHL234*(($H$268)+1)+(IF(VHM234&lt;101,VHM234,IF(VHM234&lt;201,VHM234/2,IF(VHM234&lt;=301,VHM234/3,VHM234/4))))</f>
        <v>700.2520199999999</v>
      </c>
      <c r="VHO234" s="159">
        <f t="shared" si="11826"/>
        <v>5</v>
      </c>
      <c r="VHP234" s="159"/>
      <c r="VHQ234" s="53" t="s">
        <v>163</v>
      </c>
      <c r="VHR234" s="53">
        <f t="shared" ref="VHR234" si="22376">(54.23)*10.764</f>
        <v>583.73171999999988</v>
      </c>
      <c r="VHS234" s="53">
        <f t="shared" si="20171"/>
        <v>116.52029999999999</v>
      </c>
      <c r="VHT234" s="53">
        <f t="shared" si="5690"/>
        <v>700.2520199999999</v>
      </c>
      <c r="VHU234" s="53">
        <v>0</v>
      </c>
      <c r="VHV234" s="53">
        <f>VHT234*(($H$268)+1)+(IF(VHU234&lt;101,VHU234,IF(VHU234&lt;201,VHU234/2,IF(VHU234&lt;=301,VHU234/3,VHU234/4))))</f>
        <v>700.2520199999999</v>
      </c>
      <c r="VHW234" s="159">
        <f t="shared" si="11829"/>
        <v>5</v>
      </c>
      <c r="VHX234" s="159"/>
      <c r="VHY234" s="53" t="s">
        <v>163</v>
      </c>
      <c r="VHZ234" s="53">
        <f t="shared" ref="VHZ234" si="22377">(54.23)*10.764</f>
        <v>583.73171999999988</v>
      </c>
      <c r="VIA234" s="53">
        <f t="shared" si="20173"/>
        <v>116.52029999999999</v>
      </c>
      <c r="VIB234" s="53">
        <f t="shared" si="5693"/>
        <v>700.2520199999999</v>
      </c>
      <c r="VIC234" s="53">
        <v>0</v>
      </c>
      <c r="VID234" s="53">
        <f>VIB234*(($H$268)+1)+(IF(VIC234&lt;101,VIC234,IF(VIC234&lt;201,VIC234/2,IF(VIC234&lt;=301,VIC234/3,VIC234/4))))</f>
        <v>700.2520199999999</v>
      </c>
      <c r="VIE234" s="159">
        <f t="shared" si="11832"/>
        <v>5</v>
      </c>
      <c r="VIF234" s="159"/>
      <c r="VIG234" s="53" t="s">
        <v>163</v>
      </c>
      <c r="VIH234" s="53">
        <f t="shared" ref="VIH234" si="22378">(54.23)*10.764</f>
        <v>583.73171999999988</v>
      </c>
      <c r="VII234" s="53">
        <f t="shared" si="20175"/>
        <v>116.52029999999999</v>
      </c>
      <c r="VIJ234" s="53">
        <f t="shared" si="5696"/>
        <v>700.2520199999999</v>
      </c>
      <c r="VIK234" s="53">
        <v>0</v>
      </c>
      <c r="VIL234" s="53">
        <f>VIJ234*(($H$268)+1)+(IF(VIK234&lt;101,VIK234,IF(VIK234&lt;201,VIK234/2,IF(VIK234&lt;=301,VIK234/3,VIK234/4))))</f>
        <v>700.2520199999999</v>
      </c>
      <c r="VIM234" s="159">
        <f t="shared" si="11835"/>
        <v>5</v>
      </c>
      <c r="VIN234" s="159"/>
      <c r="VIO234" s="53" t="s">
        <v>163</v>
      </c>
      <c r="VIP234" s="53">
        <f t="shared" ref="VIP234" si="22379">(54.23)*10.764</f>
        <v>583.73171999999988</v>
      </c>
      <c r="VIQ234" s="53">
        <f t="shared" si="20177"/>
        <v>116.52029999999999</v>
      </c>
      <c r="VIR234" s="53">
        <f t="shared" si="5699"/>
        <v>700.2520199999999</v>
      </c>
      <c r="VIS234" s="53">
        <v>0</v>
      </c>
      <c r="VIT234" s="53">
        <f>VIR234*(($H$268)+1)+(IF(VIS234&lt;101,VIS234,IF(VIS234&lt;201,VIS234/2,IF(VIS234&lt;=301,VIS234/3,VIS234/4))))</f>
        <v>700.2520199999999</v>
      </c>
      <c r="VIU234" s="159">
        <f t="shared" si="11838"/>
        <v>5</v>
      </c>
      <c r="VIV234" s="159"/>
      <c r="VIW234" s="53" t="s">
        <v>163</v>
      </c>
      <c r="VIX234" s="53">
        <f t="shared" ref="VIX234" si="22380">(54.23)*10.764</f>
        <v>583.73171999999988</v>
      </c>
      <c r="VIY234" s="53">
        <f t="shared" si="20179"/>
        <v>116.52029999999999</v>
      </c>
      <c r="VIZ234" s="53">
        <f t="shared" si="5702"/>
        <v>700.2520199999999</v>
      </c>
      <c r="VJA234" s="53">
        <v>0</v>
      </c>
      <c r="VJB234" s="53">
        <f>VIZ234*(($H$268)+1)+(IF(VJA234&lt;101,VJA234,IF(VJA234&lt;201,VJA234/2,IF(VJA234&lt;=301,VJA234/3,VJA234/4))))</f>
        <v>700.2520199999999</v>
      </c>
      <c r="VJC234" s="159">
        <f t="shared" si="11841"/>
        <v>5</v>
      </c>
      <c r="VJD234" s="159"/>
      <c r="VJE234" s="53" t="s">
        <v>163</v>
      </c>
      <c r="VJF234" s="53">
        <f t="shared" ref="VJF234" si="22381">(54.23)*10.764</f>
        <v>583.73171999999988</v>
      </c>
      <c r="VJG234" s="53">
        <f t="shared" si="20181"/>
        <v>116.52029999999999</v>
      </c>
      <c r="VJH234" s="53">
        <f t="shared" si="5705"/>
        <v>700.2520199999999</v>
      </c>
      <c r="VJI234" s="53">
        <v>0</v>
      </c>
      <c r="VJJ234" s="53">
        <f>VJH234*(($H$268)+1)+(IF(VJI234&lt;101,VJI234,IF(VJI234&lt;201,VJI234/2,IF(VJI234&lt;=301,VJI234/3,VJI234/4))))</f>
        <v>700.2520199999999</v>
      </c>
      <c r="VJK234" s="159">
        <f t="shared" si="11844"/>
        <v>5</v>
      </c>
      <c r="VJL234" s="159"/>
      <c r="VJM234" s="53" t="s">
        <v>163</v>
      </c>
      <c r="VJN234" s="53">
        <f t="shared" ref="VJN234" si="22382">(54.23)*10.764</f>
        <v>583.73171999999988</v>
      </c>
      <c r="VJO234" s="53">
        <f t="shared" si="20183"/>
        <v>116.52029999999999</v>
      </c>
      <c r="VJP234" s="53">
        <f t="shared" si="5708"/>
        <v>700.2520199999999</v>
      </c>
      <c r="VJQ234" s="53">
        <v>0</v>
      </c>
      <c r="VJR234" s="53">
        <f>VJP234*(($H$268)+1)+(IF(VJQ234&lt;101,VJQ234,IF(VJQ234&lt;201,VJQ234/2,IF(VJQ234&lt;=301,VJQ234/3,VJQ234/4))))</f>
        <v>700.2520199999999</v>
      </c>
      <c r="VJS234" s="159">
        <f t="shared" si="11847"/>
        <v>5</v>
      </c>
      <c r="VJT234" s="159"/>
      <c r="VJU234" s="53" t="s">
        <v>163</v>
      </c>
      <c r="VJV234" s="53">
        <f t="shared" ref="VJV234" si="22383">(54.23)*10.764</f>
        <v>583.73171999999988</v>
      </c>
      <c r="VJW234" s="53">
        <f t="shared" si="20185"/>
        <v>116.52029999999999</v>
      </c>
      <c r="VJX234" s="53">
        <f t="shared" si="5711"/>
        <v>700.2520199999999</v>
      </c>
      <c r="VJY234" s="53">
        <v>0</v>
      </c>
      <c r="VJZ234" s="53">
        <f>VJX234*(($H$268)+1)+(IF(VJY234&lt;101,VJY234,IF(VJY234&lt;201,VJY234/2,IF(VJY234&lt;=301,VJY234/3,VJY234/4))))</f>
        <v>700.2520199999999</v>
      </c>
      <c r="VKA234" s="159">
        <f t="shared" si="11850"/>
        <v>5</v>
      </c>
      <c r="VKB234" s="159"/>
      <c r="VKC234" s="53" t="s">
        <v>163</v>
      </c>
      <c r="VKD234" s="53">
        <f t="shared" ref="VKD234" si="22384">(54.23)*10.764</f>
        <v>583.73171999999988</v>
      </c>
      <c r="VKE234" s="53">
        <f t="shared" si="20187"/>
        <v>116.52029999999999</v>
      </c>
      <c r="VKF234" s="53">
        <f t="shared" si="5714"/>
        <v>700.2520199999999</v>
      </c>
      <c r="VKG234" s="53">
        <v>0</v>
      </c>
      <c r="VKH234" s="53">
        <f>VKF234*(($H$268)+1)+(IF(VKG234&lt;101,VKG234,IF(VKG234&lt;201,VKG234/2,IF(VKG234&lt;=301,VKG234/3,VKG234/4))))</f>
        <v>700.2520199999999</v>
      </c>
      <c r="VKI234" s="159">
        <f t="shared" si="11853"/>
        <v>5</v>
      </c>
      <c r="VKJ234" s="159"/>
      <c r="VKK234" s="53" t="s">
        <v>163</v>
      </c>
      <c r="VKL234" s="53">
        <f t="shared" ref="VKL234" si="22385">(54.23)*10.764</f>
        <v>583.73171999999988</v>
      </c>
      <c r="VKM234" s="53">
        <f t="shared" si="20189"/>
        <v>116.52029999999999</v>
      </c>
      <c r="VKN234" s="53">
        <f t="shared" si="5717"/>
        <v>700.2520199999999</v>
      </c>
      <c r="VKO234" s="53">
        <v>0</v>
      </c>
      <c r="VKP234" s="53">
        <f>VKN234*(($H$268)+1)+(IF(VKO234&lt;101,VKO234,IF(VKO234&lt;201,VKO234/2,IF(VKO234&lt;=301,VKO234/3,VKO234/4))))</f>
        <v>700.2520199999999</v>
      </c>
      <c r="VKQ234" s="159">
        <f t="shared" si="11856"/>
        <v>5</v>
      </c>
      <c r="VKR234" s="159"/>
      <c r="VKS234" s="53" t="s">
        <v>163</v>
      </c>
      <c r="VKT234" s="53">
        <f t="shared" ref="VKT234" si="22386">(54.23)*10.764</f>
        <v>583.73171999999988</v>
      </c>
      <c r="VKU234" s="53">
        <f t="shared" si="20191"/>
        <v>116.52029999999999</v>
      </c>
      <c r="VKV234" s="53">
        <f t="shared" si="5720"/>
        <v>700.2520199999999</v>
      </c>
      <c r="VKW234" s="53">
        <v>0</v>
      </c>
      <c r="VKX234" s="53">
        <f>VKV234*(($H$268)+1)+(IF(VKW234&lt;101,VKW234,IF(VKW234&lt;201,VKW234/2,IF(VKW234&lt;=301,VKW234/3,VKW234/4))))</f>
        <v>700.2520199999999</v>
      </c>
      <c r="VKY234" s="159">
        <f t="shared" si="11859"/>
        <v>5</v>
      </c>
      <c r="VKZ234" s="159"/>
      <c r="VLA234" s="53" t="s">
        <v>163</v>
      </c>
      <c r="VLB234" s="53">
        <f t="shared" ref="VLB234" si="22387">(54.23)*10.764</f>
        <v>583.73171999999988</v>
      </c>
      <c r="VLC234" s="53">
        <f t="shared" si="20193"/>
        <v>116.52029999999999</v>
      </c>
      <c r="VLD234" s="53">
        <f t="shared" si="5723"/>
        <v>700.2520199999999</v>
      </c>
      <c r="VLE234" s="53">
        <v>0</v>
      </c>
      <c r="VLF234" s="53">
        <f>VLD234*(($H$268)+1)+(IF(VLE234&lt;101,VLE234,IF(VLE234&lt;201,VLE234/2,IF(VLE234&lt;=301,VLE234/3,VLE234/4))))</f>
        <v>700.2520199999999</v>
      </c>
      <c r="VLG234" s="159">
        <f t="shared" si="11862"/>
        <v>5</v>
      </c>
      <c r="VLH234" s="159"/>
      <c r="VLI234" s="53" t="s">
        <v>163</v>
      </c>
      <c r="VLJ234" s="53">
        <f t="shared" ref="VLJ234" si="22388">(54.23)*10.764</f>
        <v>583.73171999999988</v>
      </c>
      <c r="VLK234" s="53">
        <f t="shared" si="20195"/>
        <v>116.52029999999999</v>
      </c>
      <c r="VLL234" s="53">
        <f t="shared" si="5726"/>
        <v>700.2520199999999</v>
      </c>
      <c r="VLM234" s="53">
        <v>0</v>
      </c>
      <c r="VLN234" s="53">
        <f>VLL234*(($H$268)+1)+(IF(VLM234&lt;101,VLM234,IF(VLM234&lt;201,VLM234/2,IF(VLM234&lt;=301,VLM234/3,VLM234/4))))</f>
        <v>700.2520199999999</v>
      </c>
      <c r="VLO234" s="159">
        <f t="shared" si="11865"/>
        <v>5</v>
      </c>
      <c r="VLP234" s="159"/>
      <c r="VLQ234" s="53" t="s">
        <v>163</v>
      </c>
      <c r="VLR234" s="53">
        <f t="shared" ref="VLR234" si="22389">(54.23)*10.764</f>
        <v>583.73171999999988</v>
      </c>
      <c r="VLS234" s="53">
        <f t="shared" si="20197"/>
        <v>116.52029999999999</v>
      </c>
      <c r="VLT234" s="53">
        <f t="shared" si="5729"/>
        <v>700.2520199999999</v>
      </c>
      <c r="VLU234" s="53">
        <v>0</v>
      </c>
      <c r="VLV234" s="53">
        <f>VLT234*(($H$268)+1)+(IF(VLU234&lt;101,VLU234,IF(VLU234&lt;201,VLU234/2,IF(VLU234&lt;=301,VLU234/3,VLU234/4))))</f>
        <v>700.2520199999999</v>
      </c>
      <c r="VLW234" s="159">
        <f t="shared" si="11868"/>
        <v>5</v>
      </c>
      <c r="VLX234" s="159"/>
      <c r="VLY234" s="53" t="s">
        <v>163</v>
      </c>
      <c r="VLZ234" s="53">
        <f t="shared" ref="VLZ234" si="22390">(54.23)*10.764</f>
        <v>583.73171999999988</v>
      </c>
      <c r="VMA234" s="53">
        <f t="shared" si="20199"/>
        <v>116.52029999999999</v>
      </c>
      <c r="VMB234" s="53">
        <f t="shared" si="5732"/>
        <v>700.2520199999999</v>
      </c>
      <c r="VMC234" s="53">
        <v>0</v>
      </c>
      <c r="VMD234" s="53">
        <f>VMB234*(($H$268)+1)+(IF(VMC234&lt;101,VMC234,IF(VMC234&lt;201,VMC234/2,IF(VMC234&lt;=301,VMC234/3,VMC234/4))))</f>
        <v>700.2520199999999</v>
      </c>
      <c r="VME234" s="159">
        <f t="shared" si="11871"/>
        <v>5</v>
      </c>
      <c r="VMF234" s="159"/>
      <c r="VMG234" s="53" t="s">
        <v>163</v>
      </c>
      <c r="VMH234" s="53">
        <f t="shared" ref="VMH234" si="22391">(54.23)*10.764</f>
        <v>583.73171999999988</v>
      </c>
      <c r="VMI234" s="53">
        <f t="shared" si="20201"/>
        <v>116.52029999999999</v>
      </c>
      <c r="VMJ234" s="53">
        <f t="shared" si="5735"/>
        <v>700.2520199999999</v>
      </c>
      <c r="VMK234" s="53">
        <v>0</v>
      </c>
      <c r="VML234" s="53">
        <f>VMJ234*(($H$268)+1)+(IF(VMK234&lt;101,VMK234,IF(VMK234&lt;201,VMK234/2,IF(VMK234&lt;=301,VMK234/3,VMK234/4))))</f>
        <v>700.2520199999999</v>
      </c>
      <c r="VMM234" s="159">
        <f t="shared" si="11874"/>
        <v>5</v>
      </c>
      <c r="VMN234" s="159"/>
      <c r="VMO234" s="53" t="s">
        <v>163</v>
      </c>
      <c r="VMP234" s="53">
        <f t="shared" ref="VMP234" si="22392">(54.23)*10.764</f>
        <v>583.73171999999988</v>
      </c>
      <c r="VMQ234" s="53">
        <f t="shared" si="20203"/>
        <v>116.52029999999999</v>
      </c>
      <c r="VMR234" s="53">
        <f t="shared" si="5738"/>
        <v>700.2520199999999</v>
      </c>
      <c r="VMS234" s="53">
        <v>0</v>
      </c>
      <c r="VMT234" s="53">
        <f>VMR234*(($H$268)+1)+(IF(VMS234&lt;101,VMS234,IF(VMS234&lt;201,VMS234/2,IF(VMS234&lt;=301,VMS234/3,VMS234/4))))</f>
        <v>700.2520199999999</v>
      </c>
      <c r="VMU234" s="159">
        <f t="shared" si="11877"/>
        <v>5</v>
      </c>
      <c r="VMV234" s="159"/>
      <c r="VMW234" s="53" t="s">
        <v>163</v>
      </c>
      <c r="VMX234" s="53">
        <f t="shared" ref="VMX234" si="22393">(54.23)*10.764</f>
        <v>583.73171999999988</v>
      </c>
      <c r="VMY234" s="53">
        <f t="shared" si="20205"/>
        <v>116.52029999999999</v>
      </c>
      <c r="VMZ234" s="53">
        <f t="shared" si="5741"/>
        <v>700.2520199999999</v>
      </c>
      <c r="VNA234" s="53">
        <v>0</v>
      </c>
      <c r="VNB234" s="53">
        <f>VMZ234*(($H$268)+1)+(IF(VNA234&lt;101,VNA234,IF(VNA234&lt;201,VNA234/2,IF(VNA234&lt;=301,VNA234/3,VNA234/4))))</f>
        <v>700.2520199999999</v>
      </c>
      <c r="VNC234" s="159">
        <f t="shared" si="11880"/>
        <v>5</v>
      </c>
      <c r="VND234" s="159"/>
      <c r="VNE234" s="53" t="s">
        <v>163</v>
      </c>
      <c r="VNF234" s="53">
        <f t="shared" ref="VNF234" si="22394">(54.23)*10.764</f>
        <v>583.73171999999988</v>
      </c>
      <c r="VNG234" s="53">
        <f t="shared" si="20207"/>
        <v>116.52029999999999</v>
      </c>
      <c r="VNH234" s="53">
        <f t="shared" si="5744"/>
        <v>700.2520199999999</v>
      </c>
      <c r="VNI234" s="53">
        <v>0</v>
      </c>
      <c r="VNJ234" s="53">
        <f>VNH234*(($H$268)+1)+(IF(VNI234&lt;101,VNI234,IF(VNI234&lt;201,VNI234/2,IF(VNI234&lt;=301,VNI234/3,VNI234/4))))</f>
        <v>700.2520199999999</v>
      </c>
      <c r="VNK234" s="159">
        <f t="shared" si="11883"/>
        <v>5</v>
      </c>
      <c r="VNL234" s="159"/>
      <c r="VNM234" s="53" t="s">
        <v>163</v>
      </c>
      <c r="VNN234" s="53">
        <f t="shared" ref="VNN234" si="22395">(54.23)*10.764</f>
        <v>583.73171999999988</v>
      </c>
      <c r="VNO234" s="53">
        <f t="shared" si="20209"/>
        <v>116.52029999999999</v>
      </c>
      <c r="VNP234" s="53">
        <f t="shared" si="5747"/>
        <v>700.2520199999999</v>
      </c>
      <c r="VNQ234" s="53">
        <v>0</v>
      </c>
      <c r="VNR234" s="53">
        <f>VNP234*(($H$268)+1)+(IF(VNQ234&lt;101,VNQ234,IF(VNQ234&lt;201,VNQ234/2,IF(VNQ234&lt;=301,VNQ234/3,VNQ234/4))))</f>
        <v>700.2520199999999</v>
      </c>
      <c r="VNS234" s="159">
        <f t="shared" si="11886"/>
        <v>5</v>
      </c>
      <c r="VNT234" s="159"/>
      <c r="VNU234" s="53" t="s">
        <v>163</v>
      </c>
      <c r="VNV234" s="53">
        <f t="shared" ref="VNV234" si="22396">(54.23)*10.764</f>
        <v>583.73171999999988</v>
      </c>
      <c r="VNW234" s="53">
        <f t="shared" si="20211"/>
        <v>116.52029999999999</v>
      </c>
      <c r="VNX234" s="53">
        <f t="shared" si="5750"/>
        <v>700.2520199999999</v>
      </c>
      <c r="VNY234" s="53">
        <v>0</v>
      </c>
      <c r="VNZ234" s="53">
        <f>VNX234*(($H$268)+1)+(IF(VNY234&lt;101,VNY234,IF(VNY234&lt;201,VNY234/2,IF(VNY234&lt;=301,VNY234/3,VNY234/4))))</f>
        <v>700.2520199999999</v>
      </c>
      <c r="VOA234" s="159">
        <f t="shared" si="11889"/>
        <v>5</v>
      </c>
      <c r="VOB234" s="159"/>
      <c r="VOC234" s="53" t="s">
        <v>163</v>
      </c>
      <c r="VOD234" s="53">
        <f t="shared" ref="VOD234" si="22397">(54.23)*10.764</f>
        <v>583.73171999999988</v>
      </c>
      <c r="VOE234" s="53">
        <f t="shared" si="20213"/>
        <v>116.52029999999999</v>
      </c>
      <c r="VOF234" s="53">
        <f t="shared" si="5753"/>
        <v>700.2520199999999</v>
      </c>
      <c r="VOG234" s="53">
        <v>0</v>
      </c>
      <c r="VOH234" s="53">
        <f>VOF234*(($H$268)+1)+(IF(VOG234&lt;101,VOG234,IF(VOG234&lt;201,VOG234/2,IF(VOG234&lt;=301,VOG234/3,VOG234/4))))</f>
        <v>700.2520199999999</v>
      </c>
      <c r="VOI234" s="159">
        <f t="shared" si="11892"/>
        <v>5</v>
      </c>
      <c r="VOJ234" s="159"/>
      <c r="VOK234" s="53" t="s">
        <v>163</v>
      </c>
      <c r="VOL234" s="53">
        <f t="shared" ref="VOL234" si="22398">(54.23)*10.764</f>
        <v>583.73171999999988</v>
      </c>
      <c r="VOM234" s="53">
        <f t="shared" si="20215"/>
        <v>116.52029999999999</v>
      </c>
      <c r="VON234" s="53">
        <f t="shared" si="5756"/>
        <v>700.2520199999999</v>
      </c>
      <c r="VOO234" s="53">
        <v>0</v>
      </c>
      <c r="VOP234" s="53">
        <f>VON234*(($H$268)+1)+(IF(VOO234&lt;101,VOO234,IF(VOO234&lt;201,VOO234/2,IF(VOO234&lt;=301,VOO234/3,VOO234/4))))</f>
        <v>700.2520199999999</v>
      </c>
      <c r="VOQ234" s="159">
        <f t="shared" si="11895"/>
        <v>5</v>
      </c>
      <c r="VOR234" s="159"/>
      <c r="VOS234" s="53" t="s">
        <v>163</v>
      </c>
      <c r="VOT234" s="53">
        <f t="shared" ref="VOT234" si="22399">(54.23)*10.764</f>
        <v>583.73171999999988</v>
      </c>
      <c r="VOU234" s="53">
        <f t="shared" si="20217"/>
        <v>116.52029999999999</v>
      </c>
      <c r="VOV234" s="53">
        <f t="shared" si="5759"/>
        <v>700.2520199999999</v>
      </c>
      <c r="VOW234" s="53">
        <v>0</v>
      </c>
      <c r="VOX234" s="53">
        <f>VOV234*(($H$268)+1)+(IF(VOW234&lt;101,VOW234,IF(VOW234&lt;201,VOW234/2,IF(VOW234&lt;=301,VOW234/3,VOW234/4))))</f>
        <v>700.2520199999999</v>
      </c>
      <c r="VOY234" s="159">
        <f t="shared" si="11898"/>
        <v>5</v>
      </c>
      <c r="VOZ234" s="159"/>
      <c r="VPA234" s="53" t="s">
        <v>163</v>
      </c>
      <c r="VPB234" s="53">
        <f t="shared" ref="VPB234" si="22400">(54.23)*10.764</f>
        <v>583.73171999999988</v>
      </c>
      <c r="VPC234" s="53">
        <f t="shared" si="20219"/>
        <v>116.52029999999999</v>
      </c>
      <c r="VPD234" s="53">
        <f t="shared" si="5762"/>
        <v>700.2520199999999</v>
      </c>
      <c r="VPE234" s="53">
        <v>0</v>
      </c>
      <c r="VPF234" s="53">
        <f>VPD234*(($H$268)+1)+(IF(VPE234&lt;101,VPE234,IF(VPE234&lt;201,VPE234/2,IF(VPE234&lt;=301,VPE234/3,VPE234/4))))</f>
        <v>700.2520199999999</v>
      </c>
      <c r="VPG234" s="159">
        <f t="shared" si="11901"/>
        <v>5</v>
      </c>
      <c r="VPH234" s="159"/>
      <c r="VPI234" s="53" t="s">
        <v>163</v>
      </c>
      <c r="VPJ234" s="53">
        <f t="shared" ref="VPJ234" si="22401">(54.23)*10.764</f>
        <v>583.73171999999988</v>
      </c>
      <c r="VPK234" s="53">
        <f t="shared" si="20221"/>
        <v>116.52029999999999</v>
      </c>
      <c r="VPL234" s="53">
        <f t="shared" si="5765"/>
        <v>700.2520199999999</v>
      </c>
      <c r="VPM234" s="53">
        <v>0</v>
      </c>
      <c r="VPN234" s="53">
        <f>VPL234*(($H$268)+1)+(IF(VPM234&lt;101,VPM234,IF(VPM234&lt;201,VPM234/2,IF(VPM234&lt;=301,VPM234/3,VPM234/4))))</f>
        <v>700.2520199999999</v>
      </c>
      <c r="VPO234" s="159">
        <f t="shared" si="11904"/>
        <v>5</v>
      </c>
      <c r="VPP234" s="159"/>
      <c r="VPQ234" s="53" t="s">
        <v>163</v>
      </c>
      <c r="VPR234" s="53">
        <f t="shared" ref="VPR234" si="22402">(54.23)*10.764</f>
        <v>583.73171999999988</v>
      </c>
      <c r="VPS234" s="53">
        <f t="shared" si="20223"/>
        <v>116.52029999999999</v>
      </c>
      <c r="VPT234" s="53">
        <f t="shared" si="5768"/>
        <v>700.2520199999999</v>
      </c>
      <c r="VPU234" s="53">
        <v>0</v>
      </c>
      <c r="VPV234" s="53">
        <f>VPT234*(($H$268)+1)+(IF(VPU234&lt;101,VPU234,IF(VPU234&lt;201,VPU234/2,IF(VPU234&lt;=301,VPU234/3,VPU234/4))))</f>
        <v>700.2520199999999</v>
      </c>
      <c r="VPW234" s="159">
        <f t="shared" si="11907"/>
        <v>5</v>
      </c>
      <c r="VPX234" s="159"/>
      <c r="VPY234" s="53" t="s">
        <v>163</v>
      </c>
      <c r="VPZ234" s="53">
        <f t="shared" ref="VPZ234" si="22403">(54.23)*10.764</f>
        <v>583.73171999999988</v>
      </c>
      <c r="VQA234" s="53">
        <f t="shared" si="20225"/>
        <v>116.52029999999999</v>
      </c>
      <c r="VQB234" s="53">
        <f t="shared" si="5771"/>
        <v>700.2520199999999</v>
      </c>
      <c r="VQC234" s="53">
        <v>0</v>
      </c>
      <c r="VQD234" s="53">
        <f>VQB234*(($H$268)+1)+(IF(VQC234&lt;101,VQC234,IF(VQC234&lt;201,VQC234/2,IF(VQC234&lt;=301,VQC234/3,VQC234/4))))</f>
        <v>700.2520199999999</v>
      </c>
      <c r="VQE234" s="159">
        <f t="shared" si="11910"/>
        <v>5</v>
      </c>
      <c r="VQF234" s="159"/>
      <c r="VQG234" s="53" t="s">
        <v>163</v>
      </c>
      <c r="VQH234" s="53">
        <f t="shared" ref="VQH234" si="22404">(54.23)*10.764</f>
        <v>583.73171999999988</v>
      </c>
      <c r="VQI234" s="53">
        <f t="shared" si="20227"/>
        <v>116.52029999999999</v>
      </c>
      <c r="VQJ234" s="53">
        <f t="shared" si="5774"/>
        <v>700.2520199999999</v>
      </c>
      <c r="VQK234" s="53">
        <v>0</v>
      </c>
      <c r="VQL234" s="53">
        <f>VQJ234*(($H$268)+1)+(IF(VQK234&lt;101,VQK234,IF(VQK234&lt;201,VQK234/2,IF(VQK234&lt;=301,VQK234/3,VQK234/4))))</f>
        <v>700.2520199999999</v>
      </c>
      <c r="VQM234" s="159">
        <f t="shared" si="11913"/>
        <v>5</v>
      </c>
      <c r="VQN234" s="159"/>
      <c r="VQO234" s="53" t="s">
        <v>163</v>
      </c>
      <c r="VQP234" s="53">
        <f t="shared" ref="VQP234" si="22405">(54.23)*10.764</f>
        <v>583.73171999999988</v>
      </c>
      <c r="VQQ234" s="53">
        <f t="shared" si="20229"/>
        <v>116.52029999999999</v>
      </c>
      <c r="VQR234" s="53">
        <f t="shared" si="5777"/>
        <v>700.2520199999999</v>
      </c>
      <c r="VQS234" s="53">
        <v>0</v>
      </c>
      <c r="VQT234" s="53">
        <f>VQR234*(($H$268)+1)+(IF(VQS234&lt;101,VQS234,IF(VQS234&lt;201,VQS234/2,IF(VQS234&lt;=301,VQS234/3,VQS234/4))))</f>
        <v>700.2520199999999</v>
      </c>
      <c r="VQU234" s="159">
        <f t="shared" si="11916"/>
        <v>5</v>
      </c>
      <c r="VQV234" s="159"/>
      <c r="VQW234" s="53" t="s">
        <v>163</v>
      </c>
      <c r="VQX234" s="53">
        <f t="shared" ref="VQX234" si="22406">(54.23)*10.764</f>
        <v>583.73171999999988</v>
      </c>
      <c r="VQY234" s="53">
        <f t="shared" si="20231"/>
        <v>116.52029999999999</v>
      </c>
      <c r="VQZ234" s="53">
        <f t="shared" si="5780"/>
        <v>700.2520199999999</v>
      </c>
      <c r="VRA234" s="53">
        <v>0</v>
      </c>
      <c r="VRB234" s="53">
        <f>VQZ234*(($H$268)+1)+(IF(VRA234&lt;101,VRA234,IF(VRA234&lt;201,VRA234/2,IF(VRA234&lt;=301,VRA234/3,VRA234/4))))</f>
        <v>700.2520199999999</v>
      </c>
      <c r="VRC234" s="159">
        <f t="shared" si="11919"/>
        <v>5</v>
      </c>
      <c r="VRD234" s="159"/>
      <c r="VRE234" s="53" t="s">
        <v>163</v>
      </c>
      <c r="VRF234" s="53">
        <f t="shared" ref="VRF234" si="22407">(54.23)*10.764</f>
        <v>583.73171999999988</v>
      </c>
      <c r="VRG234" s="53">
        <f t="shared" si="20233"/>
        <v>116.52029999999999</v>
      </c>
      <c r="VRH234" s="53">
        <f t="shared" si="5783"/>
        <v>700.2520199999999</v>
      </c>
      <c r="VRI234" s="53">
        <v>0</v>
      </c>
      <c r="VRJ234" s="53">
        <f>VRH234*(($H$268)+1)+(IF(VRI234&lt;101,VRI234,IF(VRI234&lt;201,VRI234/2,IF(VRI234&lt;=301,VRI234/3,VRI234/4))))</f>
        <v>700.2520199999999</v>
      </c>
      <c r="VRK234" s="159">
        <f t="shared" si="11922"/>
        <v>5</v>
      </c>
      <c r="VRL234" s="159"/>
      <c r="VRM234" s="53" t="s">
        <v>163</v>
      </c>
      <c r="VRN234" s="53">
        <f t="shared" ref="VRN234" si="22408">(54.23)*10.764</f>
        <v>583.73171999999988</v>
      </c>
      <c r="VRO234" s="53">
        <f t="shared" si="20235"/>
        <v>116.52029999999999</v>
      </c>
      <c r="VRP234" s="53">
        <f t="shared" si="5786"/>
        <v>700.2520199999999</v>
      </c>
      <c r="VRQ234" s="53">
        <v>0</v>
      </c>
      <c r="VRR234" s="53">
        <f>VRP234*(($H$268)+1)+(IF(VRQ234&lt;101,VRQ234,IF(VRQ234&lt;201,VRQ234/2,IF(VRQ234&lt;=301,VRQ234/3,VRQ234/4))))</f>
        <v>700.2520199999999</v>
      </c>
      <c r="VRS234" s="159">
        <f t="shared" si="11925"/>
        <v>5</v>
      </c>
      <c r="VRT234" s="159"/>
      <c r="VRU234" s="53" t="s">
        <v>163</v>
      </c>
      <c r="VRV234" s="53">
        <f t="shared" ref="VRV234" si="22409">(54.23)*10.764</f>
        <v>583.73171999999988</v>
      </c>
      <c r="VRW234" s="53">
        <f t="shared" si="20237"/>
        <v>116.52029999999999</v>
      </c>
      <c r="VRX234" s="53">
        <f t="shared" si="5789"/>
        <v>700.2520199999999</v>
      </c>
      <c r="VRY234" s="53">
        <v>0</v>
      </c>
      <c r="VRZ234" s="53">
        <f>VRX234*(($H$268)+1)+(IF(VRY234&lt;101,VRY234,IF(VRY234&lt;201,VRY234/2,IF(VRY234&lt;=301,VRY234/3,VRY234/4))))</f>
        <v>700.2520199999999</v>
      </c>
      <c r="VSA234" s="159">
        <f t="shared" si="11928"/>
        <v>5</v>
      </c>
      <c r="VSB234" s="159"/>
      <c r="VSC234" s="53" t="s">
        <v>163</v>
      </c>
      <c r="VSD234" s="53">
        <f t="shared" ref="VSD234" si="22410">(54.23)*10.764</f>
        <v>583.73171999999988</v>
      </c>
      <c r="VSE234" s="53">
        <f t="shared" si="20239"/>
        <v>116.52029999999999</v>
      </c>
      <c r="VSF234" s="53">
        <f t="shared" si="5792"/>
        <v>700.2520199999999</v>
      </c>
      <c r="VSG234" s="53">
        <v>0</v>
      </c>
      <c r="VSH234" s="53">
        <f>VSF234*(($H$268)+1)+(IF(VSG234&lt;101,VSG234,IF(VSG234&lt;201,VSG234/2,IF(VSG234&lt;=301,VSG234/3,VSG234/4))))</f>
        <v>700.2520199999999</v>
      </c>
      <c r="VSI234" s="159">
        <f t="shared" si="11931"/>
        <v>5</v>
      </c>
      <c r="VSJ234" s="159"/>
      <c r="VSK234" s="53" t="s">
        <v>163</v>
      </c>
      <c r="VSL234" s="53">
        <f t="shared" ref="VSL234" si="22411">(54.23)*10.764</f>
        <v>583.73171999999988</v>
      </c>
      <c r="VSM234" s="53">
        <f t="shared" si="20241"/>
        <v>116.52029999999999</v>
      </c>
      <c r="VSN234" s="53">
        <f t="shared" si="5795"/>
        <v>700.2520199999999</v>
      </c>
      <c r="VSO234" s="53">
        <v>0</v>
      </c>
      <c r="VSP234" s="53">
        <f>VSN234*(($H$268)+1)+(IF(VSO234&lt;101,VSO234,IF(VSO234&lt;201,VSO234/2,IF(VSO234&lt;=301,VSO234/3,VSO234/4))))</f>
        <v>700.2520199999999</v>
      </c>
      <c r="VSQ234" s="159">
        <f t="shared" si="11934"/>
        <v>5</v>
      </c>
      <c r="VSR234" s="159"/>
      <c r="VSS234" s="53" t="s">
        <v>163</v>
      </c>
      <c r="VST234" s="53">
        <f t="shared" ref="VST234" si="22412">(54.23)*10.764</f>
        <v>583.73171999999988</v>
      </c>
      <c r="VSU234" s="53">
        <f t="shared" si="20243"/>
        <v>116.52029999999999</v>
      </c>
      <c r="VSV234" s="53">
        <f t="shared" si="5798"/>
        <v>700.2520199999999</v>
      </c>
      <c r="VSW234" s="53">
        <v>0</v>
      </c>
      <c r="VSX234" s="53">
        <f>VSV234*(($H$268)+1)+(IF(VSW234&lt;101,VSW234,IF(VSW234&lt;201,VSW234/2,IF(VSW234&lt;=301,VSW234/3,VSW234/4))))</f>
        <v>700.2520199999999</v>
      </c>
      <c r="VSY234" s="159">
        <f t="shared" si="11937"/>
        <v>5</v>
      </c>
      <c r="VSZ234" s="159"/>
      <c r="VTA234" s="53" t="s">
        <v>163</v>
      </c>
      <c r="VTB234" s="53">
        <f t="shared" ref="VTB234" si="22413">(54.23)*10.764</f>
        <v>583.73171999999988</v>
      </c>
      <c r="VTC234" s="53">
        <f t="shared" si="20245"/>
        <v>116.52029999999999</v>
      </c>
      <c r="VTD234" s="53">
        <f t="shared" si="5801"/>
        <v>700.2520199999999</v>
      </c>
      <c r="VTE234" s="53">
        <v>0</v>
      </c>
      <c r="VTF234" s="53">
        <f>VTD234*(($H$268)+1)+(IF(VTE234&lt;101,VTE234,IF(VTE234&lt;201,VTE234/2,IF(VTE234&lt;=301,VTE234/3,VTE234/4))))</f>
        <v>700.2520199999999</v>
      </c>
      <c r="VTG234" s="159">
        <f t="shared" si="11940"/>
        <v>5</v>
      </c>
      <c r="VTH234" s="159"/>
      <c r="VTI234" s="53" t="s">
        <v>163</v>
      </c>
      <c r="VTJ234" s="53">
        <f t="shared" ref="VTJ234" si="22414">(54.23)*10.764</f>
        <v>583.73171999999988</v>
      </c>
      <c r="VTK234" s="53">
        <f t="shared" si="20247"/>
        <v>116.52029999999999</v>
      </c>
      <c r="VTL234" s="53">
        <f t="shared" si="5804"/>
        <v>700.2520199999999</v>
      </c>
      <c r="VTM234" s="53">
        <v>0</v>
      </c>
      <c r="VTN234" s="53">
        <f>VTL234*(($H$268)+1)+(IF(VTM234&lt;101,VTM234,IF(VTM234&lt;201,VTM234/2,IF(VTM234&lt;=301,VTM234/3,VTM234/4))))</f>
        <v>700.2520199999999</v>
      </c>
      <c r="VTO234" s="159">
        <f t="shared" si="11943"/>
        <v>5</v>
      </c>
      <c r="VTP234" s="159"/>
      <c r="VTQ234" s="53" t="s">
        <v>163</v>
      </c>
      <c r="VTR234" s="53">
        <f t="shared" ref="VTR234" si="22415">(54.23)*10.764</f>
        <v>583.73171999999988</v>
      </c>
      <c r="VTS234" s="53">
        <f t="shared" si="20249"/>
        <v>116.52029999999999</v>
      </c>
      <c r="VTT234" s="53">
        <f t="shared" si="5807"/>
        <v>700.2520199999999</v>
      </c>
      <c r="VTU234" s="53">
        <v>0</v>
      </c>
      <c r="VTV234" s="53">
        <f>VTT234*(($H$268)+1)+(IF(VTU234&lt;101,VTU234,IF(VTU234&lt;201,VTU234/2,IF(VTU234&lt;=301,VTU234/3,VTU234/4))))</f>
        <v>700.2520199999999</v>
      </c>
      <c r="VTW234" s="159">
        <f t="shared" si="11946"/>
        <v>5</v>
      </c>
      <c r="VTX234" s="159"/>
      <c r="VTY234" s="53" t="s">
        <v>163</v>
      </c>
      <c r="VTZ234" s="53">
        <f t="shared" ref="VTZ234" si="22416">(54.23)*10.764</f>
        <v>583.73171999999988</v>
      </c>
      <c r="VUA234" s="53">
        <f t="shared" si="20251"/>
        <v>116.52029999999999</v>
      </c>
      <c r="VUB234" s="53">
        <f t="shared" si="5810"/>
        <v>700.2520199999999</v>
      </c>
      <c r="VUC234" s="53">
        <v>0</v>
      </c>
      <c r="VUD234" s="53">
        <f>VUB234*(($H$268)+1)+(IF(VUC234&lt;101,VUC234,IF(VUC234&lt;201,VUC234/2,IF(VUC234&lt;=301,VUC234/3,VUC234/4))))</f>
        <v>700.2520199999999</v>
      </c>
      <c r="VUE234" s="159">
        <f t="shared" si="11949"/>
        <v>5</v>
      </c>
      <c r="VUF234" s="159"/>
      <c r="VUG234" s="53" t="s">
        <v>163</v>
      </c>
      <c r="VUH234" s="53">
        <f t="shared" ref="VUH234" si="22417">(54.23)*10.764</f>
        <v>583.73171999999988</v>
      </c>
      <c r="VUI234" s="53">
        <f t="shared" si="20253"/>
        <v>116.52029999999999</v>
      </c>
      <c r="VUJ234" s="53">
        <f t="shared" si="5813"/>
        <v>700.2520199999999</v>
      </c>
      <c r="VUK234" s="53">
        <v>0</v>
      </c>
      <c r="VUL234" s="53">
        <f>VUJ234*(($H$268)+1)+(IF(VUK234&lt;101,VUK234,IF(VUK234&lt;201,VUK234/2,IF(VUK234&lt;=301,VUK234/3,VUK234/4))))</f>
        <v>700.2520199999999</v>
      </c>
      <c r="VUM234" s="159">
        <f t="shared" si="11952"/>
        <v>5</v>
      </c>
      <c r="VUN234" s="159"/>
      <c r="VUO234" s="53" t="s">
        <v>163</v>
      </c>
      <c r="VUP234" s="53">
        <f t="shared" ref="VUP234" si="22418">(54.23)*10.764</f>
        <v>583.73171999999988</v>
      </c>
      <c r="VUQ234" s="53">
        <f t="shared" si="20255"/>
        <v>116.52029999999999</v>
      </c>
      <c r="VUR234" s="53">
        <f t="shared" si="5816"/>
        <v>700.2520199999999</v>
      </c>
      <c r="VUS234" s="53">
        <v>0</v>
      </c>
      <c r="VUT234" s="53">
        <f>VUR234*(($H$268)+1)+(IF(VUS234&lt;101,VUS234,IF(VUS234&lt;201,VUS234/2,IF(VUS234&lt;=301,VUS234/3,VUS234/4))))</f>
        <v>700.2520199999999</v>
      </c>
      <c r="VUU234" s="159">
        <f t="shared" si="11955"/>
        <v>5</v>
      </c>
      <c r="VUV234" s="159"/>
      <c r="VUW234" s="53" t="s">
        <v>163</v>
      </c>
      <c r="VUX234" s="53">
        <f t="shared" ref="VUX234" si="22419">(54.23)*10.764</f>
        <v>583.73171999999988</v>
      </c>
      <c r="VUY234" s="53">
        <f t="shared" si="20257"/>
        <v>116.52029999999999</v>
      </c>
      <c r="VUZ234" s="53">
        <f t="shared" si="5819"/>
        <v>700.2520199999999</v>
      </c>
      <c r="VVA234" s="53">
        <v>0</v>
      </c>
      <c r="VVB234" s="53">
        <f>VUZ234*(($H$268)+1)+(IF(VVA234&lt;101,VVA234,IF(VVA234&lt;201,VVA234/2,IF(VVA234&lt;=301,VVA234/3,VVA234/4))))</f>
        <v>700.2520199999999</v>
      </c>
      <c r="VVC234" s="159">
        <f t="shared" si="11958"/>
        <v>5</v>
      </c>
      <c r="VVD234" s="159"/>
      <c r="VVE234" s="53" t="s">
        <v>163</v>
      </c>
      <c r="VVF234" s="53">
        <f t="shared" ref="VVF234" si="22420">(54.23)*10.764</f>
        <v>583.73171999999988</v>
      </c>
      <c r="VVG234" s="53">
        <f t="shared" si="20259"/>
        <v>116.52029999999999</v>
      </c>
      <c r="VVH234" s="53">
        <f t="shared" si="5822"/>
        <v>700.2520199999999</v>
      </c>
      <c r="VVI234" s="53">
        <v>0</v>
      </c>
      <c r="VVJ234" s="53">
        <f>VVH234*(($H$268)+1)+(IF(VVI234&lt;101,VVI234,IF(VVI234&lt;201,VVI234/2,IF(VVI234&lt;=301,VVI234/3,VVI234/4))))</f>
        <v>700.2520199999999</v>
      </c>
      <c r="VVK234" s="159">
        <f t="shared" si="11961"/>
        <v>5</v>
      </c>
      <c r="VVL234" s="159"/>
      <c r="VVM234" s="53" t="s">
        <v>163</v>
      </c>
      <c r="VVN234" s="53">
        <f t="shared" ref="VVN234" si="22421">(54.23)*10.764</f>
        <v>583.73171999999988</v>
      </c>
      <c r="VVO234" s="53">
        <f t="shared" si="20261"/>
        <v>116.52029999999999</v>
      </c>
      <c r="VVP234" s="53">
        <f t="shared" si="5825"/>
        <v>700.2520199999999</v>
      </c>
      <c r="VVQ234" s="53">
        <v>0</v>
      </c>
      <c r="VVR234" s="53">
        <f>VVP234*(($H$268)+1)+(IF(VVQ234&lt;101,VVQ234,IF(VVQ234&lt;201,VVQ234/2,IF(VVQ234&lt;=301,VVQ234/3,VVQ234/4))))</f>
        <v>700.2520199999999</v>
      </c>
      <c r="VVS234" s="159">
        <f t="shared" si="11964"/>
        <v>5</v>
      </c>
      <c r="VVT234" s="159"/>
      <c r="VVU234" s="53" t="s">
        <v>163</v>
      </c>
      <c r="VVV234" s="53">
        <f t="shared" ref="VVV234" si="22422">(54.23)*10.764</f>
        <v>583.73171999999988</v>
      </c>
      <c r="VVW234" s="53">
        <f t="shared" si="20263"/>
        <v>116.52029999999999</v>
      </c>
      <c r="VVX234" s="53">
        <f t="shared" si="5828"/>
        <v>700.2520199999999</v>
      </c>
      <c r="VVY234" s="53">
        <v>0</v>
      </c>
      <c r="VVZ234" s="53">
        <f>VVX234*(($H$268)+1)+(IF(VVY234&lt;101,VVY234,IF(VVY234&lt;201,VVY234/2,IF(VVY234&lt;=301,VVY234/3,VVY234/4))))</f>
        <v>700.2520199999999</v>
      </c>
      <c r="VWA234" s="159">
        <f t="shared" si="11967"/>
        <v>5</v>
      </c>
      <c r="VWB234" s="159"/>
      <c r="VWC234" s="53" t="s">
        <v>163</v>
      </c>
      <c r="VWD234" s="53">
        <f t="shared" ref="VWD234" si="22423">(54.23)*10.764</f>
        <v>583.73171999999988</v>
      </c>
      <c r="VWE234" s="53">
        <f t="shared" si="20265"/>
        <v>116.52029999999999</v>
      </c>
      <c r="VWF234" s="53">
        <f t="shared" si="5831"/>
        <v>700.2520199999999</v>
      </c>
      <c r="VWG234" s="53">
        <v>0</v>
      </c>
      <c r="VWH234" s="53">
        <f>VWF234*(($H$268)+1)+(IF(VWG234&lt;101,VWG234,IF(VWG234&lt;201,VWG234/2,IF(VWG234&lt;=301,VWG234/3,VWG234/4))))</f>
        <v>700.2520199999999</v>
      </c>
      <c r="VWI234" s="159">
        <f t="shared" si="11970"/>
        <v>5</v>
      </c>
      <c r="VWJ234" s="159"/>
      <c r="VWK234" s="53" t="s">
        <v>163</v>
      </c>
      <c r="VWL234" s="53">
        <f t="shared" ref="VWL234" si="22424">(54.23)*10.764</f>
        <v>583.73171999999988</v>
      </c>
      <c r="VWM234" s="53">
        <f t="shared" si="20267"/>
        <v>116.52029999999999</v>
      </c>
      <c r="VWN234" s="53">
        <f t="shared" si="5834"/>
        <v>700.2520199999999</v>
      </c>
      <c r="VWO234" s="53">
        <v>0</v>
      </c>
      <c r="VWP234" s="53">
        <f>VWN234*(($H$268)+1)+(IF(VWO234&lt;101,VWO234,IF(VWO234&lt;201,VWO234/2,IF(VWO234&lt;=301,VWO234/3,VWO234/4))))</f>
        <v>700.2520199999999</v>
      </c>
      <c r="VWQ234" s="159">
        <f t="shared" si="11973"/>
        <v>5</v>
      </c>
      <c r="VWR234" s="159"/>
      <c r="VWS234" s="53" t="s">
        <v>163</v>
      </c>
      <c r="VWT234" s="53">
        <f t="shared" ref="VWT234" si="22425">(54.23)*10.764</f>
        <v>583.73171999999988</v>
      </c>
      <c r="VWU234" s="53">
        <f t="shared" si="20269"/>
        <v>116.52029999999999</v>
      </c>
      <c r="VWV234" s="53">
        <f t="shared" si="5837"/>
        <v>700.2520199999999</v>
      </c>
      <c r="VWW234" s="53">
        <v>0</v>
      </c>
      <c r="VWX234" s="53">
        <f>VWV234*(($H$268)+1)+(IF(VWW234&lt;101,VWW234,IF(VWW234&lt;201,VWW234/2,IF(VWW234&lt;=301,VWW234/3,VWW234/4))))</f>
        <v>700.2520199999999</v>
      </c>
      <c r="VWY234" s="159">
        <f t="shared" si="11976"/>
        <v>5</v>
      </c>
      <c r="VWZ234" s="159"/>
      <c r="VXA234" s="53" t="s">
        <v>163</v>
      </c>
      <c r="VXB234" s="53">
        <f t="shared" ref="VXB234" si="22426">(54.23)*10.764</f>
        <v>583.73171999999988</v>
      </c>
      <c r="VXC234" s="53">
        <f t="shared" si="20271"/>
        <v>116.52029999999999</v>
      </c>
      <c r="VXD234" s="53">
        <f t="shared" si="5840"/>
        <v>700.2520199999999</v>
      </c>
      <c r="VXE234" s="53">
        <v>0</v>
      </c>
      <c r="VXF234" s="53">
        <f>VXD234*(($H$268)+1)+(IF(VXE234&lt;101,VXE234,IF(VXE234&lt;201,VXE234/2,IF(VXE234&lt;=301,VXE234/3,VXE234/4))))</f>
        <v>700.2520199999999</v>
      </c>
      <c r="VXG234" s="159">
        <f t="shared" si="11979"/>
        <v>5</v>
      </c>
      <c r="VXH234" s="159"/>
      <c r="VXI234" s="53" t="s">
        <v>163</v>
      </c>
      <c r="VXJ234" s="53">
        <f t="shared" ref="VXJ234" si="22427">(54.23)*10.764</f>
        <v>583.73171999999988</v>
      </c>
      <c r="VXK234" s="53">
        <f t="shared" si="20273"/>
        <v>116.52029999999999</v>
      </c>
      <c r="VXL234" s="53">
        <f t="shared" si="5843"/>
        <v>700.2520199999999</v>
      </c>
      <c r="VXM234" s="53">
        <v>0</v>
      </c>
      <c r="VXN234" s="53">
        <f>VXL234*(($H$268)+1)+(IF(VXM234&lt;101,VXM234,IF(VXM234&lt;201,VXM234/2,IF(VXM234&lt;=301,VXM234/3,VXM234/4))))</f>
        <v>700.2520199999999</v>
      </c>
      <c r="VXO234" s="159">
        <f t="shared" si="11982"/>
        <v>5</v>
      </c>
      <c r="VXP234" s="159"/>
      <c r="VXQ234" s="53" t="s">
        <v>163</v>
      </c>
      <c r="VXR234" s="53">
        <f t="shared" ref="VXR234" si="22428">(54.23)*10.764</f>
        <v>583.73171999999988</v>
      </c>
      <c r="VXS234" s="53">
        <f t="shared" si="20275"/>
        <v>116.52029999999999</v>
      </c>
      <c r="VXT234" s="53">
        <f t="shared" si="5846"/>
        <v>700.2520199999999</v>
      </c>
      <c r="VXU234" s="53">
        <v>0</v>
      </c>
      <c r="VXV234" s="53">
        <f>VXT234*(($H$268)+1)+(IF(VXU234&lt;101,VXU234,IF(VXU234&lt;201,VXU234/2,IF(VXU234&lt;=301,VXU234/3,VXU234/4))))</f>
        <v>700.2520199999999</v>
      </c>
      <c r="VXW234" s="159">
        <f t="shared" si="11985"/>
        <v>5</v>
      </c>
      <c r="VXX234" s="159"/>
      <c r="VXY234" s="53" t="s">
        <v>163</v>
      </c>
      <c r="VXZ234" s="53">
        <f t="shared" ref="VXZ234" si="22429">(54.23)*10.764</f>
        <v>583.73171999999988</v>
      </c>
      <c r="VYA234" s="53">
        <f t="shared" si="20277"/>
        <v>116.52029999999999</v>
      </c>
      <c r="VYB234" s="53">
        <f t="shared" si="5849"/>
        <v>700.2520199999999</v>
      </c>
      <c r="VYC234" s="53">
        <v>0</v>
      </c>
      <c r="VYD234" s="53">
        <f>VYB234*(($H$268)+1)+(IF(VYC234&lt;101,VYC234,IF(VYC234&lt;201,VYC234/2,IF(VYC234&lt;=301,VYC234/3,VYC234/4))))</f>
        <v>700.2520199999999</v>
      </c>
      <c r="VYE234" s="159">
        <f t="shared" si="11988"/>
        <v>5</v>
      </c>
      <c r="VYF234" s="159"/>
      <c r="VYG234" s="53" t="s">
        <v>163</v>
      </c>
      <c r="VYH234" s="53">
        <f t="shared" ref="VYH234" si="22430">(54.23)*10.764</f>
        <v>583.73171999999988</v>
      </c>
      <c r="VYI234" s="53">
        <f t="shared" si="20279"/>
        <v>116.52029999999999</v>
      </c>
      <c r="VYJ234" s="53">
        <f t="shared" si="5852"/>
        <v>700.2520199999999</v>
      </c>
      <c r="VYK234" s="53">
        <v>0</v>
      </c>
      <c r="VYL234" s="53">
        <f>VYJ234*(($H$268)+1)+(IF(VYK234&lt;101,VYK234,IF(VYK234&lt;201,VYK234/2,IF(VYK234&lt;=301,VYK234/3,VYK234/4))))</f>
        <v>700.2520199999999</v>
      </c>
      <c r="VYM234" s="159">
        <f t="shared" si="11991"/>
        <v>5</v>
      </c>
      <c r="VYN234" s="159"/>
      <c r="VYO234" s="53" t="s">
        <v>163</v>
      </c>
      <c r="VYP234" s="53">
        <f t="shared" ref="VYP234" si="22431">(54.23)*10.764</f>
        <v>583.73171999999988</v>
      </c>
      <c r="VYQ234" s="53">
        <f t="shared" si="20281"/>
        <v>116.52029999999999</v>
      </c>
      <c r="VYR234" s="53">
        <f t="shared" si="5855"/>
        <v>700.2520199999999</v>
      </c>
      <c r="VYS234" s="53">
        <v>0</v>
      </c>
      <c r="VYT234" s="53">
        <f>VYR234*(($H$268)+1)+(IF(VYS234&lt;101,VYS234,IF(VYS234&lt;201,VYS234/2,IF(VYS234&lt;=301,VYS234/3,VYS234/4))))</f>
        <v>700.2520199999999</v>
      </c>
      <c r="VYU234" s="159">
        <f t="shared" si="11994"/>
        <v>5</v>
      </c>
      <c r="VYV234" s="159"/>
      <c r="VYW234" s="53" t="s">
        <v>163</v>
      </c>
      <c r="VYX234" s="53">
        <f t="shared" ref="VYX234" si="22432">(54.23)*10.764</f>
        <v>583.73171999999988</v>
      </c>
      <c r="VYY234" s="53">
        <f t="shared" si="20283"/>
        <v>116.52029999999999</v>
      </c>
      <c r="VYZ234" s="53">
        <f t="shared" si="5858"/>
        <v>700.2520199999999</v>
      </c>
      <c r="VZA234" s="53">
        <v>0</v>
      </c>
      <c r="VZB234" s="53">
        <f>VYZ234*(($H$268)+1)+(IF(VZA234&lt;101,VZA234,IF(VZA234&lt;201,VZA234/2,IF(VZA234&lt;=301,VZA234/3,VZA234/4))))</f>
        <v>700.2520199999999</v>
      </c>
      <c r="VZC234" s="159">
        <f t="shared" si="11997"/>
        <v>5</v>
      </c>
      <c r="VZD234" s="159"/>
      <c r="VZE234" s="53" t="s">
        <v>163</v>
      </c>
      <c r="VZF234" s="53">
        <f t="shared" ref="VZF234" si="22433">(54.23)*10.764</f>
        <v>583.73171999999988</v>
      </c>
      <c r="VZG234" s="53">
        <f t="shared" si="20285"/>
        <v>116.52029999999999</v>
      </c>
      <c r="VZH234" s="53">
        <f t="shared" si="5861"/>
        <v>700.2520199999999</v>
      </c>
      <c r="VZI234" s="53">
        <v>0</v>
      </c>
      <c r="VZJ234" s="53">
        <f>VZH234*(($H$268)+1)+(IF(VZI234&lt;101,VZI234,IF(VZI234&lt;201,VZI234/2,IF(VZI234&lt;=301,VZI234/3,VZI234/4))))</f>
        <v>700.2520199999999</v>
      </c>
      <c r="VZK234" s="159">
        <f t="shared" si="12000"/>
        <v>5</v>
      </c>
      <c r="VZL234" s="159"/>
      <c r="VZM234" s="53" t="s">
        <v>163</v>
      </c>
      <c r="VZN234" s="53">
        <f t="shared" ref="VZN234" si="22434">(54.23)*10.764</f>
        <v>583.73171999999988</v>
      </c>
      <c r="VZO234" s="53">
        <f t="shared" si="20287"/>
        <v>116.52029999999999</v>
      </c>
      <c r="VZP234" s="53">
        <f t="shared" si="5864"/>
        <v>700.2520199999999</v>
      </c>
      <c r="VZQ234" s="53">
        <v>0</v>
      </c>
      <c r="VZR234" s="53">
        <f>VZP234*(($H$268)+1)+(IF(VZQ234&lt;101,VZQ234,IF(VZQ234&lt;201,VZQ234/2,IF(VZQ234&lt;=301,VZQ234/3,VZQ234/4))))</f>
        <v>700.2520199999999</v>
      </c>
      <c r="VZS234" s="159">
        <f t="shared" si="12003"/>
        <v>5</v>
      </c>
      <c r="VZT234" s="159"/>
      <c r="VZU234" s="53" t="s">
        <v>163</v>
      </c>
      <c r="VZV234" s="53">
        <f t="shared" ref="VZV234" si="22435">(54.23)*10.764</f>
        <v>583.73171999999988</v>
      </c>
      <c r="VZW234" s="53">
        <f t="shared" si="20289"/>
        <v>116.52029999999999</v>
      </c>
      <c r="VZX234" s="53">
        <f t="shared" si="5867"/>
        <v>700.2520199999999</v>
      </c>
      <c r="VZY234" s="53">
        <v>0</v>
      </c>
      <c r="VZZ234" s="53">
        <f>VZX234*(($H$268)+1)+(IF(VZY234&lt;101,VZY234,IF(VZY234&lt;201,VZY234/2,IF(VZY234&lt;=301,VZY234/3,VZY234/4))))</f>
        <v>700.2520199999999</v>
      </c>
      <c r="WAA234" s="159">
        <f t="shared" si="12006"/>
        <v>5</v>
      </c>
      <c r="WAB234" s="159"/>
      <c r="WAC234" s="53" t="s">
        <v>163</v>
      </c>
      <c r="WAD234" s="53">
        <f t="shared" ref="WAD234" si="22436">(54.23)*10.764</f>
        <v>583.73171999999988</v>
      </c>
      <c r="WAE234" s="53">
        <f t="shared" si="20291"/>
        <v>116.52029999999999</v>
      </c>
      <c r="WAF234" s="53">
        <f t="shared" si="5870"/>
        <v>700.2520199999999</v>
      </c>
      <c r="WAG234" s="53">
        <v>0</v>
      </c>
      <c r="WAH234" s="53">
        <f>WAF234*(($H$268)+1)+(IF(WAG234&lt;101,WAG234,IF(WAG234&lt;201,WAG234/2,IF(WAG234&lt;=301,WAG234/3,WAG234/4))))</f>
        <v>700.2520199999999</v>
      </c>
      <c r="WAI234" s="159">
        <f t="shared" si="12009"/>
        <v>5</v>
      </c>
      <c r="WAJ234" s="159"/>
      <c r="WAK234" s="53" t="s">
        <v>163</v>
      </c>
      <c r="WAL234" s="53">
        <f t="shared" ref="WAL234" si="22437">(54.23)*10.764</f>
        <v>583.73171999999988</v>
      </c>
      <c r="WAM234" s="53">
        <f t="shared" si="20293"/>
        <v>116.52029999999999</v>
      </c>
      <c r="WAN234" s="53">
        <f t="shared" si="5873"/>
        <v>700.2520199999999</v>
      </c>
      <c r="WAO234" s="53">
        <v>0</v>
      </c>
      <c r="WAP234" s="53">
        <f>WAN234*(($H$268)+1)+(IF(WAO234&lt;101,WAO234,IF(WAO234&lt;201,WAO234/2,IF(WAO234&lt;=301,WAO234/3,WAO234/4))))</f>
        <v>700.2520199999999</v>
      </c>
      <c r="WAQ234" s="159">
        <f t="shared" si="12012"/>
        <v>5</v>
      </c>
      <c r="WAR234" s="159"/>
      <c r="WAS234" s="53" t="s">
        <v>163</v>
      </c>
      <c r="WAT234" s="53">
        <f t="shared" ref="WAT234" si="22438">(54.23)*10.764</f>
        <v>583.73171999999988</v>
      </c>
      <c r="WAU234" s="53">
        <f t="shared" si="20295"/>
        <v>116.52029999999999</v>
      </c>
      <c r="WAV234" s="53">
        <f t="shared" si="5876"/>
        <v>700.2520199999999</v>
      </c>
      <c r="WAW234" s="53">
        <v>0</v>
      </c>
      <c r="WAX234" s="53">
        <f>WAV234*(($H$268)+1)+(IF(WAW234&lt;101,WAW234,IF(WAW234&lt;201,WAW234/2,IF(WAW234&lt;=301,WAW234/3,WAW234/4))))</f>
        <v>700.2520199999999</v>
      </c>
      <c r="WAY234" s="159">
        <f t="shared" si="12015"/>
        <v>5</v>
      </c>
      <c r="WAZ234" s="159"/>
      <c r="WBA234" s="53" t="s">
        <v>163</v>
      </c>
      <c r="WBB234" s="53">
        <f t="shared" ref="WBB234" si="22439">(54.23)*10.764</f>
        <v>583.73171999999988</v>
      </c>
      <c r="WBC234" s="53">
        <f t="shared" si="20297"/>
        <v>116.52029999999999</v>
      </c>
      <c r="WBD234" s="53">
        <f t="shared" si="5879"/>
        <v>700.2520199999999</v>
      </c>
      <c r="WBE234" s="53">
        <v>0</v>
      </c>
      <c r="WBF234" s="53">
        <f>WBD234*(($H$268)+1)+(IF(WBE234&lt;101,WBE234,IF(WBE234&lt;201,WBE234/2,IF(WBE234&lt;=301,WBE234/3,WBE234/4))))</f>
        <v>700.2520199999999</v>
      </c>
      <c r="WBG234" s="159">
        <f t="shared" si="12018"/>
        <v>5</v>
      </c>
      <c r="WBH234" s="159"/>
      <c r="WBI234" s="53" t="s">
        <v>163</v>
      </c>
      <c r="WBJ234" s="53">
        <f t="shared" ref="WBJ234" si="22440">(54.23)*10.764</f>
        <v>583.73171999999988</v>
      </c>
      <c r="WBK234" s="53">
        <f t="shared" si="20299"/>
        <v>116.52029999999999</v>
      </c>
      <c r="WBL234" s="53">
        <f t="shared" si="5882"/>
        <v>700.2520199999999</v>
      </c>
      <c r="WBM234" s="53">
        <v>0</v>
      </c>
      <c r="WBN234" s="53">
        <f>WBL234*(($H$268)+1)+(IF(WBM234&lt;101,WBM234,IF(WBM234&lt;201,WBM234/2,IF(WBM234&lt;=301,WBM234/3,WBM234/4))))</f>
        <v>700.2520199999999</v>
      </c>
      <c r="WBO234" s="159">
        <f t="shared" si="12021"/>
        <v>5</v>
      </c>
      <c r="WBP234" s="159"/>
      <c r="WBQ234" s="53" t="s">
        <v>163</v>
      </c>
      <c r="WBR234" s="53">
        <f t="shared" ref="WBR234" si="22441">(54.23)*10.764</f>
        <v>583.73171999999988</v>
      </c>
      <c r="WBS234" s="53">
        <f t="shared" si="20301"/>
        <v>116.52029999999999</v>
      </c>
      <c r="WBT234" s="53">
        <f t="shared" si="5885"/>
        <v>700.2520199999999</v>
      </c>
      <c r="WBU234" s="53">
        <v>0</v>
      </c>
      <c r="WBV234" s="53">
        <f>WBT234*(($H$268)+1)+(IF(WBU234&lt;101,WBU234,IF(WBU234&lt;201,WBU234/2,IF(WBU234&lt;=301,WBU234/3,WBU234/4))))</f>
        <v>700.2520199999999</v>
      </c>
      <c r="WBW234" s="159">
        <f t="shared" si="12024"/>
        <v>5</v>
      </c>
      <c r="WBX234" s="159"/>
      <c r="WBY234" s="53" t="s">
        <v>163</v>
      </c>
      <c r="WBZ234" s="53">
        <f t="shared" ref="WBZ234" si="22442">(54.23)*10.764</f>
        <v>583.73171999999988</v>
      </c>
      <c r="WCA234" s="53">
        <f t="shared" si="20303"/>
        <v>116.52029999999999</v>
      </c>
      <c r="WCB234" s="53">
        <f t="shared" si="5888"/>
        <v>700.2520199999999</v>
      </c>
      <c r="WCC234" s="53">
        <v>0</v>
      </c>
      <c r="WCD234" s="53">
        <f>WCB234*(($H$268)+1)+(IF(WCC234&lt;101,WCC234,IF(WCC234&lt;201,WCC234/2,IF(WCC234&lt;=301,WCC234/3,WCC234/4))))</f>
        <v>700.2520199999999</v>
      </c>
      <c r="WCE234" s="159">
        <f t="shared" si="12027"/>
        <v>5</v>
      </c>
      <c r="WCF234" s="159"/>
      <c r="WCG234" s="53" t="s">
        <v>163</v>
      </c>
      <c r="WCH234" s="53">
        <f t="shared" ref="WCH234" si="22443">(54.23)*10.764</f>
        <v>583.73171999999988</v>
      </c>
      <c r="WCI234" s="53">
        <f t="shared" si="20305"/>
        <v>116.52029999999999</v>
      </c>
      <c r="WCJ234" s="53">
        <f t="shared" si="5891"/>
        <v>700.2520199999999</v>
      </c>
      <c r="WCK234" s="53">
        <v>0</v>
      </c>
      <c r="WCL234" s="53">
        <f>WCJ234*(($H$268)+1)+(IF(WCK234&lt;101,WCK234,IF(WCK234&lt;201,WCK234/2,IF(WCK234&lt;=301,WCK234/3,WCK234/4))))</f>
        <v>700.2520199999999</v>
      </c>
      <c r="WCM234" s="159">
        <f t="shared" si="12030"/>
        <v>5</v>
      </c>
      <c r="WCN234" s="159"/>
      <c r="WCO234" s="53" t="s">
        <v>163</v>
      </c>
      <c r="WCP234" s="53">
        <f t="shared" ref="WCP234" si="22444">(54.23)*10.764</f>
        <v>583.73171999999988</v>
      </c>
      <c r="WCQ234" s="53">
        <f t="shared" si="20307"/>
        <v>116.52029999999999</v>
      </c>
      <c r="WCR234" s="53">
        <f t="shared" si="5894"/>
        <v>700.2520199999999</v>
      </c>
      <c r="WCS234" s="53">
        <v>0</v>
      </c>
      <c r="WCT234" s="53">
        <f>WCR234*(($H$268)+1)+(IF(WCS234&lt;101,WCS234,IF(WCS234&lt;201,WCS234/2,IF(WCS234&lt;=301,WCS234/3,WCS234/4))))</f>
        <v>700.2520199999999</v>
      </c>
      <c r="WCU234" s="159">
        <f t="shared" si="12033"/>
        <v>5</v>
      </c>
      <c r="WCV234" s="159"/>
      <c r="WCW234" s="53" t="s">
        <v>163</v>
      </c>
      <c r="WCX234" s="53">
        <f t="shared" ref="WCX234" si="22445">(54.23)*10.764</f>
        <v>583.73171999999988</v>
      </c>
      <c r="WCY234" s="53">
        <f t="shared" si="20309"/>
        <v>116.52029999999999</v>
      </c>
      <c r="WCZ234" s="53">
        <f t="shared" si="5897"/>
        <v>700.2520199999999</v>
      </c>
      <c r="WDA234" s="53">
        <v>0</v>
      </c>
      <c r="WDB234" s="53">
        <f>WCZ234*(($H$268)+1)+(IF(WDA234&lt;101,WDA234,IF(WDA234&lt;201,WDA234/2,IF(WDA234&lt;=301,WDA234/3,WDA234/4))))</f>
        <v>700.2520199999999</v>
      </c>
      <c r="WDC234" s="159">
        <f t="shared" si="12036"/>
        <v>5</v>
      </c>
      <c r="WDD234" s="159"/>
      <c r="WDE234" s="53" t="s">
        <v>163</v>
      </c>
      <c r="WDF234" s="53">
        <f t="shared" ref="WDF234" si="22446">(54.23)*10.764</f>
        <v>583.73171999999988</v>
      </c>
      <c r="WDG234" s="53">
        <f t="shared" si="20311"/>
        <v>116.52029999999999</v>
      </c>
      <c r="WDH234" s="53">
        <f t="shared" si="5900"/>
        <v>700.2520199999999</v>
      </c>
      <c r="WDI234" s="53">
        <v>0</v>
      </c>
      <c r="WDJ234" s="53">
        <f>WDH234*(($H$268)+1)+(IF(WDI234&lt;101,WDI234,IF(WDI234&lt;201,WDI234/2,IF(WDI234&lt;=301,WDI234/3,WDI234/4))))</f>
        <v>700.2520199999999</v>
      </c>
      <c r="WDK234" s="159">
        <f t="shared" si="12039"/>
        <v>5</v>
      </c>
      <c r="WDL234" s="159"/>
      <c r="WDM234" s="53" t="s">
        <v>163</v>
      </c>
      <c r="WDN234" s="53">
        <f t="shared" ref="WDN234" si="22447">(54.23)*10.764</f>
        <v>583.73171999999988</v>
      </c>
      <c r="WDO234" s="53">
        <f t="shared" si="20313"/>
        <v>116.52029999999999</v>
      </c>
      <c r="WDP234" s="53">
        <f t="shared" si="5903"/>
        <v>700.2520199999999</v>
      </c>
      <c r="WDQ234" s="53">
        <v>0</v>
      </c>
      <c r="WDR234" s="53">
        <f>WDP234*(($H$268)+1)+(IF(WDQ234&lt;101,WDQ234,IF(WDQ234&lt;201,WDQ234/2,IF(WDQ234&lt;=301,WDQ234/3,WDQ234/4))))</f>
        <v>700.2520199999999</v>
      </c>
      <c r="WDS234" s="159">
        <f t="shared" si="12042"/>
        <v>5</v>
      </c>
      <c r="WDT234" s="159"/>
      <c r="WDU234" s="53" t="s">
        <v>163</v>
      </c>
      <c r="WDV234" s="53">
        <f t="shared" ref="WDV234" si="22448">(54.23)*10.764</f>
        <v>583.73171999999988</v>
      </c>
      <c r="WDW234" s="53">
        <f t="shared" si="20315"/>
        <v>116.52029999999999</v>
      </c>
      <c r="WDX234" s="53">
        <f t="shared" si="5906"/>
        <v>700.2520199999999</v>
      </c>
      <c r="WDY234" s="53">
        <v>0</v>
      </c>
      <c r="WDZ234" s="53">
        <f>WDX234*(($H$268)+1)+(IF(WDY234&lt;101,WDY234,IF(WDY234&lt;201,WDY234/2,IF(WDY234&lt;=301,WDY234/3,WDY234/4))))</f>
        <v>700.2520199999999</v>
      </c>
      <c r="WEA234" s="159">
        <f t="shared" si="12045"/>
        <v>5</v>
      </c>
      <c r="WEB234" s="159"/>
      <c r="WEC234" s="53" t="s">
        <v>163</v>
      </c>
      <c r="WED234" s="53">
        <f t="shared" ref="WED234" si="22449">(54.23)*10.764</f>
        <v>583.73171999999988</v>
      </c>
      <c r="WEE234" s="53">
        <f t="shared" si="20317"/>
        <v>116.52029999999999</v>
      </c>
      <c r="WEF234" s="53">
        <f t="shared" si="5909"/>
        <v>700.2520199999999</v>
      </c>
      <c r="WEG234" s="53">
        <v>0</v>
      </c>
      <c r="WEH234" s="53">
        <f>WEF234*(($H$268)+1)+(IF(WEG234&lt;101,WEG234,IF(WEG234&lt;201,WEG234/2,IF(WEG234&lt;=301,WEG234/3,WEG234/4))))</f>
        <v>700.2520199999999</v>
      </c>
      <c r="WEI234" s="159">
        <f t="shared" si="12048"/>
        <v>5</v>
      </c>
      <c r="WEJ234" s="159"/>
      <c r="WEK234" s="53" t="s">
        <v>163</v>
      </c>
      <c r="WEL234" s="53">
        <f t="shared" ref="WEL234" si="22450">(54.23)*10.764</f>
        <v>583.73171999999988</v>
      </c>
      <c r="WEM234" s="53">
        <f t="shared" si="20319"/>
        <v>116.52029999999999</v>
      </c>
      <c r="WEN234" s="53">
        <f t="shared" si="5912"/>
        <v>700.2520199999999</v>
      </c>
      <c r="WEO234" s="53">
        <v>0</v>
      </c>
      <c r="WEP234" s="53">
        <f>WEN234*(($H$268)+1)+(IF(WEO234&lt;101,WEO234,IF(WEO234&lt;201,WEO234/2,IF(WEO234&lt;=301,WEO234/3,WEO234/4))))</f>
        <v>700.2520199999999</v>
      </c>
      <c r="WEQ234" s="159">
        <f t="shared" si="12051"/>
        <v>5</v>
      </c>
      <c r="WER234" s="159"/>
      <c r="WES234" s="53" t="s">
        <v>163</v>
      </c>
      <c r="WET234" s="53">
        <f t="shared" ref="WET234" si="22451">(54.23)*10.764</f>
        <v>583.73171999999988</v>
      </c>
      <c r="WEU234" s="53">
        <f t="shared" si="20321"/>
        <v>116.52029999999999</v>
      </c>
      <c r="WEV234" s="53">
        <f t="shared" si="5915"/>
        <v>700.2520199999999</v>
      </c>
      <c r="WEW234" s="53">
        <v>0</v>
      </c>
      <c r="WEX234" s="53">
        <f>WEV234*(($H$268)+1)+(IF(WEW234&lt;101,WEW234,IF(WEW234&lt;201,WEW234/2,IF(WEW234&lt;=301,WEW234/3,WEW234/4))))</f>
        <v>700.2520199999999</v>
      </c>
      <c r="WEY234" s="159">
        <f t="shared" si="12054"/>
        <v>5</v>
      </c>
      <c r="WEZ234" s="159"/>
      <c r="WFA234" s="53" t="s">
        <v>163</v>
      </c>
      <c r="WFB234" s="53">
        <f t="shared" ref="WFB234" si="22452">(54.23)*10.764</f>
        <v>583.73171999999988</v>
      </c>
      <c r="WFC234" s="53">
        <f t="shared" si="20323"/>
        <v>116.52029999999999</v>
      </c>
      <c r="WFD234" s="53">
        <f t="shared" si="5918"/>
        <v>700.2520199999999</v>
      </c>
      <c r="WFE234" s="53">
        <v>0</v>
      </c>
      <c r="WFF234" s="53">
        <f>WFD234*(($H$268)+1)+(IF(WFE234&lt;101,WFE234,IF(WFE234&lt;201,WFE234/2,IF(WFE234&lt;=301,WFE234/3,WFE234/4))))</f>
        <v>700.2520199999999</v>
      </c>
      <c r="WFG234" s="159">
        <f t="shared" si="12057"/>
        <v>5</v>
      </c>
      <c r="WFH234" s="159"/>
      <c r="WFI234" s="53" t="s">
        <v>163</v>
      </c>
      <c r="WFJ234" s="53">
        <f t="shared" ref="WFJ234" si="22453">(54.23)*10.764</f>
        <v>583.73171999999988</v>
      </c>
      <c r="WFK234" s="53">
        <f t="shared" si="20325"/>
        <v>116.52029999999999</v>
      </c>
      <c r="WFL234" s="53">
        <f t="shared" si="5921"/>
        <v>700.2520199999999</v>
      </c>
      <c r="WFM234" s="53">
        <v>0</v>
      </c>
      <c r="WFN234" s="53">
        <f>WFL234*(($H$268)+1)+(IF(WFM234&lt;101,WFM234,IF(WFM234&lt;201,WFM234/2,IF(WFM234&lt;=301,WFM234/3,WFM234/4))))</f>
        <v>700.2520199999999</v>
      </c>
      <c r="WFO234" s="159">
        <f t="shared" si="12060"/>
        <v>5</v>
      </c>
      <c r="WFP234" s="159"/>
      <c r="WFQ234" s="53" t="s">
        <v>163</v>
      </c>
      <c r="WFR234" s="53">
        <f t="shared" ref="WFR234" si="22454">(54.23)*10.764</f>
        <v>583.73171999999988</v>
      </c>
      <c r="WFS234" s="53">
        <f t="shared" si="20327"/>
        <v>116.52029999999999</v>
      </c>
      <c r="WFT234" s="53">
        <f t="shared" si="5924"/>
        <v>700.2520199999999</v>
      </c>
      <c r="WFU234" s="53">
        <v>0</v>
      </c>
      <c r="WFV234" s="53">
        <f>WFT234*(($H$268)+1)+(IF(WFU234&lt;101,WFU234,IF(WFU234&lt;201,WFU234/2,IF(WFU234&lt;=301,WFU234/3,WFU234/4))))</f>
        <v>700.2520199999999</v>
      </c>
      <c r="WFW234" s="159">
        <f t="shared" si="12063"/>
        <v>5</v>
      </c>
      <c r="WFX234" s="159"/>
      <c r="WFY234" s="53" t="s">
        <v>163</v>
      </c>
      <c r="WFZ234" s="53">
        <f t="shared" ref="WFZ234" si="22455">(54.23)*10.764</f>
        <v>583.73171999999988</v>
      </c>
      <c r="WGA234" s="53">
        <f t="shared" si="20329"/>
        <v>116.52029999999999</v>
      </c>
      <c r="WGB234" s="53">
        <f t="shared" si="5927"/>
        <v>700.2520199999999</v>
      </c>
      <c r="WGC234" s="53">
        <v>0</v>
      </c>
      <c r="WGD234" s="53">
        <f>WGB234*(($H$268)+1)+(IF(WGC234&lt;101,WGC234,IF(WGC234&lt;201,WGC234/2,IF(WGC234&lt;=301,WGC234/3,WGC234/4))))</f>
        <v>700.2520199999999</v>
      </c>
      <c r="WGE234" s="159">
        <f t="shared" si="12066"/>
        <v>5</v>
      </c>
      <c r="WGF234" s="159"/>
      <c r="WGG234" s="53" t="s">
        <v>163</v>
      </c>
      <c r="WGH234" s="53">
        <f t="shared" ref="WGH234" si="22456">(54.23)*10.764</f>
        <v>583.73171999999988</v>
      </c>
      <c r="WGI234" s="53">
        <f t="shared" si="20331"/>
        <v>116.52029999999999</v>
      </c>
      <c r="WGJ234" s="53">
        <f t="shared" si="5930"/>
        <v>700.2520199999999</v>
      </c>
      <c r="WGK234" s="53">
        <v>0</v>
      </c>
      <c r="WGL234" s="53">
        <f>WGJ234*(($H$268)+1)+(IF(WGK234&lt;101,WGK234,IF(WGK234&lt;201,WGK234/2,IF(WGK234&lt;=301,WGK234/3,WGK234/4))))</f>
        <v>700.2520199999999</v>
      </c>
      <c r="WGM234" s="159">
        <f t="shared" si="12069"/>
        <v>5</v>
      </c>
      <c r="WGN234" s="159"/>
      <c r="WGO234" s="53" t="s">
        <v>163</v>
      </c>
      <c r="WGP234" s="53">
        <f t="shared" ref="WGP234" si="22457">(54.23)*10.764</f>
        <v>583.73171999999988</v>
      </c>
      <c r="WGQ234" s="53">
        <f t="shared" si="20333"/>
        <v>116.52029999999999</v>
      </c>
      <c r="WGR234" s="53">
        <f t="shared" si="5933"/>
        <v>700.2520199999999</v>
      </c>
      <c r="WGS234" s="53">
        <v>0</v>
      </c>
      <c r="WGT234" s="53">
        <f>WGR234*(($H$268)+1)+(IF(WGS234&lt;101,WGS234,IF(WGS234&lt;201,WGS234/2,IF(WGS234&lt;=301,WGS234/3,WGS234/4))))</f>
        <v>700.2520199999999</v>
      </c>
      <c r="WGU234" s="159">
        <f t="shared" si="12072"/>
        <v>5</v>
      </c>
      <c r="WGV234" s="159"/>
      <c r="WGW234" s="53" t="s">
        <v>163</v>
      </c>
      <c r="WGX234" s="53">
        <f t="shared" ref="WGX234" si="22458">(54.23)*10.764</f>
        <v>583.73171999999988</v>
      </c>
      <c r="WGY234" s="53">
        <f t="shared" si="20335"/>
        <v>116.52029999999999</v>
      </c>
      <c r="WGZ234" s="53">
        <f t="shared" si="5936"/>
        <v>700.2520199999999</v>
      </c>
      <c r="WHA234" s="53">
        <v>0</v>
      </c>
      <c r="WHB234" s="53">
        <f>WGZ234*(($H$268)+1)+(IF(WHA234&lt;101,WHA234,IF(WHA234&lt;201,WHA234/2,IF(WHA234&lt;=301,WHA234/3,WHA234/4))))</f>
        <v>700.2520199999999</v>
      </c>
      <c r="WHC234" s="159">
        <f t="shared" si="12075"/>
        <v>5</v>
      </c>
      <c r="WHD234" s="159"/>
      <c r="WHE234" s="53" t="s">
        <v>163</v>
      </c>
      <c r="WHF234" s="53">
        <f t="shared" ref="WHF234" si="22459">(54.23)*10.764</f>
        <v>583.73171999999988</v>
      </c>
      <c r="WHG234" s="53">
        <f t="shared" si="20337"/>
        <v>116.52029999999999</v>
      </c>
      <c r="WHH234" s="53">
        <f t="shared" si="5939"/>
        <v>700.2520199999999</v>
      </c>
      <c r="WHI234" s="53">
        <v>0</v>
      </c>
      <c r="WHJ234" s="53">
        <f>WHH234*(($H$268)+1)+(IF(WHI234&lt;101,WHI234,IF(WHI234&lt;201,WHI234/2,IF(WHI234&lt;=301,WHI234/3,WHI234/4))))</f>
        <v>700.2520199999999</v>
      </c>
      <c r="WHK234" s="159">
        <f t="shared" si="12078"/>
        <v>5</v>
      </c>
      <c r="WHL234" s="159"/>
      <c r="WHM234" s="53" t="s">
        <v>163</v>
      </c>
      <c r="WHN234" s="53">
        <f t="shared" ref="WHN234" si="22460">(54.23)*10.764</f>
        <v>583.73171999999988</v>
      </c>
      <c r="WHO234" s="53">
        <f t="shared" si="20339"/>
        <v>116.52029999999999</v>
      </c>
      <c r="WHP234" s="53">
        <f t="shared" si="5942"/>
        <v>700.2520199999999</v>
      </c>
      <c r="WHQ234" s="53">
        <v>0</v>
      </c>
      <c r="WHR234" s="53">
        <f>WHP234*(($H$268)+1)+(IF(WHQ234&lt;101,WHQ234,IF(WHQ234&lt;201,WHQ234/2,IF(WHQ234&lt;=301,WHQ234/3,WHQ234/4))))</f>
        <v>700.2520199999999</v>
      </c>
      <c r="WHS234" s="159">
        <f t="shared" si="12081"/>
        <v>5</v>
      </c>
      <c r="WHT234" s="159"/>
      <c r="WHU234" s="53" t="s">
        <v>163</v>
      </c>
      <c r="WHV234" s="53">
        <f t="shared" ref="WHV234" si="22461">(54.23)*10.764</f>
        <v>583.73171999999988</v>
      </c>
      <c r="WHW234" s="53">
        <f t="shared" si="20341"/>
        <v>116.52029999999999</v>
      </c>
      <c r="WHX234" s="53">
        <f t="shared" si="5945"/>
        <v>700.2520199999999</v>
      </c>
      <c r="WHY234" s="53">
        <v>0</v>
      </c>
      <c r="WHZ234" s="53">
        <f>WHX234*(($H$268)+1)+(IF(WHY234&lt;101,WHY234,IF(WHY234&lt;201,WHY234/2,IF(WHY234&lt;=301,WHY234/3,WHY234/4))))</f>
        <v>700.2520199999999</v>
      </c>
      <c r="WIA234" s="159">
        <f t="shared" si="12084"/>
        <v>5</v>
      </c>
      <c r="WIB234" s="159"/>
      <c r="WIC234" s="53" t="s">
        <v>163</v>
      </c>
      <c r="WID234" s="53">
        <f t="shared" ref="WID234" si="22462">(54.23)*10.764</f>
        <v>583.73171999999988</v>
      </c>
      <c r="WIE234" s="53">
        <f t="shared" si="20343"/>
        <v>116.52029999999999</v>
      </c>
      <c r="WIF234" s="53">
        <f t="shared" si="5948"/>
        <v>700.2520199999999</v>
      </c>
      <c r="WIG234" s="53">
        <v>0</v>
      </c>
      <c r="WIH234" s="53">
        <f>WIF234*(($H$268)+1)+(IF(WIG234&lt;101,WIG234,IF(WIG234&lt;201,WIG234/2,IF(WIG234&lt;=301,WIG234/3,WIG234/4))))</f>
        <v>700.2520199999999</v>
      </c>
      <c r="WII234" s="159">
        <f t="shared" si="12087"/>
        <v>5</v>
      </c>
      <c r="WIJ234" s="159"/>
      <c r="WIK234" s="53" t="s">
        <v>163</v>
      </c>
      <c r="WIL234" s="53">
        <f t="shared" ref="WIL234" si="22463">(54.23)*10.764</f>
        <v>583.73171999999988</v>
      </c>
      <c r="WIM234" s="53">
        <f t="shared" si="20345"/>
        <v>116.52029999999999</v>
      </c>
      <c r="WIN234" s="53">
        <f t="shared" si="5951"/>
        <v>700.2520199999999</v>
      </c>
      <c r="WIO234" s="53">
        <v>0</v>
      </c>
      <c r="WIP234" s="53">
        <f>WIN234*(($H$268)+1)+(IF(WIO234&lt;101,WIO234,IF(WIO234&lt;201,WIO234/2,IF(WIO234&lt;=301,WIO234/3,WIO234/4))))</f>
        <v>700.2520199999999</v>
      </c>
      <c r="WIQ234" s="159">
        <f t="shared" si="12090"/>
        <v>5</v>
      </c>
      <c r="WIR234" s="159"/>
      <c r="WIS234" s="53" t="s">
        <v>163</v>
      </c>
      <c r="WIT234" s="53">
        <f t="shared" ref="WIT234" si="22464">(54.23)*10.764</f>
        <v>583.73171999999988</v>
      </c>
      <c r="WIU234" s="53">
        <f t="shared" si="20347"/>
        <v>116.52029999999999</v>
      </c>
      <c r="WIV234" s="53">
        <f t="shared" si="5954"/>
        <v>700.2520199999999</v>
      </c>
      <c r="WIW234" s="53">
        <v>0</v>
      </c>
      <c r="WIX234" s="53">
        <f>WIV234*(($H$268)+1)+(IF(WIW234&lt;101,WIW234,IF(WIW234&lt;201,WIW234/2,IF(WIW234&lt;=301,WIW234/3,WIW234/4))))</f>
        <v>700.2520199999999</v>
      </c>
      <c r="WIY234" s="159">
        <f t="shared" si="12093"/>
        <v>5</v>
      </c>
      <c r="WIZ234" s="159"/>
      <c r="WJA234" s="53" t="s">
        <v>163</v>
      </c>
      <c r="WJB234" s="53">
        <f t="shared" ref="WJB234" si="22465">(54.23)*10.764</f>
        <v>583.73171999999988</v>
      </c>
      <c r="WJC234" s="53">
        <f t="shared" si="20349"/>
        <v>116.52029999999999</v>
      </c>
      <c r="WJD234" s="53">
        <f t="shared" si="5957"/>
        <v>700.2520199999999</v>
      </c>
      <c r="WJE234" s="53">
        <v>0</v>
      </c>
      <c r="WJF234" s="53">
        <f>WJD234*(($H$268)+1)+(IF(WJE234&lt;101,WJE234,IF(WJE234&lt;201,WJE234/2,IF(WJE234&lt;=301,WJE234/3,WJE234/4))))</f>
        <v>700.2520199999999</v>
      </c>
      <c r="WJG234" s="159">
        <f t="shared" si="12096"/>
        <v>5</v>
      </c>
      <c r="WJH234" s="159"/>
      <c r="WJI234" s="53" t="s">
        <v>163</v>
      </c>
      <c r="WJJ234" s="53">
        <f t="shared" ref="WJJ234" si="22466">(54.23)*10.764</f>
        <v>583.73171999999988</v>
      </c>
      <c r="WJK234" s="53">
        <f t="shared" si="20351"/>
        <v>116.52029999999999</v>
      </c>
      <c r="WJL234" s="53">
        <f t="shared" si="5960"/>
        <v>700.2520199999999</v>
      </c>
      <c r="WJM234" s="53">
        <v>0</v>
      </c>
      <c r="WJN234" s="53">
        <f>WJL234*(($H$268)+1)+(IF(WJM234&lt;101,WJM234,IF(WJM234&lt;201,WJM234/2,IF(WJM234&lt;=301,WJM234/3,WJM234/4))))</f>
        <v>700.2520199999999</v>
      </c>
      <c r="WJO234" s="159">
        <f t="shared" si="12099"/>
        <v>5</v>
      </c>
      <c r="WJP234" s="159"/>
      <c r="WJQ234" s="53" t="s">
        <v>163</v>
      </c>
      <c r="WJR234" s="53">
        <f t="shared" ref="WJR234" si="22467">(54.23)*10.764</f>
        <v>583.73171999999988</v>
      </c>
      <c r="WJS234" s="53">
        <f t="shared" si="20353"/>
        <v>116.52029999999999</v>
      </c>
      <c r="WJT234" s="53">
        <f t="shared" si="5963"/>
        <v>700.2520199999999</v>
      </c>
      <c r="WJU234" s="53">
        <v>0</v>
      </c>
      <c r="WJV234" s="53">
        <f>WJT234*(($H$268)+1)+(IF(WJU234&lt;101,WJU234,IF(WJU234&lt;201,WJU234/2,IF(WJU234&lt;=301,WJU234/3,WJU234/4))))</f>
        <v>700.2520199999999</v>
      </c>
      <c r="WJW234" s="159">
        <f t="shared" si="12102"/>
        <v>5</v>
      </c>
      <c r="WJX234" s="159"/>
      <c r="WJY234" s="53" t="s">
        <v>163</v>
      </c>
      <c r="WJZ234" s="53">
        <f t="shared" ref="WJZ234" si="22468">(54.23)*10.764</f>
        <v>583.73171999999988</v>
      </c>
      <c r="WKA234" s="53">
        <f t="shared" si="20355"/>
        <v>116.52029999999999</v>
      </c>
      <c r="WKB234" s="53">
        <f t="shared" si="5966"/>
        <v>700.2520199999999</v>
      </c>
      <c r="WKC234" s="53">
        <v>0</v>
      </c>
      <c r="WKD234" s="53">
        <f>WKB234*(($H$268)+1)+(IF(WKC234&lt;101,WKC234,IF(WKC234&lt;201,WKC234/2,IF(WKC234&lt;=301,WKC234/3,WKC234/4))))</f>
        <v>700.2520199999999</v>
      </c>
      <c r="WKE234" s="159">
        <f t="shared" si="12105"/>
        <v>5</v>
      </c>
      <c r="WKF234" s="159"/>
      <c r="WKG234" s="53" t="s">
        <v>163</v>
      </c>
      <c r="WKH234" s="53">
        <f t="shared" ref="WKH234" si="22469">(54.23)*10.764</f>
        <v>583.73171999999988</v>
      </c>
      <c r="WKI234" s="53">
        <f t="shared" si="20357"/>
        <v>116.52029999999999</v>
      </c>
      <c r="WKJ234" s="53">
        <f t="shared" si="5969"/>
        <v>700.2520199999999</v>
      </c>
      <c r="WKK234" s="53">
        <v>0</v>
      </c>
      <c r="WKL234" s="53">
        <f>WKJ234*(($H$268)+1)+(IF(WKK234&lt;101,WKK234,IF(WKK234&lt;201,WKK234/2,IF(WKK234&lt;=301,WKK234/3,WKK234/4))))</f>
        <v>700.2520199999999</v>
      </c>
      <c r="WKM234" s="159">
        <f t="shared" si="12108"/>
        <v>5</v>
      </c>
      <c r="WKN234" s="159"/>
      <c r="WKO234" s="53" t="s">
        <v>163</v>
      </c>
      <c r="WKP234" s="53">
        <f t="shared" ref="WKP234" si="22470">(54.23)*10.764</f>
        <v>583.73171999999988</v>
      </c>
      <c r="WKQ234" s="53">
        <f t="shared" si="20359"/>
        <v>116.52029999999999</v>
      </c>
      <c r="WKR234" s="53">
        <f t="shared" si="5972"/>
        <v>700.2520199999999</v>
      </c>
      <c r="WKS234" s="53">
        <v>0</v>
      </c>
      <c r="WKT234" s="53">
        <f>WKR234*(($H$268)+1)+(IF(WKS234&lt;101,WKS234,IF(WKS234&lt;201,WKS234/2,IF(WKS234&lt;=301,WKS234/3,WKS234/4))))</f>
        <v>700.2520199999999</v>
      </c>
      <c r="WKU234" s="159">
        <f t="shared" si="12111"/>
        <v>5</v>
      </c>
      <c r="WKV234" s="159"/>
      <c r="WKW234" s="53" t="s">
        <v>163</v>
      </c>
      <c r="WKX234" s="53">
        <f t="shared" ref="WKX234" si="22471">(54.23)*10.764</f>
        <v>583.73171999999988</v>
      </c>
      <c r="WKY234" s="53">
        <f t="shared" si="20361"/>
        <v>116.52029999999999</v>
      </c>
      <c r="WKZ234" s="53">
        <f t="shared" si="5975"/>
        <v>700.2520199999999</v>
      </c>
      <c r="WLA234" s="53">
        <v>0</v>
      </c>
      <c r="WLB234" s="53">
        <f>WKZ234*(($H$268)+1)+(IF(WLA234&lt;101,WLA234,IF(WLA234&lt;201,WLA234/2,IF(WLA234&lt;=301,WLA234/3,WLA234/4))))</f>
        <v>700.2520199999999</v>
      </c>
      <c r="WLC234" s="159">
        <f t="shared" si="12114"/>
        <v>5</v>
      </c>
      <c r="WLD234" s="159"/>
      <c r="WLE234" s="53" t="s">
        <v>163</v>
      </c>
      <c r="WLF234" s="53">
        <f t="shared" ref="WLF234" si="22472">(54.23)*10.764</f>
        <v>583.73171999999988</v>
      </c>
      <c r="WLG234" s="53">
        <f t="shared" si="20363"/>
        <v>116.52029999999999</v>
      </c>
      <c r="WLH234" s="53">
        <f t="shared" si="5978"/>
        <v>700.2520199999999</v>
      </c>
      <c r="WLI234" s="53">
        <v>0</v>
      </c>
      <c r="WLJ234" s="53">
        <f>WLH234*(($H$268)+1)+(IF(WLI234&lt;101,WLI234,IF(WLI234&lt;201,WLI234/2,IF(WLI234&lt;=301,WLI234/3,WLI234/4))))</f>
        <v>700.2520199999999</v>
      </c>
      <c r="WLK234" s="159">
        <f t="shared" si="12117"/>
        <v>5</v>
      </c>
      <c r="WLL234" s="159"/>
      <c r="WLM234" s="53" t="s">
        <v>163</v>
      </c>
      <c r="WLN234" s="53">
        <f t="shared" ref="WLN234" si="22473">(54.23)*10.764</f>
        <v>583.73171999999988</v>
      </c>
      <c r="WLO234" s="53">
        <f t="shared" si="20365"/>
        <v>116.52029999999999</v>
      </c>
      <c r="WLP234" s="53">
        <f t="shared" si="5981"/>
        <v>700.2520199999999</v>
      </c>
      <c r="WLQ234" s="53">
        <v>0</v>
      </c>
      <c r="WLR234" s="53">
        <f>WLP234*(($H$268)+1)+(IF(WLQ234&lt;101,WLQ234,IF(WLQ234&lt;201,WLQ234/2,IF(WLQ234&lt;=301,WLQ234/3,WLQ234/4))))</f>
        <v>700.2520199999999</v>
      </c>
      <c r="WLS234" s="159">
        <f t="shared" si="12120"/>
        <v>5</v>
      </c>
      <c r="WLT234" s="159"/>
      <c r="WLU234" s="53" t="s">
        <v>163</v>
      </c>
      <c r="WLV234" s="53">
        <f t="shared" ref="WLV234" si="22474">(54.23)*10.764</f>
        <v>583.73171999999988</v>
      </c>
      <c r="WLW234" s="53">
        <f t="shared" si="20367"/>
        <v>116.52029999999999</v>
      </c>
      <c r="WLX234" s="53">
        <f t="shared" si="5984"/>
        <v>700.2520199999999</v>
      </c>
      <c r="WLY234" s="53">
        <v>0</v>
      </c>
      <c r="WLZ234" s="53">
        <f>WLX234*(($H$268)+1)+(IF(WLY234&lt;101,WLY234,IF(WLY234&lt;201,WLY234/2,IF(WLY234&lt;=301,WLY234/3,WLY234/4))))</f>
        <v>700.2520199999999</v>
      </c>
      <c r="WMA234" s="159">
        <f t="shared" si="12123"/>
        <v>5</v>
      </c>
      <c r="WMB234" s="159"/>
      <c r="WMC234" s="53" t="s">
        <v>163</v>
      </c>
      <c r="WMD234" s="53">
        <f t="shared" ref="WMD234" si="22475">(54.23)*10.764</f>
        <v>583.73171999999988</v>
      </c>
      <c r="WME234" s="53">
        <f t="shared" si="20369"/>
        <v>116.52029999999999</v>
      </c>
      <c r="WMF234" s="53">
        <f t="shared" si="5987"/>
        <v>700.2520199999999</v>
      </c>
      <c r="WMG234" s="53">
        <v>0</v>
      </c>
      <c r="WMH234" s="53">
        <f>WMF234*(($H$268)+1)+(IF(WMG234&lt;101,WMG234,IF(WMG234&lt;201,WMG234/2,IF(WMG234&lt;=301,WMG234/3,WMG234/4))))</f>
        <v>700.2520199999999</v>
      </c>
      <c r="WMI234" s="159">
        <f t="shared" si="12126"/>
        <v>5</v>
      </c>
      <c r="WMJ234" s="159"/>
      <c r="WMK234" s="53" t="s">
        <v>163</v>
      </c>
      <c r="WML234" s="53">
        <f t="shared" ref="WML234" si="22476">(54.23)*10.764</f>
        <v>583.73171999999988</v>
      </c>
      <c r="WMM234" s="53">
        <f t="shared" si="20371"/>
        <v>116.52029999999999</v>
      </c>
      <c r="WMN234" s="53">
        <f t="shared" si="5990"/>
        <v>700.2520199999999</v>
      </c>
      <c r="WMO234" s="53">
        <v>0</v>
      </c>
      <c r="WMP234" s="53">
        <f>WMN234*(($H$268)+1)+(IF(WMO234&lt;101,WMO234,IF(WMO234&lt;201,WMO234/2,IF(WMO234&lt;=301,WMO234/3,WMO234/4))))</f>
        <v>700.2520199999999</v>
      </c>
      <c r="WMQ234" s="159">
        <f t="shared" si="12129"/>
        <v>5</v>
      </c>
      <c r="WMR234" s="159"/>
      <c r="WMS234" s="53" t="s">
        <v>163</v>
      </c>
      <c r="WMT234" s="53">
        <f t="shared" ref="WMT234" si="22477">(54.23)*10.764</f>
        <v>583.73171999999988</v>
      </c>
      <c r="WMU234" s="53">
        <f t="shared" si="20373"/>
        <v>116.52029999999999</v>
      </c>
      <c r="WMV234" s="53">
        <f t="shared" si="5993"/>
        <v>700.2520199999999</v>
      </c>
      <c r="WMW234" s="53">
        <v>0</v>
      </c>
      <c r="WMX234" s="53">
        <f>WMV234*(($H$268)+1)+(IF(WMW234&lt;101,WMW234,IF(WMW234&lt;201,WMW234/2,IF(WMW234&lt;=301,WMW234/3,WMW234/4))))</f>
        <v>700.2520199999999</v>
      </c>
      <c r="WMY234" s="159">
        <f t="shared" si="12132"/>
        <v>5</v>
      </c>
      <c r="WMZ234" s="159"/>
      <c r="WNA234" s="53" t="s">
        <v>163</v>
      </c>
      <c r="WNB234" s="53">
        <f t="shared" ref="WNB234" si="22478">(54.23)*10.764</f>
        <v>583.73171999999988</v>
      </c>
      <c r="WNC234" s="53">
        <f t="shared" si="20375"/>
        <v>116.52029999999999</v>
      </c>
      <c r="WND234" s="53">
        <f t="shared" si="5996"/>
        <v>700.2520199999999</v>
      </c>
      <c r="WNE234" s="53">
        <v>0</v>
      </c>
      <c r="WNF234" s="53">
        <f>WND234*(($H$268)+1)+(IF(WNE234&lt;101,WNE234,IF(WNE234&lt;201,WNE234/2,IF(WNE234&lt;=301,WNE234/3,WNE234/4))))</f>
        <v>700.2520199999999</v>
      </c>
      <c r="WNG234" s="159">
        <f t="shared" si="12135"/>
        <v>5</v>
      </c>
      <c r="WNH234" s="159"/>
      <c r="WNI234" s="53" t="s">
        <v>163</v>
      </c>
      <c r="WNJ234" s="53">
        <f t="shared" ref="WNJ234" si="22479">(54.23)*10.764</f>
        <v>583.73171999999988</v>
      </c>
      <c r="WNK234" s="53">
        <f t="shared" si="20377"/>
        <v>116.52029999999999</v>
      </c>
      <c r="WNL234" s="53">
        <f t="shared" si="5999"/>
        <v>700.2520199999999</v>
      </c>
      <c r="WNM234" s="53">
        <v>0</v>
      </c>
      <c r="WNN234" s="53">
        <f>WNL234*(($H$268)+1)+(IF(WNM234&lt;101,WNM234,IF(WNM234&lt;201,WNM234/2,IF(WNM234&lt;=301,WNM234/3,WNM234/4))))</f>
        <v>700.2520199999999</v>
      </c>
      <c r="WNO234" s="159">
        <f t="shared" si="12138"/>
        <v>5</v>
      </c>
      <c r="WNP234" s="159"/>
      <c r="WNQ234" s="53" t="s">
        <v>163</v>
      </c>
      <c r="WNR234" s="53">
        <f t="shared" ref="WNR234" si="22480">(54.23)*10.764</f>
        <v>583.73171999999988</v>
      </c>
      <c r="WNS234" s="53">
        <f t="shared" si="20379"/>
        <v>116.52029999999999</v>
      </c>
      <c r="WNT234" s="53">
        <f t="shared" si="6002"/>
        <v>700.2520199999999</v>
      </c>
      <c r="WNU234" s="53">
        <v>0</v>
      </c>
      <c r="WNV234" s="53">
        <f>WNT234*(($H$268)+1)+(IF(WNU234&lt;101,WNU234,IF(WNU234&lt;201,WNU234/2,IF(WNU234&lt;=301,WNU234/3,WNU234/4))))</f>
        <v>700.2520199999999</v>
      </c>
      <c r="WNW234" s="159">
        <f t="shared" si="12141"/>
        <v>5</v>
      </c>
      <c r="WNX234" s="159"/>
      <c r="WNY234" s="53" t="s">
        <v>163</v>
      </c>
      <c r="WNZ234" s="53">
        <f t="shared" ref="WNZ234" si="22481">(54.23)*10.764</f>
        <v>583.73171999999988</v>
      </c>
      <c r="WOA234" s="53">
        <f t="shared" si="20381"/>
        <v>116.52029999999999</v>
      </c>
      <c r="WOB234" s="53">
        <f t="shared" si="6005"/>
        <v>700.2520199999999</v>
      </c>
      <c r="WOC234" s="53">
        <v>0</v>
      </c>
      <c r="WOD234" s="53">
        <f>WOB234*(($H$268)+1)+(IF(WOC234&lt;101,WOC234,IF(WOC234&lt;201,WOC234/2,IF(WOC234&lt;=301,WOC234/3,WOC234/4))))</f>
        <v>700.2520199999999</v>
      </c>
      <c r="WOE234" s="159">
        <f t="shared" si="12144"/>
        <v>5</v>
      </c>
      <c r="WOF234" s="159"/>
      <c r="WOG234" s="53" t="s">
        <v>163</v>
      </c>
      <c r="WOH234" s="53">
        <f t="shared" ref="WOH234" si="22482">(54.23)*10.764</f>
        <v>583.73171999999988</v>
      </c>
      <c r="WOI234" s="53">
        <f t="shared" si="20383"/>
        <v>116.52029999999999</v>
      </c>
      <c r="WOJ234" s="53">
        <f t="shared" si="6008"/>
        <v>700.2520199999999</v>
      </c>
      <c r="WOK234" s="53">
        <v>0</v>
      </c>
      <c r="WOL234" s="53">
        <f>WOJ234*(($H$268)+1)+(IF(WOK234&lt;101,WOK234,IF(WOK234&lt;201,WOK234/2,IF(WOK234&lt;=301,WOK234/3,WOK234/4))))</f>
        <v>700.2520199999999</v>
      </c>
      <c r="WOM234" s="159">
        <f t="shared" si="12147"/>
        <v>5</v>
      </c>
      <c r="WON234" s="159"/>
      <c r="WOO234" s="53" t="s">
        <v>163</v>
      </c>
      <c r="WOP234" s="53">
        <f t="shared" ref="WOP234" si="22483">(54.23)*10.764</f>
        <v>583.73171999999988</v>
      </c>
      <c r="WOQ234" s="53">
        <f t="shared" si="20385"/>
        <v>116.52029999999999</v>
      </c>
      <c r="WOR234" s="53">
        <f t="shared" si="6011"/>
        <v>700.2520199999999</v>
      </c>
      <c r="WOS234" s="53">
        <v>0</v>
      </c>
      <c r="WOT234" s="53">
        <f>WOR234*(($H$268)+1)+(IF(WOS234&lt;101,WOS234,IF(WOS234&lt;201,WOS234/2,IF(WOS234&lt;=301,WOS234/3,WOS234/4))))</f>
        <v>700.2520199999999</v>
      </c>
      <c r="WOU234" s="159">
        <f t="shared" si="12150"/>
        <v>5</v>
      </c>
      <c r="WOV234" s="159"/>
      <c r="WOW234" s="53" t="s">
        <v>163</v>
      </c>
      <c r="WOX234" s="53">
        <f t="shared" ref="WOX234" si="22484">(54.23)*10.764</f>
        <v>583.73171999999988</v>
      </c>
      <c r="WOY234" s="53">
        <f t="shared" si="20387"/>
        <v>116.52029999999999</v>
      </c>
      <c r="WOZ234" s="53">
        <f t="shared" si="6014"/>
        <v>700.2520199999999</v>
      </c>
      <c r="WPA234" s="53">
        <v>0</v>
      </c>
      <c r="WPB234" s="53">
        <f>WOZ234*(($H$268)+1)+(IF(WPA234&lt;101,WPA234,IF(WPA234&lt;201,WPA234/2,IF(WPA234&lt;=301,WPA234/3,WPA234/4))))</f>
        <v>700.2520199999999</v>
      </c>
      <c r="WPC234" s="159">
        <f t="shared" si="12153"/>
        <v>5</v>
      </c>
      <c r="WPD234" s="159"/>
      <c r="WPE234" s="53" t="s">
        <v>163</v>
      </c>
      <c r="WPF234" s="53">
        <f t="shared" ref="WPF234" si="22485">(54.23)*10.764</f>
        <v>583.73171999999988</v>
      </c>
      <c r="WPG234" s="53">
        <f t="shared" si="20389"/>
        <v>116.52029999999999</v>
      </c>
      <c r="WPH234" s="53">
        <f t="shared" si="6017"/>
        <v>700.2520199999999</v>
      </c>
      <c r="WPI234" s="53">
        <v>0</v>
      </c>
      <c r="WPJ234" s="53">
        <f>WPH234*(($H$268)+1)+(IF(WPI234&lt;101,WPI234,IF(WPI234&lt;201,WPI234/2,IF(WPI234&lt;=301,WPI234/3,WPI234/4))))</f>
        <v>700.2520199999999</v>
      </c>
      <c r="WPK234" s="159">
        <f t="shared" si="12156"/>
        <v>5</v>
      </c>
      <c r="WPL234" s="159"/>
      <c r="WPM234" s="53" t="s">
        <v>163</v>
      </c>
      <c r="WPN234" s="53">
        <f t="shared" ref="WPN234" si="22486">(54.23)*10.764</f>
        <v>583.73171999999988</v>
      </c>
      <c r="WPO234" s="53">
        <f t="shared" si="20391"/>
        <v>116.52029999999999</v>
      </c>
      <c r="WPP234" s="53">
        <f t="shared" si="6020"/>
        <v>700.2520199999999</v>
      </c>
      <c r="WPQ234" s="53">
        <v>0</v>
      </c>
      <c r="WPR234" s="53">
        <f>WPP234*(($H$268)+1)+(IF(WPQ234&lt;101,WPQ234,IF(WPQ234&lt;201,WPQ234/2,IF(WPQ234&lt;=301,WPQ234/3,WPQ234/4))))</f>
        <v>700.2520199999999</v>
      </c>
      <c r="WPS234" s="159">
        <f t="shared" si="12159"/>
        <v>5</v>
      </c>
      <c r="WPT234" s="159"/>
      <c r="WPU234" s="53" t="s">
        <v>163</v>
      </c>
      <c r="WPV234" s="53">
        <f t="shared" ref="WPV234" si="22487">(54.23)*10.764</f>
        <v>583.73171999999988</v>
      </c>
      <c r="WPW234" s="53">
        <f t="shared" si="20393"/>
        <v>116.52029999999999</v>
      </c>
      <c r="WPX234" s="53">
        <f t="shared" si="6023"/>
        <v>700.2520199999999</v>
      </c>
      <c r="WPY234" s="53">
        <v>0</v>
      </c>
      <c r="WPZ234" s="53">
        <f>WPX234*(($H$268)+1)+(IF(WPY234&lt;101,WPY234,IF(WPY234&lt;201,WPY234/2,IF(WPY234&lt;=301,WPY234/3,WPY234/4))))</f>
        <v>700.2520199999999</v>
      </c>
      <c r="WQA234" s="159">
        <f t="shared" si="12162"/>
        <v>5</v>
      </c>
      <c r="WQB234" s="159"/>
      <c r="WQC234" s="53" t="s">
        <v>163</v>
      </c>
      <c r="WQD234" s="53">
        <f t="shared" ref="WQD234" si="22488">(54.23)*10.764</f>
        <v>583.73171999999988</v>
      </c>
      <c r="WQE234" s="53">
        <f t="shared" si="20395"/>
        <v>116.52029999999999</v>
      </c>
      <c r="WQF234" s="53">
        <f t="shared" si="6026"/>
        <v>700.2520199999999</v>
      </c>
      <c r="WQG234" s="53">
        <v>0</v>
      </c>
      <c r="WQH234" s="53">
        <f>WQF234*(($H$268)+1)+(IF(WQG234&lt;101,WQG234,IF(WQG234&lt;201,WQG234/2,IF(WQG234&lt;=301,WQG234/3,WQG234/4))))</f>
        <v>700.2520199999999</v>
      </c>
      <c r="WQI234" s="159">
        <f t="shared" si="12165"/>
        <v>5</v>
      </c>
      <c r="WQJ234" s="159"/>
      <c r="WQK234" s="53" t="s">
        <v>163</v>
      </c>
      <c r="WQL234" s="53">
        <f t="shared" ref="WQL234" si="22489">(54.23)*10.764</f>
        <v>583.73171999999988</v>
      </c>
      <c r="WQM234" s="53">
        <f t="shared" si="20397"/>
        <v>116.52029999999999</v>
      </c>
      <c r="WQN234" s="53">
        <f t="shared" si="6029"/>
        <v>700.2520199999999</v>
      </c>
      <c r="WQO234" s="53">
        <v>0</v>
      </c>
      <c r="WQP234" s="53">
        <f>WQN234*(($H$268)+1)+(IF(WQO234&lt;101,WQO234,IF(WQO234&lt;201,WQO234/2,IF(WQO234&lt;=301,WQO234/3,WQO234/4))))</f>
        <v>700.2520199999999</v>
      </c>
      <c r="WQQ234" s="159">
        <f t="shared" si="12168"/>
        <v>5</v>
      </c>
      <c r="WQR234" s="159"/>
      <c r="WQS234" s="53" t="s">
        <v>163</v>
      </c>
      <c r="WQT234" s="53">
        <f t="shared" ref="WQT234" si="22490">(54.23)*10.764</f>
        <v>583.73171999999988</v>
      </c>
      <c r="WQU234" s="53">
        <f t="shared" si="20399"/>
        <v>116.52029999999999</v>
      </c>
      <c r="WQV234" s="53">
        <f t="shared" si="6032"/>
        <v>700.2520199999999</v>
      </c>
      <c r="WQW234" s="53">
        <v>0</v>
      </c>
      <c r="WQX234" s="53">
        <f>WQV234*(($H$268)+1)+(IF(WQW234&lt;101,WQW234,IF(WQW234&lt;201,WQW234/2,IF(WQW234&lt;=301,WQW234/3,WQW234/4))))</f>
        <v>700.2520199999999</v>
      </c>
      <c r="WQY234" s="159">
        <f t="shared" si="12171"/>
        <v>5</v>
      </c>
      <c r="WQZ234" s="159"/>
      <c r="WRA234" s="53" t="s">
        <v>163</v>
      </c>
      <c r="WRB234" s="53">
        <f t="shared" ref="WRB234" si="22491">(54.23)*10.764</f>
        <v>583.73171999999988</v>
      </c>
      <c r="WRC234" s="53">
        <f t="shared" si="20401"/>
        <v>116.52029999999999</v>
      </c>
      <c r="WRD234" s="53">
        <f t="shared" si="6035"/>
        <v>700.2520199999999</v>
      </c>
      <c r="WRE234" s="53">
        <v>0</v>
      </c>
      <c r="WRF234" s="53">
        <f>WRD234*(($H$268)+1)+(IF(WRE234&lt;101,WRE234,IF(WRE234&lt;201,WRE234/2,IF(WRE234&lt;=301,WRE234/3,WRE234/4))))</f>
        <v>700.2520199999999</v>
      </c>
      <c r="WRG234" s="159">
        <f t="shared" si="12174"/>
        <v>5</v>
      </c>
      <c r="WRH234" s="159"/>
      <c r="WRI234" s="53" t="s">
        <v>163</v>
      </c>
      <c r="WRJ234" s="53">
        <f t="shared" ref="WRJ234" si="22492">(54.23)*10.764</f>
        <v>583.73171999999988</v>
      </c>
      <c r="WRK234" s="53">
        <f t="shared" si="20403"/>
        <v>116.52029999999999</v>
      </c>
      <c r="WRL234" s="53">
        <f t="shared" si="6038"/>
        <v>700.2520199999999</v>
      </c>
      <c r="WRM234" s="53">
        <v>0</v>
      </c>
      <c r="WRN234" s="53">
        <f>WRL234*(($H$268)+1)+(IF(WRM234&lt;101,WRM234,IF(WRM234&lt;201,WRM234/2,IF(WRM234&lt;=301,WRM234/3,WRM234/4))))</f>
        <v>700.2520199999999</v>
      </c>
      <c r="WRO234" s="159">
        <f t="shared" si="12177"/>
        <v>5</v>
      </c>
      <c r="WRP234" s="159"/>
      <c r="WRQ234" s="53" t="s">
        <v>163</v>
      </c>
      <c r="WRR234" s="53">
        <f t="shared" ref="WRR234" si="22493">(54.23)*10.764</f>
        <v>583.73171999999988</v>
      </c>
      <c r="WRS234" s="53">
        <f t="shared" si="20405"/>
        <v>116.52029999999999</v>
      </c>
      <c r="WRT234" s="53">
        <f t="shared" si="6041"/>
        <v>700.2520199999999</v>
      </c>
      <c r="WRU234" s="53">
        <v>0</v>
      </c>
      <c r="WRV234" s="53">
        <f>WRT234*(($H$268)+1)+(IF(WRU234&lt;101,WRU234,IF(WRU234&lt;201,WRU234/2,IF(WRU234&lt;=301,WRU234/3,WRU234/4))))</f>
        <v>700.2520199999999</v>
      </c>
      <c r="WRW234" s="159">
        <f t="shared" si="12180"/>
        <v>5</v>
      </c>
      <c r="WRX234" s="159"/>
      <c r="WRY234" s="53" t="s">
        <v>163</v>
      </c>
      <c r="WRZ234" s="53">
        <f t="shared" ref="WRZ234" si="22494">(54.23)*10.764</f>
        <v>583.73171999999988</v>
      </c>
      <c r="WSA234" s="53">
        <f t="shared" si="20407"/>
        <v>116.52029999999999</v>
      </c>
      <c r="WSB234" s="53">
        <f t="shared" si="6044"/>
        <v>700.2520199999999</v>
      </c>
      <c r="WSC234" s="53">
        <v>0</v>
      </c>
      <c r="WSD234" s="53">
        <f>WSB234*(($H$268)+1)+(IF(WSC234&lt;101,WSC234,IF(WSC234&lt;201,WSC234/2,IF(WSC234&lt;=301,WSC234/3,WSC234/4))))</f>
        <v>700.2520199999999</v>
      </c>
      <c r="WSE234" s="159">
        <f t="shared" si="12183"/>
        <v>5</v>
      </c>
      <c r="WSF234" s="159"/>
      <c r="WSG234" s="53" t="s">
        <v>163</v>
      </c>
      <c r="WSH234" s="53">
        <f t="shared" ref="WSH234" si="22495">(54.23)*10.764</f>
        <v>583.73171999999988</v>
      </c>
      <c r="WSI234" s="53">
        <f t="shared" si="20409"/>
        <v>116.52029999999999</v>
      </c>
      <c r="WSJ234" s="53">
        <f t="shared" si="6047"/>
        <v>700.2520199999999</v>
      </c>
      <c r="WSK234" s="53">
        <v>0</v>
      </c>
      <c r="WSL234" s="53">
        <f>WSJ234*(($H$268)+1)+(IF(WSK234&lt;101,WSK234,IF(WSK234&lt;201,WSK234/2,IF(WSK234&lt;=301,WSK234/3,WSK234/4))))</f>
        <v>700.2520199999999</v>
      </c>
      <c r="WSM234" s="159">
        <f t="shared" si="12186"/>
        <v>5</v>
      </c>
      <c r="WSN234" s="159"/>
      <c r="WSO234" s="53" t="s">
        <v>163</v>
      </c>
      <c r="WSP234" s="53">
        <f t="shared" ref="WSP234" si="22496">(54.23)*10.764</f>
        <v>583.73171999999988</v>
      </c>
      <c r="WSQ234" s="53">
        <f t="shared" si="20411"/>
        <v>116.52029999999999</v>
      </c>
      <c r="WSR234" s="53">
        <f t="shared" si="6050"/>
        <v>700.2520199999999</v>
      </c>
      <c r="WSS234" s="53">
        <v>0</v>
      </c>
      <c r="WST234" s="53">
        <f>WSR234*(($H$268)+1)+(IF(WSS234&lt;101,WSS234,IF(WSS234&lt;201,WSS234/2,IF(WSS234&lt;=301,WSS234/3,WSS234/4))))</f>
        <v>700.2520199999999</v>
      </c>
      <c r="WSU234" s="159">
        <f t="shared" si="12189"/>
        <v>5</v>
      </c>
      <c r="WSV234" s="159"/>
      <c r="WSW234" s="53" t="s">
        <v>163</v>
      </c>
      <c r="WSX234" s="53">
        <f t="shared" ref="WSX234" si="22497">(54.23)*10.764</f>
        <v>583.73171999999988</v>
      </c>
      <c r="WSY234" s="53">
        <f t="shared" si="20413"/>
        <v>116.52029999999999</v>
      </c>
      <c r="WSZ234" s="53">
        <f t="shared" si="6053"/>
        <v>700.2520199999999</v>
      </c>
      <c r="WTA234" s="53">
        <v>0</v>
      </c>
      <c r="WTB234" s="53">
        <f>WSZ234*(($H$268)+1)+(IF(WTA234&lt;101,WTA234,IF(WTA234&lt;201,WTA234/2,IF(WTA234&lt;=301,WTA234/3,WTA234/4))))</f>
        <v>700.2520199999999</v>
      </c>
      <c r="WTC234" s="159">
        <f t="shared" si="12192"/>
        <v>5</v>
      </c>
      <c r="WTD234" s="159"/>
      <c r="WTE234" s="53" t="s">
        <v>163</v>
      </c>
      <c r="WTF234" s="53">
        <f t="shared" ref="WTF234" si="22498">(54.23)*10.764</f>
        <v>583.73171999999988</v>
      </c>
      <c r="WTG234" s="53">
        <f t="shared" si="20415"/>
        <v>116.52029999999999</v>
      </c>
      <c r="WTH234" s="53">
        <f t="shared" si="6056"/>
        <v>700.2520199999999</v>
      </c>
      <c r="WTI234" s="53">
        <v>0</v>
      </c>
      <c r="WTJ234" s="53">
        <f>WTH234*(($H$268)+1)+(IF(WTI234&lt;101,WTI234,IF(WTI234&lt;201,WTI234/2,IF(WTI234&lt;=301,WTI234/3,WTI234/4))))</f>
        <v>700.2520199999999</v>
      </c>
      <c r="WTK234" s="159">
        <f t="shared" si="12195"/>
        <v>5</v>
      </c>
      <c r="WTL234" s="159"/>
      <c r="WTM234" s="53" t="s">
        <v>163</v>
      </c>
      <c r="WTN234" s="53">
        <f t="shared" ref="WTN234" si="22499">(54.23)*10.764</f>
        <v>583.73171999999988</v>
      </c>
      <c r="WTO234" s="53">
        <f t="shared" si="20417"/>
        <v>116.52029999999999</v>
      </c>
      <c r="WTP234" s="53">
        <f t="shared" si="6059"/>
        <v>700.2520199999999</v>
      </c>
      <c r="WTQ234" s="53">
        <v>0</v>
      </c>
      <c r="WTR234" s="53">
        <f>WTP234*(($H$268)+1)+(IF(WTQ234&lt;101,WTQ234,IF(WTQ234&lt;201,WTQ234/2,IF(WTQ234&lt;=301,WTQ234/3,WTQ234/4))))</f>
        <v>700.2520199999999</v>
      </c>
      <c r="WTS234" s="159">
        <f t="shared" si="12198"/>
        <v>5</v>
      </c>
      <c r="WTT234" s="159"/>
      <c r="WTU234" s="53" t="s">
        <v>163</v>
      </c>
      <c r="WTV234" s="53">
        <f t="shared" ref="WTV234" si="22500">(54.23)*10.764</f>
        <v>583.73171999999988</v>
      </c>
      <c r="WTW234" s="53">
        <f t="shared" si="20419"/>
        <v>116.52029999999999</v>
      </c>
      <c r="WTX234" s="53">
        <f t="shared" si="6062"/>
        <v>700.2520199999999</v>
      </c>
      <c r="WTY234" s="53">
        <v>0</v>
      </c>
      <c r="WTZ234" s="53">
        <f>WTX234*(($H$268)+1)+(IF(WTY234&lt;101,WTY234,IF(WTY234&lt;201,WTY234/2,IF(WTY234&lt;=301,WTY234/3,WTY234/4))))</f>
        <v>700.2520199999999</v>
      </c>
      <c r="WUA234" s="159">
        <f t="shared" si="12201"/>
        <v>5</v>
      </c>
      <c r="WUB234" s="159"/>
      <c r="WUC234" s="53" t="s">
        <v>163</v>
      </c>
      <c r="WUD234" s="53">
        <f t="shared" ref="WUD234" si="22501">(54.23)*10.764</f>
        <v>583.73171999999988</v>
      </c>
      <c r="WUE234" s="53">
        <f t="shared" si="20421"/>
        <v>116.52029999999999</v>
      </c>
      <c r="WUF234" s="53">
        <f t="shared" si="6065"/>
        <v>700.2520199999999</v>
      </c>
      <c r="WUG234" s="53">
        <v>0</v>
      </c>
      <c r="WUH234" s="53">
        <f>WUF234*(($H$268)+1)+(IF(WUG234&lt;101,WUG234,IF(WUG234&lt;201,WUG234/2,IF(WUG234&lt;=301,WUG234/3,WUG234/4))))</f>
        <v>700.2520199999999</v>
      </c>
      <c r="WUI234" s="159">
        <f t="shared" si="12204"/>
        <v>5</v>
      </c>
      <c r="WUJ234" s="159"/>
      <c r="WUK234" s="53" t="s">
        <v>163</v>
      </c>
      <c r="WUL234" s="53">
        <f t="shared" ref="WUL234" si="22502">(54.23)*10.764</f>
        <v>583.73171999999988</v>
      </c>
      <c r="WUM234" s="53">
        <f t="shared" si="20423"/>
        <v>116.52029999999999</v>
      </c>
      <c r="WUN234" s="53">
        <f t="shared" si="6068"/>
        <v>700.2520199999999</v>
      </c>
      <c r="WUO234" s="53">
        <v>0</v>
      </c>
      <c r="WUP234" s="53">
        <f>WUN234*(($H$268)+1)+(IF(WUO234&lt;101,WUO234,IF(WUO234&lt;201,WUO234/2,IF(WUO234&lt;=301,WUO234/3,WUO234/4))))</f>
        <v>700.2520199999999</v>
      </c>
      <c r="WUQ234" s="159">
        <f t="shared" si="12207"/>
        <v>5</v>
      </c>
      <c r="WUR234" s="159"/>
      <c r="WUS234" s="53" t="s">
        <v>163</v>
      </c>
      <c r="WUT234" s="53">
        <f t="shared" ref="WUT234" si="22503">(54.23)*10.764</f>
        <v>583.73171999999988</v>
      </c>
      <c r="WUU234" s="53">
        <f t="shared" si="20425"/>
        <v>116.52029999999999</v>
      </c>
      <c r="WUV234" s="53">
        <f t="shared" si="6071"/>
        <v>700.2520199999999</v>
      </c>
      <c r="WUW234" s="53">
        <v>0</v>
      </c>
      <c r="WUX234" s="53">
        <f>WUV234*(($H$268)+1)+(IF(WUW234&lt;101,WUW234,IF(WUW234&lt;201,WUW234/2,IF(WUW234&lt;=301,WUW234/3,WUW234/4))))</f>
        <v>700.2520199999999</v>
      </c>
      <c r="WUY234" s="159">
        <f t="shared" si="12210"/>
        <v>5</v>
      </c>
      <c r="WUZ234" s="159"/>
      <c r="WVA234" s="53" t="s">
        <v>163</v>
      </c>
      <c r="WVB234" s="53">
        <f t="shared" ref="WVB234" si="22504">(54.23)*10.764</f>
        <v>583.73171999999988</v>
      </c>
      <c r="WVC234" s="53">
        <f t="shared" si="20427"/>
        <v>116.52029999999999</v>
      </c>
      <c r="WVD234" s="53">
        <f t="shared" si="6074"/>
        <v>700.2520199999999</v>
      </c>
      <c r="WVE234" s="53">
        <v>0</v>
      </c>
      <c r="WVF234" s="53">
        <f>WVD234*(($H$268)+1)+(IF(WVE234&lt;101,WVE234,IF(WVE234&lt;201,WVE234/2,IF(WVE234&lt;=301,WVE234/3,WVE234/4))))</f>
        <v>700.2520199999999</v>
      </c>
      <c r="WVG234" s="159">
        <f t="shared" si="12213"/>
        <v>5</v>
      </c>
      <c r="WVH234" s="159"/>
      <c r="WVI234" s="53" t="s">
        <v>163</v>
      </c>
      <c r="WVJ234" s="53">
        <f t="shared" ref="WVJ234" si="22505">(54.23)*10.764</f>
        <v>583.73171999999988</v>
      </c>
      <c r="WVK234" s="53">
        <f t="shared" si="20429"/>
        <v>116.52029999999999</v>
      </c>
      <c r="WVL234" s="53">
        <f t="shared" si="6077"/>
        <v>700.2520199999999</v>
      </c>
      <c r="WVM234" s="53">
        <v>0</v>
      </c>
      <c r="WVN234" s="53">
        <f>WVL234*(($H$268)+1)+(IF(WVM234&lt;101,WVM234,IF(WVM234&lt;201,WVM234/2,IF(WVM234&lt;=301,WVM234/3,WVM234/4))))</f>
        <v>700.2520199999999</v>
      </c>
      <c r="WVO234" s="159">
        <f t="shared" si="12216"/>
        <v>5</v>
      </c>
      <c r="WVP234" s="159"/>
      <c r="WVQ234" s="53" t="s">
        <v>163</v>
      </c>
      <c r="WVR234" s="53">
        <f t="shared" ref="WVR234" si="22506">(54.23)*10.764</f>
        <v>583.73171999999988</v>
      </c>
      <c r="WVS234" s="53">
        <f t="shared" si="20431"/>
        <v>116.52029999999999</v>
      </c>
      <c r="WVT234" s="53">
        <f t="shared" si="6080"/>
        <v>700.2520199999999</v>
      </c>
      <c r="WVU234" s="53">
        <v>0</v>
      </c>
      <c r="WVV234" s="53">
        <f>WVT234*(($H$268)+1)+(IF(WVU234&lt;101,WVU234,IF(WVU234&lt;201,WVU234/2,IF(WVU234&lt;=301,WVU234/3,WVU234/4))))</f>
        <v>700.2520199999999</v>
      </c>
      <c r="WVW234" s="159">
        <f t="shared" si="12219"/>
        <v>5</v>
      </c>
      <c r="WVX234" s="159"/>
      <c r="WVY234" s="53" t="s">
        <v>163</v>
      </c>
      <c r="WVZ234" s="53">
        <f t="shared" ref="WVZ234" si="22507">(54.23)*10.764</f>
        <v>583.73171999999988</v>
      </c>
      <c r="WWA234" s="53">
        <f t="shared" si="20433"/>
        <v>116.52029999999999</v>
      </c>
      <c r="WWB234" s="53">
        <f t="shared" si="6083"/>
        <v>700.2520199999999</v>
      </c>
      <c r="WWC234" s="53">
        <v>0</v>
      </c>
      <c r="WWD234" s="53">
        <f>WWB234*(($H$268)+1)+(IF(WWC234&lt;101,WWC234,IF(WWC234&lt;201,WWC234/2,IF(WWC234&lt;=301,WWC234/3,WWC234/4))))</f>
        <v>700.2520199999999</v>
      </c>
      <c r="WWE234" s="159">
        <f t="shared" si="12222"/>
        <v>5</v>
      </c>
      <c r="WWF234" s="159"/>
      <c r="WWG234" s="53" t="s">
        <v>163</v>
      </c>
      <c r="WWH234" s="53">
        <f t="shared" ref="WWH234" si="22508">(54.23)*10.764</f>
        <v>583.73171999999988</v>
      </c>
      <c r="WWI234" s="53">
        <f t="shared" si="20435"/>
        <v>116.52029999999999</v>
      </c>
      <c r="WWJ234" s="53">
        <f t="shared" si="6086"/>
        <v>700.2520199999999</v>
      </c>
      <c r="WWK234" s="53">
        <v>0</v>
      </c>
      <c r="WWL234" s="53">
        <f>WWJ234*(($H$268)+1)+(IF(WWK234&lt;101,WWK234,IF(WWK234&lt;201,WWK234/2,IF(WWK234&lt;=301,WWK234/3,WWK234/4))))</f>
        <v>700.2520199999999</v>
      </c>
      <c r="WWM234" s="159">
        <f t="shared" si="12225"/>
        <v>5</v>
      </c>
      <c r="WWN234" s="159"/>
      <c r="WWO234" s="53" t="s">
        <v>163</v>
      </c>
      <c r="WWP234" s="53">
        <f t="shared" ref="WWP234" si="22509">(54.23)*10.764</f>
        <v>583.73171999999988</v>
      </c>
      <c r="WWQ234" s="53">
        <f t="shared" si="20437"/>
        <v>116.52029999999999</v>
      </c>
      <c r="WWR234" s="53">
        <f t="shared" si="6089"/>
        <v>700.2520199999999</v>
      </c>
      <c r="WWS234" s="53">
        <v>0</v>
      </c>
      <c r="WWT234" s="53">
        <f>WWR234*(($H$268)+1)+(IF(WWS234&lt;101,WWS234,IF(WWS234&lt;201,WWS234/2,IF(WWS234&lt;=301,WWS234/3,WWS234/4))))</f>
        <v>700.2520199999999</v>
      </c>
      <c r="WWU234" s="159">
        <f t="shared" si="12228"/>
        <v>5</v>
      </c>
      <c r="WWV234" s="159"/>
      <c r="WWW234" s="53" t="s">
        <v>163</v>
      </c>
      <c r="WWX234" s="53">
        <f t="shared" ref="WWX234" si="22510">(54.23)*10.764</f>
        <v>583.73171999999988</v>
      </c>
      <c r="WWY234" s="53">
        <f t="shared" si="20439"/>
        <v>116.52029999999999</v>
      </c>
      <c r="WWZ234" s="53">
        <f t="shared" si="6092"/>
        <v>700.2520199999999</v>
      </c>
      <c r="WXA234" s="53">
        <v>0</v>
      </c>
      <c r="WXB234" s="53">
        <f>WWZ234*(($H$268)+1)+(IF(WXA234&lt;101,WXA234,IF(WXA234&lt;201,WXA234/2,IF(WXA234&lt;=301,WXA234/3,WXA234/4))))</f>
        <v>700.2520199999999</v>
      </c>
      <c r="WXC234" s="159">
        <f t="shared" si="12231"/>
        <v>5</v>
      </c>
      <c r="WXD234" s="159"/>
      <c r="WXE234" s="53" t="s">
        <v>163</v>
      </c>
      <c r="WXF234" s="53">
        <f t="shared" ref="WXF234" si="22511">(54.23)*10.764</f>
        <v>583.73171999999988</v>
      </c>
      <c r="WXG234" s="53">
        <f t="shared" si="20441"/>
        <v>116.52029999999999</v>
      </c>
      <c r="WXH234" s="53">
        <f t="shared" si="6095"/>
        <v>700.2520199999999</v>
      </c>
      <c r="WXI234" s="53">
        <v>0</v>
      </c>
      <c r="WXJ234" s="53">
        <f>WXH234*(($H$268)+1)+(IF(WXI234&lt;101,WXI234,IF(WXI234&lt;201,WXI234/2,IF(WXI234&lt;=301,WXI234/3,WXI234/4))))</f>
        <v>700.2520199999999</v>
      </c>
      <c r="WXK234" s="159">
        <f t="shared" si="12234"/>
        <v>5</v>
      </c>
      <c r="WXL234" s="159"/>
      <c r="WXM234" s="53" t="s">
        <v>163</v>
      </c>
      <c r="WXN234" s="53">
        <f t="shared" ref="WXN234" si="22512">(54.23)*10.764</f>
        <v>583.73171999999988</v>
      </c>
      <c r="WXO234" s="53">
        <f t="shared" si="20443"/>
        <v>116.52029999999999</v>
      </c>
      <c r="WXP234" s="53">
        <f t="shared" si="6098"/>
        <v>700.2520199999999</v>
      </c>
      <c r="WXQ234" s="53">
        <v>0</v>
      </c>
      <c r="WXR234" s="53">
        <f>WXP234*(($H$268)+1)+(IF(WXQ234&lt;101,WXQ234,IF(WXQ234&lt;201,WXQ234/2,IF(WXQ234&lt;=301,WXQ234/3,WXQ234/4))))</f>
        <v>700.2520199999999</v>
      </c>
      <c r="WXS234" s="159">
        <f t="shared" si="12237"/>
        <v>5</v>
      </c>
      <c r="WXT234" s="159"/>
      <c r="WXU234" s="53" t="s">
        <v>163</v>
      </c>
      <c r="WXV234" s="53">
        <f t="shared" ref="WXV234" si="22513">(54.23)*10.764</f>
        <v>583.73171999999988</v>
      </c>
      <c r="WXW234" s="53">
        <f t="shared" si="20445"/>
        <v>116.52029999999999</v>
      </c>
      <c r="WXX234" s="53">
        <f t="shared" si="6101"/>
        <v>700.2520199999999</v>
      </c>
      <c r="WXY234" s="53">
        <v>0</v>
      </c>
      <c r="WXZ234" s="53">
        <f>WXX234*(($H$268)+1)+(IF(WXY234&lt;101,WXY234,IF(WXY234&lt;201,WXY234/2,IF(WXY234&lt;=301,WXY234/3,WXY234/4))))</f>
        <v>700.2520199999999</v>
      </c>
      <c r="WYA234" s="159">
        <f t="shared" si="12240"/>
        <v>5</v>
      </c>
      <c r="WYB234" s="159"/>
      <c r="WYC234" s="53" t="s">
        <v>163</v>
      </c>
      <c r="WYD234" s="53">
        <f t="shared" ref="WYD234" si="22514">(54.23)*10.764</f>
        <v>583.73171999999988</v>
      </c>
      <c r="WYE234" s="53">
        <f t="shared" si="20447"/>
        <v>116.52029999999999</v>
      </c>
      <c r="WYF234" s="53">
        <f t="shared" si="6104"/>
        <v>700.2520199999999</v>
      </c>
      <c r="WYG234" s="53">
        <v>0</v>
      </c>
      <c r="WYH234" s="53">
        <f>WYF234*(($H$268)+1)+(IF(WYG234&lt;101,WYG234,IF(WYG234&lt;201,WYG234/2,IF(WYG234&lt;=301,WYG234/3,WYG234/4))))</f>
        <v>700.2520199999999</v>
      </c>
      <c r="WYI234" s="159">
        <f t="shared" si="12243"/>
        <v>5</v>
      </c>
      <c r="WYJ234" s="159"/>
      <c r="WYK234" s="53" t="s">
        <v>163</v>
      </c>
      <c r="WYL234" s="53">
        <f t="shared" ref="WYL234" si="22515">(54.23)*10.764</f>
        <v>583.73171999999988</v>
      </c>
      <c r="WYM234" s="53">
        <f t="shared" si="20449"/>
        <v>116.52029999999999</v>
      </c>
      <c r="WYN234" s="53">
        <f t="shared" si="6107"/>
        <v>700.2520199999999</v>
      </c>
      <c r="WYO234" s="53">
        <v>0</v>
      </c>
      <c r="WYP234" s="53">
        <f>WYN234*(($H$268)+1)+(IF(WYO234&lt;101,WYO234,IF(WYO234&lt;201,WYO234/2,IF(WYO234&lt;=301,WYO234/3,WYO234/4))))</f>
        <v>700.2520199999999</v>
      </c>
      <c r="WYQ234" s="159">
        <f t="shared" si="12246"/>
        <v>5</v>
      </c>
      <c r="WYR234" s="159"/>
      <c r="WYS234" s="53" t="s">
        <v>163</v>
      </c>
      <c r="WYT234" s="53">
        <f t="shared" ref="WYT234" si="22516">(54.23)*10.764</f>
        <v>583.73171999999988</v>
      </c>
      <c r="WYU234" s="53">
        <f t="shared" si="20451"/>
        <v>116.52029999999999</v>
      </c>
      <c r="WYV234" s="53">
        <f t="shared" si="6110"/>
        <v>700.2520199999999</v>
      </c>
      <c r="WYW234" s="53">
        <v>0</v>
      </c>
      <c r="WYX234" s="53">
        <f>WYV234*(($H$268)+1)+(IF(WYW234&lt;101,WYW234,IF(WYW234&lt;201,WYW234/2,IF(WYW234&lt;=301,WYW234/3,WYW234/4))))</f>
        <v>700.2520199999999</v>
      </c>
      <c r="WYY234" s="159">
        <f t="shared" si="12249"/>
        <v>5</v>
      </c>
      <c r="WYZ234" s="159"/>
      <c r="WZA234" s="53" t="s">
        <v>163</v>
      </c>
      <c r="WZB234" s="53">
        <f t="shared" ref="WZB234" si="22517">(54.23)*10.764</f>
        <v>583.73171999999988</v>
      </c>
      <c r="WZC234" s="53">
        <f t="shared" si="20453"/>
        <v>116.52029999999999</v>
      </c>
      <c r="WZD234" s="53">
        <f t="shared" si="6113"/>
        <v>700.2520199999999</v>
      </c>
      <c r="WZE234" s="53">
        <v>0</v>
      </c>
      <c r="WZF234" s="53">
        <f>WZD234*(($H$268)+1)+(IF(WZE234&lt;101,WZE234,IF(WZE234&lt;201,WZE234/2,IF(WZE234&lt;=301,WZE234/3,WZE234/4))))</f>
        <v>700.2520199999999</v>
      </c>
      <c r="WZG234" s="159">
        <f t="shared" si="12252"/>
        <v>5</v>
      </c>
      <c r="WZH234" s="159"/>
      <c r="WZI234" s="53" t="s">
        <v>163</v>
      </c>
      <c r="WZJ234" s="53">
        <f t="shared" ref="WZJ234" si="22518">(54.23)*10.764</f>
        <v>583.73171999999988</v>
      </c>
      <c r="WZK234" s="53">
        <f t="shared" si="20455"/>
        <v>116.52029999999999</v>
      </c>
      <c r="WZL234" s="53">
        <f t="shared" si="6116"/>
        <v>700.2520199999999</v>
      </c>
      <c r="WZM234" s="53">
        <v>0</v>
      </c>
      <c r="WZN234" s="53">
        <f>WZL234*(($H$268)+1)+(IF(WZM234&lt;101,WZM234,IF(WZM234&lt;201,WZM234/2,IF(WZM234&lt;=301,WZM234/3,WZM234/4))))</f>
        <v>700.2520199999999</v>
      </c>
      <c r="WZO234" s="159">
        <f t="shared" si="12255"/>
        <v>5</v>
      </c>
      <c r="WZP234" s="159"/>
      <c r="WZQ234" s="53" t="s">
        <v>163</v>
      </c>
      <c r="WZR234" s="53">
        <f t="shared" ref="WZR234" si="22519">(54.23)*10.764</f>
        <v>583.73171999999988</v>
      </c>
      <c r="WZS234" s="53">
        <f t="shared" si="20457"/>
        <v>116.52029999999999</v>
      </c>
      <c r="WZT234" s="53">
        <f t="shared" si="6119"/>
        <v>700.2520199999999</v>
      </c>
      <c r="WZU234" s="53">
        <v>0</v>
      </c>
      <c r="WZV234" s="53">
        <f>WZT234*(($H$268)+1)+(IF(WZU234&lt;101,WZU234,IF(WZU234&lt;201,WZU234/2,IF(WZU234&lt;=301,WZU234/3,WZU234/4))))</f>
        <v>700.2520199999999</v>
      </c>
      <c r="WZW234" s="159">
        <f t="shared" si="12258"/>
        <v>5</v>
      </c>
      <c r="WZX234" s="159"/>
      <c r="WZY234" s="53" t="s">
        <v>163</v>
      </c>
      <c r="WZZ234" s="53">
        <f t="shared" ref="WZZ234" si="22520">(54.23)*10.764</f>
        <v>583.73171999999988</v>
      </c>
      <c r="XAA234" s="53">
        <f t="shared" si="20459"/>
        <v>116.52029999999999</v>
      </c>
      <c r="XAB234" s="53">
        <f t="shared" si="6122"/>
        <v>700.2520199999999</v>
      </c>
      <c r="XAC234" s="53">
        <v>0</v>
      </c>
      <c r="XAD234" s="53">
        <f>XAB234*(($H$268)+1)+(IF(XAC234&lt;101,XAC234,IF(XAC234&lt;201,XAC234/2,IF(XAC234&lt;=301,XAC234/3,XAC234/4))))</f>
        <v>700.2520199999999</v>
      </c>
      <c r="XAE234" s="159">
        <f t="shared" si="12261"/>
        <v>5</v>
      </c>
      <c r="XAF234" s="159"/>
      <c r="XAG234" s="53" t="s">
        <v>163</v>
      </c>
      <c r="XAH234" s="53">
        <f t="shared" ref="XAH234" si="22521">(54.23)*10.764</f>
        <v>583.73171999999988</v>
      </c>
      <c r="XAI234" s="53">
        <f t="shared" si="20461"/>
        <v>116.52029999999999</v>
      </c>
      <c r="XAJ234" s="53">
        <f t="shared" si="6125"/>
        <v>700.2520199999999</v>
      </c>
      <c r="XAK234" s="53">
        <v>0</v>
      </c>
      <c r="XAL234" s="53">
        <f>XAJ234*(($H$268)+1)+(IF(XAK234&lt;101,XAK234,IF(XAK234&lt;201,XAK234/2,IF(XAK234&lt;=301,XAK234/3,XAK234/4))))</f>
        <v>700.2520199999999</v>
      </c>
      <c r="XAM234" s="159">
        <f t="shared" si="12264"/>
        <v>5</v>
      </c>
      <c r="XAN234" s="159"/>
      <c r="XAO234" s="53" t="s">
        <v>163</v>
      </c>
      <c r="XAP234" s="53">
        <f t="shared" ref="XAP234" si="22522">(54.23)*10.764</f>
        <v>583.73171999999988</v>
      </c>
      <c r="XAQ234" s="53">
        <f t="shared" si="20463"/>
        <v>116.52029999999999</v>
      </c>
      <c r="XAR234" s="53">
        <f t="shared" si="6128"/>
        <v>700.2520199999999</v>
      </c>
      <c r="XAS234" s="53">
        <v>0</v>
      </c>
      <c r="XAT234" s="53">
        <f>XAR234*(($H$268)+1)+(IF(XAS234&lt;101,XAS234,IF(XAS234&lt;201,XAS234/2,IF(XAS234&lt;=301,XAS234/3,XAS234/4))))</f>
        <v>700.2520199999999</v>
      </c>
      <c r="XAU234" s="159">
        <f t="shared" si="12267"/>
        <v>5</v>
      </c>
      <c r="XAV234" s="159"/>
      <c r="XAW234" s="53" t="s">
        <v>163</v>
      </c>
      <c r="XAX234" s="53">
        <f t="shared" ref="XAX234" si="22523">(54.23)*10.764</f>
        <v>583.73171999999988</v>
      </c>
      <c r="XAY234" s="53">
        <f t="shared" si="20465"/>
        <v>116.52029999999999</v>
      </c>
      <c r="XAZ234" s="53">
        <f t="shared" si="6131"/>
        <v>700.2520199999999</v>
      </c>
      <c r="XBA234" s="53">
        <v>0</v>
      </c>
      <c r="XBB234" s="53">
        <f>XAZ234*(($H$268)+1)+(IF(XBA234&lt;101,XBA234,IF(XBA234&lt;201,XBA234/2,IF(XBA234&lt;=301,XBA234/3,XBA234/4))))</f>
        <v>700.2520199999999</v>
      </c>
      <c r="XBC234" s="159">
        <f t="shared" si="12270"/>
        <v>5</v>
      </c>
      <c r="XBD234" s="159"/>
      <c r="XBE234" s="53" t="s">
        <v>163</v>
      </c>
      <c r="XBF234" s="53">
        <f t="shared" ref="XBF234" si="22524">(54.23)*10.764</f>
        <v>583.73171999999988</v>
      </c>
      <c r="XBG234" s="53">
        <f t="shared" si="20467"/>
        <v>116.52029999999999</v>
      </c>
      <c r="XBH234" s="53">
        <f t="shared" si="6134"/>
        <v>700.2520199999999</v>
      </c>
      <c r="XBI234" s="53">
        <v>0</v>
      </c>
      <c r="XBJ234" s="53">
        <f>XBH234*(($H$268)+1)+(IF(XBI234&lt;101,XBI234,IF(XBI234&lt;201,XBI234/2,IF(XBI234&lt;=301,XBI234/3,XBI234/4))))</f>
        <v>700.2520199999999</v>
      </c>
      <c r="XBK234" s="159">
        <f t="shared" si="12273"/>
        <v>5</v>
      </c>
      <c r="XBL234" s="159"/>
      <c r="XBM234" s="53" t="s">
        <v>163</v>
      </c>
      <c r="XBN234" s="53">
        <f t="shared" ref="XBN234" si="22525">(54.23)*10.764</f>
        <v>583.73171999999988</v>
      </c>
      <c r="XBO234" s="53">
        <f t="shared" si="20469"/>
        <v>116.52029999999999</v>
      </c>
      <c r="XBP234" s="53">
        <f t="shared" si="6137"/>
        <v>700.2520199999999</v>
      </c>
      <c r="XBQ234" s="53">
        <v>0</v>
      </c>
      <c r="XBR234" s="53">
        <f>XBP234*(($H$268)+1)+(IF(XBQ234&lt;101,XBQ234,IF(XBQ234&lt;201,XBQ234/2,IF(XBQ234&lt;=301,XBQ234/3,XBQ234/4))))</f>
        <v>700.2520199999999</v>
      </c>
      <c r="XBS234" s="159">
        <f t="shared" si="12276"/>
        <v>5</v>
      </c>
      <c r="XBT234" s="159"/>
      <c r="XBU234" s="53" t="s">
        <v>163</v>
      </c>
      <c r="XBV234" s="53">
        <f t="shared" ref="XBV234" si="22526">(54.23)*10.764</f>
        <v>583.73171999999988</v>
      </c>
      <c r="XBW234" s="53">
        <f t="shared" si="20471"/>
        <v>116.52029999999999</v>
      </c>
      <c r="XBX234" s="53">
        <f t="shared" si="6140"/>
        <v>700.2520199999999</v>
      </c>
      <c r="XBY234" s="53">
        <v>0</v>
      </c>
      <c r="XBZ234" s="53">
        <f>XBX234*(($H$268)+1)+(IF(XBY234&lt;101,XBY234,IF(XBY234&lt;201,XBY234/2,IF(XBY234&lt;=301,XBY234/3,XBY234/4))))</f>
        <v>700.2520199999999</v>
      </c>
      <c r="XCA234" s="159">
        <f t="shared" si="12279"/>
        <v>5</v>
      </c>
      <c r="XCB234" s="159"/>
      <c r="XCC234" s="53" t="s">
        <v>163</v>
      </c>
      <c r="XCD234" s="53">
        <f t="shared" ref="XCD234" si="22527">(54.23)*10.764</f>
        <v>583.73171999999988</v>
      </c>
      <c r="XCE234" s="53">
        <f t="shared" si="20473"/>
        <v>116.52029999999999</v>
      </c>
      <c r="XCF234" s="53">
        <f t="shared" si="6143"/>
        <v>700.2520199999999</v>
      </c>
      <c r="XCG234" s="53">
        <v>0</v>
      </c>
      <c r="XCH234" s="53">
        <f>XCF234*(($H$268)+1)+(IF(XCG234&lt;101,XCG234,IF(XCG234&lt;201,XCG234/2,IF(XCG234&lt;=301,XCG234/3,XCG234/4))))</f>
        <v>700.2520199999999</v>
      </c>
      <c r="XCI234" s="159">
        <f t="shared" si="12282"/>
        <v>5</v>
      </c>
      <c r="XCJ234" s="159"/>
      <c r="XCK234" s="53" t="s">
        <v>163</v>
      </c>
      <c r="XCL234" s="53">
        <f t="shared" ref="XCL234" si="22528">(54.23)*10.764</f>
        <v>583.73171999999988</v>
      </c>
      <c r="XCM234" s="53">
        <f t="shared" si="20475"/>
        <v>116.52029999999999</v>
      </c>
      <c r="XCN234" s="53">
        <f t="shared" si="6146"/>
        <v>700.2520199999999</v>
      </c>
      <c r="XCO234" s="53">
        <v>0</v>
      </c>
      <c r="XCP234" s="53">
        <f>XCN234*(($H$268)+1)+(IF(XCO234&lt;101,XCO234,IF(XCO234&lt;201,XCO234/2,IF(XCO234&lt;=301,XCO234/3,XCO234/4))))</f>
        <v>700.2520199999999</v>
      </c>
      <c r="XCQ234" s="159">
        <f t="shared" si="12285"/>
        <v>5</v>
      </c>
      <c r="XCR234" s="159"/>
      <c r="XCS234" s="53" t="s">
        <v>163</v>
      </c>
      <c r="XCT234" s="53">
        <f t="shared" ref="XCT234" si="22529">(54.23)*10.764</f>
        <v>583.73171999999988</v>
      </c>
      <c r="XCU234" s="53">
        <f t="shared" si="20477"/>
        <v>116.52029999999999</v>
      </c>
      <c r="XCV234" s="53">
        <f t="shared" si="6149"/>
        <v>700.2520199999999</v>
      </c>
      <c r="XCW234" s="53">
        <v>0</v>
      </c>
      <c r="XCX234" s="53">
        <f>XCV234*(($H$268)+1)+(IF(XCW234&lt;101,XCW234,IF(XCW234&lt;201,XCW234/2,IF(XCW234&lt;=301,XCW234/3,XCW234/4))))</f>
        <v>700.2520199999999</v>
      </c>
      <c r="XCY234" s="159">
        <f t="shared" si="12288"/>
        <v>5</v>
      </c>
      <c r="XCZ234" s="159"/>
      <c r="XDA234" s="53" t="s">
        <v>163</v>
      </c>
      <c r="XDB234" s="53">
        <f t="shared" ref="XDB234" si="22530">(54.23)*10.764</f>
        <v>583.73171999999988</v>
      </c>
      <c r="XDC234" s="53">
        <f t="shared" si="20479"/>
        <v>116.52029999999999</v>
      </c>
      <c r="XDD234" s="53">
        <f t="shared" si="6152"/>
        <v>700.2520199999999</v>
      </c>
      <c r="XDE234" s="53">
        <v>0</v>
      </c>
      <c r="XDF234" s="53">
        <f>XDD234*(($H$268)+1)+(IF(XDE234&lt;101,XDE234,IF(XDE234&lt;201,XDE234/2,IF(XDE234&lt;=301,XDE234/3,XDE234/4))))</f>
        <v>700.2520199999999</v>
      </c>
      <c r="XDG234" s="159">
        <f t="shared" si="12291"/>
        <v>5</v>
      </c>
      <c r="XDH234" s="159"/>
      <c r="XDI234" s="53" t="s">
        <v>163</v>
      </c>
      <c r="XDJ234" s="53">
        <f t="shared" ref="XDJ234" si="22531">(54.23)*10.764</f>
        <v>583.73171999999988</v>
      </c>
      <c r="XDK234" s="53">
        <f t="shared" si="20481"/>
        <v>116.52029999999999</v>
      </c>
      <c r="XDL234" s="53">
        <f t="shared" si="6155"/>
        <v>700.2520199999999</v>
      </c>
      <c r="XDM234" s="53">
        <v>0</v>
      </c>
      <c r="XDN234" s="53">
        <f>XDL234*(($H$268)+1)+(IF(XDM234&lt;101,XDM234,IF(XDM234&lt;201,XDM234/2,IF(XDM234&lt;=301,XDM234/3,XDM234/4))))</f>
        <v>700.2520199999999</v>
      </c>
      <c r="XDO234" s="159">
        <f t="shared" si="12294"/>
        <v>5</v>
      </c>
      <c r="XDP234" s="159"/>
      <c r="XDQ234" s="53" t="s">
        <v>163</v>
      </c>
      <c r="XDR234" s="53">
        <f t="shared" ref="XDR234" si="22532">(54.23)*10.764</f>
        <v>583.73171999999988</v>
      </c>
      <c r="XDS234" s="53">
        <f t="shared" si="20483"/>
        <v>116.52029999999999</v>
      </c>
      <c r="XDT234" s="53">
        <f t="shared" si="6158"/>
        <v>700.2520199999999</v>
      </c>
      <c r="XDU234" s="53">
        <v>0</v>
      </c>
      <c r="XDV234" s="53">
        <f>XDT234*(($H$268)+1)+(IF(XDU234&lt;101,XDU234,IF(XDU234&lt;201,XDU234/2,IF(XDU234&lt;=301,XDU234/3,XDU234/4))))</f>
        <v>700.2520199999999</v>
      </c>
      <c r="XDW234" s="159">
        <f t="shared" si="12297"/>
        <v>5</v>
      </c>
      <c r="XDX234" s="159"/>
      <c r="XDY234" s="53" t="s">
        <v>163</v>
      </c>
      <c r="XDZ234" s="53">
        <f t="shared" ref="XDZ234" si="22533">(54.23)*10.764</f>
        <v>583.73171999999988</v>
      </c>
      <c r="XEA234" s="53">
        <f t="shared" si="20485"/>
        <v>116.52029999999999</v>
      </c>
      <c r="XEB234" s="53">
        <f t="shared" si="6161"/>
        <v>700.2520199999999</v>
      </c>
      <c r="XEC234" s="53">
        <v>0</v>
      </c>
      <c r="XED234" s="53">
        <f>XEB234*(($H$268)+1)+(IF(XEC234&lt;101,XEC234,IF(XEC234&lt;201,XEC234/2,IF(XEC234&lt;=301,XEC234/3,XEC234/4))))</f>
        <v>700.2520199999999</v>
      </c>
      <c r="XEE234" s="159">
        <f t="shared" si="12300"/>
        <v>5</v>
      </c>
      <c r="XEF234" s="159"/>
      <c r="XEG234" s="53" t="s">
        <v>163</v>
      </c>
      <c r="XEH234" s="53">
        <f t="shared" ref="XEH234" si="22534">(54.23)*10.764</f>
        <v>583.73171999999988</v>
      </c>
      <c r="XEI234" s="53">
        <f t="shared" si="20487"/>
        <v>116.52029999999999</v>
      </c>
      <c r="XEJ234" s="53">
        <f t="shared" si="6164"/>
        <v>700.2520199999999</v>
      </c>
      <c r="XEK234" s="53">
        <v>0</v>
      </c>
      <c r="XEL234" s="53">
        <f>XEJ234*(($H$268)+1)+(IF(XEK234&lt;101,XEK234,IF(XEK234&lt;201,XEK234/2,IF(XEK234&lt;=301,XEK234/3,XEK234/4))))</f>
        <v>700.2520199999999</v>
      </c>
      <c r="XEM234" s="159">
        <f t="shared" si="12303"/>
        <v>5</v>
      </c>
      <c r="XEN234" s="159"/>
      <c r="XEO234" s="53" t="s">
        <v>163</v>
      </c>
      <c r="XEP234" s="53">
        <f t="shared" ref="XEP234" si="22535">(54.23)*10.764</f>
        <v>583.73171999999988</v>
      </c>
      <c r="XEQ234" s="53">
        <f t="shared" si="20489"/>
        <v>116.52029999999999</v>
      </c>
      <c r="XER234" s="53">
        <f t="shared" si="6167"/>
        <v>700.2520199999999</v>
      </c>
      <c r="XES234" s="53">
        <v>0</v>
      </c>
      <c r="XET234" s="53">
        <f>XER234*(($H$268)+1)+(IF(XES234&lt;101,XES234,IF(XES234&lt;201,XES234/2,IF(XES234&lt;=301,XES234/3,XES234/4))))</f>
        <v>700.2520199999999</v>
      </c>
    </row>
    <row r="235" spans="1:16374" ht="15.75" customHeight="1" x14ac:dyDescent="0.35">
      <c r="A235" s="58">
        <v>8</v>
      </c>
      <c r="B235" s="58">
        <v>8</v>
      </c>
      <c r="C235" s="58" t="s">
        <v>162</v>
      </c>
      <c r="D235" s="58">
        <f>(38.65)*10.764</f>
        <v>416.02859999999998</v>
      </c>
      <c r="E235" s="58">
        <f>(2.45*1.85+1*(2.3+2.75))*10.764</f>
        <v>103.14603</v>
      </c>
      <c r="F235" s="58">
        <f t="shared" ref="F235:F240" si="22536">D235+E235</f>
        <v>519.17462999999998</v>
      </c>
      <c r="G235" s="58">
        <v>0</v>
      </c>
      <c r="H235" s="58">
        <f>F235*(($H$149)+1)+(IF(G235&lt;101,G235,IF(G235&lt;201,G235/2,IF(G235&lt;=301,G235/3,G235/4))))</f>
        <v>778.76194499999997</v>
      </c>
    </row>
    <row r="236" spans="1:16374" x14ac:dyDescent="0.35">
      <c r="A236" s="58">
        <v>9</v>
      </c>
      <c r="B236" s="58">
        <v>9</v>
      </c>
      <c r="C236" s="58" t="s">
        <v>162</v>
      </c>
      <c r="D236" s="58">
        <f>(38.09)*10.764</f>
        <v>410.00076000000001</v>
      </c>
      <c r="E236" s="58">
        <f>(3.35*1.25+1*2.75)*10.764</f>
        <v>74.675249999999991</v>
      </c>
      <c r="F236" s="58">
        <f t="shared" si="22536"/>
        <v>484.67601000000002</v>
      </c>
      <c r="G236" s="58">
        <v>0</v>
      </c>
      <c r="H236" s="58">
        <f t="shared" ref="H236" si="22537">F236*(($H$149)+1)+(IF(G236&lt;101,G236,IF(G236&lt;201,G236/2,IF(G236&lt;=301,G236/3,G236/4))))</f>
        <v>727.01401499999997</v>
      </c>
    </row>
    <row r="237" spans="1:16374" x14ac:dyDescent="0.35">
      <c r="A237" s="58">
        <v>10</v>
      </c>
      <c r="B237" s="58">
        <v>10</v>
      </c>
      <c r="C237" s="58" t="s">
        <v>163</v>
      </c>
      <c r="D237" s="58">
        <f>(53.92)*10.764</f>
        <v>580.39487999999994</v>
      </c>
      <c r="E237" s="58">
        <f>(2.45*1.25+1*(2.3+2.75+3.05))*10.764</f>
        <v>120.15314999999998</v>
      </c>
      <c r="F237" s="58">
        <f t="shared" si="22536"/>
        <v>700.54802999999993</v>
      </c>
      <c r="G237" s="58">
        <v>0</v>
      </c>
      <c r="H237" s="58">
        <f>F237*(($H$149)+1)+(IF(G237&lt;101,G237,IF(G237&lt;201,G237/2,IF(G237&lt;=301,G237/3,G237/4))))</f>
        <v>1050.8220449999999</v>
      </c>
    </row>
    <row r="238" spans="1:16374" ht="15.75" customHeight="1" x14ac:dyDescent="0.35">
      <c r="A238" s="58">
        <v>11</v>
      </c>
      <c r="B238" s="58">
        <v>11</v>
      </c>
      <c r="C238" s="58" t="s">
        <v>162</v>
      </c>
      <c r="D238" s="58">
        <f>(37.2)*10.764</f>
        <v>400.42079999999999</v>
      </c>
      <c r="E238" s="58">
        <f>(2.45*1+1*(2.3+2.75))*10.764</f>
        <v>80.72999999999999</v>
      </c>
      <c r="F238" s="58">
        <f t="shared" si="22536"/>
        <v>481.1508</v>
      </c>
      <c r="G238" s="58">
        <v>0</v>
      </c>
      <c r="H238" s="58">
        <f>F238*(($H$149)+1)+(IF(G238&lt;101,G238,IF(G238&lt;201,G238/2,IF(G238&lt;=301,G238/3,G238/4))))</f>
        <v>721.72620000000006</v>
      </c>
    </row>
    <row r="239" spans="1:16374" ht="15.75" customHeight="1" x14ac:dyDescent="0.35">
      <c r="A239" s="58">
        <v>12</v>
      </c>
      <c r="B239" s="58">
        <v>12</v>
      </c>
      <c r="C239" s="58" t="s">
        <v>163</v>
      </c>
      <c r="D239" s="58">
        <f>(53.16)*10.764</f>
        <v>572.2142399999999</v>
      </c>
      <c r="E239" s="58">
        <f>(2.3*1.25+1*(2.75+2.9+2.3))*10.764</f>
        <v>116.52029999999999</v>
      </c>
      <c r="F239" s="58">
        <f t="shared" si="22536"/>
        <v>688.73453999999992</v>
      </c>
      <c r="G239" s="58">
        <v>0</v>
      </c>
      <c r="H239" s="58">
        <f>F239*(($H$149)+1)+(IF(G239&lt;101,G239,IF(G239&lt;201,G239/2,IF(G239&lt;=301,G239/3,G239/4))))</f>
        <v>1033.1018099999999</v>
      </c>
    </row>
    <row r="240" spans="1:16374" ht="15.75" customHeight="1" x14ac:dyDescent="0.35">
      <c r="A240" s="66">
        <v>13</v>
      </c>
      <c r="B240" s="66">
        <v>13</v>
      </c>
      <c r="C240" s="66" t="s">
        <v>163</v>
      </c>
      <c r="D240" s="66">
        <f>(54.23)*10.764</f>
        <v>583.73171999999988</v>
      </c>
      <c r="E240" s="66">
        <f>(2.3*1.25+1*(2.75+2.9+2.3))*10.764</f>
        <v>116.52029999999999</v>
      </c>
      <c r="F240" s="66">
        <f t="shared" si="22536"/>
        <v>700.2520199999999</v>
      </c>
      <c r="G240" s="66">
        <v>0</v>
      </c>
      <c r="H240" s="66">
        <f>F240*(($H$149)+1)+(IF(G240&lt;101,G240,IF(G240&lt;201,G240/2,IF(G240&lt;=301,G240/3,G240/4))))</f>
        <v>1050.3780299999999</v>
      </c>
    </row>
    <row r="241" spans="1:11" x14ac:dyDescent="0.35">
      <c r="A241" s="119" t="s">
        <v>207</v>
      </c>
      <c r="B241" s="119"/>
      <c r="C241" s="119"/>
      <c r="D241" s="119"/>
      <c r="E241" s="119"/>
      <c r="F241" s="119"/>
      <c r="G241" s="119"/>
      <c r="H241" s="119"/>
    </row>
    <row r="242" spans="1:11" x14ac:dyDescent="0.35">
      <c r="A242" s="72">
        <v>3</v>
      </c>
      <c r="B242" s="72">
        <v>8</v>
      </c>
      <c r="C242" s="72" t="s">
        <v>162</v>
      </c>
      <c r="D242" s="72">
        <f>(38.65)*10.764</f>
        <v>416.02859999999998</v>
      </c>
      <c r="E242" s="72">
        <f>(2.45*1.85+1*(2.3+2.75))*10.764</f>
        <v>103.14603</v>
      </c>
      <c r="F242" s="72">
        <f t="shared" ref="F242:F244" si="22538">D242+E242</f>
        <v>519.17462999999998</v>
      </c>
      <c r="G242" s="72">
        <v>0</v>
      </c>
      <c r="H242" s="72">
        <f>F242*(($H$149)+1)+(IF(G242&lt;101,G242,IF(G242&lt;201,G242/2,IF(G242&lt;=301,G242/3,G242/4))))</f>
        <v>778.76194499999997</v>
      </c>
    </row>
    <row r="243" spans="1:11" ht="15" customHeight="1" x14ac:dyDescent="0.35">
      <c r="A243" s="72">
        <v>4</v>
      </c>
      <c r="B243" s="72">
        <v>9</v>
      </c>
      <c r="C243" s="72" t="s">
        <v>162</v>
      </c>
      <c r="D243" s="72">
        <f>(38.09)*10.764</f>
        <v>410.00076000000001</v>
      </c>
      <c r="E243" s="72">
        <f>(3.35*1.25+1*2.75)*10.764</f>
        <v>74.675249999999991</v>
      </c>
      <c r="F243" s="72">
        <f t="shared" si="22538"/>
        <v>484.67601000000002</v>
      </c>
      <c r="G243" s="72">
        <v>0</v>
      </c>
      <c r="H243" s="72">
        <f t="shared" ref="H243" si="22539">F243*(($H$149)+1)+(IF(G243&lt;101,G243,IF(G243&lt;201,G243/2,IF(G243&lt;=301,G243/3,G243/4))))</f>
        <v>727.01401499999997</v>
      </c>
      <c r="I243" s="58">
        <v>10.763999999999999</v>
      </c>
    </row>
    <row r="244" spans="1:11" x14ac:dyDescent="0.35">
      <c r="A244" s="72">
        <v>5</v>
      </c>
      <c r="B244" s="72">
        <v>10</v>
      </c>
      <c r="C244" s="72" t="s">
        <v>163</v>
      </c>
      <c r="D244" s="72">
        <f>(53.92)*10.764</f>
        <v>580.39487999999994</v>
      </c>
      <c r="E244" s="72">
        <f>(2.45*1.25+1*(2.3+2.75+3.05))*10.764</f>
        <v>120.15314999999998</v>
      </c>
      <c r="F244" s="72">
        <f t="shared" si="22538"/>
        <v>700.54802999999993</v>
      </c>
      <c r="G244" s="72">
        <v>0</v>
      </c>
      <c r="H244" s="72">
        <f>F244*(($H$149)+1)+(IF(G244&lt;101,G244,IF(G244&lt;201,G244/2,IF(G244&lt;=301,G244/3,G244/4))))</f>
        <v>1050.8220449999999</v>
      </c>
    </row>
    <row r="245" spans="1:11" x14ac:dyDescent="0.35">
      <c r="A245" s="72">
        <v>6</v>
      </c>
      <c r="B245" s="72">
        <v>11</v>
      </c>
      <c r="C245" s="72" t="s">
        <v>162</v>
      </c>
      <c r="D245" s="72">
        <f>(37.2)*10.764</f>
        <v>400.42079999999999</v>
      </c>
      <c r="E245" s="72">
        <f>(2.45*1+1*(2.3+2.75))*10.764</f>
        <v>80.72999999999999</v>
      </c>
      <c r="F245" s="72">
        <f t="shared" ref="F245:F247" si="22540">D245+E245</f>
        <v>481.1508</v>
      </c>
      <c r="G245" s="72">
        <v>0</v>
      </c>
      <c r="H245" s="72">
        <f>F245*(($H$149)+1)+(IF(G245&lt;101,G245,IF(G245&lt;201,G245/2,IF(G245&lt;=301,G245/3,G245/4))))</f>
        <v>721.72620000000006</v>
      </c>
    </row>
    <row r="246" spans="1:11" ht="15" customHeight="1" x14ac:dyDescent="0.35">
      <c r="A246" s="72">
        <v>7</v>
      </c>
      <c r="B246" s="72">
        <v>12</v>
      </c>
      <c r="C246" s="72" t="s">
        <v>163</v>
      </c>
      <c r="D246" s="72">
        <f>(53.16)*10.764</f>
        <v>572.2142399999999</v>
      </c>
      <c r="E246" s="72">
        <f>(2.3*1.25+1*(2.75+2.9+2.3))*10.764</f>
        <v>116.52029999999999</v>
      </c>
      <c r="F246" s="72">
        <f t="shared" si="22540"/>
        <v>688.73453999999992</v>
      </c>
      <c r="G246" s="72">
        <v>0</v>
      </c>
      <c r="H246" s="72">
        <f>F246*(($H$149)+1)+(IF(G246&lt;101,G246,IF(G246&lt;201,G246/2,IF(G246&lt;=301,G246/3,G246/4))))</f>
        <v>1033.1018099999999</v>
      </c>
    </row>
    <row r="247" spans="1:11" x14ac:dyDescent="0.35">
      <c r="A247" s="72">
        <v>8</v>
      </c>
      <c r="B247" s="72">
        <v>13</v>
      </c>
      <c r="C247" s="72" t="s">
        <v>163</v>
      </c>
      <c r="D247" s="72">
        <f>(54.23)*10.764</f>
        <v>583.73171999999988</v>
      </c>
      <c r="E247" s="72">
        <f>(2.3*1.25+1*(2.75+2.9+2.3))*10.764</f>
        <v>116.52029999999999</v>
      </c>
      <c r="F247" s="72">
        <f t="shared" si="22540"/>
        <v>700.2520199999999</v>
      </c>
      <c r="G247" s="72">
        <v>0</v>
      </c>
      <c r="H247" s="72">
        <f>F247*(($H$149)+1)+(IF(G247&lt;101,G247,IF(G247&lt;201,G247/2,IF(G247&lt;=301,G247/3,G247/4))))</f>
        <v>1050.3780299999999</v>
      </c>
    </row>
    <row r="248" spans="1:11" x14ac:dyDescent="0.35">
      <c r="A248" s="119" t="s">
        <v>209</v>
      </c>
      <c r="B248" s="119"/>
      <c r="C248" s="119"/>
      <c r="D248" s="119"/>
      <c r="E248" s="119"/>
      <c r="F248" s="119"/>
      <c r="G248" s="119"/>
      <c r="H248" s="119"/>
    </row>
    <row r="249" spans="1:11" x14ac:dyDescent="0.35">
      <c r="A249" s="72">
        <v>4</v>
      </c>
      <c r="B249" s="72">
        <v>8</v>
      </c>
      <c r="C249" s="72" t="s">
        <v>162</v>
      </c>
      <c r="D249" s="72">
        <f>(38.65)*10.764</f>
        <v>416.02859999999998</v>
      </c>
      <c r="E249" s="72">
        <f>(2.45*1.85+1*(2.3+2.75))*10.764</f>
        <v>103.14603</v>
      </c>
      <c r="F249" s="72">
        <f t="shared" ref="F249:F254" si="22541">D249+E249</f>
        <v>519.17462999999998</v>
      </c>
      <c r="G249" s="72">
        <v>0</v>
      </c>
      <c r="H249" s="72">
        <f>F249*(($H$149)+1)+(IF(G249&lt;101,G249,IF(G249&lt;201,G249/2,IF(G249&lt;=301,G249/3,G249/4))))</f>
        <v>778.76194499999997</v>
      </c>
    </row>
    <row r="250" spans="1:11" ht="15" customHeight="1" x14ac:dyDescent="0.35">
      <c r="A250" s="72">
        <v>5</v>
      </c>
      <c r="B250" s="72">
        <v>9</v>
      </c>
      <c r="C250" s="72" t="s">
        <v>162</v>
      </c>
      <c r="D250" s="72">
        <f>(38.09)*10.764</f>
        <v>410.00076000000001</v>
      </c>
      <c r="E250" s="72">
        <f>(3.35*1.25+1*2.75)*10.764</f>
        <v>74.675249999999991</v>
      </c>
      <c r="F250" s="72">
        <f t="shared" si="22541"/>
        <v>484.67601000000002</v>
      </c>
      <c r="G250" s="72">
        <v>0</v>
      </c>
      <c r="H250" s="72">
        <f t="shared" ref="H250" si="22542">F250*(($H$149)+1)+(IF(G250&lt;101,G250,IF(G250&lt;201,G250/2,IF(G250&lt;=301,G250/3,G250/4))))</f>
        <v>727.01401499999997</v>
      </c>
      <c r="I250" s="58">
        <v>10.763999999999999</v>
      </c>
    </row>
    <row r="251" spans="1:11" x14ac:dyDescent="0.35">
      <c r="A251" s="72">
        <v>6</v>
      </c>
      <c r="B251" s="72">
        <v>10</v>
      </c>
      <c r="C251" s="72" t="s">
        <v>163</v>
      </c>
      <c r="D251" s="72">
        <f>(53.92)*10.764</f>
        <v>580.39487999999994</v>
      </c>
      <c r="E251" s="72">
        <f>(2.45*1.25+1*(2.3+2.75+3.05))*10.764</f>
        <v>120.15314999999998</v>
      </c>
      <c r="F251" s="72">
        <f t="shared" si="22541"/>
        <v>700.54802999999993</v>
      </c>
      <c r="G251" s="72">
        <v>0</v>
      </c>
      <c r="H251" s="72">
        <f>F251*(($H$149)+1)+(IF(G251&lt;101,G251,IF(G251&lt;201,G251/2,IF(G251&lt;=301,G251/3,G251/4))))</f>
        <v>1050.8220449999999</v>
      </c>
    </row>
    <row r="252" spans="1:11" x14ac:dyDescent="0.35">
      <c r="A252" s="72">
        <v>7</v>
      </c>
      <c r="B252" s="72">
        <v>11</v>
      </c>
      <c r="C252" s="72" t="s">
        <v>162</v>
      </c>
      <c r="D252" s="72">
        <f>(37.2)*10.764</f>
        <v>400.42079999999999</v>
      </c>
      <c r="E252" s="72">
        <f>(2.45*1+1*(2.3+2.75))*10.764</f>
        <v>80.72999999999999</v>
      </c>
      <c r="F252" s="72">
        <f t="shared" si="22541"/>
        <v>481.1508</v>
      </c>
      <c r="G252" s="72">
        <v>0</v>
      </c>
      <c r="H252" s="72">
        <f>F252*(($H$149)+1)+(IF(G252&lt;101,G252,IF(G252&lt;201,G252/2,IF(G252&lt;=301,G252/3,G252/4))))</f>
        <v>721.72620000000006</v>
      </c>
    </row>
    <row r="253" spans="1:11" ht="15" customHeight="1" x14ac:dyDescent="0.35">
      <c r="A253" s="72">
        <v>8</v>
      </c>
      <c r="B253" s="72">
        <v>12</v>
      </c>
      <c r="C253" s="72" t="s">
        <v>163</v>
      </c>
      <c r="D253" s="72">
        <f>(53.16)*10.764</f>
        <v>572.2142399999999</v>
      </c>
      <c r="E253" s="72">
        <f>(2.3*1.25+1*(2.75+2.9+2.3))*10.764</f>
        <v>116.52029999999999</v>
      </c>
      <c r="F253" s="72">
        <f t="shared" si="22541"/>
        <v>688.73453999999992</v>
      </c>
      <c r="G253" s="72">
        <v>0</v>
      </c>
      <c r="H253" s="72">
        <f>F253*(($H$149)+1)+(IF(G253&lt;101,G253,IF(G253&lt;201,G253/2,IF(G253&lt;=301,G253/3,G253/4))))</f>
        <v>1033.1018099999999</v>
      </c>
    </row>
    <row r="254" spans="1:11" x14ac:dyDescent="0.35">
      <c r="A254" s="72">
        <v>9</v>
      </c>
      <c r="B254" s="72">
        <v>13</v>
      </c>
      <c r="C254" s="72" t="s">
        <v>163</v>
      </c>
      <c r="D254" s="72">
        <f>(54.23)*10.764</f>
        <v>583.73171999999988</v>
      </c>
      <c r="E254" s="72">
        <f>(2.3*1.25+1*(2.75+2.9+2.3))*10.764</f>
        <v>116.52029999999999</v>
      </c>
      <c r="F254" s="72">
        <f t="shared" si="22541"/>
        <v>700.2520199999999</v>
      </c>
      <c r="G254" s="72">
        <v>0</v>
      </c>
      <c r="H254" s="72">
        <f>F254*(($H$149)+1)+(IF(G254&lt;101,G254,IF(G254&lt;201,G254/2,IF(G254&lt;=301,G254/3,G254/4))))</f>
        <v>1050.3780299999999</v>
      </c>
    </row>
    <row r="255" spans="1:11" x14ac:dyDescent="0.35">
      <c r="A255" s="119" t="s">
        <v>213</v>
      </c>
      <c r="B255" s="119"/>
      <c r="C255" s="119"/>
      <c r="D255" s="119"/>
      <c r="E255" s="119"/>
      <c r="F255" s="119"/>
      <c r="G255" s="119"/>
      <c r="H255" s="119"/>
    </row>
    <row r="256" spans="1:11" x14ac:dyDescent="0.35">
      <c r="A256" s="72">
        <v>4</v>
      </c>
      <c r="B256" s="72">
        <v>8</v>
      </c>
      <c r="C256" s="72" t="s">
        <v>162</v>
      </c>
      <c r="D256" s="72">
        <f>(38.65)*10.764</f>
        <v>416.02859999999998</v>
      </c>
      <c r="E256" s="72">
        <f>(2.45*1.85+1*(2.3+2.75))*10.764</f>
        <v>103.14603</v>
      </c>
      <c r="F256" s="72">
        <f t="shared" ref="F256:F261" si="22543">D256+E256</f>
        <v>519.17462999999998</v>
      </c>
      <c r="G256" s="72">
        <v>0</v>
      </c>
      <c r="H256" s="72">
        <f>F256*(($H$149)+1)+(IF(G256&lt;101,G256,IF(G256&lt;201,G256/2,IF(G256&lt;=301,G256/3,G256/4))))</f>
        <v>778.76194499999997</v>
      </c>
      <c r="K256" s="2" t="s">
        <v>214</v>
      </c>
    </row>
    <row r="257" spans="1:11" ht="15" customHeight="1" x14ac:dyDescent="0.35">
      <c r="A257" s="58">
        <v>5</v>
      </c>
      <c r="B257" s="58">
        <v>9</v>
      </c>
      <c r="C257" s="58" t="s">
        <v>162</v>
      </c>
      <c r="D257" s="58">
        <f>(38.09)*10.764</f>
        <v>410.00076000000001</v>
      </c>
      <c r="E257" s="58">
        <f>(3.35*1.25+1*2.75)*10.764</f>
        <v>74.675249999999991</v>
      </c>
      <c r="F257" s="58">
        <f t="shared" si="22543"/>
        <v>484.67601000000002</v>
      </c>
      <c r="G257" s="58">
        <v>0</v>
      </c>
      <c r="H257" s="58">
        <f t="shared" ref="H257" si="22544">F257*(($H$149)+1)+(IF(G257&lt;101,G257,IF(G257&lt;201,G257/2,IF(G257&lt;=301,G257/3,G257/4))))</f>
        <v>727.01401499999997</v>
      </c>
      <c r="I257" s="58">
        <v>10.763999999999999</v>
      </c>
    </row>
    <row r="258" spans="1:11" x14ac:dyDescent="0.35">
      <c r="A258" s="58">
        <v>6</v>
      </c>
      <c r="B258" s="58">
        <v>10</v>
      </c>
      <c r="C258" s="58" t="s">
        <v>163</v>
      </c>
      <c r="D258" s="58">
        <f>(53.92)*10.764</f>
        <v>580.39487999999994</v>
      </c>
      <c r="E258" s="58">
        <f>(2.45*1.25+1*(2.3+2.75+3.05))*10.764</f>
        <v>120.15314999999998</v>
      </c>
      <c r="F258" s="58">
        <f t="shared" si="22543"/>
        <v>700.54802999999993</v>
      </c>
      <c r="G258" s="58">
        <v>0</v>
      </c>
      <c r="H258" s="58">
        <f>F258*(($H$149)+1)+(IF(G258&lt;101,G258,IF(G258&lt;201,G258/2,IF(G258&lt;=301,G258/3,G258/4))))</f>
        <v>1050.8220449999999</v>
      </c>
    </row>
    <row r="259" spans="1:11" x14ac:dyDescent="0.35">
      <c r="A259" s="58">
        <v>7</v>
      </c>
      <c r="B259" s="58">
        <v>11</v>
      </c>
      <c r="C259" s="58" t="s">
        <v>162</v>
      </c>
      <c r="D259" s="58">
        <f>(37.2)*10.764</f>
        <v>400.42079999999999</v>
      </c>
      <c r="E259" s="58">
        <f>(2.45*1+1*(2.3+2.75))*10.764</f>
        <v>80.72999999999999</v>
      </c>
      <c r="F259" s="58">
        <f t="shared" si="22543"/>
        <v>481.1508</v>
      </c>
      <c r="G259" s="58">
        <v>0</v>
      </c>
      <c r="H259" s="58">
        <f>F259*(($H$149)+1)+(IF(G259&lt;101,G259,IF(G259&lt;201,G259/2,IF(G259&lt;=301,G259/3,G259/4))))</f>
        <v>721.72620000000006</v>
      </c>
    </row>
    <row r="260" spans="1:11" ht="15" customHeight="1" x14ac:dyDescent="0.35">
      <c r="A260" s="58">
        <v>8</v>
      </c>
      <c r="B260" s="58">
        <v>12</v>
      </c>
      <c r="C260" s="58" t="s">
        <v>163</v>
      </c>
      <c r="D260" s="58">
        <f>(53.16)*10.764</f>
        <v>572.2142399999999</v>
      </c>
      <c r="E260" s="58">
        <f>(2.3*1.25+1*(2.75+2.9+2.3))*10.764</f>
        <v>116.52029999999999</v>
      </c>
      <c r="F260" s="58">
        <f t="shared" si="22543"/>
        <v>688.73453999999992</v>
      </c>
      <c r="G260" s="58">
        <v>0</v>
      </c>
      <c r="H260" s="58">
        <f>F260*(($H$149)+1)+(IF(G260&lt;101,G260,IF(G260&lt;201,G260/2,IF(G260&lt;=301,G260/3,G260/4))))</f>
        <v>1033.1018099999999</v>
      </c>
    </row>
    <row r="261" spans="1:11" x14ac:dyDescent="0.35">
      <c r="A261" s="58">
        <v>9</v>
      </c>
      <c r="B261" s="58">
        <v>13</v>
      </c>
      <c r="C261" s="58" t="s">
        <v>163</v>
      </c>
      <c r="D261" s="58">
        <f>(54.23)*10.764</f>
        <v>583.73171999999988</v>
      </c>
      <c r="E261" s="58">
        <f>(2.3*1.25+1*(2.75+2.9+2.3))*10.764</f>
        <v>116.52029999999999</v>
      </c>
      <c r="F261" s="58">
        <f t="shared" si="22543"/>
        <v>700.2520199999999</v>
      </c>
      <c r="G261" s="58">
        <v>0</v>
      </c>
      <c r="H261" s="58">
        <f>F261*(($H$149)+1)+(IF(G261&lt;101,G261,IF(G261&lt;201,G261/2,IF(G261&lt;=301,G261/3,G261/4))))</f>
        <v>1050.3780299999999</v>
      </c>
    </row>
    <row r="262" spans="1:11" x14ac:dyDescent="0.35">
      <c r="A262" s="116" t="s">
        <v>215</v>
      </c>
      <c r="B262" s="117"/>
      <c r="C262" s="117"/>
      <c r="D262" s="117"/>
      <c r="E262" s="117"/>
      <c r="F262" s="117"/>
      <c r="G262" s="117"/>
      <c r="H262" s="118"/>
    </row>
    <row r="263" spans="1:11" x14ac:dyDescent="0.35">
      <c r="A263" s="58">
        <v>2</v>
      </c>
      <c r="B263" s="58">
        <v>8</v>
      </c>
      <c r="C263" s="58" t="s">
        <v>163</v>
      </c>
      <c r="D263" s="58">
        <f>(53.01)*10.764</f>
        <v>570.59963999999991</v>
      </c>
      <c r="E263" s="58">
        <f>(2.45*1.85+1*(2.3+2.75+2.75))*10.764</f>
        <v>132.74703</v>
      </c>
      <c r="F263" s="58">
        <f t="shared" ref="F263:F266" si="22545">D263+E263</f>
        <v>703.3466699999999</v>
      </c>
      <c r="G263" s="58">
        <f>44.01*10.764</f>
        <v>473.72363999999993</v>
      </c>
      <c r="H263" s="58">
        <f>F263*(($H$149)+1)+(IF(G263&lt;101,G263,IF(G263&lt;201,G263/2,IF(G263&lt;=301,G263/3,G263/4))))</f>
        <v>1173.4509149999999</v>
      </c>
      <c r="I263" s="2" t="s">
        <v>214</v>
      </c>
      <c r="K263" s="2" t="s">
        <v>214</v>
      </c>
    </row>
    <row r="264" spans="1:11" x14ac:dyDescent="0.35">
      <c r="A264" s="58">
        <v>3</v>
      </c>
      <c r="B264" s="58">
        <v>10</v>
      </c>
      <c r="C264" s="58" t="s">
        <v>163</v>
      </c>
      <c r="D264" s="58">
        <f>53.93*10.764</f>
        <v>580.50252</v>
      </c>
      <c r="E264" s="58">
        <f>(2.45*1.25+1*(2.3+2.75+3.05))*10.764</f>
        <v>120.15314999999998</v>
      </c>
      <c r="F264" s="58">
        <f t="shared" si="22545"/>
        <v>700.65566999999999</v>
      </c>
      <c r="G264" s="58">
        <f>28.7*10.764</f>
        <v>308.92679999999996</v>
      </c>
      <c r="H264" s="58">
        <f t="shared" ref="H264" si="22546">F264*(($H$149)+1)+(IF(G264&lt;101,G264,IF(G264&lt;201,G264/2,IF(G264&lt;=301,G264/3,G264/4))))</f>
        <v>1128.215205</v>
      </c>
    </row>
    <row r="265" spans="1:11" x14ac:dyDescent="0.35">
      <c r="A265" s="58">
        <v>4</v>
      </c>
      <c r="B265" s="58">
        <v>11</v>
      </c>
      <c r="C265" s="58" t="s">
        <v>163</v>
      </c>
      <c r="D265" s="58">
        <f>54.48*10.764</f>
        <v>586.42271999999991</v>
      </c>
      <c r="E265" s="58">
        <f>(2.45*1+1.45*2.3+1*(2.3+2.75))*10.764</f>
        <v>116.62794</v>
      </c>
      <c r="F265" s="58">
        <f t="shared" si="22545"/>
        <v>703.05065999999988</v>
      </c>
      <c r="G265" s="58">
        <f>25.24*10.764</f>
        <v>271.68335999999999</v>
      </c>
      <c r="H265" s="58">
        <f>F265*(($H$149)+1)+(IF(G265&lt;101,G265,IF(G265&lt;201,G265/2,IF(G265&lt;=301,G265/3,G265/4))))</f>
        <v>1145.1371099999999</v>
      </c>
    </row>
    <row r="266" spans="1:11" x14ac:dyDescent="0.35">
      <c r="A266" s="58">
        <v>5</v>
      </c>
      <c r="B266" s="58">
        <v>13</v>
      </c>
      <c r="C266" s="58" t="s">
        <v>163</v>
      </c>
      <c r="D266" s="58">
        <f>54.23*10.764</f>
        <v>583.73171999999988</v>
      </c>
      <c r="E266" s="58">
        <f>(1*(2.9+2.75+2.3))*10.764</f>
        <v>85.573799999999991</v>
      </c>
      <c r="F266" s="58">
        <f t="shared" si="22545"/>
        <v>669.30551999999989</v>
      </c>
      <c r="G266" s="58">
        <f>14.46*10.764</f>
        <v>155.64743999999999</v>
      </c>
      <c r="H266" s="58">
        <f>F266*(($H$149)+1)+(IF(G266&lt;101,G266,IF(G266&lt;201,G266/2,IF(G266&lt;=301,G266/3,G266/4))))</f>
        <v>1081.7819999999999</v>
      </c>
    </row>
    <row r="267" spans="1:11" ht="15.75" customHeight="1" x14ac:dyDescent="0.35">
      <c r="A267" s="143" t="s">
        <v>72</v>
      </c>
      <c r="B267" s="143"/>
      <c r="C267" s="143"/>
      <c r="D267" s="143"/>
      <c r="E267" s="143"/>
      <c r="F267" s="143"/>
      <c r="G267" s="143"/>
      <c r="H267" s="143"/>
    </row>
    <row r="268" spans="1:11" ht="32" customHeight="1" x14ac:dyDescent="0.35">
      <c r="A268" s="31">
        <v>1</v>
      </c>
      <c r="B268" s="123" t="s">
        <v>246</v>
      </c>
      <c r="C268" s="124"/>
      <c r="D268" s="124"/>
      <c r="E268" s="124"/>
      <c r="F268" s="124"/>
      <c r="G268" s="124"/>
      <c r="H268" s="125"/>
    </row>
    <row r="269" spans="1:11" x14ac:dyDescent="0.35">
      <c r="A269" s="59">
        <f>A268+1</f>
        <v>2</v>
      </c>
      <c r="B269" s="123" t="s">
        <v>236</v>
      </c>
      <c r="C269" s="124"/>
      <c r="D269" s="124"/>
      <c r="E269" s="124"/>
      <c r="F269" s="124"/>
      <c r="G269" s="124"/>
      <c r="H269" s="125"/>
    </row>
    <row r="270" spans="1:11" x14ac:dyDescent="0.35">
      <c r="A270" s="73">
        <f t="shared" ref="A270:A275" si="22547">A269+1</f>
        <v>3</v>
      </c>
      <c r="B270" s="123" t="s">
        <v>235</v>
      </c>
      <c r="C270" s="124"/>
      <c r="D270" s="124"/>
      <c r="E270" s="124"/>
      <c r="F270" s="124"/>
      <c r="G270" s="124"/>
      <c r="H270" s="125"/>
    </row>
    <row r="271" spans="1:11" x14ac:dyDescent="0.35">
      <c r="A271" s="73">
        <f t="shared" si="22547"/>
        <v>4</v>
      </c>
      <c r="B271" s="112" t="s">
        <v>123</v>
      </c>
      <c r="C271" s="113"/>
      <c r="D271" s="113"/>
      <c r="E271" s="113"/>
      <c r="F271" s="113"/>
      <c r="G271" s="113"/>
      <c r="H271" s="114"/>
    </row>
    <row r="272" spans="1:11" x14ac:dyDescent="0.35">
      <c r="A272" s="73">
        <f t="shared" si="22547"/>
        <v>5</v>
      </c>
      <c r="B272" s="112" t="s">
        <v>216</v>
      </c>
      <c r="C272" s="113"/>
      <c r="D272" s="113"/>
      <c r="E272" s="113"/>
      <c r="F272" s="113"/>
      <c r="G272" s="113"/>
      <c r="H272" s="114"/>
    </row>
    <row r="273" spans="1:8" x14ac:dyDescent="0.35">
      <c r="A273" s="73">
        <f t="shared" si="22547"/>
        <v>6</v>
      </c>
      <c r="B273" s="112" t="s">
        <v>124</v>
      </c>
      <c r="C273" s="113"/>
      <c r="D273" s="113"/>
      <c r="E273" s="113"/>
      <c r="F273" s="113"/>
      <c r="G273" s="113"/>
      <c r="H273" s="114"/>
    </row>
    <row r="274" spans="1:8" x14ac:dyDescent="0.35">
      <c r="A274" s="73">
        <f t="shared" si="22547"/>
        <v>7</v>
      </c>
      <c r="B274" s="112" t="s">
        <v>125</v>
      </c>
      <c r="C274" s="113"/>
      <c r="D274" s="113"/>
      <c r="E274" s="113"/>
      <c r="F274" s="113"/>
      <c r="G274" s="113"/>
      <c r="H274" s="114"/>
    </row>
    <row r="275" spans="1:8" x14ac:dyDescent="0.35">
      <c r="A275" s="73">
        <f t="shared" si="22547"/>
        <v>8</v>
      </c>
      <c r="B275" s="112" t="s">
        <v>165</v>
      </c>
      <c r="C275" s="113"/>
      <c r="D275" s="113"/>
      <c r="E275" s="113"/>
      <c r="F275" s="113"/>
      <c r="G275" s="113"/>
      <c r="H275" s="114"/>
    </row>
    <row r="276" spans="1:8" hidden="1" x14ac:dyDescent="0.35">
      <c r="A276" s="59" t="s">
        <v>218</v>
      </c>
      <c r="B276" s="95" t="s">
        <v>175</v>
      </c>
      <c r="C276" s="96"/>
      <c r="D276" s="96"/>
      <c r="E276" s="96"/>
      <c r="F276" s="96"/>
      <c r="G276" s="96"/>
      <c r="H276" s="97"/>
    </row>
    <row r="277" spans="1:8" ht="32.25" customHeight="1" x14ac:dyDescent="0.35">
      <c r="A277" s="59">
        <v>9</v>
      </c>
      <c r="B277" s="95" t="s">
        <v>219</v>
      </c>
      <c r="C277" s="96"/>
      <c r="D277" s="96"/>
      <c r="E277" s="96"/>
      <c r="F277" s="96"/>
      <c r="G277" s="96"/>
      <c r="H277" s="97"/>
    </row>
    <row r="278" spans="1:8" ht="15.75" customHeight="1" x14ac:dyDescent="0.35">
      <c r="A278" s="191">
        <f>A277+1</f>
        <v>10</v>
      </c>
      <c r="B278" s="68" t="s">
        <v>224</v>
      </c>
      <c r="C278" s="158" t="s">
        <v>225</v>
      </c>
      <c r="D278" s="158"/>
      <c r="E278" s="158"/>
      <c r="F278" s="158" t="s">
        <v>226</v>
      </c>
      <c r="G278" s="158"/>
      <c r="H278" s="158"/>
    </row>
    <row r="279" spans="1:8" ht="15.75" customHeight="1" x14ac:dyDescent="0.35">
      <c r="A279" s="192"/>
      <c r="B279" s="68">
        <v>1</v>
      </c>
      <c r="C279" s="158" t="s">
        <v>196</v>
      </c>
      <c r="D279" s="158"/>
      <c r="E279" s="158"/>
      <c r="F279" s="158" t="s">
        <v>196</v>
      </c>
      <c r="G279" s="158"/>
      <c r="H279" s="158"/>
    </row>
    <row r="280" spans="1:8" ht="15.75" customHeight="1" x14ac:dyDescent="0.35">
      <c r="A280" s="192"/>
      <c r="B280" s="68">
        <v>2</v>
      </c>
      <c r="C280" s="158" t="s">
        <v>199</v>
      </c>
      <c r="D280" s="158"/>
      <c r="E280" s="158"/>
      <c r="F280" s="158" t="s">
        <v>199</v>
      </c>
      <c r="G280" s="158"/>
      <c r="H280" s="158"/>
    </row>
    <row r="281" spans="1:8" ht="15.75" customHeight="1" x14ac:dyDescent="0.35">
      <c r="A281" s="192"/>
      <c r="B281" s="68">
        <v>3</v>
      </c>
      <c r="C281" s="158" t="s">
        <v>193</v>
      </c>
      <c r="D281" s="158"/>
      <c r="E281" s="158"/>
      <c r="F281" s="158" t="s">
        <v>227</v>
      </c>
      <c r="G281" s="158"/>
      <c r="H281" s="158"/>
    </row>
    <row r="282" spans="1:8" ht="32" customHeight="1" x14ac:dyDescent="0.35">
      <c r="A282" s="193"/>
      <c r="B282" s="194" t="s">
        <v>250</v>
      </c>
      <c r="C282" s="195"/>
      <c r="D282" s="195"/>
      <c r="E282" s="195"/>
      <c r="F282" s="195"/>
      <c r="G282" s="195"/>
      <c r="H282" s="196"/>
    </row>
    <row r="283" spans="1:8" x14ac:dyDescent="0.35">
      <c r="A283" s="69">
        <v>11</v>
      </c>
      <c r="B283" s="82" t="s">
        <v>239</v>
      </c>
      <c r="C283" s="82"/>
      <c r="D283" s="82"/>
      <c r="E283" s="82"/>
      <c r="F283" s="82"/>
      <c r="G283" s="82"/>
      <c r="H283" s="82"/>
    </row>
    <row r="284" spans="1:8" x14ac:dyDescent="0.35">
      <c r="A284" s="70">
        <v>12</v>
      </c>
      <c r="B284" s="82" t="s">
        <v>247</v>
      </c>
      <c r="C284" s="82"/>
      <c r="D284" s="82"/>
      <c r="E284" s="82"/>
      <c r="F284" s="82"/>
      <c r="G284" s="82"/>
      <c r="H284" s="82"/>
    </row>
    <row r="285" spans="1:8" x14ac:dyDescent="0.35">
      <c r="A285" s="73">
        <v>13</v>
      </c>
      <c r="B285" s="82" t="s">
        <v>249</v>
      </c>
      <c r="C285" s="82"/>
      <c r="D285" s="82"/>
      <c r="E285" s="82"/>
      <c r="F285" s="82"/>
      <c r="G285" s="82"/>
      <c r="H285" s="82"/>
    </row>
    <row r="286" spans="1:8" x14ac:dyDescent="0.35">
      <c r="A286" s="144" t="s">
        <v>65</v>
      </c>
      <c r="B286" s="144"/>
      <c r="C286" s="144"/>
      <c r="D286" s="144"/>
      <c r="E286" s="144"/>
      <c r="F286" s="144"/>
      <c r="G286" s="144"/>
      <c r="H286" s="144"/>
    </row>
    <row r="287" spans="1:8" ht="19.5" customHeight="1" x14ac:dyDescent="0.35">
      <c r="A287" s="100" t="s">
        <v>66</v>
      </c>
      <c r="B287" s="100"/>
      <c r="C287" s="100"/>
      <c r="D287" s="100"/>
      <c r="E287" s="100"/>
      <c r="F287" s="100"/>
      <c r="G287" s="100"/>
      <c r="H287" s="100"/>
    </row>
    <row r="288" spans="1:8" ht="18" customHeight="1" x14ac:dyDescent="0.35">
      <c r="A288" s="101" t="s">
        <v>67</v>
      </c>
      <c r="B288" s="101"/>
      <c r="C288" s="101"/>
      <c r="D288" s="101"/>
      <c r="E288" s="101"/>
      <c r="F288" s="101"/>
      <c r="G288" s="101"/>
      <c r="H288" s="101"/>
    </row>
    <row r="289" spans="1:8" x14ac:dyDescent="0.35">
      <c r="A289" s="100" t="s">
        <v>68</v>
      </c>
      <c r="B289" s="100"/>
      <c r="C289" s="100"/>
      <c r="D289" s="100"/>
      <c r="E289" s="100"/>
      <c r="F289" s="100"/>
      <c r="G289" s="100"/>
      <c r="H289" s="100"/>
    </row>
    <row r="290" spans="1:8" x14ac:dyDescent="0.35">
      <c r="A290" s="100" t="s">
        <v>69</v>
      </c>
      <c r="B290" s="100"/>
      <c r="C290" s="100"/>
      <c r="D290" s="100"/>
      <c r="E290" s="100"/>
      <c r="F290" s="100"/>
      <c r="G290" s="100"/>
      <c r="H290" s="100"/>
    </row>
    <row r="291" spans="1:8" ht="17.25" customHeight="1" x14ac:dyDescent="0.35">
      <c r="A291" s="100" t="s">
        <v>126</v>
      </c>
      <c r="B291" s="100"/>
      <c r="C291" s="100"/>
      <c r="D291" s="100"/>
      <c r="E291" s="100"/>
      <c r="F291" s="100"/>
      <c r="G291" s="100"/>
      <c r="H291" s="100"/>
    </row>
    <row r="292" spans="1:8" x14ac:dyDescent="0.35">
      <c r="A292" s="110" t="s">
        <v>127</v>
      </c>
      <c r="B292" s="110"/>
      <c r="C292" s="110"/>
      <c r="D292" s="110"/>
      <c r="E292" s="110"/>
      <c r="F292" s="110"/>
      <c r="G292" s="110"/>
      <c r="H292" s="110"/>
    </row>
    <row r="293" spans="1:8" x14ac:dyDescent="0.35">
      <c r="A293" s="141" t="s">
        <v>82</v>
      </c>
      <c r="B293" s="141"/>
      <c r="C293" s="141" t="s">
        <v>237</v>
      </c>
      <c r="D293" s="141"/>
      <c r="E293" s="141" t="s">
        <v>106</v>
      </c>
      <c r="F293" s="141"/>
      <c r="G293" s="141" t="s">
        <v>240</v>
      </c>
      <c r="H293" s="141"/>
    </row>
    <row r="294" spans="1:8" x14ac:dyDescent="0.35">
      <c r="A294" s="140" t="s">
        <v>84</v>
      </c>
      <c r="B294" s="140"/>
      <c r="C294" s="140"/>
      <c r="D294" s="140"/>
      <c r="E294" s="140"/>
      <c r="F294" s="140"/>
      <c r="G294" s="140"/>
      <c r="H294" s="140"/>
    </row>
    <row r="295" spans="1:8" x14ac:dyDescent="0.35">
      <c r="A295" s="140"/>
      <c r="B295" s="140"/>
      <c r="C295" s="140"/>
      <c r="D295" s="140"/>
      <c r="E295" s="140"/>
      <c r="F295" s="140"/>
      <c r="G295" s="140"/>
      <c r="H295" s="140"/>
    </row>
    <row r="296" spans="1:8" x14ac:dyDescent="0.35">
      <c r="A296" s="140"/>
      <c r="B296" s="140"/>
      <c r="C296" s="140"/>
      <c r="D296" s="140"/>
      <c r="E296" s="140"/>
      <c r="F296" s="140"/>
      <c r="G296" s="140"/>
      <c r="H296" s="140"/>
    </row>
    <row r="297" spans="1:8" x14ac:dyDescent="0.35">
      <c r="A297" s="140"/>
      <c r="B297" s="140"/>
      <c r="C297" s="140"/>
      <c r="D297" s="140"/>
      <c r="E297" s="140"/>
      <c r="F297" s="140"/>
      <c r="G297" s="140"/>
      <c r="H297" s="140"/>
    </row>
    <row r="298" spans="1:8" x14ac:dyDescent="0.35">
      <c r="A298" s="8" t="s">
        <v>70</v>
      </c>
      <c r="B298" s="9"/>
      <c r="C298" s="9"/>
      <c r="D298" s="8" t="str">
        <f>E8</f>
        <v xml:space="preserve">Sky Villas </v>
      </c>
      <c r="F298" s="9"/>
      <c r="G298" s="9"/>
      <c r="H298" s="9"/>
    </row>
    <row r="299" spans="1:8" x14ac:dyDescent="0.35">
      <c r="A299" s="9"/>
      <c r="B299" s="9"/>
      <c r="C299" s="9"/>
      <c r="D299" s="9"/>
      <c r="E299" s="9"/>
      <c r="F299" s="9"/>
      <c r="G299" s="9"/>
      <c r="H299" s="9"/>
    </row>
    <row r="300" spans="1:8" x14ac:dyDescent="0.35">
      <c r="A300" s="9"/>
      <c r="B300" s="9"/>
      <c r="C300" s="9"/>
      <c r="D300" s="9"/>
      <c r="E300" s="9"/>
      <c r="F300" s="9"/>
      <c r="G300" s="9"/>
      <c r="H300" s="9"/>
    </row>
    <row r="341" spans="1:1" x14ac:dyDescent="0.35">
      <c r="A341" s="11" t="s">
        <v>228</v>
      </c>
    </row>
    <row r="374" spans="1:1" x14ac:dyDescent="0.35">
      <c r="A374" s="11" t="s">
        <v>251</v>
      </c>
    </row>
    <row r="417" spans="1:1" x14ac:dyDescent="0.35">
      <c r="A417" s="11" t="s">
        <v>71</v>
      </c>
    </row>
  </sheetData>
  <mergeCells count="10566">
    <mergeCell ref="B285:H285"/>
    <mergeCell ref="A278:A282"/>
    <mergeCell ref="B282:H282"/>
    <mergeCell ref="WQY234:WQZ234"/>
    <mergeCell ref="WRG234:WRH234"/>
    <mergeCell ref="WRO234:WRP234"/>
    <mergeCell ref="WRW234:WRX234"/>
    <mergeCell ref="WSE234:WSF234"/>
    <mergeCell ref="WSM234:WSN234"/>
    <mergeCell ref="WSU234:WSV234"/>
    <mergeCell ref="WTC234:WTD234"/>
    <mergeCell ref="WTK234:WTL234"/>
    <mergeCell ref="WOE234:WOF234"/>
    <mergeCell ref="WOM234:WON234"/>
    <mergeCell ref="WOU234:WOV234"/>
    <mergeCell ref="WPC234:WPD234"/>
    <mergeCell ref="WPK234:WPL234"/>
    <mergeCell ref="WPS234:WPT234"/>
    <mergeCell ref="WQA234:WQB234"/>
    <mergeCell ref="WQI234:WQJ234"/>
    <mergeCell ref="WQQ234:WQR234"/>
    <mergeCell ref="WLK234:WLL234"/>
    <mergeCell ref="WLS234:WLT234"/>
    <mergeCell ref="WMA234:WMB234"/>
    <mergeCell ref="WMI234:WMJ234"/>
    <mergeCell ref="WMQ234:WMR234"/>
    <mergeCell ref="WMY234:WMZ234"/>
    <mergeCell ref="WNG234:WNH234"/>
    <mergeCell ref="WNO234:WNP234"/>
    <mergeCell ref="WNW234:WNX234"/>
    <mergeCell ref="A69:B69"/>
    <mergeCell ref="C69:D69"/>
    <mergeCell ref="E69:F69"/>
    <mergeCell ref="G69:H69"/>
    <mergeCell ref="XCA234:XCB234"/>
    <mergeCell ref="XCI234:XCJ234"/>
    <mergeCell ref="WIQ234:WIR234"/>
    <mergeCell ref="WIY234:WIZ234"/>
    <mergeCell ref="WJG234:WJH234"/>
    <mergeCell ref="WJO234:WJP234"/>
    <mergeCell ref="WJW234:WJX234"/>
    <mergeCell ref="WKE234:WKF234"/>
    <mergeCell ref="WKM234:WKN234"/>
    <mergeCell ref="WKU234:WKV234"/>
    <mergeCell ref="WLC234:WLD234"/>
    <mergeCell ref="WFW234:WFX234"/>
    <mergeCell ref="WGE234:WGF234"/>
    <mergeCell ref="WGM234:WGN234"/>
    <mergeCell ref="WGU234:WGV234"/>
    <mergeCell ref="WHC234:WHD234"/>
    <mergeCell ref="WHK234:WHL234"/>
    <mergeCell ref="WHS234:WHT234"/>
    <mergeCell ref="WIA234:WIB234"/>
    <mergeCell ref="WII234:WIJ234"/>
    <mergeCell ref="WDC234:WDD234"/>
    <mergeCell ref="WDK234:WDL234"/>
    <mergeCell ref="WDS234:WDT234"/>
    <mergeCell ref="WEA234:WEB234"/>
    <mergeCell ref="WEI234:WEJ234"/>
    <mergeCell ref="WEQ234:WER234"/>
    <mergeCell ref="WEY234:WEZ234"/>
    <mergeCell ref="WFG234:WFH234"/>
    <mergeCell ref="WFO234:WFP234"/>
    <mergeCell ref="WAI234:WAJ234"/>
    <mergeCell ref="WAQ234:WAR234"/>
    <mergeCell ref="WAY234:WAZ234"/>
    <mergeCell ref="WBG234:WBH234"/>
    <mergeCell ref="XCQ234:XCR234"/>
    <mergeCell ref="XCY234:XCZ234"/>
    <mergeCell ref="XDG234:XDH234"/>
    <mergeCell ref="XDO234:XDP234"/>
    <mergeCell ref="XDW234:XDX234"/>
    <mergeCell ref="XEE234:XEF234"/>
    <mergeCell ref="XEM234:XEN234"/>
    <mergeCell ref="WZG234:WZH234"/>
    <mergeCell ref="WZO234:WZP234"/>
    <mergeCell ref="WZW234:WZX234"/>
    <mergeCell ref="XAE234:XAF234"/>
    <mergeCell ref="XAM234:XAN234"/>
    <mergeCell ref="XAU234:XAV234"/>
    <mergeCell ref="XBC234:XBD234"/>
    <mergeCell ref="XBK234:XBL234"/>
    <mergeCell ref="XBS234:XBT234"/>
    <mergeCell ref="WWM234:WWN234"/>
    <mergeCell ref="WWU234:WWV234"/>
    <mergeCell ref="WXC234:WXD234"/>
    <mergeCell ref="WXK234:WXL234"/>
    <mergeCell ref="WXS234:WXT234"/>
    <mergeCell ref="WYA234:WYB234"/>
    <mergeCell ref="WYI234:WYJ234"/>
    <mergeCell ref="WYQ234:WYR234"/>
    <mergeCell ref="WYY234:WYZ234"/>
    <mergeCell ref="WTS234:WTT234"/>
    <mergeCell ref="WUA234:WUB234"/>
    <mergeCell ref="WUI234:WUJ234"/>
    <mergeCell ref="WUQ234:WUR234"/>
    <mergeCell ref="WUY234:WUZ234"/>
    <mergeCell ref="WVG234:WVH234"/>
    <mergeCell ref="WVO234:WVP234"/>
    <mergeCell ref="WVW234:WVX234"/>
    <mergeCell ref="WWE234:WWF234"/>
    <mergeCell ref="WBO234:WBP234"/>
    <mergeCell ref="WBW234:WBX234"/>
    <mergeCell ref="WCE234:WCF234"/>
    <mergeCell ref="WCM234:WCN234"/>
    <mergeCell ref="WCU234:WCV234"/>
    <mergeCell ref="VXO234:VXP234"/>
    <mergeCell ref="VXW234:VXX234"/>
    <mergeCell ref="VYE234:VYF234"/>
    <mergeCell ref="VYM234:VYN234"/>
    <mergeCell ref="VYU234:VYV234"/>
    <mergeCell ref="VZC234:VZD234"/>
    <mergeCell ref="VZK234:VZL234"/>
    <mergeCell ref="VZS234:VZT234"/>
    <mergeCell ref="WAA234:WAB234"/>
    <mergeCell ref="VUU234:VUV234"/>
    <mergeCell ref="VVC234:VVD234"/>
    <mergeCell ref="VVK234:VVL234"/>
    <mergeCell ref="VVS234:VVT234"/>
    <mergeCell ref="VWA234:VWB234"/>
    <mergeCell ref="VWI234:VWJ234"/>
    <mergeCell ref="VWQ234:VWR234"/>
    <mergeCell ref="VWY234:VWZ234"/>
    <mergeCell ref="VXG234:VXH234"/>
    <mergeCell ref="VSA234:VSB234"/>
    <mergeCell ref="VSI234:VSJ234"/>
    <mergeCell ref="VSQ234:VSR234"/>
    <mergeCell ref="VSY234:VSZ234"/>
    <mergeCell ref="VTG234:VTH234"/>
    <mergeCell ref="VTO234:VTP234"/>
    <mergeCell ref="VTW234:VTX234"/>
    <mergeCell ref="VUE234:VUF234"/>
    <mergeCell ref="VUM234:VUN234"/>
    <mergeCell ref="VPG234:VPH234"/>
    <mergeCell ref="VPO234:VPP234"/>
    <mergeCell ref="VPW234:VPX234"/>
    <mergeCell ref="VQE234:VQF234"/>
    <mergeCell ref="VQM234:VQN234"/>
    <mergeCell ref="VQU234:VQV234"/>
    <mergeCell ref="VRC234:VRD234"/>
    <mergeCell ref="VRK234:VRL234"/>
    <mergeCell ref="VRS234:VRT234"/>
    <mergeCell ref="VMM234:VMN234"/>
    <mergeCell ref="VMU234:VMV234"/>
    <mergeCell ref="VNC234:VND234"/>
    <mergeCell ref="VNK234:VNL234"/>
    <mergeCell ref="VNS234:VNT234"/>
    <mergeCell ref="VOA234:VOB234"/>
    <mergeCell ref="VOI234:VOJ234"/>
    <mergeCell ref="VOQ234:VOR234"/>
    <mergeCell ref="VOY234:VOZ234"/>
    <mergeCell ref="VJS234:VJT234"/>
    <mergeCell ref="VKA234:VKB234"/>
    <mergeCell ref="VKI234:VKJ234"/>
    <mergeCell ref="VKQ234:VKR234"/>
    <mergeCell ref="VKY234:VKZ234"/>
    <mergeCell ref="VLG234:VLH234"/>
    <mergeCell ref="VLO234:VLP234"/>
    <mergeCell ref="VLW234:VLX234"/>
    <mergeCell ref="VME234:VMF234"/>
    <mergeCell ref="VGY234:VGZ234"/>
    <mergeCell ref="VHG234:VHH234"/>
    <mergeCell ref="VHO234:VHP234"/>
    <mergeCell ref="VHW234:VHX234"/>
    <mergeCell ref="VIE234:VIF234"/>
    <mergeCell ref="VIM234:VIN234"/>
    <mergeCell ref="VIU234:VIV234"/>
    <mergeCell ref="VJC234:VJD234"/>
    <mergeCell ref="VJK234:VJL234"/>
    <mergeCell ref="VEE234:VEF234"/>
    <mergeCell ref="VEM234:VEN234"/>
    <mergeCell ref="VEU234:VEV234"/>
    <mergeCell ref="VFC234:VFD234"/>
    <mergeCell ref="VFK234:VFL234"/>
    <mergeCell ref="VFS234:VFT234"/>
    <mergeCell ref="VGA234:VGB234"/>
    <mergeCell ref="VGI234:VGJ234"/>
    <mergeCell ref="VGQ234:VGR234"/>
    <mergeCell ref="VBK234:VBL234"/>
    <mergeCell ref="VBS234:VBT234"/>
    <mergeCell ref="VCA234:VCB234"/>
    <mergeCell ref="VCI234:VCJ234"/>
    <mergeCell ref="VCQ234:VCR234"/>
    <mergeCell ref="VCY234:VCZ234"/>
    <mergeCell ref="VDG234:VDH234"/>
    <mergeCell ref="VDO234:VDP234"/>
    <mergeCell ref="VDW234:VDX234"/>
    <mergeCell ref="UYQ234:UYR234"/>
    <mergeCell ref="UYY234:UYZ234"/>
    <mergeCell ref="UZG234:UZH234"/>
    <mergeCell ref="UZO234:UZP234"/>
    <mergeCell ref="UZW234:UZX234"/>
    <mergeCell ref="VAE234:VAF234"/>
    <mergeCell ref="VAM234:VAN234"/>
    <mergeCell ref="VAU234:VAV234"/>
    <mergeCell ref="VBC234:VBD234"/>
    <mergeCell ref="UVW234:UVX234"/>
    <mergeCell ref="UWE234:UWF234"/>
    <mergeCell ref="UWM234:UWN234"/>
    <mergeCell ref="UWU234:UWV234"/>
    <mergeCell ref="UXC234:UXD234"/>
    <mergeCell ref="UXK234:UXL234"/>
    <mergeCell ref="UXS234:UXT234"/>
    <mergeCell ref="UYA234:UYB234"/>
    <mergeCell ref="UYI234:UYJ234"/>
    <mergeCell ref="UTC234:UTD234"/>
    <mergeCell ref="UTK234:UTL234"/>
    <mergeCell ref="UTS234:UTT234"/>
    <mergeCell ref="UUA234:UUB234"/>
    <mergeCell ref="UUI234:UUJ234"/>
    <mergeCell ref="UUQ234:UUR234"/>
    <mergeCell ref="UUY234:UUZ234"/>
    <mergeCell ref="UVG234:UVH234"/>
    <mergeCell ref="UVO234:UVP234"/>
    <mergeCell ref="UQI234:UQJ234"/>
    <mergeCell ref="UQQ234:UQR234"/>
    <mergeCell ref="UQY234:UQZ234"/>
    <mergeCell ref="URG234:URH234"/>
    <mergeCell ref="URO234:URP234"/>
    <mergeCell ref="URW234:URX234"/>
    <mergeCell ref="USE234:USF234"/>
    <mergeCell ref="USM234:USN234"/>
    <mergeCell ref="USU234:USV234"/>
    <mergeCell ref="UNO234:UNP234"/>
    <mergeCell ref="UNW234:UNX234"/>
    <mergeCell ref="UOE234:UOF234"/>
    <mergeCell ref="UOM234:UON234"/>
    <mergeCell ref="UOU234:UOV234"/>
    <mergeCell ref="UPC234:UPD234"/>
    <mergeCell ref="UPK234:UPL234"/>
    <mergeCell ref="UPS234:UPT234"/>
    <mergeCell ref="UQA234:UQB234"/>
    <mergeCell ref="UKU234:UKV234"/>
    <mergeCell ref="ULC234:ULD234"/>
    <mergeCell ref="ULK234:ULL234"/>
    <mergeCell ref="ULS234:ULT234"/>
    <mergeCell ref="UMA234:UMB234"/>
    <mergeCell ref="UMI234:UMJ234"/>
    <mergeCell ref="UMQ234:UMR234"/>
    <mergeCell ref="UMY234:UMZ234"/>
    <mergeCell ref="UNG234:UNH234"/>
    <mergeCell ref="UIA234:UIB234"/>
    <mergeCell ref="UII234:UIJ234"/>
    <mergeCell ref="UIQ234:UIR234"/>
    <mergeCell ref="UIY234:UIZ234"/>
    <mergeCell ref="UJG234:UJH234"/>
    <mergeCell ref="UJO234:UJP234"/>
    <mergeCell ref="UJW234:UJX234"/>
    <mergeCell ref="UKE234:UKF234"/>
    <mergeCell ref="UKM234:UKN234"/>
    <mergeCell ref="UFG234:UFH234"/>
    <mergeCell ref="UFO234:UFP234"/>
    <mergeCell ref="UFW234:UFX234"/>
    <mergeCell ref="UGE234:UGF234"/>
    <mergeCell ref="UGM234:UGN234"/>
    <mergeCell ref="UGU234:UGV234"/>
    <mergeCell ref="UHC234:UHD234"/>
    <mergeCell ref="UHK234:UHL234"/>
    <mergeCell ref="UHS234:UHT234"/>
    <mergeCell ref="UCM234:UCN234"/>
    <mergeCell ref="UCU234:UCV234"/>
    <mergeCell ref="UDC234:UDD234"/>
    <mergeCell ref="UDK234:UDL234"/>
    <mergeCell ref="UDS234:UDT234"/>
    <mergeCell ref="UEA234:UEB234"/>
    <mergeCell ref="UEI234:UEJ234"/>
    <mergeCell ref="UEQ234:UER234"/>
    <mergeCell ref="UEY234:UEZ234"/>
    <mergeCell ref="TZS234:TZT234"/>
    <mergeCell ref="UAA234:UAB234"/>
    <mergeCell ref="UAI234:UAJ234"/>
    <mergeCell ref="UAQ234:UAR234"/>
    <mergeCell ref="UAY234:UAZ234"/>
    <mergeCell ref="UBG234:UBH234"/>
    <mergeCell ref="UBO234:UBP234"/>
    <mergeCell ref="UBW234:UBX234"/>
    <mergeCell ref="UCE234:UCF234"/>
    <mergeCell ref="TWY234:TWZ234"/>
    <mergeCell ref="TXG234:TXH234"/>
    <mergeCell ref="TXO234:TXP234"/>
    <mergeCell ref="TXW234:TXX234"/>
    <mergeCell ref="TYE234:TYF234"/>
    <mergeCell ref="TYM234:TYN234"/>
    <mergeCell ref="TYU234:TYV234"/>
    <mergeCell ref="TZC234:TZD234"/>
    <mergeCell ref="TZK234:TZL234"/>
    <mergeCell ref="TUE234:TUF234"/>
    <mergeCell ref="TUM234:TUN234"/>
    <mergeCell ref="TUU234:TUV234"/>
    <mergeCell ref="TVC234:TVD234"/>
    <mergeCell ref="TVK234:TVL234"/>
    <mergeCell ref="TVS234:TVT234"/>
    <mergeCell ref="TWA234:TWB234"/>
    <mergeCell ref="TWI234:TWJ234"/>
    <mergeCell ref="TWQ234:TWR234"/>
    <mergeCell ref="TRK234:TRL234"/>
    <mergeCell ref="TRS234:TRT234"/>
    <mergeCell ref="TSA234:TSB234"/>
    <mergeCell ref="TSI234:TSJ234"/>
    <mergeCell ref="TSQ234:TSR234"/>
    <mergeCell ref="TSY234:TSZ234"/>
    <mergeCell ref="TTG234:TTH234"/>
    <mergeCell ref="TTO234:TTP234"/>
    <mergeCell ref="TTW234:TTX234"/>
    <mergeCell ref="TOQ234:TOR234"/>
    <mergeCell ref="TOY234:TOZ234"/>
    <mergeCell ref="TPG234:TPH234"/>
    <mergeCell ref="TPO234:TPP234"/>
    <mergeCell ref="TPW234:TPX234"/>
    <mergeCell ref="TQE234:TQF234"/>
    <mergeCell ref="TQM234:TQN234"/>
    <mergeCell ref="TQU234:TQV234"/>
    <mergeCell ref="TRC234:TRD234"/>
    <mergeCell ref="TLW234:TLX234"/>
    <mergeCell ref="TME234:TMF234"/>
    <mergeCell ref="TMM234:TMN234"/>
    <mergeCell ref="TMU234:TMV234"/>
    <mergeCell ref="TNC234:TND234"/>
    <mergeCell ref="TNK234:TNL234"/>
    <mergeCell ref="TNS234:TNT234"/>
    <mergeCell ref="TOA234:TOB234"/>
    <mergeCell ref="TOI234:TOJ234"/>
    <mergeCell ref="TJC234:TJD234"/>
    <mergeCell ref="TJK234:TJL234"/>
    <mergeCell ref="TJS234:TJT234"/>
    <mergeCell ref="TKA234:TKB234"/>
    <mergeCell ref="TKI234:TKJ234"/>
    <mergeCell ref="TKQ234:TKR234"/>
    <mergeCell ref="TKY234:TKZ234"/>
    <mergeCell ref="TLG234:TLH234"/>
    <mergeCell ref="TLO234:TLP234"/>
    <mergeCell ref="TGI234:TGJ234"/>
    <mergeCell ref="TGQ234:TGR234"/>
    <mergeCell ref="TGY234:TGZ234"/>
    <mergeCell ref="THG234:THH234"/>
    <mergeCell ref="THO234:THP234"/>
    <mergeCell ref="THW234:THX234"/>
    <mergeCell ref="TIE234:TIF234"/>
    <mergeCell ref="TIM234:TIN234"/>
    <mergeCell ref="TIU234:TIV234"/>
    <mergeCell ref="TDO234:TDP234"/>
    <mergeCell ref="TDW234:TDX234"/>
    <mergeCell ref="TEE234:TEF234"/>
    <mergeCell ref="TEM234:TEN234"/>
    <mergeCell ref="TEU234:TEV234"/>
    <mergeCell ref="TFC234:TFD234"/>
    <mergeCell ref="TFK234:TFL234"/>
    <mergeCell ref="TFS234:TFT234"/>
    <mergeCell ref="TGA234:TGB234"/>
    <mergeCell ref="TAU234:TAV234"/>
    <mergeCell ref="TBC234:TBD234"/>
    <mergeCell ref="TBK234:TBL234"/>
    <mergeCell ref="TBS234:TBT234"/>
    <mergeCell ref="TCA234:TCB234"/>
    <mergeCell ref="TCI234:TCJ234"/>
    <mergeCell ref="TCQ234:TCR234"/>
    <mergeCell ref="TCY234:TCZ234"/>
    <mergeCell ref="TDG234:TDH234"/>
    <mergeCell ref="SYA234:SYB234"/>
    <mergeCell ref="SYI234:SYJ234"/>
    <mergeCell ref="SYQ234:SYR234"/>
    <mergeCell ref="SYY234:SYZ234"/>
    <mergeCell ref="SZG234:SZH234"/>
    <mergeCell ref="SZO234:SZP234"/>
    <mergeCell ref="SZW234:SZX234"/>
    <mergeCell ref="TAE234:TAF234"/>
    <mergeCell ref="TAM234:TAN234"/>
    <mergeCell ref="SVG234:SVH234"/>
    <mergeCell ref="SVO234:SVP234"/>
    <mergeCell ref="SVW234:SVX234"/>
    <mergeCell ref="SWE234:SWF234"/>
    <mergeCell ref="SWM234:SWN234"/>
    <mergeCell ref="SWU234:SWV234"/>
    <mergeCell ref="SXC234:SXD234"/>
    <mergeCell ref="SXK234:SXL234"/>
    <mergeCell ref="SXS234:SXT234"/>
    <mergeCell ref="SSM234:SSN234"/>
    <mergeCell ref="SSU234:SSV234"/>
    <mergeCell ref="STC234:STD234"/>
    <mergeCell ref="STK234:STL234"/>
    <mergeCell ref="STS234:STT234"/>
    <mergeCell ref="SUA234:SUB234"/>
    <mergeCell ref="SUI234:SUJ234"/>
    <mergeCell ref="SUQ234:SUR234"/>
    <mergeCell ref="SUY234:SUZ234"/>
    <mergeCell ref="SPS234:SPT234"/>
    <mergeCell ref="SQA234:SQB234"/>
    <mergeCell ref="SQI234:SQJ234"/>
    <mergeCell ref="SQQ234:SQR234"/>
    <mergeCell ref="SQY234:SQZ234"/>
    <mergeCell ref="SRG234:SRH234"/>
    <mergeCell ref="SRO234:SRP234"/>
    <mergeCell ref="SRW234:SRX234"/>
    <mergeCell ref="SSE234:SSF234"/>
    <mergeCell ref="SMY234:SMZ234"/>
    <mergeCell ref="SNG234:SNH234"/>
    <mergeCell ref="SNO234:SNP234"/>
    <mergeCell ref="SNW234:SNX234"/>
    <mergeCell ref="SOE234:SOF234"/>
    <mergeCell ref="SOM234:SON234"/>
    <mergeCell ref="SOU234:SOV234"/>
    <mergeCell ref="SPC234:SPD234"/>
    <mergeCell ref="SPK234:SPL234"/>
    <mergeCell ref="SKE234:SKF234"/>
    <mergeCell ref="SKM234:SKN234"/>
    <mergeCell ref="SKU234:SKV234"/>
    <mergeCell ref="SLC234:SLD234"/>
    <mergeCell ref="SLK234:SLL234"/>
    <mergeCell ref="SLS234:SLT234"/>
    <mergeCell ref="SMA234:SMB234"/>
    <mergeCell ref="SMI234:SMJ234"/>
    <mergeCell ref="SMQ234:SMR234"/>
    <mergeCell ref="SHK234:SHL234"/>
    <mergeCell ref="SHS234:SHT234"/>
    <mergeCell ref="SIA234:SIB234"/>
    <mergeCell ref="SII234:SIJ234"/>
    <mergeCell ref="SIQ234:SIR234"/>
    <mergeCell ref="SIY234:SIZ234"/>
    <mergeCell ref="SJG234:SJH234"/>
    <mergeCell ref="SJO234:SJP234"/>
    <mergeCell ref="SJW234:SJX234"/>
    <mergeCell ref="SEQ234:SER234"/>
    <mergeCell ref="SEY234:SEZ234"/>
    <mergeCell ref="SFG234:SFH234"/>
    <mergeCell ref="SFO234:SFP234"/>
    <mergeCell ref="SFW234:SFX234"/>
    <mergeCell ref="SGE234:SGF234"/>
    <mergeCell ref="SGM234:SGN234"/>
    <mergeCell ref="SGU234:SGV234"/>
    <mergeCell ref="SHC234:SHD234"/>
    <mergeCell ref="SBW234:SBX234"/>
    <mergeCell ref="SCE234:SCF234"/>
    <mergeCell ref="SCM234:SCN234"/>
    <mergeCell ref="SCU234:SCV234"/>
    <mergeCell ref="SDC234:SDD234"/>
    <mergeCell ref="SDK234:SDL234"/>
    <mergeCell ref="SDS234:SDT234"/>
    <mergeCell ref="SEA234:SEB234"/>
    <mergeCell ref="SEI234:SEJ234"/>
    <mergeCell ref="RZC234:RZD234"/>
    <mergeCell ref="RZK234:RZL234"/>
    <mergeCell ref="RZS234:RZT234"/>
    <mergeCell ref="SAA234:SAB234"/>
    <mergeCell ref="SAI234:SAJ234"/>
    <mergeCell ref="SAQ234:SAR234"/>
    <mergeCell ref="SAY234:SAZ234"/>
    <mergeCell ref="SBG234:SBH234"/>
    <mergeCell ref="SBO234:SBP234"/>
    <mergeCell ref="RWI234:RWJ234"/>
    <mergeCell ref="RWQ234:RWR234"/>
    <mergeCell ref="RWY234:RWZ234"/>
    <mergeCell ref="RXG234:RXH234"/>
    <mergeCell ref="RXO234:RXP234"/>
    <mergeCell ref="RXW234:RXX234"/>
    <mergeCell ref="RYE234:RYF234"/>
    <mergeCell ref="RYM234:RYN234"/>
    <mergeCell ref="RYU234:RYV234"/>
    <mergeCell ref="RTO234:RTP234"/>
    <mergeCell ref="RTW234:RTX234"/>
    <mergeCell ref="RUE234:RUF234"/>
    <mergeCell ref="RUM234:RUN234"/>
    <mergeCell ref="RUU234:RUV234"/>
    <mergeCell ref="RVC234:RVD234"/>
    <mergeCell ref="RVK234:RVL234"/>
    <mergeCell ref="RVS234:RVT234"/>
    <mergeCell ref="RWA234:RWB234"/>
    <mergeCell ref="RQU234:RQV234"/>
    <mergeCell ref="RRC234:RRD234"/>
    <mergeCell ref="RRK234:RRL234"/>
    <mergeCell ref="RRS234:RRT234"/>
    <mergeCell ref="RSA234:RSB234"/>
    <mergeCell ref="RSI234:RSJ234"/>
    <mergeCell ref="RSQ234:RSR234"/>
    <mergeCell ref="RSY234:RSZ234"/>
    <mergeCell ref="RTG234:RTH234"/>
    <mergeCell ref="ROA234:ROB234"/>
    <mergeCell ref="ROI234:ROJ234"/>
    <mergeCell ref="ROQ234:ROR234"/>
    <mergeCell ref="ROY234:ROZ234"/>
    <mergeCell ref="RPG234:RPH234"/>
    <mergeCell ref="RPO234:RPP234"/>
    <mergeCell ref="RPW234:RPX234"/>
    <mergeCell ref="RQE234:RQF234"/>
    <mergeCell ref="RQM234:RQN234"/>
    <mergeCell ref="RLG234:RLH234"/>
    <mergeCell ref="RLO234:RLP234"/>
    <mergeCell ref="RLW234:RLX234"/>
    <mergeCell ref="RME234:RMF234"/>
    <mergeCell ref="RMM234:RMN234"/>
    <mergeCell ref="RMU234:RMV234"/>
    <mergeCell ref="RNC234:RND234"/>
    <mergeCell ref="RNK234:RNL234"/>
    <mergeCell ref="RNS234:RNT234"/>
    <mergeCell ref="RIM234:RIN234"/>
    <mergeCell ref="RIU234:RIV234"/>
    <mergeCell ref="RJC234:RJD234"/>
    <mergeCell ref="RJK234:RJL234"/>
    <mergeCell ref="RJS234:RJT234"/>
    <mergeCell ref="RKA234:RKB234"/>
    <mergeCell ref="RKI234:RKJ234"/>
    <mergeCell ref="RKQ234:RKR234"/>
    <mergeCell ref="RKY234:RKZ234"/>
    <mergeCell ref="RFS234:RFT234"/>
    <mergeCell ref="RGA234:RGB234"/>
    <mergeCell ref="RGI234:RGJ234"/>
    <mergeCell ref="RGQ234:RGR234"/>
    <mergeCell ref="RGY234:RGZ234"/>
    <mergeCell ref="RHG234:RHH234"/>
    <mergeCell ref="RHO234:RHP234"/>
    <mergeCell ref="RHW234:RHX234"/>
    <mergeCell ref="RIE234:RIF234"/>
    <mergeCell ref="RCY234:RCZ234"/>
    <mergeCell ref="RDG234:RDH234"/>
    <mergeCell ref="RDO234:RDP234"/>
    <mergeCell ref="RDW234:RDX234"/>
    <mergeCell ref="REE234:REF234"/>
    <mergeCell ref="REM234:REN234"/>
    <mergeCell ref="REU234:REV234"/>
    <mergeCell ref="RFC234:RFD234"/>
    <mergeCell ref="RFK234:RFL234"/>
    <mergeCell ref="RAE234:RAF234"/>
    <mergeCell ref="RAM234:RAN234"/>
    <mergeCell ref="RAU234:RAV234"/>
    <mergeCell ref="RBC234:RBD234"/>
    <mergeCell ref="RBK234:RBL234"/>
    <mergeCell ref="RBS234:RBT234"/>
    <mergeCell ref="RCA234:RCB234"/>
    <mergeCell ref="RCI234:RCJ234"/>
    <mergeCell ref="RCQ234:RCR234"/>
    <mergeCell ref="QXK234:QXL234"/>
    <mergeCell ref="QXS234:QXT234"/>
    <mergeCell ref="QYA234:QYB234"/>
    <mergeCell ref="QYI234:QYJ234"/>
    <mergeCell ref="QYQ234:QYR234"/>
    <mergeCell ref="QYY234:QYZ234"/>
    <mergeCell ref="QZG234:QZH234"/>
    <mergeCell ref="QZO234:QZP234"/>
    <mergeCell ref="QZW234:QZX234"/>
    <mergeCell ref="QUQ234:QUR234"/>
    <mergeCell ref="QUY234:QUZ234"/>
    <mergeCell ref="QVG234:QVH234"/>
    <mergeCell ref="QVO234:QVP234"/>
    <mergeCell ref="QVW234:QVX234"/>
    <mergeCell ref="QWE234:QWF234"/>
    <mergeCell ref="QWM234:QWN234"/>
    <mergeCell ref="QWU234:QWV234"/>
    <mergeCell ref="QXC234:QXD234"/>
    <mergeCell ref="QRW234:QRX234"/>
    <mergeCell ref="QSE234:QSF234"/>
    <mergeCell ref="QSM234:QSN234"/>
    <mergeCell ref="QSU234:QSV234"/>
    <mergeCell ref="QTC234:QTD234"/>
    <mergeCell ref="QTK234:QTL234"/>
    <mergeCell ref="QTS234:QTT234"/>
    <mergeCell ref="QUA234:QUB234"/>
    <mergeCell ref="QUI234:QUJ234"/>
    <mergeCell ref="QPC234:QPD234"/>
    <mergeCell ref="QPK234:QPL234"/>
    <mergeCell ref="QPS234:QPT234"/>
    <mergeCell ref="QQA234:QQB234"/>
    <mergeCell ref="QQI234:QQJ234"/>
    <mergeCell ref="QQQ234:QQR234"/>
    <mergeCell ref="QQY234:QQZ234"/>
    <mergeCell ref="QRG234:QRH234"/>
    <mergeCell ref="QRO234:QRP234"/>
    <mergeCell ref="QMI234:QMJ234"/>
    <mergeCell ref="QMQ234:QMR234"/>
    <mergeCell ref="QMY234:QMZ234"/>
    <mergeCell ref="QNG234:QNH234"/>
    <mergeCell ref="QNO234:QNP234"/>
    <mergeCell ref="QNW234:QNX234"/>
    <mergeCell ref="QOE234:QOF234"/>
    <mergeCell ref="QOM234:QON234"/>
    <mergeCell ref="QOU234:QOV234"/>
    <mergeCell ref="QJO234:QJP234"/>
    <mergeCell ref="QJW234:QJX234"/>
    <mergeCell ref="QKE234:QKF234"/>
    <mergeCell ref="QKM234:QKN234"/>
    <mergeCell ref="QKU234:QKV234"/>
    <mergeCell ref="QLC234:QLD234"/>
    <mergeCell ref="QLK234:QLL234"/>
    <mergeCell ref="QLS234:QLT234"/>
    <mergeCell ref="QMA234:QMB234"/>
    <mergeCell ref="QGU234:QGV234"/>
    <mergeCell ref="QHC234:QHD234"/>
    <mergeCell ref="QHK234:QHL234"/>
    <mergeCell ref="QHS234:QHT234"/>
    <mergeCell ref="QIA234:QIB234"/>
    <mergeCell ref="QII234:QIJ234"/>
    <mergeCell ref="QIQ234:QIR234"/>
    <mergeCell ref="QIY234:QIZ234"/>
    <mergeCell ref="QJG234:QJH234"/>
    <mergeCell ref="QEA234:QEB234"/>
    <mergeCell ref="QEI234:QEJ234"/>
    <mergeCell ref="QEQ234:QER234"/>
    <mergeCell ref="QEY234:QEZ234"/>
    <mergeCell ref="QFG234:QFH234"/>
    <mergeCell ref="QFO234:QFP234"/>
    <mergeCell ref="QFW234:QFX234"/>
    <mergeCell ref="QGE234:QGF234"/>
    <mergeCell ref="QGM234:QGN234"/>
    <mergeCell ref="QBG234:QBH234"/>
    <mergeCell ref="QBO234:QBP234"/>
    <mergeCell ref="QBW234:QBX234"/>
    <mergeCell ref="QCE234:QCF234"/>
    <mergeCell ref="QCM234:QCN234"/>
    <mergeCell ref="QCU234:QCV234"/>
    <mergeCell ref="QDC234:QDD234"/>
    <mergeCell ref="QDK234:QDL234"/>
    <mergeCell ref="QDS234:QDT234"/>
    <mergeCell ref="PYM234:PYN234"/>
    <mergeCell ref="PYU234:PYV234"/>
    <mergeCell ref="PZC234:PZD234"/>
    <mergeCell ref="PZK234:PZL234"/>
    <mergeCell ref="PZS234:PZT234"/>
    <mergeCell ref="QAA234:QAB234"/>
    <mergeCell ref="QAI234:QAJ234"/>
    <mergeCell ref="QAQ234:QAR234"/>
    <mergeCell ref="QAY234:QAZ234"/>
    <mergeCell ref="PVS234:PVT234"/>
    <mergeCell ref="PWA234:PWB234"/>
    <mergeCell ref="PWI234:PWJ234"/>
    <mergeCell ref="PWQ234:PWR234"/>
    <mergeCell ref="PWY234:PWZ234"/>
    <mergeCell ref="PXG234:PXH234"/>
    <mergeCell ref="PXO234:PXP234"/>
    <mergeCell ref="PXW234:PXX234"/>
    <mergeCell ref="PYE234:PYF234"/>
    <mergeCell ref="PSY234:PSZ234"/>
    <mergeCell ref="PTG234:PTH234"/>
    <mergeCell ref="PTO234:PTP234"/>
    <mergeCell ref="PTW234:PTX234"/>
    <mergeCell ref="PUE234:PUF234"/>
    <mergeCell ref="PUM234:PUN234"/>
    <mergeCell ref="PUU234:PUV234"/>
    <mergeCell ref="PVC234:PVD234"/>
    <mergeCell ref="PVK234:PVL234"/>
    <mergeCell ref="PQE234:PQF234"/>
    <mergeCell ref="PQM234:PQN234"/>
    <mergeCell ref="PQU234:PQV234"/>
    <mergeCell ref="PRC234:PRD234"/>
    <mergeCell ref="PRK234:PRL234"/>
    <mergeCell ref="PRS234:PRT234"/>
    <mergeCell ref="PSA234:PSB234"/>
    <mergeCell ref="PSI234:PSJ234"/>
    <mergeCell ref="PSQ234:PSR234"/>
    <mergeCell ref="PNK234:PNL234"/>
    <mergeCell ref="PNS234:PNT234"/>
    <mergeCell ref="POA234:POB234"/>
    <mergeCell ref="POI234:POJ234"/>
    <mergeCell ref="POQ234:POR234"/>
    <mergeCell ref="POY234:POZ234"/>
    <mergeCell ref="PPG234:PPH234"/>
    <mergeCell ref="PPO234:PPP234"/>
    <mergeCell ref="PPW234:PPX234"/>
    <mergeCell ref="PKQ234:PKR234"/>
    <mergeCell ref="PKY234:PKZ234"/>
    <mergeCell ref="PLG234:PLH234"/>
    <mergeCell ref="PLO234:PLP234"/>
    <mergeCell ref="PLW234:PLX234"/>
    <mergeCell ref="PME234:PMF234"/>
    <mergeCell ref="PMM234:PMN234"/>
    <mergeCell ref="PMU234:PMV234"/>
    <mergeCell ref="PNC234:PND234"/>
    <mergeCell ref="PHW234:PHX234"/>
    <mergeCell ref="PIE234:PIF234"/>
    <mergeCell ref="PIM234:PIN234"/>
    <mergeCell ref="PIU234:PIV234"/>
    <mergeCell ref="PJC234:PJD234"/>
    <mergeCell ref="PJK234:PJL234"/>
    <mergeCell ref="PJS234:PJT234"/>
    <mergeCell ref="PKA234:PKB234"/>
    <mergeCell ref="PKI234:PKJ234"/>
    <mergeCell ref="PFC234:PFD234"/>
    <mergeCell ref="PFK234:PFL234"/>
    <mergeCell ref="PFS234:PFT234"/>
    <mergeCell ref="PGA234:PGB234"/>
    <mergeCell ref="PGI234:PGJ234"/>
    <mergeCell ref="PGQ234:PGR234"/>
    <mergeCell ref="PGY234:PGZ234"/>
    <mergeCell ref="PHG234:PHH234"/>
    <mergeCell ref="PHO234:PHP234"/>
    <mergeCell ref="PCI234:PCJ234"/>
    <mergeCell ref="PCQ234:PCR234"/>
    <mergeCell ref="PCY234:PCZ234"/>
    <mergeCell ref="PDG234:PDH234"/>
    <mergeCell ref="PDO234:PDP234"/>
    <mergeCell ref="PDW234:PDX234"/>
    <mergeCell ref="PEE234:PEF234"/>
    <mergeCell ref="PEM234:PEN234"/>
    <mergeCell ref="PEU234:PEV234"/>
    <mergeCell ref="OZO234:OZP234"/>
    <mergeCell ref="OZW234:OZX234"/>
    <mergeCell ref="PAE234:PAF234"/>
    <mergeCell ref="PAM234:PAN234"/>
    <mergeCell ref="PAU234:PAV234"/>
    <mergeCell ref="PBC234:PBD234"/>
    <mergeCell ref="PBK234:PBL234"/>
    <mergeCell ref="PBS234:PBT234"/>
    <mergeCell ref="PCA234:PCB234"/>
    <mergeCell ref="OWU234:OWV234"/>
    <mergeCell ref="OXC234:OXD234"/>
    <mergeCell ref="OXK234:OXL234"/>
    <mergeCell ref="OXS234:OXT234"/>
    <mergeCell ref="OYA234:OYB234"/>
    <mergeCell ref="OYI234:OYJ234"/>
    <mergeCell ref="OYQ234:OYR234"/>
    <mergeCell ref="OYY234:OYZ234"/>
    <mergeCell ref="OZG234:OZH234"/>
    <mergeCell ref="OUA234:OUB234"/>
    <mergeCell ref="OUI234:OUJ234"/>
    <mergeCell ref="OUQ234:OUR234"/>
    <mergeCell ref="OUY234:OUZ234"/>
    <mergeCell ref="OVG234:OVH234"/>
    <mergeCell ref="OVO234:OVP234"/>
    <mergeCell ref="OVW234:OVX234"/>
    <mergeCell ref="OWE234:OWF234"/>
    <mergeCell ref="OWM234:OWN234"/>
    <mergeCell ref="ORG234:ORH234"/>
    <mergeCell ref="ORO234:ORP234"/>
    <mergeCell ref="ORW234:ORX234"/>
    <mergeCell ref="OSE234:OSF234"/>
    <mergeCell ref="OSM234:OSN234"/>
    <mergeCell ref="OSU234:OSV234"/>
    <mergeCell ref="OTC234:OTD234"/>
    <mergeCell ref="OTK234:OTL234"/>
    <mergeCell ref="OTS234:OTT234"/>
    <mergeCell ref="OOM234:OON234"/>
    <mergeCell ref="OOU234:OOV234"/>
    <mergeCell ref="OPC234:OPD234"/>
    <mergeCell ref="OPK234:OPL234"/>
    <mergeCell ref="OPS234:OPT234"/>
    <mergeCell ref="OQA234:OQB234"/>
    <mergeCell ref="OQI234:OQJ234"/>
    <mergeCell ref="OQQ234:OQR234"/>
    <mergeCell ref="OQY234:OQZ234"/>
    <mergeCell ref="OLS234:OLT234"/>
    <mergeCell ref="OMA234:OMB234"/>
    <mergeCell ref="OMI234:OMJ234"/>
    <mergeCell ref="OMQ234:OMR234"/>
    <mergeCell ref="OMY234:OMZ234"/>
    <mergeCell ref="ONG234:ONH234"/>
    <mergeCell ref="ONO234:ONP234"/>
    <mergeCell ref="ONW234:ONX234"/>
    <mergeCell ref="OOE234:OOF234"/>
    <mergeCell ref="OIY234:OIZ234"/>
    <mergeCell ref="OJG234:OJH234"/>
    <mergeCell ref="OJO234:OJP234"/>
    <mergeCell ref="OJW234:OJX234"/>
    <mergeCell ref="OKE234:OKF234"/>
    <mergeCell ref="OKM234:OKN234"/>
    <mergeCell ref="OKU234:OKV234"/>
    <mergeCell ref="OLC234:OLD234"/>
    <mergeCell ref="OLK234:OLL234"/>
    <mergeCell ref="OGE234:OGF234"/>
    <mergeCell ref="OGM234:OGN234"/>
    <mergeCell ref="OGU234:OGV234"/>
    <mergeCell ref="OHC234:OHD234"/>
    <mergeCell ref="OHK234:OHL234"/>
    <mergeCell ref="OHS234:OHT234"/>
    <mergeCell ref="OIA234:OIB234"/>
    <mergeCell ref="OII234:OIJ234"/>
    <mergeCell ref="OIQ234:OIR234"/>
    <mergeCell ref="ODK234:ODL234"/>
    <mergeCell ref="ODS234:ODT234"/>
    <mergeCell ref="OEA234:OEB234"/>
    <mergeCell ref="OEI234:OEJ234"/>
    <mergeCell ref="OEQ234:OER234"/>
    <mergeCell ref="OEY234:OEZ234"/>
    <mergeCell ref="OFG234:OFH234"/>
    <mergeCell ref="OFO234:OFP234"/>
    <mergeCell ref="OFW234:OFX234"/>
    <mergeCell ref="OAQ234:OAR234"/>
    <mergeCell ref="OAY234:OAZ234"/>
    <mergeCell ref="OBG234:OBH234"/>
    <mergeCell ref="OBO234:OBP234"/>
    <mergeCell ref="OBW234:OBX234"/>
    <mergeCell ref="OCE234:OCF234"/>
    <mergeCell ref="OCM234:OCN234"/>
    <mergeCell ref="OCU234:OCV234"/>
    <mergeCell ref="ODC234:ODD234"/>
    <mergeCell ref="NXW234:NXX234"/>
    <mergeCell ref="NYE234:NYF234"/>
    <mergeCell ref="NYM234:NYN234"/>
    <mergeCell ref="NYU234:NYV234"/>
    <mergeCell ref="NZC234:NZD234"/>
    <mergeCell ref="NZK234:NZL234"/>
    <mergeCell ref="NZS234:NZT234"/>
    <mergeCell ref="OAA234:OAB234"/>
    <mergeCell ref="OAI234:OAJ234"/>
    <mergeCell ref="NVC234:NVD234"/>
    <mergeCell ref="NVK234:NVL234"/>
    <mergeCell ref="NVS234:NVT234"/>
    <mergeCell ref="NWA234:NWB234"/>
    <mergeCell ref="NWI234:NWJ234"/>
    <mergeCell ref="NWQ234:NWR234"/>
    <mergeCell ref="NWY234:NWZ234"/>
    <mergeCell ref="NXG234:NXH234"/>
    <mergeCell ref="NXO234:NXP234"/>
    <mergeCell ref="NSI234:NSJ234"/>
    <mergeCell ref="NSQ234:NSR234"/>
    <mergeCell ref="NSY234:NSZ234"/>
    <mergeCell ref="NTG234:NTH234"/>
    <mergeCell ref="NTO234:NTP234"/>
    <mergeCell ref="NTW234:NTX234"/>
    <mergeCell ref="NUE234:NUF234"/>
    <mergeCell ref="NUM234:NUN234"/>
    <mergeCell ref="NUU234:NUV234"/>
    <mergeCell ref="NPO234:NPP234"/>
    <mergeCell ref="NPW234:NPX234"/>
    <mergeCell ref="NQE234:NQF234"/>
    <mergeCell ref="NQM234:NQN234"/>
    <mergeCell ref="NQU234:NQV234"/>
    <mergeCell ref="NRC234:NRD234"/>
    <mergeCell ref="NRK234:NRL234"/>
    <mergeCell ref="NRS234:NRT234"/>
    <mergeCell ref="NSA234:NSB234"/>
    <mergeCell ref="NMU234:NMV234"/>
    <mergeCell ref="NNC234:NND234"/>
    <mergeCell ref="NNK234:NNL234"/>
    <mergeCell ref="NNS234:NNT234"/>
    <mergeCell ref="NOA234:NOB234"/>
    <mergeCell ref="NOI234:NOJ234"/>
    <mergeCell ref="NOQ234:NOR234"/>
    <mergeCell ref="NOY234:NOZ234"/>
    <mergeCell ref="NPG234:NPH234"/>
    <mergeCell ref="NKA234:NKB234"/>
    <mergeCell ref="NKI234:NKJ234"/>
    <mergeCell ref="NKQ234:NKR234"/>
    <mergeCell ref="NKY234:NKZ234"/>
    <mergeCell ref="NLG234:NLH234"/>
    <mergeCell ref="NLO234:NLP234"/>
    <mergeCell ref="NLW234:NLX234"/>
    <mergeCell ref="NME234:NMF234"/>
    <mergeCell ref="NMM234:NMN234"/>
    <mergeCell ref="NHG234:NHH234"/>
    <mergeCell ref="NHO234:NHP234"/>
    <mergeCell ref="NHW234:NHX234"/>
    <mergeCell ref="NIE234:NIF234"/>
    <mergeCell ref="NIM234:NIN234"/>
    <mergeCell ref="NIU234:NIV234"/>
    <mergeCell ref="NJC234:NJD234"/>
    <mergeCell ref="NJK234:NJL234"/>
    <mergeCell ref="NJS234:NJT234"/>
    <mergeCell ref="NEM234:NEN234"/>
    <mergeCell ref="NEU234:NEV234"/>
    <mergeCell ref="NFC234:NFD234"/>
    <mergeCell ref="NFK234:NFL234"/>
    <mergeCell ref="NFS234:NFT234"/>
    <mergeCell ref="NGA234:NGB234"/>
    <mergeCell ref="NGI234:NGJ234"/>
    <mergeCell ref="NGQ234:NGR234"/>
    <mergeCell ref="NGY234:NGZ234"/>
    <mergeCell ref="NBS234:NBT234"/>
    <mergeCell ref="NCA234:NCB234"/>
    <mergeCell ref="NCI234:NCJ234"/>
    <mergeCell ref="NCQ234:NCR234"/>
    <mergeCell ref="NCY234:NCZ234"/>
    <mergeCell ref="NDG234:NDH234"/>
    <mergeCell ref="NDO234:NDP234"/>
    <mergeCell ref="NDW234:NDX234"/>
    <mergeCell ref="NEE234:NEF234"/>
    <mergeCell ref="MYY234:MYZ234"/>
    <mergeCell ref="MZG234:MZH234"/>
    <mergeCell ref="MZO234:MZP234"/>
    <mergeCell ref="MZW234:MZX234"/>
    <mergeCell ref="NAE234:NAF234"/>
    <mergeCell ref="NAM234:NAN234"/>
    <mergeCell ref="NAU234:NAV234"/>
    <mergeCell ref="NBC234:NBD234"/>
    <mergeCell ref="NBK234:NBL234"/>
    <mergeCell ref="MWE234:MWF234"/>
    <mergeCell ref="MWM234:MWN234"/>
    <mergeCell ref="MWU234:MWV234"/>
    <mergeCell ref="MXC234:MXD234"/>
    <mergeCell ref="MXK234:MXL234"/>
    <mergeCell ref="MXS234:MXT234"/>
    <mergeCell ref="MYA234:MYB234"/>
    <mergeCell ref="MYI234:MYJ234"/>
    <mergeCell ref="MYQ234:MYR234"/>
    <mergeCell ref="MTK234:MTL234"/>
    <mergeCell ref="MTS234:MTT234"/>
    <mergeCell ref="MUA234:MUB234"/>
    <mergeCell ref="MUI234:MUJ234"/>
    <mergeCell ref="MUQ234:MUR234"/>
    <mergeCell ref="MUY234:MUZ234"/>
    <mergeCell ref="MVG234:MVH234"/>
    <mergeCell ref="MVO234:MVP234"/>
    <mergeCell ref="MVW234:MVX234"/>
    <mergeCell ref="MQQ234:MQR234"/>
    <mergeCell ref="MQY234:MQZ234"/>
    <mergeCell ref="MRG234:MRH234"/>
    <mergeCell ref="MRO234:MRP234"/>
    <mergeCell ref="MRW234:MRX234"/>
    <mergeCell ref="MSE234:MSF234"/>
    <mergeCell ref="MSM234:MSN234"/>
    <mergeCell ref="MSU234:MSV234"/>
    <mergeCell ref="MTC234:MTD234"/>
    <mergeCell ref="MNW234:MNX234"/>
    <mergeCell ref="MOE234:MOF234"/>
    <mergeCell ref="MOM234:MON234"/>
    <mergeCell ref="MOU234:MOV234"/>
    <mergeCell ref="MPC234:MPD234"/>
    <mergeCell ref="MPK234:MPL234"/>
    <mergeCell ref="MPS234:MPT234"/>
    <mergeCell ref="MQA234:MQB234"/>
    <mergeCell ref="MQI234:MQJ234"/>
    <mergeCell ref="MLC234:MLD234"/>
    <mergeCell ref="MLK234:MLL234"/>
    <mergeCell ref="MLS234:MLT234"/>
    <mergeCell ref="MMA234:MMB234"/>
    <mergeCell ref="MMI234:MMJ234"/>
    <mergeCell ref="MMQ234:MMR234"/>
    <mergeCell ref="MMY234:MMZ234"/>
    <mergeCell ref="MNG234:MNH234"/>
    <mergeCell ref="MNO234:MNP234"/>
    <mergeCell ref="MII234:MIJ234"/>
    <mergeCell ref="MIQ234:MIR234"/>
    <mergeCell ref="MIY234:MIZ234"/>
    <mergeCell ref="MJG234:MJH234"/>
    <mergeCell ref="MJO234:MJP234"/>
    <mergeCell ref="MJW234:MJX234"/>
    <mergeCell ref="MKE234:MKF234"/>
    <mergeCell ref="MKM234:MKN234"/>
    <mergeCell ref="MKU234:MKV234"/>
    <mergeCell ref="MFO234:MFP234"/>
    <mergeCell ref="MFW234:MFX234"/>
    <mergeCell ref="MGE234:MGF234"/>
    <mergeCell ref="MGM234:MGN234"/>
    <mergeCell ref="MGU234:MGV234"/>
    <mergeCell ref="MHC234:MHD234"/>
    <mergeCell ref="MHK234:MHL234"/>
    <mergeCell ref="MHS234:MHT234"/>
    <mergeCell ref="MIA234:MIB234"/>
    <mergeCell ref="MCU234:MCV234"/>
    <mergeCell ref="MDC234:MDD234"/>
    <mergeCell ref="MDK234:MDL234"/>
    <mergeCell ref="MDS234:MDT234"/>
    <mergeCell ref="MEA234:MEB234"/>
    <mergeCell ref="MEI234:MEJ234"/>
    <mergeCell ref="MEQ234:MER234"/>
    <mergeCell ref="MEY234:MEZ234"/>
    <mergeCell ref="MFG234:MFH234"/>
    <mergeCell ref="MAA234:MAB234"/>
    <mergeCell ref="MAI234:MAJ234"/>
    <mergeCell ref="MAQ234:MAR234"/>
    <mergeCell ref="MAY234:MAZ234"/>
    <mergeCell ref="MBG234:MBH234"/>
    <mergeCell ref="MBO234:MBP234"/>
    <mergeCell ref="MBW234:MBX234"/>
    <mergeCell ref="MCE234:MCF234"/>
    <mergeCell ref="MCM234:MCN234"/>
    <mergeCell ref="LXG234:LXH234"/>
    <mergeCell ref="LXO234:LXP234"/>
    <mergeCell ref="LXW234:LXX234"/>
    <mergeCell ref="LYE234:LYF234"/>
    <mergeCell ref="LYM234:LYN234"/>
    <mergeCell ref="LYU234:LYV234"/>
    <mergeCell ref="LZC234:LZD234"/>
    <mergeCell ref="LZK234:LZL234"/>
    <mergeCell ref="LZS234:LZT234"/>
    <mergeCell ref="LUM234:LUN234"/>
    <mergeCell ref="LUU234:LUV234"/>
    <mergeCell ref="LVC234:LVD234"/>
    <mergeCell ref="LVK234:LVL234"/>
    <mergeCell ref="LVS234:LVT234"/>
    <mergeCell ref="LWA234:LWB234"/>
    <mergeCell ref="LWI234:LWJ234"/>
    <mergeCell ref="LWQ234:LWR234"/>
    <mergeCell ref="LWY234:LWZ234"/>
    <mergeCell ref="LRS234:LRT234"/>
    <mergeCell ref="LSA234:LSB234"/>
    <mergeCell ref="LSI234:LSJ234"/>
    <mergeCell ref="LSQ234:LSR234"/>
    <mergeCell ref="LSY234:LSZ234"/>
    <mergeCell ref="LTG234:LTH234"/>
    <mergeCell ref="LTO234:LTP234"/>
    <mergeCell ref="LTW234:LTX234"/>
    <mergeCell ref="LUE234:LUF234"/>
    <mergeCell ref="LOY234:LOZ234"/>
    <mergeCell ref="LPG234:LPH234"/>
    <mergeCell ref="LPO234:LPP234"/>
    <mergeCell ref="LPW234:LPX234"/>
    <mergeCell ref="LQE234:LQF234"/>
    <mergeCell ref="LQM234:LQN234"/>
    <mergeCell ref="LQU234:LQV234"/>
    <mergeCell ref="LRC234:LRD234"/>
    <mergeCell ref="LRK234:LRL234"/>
    <mergeCell ref="LME234:LMF234"/>
    <mergeCell ref="LMM234:LMN234"/>
    <mergeCell ref="LMU234:LMV234"/>
    <mergeCell ref="LNC234:LND234"/>
    <mergeCell ref="LNK234:LNL234"/>
    <mergeCell ref="LNS234:LNT234"/>
    <mergeCell ref="LOA234:LOB234"/>
    <mergeCell ref="LOI234:LOJ234"/>
    <mergeCell ref="LOQ234:LOR234"/>
    <mergeCell ref="LJK234:LJL234"/>
    <mergeCell ref="LJS234:LJT234"/>
    <mergeCell ref="LKA234:LKB234"/>
    <mergeCell ref="LKI234:LKJ234"/>
    <mergeCell ref="LKQ234:LKR234"/>
    <mergeCell ref="LKY234:LKZ234"/>
    <mergeCell ref="LLG234:LLH234"/>
    <mergeCell ref="LLO234:LLP234"/>
    <mergeCell ref="LLW234:LLX234"/>
    <mergeCell ref="LGQ234:LGR234"/>
    <mergeCell ref="LGY234:LGZ234"/>
    <mergeCell ref="LHG234:LHH234"/>
    <mergeCell ref="LHO234:LHP234"/>
    <mergeCell ref="LHW234:LHX234"/>
    <mergeCell ref="LIE234:LIF234"/>
    <mergeCell ref="LIM234:LIN234"/>
    <mergeCell ref="LIU234:LIV234"/>
    <mergeCell ref="LJC234:LJD234"/>
    <mergeCell ref="LDW234:LDX234"/>
    <mergeCell ref="LEE234:LEF234"/>
    <mergeCell ref="LEM234:LEN234"/>
    <mergeCell ref="LEU234:LEV234"/>
    <mergeCell ref="LFC234:LFD234"/>
    <mergeCell ref="LFK234:LFL234"/>
    <mergeCell ref="LFS234:LFT234"/>
    <mergeCell ref="LGA234:LGB234"/>
    <mergeCell ref="LGI234:LGJ234"/>
    <mergeCell ref="LBC234:LBD234"/>
    <mergeCell ref="LBK234:LBL234"/>
    <mergeCell ref="LBS234:LBT234"/>
    <mergeCell ref="LCA234:LCB234"/>
    <mergeCell ref="LCI234:LCJ234"/>
    <mergeCell ref="LCQ234:LCR234"/>
    <mergeCell ref="LCY234:LCZ234"/>
    <mergeCell ref="LDG234:LDH234"/>
    <mergeCell ref="LDO234:LDP234"/>
    <mergeCell ref="KYI234:KYJ234"/>
    <mergeCell ref="KYQ234:KYR234"/>
    <mergeCell ref="KYY234:KYZ234"/>
    <mergeCell ref="KZG234:KZH234"/>
    <mergeCell ref="KZO234:KZP234"/>
    <mergeCell ref="KZW234:KZX234"/>
    <mergeCell ref="LAE234:LAF234"/>
    <mergeCell ref="LAM234:LAN234"/>
    <mergeCell ref="LAU234:LAV234"/>
    <mergeCell ref="KVO234:KVP234"/>
    <mergeCell ref="KVW234:KVX234"/>
    <mergeCell ref="KWE234:KWF234"/>
    <mergeCell ref="KWM234:KWN234"/>
    <mergeCell ref="KWU234:KWV234"/>
    <mergeCell ref="KXC234:KXD234"/>
    <mergeCell ref="KXK234:KXL234"/>
    <mergeCell ref="KXS234:KXT234"/>
    <mergeCell ref="KYA234:KYB234"/>
    <mergeCell ref="KSU234:KSV234"/>
    <mergeCell ref="KTC234:KTD234"/>
    <mergeCell ref="KTK234:KTL234"/>
    <mergeCell ref="KTS234:KTT234"/>
    <mergeCell ref="KUA234:KUB234"/>
    <mergeCell ref="KUI234:KUJ234"/>
    <mergeCell ref="KUQ234:KUR234"/>
    <mergeCell ref="KUY234:KUZ234"/>
    <mergeCell ref="KVG234:KVH234"/>
    <mergeCell ref="KQA234:KQB234"/>
    <mergeCell ref="KQI234:KQJ234"/>
    <mergeCell ref="KQQ234:KQR234"/>
    <mergeCell ref="KQY234:KQZ234"/>
    <mergeCell ref="KRG234:KRH234"/>
    <mergeCell ref="KRO234:KRP234"/>
    <mergeCell ref="KRW234:KRX234"/>
    <mergeCell ref="KSE234:KSF234"/>
    <mergeCell ref="KSM234:KSN234"/>
    <mergeCell ref="KNG234:KNH234"/>
    <mergeCell ref="KNO234:KNP234"/>
    <mergeCell ref="KNW234:KNX234"/>
    <mergeCell ref="KOE234:KOF234"/>
    <mergeCell ref="KOM234:KON234"/>
    <mergeCell ref="KOU234:KOV234"/>
    <mergeCell ref="KPC234:KPD234"/>
    <mergeCell ref="KPK234:KPL234"/>
    <mergeCell ref="KPS234:KPT234"/>
    <mergeCell ref="KKM234:KKN234"/>
    <mergeCell ref="KKU234:KKV234"/>
    <mergeCell ref="KLC234:KLD234"/>
    <mergeCell ref="KLK234:KLL234"/>
    <mergeCell ref="KLS234:KLT234"/>
    <mergeCell ref="KMA234:KMB234"/>
    <mergeCell ref="KMI234:KMJ234"/>
    <mergeCell ref="KMQ234:KMR234"/>
    <mergeCell ref="KMY234:KMZ234"/>
    <mergeCell ref="KHS234:KHT234"/>
    <mergeCell ref="KIA234:KIB234"/>
    <mergeCell ref="KII234:KIJ234"/>
    <mergeCell ref="KIQ234:KIR234"/>
    <mergeCell ref="KIY234:KIZ234"/>
    <mergeCell ref="KJG234:KJH234"/>
    <mergeCell ref="KJO234:KJP234"/>
    <mergeCell ref="KJW234:KJX234"/>
    <mergeCell ref="KKE234:KKF234"/>
    <mergeCell ref="KEY234:KEZ234"/>
    <mergeCell ref="KFG234:KFH234"/>
    <mergeCell ref="KFO234:KFP234"/>
    <mergeCell ref="KFW234:KFX234"/>
    <mergeCell ref="KGE234:KGF234"/>
    <mergeCell ref="KGM234:KGN234"/>
    <mergeCell ref="KGU234:KGV234"/>
    <mergeCell ref="KHC234:KHD234"/>
    <mergeCell ref="KHK234:KHL234"/>
    <mergeCell ref="KCE234:KCF234"/>
    <mergeCell ref="KCM234:KCN234"/>
    <mergeCell ref="KCU234:KCV234"/>
    <mergeCell ref="KDC234:KDD234"/>
    <mergeCell ref="KDK234:KDL234"/>
    <mergeCell ref="KDS234:KDT234"/>
    <mergeCell ref="KEA234:KEB234"/>
    <mergeCell ref="KEI234:KEJ234"/>
    <mergeCell ref="KEQ234:KER234"/>
    <mergeCell ref="JZK234:JZL234"/>
    <mergeCell ref="JZS234:JZT234"/>
    <mergeCell ref="KAA234:KAB234"/>
    <mergeCell ref="KAI234:KAJ234"/>
    <mergeCell ref="KAQ234:KAR234"/>
    <mergeCell ref="KAY234:KAZ234"/>
    <mergeCell ref="KBG234:KBH234"/>
    <mergeCell ref="KBO234:KBP234"/>
    <mergeCell ref="KBW234:KBX234"/>
    <mergeCell ref="JWQ234:JWR234"/>
    <mergeCell ref="JWY234:JWZ234"/>
    <mergeCell ref="JXG234:JXH234"/>
    <mergeCell ref="JXO234:JXP234"/>
    <mergeCell ref="JXW234:JXX234"/>
    <mergeCell ref="JYE234:JYF234"/>
    <mergeCell ref="JYM234:JYN234"/>
    <mergeCell ref="JYU234:JYV234"/>
    <mergeCell ref="JZC234:JZD234"/>
    <mergeCell ref="JTW234:JTX234"/>
    <mergeCell ref="JUE234:JUF234"/>
    <mergeCell ref="JUM234:JUN234"/>
    <mergeCell ref="JUU234:JUV234"/>
    <mergeCell ref="JVC234:JVD234"/>
    <mergeCell ref="JVK234:JVL234"/>
    <mergeCell ref="JVS234:JVT234"/>
    <mergeCell ref="JWA234:JWB234"/>
    <mergeCell ref="JWI234:JWJ234"/>
    <mergeCell ref="JRC234:JRD234"/>
    <mergeCell ref="JRK234:JRL234"/>
    <mergeCell ref="JRS234:JRT234"/>
    <mergeCell ref="JSA234:JSB234"/>
    <mergeCell ref="JSI234:JSJ234"/>
    <mergeCell ref="JSQ234:JSR234"/>
    <mergeCell ref="JSY234:JSZ234"/>
    <mergeCell ref="JTG234:JTH234"/>
    <mergeCell ref="JTO234:JTP234"/>
    <mergeCell ref="JOI234:JOJ234"/>
    <mergeCell ref="JOQ234:JOR234"/>
    <mergeCell ref="JOY234:JOZ234"/>
    <mergeCell ref="JPG234:JPH234"/>
    <mergeCell ref="JPO234:JPP234"/>
    <mergeCell ref="JPW234:JPX234"/>
    <mergeCell ref="JQE234:JQF234"/>
    <mergeCell ref="JQM234:JQN234"/>
    <mergeCell ref="JQU234:JQV234"/>
    <mergeCell ref="JLO234:JLP234"/>
    <mergeCell ref="JLW234:JLX234"/>
    <mergeCell ref="JME234:JMF234"/>
    <mergeCell ref="JMM234:JMN234"/>
    <mergeCell ref="JMU234:JMV234"/>
    <mergeCell ref="JNC234:JND234"/>
    <mergeCell ref="JNK234:JNL234"/>
    <mergeCell ref="JNS234:JNT234"/>
    <mergeCell ref="JOA234:JOB234"/>
    <mergeCell ref="JIU234:JIV234"/>
    <mergeCell ref="JJC234:JJD234"/>
    <mergeCell ref="JJK234:JJL234"/>
    <mergeCell ref="JJS234:JJT234"/>
    <mergeCell ref="JKA234:JKB234"/>
    <mergeCell ref="JKI234:JKJ234"/>
    <mergeCell ref="JKQ234:JKR234"/>
    <mergeCell ref="JKY234:JKZ234"/>
    <mergeCell ref="JLG234:JLH234"/>
    <mergeCell ref="JGA234:JGB234"/>
    <mergeCell ref="JGI234:JGJ234"/>
    <mergeCell ref="JGQ234:JGR234"/>
    <mergeCell ref="JGY234:JGZ234"/>
    <mergeCell ref="JHG234:JHH234"/>
    <mergeCell ref="JHO234:JHP234"/>
    <mergeCell ref="JHW234:JHX234"/>
    <mergeCell ref="JIE234:JIF234"/>
    <mergeCell ref="JIM234:JIN234"/>
    <mergeCell ref="JDG234:JDH234"/>
    <mergeCell ref="JDO234:JDP234"/>
    <mergeCell ref="JDW234:JDX234"/>
    <mergeCell ref="JEE234:JEF234"/>
    <mergeCell ref="JEM234:JEN234"/>
    <mergeCell ref="JEU234:JEV234"/>
    <mergeCell ref="JFC234:JFD234"/>
    <mergeCell ref="JFK234:JFL234"/>
    <mergeCell ref="JFS234:JFT234"/>
    <mergeCell ref="JAM234:JAN234"/>
    <mergeCell ref="JAU234:JAV234"/>
    <mergeCell ref="JBC234:JBD234"/>
    <mergeCell ref="JBK234:JBL234"/>
    <mergeCell ref="JBS234:JBT234"/>
    <mergeCell ref="JCA234:JCB234"/>
    <mergeCell ref="JCI234:JCJ234"/>
    <mergeCell ref="JCQ234:JCR234"/>
    <mergeCell ref="JCY234:JCZ234"/>
    <mergeCell ref="IXS234:IXT234"/>
    <mergeCell ref="IYA234:IYB234"/>
    <mergeCell ref="IYI234:IYJ234"/>
    <mergeCell ref="IYQ234:IYR234"/>
    <mergeCell ref="IYY234:IYZ234"/>
    <mergeCell ref="IZG234:IZH234"/>
    <mergeCell ref="IZO234:IZP234"/>
    <mergeCell ref="IZW234:IZX234"/>
    <mergeCell ref="JAE234:JAF234"/>
    <mergeCell ref="IUY234:IUZ234"/>
    <mergeCell ref="IVG234:IVH234"/>
    <mergeCell ref="IVO234:IVP234"/>
    <mergeCell ref="IVW234:IVX234"/>
    <mergeCell ref="IWE234:IWF234"/>
    <mergeCell ref="IWM234:IWN234"/>
    <mergeCell ref="IWU234:IWV234"/>
    <mergeCell ref="IXC234:IXD234"/>
    <mergeCell ref="IXK234:IXL234"/>
    <mergeCell ref="ISE234:ISF234"/>
    <mergeCell ref="ISM234:ISN234"/>
    <mergeCell ref="ISU234:ISV234"/>
    <mergeCell ref="ITC234:ITD234"/>
    <mergeCell ref="ITK234:ITL234"/>
    <mergeCell ref="ITS234:ITT234"/>
    <mergeCell ref="IUA234:IUB234"/>
    <mergeCell ref="IUI234:IUJ234"/>
    <mergeCell ref="IUQ234:IUR234"/>
    <mergeCell ref="IPK234:IPL234"/>
    <mergeCell ref="IPS234:IPT234"/>
    <mergeCell ref="IQA234:IQB234"/>
    <mergeCell ref="IQI234:IQJ234"/>
    <mergeCell ref="IQQ234:IQR234"/>
    <mergeCell ref="IQY234:IQZ234"/>
    <mergeCell ref="IRG234:IRH234"/>
    <mergeCell ref="IRO234:IRP234"/>
    <mergeCell ref="IRW234:IRX234"/>
    <mergeCell ref="IMQ234:IMR234"/>
    <mergeCell ref="IMY234:IMZ234"/>
    <mergeCell ref="ING234:INH234"/>
    <mergeCell ref="INO234:INP234"/>
    <mergeCell ref="INW234:INX234"/>
    <mergeCell ref="IOE234:IOF234"/>
    <mergeCell ref="IOM234:ION234"/>
    <mergeCell ref="IOU234:IOV234"/>
    <mergeCell ref="IPC234:IPD234"/>
    <mergeCell ref="IJW234:IJX234"/>
    <mergeCell ref="IKE234:IKF234"/>
    <mergeCell ref="IKM234:IKN234"/>
    <mergeCell ref="IKU234:IKV234"/>
    <mergeCell ref="ILC234:ILD234"/>
    <mergeCell ref="ILK234:ILL234"/>
    <mergeCell ref="ILS234:ILT234"/>
    <mergeCell ref="IMA234:IMB234"/>
    <mergeCell ref="IMI234:IMJ234"/>
    <mergeCell ref="IHC234:IHD234"/>
    <mergeCell ref="IHK234:IHL234"/>
    <mergeCell ref="IHS234:IHT234"/>
    <mergeCell ref="IIA234:IIB234"/>
    <mergeCell ref="III234:IIJ234"/>
    <mergeCell ref="IIQ234:IIR234"/>
    <mergeCell ref="IIY234:IIZ234"/>
    <mergeCell ref="IJG234:IJH234"/>
    <mergeCell ref="IJO234:IJP234"/>
    <mergeCell ref="IEI234:IEJ234"/>
    <mergeCell ref="IEQ234:IER234"/>
    <mergeCell ref="IEY234:IEZ234"/>
    <mergeCell ref="IFG234:IFH234"/>
    <mergeCell ref="IFO234:IFP234"/>
    <mergeCell ref="IFW234:IFX234"/>
    <mergeCell ref="IGE234:IGF234"/>
    <mergeCell ref="IGM234:IGN234"/>
    <mergeCell ref="IGU234:IGV234"/>
    <mergeCell ref="IBO234:IBP234"/>
    <mergeCell ref="IBW234:IBX234"/>
    <mergeCell ref="ICE234:ICF234"/>
    <mergeCell ref="ICM234:ICN234"/>
    <mergeCell ref="ICU234:ICV234"/>
    <mergeCell ref="IDC234:IDD234"/>
    <mergeCell ref="IDK234:IDL234"/>
    <mergeCell ref="IDS234:IDT234"/>
    <mergeCell ref="IEA234:IEB234"/>
    <mergeCell ref="HYU234:HYV234"/>
    <mergeCell ref="HZC234:HZD234"/>
    <mergeCell ref="HZK234:HZL234"/>
    <mergeCell ref="HZS234:HZT234"/>
    <mergeCell ref="IAA234:IAB234"/>
    <mergeCell ref="IAI234:IAJ234"/>
    <mergeCell ref="IAQ234:IAR234"/>
    <mergeCell ref="IAY234:IAZ234"/>
    <mergeCell ref="IBG234:IBH234"/>
    <mergeCell ref="HWA234:HWB234"/>
    <mergeCell ref="HWI234:HWJ234"/>
    <mergeCell ref="HWQ234:HWR234"/>
    <mergeCell ref="HWY234:HWZ234"/>
    <mergeCell ref="HXG234:HXH234"/>
    <mergeCell ref="HXO234:HXP234"/>
    <mergeCell ref="HXW234:HXX234"/>
    <mergeCell ref="HYE234:HYF234"/>
    <mergeCell ref="HYM234:HYN234"/>
    <mergeCell ref="HTG234:HTH234"/>
    <mergeCell ref="HTO234:HTP234"/>
    <mergeCell ref="HTW234:HTX234"/>
    <mergeCell ref="HUE234:HUF234"/>
    <mergeCell ref="HUM234:HUN234"/>
    <mergeCell ref="HUU234:HUV234"/>
    <mergeCell ref="HVC234:HVD234"/>
    <mergeCell ref="HVK234:HVL234"/>
    <mergeCell ref="HVS234:HVT234"/>
    <mergeCell ref="HQM234:HQN234"/>
    <mergeCell ref="HQU234:HQV234"/>
    <mergeCell ref="HRC234:HRD234"/>
    <mergeCell ref="HRK234:HRL234"/>
    <mergeCell ref="HRS234:HRT234"/>
    <mergeCell ref="HSA234:HSB234"/>
    <mergeCell ref="HSI234:HSJ234"/>
    <mergeCell ref="HSQ234:HSR234"/>
    <mergeCell ref="HSY234:HSZ234"/>
    <mergeCell ref="HNS234:HNT234"/>
    <mergeCell ref="HOA234:HOB234"/>
    <mergeCell ref="HOI234:HOJ234"/>
    <mergeCell ref="HOQ234:HOR234"/>
    <mergeCell ref="HOY234:HOZ234"/>
    <mergeCell ref="HPG234:HPH234"/>
    <mergeCell ref="HPO234:HPP234"/>
    <mergeCell ref="HPW234:HPX234"/>
    <mergeCell ref="HQE234:HQF234"/>
    <mergeCell ref="HKY234:HKZ234"/>
    <mergeCell ref="HLG234:HLH234"/>
    <mergeCell ref="HLO234:HLP234"/>
    <mergeCell ref="HLW234:HLX234"/>
    <mergeCell ref="HME234:HMF234"/>
    <mergeCell ref="HMM234:HMN234"/>
    <mergeCell ref="HMU234:HMV234"/>
    <mergeCell ref="HNC234:HND234"/>
    <mergeCell ref="HNK234:HNL234"/>
    <mergeCell ref="HIE234:HIF234"/>
    <mergeCell ref="HIM234:HIN234"/>
    <mergeCell ref="HIU234:HIV234"/>
    <mergeCell ref="HJC234:HJD234"/>
    <mergeCell ref="HJK234:HJL234"/>
    <mergeCell ref="HJS234:HJT234"/>
    <mergeCell ref="HKA234:HKB234"/>
    <mergeCell ref="HKI234:HKJ234"/>
    <mergeCell ref="HKQ234:HKR234"/>
    <mergeCell ref="HFK234:HFL234"/>
    <mergeCell ref="HFS234:HFT234"/>
    <mergeCell ref="HGA234:HGB234"/>
    <mergeCell ref="HGI234:HGJ234"/>
    <mergeCell ref="HGQ234:HGR234"/>
    <mergeCell ref="HGY234:HGZ234"/>
    <mergeCell ref="HHG234:HHH234"/>
    <mergeCell ref="HHO234:HHP234"/>
    <mergeCell ref="HHW234:HHX234"/>
    <mergeCell ref="HCQ234:HCR234"/>
    <mergeCell ref="HCY234:HCZ234"/>
    <mergeCell ref="HDG234:HDH234"/>
    <mergeCell ref="HDO234:HDP234"/>
    <mergeCell ref="HDW234:HDX234"/>
    <mergeCell ref="HEE234:HEF234"/>
    <mergeCell ref="HEM234:HEN234"/>
    <mergeCell ref="HEU234:HEV234"/>
    <mergeCell ref="HFC234:HFD234"/>
    <mergeCell ref="GZW234:GZX234"/>
    <mergeCell ref="HAE234:HAF234"/>
    <mergeCell ref="HAM234:HAN234"/>
    <mergeCell ref="HAU234:HAV234"/>
    <mergeCell ref="HBC234:HBD234"/>
    <mergeCell ref="HBK234:HBL234"/>
    <mergeCell ref="HBS234:HBT234"/>
    <mergeCell ref="HCA234:HCB234"/>
    <mergeCell ref="HCI234:HCJ234"/>
    <mergeCell ref="GXC234:GXD234"/>
    <mergeCell ref="GXK234:GXL234"/>
    <mergeCell ref="GXS234:GXT234"/>
    <mergeCell ref="GYA234:GYB234"/>
    <mergeCell ref="GYI234:GYJ234"/>
    <mergeCell ref="GYQ234:GYR234"/>
    <mergeCell ref="GYY234:GYZ234"/>
    <mergeCell ref="GZG234:GZH234"/>
    <mergeCell ref="GZO234:GZP234"/>
    <mergeCell ref="GUI234:GUJ234"/>
    <mergeCell ref="GUQ234:GUR234"/>
    <mergeCell ref="GUY234:GUZ234"/>
    <mergeCell ref="GVG234:GVH234"/>
    <mergeCell ref="GVO234:GVP234"/>
    <mergeCell ref="GVW234:GVX234"/>
    <mergeCell ref="GWE234:GWF234"/>
    <mergeCell ref="GWM234:GWN234"/>
    <mergeCell ref="GWU234:GWV234"/>
    <mergeCell ref="GRO234:GRP234"/>
    <mergeCell ref="GRW234:GRX234"/>
    <mergeCell ref="GSE234:GSF234"/>
    <mergeCell ref="GSM234:GSN234"/>
    <mergeCell ref="GSU234:GSV234"/>
    <mergeCell ref="GTC234:GTD234"/>
    <mergeCell ref="GTK234:GTL234"/>
    <mergeCell ref="GTS234:GTT234"/>
    <mergeCell ref="GUA234:GUB234"/>
    <mergeCell ref="GOU234:GOV234"/>
    <mergeCell ref="GPC234:GPD234"/>
    <mergeCell ref="GPK234:GPL234"/>
    <mergeCell ref="GPS234:GPT234"/>
    <mergeCell ref="GQA234:GQB234"/>
    <mergeCell ref="GQI234:GQJ234"/>
    <mergeCell ref="GQQ234:GQR234"/>
    <mergeCell ref="GQY234:GQZ234"/>
    <mergeCell ref="GRG234:GRH234"/>
    <mergeCell ref="GMA234:GMB234"/>
    <mergeCell ref="GMI234:GMJ234"/>
    <mergeCell ref="GMQ234:GMR234"/>
    <mergeCell ref="GMY234:GMZ234"/>
    <mergeCell ref="GNG234:GNH234"/>
    <mergeCell ref="GNO234:GNP234"/>
    <mergeCell ref="GNW234:GNX234"/>
    <mergeCell ref="GOE234:GOF234"/>
    <mergeCell ref="GOM234:GON234"/>
    <mergeCell ref="GJG234:GJH234"/>
    <mergeCell ref="GJO234:GJP234"/>
    <mergeCell ref="GJW234:GJX234"/>
    <mergeCell ref="GKE234:GKF234"/>
    <mergeCell ref="GKM234:GKN234"/>
    <mergeCell ref="GKU234:GKV234"/>
    <mergeCell ref="GLC234:GLD234"/>
    <mergeCell ref="GLK234:GLL234"/>
    <mergeCell ref="GLS234:GLT234"/>
    <mergeCell ref="GGM234:GGN234"/>
    <mergeCell ref="GGU234:GGV234"/>
    <mergeCell ref="GHC234:GHD234"/>
    <mergeCell ref="GHK234:GHL234"/>
    <mergeCell ref="GHS234:GHT234"/>
    <mergeCell ref="GIA234:GIB234"/>
    <mergeCell ref="GII234:GIJ234"/>
    <mergeCell ref="GIQ234:GIR234"/>
    <mergeCell ref="GIY234:GIZ234"/>
    <mergeCell ref="GDS234:GDT234"/>
    <mergeCell ref="GEA234:GEB234"/>
    <mergeCell ref="GEI234:GEJ234"/>
    <mergeCell ref="GEQ234:GER234"/>
    <mergeCell ref="GEY234:GEZ234"/>
    <mergeCell ref="GFG234:GFH234"/>
    <mergeCell ref="GFO234:GFP234"/>
    <mergeCell ref="GFW234:GFX234"/>
    <mergeCell ref="GGE234:GGF234"/>
    <mergeCell ref="GAY234:GAZ234"/>
    <mergeCell ref="GBG234:GBH234"/>
    <mergeCell ref="GBO234:GBP234"/>
    <mergeCell ref="GBW234:GBX234"/>
    <mergeCell ref="GCE234:GCF234"/>
    <mergeCell ref="GCM234:GCN234"/>
    <mergeCell ref="GCU234:GCV234"/>
    <mergeCell ref="GDC234:GDD234"/>
    <mergeCell ref="GDK234:GDL234"/>
    <mergeCell ref="FYE234:FYF234"/>
    <mergeCell ref="FYM234:FYN234"/>
    <mergeCell ref="FYU234:FYV234"/>
    <mergeCell ref="FZC234:FZD234"/>
    <mergeCell ref="FZK234:FZL234"/>
    <mergeCell ref="FZS234:FZT234"/>
    <mergeCell ref="GAA234:GAB234"/>
    <mergeCell ref="GAI234:GAJ234"/>
    <mergeCell ref="GAQ234:GAR234"/>
    <mergeCell ref="FVK234:FVL234"/>
    <mergeCell ref="FVS234:FVT234"/>
    <mergeCell ref="FWA234:FWB234"/>
    <mergeCell ref="FWI234:FWJ234"/>
    <mergeCell ref="FWQ234:FWR234"/>
    <mergeCell ref="FWY234:FWZ234"/>
    <mergeCell ref="FXG234:FXH234"/>
    <mergeCell ref="FXO234:FXP234"/>
    <mergeCell ref="FXW234:FXX234"/>
    <mergeCell ref="FSQ234:FSR234"/>
    <mergeCell ref="FSY234:FSZ234"/>
    <mergeCell ref="FTG234:FTH234"/>
    <mergeCell ref="FTO234:FTP234"/>
    <mergeCell ref="FTW234:FTX234"/>
    <mergeCell ref="FUE234:FUF234"/>
    <mergeCell ref="FUM234:FUN234"/>
    <mergeCell ref="FUU234:FUV234"/>
    <mergeCell ref="FVC234:FVD234"/>
    <mergeCell ref="FPW234:FPX234"/>
    <mergeCell ref="FQE234:FQF234"/>
    <mergeCell ref="FQM234:FQN234"/>
    <mergeCell ref="FQU234:FQV234"/>
    <mergeCell ref="FRC234:FRD234"/>
    <mergeCell ref="FRK234:FRL234"/>
    <mergeCell ref="FRS234:FRT234"/>
    <mergeCell ref="FSA234:FSB234"/>
    <mergeCell ref="FSI234:FSJ234"/>
    <mergeCell ref="FNC234:FND234"/>
    <mergeCell ref="FNK234:FNL234"/>
    <mergeCell ref="FNS234:FNT234"/>
    <mergeCell ref="FOA234:FOB234"/>
    <mergeCell ref="FOI234:FOJ234"/>
    <mergeCell ref="FOQ234:FOR234"/>
    <mergeCell ref="FOY234:FOZ234"/>
    <mergeCell ref="FPG234:FPH234"/>
    <mergeCell ref="FPO234:FPP234"/>
    <mergeCell ref="FKI234:FKJ234"/>
    <mergeCell ref="FKQ234:FKR234"/>
    <mergeCell ref="FKY234:FKZ234"/>
    <mergeCell ref="FLG234:FLH234"/>
    <mergeCell ref="FLO234:FLP234"/>
    <mergeCell ref="FLW234:FLX234"/>
    <mergeCell ref="FME234:FMF234"/>
    <mergeCell ref="FMM234:FMN234"/>
    <mergeCell ref="FMU234:FMV234"/>
    <mergeCell ref="FHO234:FHP234"/>
    <mergeCell ref="FHW234:FHX234"/>
    <mergeCell ref="FIE234:FIF234"/>
    <mergeCell ref="FIM234:FIN234"/>
    <mergeCell ref="FIU234:FIV234"/>
    <mergeCell ref="FJC234:FJD234"/>
    <mergeCell ref="FJK234:FJL234"/>
    <mergeCell ref="FJS234:FJT234"/>
    <mergeCell ref="FKA234:FKB234"/>
    <mergeCell ref="FEU234:FEV234"/>
    <mergeCell ref="FFC234:FFD234"/>
    <mergeCell ref="FFK234:FFL234"/>
    <mergeCell ref="FFS234:FFT234"/>
    <mergeCell ref="FGA234:FGB234"/>
    <mergeCell ref="FGI234:FGJ234"/>
    <mergeCell ref="FGQ234:FGR234"/>
    <mergeCell ref="FGY234:FGZ234"/>
    <mergeCell ref="FHG234:FHH234"/>
    <mergeCell ref="FCA234:FCB234"/>
    <mergeCell ref="FCI234:FCJ234"/>
    <mergeCell ref="FCQ234:FCR234"/>
    <mergeCell ref="FCY234:FCZ234"/>
    <mergeCell ref="FDG234:FDH234"/>
    <mergeCell ref="FDO234:FDP234"/>
    <mergeCell ref="FDW234:FDX234"/>
    <mergeCell ref="FEE234:FEF234"/>
    <mergeCell ref="FEM234:FEN234"/>
    <mergeCell ref="EZG234:EZH234"/>
    <mergeCell ref="EZO234:EZP234"/>
    <mergeCell ref="EZW234:EZX234"/>
    <mergeCell ref="FAE234:FAF234"/>
    <mergeCell ref="FAM234:FAN234"/>
    <mergeCell ref="FAU234:FAV234"/>
    <mergeCell ref="FBC234:FBD234"/>
    <mergeCell ref="FBK234:FBL234"/>
    <mergeCell ref="FBS234:FBT234"/>
    <mergeCell ref="EWM234:EWN234"/>
    <mergeCell ref="EWU234:EWV234"/>
    <mergeCell ref="EXC234:EXD234"/>
    <mergeCell ref="EXK234:EXL234"/>
    <mergeCell ref="EXS234:EXT234"/>
    <mergeCell ref="EYA234:EYB234"/>
    <mergeCell ref="EYI234:EYJ234"/>
    <mergeCell ref="EYQ234:EYR234"/>
    <mergeCell ref="EYY234:EYZ234"/>
    <mergeCell ref="ETS234:ETT234"/>
    <mergeCell ref="EUA234:EUB234"/>
    <mergeCell ref="EUI234:EUJ234"/>
    <mergeCell ref="EUQ234:EUR234"/>
    <mergeCell ref="EUY234:EUZ234"/>
    <mergeCell ref="EVG234:EVH234"/>
    <mergeCell ref="EVO234:EVP234"/>
    <mergeCell ref="EVW234:EVX234"/>
    <mergeCell ref="EWE234:EWF234"/>
    <mergeCell ref="EQY234:EQZ234"/>
    <mergeCell ref="ERG234:ERH234"/>
    <mergeCell ref="ERO234:ERP234"/>
    <mergeCell ref="ERW234:ERX234"/>
    <mergeCell ref="ESE234:ESF234"/>
    <mergeCell ref="ESM234:ESN234"/>
    <mergeCell ref="ESU234:ESV234"/>
    <mergeCell ref="ETC234:ETD234"/>
    <mergeCell ref="ETK234:ETL234"/>
    <mergeCell ref="EOE234:EOF234"/>
    <mergeCell ref="EOM234:EON234"/>
    <mergeCell ref="EOU234:EOV234"/>
    <mergeCell ref="EPC234:EPD234"/>
    <mergeCell ref="EPK234:EPL234"/>
    <mergeCell ref="EPS234:EPT234"/>
    <mergeCell ref="EQA234:EQB234"/>
    <mergeCell ref="EQI234:EQJ234"/>
    <mergeCell ref="EQQ234:EQR234"/>
    <mergeCell ref="ELK234:ELL234"/>
    <mergeCell ref="ELS234:ELT234"/>
    <mergeCell ref="EMA234:EMB234"/>
    <mergeCell ref="EMI234:EMJ234"/>
    <mergeCell ref="EMQ234:EMR234"/>
    <mergeCell ref="EMY234:EMZ234"/>
    <mergeCell ref="ENG234:ENH234"/>
    <mergeCell ref="ENO234:ENP234"/>
    <mergeCell ref="ENW234:ENX234"/>
    <mergeCell ref="EIQ234:EIR234"/>
    <mergeCell ref="EIY234:EIZ234"/>
    <mergeCell ref="EJG234:EJH234"/>
    <mergeCell ref="EJO234:EJP234"/>
    <mergeCell ref="EJW234:EJX234"/>
    <mergeCell ref="EKE234:EKF234"/>
    <mergeCell ref="EKM234:EKN234"/>
    <mergeCell ref="EKU234:EKV234"/>
    <mergeCell ref="ELC234:ELD234"/>
    <mergeCell ref="EFW234:EFX234"/>
    <mergeCell ref="EGE234:EGF234"/>
    <mergeCell ref="EGM234:EGN234"/>
    <mergeCell ref="EGU234:EGV234"/>
    <mergeCell ref="EHC234:EHD234"/>
    <mergeCell ref="EHK234:EHL234"/>
    <mergeCell ref="EHS234:EHT234"/>
    <mergeCell ref="EIA234:EIB234"/>
    <mergeCell ref="EII234:EIJ234"/>
    <mergeCell ref="EDC234:EDD234"/>
    <mergeCell ref="EDK234:EDL234"/>
    <mergeCell ref="EDS234:EDT234"/>
    <mergeCell ref="EEA234:EEB234"/>
    <mergeCell ref="EEI234:EEJ234"/>
    <mergeCell ref="EEQ234:EER234"/>
    <mergeCell ref="EEY234:EEZ234"/>
    <mergeCell ref="EFG234:EFH234"/>
    <mergeCell ref="EFO234:EFP234"/>
    <mergeCell ref="EAI234:EAJ234"/>
    <mergeCell ref="EAQ234:EAR234"/>
    <mergeCell ref="EAY234:EAZ234"/>
    <mergeCell ref="EBG234:EBH234"/>
    <mergeCell ref="EBO234:EBP234"/>
    <mergeCell ref="EBW234:EBX234"/>
    <mergeCell ref="ECE234:ECF234"/>
    <mergeCell ref="ECM234:ECN234"/>
    <mergeCell ref="ECU234:ECV234"/>
    <mergeCell ref="DXO234:DXP234"/>
    <mergeCell ref="DXW234:DXX234"/>
    <mergeCell ref="DYE234:DYF234"/>
    <mergeCell ref="DYM234:DYN234"/>
    <mergeCell ref="DYU234:DYV234"/>
    <mergeCell ref="DZC234:DZD234"/>
    <mergeCell ref="DZK234:DZL234"/>
    <mergeCell ref="DZS234:DZT234"/>
    <mergeCell ref="EAA234:EAB234"/>
    <mergeCell ref="DUU234:DUV234"/>
    <mergeCell ref="DVC234:DVD234"/>
    <mergeCell ref="DVK234:DVL234"/>
    <mergeCell ref="DVS234:DVT234"/>
    <mergeCell ref="DWA234:DWB234"/>
    <mergeCell ref="DWI234:DWJ234"/>
    <mergeCell ref="DWQ234:DWR234"/>
    <mergeCell ref="DWY234:DWZ234"/>
    <mergeCell ref="DXG234:DXH234"/>
    <mergeCell ref="DSA234:DSB234"/>
    <mergeCell ref="DSI234:DSJ234"/>
    <mergeCell ref="DSQ234:DSR234"/>
    <mergeCell ref="DSY234:DSZ234"/>
    <mergeCell ref="DTG234:DTH234"/>
    <mergeCell ref="DTO234:DTP234"/>
    <mergeCell ref="DTW234:DTX234"/>
    <mergeCell ref="DUE234:DUF234"/>
    <mergeCell ref="DUM234:DUN234"/>
    <mergeCell ref="DPG234:DPH234"/>
    <mergeCell ref="DPO234:DPP234"/>
    <mergeCell ref="DPW234:DPX234"/>
    <mergeCell ref="DQE234:DQF234"/>
    <mergeCell ref="DQM234:DQN234"/>
    <mergeCell ref="DQU234:DQV234"/>
    <mergeCell ref="DRC234:DRD234"/>
    <mergeCell ref="DRK234:DRL234"/>
    <mergeCell ref="DRS234:DRT234"/>
    <mergeCell ref="DMM234:DMN234"/>
    <mergeCell ref="DMU234:DMV234"/>
    <mergeCell ref="DNC234:DND234"/>
    <mergeCell ref="DNK234:DNL234"/>
    <mergeCell ref="DNS234:DNT234"/>
    <mergeCell ref="DOA234:DOB234"/>
    <mergeCell ref="DOI234:DOJ234"/>
    <mergeCell ref="DOQ234:DOR234"/>
    <mergeCell ref="DOY234:DOZ234"/>
    <mergeCell ref="DJS234:DJT234"/>
    <mergeCell ref="DKA234:DKB234"/>
    <mergeCell ref="DKI234:DKJ234"/>
    <mergeCell ref="DKQ234:DKR234"/>
    <mergeCell ref="DKY234:DKZ234"/>
    <mergeCell ref="DLG234:DLH234"/>
    <mergeCell ref="DLO234:DLP234"/>
    <mergeCell ref="DLW234:DLX234"/>
    <mergeCell ref="DME234:DMF234"/>
    <mergeCell ref="DGY234:DGZ234"/>
    <mergeCell ref="DHG234:DHH234"/>
    <mergeCell ref="DHO234:DHP234"/>
    <mergeCell ref="DHW234:DHX234"/>
    <mergeCell ref="DIE234:DIF234"/>
    <mergeCell ref="DIM234:DIN234"/>
    <mergeCell ref="DIU234:DIV234"/>
    <mergeCell ref="DJC234:DJD234"/>
    <mergeCell ref="DJK234:DJL234"/>
    <mergeCell ref="DEE234:DEF234"/>
    <mergeCell ref="DEM234:DEN234"/>
    <mergeCell ref="DEU234:DEV234"/>
    <mergeCell ref="DFC234:DFD234"/>
    <mergeCell ref="DFK234:DFL234"/>
    <mergeCell ref="DFS234:DFT234"/>
    <mergeCell ref="DGA234:DGB234"/>
    <mergeCell ref="DGI234:DGJ234"/>
    <mergeCell ref="DGQ234:DGR234"/>
    <mergeCell ref="DBK234:DBL234"/>
    <mergeCell ref="DBS234:DBT234"/>
    <mergeCell ref="DCA234:DCB234"/>
    <mergeCell ref="DCI234:DCJ234"/>
    <mergeCell ref="DCQ234:DCR234"/>
    <mergeCell ref="DCY234:DCZ234"/>
    <mergeCell ref="DDG234:DDH234"/>
    <mergeCell ref="DDO234:DDP234"/>
    <mergeCell ref="DDW234:DDX234"/>
    <mergeCell ref="CYQ234:CYR234"/>
    <mergeCell ref="CYY234:CYZ234"/>
    <mergeCell ref="CZG234:CZH234"/>
    <mergeCell ref="CZO234:CZP234"/>
    <mergeCell ref="CZW234:CZX234"/>
    <mergeCell ref="DAE234:DAF234"/>
    <mergeCell ref="DAM234:DAN234"/>
    <mergeCell ref="DAU234:DAV234"/>
    <mergeCell ref="DBC234:DBD234"/>
    <mergeCell ref="CVW234:CVX234"/>
    <mergeCell ref="CWE234:CWF234"/>
    <mergeCell ref="CWM234:CWN234"/>
    <mergeCell ref="CWU234:CWV234"/>
    <mergeCell ref="CXC234:CXD234"/>
    <mergeCell ref="CXK234:CXL234"/>
    <mergeCell ref="CXS234:CXT234"/>
    <mergeCell ref="CYA234:CYB234"/>
    <mergeCell ref="CYI234:CYJ234"/>
    <mergeCell ref="CTC234:CTD234"/>
    <mergeCell ref="CTK234:CTL234"/>
    <mergeCell ref="CTS234:CTT234"/>
    <mergeCell ref="CUA234:CUB234"/>
    <mergeCell ref="CUI234:CUJ234"/>
    <mergeCell ref="CUQ234:CUR234"/>
    <mergeCell ref="CUY234:CUZ234"/>
    <mergeCell ref="CVG234:CVH234"/>
    <mergeCell ref="CVO234:CVP234"/>
    <mergeCell ref="CQI234:CQJ234"/>
    <mergeCell ref="CQQ234:CQR234"/>
    <mergeCell ref="CQY234:CQZ234"/>
    <mergeCell ref="CRG234:CRH234"/>
    <mergeCell ref="CRO234:CRP234"/>
    <mergeCell ref="CRW234:CRX234"/>
    <mergeCell ref="CSE234:CSF234"/>
    <mergeCell ref="CSM234:CSN234"/>
    <mergeCell ref="CSU234:CSV234"/>
    <mergeCell ref="CNO234:CNP234"/>
    <mergeCell ref="CNW234:CNX234"/>
    <mergeCell ref="COE234:COF234"/>
    <mergeCell ref="COM234:CON234"/>
    <mergeCell ref="COU234:COV234"/>
    <mergeCell ref="CPC234:CPD234"/>
    <mergeCell ref="CPK234:CPL234"/>
    <mergeCell ref="CPS234:CPT234"/>
    <mergeCell ref="CQA234:CQB234"/>
    <mergeCell ref="CKU234:CKV234"/>
    <mergeCell ref="CLC234:CLD234"/>
    <mergeCell ref="CLK234:CLL234"/>
    <mergeCell ref="CLS234:CLT234"/>
    <mergeCell ref="CMA234:CMB234"/>
    <mergeCell ref="CMI234:CMJ234"/>
    <mergeCell ref="CMQ234:CMR234"/>
    <mergeCell ref="CMY234:CMZ234"/>
    <mergeCell ref="CNG234:CNH234"/>
    <mergeCell ref="CIA234:CIB234"/>
    <mergeCell ref="CII234:CIJ234"/>
    <mergeCell ref="CIQ234:CIR234"/>
    <mergeCell ref="CIY234:CIZ234"/>
    <mergeCell ref="CJG234:CJH234"/>
    <mergeCell ref="CJO234:CJP234"/>
    <mergeCell ref="CJW234:CJX234"/>
    <mergeCell ref="CKE234:CKF234"/>
    <mergeCell ref="CKM234:CKN234"/>
    <mergeCell ref="CFG234:CFH234"/>
    <mergeCell ref="CFO234:CFP234"/>
    <mergeCell ref="CFW234:CFX234"/>
    <mergeCell ref="CGE234:CGF234"/>
    <mergeCell ref="CGM234:CGN234"/>
    <mergeCell ref="CGU234:CGV234"/>
    <mergeCell ref="CHC234:CHD234"/>
    <mergeCell ref="CHK234:CHL234"/>
    <mergeCell ref="CHS234:CHT234"/>
    <mergeCell ref="CCM234:CCN234"/>
    <mergeCell ref="CCU234:CCV234"/>
    <mergeCell ref="CDC234:CDD234"/>
    <mergeCell ref="CDK234:CDL234"/>
    <mergeCell ref="CDS234:CDT234"/>
    <mergeCell ref="CEA234:CEB234"/>
    <mergeCell ref="CEI234:CEJ234"/>
    <mergeCell ref="CEQ234:CER234"/>
    <mergeCell ref="CEY234:CEZ234"/>
    <mergeCell ref="BZS234:BZT234"/>
    <mergeCell ref="CAA234:CAB234"/>
    <mergeCell ref="CAI234:CAJ234"/>
    <mergeCell ref="CAQ234:CAR234"/>
    <mergeCell ref="CAY234:CAZ234"/>
    <mergeCell ref="CBG234:CBH234"/>
    <mergeCell ref="CBO234:CBP234"/>
    <mergeCell ref="CBW234:CBX234"/>
    <mergeCell ref="CCE234:CCF234"/>
    <mergeCell ref="BWY234:BWZ234"/>
    <mergeCell ref="BXG234:BXH234"/>
    <mergeCell ref="BXO234:BXP234"/>
    <mergeCell ref="BXW234:BXX234"/>
    <mergeCell ref="BYE234:BYF234"/>
    <mergeCell ref="BYM234:BYN234"/>
    <mergeCell ref="BYU234:BYV234"/>
    <mergeCell ref="BZC234:BZD234"/>
    <mergeCell ref="BZK234:BZL234"/>
    <mergeCell ref="BUE234:BUF234"/>
    <mergeCell ref="BUM234:BUN234"/>
    <mergeCell ref="BUU234:BUV234"/>
    <mergeCell ref="BVC234:BVD234"/>
    <mergeCell ref="BVK234:BVL234"/>
    <mergeCell ref="BVS234:BVT234"/>
    <mergeCell ref="BWA234:BWB234"/>
    <mergeCell ref="BWI234:BWJ234"/>
    <mergeCell ref="BWQ234:BWR234"/>
    <mergeCell ref="BRK234:BRL234"/>
    <mergeCell ref="BRS234:BRT234"/>
    <mergeCell ref="BSA234:BSB234"/>
    <mergeCell ref="BSI234:BSJ234"/>
    <mergeCell ref="BSQ234:BSR234"/>
    <mergeCell ref="BSY234:BSZ234"/>
    <mergeCell ref="BTG234:BTH234"/>
    <mergeCell ref="BTO234:BTP234"/>
    <mergeCell ref="BTW234:BTX234"/>
    <mergeCell ref="BOQ234:BOR234"/>
    <mergeCell ref="BOY234:BOZ234"/>
    <mergeCell ref="BPG234:BPH234"/>
    <mergeCell ref="BPO234:BPP234"/>
    <mergeCell ref="BPW234:BPX234"/>
    <mergeCell ref="BQE234:BQF234"/>
    <mergeCell ref="BQM234:BQN234"/>
    <mergeCell ref="BQU234:BQV234"/>
    <mergeCell ref="BRC234:BRD234"/>
    <mergeCell ref="BLW234:BLX234"/>
    <mergeCell ref="BME234:BMF234"/>
    <mergeCell ref="BMM234:BMN234"/>
    <mergeCell ref="BMU234:BMV234"/>
    <mergeCell ref="BNC234:BND234"/>
    <mergeCell ref="BNK234:BNL234"/>
    <mergeCell ref="BNS234:BNT234"/>
    <mergeCell ref="BOA234:BOB234"/>
    <mergeCell ref="BOI234:BOJ234"/>
    <mergeCell ref="BJC234:BJD234"/>
    <mergeCell ref="BJK234:BJL234"/>
    <mergeCell ref="BJS234:BJT234"/>
    <mergeCell ref="BKA234:BKB234"/>
    <mergeCell ref="BKI234:BKJ234"/>
    <mergeCell ref="BKQ234:BKR234"/>
    <mergeCell ref="BKY234:BKZ234"/>
    <mergeCell ref="BLG234:BLH234"/>
    <mergeCell ref="BLO234:BLP234"/>
    <mergeCell ref="BGI234:BGJ234"/>
    <mergeCell ref="BGQ234:BGR234"/>
    <mergeCell ref="BGY234:BGZ234"/>
    <mergeCell ref="BHG234:BHH234"/>
    <mergeCell ref="BHO234:BHP234"/>
    <mergeCell ref="BHW234:BHX234"/>
    <mergeCell ref="BIE234:BIF234"/>
    <mergeCell ref="BIM234:BIN234"/>
    <mergeCell ref="BIU234:BIV234"/>
    <mergeCell ref="BDO234:BDP234"/>
    <mergeCell ref="BDW234:BDX234"/>
    <mergeCell ref="BEE234:BEF234"/>
    <mergeCell ref="BEM234:BEN234"/>
    <mergeCell ref="BEU234:BEV234"/>
    <mergeCell ref="BFC234:BFD234"/>
    <mergeCell ref="BFK234:BFL234"/>
    <mergeCell ref="BFS234:BFT234"/>
    <mergeCell ref="BGA234:BGB234"/>
    <mergeCell ref="BAU234:BAV234"/>
    <mergeCell ref="BBC234:BBD234"/>
    <mergeCell ref="BBK234:BBL234"/>
    <mergeCell ref="BBS234:BBT234"/>
    <mergeCell ref="BCA234:BCB234"/>
    <mergeCell ref="BCI234:BCJ234"/>
    <mergeCell ref="BCQ234:BCR234"/>
    <mergeCell ref="BCY234:BCZ234"/>
    <mergeCell ref="BDG234:BDH234"/>
    <mergeCell ref="AYA234:AYB234"/>
    <mergeCell ref="AYI234:AYJ234"/>
    <mergeCell ref="AYQ234:AYR234"/>
    <mergeCell ref="AYY234:AYZ234"/>
    <mergeCell ref="AZG234:AZH234"/>
    <mergeCell ref="AZO234:AZP234"/>
    <mergeCell ref="AZW234:AZX234"/>
    <mergeCell ref="BAE234:BAF234"/>
    <mergeCell ref="BAM234:BAN234"/>
    <mergeCell ref="AVG234:AVH234"/>
    <mergeCell ref="AVO234:AVP234"/>
    <mergeCell ref="AVW234:AVX234"/>
    <mergeCell ref="AWE234:AWF234"/>
    <mergeCell ref="AWM234:AWN234"/>
    <mergeCell ref="AWU234:AWV234"/>
    <mergeCell ref="AXC234:AXD234"/>
    <mergeCell ref="AXK234:AXL234"/>
    <mergeCell ref="AXS234:AXT234"/>
    <mergeCell ref="ASM234:ASN234"/>
    <mergeCell ref="ASU234:ASV234"/>
    <mergeCell ref="ATC234:ATD234"/>
    <mergeCell ref="ATK234:ATL234"/>
    <mergeCell ref="ATS234:ATT234"/>
    <mergeCell ref="AUA234:AUB234"/>
    <mergeCell ref="AUI234:AUJ234"/>
    <mergeCell ref="AUQ234:AUR234"/>
    <mergeCell ref="AUY234:AUZ234"/>
    <mergeCell ref="APS234:APT234"/>
    <mergeCell ref="AQA234:AQB234"/>
    <mergeCell ref="AQI234:AQJ234"/>
    <mergeCell ref="AQQ234:AQR234"/>
    <mergeCell ref="AQY234:AQZ234"/>
    <mergeCell ref="ARG234:ARH234"/>
    <mergeCell ref="ARO234:ARP234"/>
    <mergeCell ref="ARW234:ARX234"/>
    <mergeCell ref="ASE234:ASF234"/>
    <mergeCell ref="AMY234:AMZ234"/>
    <mergeCell ref="ANG234:ANH234"/>
    <mergeCell ref="ANO234:ANP234"/>
    <mergeCell ref="ANW234:ANX234"/>
    <mergeCell ref="AOE234:AOF234"/>
    <mergeCell ref="AOM234:AON234"/>
    <mergeCell ref="AOU234:AOV234"/>
    <mergeCell ref="APC234:APD234"/>
    <mergeCell ref="APK234:APL234"/>
    <mergeCell ref="AKE234:AKF234"/>
    <mergeCell ref="AKM234:AKN234"/>
    <mergeCell ref="AKU234:AKV234"/>
    <mergeCell ref="ALC234:ALD234"/>
    <mergeCell ref="ALK234:ALL234"/>
    <mergeCell ref="ALS234:ALT234"/>
    <mergeCell ref="AMA234:AMB234"/>
    <mergeCell ref="AMI234:AMJ234"/>
    <mergeCell ref="AMQ234:AMR234"/>
    <mergeCell ref="AHK234:AHL234"/>
    <mergeCell ref="AHS234:AHT234"/>
    <mergeCell ref="AIA234:AIB234"/>
    <mergeCell ref="AII234:AIJ234"/>
    <mergeCell ref="AIQ234:AIR234"/>
    <mergeCell ref="AIY234:AIZ234"/>
    <mergeCell ref="AJG234:AJH234"/>
    <mergeCell ref="AJO234:AJP234"/>
    <mergeCell ref="AJW234:AJX234"/>
    <mergeCell ref="AEQ234:AER234"/>
    <mergeCell ref="AEY234:AEZ234"/>
    <mergeCell ref="AFG234:AFH234"/>
    <mergeCell ref="AFO234:AFP234"/>
    <mergeCell ref="AFW234:AFX234"/>
    <mergeCell ref="AGE234:AGF234"/>
    <mergeCell ref="AGM234:AGN234"/>
    <mergeCell ref="AGU234:AGV234"/>
    <mergeCell ref="AHC234:AHD234"/>
    <mergeCell ref="ABW234:ABX234"/>
    <mergeCell ref="ACE234:ACF234"/>
    <mergeCell ref="ACM234:ACN234"/>
    <mergeCell ref="ACU234:ACV234"/>
    <mergeCell ref="ADC234:ADD234"/>
    <mergeCell ref="ADK234:ADL234"/>
    <mergeCell ref="ADS234:ADT234"/>
    <mergeCell ref="AEA234:AEB234"/>
    <mergeCell ref="AEI234:AEJ234"/>
    <mergeCell ref="ZC234:ZD234"/>
    <mergeCell ref="ZK234:ZL234"/>
    <mergeCell ref="ZS234:ZT234"/>
    <mergeCell ref="AAA234:AAB234"/>
    <mergeCell ref="AAI234:AAJ234"/>
    <mergeCell ref="AAQ234:AAR234"/>
    <mergeCell ref="AAY234:AAZ234"/>
    <mergeCell ref="ABG234:ABH234"/>
    <mergeCell ref="ABO234:ABP234"/>
    <mergeCell ref="WI234:WJ234"/>
    <mergeCell ref="WQ234:WR234"/>
    <mergeCell ref="WY234:WZ234"/>
    <mergeCell ref="XG234:XH234"/>
    <mergeCell ref="XO234:XP234"/>
    <mergeCell ref="XW234:XX234"/>
    <mergeCell ref="YE234:YF234"/>
    <mergeCell ref="YM234:YN234"/>
    <mergeCell ref="YU234:YV234"/>
    <mergeCell ref="TO234:TP234"/>
    <mergeCell ref="TW234:TX234"/>
    <mergeCell ref="UE234:UF234"/>
    <mergeCell ref="UM234:UN234"/>
    <mergeCell ref="UU234:UV234"/>
    <mergeCell ref="VC234:VD234"/>
    <mergeCell ref="VK234:VL234"/>
    <mergeCell ref="VS234:VT234"/>
    <mergeCell ref="WA234:WB234"/>
    <mergeCell ref="RK234:RL234"/>
    <mergeCell ref="RS234:RT234"/>
    <mergeCell ref="SA234:SB234"/>
    <mergeCell ref="SI234:SJ234"/>
    <mergeCell ref="SQ234:SR234"/>
    <mergeCell ref="SY234:SZ234"/>
    <mergeCell ref="TG234:TH234"/>
    <mergeCell ref="OA234:OB234"/>
    <mergeCell ref="OI234:OJ234"/>
    <mergeCell ref="OQ234:OR234"/>
    <mergeCell ref="OY234:OZ234"/>
    <mergeCell ref="PG234:PH234"/>
    <mergeCell ref="PO234:PP234"/>
    <mergeCell ref="PW234:PX234"/>
    <mergeCell ref="QE234:QF234"/>
    <mergeCell ref="QM234:QN234"/>
    <mergeCell ref="LG234:LH234"/>
    <mergeCell ref="LO234:LP234"/>
    <mergeCell ref="LW234:LX234"/>
    <mergeCell ref="ME234:MF234"/>
    <mergeCell ref="MM234:MN234"/>
    <mergeCell ref="MU234:MV234"/>
    <mergeCell ref="NC234:ND234"/>
    <mergeCell ref="NK234:NL234"/>
    <mergeCell ref="NS234:NT234"/>
    <mergeCell ref="IM234:IN234"/>
    <mergeCell ref="IU234:IV234"/>
    <mergeCell ref="JC234:JD234"/>
    <mergeCell ref="JK234:JL234"/>
    <mergeCell ref="JS234:JT234"/>
    <mergeCell ref="KA234:KB234"/>
    <mergeCell ref="KI234:KJ234"/>
    <mergeCell ref="KQ234:KR234"/>
    <mergeCell ref="KY234:KZ234"/>
    <mergeCell ref="FS234:FT234"/>
    <mergeCell ref="GA234:GB234"/>
    <mergeCell ref="GI234:GJ234"/>
    <mergeCell ref="GQ234:GR234"/>
    <mergeCell ref="GY234:GZ234"/>
    <mergeCell ref="HG234:HH234"/>
    <mergeCell ref="HO234:HP234"/>
    <mergeCell ref="HW234:HX234"/>
    <mergeCell ref="IE234:IF234"/>
    <mergeCell ref="XEM233:XEN233"/>
    <mergeCell ref="O234:P234"/>
    <mergeCell ref="W234:X234"/>
    <mergeCell ref="AE234:AF234"/>
    <mergeCell ref="AM234:AN234"/>
    <mergeCell ref="AU234:AV234"/>
    <mergeCell ref="BC234:BD234"/>
    <mergeCell ref="BK234:BL234"/>
    <mergeCell ref="BS234:BT234"/>
    <mergeCell ref="CA234:CB234"/>
    <mergeCell ref="CI234:CJ234"/>
    <mergeCell ref="CQ234:CR234"/>
    <mergeCell ref="CY234:CZ234"/>
    <mergeCell ref="DG234:DH234"/>
    <mergeCell ref="DO234:DP234"/>
    <mergeCell ref="DW234:DX234"/>
    <mergeCell ref="EE234:EF234"/>
    <mergeCell ref="EM234:EN234"/>
    <mergeCell ref="EU234:EV234"/>
    <mergeCell ref="FC234:FD234"/>
    <mergeCell ref="FK234:FL234"/>
    <mergeCell ref="XBS233:XBT233"/>
    <mergeCell ref="XCA233:XCB233"/>
    <mergeCell ref="XCI233:XCJ233"/>
    <mergeCell ref="XCQ233:XCR233"/>
    <mergeCell ref="XCY233:XCZ233"/>
    <mergeCell ref="XDG233:XDH233"/>
    <mergeCell ref="XDO233:XDP233"/>
    <mergeCell ref="XDW233:XDX233"/>
    <mergeCell ref="XEE233:XEF233"/>
    <mergeCell ref="WYY233:WYZ233"/>
    <mergeCell ref="WZG233:WZH233"/>
    <mergeCell ref="WZO233:WZP233"/>
    <mergeCell ref="WZW233:WZX233"/>
    <mergeCell ref="XAE233:XAF233"/>
    <mergeCell ref="XAM233:XAN233"/>
    <mergeCell ref="XAU233:XAV233"/>
    <mergeCell ref="XBC233:XBD233"/>
    <mergeCell ref="XBK233:XBL233"/>
    <mergeCell ref="WWE233:WWF233"/>
    <mergeCell ref="WWM233:WWN233"/>
    <mergeCell ref="WWU233:WWV233"/>
    <mergeCell ref="WXC233:WXD233"/>
    <mergeCell ref="WXK233:WXL233"/>
    <mergeCell ref="WXS233:WXT233"/>
    <mergeCell ref="WYA233:WYB233"/>
    <mergeCell ref="WYI233:WYJ233"/>
    <mergeCell ref="WYQ233:WYR233"/>
    <mergeCell ref="WTK233:WTL233"/>
    <mergeCell ref="WTS233:WTT233"/>
    <mergeCell ref="WUA233:WUB233"/>
    <mergeCell ref="WUI233:WUJ233"/>
    <mergeCell ref="QU234:QV234"/>
    <mergeCell ref="RC234:RD234"/>
    <mergeCell ref="WUQ233:WUR233"/>
    <mergeCell ref="WUY233:WUZ233"/>
    <mergeCell ref="WVG233:WVH233"/>
    <mergeCell ref="WVO233:WVP233"/>
    <mergeCell ref="WVW233:WVX233"/>
    <mergeCell ref="WQQ233:WQR233"/>
    <mergeCell ref="WQY233:WQZ233"/>
    <mergeCell ref="WRG233:WRH233"/>
    <mergeCell ref="WRO233:WRP233"/>
    <mergeCell ref="WRW233:WRX233"/>
    <mergeCell ref="WSE233:WSF233"/>
    <mergeCell ref="WSM233:WSN233"/>
    <mergeCell ref="WSU233:WSV233"/>
    <mergeCell ref="WTC233:WTD233"/>
    <mergeCell ref="WNW233:WNX233"/>
    <mergeCell ref="WOE233:WOF233"/>
    <mergeCell ref="WOM233:WON233"/>
    <mergeCell ref="WOU233:WOV233"/>
    <mergeCell ref="WPC233:WPD233"/>
    <mergeCell ref="WPK233:WPL233"/>
    <mergeCell ref="WPS233:WPT233"/>
    <mergeCell ref="WQA233:WQB233"/>
    <mergeCell ref="WQI233:WQJ233"/>
    <mergeCell ref="WLC233:WLD233"/>
    <mergeCell ref="WLK233:WLL233"/>
    <mergeCell ref="WLS233:WLT233"/>
    <mergeCell ref="WMA233:WMB233"/>
    <mergeCell ref="WMI233:WMJ233"/>
    <mergeCell ref="WMQ233:WMR233"/>
    <mergeCell ref="WMY233:WMZ233"/>
    <mergeCell ref="WNG233:WNH233"/>
    <mergeCell ref="WNO233:WNP233"/>
    <mergeCell ref="WII233:WIJ233"/>
    <mergeCell ref="WIQ233:WIR233"/>
    <mergeCell ref="WIY233:WIZ233"/>
    <mergeCell ref="WJG233:WJH233"/>
    <mergeCell ref="WJO233:WJP233"/>
    <mergeCell ref="WJW233:WJX233"/>
    <mergeCell ref="WKE233:WKF233"/>
    <mergeCell ref="WKM233:WKN233"/>
    <mergeCell ref="WKU233:WKV233"/>
    <mergeCell ref="WFO233:WFP233"/>
    <mergeCell ref="WFW233:WFX233"/>
    <mergeCell ref="WGE233:WGF233"/>
    <mergeCell ref="WGM233:WGN233"/>
    <mergeCell ref="WGU233:WGV233"/>
    <mergeCell ref="WHC233:WHD233"/>
    <mergeCell ref="WHK233:WHL233"/>
    <mergeCell ref="WHS233:WHT233"/>
    <mergeCell ref="WIA233:WIB233"/>
    <mergeCell ref="WCU233:WCV233"/>
    <mergeCell ref="WDC233:WDD233"/>
    <mergeCell ref="WDK233:WDL233"/>
    <mergeCell ref="WDS233:WDT233"/>
    <mergeCell ref="WEA233:WEB233"/>
    <mergeCell ref="WEI233:WEJ233"/>
    <mergeCell ref="WEQ233:WER233"/>
    <mergeCell ref="WEY233:WEZ233"/>
    <mergeCell ref="WFG233:WFH233"/>
    <mergeCell ref="WAA233:WAB233"/>
    <mergeCell ref="WAI233:WAJ233"/>
    <mergeCell ref="WAQ233:WAR233"/>
    <mergeCell ref="WAY233:WAZ233"/>
    <mergeCell ref="WBG233:WBH233"/>
    <mergeCell ref="WBO233:WBP233"/>
    <mergeCell ref="WBW233:WBX233"/>
    <mergeCell ref="WCE233:WCF233"/>
    <mergeCell ref="WCM233:WCN233"/>
    <mergeCell ref="VXG233:VXH233"/>
    <mergeCell ref="VXO233:VXP233"/>
    <mergeCell ref="VXW233:VXX233"/>
    <mergeCell ref="VYE233:VYF233"/>
    <mergeCell ref="VYM233:VYN233"/>
    <mergeCell ref="VYU233:VYV233"/>
    <mergeCell ref="VZC233:VZD233"/>
    <mergeCell ref="VZK233:VZL233"/>
    <mergeCell ref="VZS233:VZT233"/>
    <mergeCell ref="VUM233:VUN233"/>
    <mergeCell ref="VUU233:VUV233"/>
    <mergeCell ref="VVC233:VVD233"/>
    <mergeCell ref="VVK233:VVL233"/>
    <mergeCell ref="VVS233:VVT233"/>
    <mergeCell ref="VWA233:VWB233"/>
    <mergeCell ref="VWI233:VWJ233"/>
    <mergeCell ref="VWQ233:VWR233"/>
    <mergeCell ref="VWY233:VWZ233"/>
    <mergeCell ref="VRS233:VRT233"/>
    <mergeCell ref="VSA233:VSB233"/>
    <mergeCell ref="VSI233:VSJ233"/>
    <mergeCell ref="VSQ233:VSR233"/>
    <mergeCell ref="VSY233:VSZ233"/>
    <mergeCell ref="VTG233:VTH233"/>
    <mergeCell ref="VTO233:VTP233"/>
    <mergeCell ref="VTW233:VTX233"/>
    <mergeCell ref="VUE233:VUF233"/>
    <mergeCell ref="VOY233:VOZ233"/>
    <mergeCell ref="VPG233:VPH233"/>
    <mergeCell ref="VPO233:VPP233"/>
    <mergeCell ref="VPW233:VPX233"/>
    <mergeCell ref="VQE233:VQF233"/>
    <mergeCell ref="VQM233:VQN233"/>
    <mergeCell ref="VQU233:VQV233"/>
    <mergeCell ref="VRC233:VRD233"/>
    <mergeCell ref="VRK233:VRL233"/>
    <mergeCell ref="VME233:VMF233"/>
    <mergeCell ref="VMM233:VMN233"/>
    <mergeCell ref="VMU233:VMV233"/>
    <mergeCell ref="VNC233:VND233"/>
    <mergeCell ref="VNK233:VNL233"/>
    <mergeCell ref="VNS233:VNT233"/>
    <mergeCell ref="VOA233:VOB233"/>
    <mergeCell ref="VOI233:VOJ233"/>
    <mergeCell ref="VOQ233:VOR233"/>
    <mergeCell ref="VJK233:VJL233"/>
    <mergeCell ref="VJS233:VJT233"/>
    <mergeCell ref="VKA233:VKB233"/>
    <mergeCell ref="VKI233:VKJ233"/>
    <mergeCell ref="VKQ233:VKR233"/>
    <mergeCell ref="VKY233:VKZ233"/>
    <mergeCell ref="VLG233:VLH233"/>
    <mergeCell ref="VLO233:VLP233"/>
    <mergeCell ref="VLW233:VLX233"/>
    <mergeCell ref="VGQ233:VGR233"/>
    <mergeCell ref="VGY233:VGZ233"/>
    <mergeCell ref="VHG233:VHH233"/>
    <mergeCell ref="VHO233:VHP233"/>
    <mergeCell ref="VHW233:VHX233"/>
    <mergeCell ref="VIE233:VIF233"/>
    <mergeCell ref="VIM233:VIN233"/>
    <mergeCell ref="VIU233:VIV233"/>
    <mergeCell ref="VJC233:VJD233"/>
    <mergeCell ref="VDW233:VDX233"/>
    <mergeCell ref="VEE233:VEF233"/>
    <mergeCell ref="VEM233:VEN233"/>
    <mergeCell ref="VEU233:VEV233"/>
    <mergeCell ref="VFC233:VFD233"/>
    <mergeCell ref="VFK233:VFL233"/>
    <mergeCell ref="VFS233:VFT233"/>
    <mergeCell ref="VGA233:VGB233"/>
    <mergeCell ref="VGI233:VGJ233"/>
    <mergeCell ref="VBC233:VBD233"/>
    <mergeCell ref="VBK233:VBL233"/>
    <mergeCell ref="VBS233:VBT233"/>
    <mergeCell ref="VCA233:VCB233"/>
    <mergeCell ref="VCI233:VCJ233"/>
    <mergeCell ref="VCQ233:VCR233"/>
    <mergeCell ref="VCY233:VCZ233"/>
    <mergeCell ref="VDG233:VDH233"/>
    <mergeCell ref="VDO233:VDP233"/>
    <mergeCell ref="UYI233:UYJ233"/>
    <mergeCell ref="UYQ233:UYR233"/>
    <mergeCell ref="UYY233:UYZ233"/>
    <mergeCell ref="UZG233:UZH233"/>
    <mergeCell ref="UZO233:UZP233"/>
    <mergeCell ref="UZW233:UZX233"/>
    <mergeCell ref="VAE233:VAF233"/>
    <mergeCell ref="VAM233:VAN233"/>
    <mergeCell ref="VAU233:VAV233"/>
    <mergeCell ref="UVO233:UVP233"/>
    <mergeCell ref="UVW233:UVX233"/>
    <mergeCell ref="UWE233:UWF233"/>
    <mergeCell ref="UWM233:UWN233"/>
    <mergeCell ref="UWU233:UWV233"/>
    <mergeCell ref="UXC233:UXD233"/>
    <mergeCell ref="UXK233:UXL233"/>
    <mergeCell ref="UXS233:UXT233"/>
    <mergeCell ref="UYA233:UYB233"/>
    <mergeCell ref="USU233:USV233"/>
    <mergeCell ref="UTC233:UTD233"/>
    <mergeCell ref="UTK233:UTL233"/>
    <mergeCell ref="UTS233:UTT233"/>
    <mergeCell ref="UUA233:UUB233"/>
    <mergeCell ref="UUI233:UUJ233"/>
    <mergeCell ref="UUQ233:UUR233"/>
    <mergeCell ref="UUY233:UUZ233"/>
    <mergeCell ref="UVG233:UVH233"/>
    <mergeCell ref="UQA233:UQB233"/>
    <mergeCell ref="UQI233:UQJ233"/>
    <mergeCell ref="UQQ233:UQR233"/>
    <mergeCell ref="UQY233:UQZ233"/>
    <mergeCell ref="URG233:URH233"/>
    <mergeCell ref="URO233:URP233"/>
    <mergeCell ref="URW233:URX233"/>
    <mergeCell ref="USE233:USF233"/>
    <mergeCell ref="USM233:USN233"/>
    <mergeCell ref="UNG233:UNH233"/>
    <mergeCell ref="UNO233:UNP233"/>
    <mergeCell ref="UNW233:UNX233"/>
    <mergeCell ref="UOE233:UOF233"/>
    <mergeCell ref="UOM233:UON233"/>
    <mergeCell ref="UOU233:UOV233"/>
    <mergeCell ref="UPC233:UPD233"/>
    <mergeCell ref="UPK233:UPL233"/>
    <mergeCell ref="UPS233:UPT233"/>
    <mergeCell ref="UKM233:UKN233"/>
    <mergeCell ref="UKU233:UKV233"/>
    <mergeCell ref="ULC233:ULD233"/>
    <mergeCell ref="ULK233:ULL233"/>
    <mergeCell ref="ULS233:ULT233"/>
    <mergeCell ref="UMA233:UMB233"/>
    <mergeCell ref="UMI233:UMJ233"/>
    <mergeCell ref="UMQ233:UMR233"/>
    <mergeCell ref="UMY233:UMZ233"/>
    <mergeCell ref="UHS233:UHT233"/>
    <mergeCell ref="UIA233:UIB233"/>
    <mergeCell ref="UII233:UIJ233"/>
    <mergeCell ref="UIQ233:UIR233"/>
    <mergeCell ref="UIY233:UIZ233"/>
    <mergeCell ref="UJG233:UJH233"/>
    <mergeCell ref="UJO233:UJP233"/>
    <mergeCell ref="UJW233:UJX233"/>
    <mergeCell ref="UKE233:UKF233"/>
    <mergeCell ref="UEY233:UEZ233"/>
    <mergeCell ref="UFG233:UFH233"/>
    <mergeCell ref="UFO233:UFP233"/>
    <mergeCell ref="UFW233:UFX233"/>
    <mergeCell ref="UGE233:UGF233"/>
    <mergeCell ref="UGM233:UGN233"/>
    <mergeCell ref="UGU233:UGV233"/>
    <mergeCell ref="UHC233:UHD233"/>
    <mergeCell ref="UHK233:UHL233"/>
    <mergeCell ref="UCE233:UCF233"/>
    <mergeCell ref="UCM233:UCN233"/>
    <mergeCell ref="UCU233:UCV233"/>
    <mergeCell ref="UDC233:UDD233"/>
    <mergeCell ref="UDK233:UDL233"/>
    <mergeCell ref="UDS233:UDT233"/>
    <mergeCell ref="UEA233:UEB233"/>
    <mergeCell ref="UEI233:UEJ233"/>
    <mergeCell ref="UEQ233:UER233"/>
    <mergeCell ref="TZK233:TZL233"/>
    <mergeCell ref="TZS233:TZT233"/>
    <mergeCell ref="UAA233:UAB233"/>
    <mergeCell ref="UAI233:UAJ233"/>
    <mergeCell ref="UAQ233:UAR233"/>
    <mergeCell ref="UAY233:UAZ233"/>
    <mergeCell ref="UBG233:UBH233"/>
    <mergeCell ref="UBO233:UBP233"/>
    <mergeCell ref="UBW233:UBX233"/>
    <mergeCell ref="TWQ233:TWR233"/>
    <mergeCell ref="TWY233:TWZ233"/>
    <mergeCell ref="TXG233:TXH233"/>
    <mergeCell ref="TXO233:TXP233"/>
    <mergeCell ref="TXW233:TXX233"/>
    <mergeCell ref="TYE233:TYF233"/>
    <mergeCell ref="TYM233:TYN233"/>
    <mergeCell ref="TYU233:TYV233"/>
    <mergeCell ref="TZC233:TZD233"/>
    <mergeCell ref="TTW233:TTX233"/>
    <mergeCell ref="TUE233:TUF233"/>
    <mergeCell ref="TUM233:TUN233"/>
    <mergeCell ref="TUU233:TUV233"/>
    <mergeCell ref="TVC233:TVD233"/>
    <mergeCell ref="TVK233:TVL233"/>
    <mergeCell ref="TVS233:TVT233"/>
    <mergeCell ref="TWA233:TWB233"/>
    <mergeCell ref="TWI233:TWJ233"/>
    <mergeCell ref="TRC233:TRD233"/>
    <mergeCell ref="TRK233:TRL233"/>
    <mergeCell ref="TRS233:TRT233"/>
    <mergeCell ref="TSA233:TSB233"/>
    <mergeCell ref="TSI233:TSJ233"/>
    <mergeCell ref="TSQ233:TSR233"/>
    <mergeCell ref="TSY233:TSZ233"/>
    <mergeCell ref="TTG233:TTH233"/>
    <mergeCell ref="TTO233:TTP233"/>
    <mergeCell ref="TOI233:TOJ233"/>
    <mergeCell ref="TOQ233:TOR233"/>
    <mergeCell ref="TOY233:TOZ233"/>
    <mergeCell ref="TPG233:TPH233"/>
    <mergeCell ref="TPO233:TPP233"/>
    <mergeCell ref="TPW233:TPX233"/>
    <mergeCell ref="TQE233:TQF233"/>
    <mergeCell ref="TQM233:TQN233"/>
    <mergeCell ref="TQU233:TQV233"/>
    <mergeCell ref="TLO233:TLP233"/>
    <mergeCell ref="TLW233:TLX233"/>
    <mergeCell ref="TME233:TMF233"/>
    <mergeCell ref="TMM233:TMN233"/>
    <mergeCell ref="TMU233:TMV233"/>
    <mergeCell ref="TNC233:TND233"/>
    <mergeCell ref="TNK233:TNL233"/>
    <mergeCell ref="TNS233:TNT233"/>
    <mergeCell ref="TOA233:TOB233"/>
    <mergeCell ref="TIU233:TIV233"/>
    <mergeCell ref="TJC233:TJD233"/>
    <mergeCell ref="TJK233:TJL233"/>
    <mergeCell ref="TJS233:TJT233"/>
    <mergeCell ref="TKA233:TKB233"/>
    <mergeCell ref="TKI233:TKJ233"/>
    <mergeCell ref="TKQ233:TKR233"/>
    <mergeCell ref="TKY233:TKZ233"/>
    <mergeCell ref="TLG233:TLH233"/>
    <mergeCell ref="TGA233:TGB233"/>
    <mergeCell ref="TGI233:TGJ233"/>
    <mergeCell ref="TGQ233:TGR233"/>
    <mergeCell ref="TGY233:TGZ233"/>
    <mergeCell ref="THG233:THH233"/>
    <mergeCell ref="THO233:THP233"/>
    <mergeCell ref="THW233:THX233"/>
    <mergeCell ref="TIE233:TIF233"/>
    <mergeCell ref="TIM233:TIN233"/>
    <mergeCell ref="TDG233:TDH233"/>
    <mergeCell ref="TDO233:TDP233"/>
    <mergeCell ref="TDW233:TDX233"/>
    <mergeCell ref="TEE233:TEF233"/>
    <mergeCell ref="TEM233:TEN233"/>
    <mergeCell ref="TEU233:TEV233"/>
    <mergeCell ref="TFC233:TFD233"/>
    <mergeCell ref="TFK233:TFL233"/>
    <mergeCell ref="TFS233:TFT233"/>
    <mergeCell ref="TAM233:TAN233"/>
    <mergeCell ref="TAU233:TAV233"/>
    <mergeCell ref="TBC233:TBD233"/>
    <mergeCell ref="TBK233:TBL233"/>
    <mergeCell ref="TBS233:TBT233"/>
    <mergeCell ref="TCA233:TCB233"/>
    <mergeCell ref="TCI233:TCJ233"/>
    <mergeCell ref="TCQ233:TCR233"/>
    <mergeCell ref="TCY233:TCZ233"/>
    <mergeCell ref="SXS233:SXT233"/>
    <mergeCell ref="SYA233:SYB233"/>
    <mergeCell ref="SYI233:SYJ233"/>
    <mergeCell ref="SYQ233:SYR233"/>
    <mergeCell ref="SYY233:SYZ233"/>
    <mergeCell ref="SZG233:SZH233"/>
    <mergeCell ref="SZO233:SZP233"/>
    <mergeCell ref="SZW233:SZX233"/>
    <mergeCell ref="TAE233:TAF233"/>
    <mergeCell ref="SUY233:SUZ233"/>
    <mergeCell ref="SVG233:SVH233"/>
    <mergeCell ref="SVO233:SVP233"/>
    <mergeCell ref="SVW233:SVX233"/>
    <mergeCell ref="SWE233:SWF233"/>
    <mergeCell ref="SWM233:SWN233"/>
    <mergeCell ref="SWU233:SWV233"/>
    <mergeCell ref="SXC233:SXD233"/>
    <mergeCell ref="SXK233:SXL233"/>
    <mergeCell ref="SSE233:SSF233"/>
    <mergeCell ref="SSM233:SSN233"/>
    <mergeCell ref="SSU233:SSV233"/>
    <mergeCell ref="STC233:STD233"/>
    <mergeCell ref="STK233:STL233"/>
    <mergeCell ref="STS233:STT233"/>
    <mergeCell ref="SUA233:SUB233"/>
    <mergeCell ref="SUI233:SUJ233"/>
    <mergeCell ref="SUQ233:SUR233"/>
    <mergeCell ref="SPK233:SPL233"/>
    <mergeCell ref="SPS233:SPT233"/>
    <mergeCell ref="SQA233:SQB233"/>
    <mergeCell ref="SQI233:SQJ233"/>
    <mergeCell ref="SQQ233:SQR233"/>
    <mergeCell ref="SQY233:SQZ233"/>
    <mergeCell ref="SRG233:SRH233"/>
    <mergeCell ref="SRO233:SRP233"/>
    <mergeCell ref="SRW233:SRX233"/>
    <mergeCell ref="SMQ233:SMR233"/>
    <mergeCell ref="SMY233:SMZ233"/>
    <mergeCell ref="SNG233:SNH233"/>
    <mergeCell ref="SNO233:SNP233"/>
    <mergeCell ref="SNW233:SNX233"/>
    <mergeCell ref="SOE233:SOF233"/>
    <mergeCell ref="SOM233:SON233"/>
    <mergeCell ref="SOU233:SOV233"/>
    <mergeCell ref="SPC233:SPD233"/>
    <mergeCell ref="SJW233:SJX233"/>
    <mergeCell ref="SKE233:SKF233"/>
    <mergeCell ref="SKM233:SKN233"/>
    <mergeCell ref="SKU233:SKV233"/>
    <mergeCell ref="SLC233:SLD233"/>
    <mergeCell ref="SLK233:SLL233"/>
    <mergeCell ref="SLS233:SLT233"/>
    <mergeCell ref="SMA233:SMB233"/>
    <mergeCell ref="SMI233:SMJ233"/>
    <mergeCell ref="SHC233:SHD233"/>
    <mergeCell ref="SHK233:SHL233"/>
    <mergeCell ref="SHS233:SHT233"/>
    <mergeCell ref="SIA233:SIB233"/>
    <mergeCell ref="SII233:SIJ233"/>
    <mergeCell ref="SIQ233:SIR233"/>
    <mergeCell ref="SIY233:SIZ233"/>
    <mergeCell ref="SJG233:SJH233"/>
    <mergeCell ref="SJO233:SJP233"/>
    <mergeCell ref="SEI233:SEJ233"/>
    <mergeCell ref="SEQ233:SER233"/>
    <mergeCell ref="SEY233:SEZ233"/>
    <mergeCell ref="SFG233:SFH233"/>
    <mergeCell ref="SFO233:SFP233"/>
    <mergeCell ref="SFW233:SFX233"/>
    <mergeCell ref="SGE233:SGF233"/>
    <mergeCell ref="SGM233:SGN233"/>
    <mergeCell ref="SGU233:SGV233"/>
    <mergeCell ref="SBO233:SBP233"/>
    <mergeCell ref="SBW233:SBX233"/>
    <mergeCell ref="SCE233:SCF233"/>
    <mergeCell ref="SCM233:SCN233"/>
    <mergeCell ref="SCU233:SCV233"/>
    <mergeCell ref="SDC233:SDD233"/>
    <mergeCell ref="SDK233:SDL233"/>
    <mergeCell ref="SDS233:SDT233"/>
    <mergeCell ref="SEA233:SEB233"/>
    <mergeCell ref="RYU233:RYV233"/>
    <mergeCell ref="RZC233:RZD233"/>
    <mergeCell ref="RZK233:RZL233"/>
    <mergeCell ref="RZS233:RZT233"/>
    <mergeCell ref="SAA233:SAB233"/>
    <mergeCell ref="SAI233:SAJ233"/>
    <mergeCell ref="SAQ233:SAR233"/>
    <mergeCell ref="SAY233:SAZ233"/>
    <mergeCell ref="SBG233:SBH233"/>
    <mergeCell ref="RWA233:RWB233"/>
    <mergeCell ref="RWI233:RWJ233"/>
    <mergeCell ref="RWQ233:RWR233"/>
    <mergeCell ref="RWY233:RWZ233"/>
    <mergeCell ref="RXG233:RXH233"/>
    <mergeCell ref="RXO233:RXP233"/>
    <mergeCell ref="RXW233:RXX233"/>
    <mergeCell ref="RYE233:RYF233"/>
    <mergeCell ref="RYM233:RYN233"/>
    <mergeCell ref="RTG233:RTH233"/>
    <mergeCell ref="RTO233:RTP233"/>
    <mergeCell ref="RTW233:RTX233"/>
    <mergeCell ref="RUE233:RUF233"/>
    <mergeCell ref="RUM233:RUN233"/>
    <mergeCell ref="RUU233:RUV233"/>
    <mergeCell ref="RVC233:RVD233"/>
    <mergeCell ref="RVK233:RVL233"/>
    <mergeCell ref="RVS233:RVT233"/>
    <mergeCell ref="RQM233:RQN233"/>
    <mergeCell ref="RQU233:RQV233"/>
    <mergeCell ref="RRC233:RRD233"/>
    <mergeCell ref="RRK233:RRL233"/>
    <mergeCell ref="RRS233:RRT233"/>
    <mergeCell ref="RSA233:RSB233"/>
    <mergeCell ref="RSI233:RSJ233"/>
    <mergeCell ref="RSQ233:RSR233"/>
    <mergeCell ref="RSY233:RSZ233"/>
    <mergeCell ref="RNS233:RNT233"/>
    <mergeCell ref="ROA233:ROB233"/>
    <mergeCell ref="ROI233:ROJ233"/>
    <mergeCell ref="ROQ233:ROR233"/>
    <mergeCell ref="ROY233:ROZ233"/>
    <mergeCell ref="RPG233:RPH233"/>
    <mergeCell ref="RPO233:RPP233"/>
    <mergeCell ref="RPW233:RPX233"/>
    <mergeCell ref="RQE233:RQF233"/>
    <mergeCell ref="RKY233:RKZ233"/>
    <mergeCell ref="RLG233:RLH233"/>
    <mergeCell ref="RLO233:RLP233"/>
    <mergeCell ref="RLW233:RLX233"/>
    <mergeCell ref="RME233:RMF233"/>
    <mergeCell ref="RMM233:RMN233"/>
    <mergeCell ref="RMU233:RMV233"/>
    <mergeCell ref="RNC233:RND233"/>
    <mergeCell ref="RNK233:RNL233"/>
    <mergeCell ref="RIE233:RIF233"/>
    <mergeCell ref="RIM233:RIN233"/>
    <mergeCell ref="RIU233:RIV233"/>
    <mergeCell ref="RJC233:RJD233"/>
    <mergeCell ref="RJK233:RJL233"/>
    <mergeCell ref="RJS233:RJT233"/>
    <mergeCell ref="RKA233:RKB233"/>
    <mergeCell ref="RKI233:RKJ233"/>
    <mergeCell ref="RKQ233:RKR233"/>
    <mergeCell ref="RFK233:RFL233"/>
    <mergeCell ref="RFS233:RFT233"/>
    <mergeCell ref="RGA233:RGB233"/>
    <mergeCell ref="RGI233:RGJ233"/>
    <mergeCell ref="RGQ233:RGR233"/>
    <mergeCell ref="RGY233:RGZ233"/>
    <mergeCell ref="RHG233:RHH233"/>
    <mergeCell ref="RHO233:RHP233"/>
    <mergeCell ref="RHW233:RHX233"/>
    <mergeCell ref="RCQ233:RCR233"/>
    <mergeCell ref="RCY233:RCZ233"/>
    <mergeCell ref="RDG233:RDH233"/>
    <mergeCell ref="RDO233:RDP233"/>
    <mergeCell ref="RDW233:RDX233"/>
    <mergeCell ref="REE233:REF233"/>
    <mergeCell ref="REM233:REN233"/>
    <mergeCell ref="REU233:REV233"/>
    <mergeCell ref="RFC233:RFD233"/>
    <mergeCell ref="QZW233:QZX233"/>
    <mergeCell ref="RAE233:RAF233"/>
    <mergeCell ref="RAM233:RAN233"/>
    <mergeCell ref="RAU233:RAV233"/>
    <mergeCell ref="RBC233:RBD233"/>
    <mergeCell ref="RBK233:RBL233"/>
    <mergeCell ref="RBS233:RBT233"/>
    <mergeCell ref="RCA233:RCB233"/>
    <mergeCell ref="RCI233:RCJ233"/>
    <mergeCell ref="QXC233:QXD233"/>
    <mergeCell ref="QXK233:QXL233"/>
    <mergeCell ref="QXS233:QXT233"/>
    <mergeCell ref="QYA233:QYB233"/>
    <mergeCell ref="QYI233:QYJ233"/>
    <mergeCell ref="QYQ233:QYR233"/>
    <mergeCell ref="QYY233:QYZ233"/>
    <mergeCell ref="QZG233:QZH233"/>
    <mergeCell ref="QZO233:QZP233"/>
    <mergeCell ref="QUI233:QUJ233"/>
    <mergeCell ref="QUQ233:QUR233"/>
    <mergeCell ref="QUY233:QUZ233"/>
    <mergeCell ref="QVG233:QVH233"/>
    <mergeCell ref="QVO233:QVP233"/>
    <mergeCell ref="QVW233:QVX233"/>
    <mergeCell ref="QWE233:QWF233"/>
    <mergeCell ref="QWM233:QWN233"/>
    <mergeCell ref="QWU233:QWV233"/>
    <mergeCell ref="QRO233:QRP233"/>
    <mergeCell ref="QRW233:QRX233"/>
    <mergeCell ref="QSE233:QSF233"/>
    <mergeCell ref="QSM233:QSN233"/>
    <mergeCell ref="QSU233:QSV233"/>
    <mergeCell ref="QTC233:QTD233"/>
    <mergeCell ref="QTK233:QTL233"/>
    <mergeCell ref="QTS233:QTT233"/>
    <mergeCell ref="QUA233:QUB233"/>
    <mergeCell ref="QOU233:QOV233"/>
    <mergeCell ref="QPC233:QPD233"/>
    <mergeCell ref="QPK233:QPL233"/>
    <mergeCell ref="QPS233:QPT233"/>
    <mergeCell ref="QQA233:QQB233"/>
    <mergeCell ref="QQI233:QQJ233"/>
    <mergeCell ref="QQQ233:QQR233"/>
    <mergeCell ref="QQY233:QQZ233"/>
    <mergeCell ref="QRG233:QRH233"/>
    <mergeCell ref="QMA233:QMB233"/>
    <mergeCell ref="QMI233:QMJ233"/>
    <mergeCell ref="QMQ233:QMR233"/>
    <mergeCell ref="QMY233:QMZ233"/>
    <mergeCell ref="QNG233:QNH233"/>
    <mergeCell ref="QNO233:QNP233"/>
    <mergeCell ref="QNW233:QNX233"/>
    <mergeCell ref="QOE233:QOF233"/>
    <mergeCell ref="QOM233:QON233"/>
    <mergeCell ref="QJG233:QJH233"/>
    <mergeCell ref="QJO233:QJP233"/>
    <mergeCell ref="QJW233:QJX233"/>
    <mergeCell ref="QKE233:QKF233"/>
    <mergeCell ref="QKM233:QKN233"/>
    <mergeCell ref="QKU233:QKV233"/>
    <mergeCell ref="QLC233:QLD233"/>
    <mergeCell ref="QLK233:QLL233"/>
    <mergeCell ref="QLS233:QLT233"/>
    <mergeCell ref="QGM233:QGN233"/>
    <mergeCell ref="QGU233:QGV233"/>
    <mergeCell ref="QHC233:QHD233"/>
    <mergeCell ref="QHK233:QHL233"/>
    <mergeCell ref="QHS233:QHT233"/>
    <mergeCell ref="QIA233:QIB233"/>
    <mergeCell ref="QII233:QIJ233"/>
    <mergeCell ref="QIQ233:QIR233"/>
    <mergeCell ref="QIY233:QIZ233"/>
    <mergeCell ref="QDS233:QDT233"/>
    <mergeCell ref="QEA233:QEB233"/>
    <mergeCell ref="QEI233:QEJ233"/>
    <mergeCell ref="QEQ233:QER233"/>
    <mergeCell ref="QEY233:QEZ233"/>
    <mergeCell ref="QFG233:QFH233"/>
    <mergeCell ref="QFO233:QFP233"/>
    <mergeCell ref="QFW233:QFX233"/>
    <mergeCell ref="QGE233:QGF233"/>
    <mergeCell ref="QAY233:QAZ233"/>
    <mergeCell ref="QBG233:QBH233"/>
    <mergeCell ref="QBO233:QBP233"/>
    <mergeCell ref="QBW233:QBX233"/>
    <mergeCell ref="QCE233:QCF233"/>
    <mergeCell ref="QCM233:QCN233"/>
    <mergeCell ref="QCU233:QCV233"/>
    <mergeCell ref="QDC233:QDD233"/>
    <mergeCell ref="QDK233:QDL233"/>
    <mergeCell ref="PYE233:PYF233"/>
    <mergeCell ref="PYM233:PYN233"/>
    <mergeCell ref="PYU233:PYV233"/>
    <mergeCell ref="PZC233:PZD233"/>
    <mergeCell ref="PZK233:PZL233"/>
    <mergeCell ref="PZS233:PZT233"/>
    <mergeCell ref="QAA233:QAB233"/>
    <mergeCell ref="QAI233:QAJ233"/>
    <mergeCell ref="QAQ233:QAR233"/>
    <mergeCell ref="PVK233:PVL233"/>
    <mergeCell ref="PVS233:PVT233"/>
    <mergeCell ref="PWA233:PWB233"/>
    <mergeCell ref="PWI233:PWJ233"/>
    <mergeCell ref="PWQ233:PWR233"/>
    <mergeCell ref="PWY233:PWZ233"/>
    <mergeCell ref="PXG233:PXH233"/>
    <mergeCell ref="PXO233:PXP233"/>
    <mergeCell ref="PXW233:PXX233"/>
    <mergeCell ref="PSQ233:PSR233"/>
    <mergeCell ref="PSY233:PSZ233"/>
    <mergeCell ref="PTG233:PTH233"/>
    <mergeCell ref="PTO233:PTP233"/>
    <mergeCell ref="PTW233:PTX233"/>
    <mergeCell ref="PUE233:PUF233"/>
    <mergeCell ref="PUM233:PUN233"/>
    <mergeCell ref="PUU233:PUV233"/>
    <mergeCell ref="PVC233:PVD233"/>
    <mergeCell ref="PPW233:PPX233"/>
    <mergeCell ref="PQE233:PQF233"/>
    <mergeCell ref="PQM233:PQN233"/>
    <mergeCell ref="PQU233:PQV233"/>
    <mergeCell ref="PRC233:PRD233"/>
    <mergeCell ref="PRK233:PRL233"/>
    <mergeCell ref="PRS233:PRT233"/>
    <mergeCell ref="PSA233:PSB233"/>
    <mergeCell ref="PSI233:PSJ233"/>
    <mergeCell ref="PNC233:PND233"/>
    <mergeCell ref="PNK233:PNL233"/>
    <mergeCell ref="PNS233:PNT233"/>
    <mergeCell ref="POA233:POB233"/>
    <mergeCell ref="POI233:POJ233"/>
    <mergeCell ref="POQ233:POR233"/>
    <mergeCell ref="POY233:POZ233"/>
    <mergeCell ref="PPG233:PPH233"/>
    <mergeCell ref="PPO233:PPP233"/>
    <mergeCell ref="PKI233:PKJ233"/>
    <mergeCell ref="PKQ233:PKR233"/>
    <mergeCell ref="PKY233:PKZ233"/>
    <mergeCell ref="PLG233:PLH233"/>
    <mergeCell ref="PLO233:PLP233"/>
    <mergeCell ref="PLW233:PLX233"/>
    <mergeCell ref="PME233:PMF233"/>
    <mergeCell ref="PMM233:PMN233"/>
    <mergeCell ref="PMU233:PMV233"/>
    <mergeCell ref="PHO233:PHP233"/>
    <mergeCell ref="PHW233:PHX233"/>
    <mergeCell ref="PIE233:PIF233"/>
    <mergeCell ref="PIM233:PIN233"/>
    <mergeCell ref="PIU233:PIV233"/>
    <mergeCell ref="PJC233:PJD233"/>
    <mergeCell ref="PJK233:PJL233"/>
    <mergeCell ref="PJS233:PJT233"/>
    <mergeCell ref="PKA233:PKB233"/>
    <mergeCell ref="PEU233:PEV233"/>
    <mergeCell ref="PFC233:PFD233"/>
    <mergeCell ref="PFK233:PFL233"/>
    <mergeCell ref="PFS233:PFT233"/>
    <mergeCell ref="PGA233:PGB233"/>
    <mergeCell ref="PGI233:PGJ233"/>
    <mergeCell ref="PGQ233:PGR233"/>
    <mergeCell ref="PGY233:PGZ233"/>
    <mergeCell ref="PHG233:PHH233"/>
    <mergeCell ref="PCA233:PCB233"/>
    <mergeCell ref="PCI233:PCJ233"/>
    <mergeCell ref="PCQ233:PCR233"/>
    <mergeCell ref="PCY233:PCZ233"/>
    <mergeCell ref="PDG233:PDH233"/>
    <mergeCell ref="PDO233:PDP233"/>
    <mergeCell ref="PDW233:PDX233"/>
    <mergeCell ref="PEE233:PEF233"/>
    <mergeCell ref="PEM233:PEN233"/>
    <mergeCell ref="OZG233:OZH233"/>
    <mergeCell ref="OZO233:OZP233"/>
    <mergeCell ref="OZW233:OZX233"/>
    <mergeCell ref="PAE233:PAF233"/>
    <mergeCell ref="PAM233:PAN233"/>
    <mergeCell ref="PAU233:PAV233"/>
    <mergeCell ref="PBC233:PBD233"/>
    <mergeCell ref="PBK233:PBL233"/>
    <mergeCell ref="PBS233:PBT233"/>
    <mergeCell ref="OWM233:OWN233"/>
    <mergeCell ref="OWU233:OWV233"/>
    <mergeCell ref="OXC233:OXD233"/>
    <mergeCell ref="OXK233:OXL233"/>
    <mergeCell ref="OXS233:OXT233"/>
    <mergeCell ref="OYA233:OYB233"/>
    <mergeCell ref="OYI233:OYJ233"/>
    <mergeCell ref="OYQ233:OYR233"/>
    <mergeCell ref="OYY233:OYZ233"/>
    <mergeCell ref="OTS233:OTT233"/>
    <mergeCell ref="OUA233:OUB233"/>
    <mergeCell ref="OUI233:OUJ233"/>
    <mergeCell ref="OUQ233:OUR233"/>
    <mergeCell ref="OUY233:OUZ233"/>
    <mergeCell ref="OVG233:OVH233"/>
    <mergeCell ref="OVO233:OVP233"/>
    <mergeCell ref="OVW233:OVX233"/>
    <mergeCell ref="OWE233:OWF233"/>
    <mergeCell ref="OQY233:OQZ233"/>
    <mergeCell ref="ORG233:ORH233"/>
    <mergeCell ref="ORO233:ORP233"/>
    <mergeCell ref="ORW233:ORX233"/>
    <mergeCell ref="OSE233:OSF233"/>
    <mergeCell ref="OSM233:OSN233"/>
    <mergeCell ref="OSU233:OSV233"/>
    <mergeCell ref="OTC233:OTD233"/>
    <mergeCell ref="OTK233:OTL233"/>
    <mergeCell ref="OOE233:OOF233"/>
    <mergeCell ref="OOM233:OON233"/>
    <mergeCell ref="OOU233:OOV233"/>
    <mergeCell ref="OPC233:OPD233"/>
    <mergeCell ref="OPK233:OPL233"/>
    <mergeCell ref="OPS233:OPT233"/>
    <mergeCell ref="OQA233:OQB233"/>
    <mergeCell ref="OQI233:OQJ233"/>
    <mergeCell ref="OQQ233:OQR233"/>
    <mergeCell ref="OLK233:OLL233"/>
    <mergeCell ref="OLS233:OLT233"/>
    <mergeCell ref="OMA233:OMB233"/>
    <mergeCell ref="OMI233:OMJ233"/>
    <mergeCell ref="OMQ233:OMR233"/>
    <mergeCell ref="OMY233:OMZ233"/>
    <mergeCell ref="ONG233:ONH233"/>
    <mergeCell ref="ONO233:ONP233"/>
    <mergeCell ref="ONW233:ONX233"/>
    <mergeCell ref="OIQ233:OIR233"/>
    <mergeCell ref="OIY233:OIZ233"/>
    <mergeCell ref="OJG233:OJH233"/>
    <mergeCell ref="OJO233:OJP233"/>
    <mergeCell ref="OJW233:OJX233"/>
    <mergeCell ref="OKE233:OKF233"/>
    <mergeCell ref="OKM233:OKN233"/>
    <mergeCell ref="OKU233:OKV233"/>
    <mergeCell ref="OLC233:OLD233"/>
    <mergeCell ref="OFW233:OFX233"/>
    <mergeCell ref="OGE233:OGF233"/>
    <mergeCell ref="OGM233:OGN233"/>
    <mergeCell ref="OGU233:OGV233"/>
    <mergeCell ref="OHC233:OHD233"/>
    <mergeCell ref="OHK233:OHL233"/>
    <mergeCell ref="OHS233:OHT233"/>
    <mergeCell ref="OIA233:OIB233"/>
    <mergeCell ref="OII233:OIJ233"/>
    <mergeCell ref="ODC233:ODD233"/>
    <mergeCell ref="ODK233:ODL233"/>
    <mergeCell ref="ODS233:ODT233"/>
    <mergeCell ref="OEA233:OEB233"/>
    <mergeCell ref="OEI233:OEJ233"/>
    <mergeCell ref="OEQ233:OER233"/>
    <mergeCell ref="OEY233:OEZ233"/>
    <mergeCell ref="OFG233:OFH233"/>
    <mergeCell ref="OFO233:OFP233"/>
    <mergeCell ref="OAI233:OAJ233"/>
    <mergeCell ref="OAQ233:OAR233"/>
    <mergeCell ref="OAY233:OAZ233"/>
    <mergeCell ref="OBG233:OBH233"/>
    <mergeCell ref="OBO233:OBP233"/>
    <mergeCell ref="OBW233:OBX233"/>
    <mergeCell ref="OCE233:OCF233"/>
    <mergeCell ref="OCM233:OCN233"/>
    <mergeCell ref="OCU233:OCV233"/>
    <mergeCell ref="NXO233:NXP233"/>
    <mergeCell ref="NXW233:NXX233"/>
    <mergeCell ref="NYE233:NYF233"/>
    <mergeCell ref="NYM233:NYN233"/>
    <mergeCell ref="NYU233:NYV233"/>
    <mergeCell ref="NZC233:NZD233"/>
    <mergeCell ref="NZK233:NZL233"/>
    <mergeCell ref="NZS233:NZT233"/>
    <mergeCell ref="OAA233:OAB233"/>
    <mergeCell ref="NUU233:NUV233"/>
    <mergeCell ref="NVC233:NVD233"/>
    <mergeCell ref="NVK233:NVL233"/>
    <mergeCell ref="NVS233:NVT233"/>
    <mergeCell ref="NWA233:NWB233"/>
    <mergeCell ref="NWI233:NWJ233"/>
    <mergeCell ref="NWQ233:NWR233"/>
    <mergeCell ref="NWY233:NWZ233"/>
    <mergeCell ref="NXG233:NXH233"/>
    <mergeCell ref="NSA233:NSB233"/>
    <mergeCell ref="NSI233:NSJ233"/>
    <mergeCell ref="NSQ233:NSR233"/>
    <mergeCell ref="NSY233:NSZ233"/>
    <mergeCell ref="NTG233:NTH233"/>
    <mergeCell ref="NTO233:NTP233"/>
    <mergeCell ref="NTW233:NTX233"/>
    <mergeCell ref="NUE233:NUF233"/>
    <mergeCell ref="NUM233:NUN233"/>
    <mergeCell ref="NPG233:NPH233"/>
    <mergeCell ref="NPO233:NPP233"/>
    <mergeCell ref="NPW233:NPX233"/>
    <mergeCell ref="NQE233:NQF233"/>
    <mergeCell ref="NQM233:NQN233"/>
    <mergeCell ref="NQU233:NQV233"/>
    <mergeCell ref="NRC233:NRD233"/>
    <mergeCell ref="NRK233:NRL233"/>
    <mergeCell ref="NRS233:NRT233"/>
    <mergeCell ref="NMM233:NMN233"/>
    <mergeCell ref="NMU233:NMV233"/>
    <mergeCell ref="NNC233:NND233"/>
    <mergeCell ref="NNK233:NNL233"/>
    <mergeCell ref="NNS233:NNT233"/>
    <mergeCell ref="NOA233:NOB233"/>
    <mergeCell ref="NOI233:NOJ233"/>
    <mergeCell ref="NOQ233:NOR233"/>
    <mergeCell ref="NOY233:NOZ233"/>
    <mergeCell ref="NJS233:NJT233"/>
    <mergeCell ref="NKA233:NKB233"/>
    <mergeCell ref="NKI233:NKJ233"/>
    <mergeCell ref="NKQ233:NKR233"/>
    <mergeCell ref="NKY233:NKZ233"/>
    <mergeCell ref="NLG233:NLH233"/>
    <mergeCell ref="NLO233:NLP233"/>
    <mergeCell ref="NLW233:NLX233"/>
    <mergeCell ref="NME233:NMF233"/>
    <mergeCell ref="NGY233:NGZ233"/>
    <mergeCell ref="NHG233:NHH233"/>
    <mergeCell ref="NHO233:NHP233"/>
    <mergeCell ref="NHW233:NHX233"/>
    <mergeCell ref="NIE233:NIF233"/>
    <mergeCell ref="NIM233:NIN233"/>
    <mergeCell ref="NIU233:NIV233"/>
    <mergeCell ref="NJC233:NJD233"/>
    <mergeCell ref="NJK233:NJL233"/>
    <mergeCell ref="NEE233:NEF233"/>
    <mergeCell ref="NEM233:NEN233"/>
    <mergeCell ref="NEU233:NEV233"/>
    <mergeCell ref="NFC233:NFD233"/>
    <mergeCell ref="NFK233:NFL233"/>
    <mergeCell ref="NFS233:NFT233"/>
    <mergeCell ref="NGA233:NGB233"/>
    <mergeCell ref="NGI233:NGJ233"/>
    <mergeCell ref="NGQ233:NGR233"/>
    <mergeCell ref="NBK233:NBL233"/>
    <mergeCell ref="NBS233:NBT233"/>
    <mergeCell ref="NCA233:NCB233"/>
    <mergeCell ref="NCI233:NCJ233"/>
    <mergeCell ref="NCQ233:NCR233"/>
    <mergeCell ref="NCY233:NCZ233"/>
    <mergeCell ref="NDG233:NDH233"/>
    <mergeCell ref="NDO233:NDP233"/>
    <mergeCell ref="NDW233:NDX233"/>
    <mergeCell ref="MYQ233:MYR233"/>
    <mergeCell ref="MYY233:MYZ233"/>
    <mergeCell ref="MZG233:MZH233"/>
    <mergeCell ref="MZO233:MZP233"/>
    <mergeCell ref="MZW233:MZX233"/>
    <mergeCell ref="NAE233:NAF233"/>
    <mergeCell ref="NAM233:NAN233"/>
    <mergeCell ref="NAU233:NAV233"/>
    <mergeCell ref="NBC233:NBD233"/>
    <mergeCell ref="MVW233:MVX233"/>
    <mergeCell ref="MWE233:MWF233"/>
    <mergeCell ref="MWM233:MWN233"/>
    <mergeCell ref="MWU233:MWV233"/>
    <mergeCell ref="MXC233:MXD233"/>
    <mergeCell ref="MXK233:MXL233"/>
    <mergeCell ref="MXS233:MXT233"/>
    <mergeCell ref="MYA233:MYB233"/>
    <mergeCell ref="MYI233:MYJ233"/>
    <mergeCell ref="MTC233:MTD233"/>
    <mergeCell ref="MTK233:MTL233"/>
    <mergeCell ref="MTS233:MTT233"/>
    <mergeCell ref="MUA233:MUB233"/>
    <mergeCell ref="MUI233:MUJ233"/>
    <mergeCell ref="MUQ233:MUR233"/>
    <mergeCell ref="MUY233:MUZ233"/>
    <mergeCell ref="MVG233:MVH233"/>
    <mergeCell ref="MVO233:MVP233"/>
    <mergeCell ref="MQI233:MQJ233"/>
    <mergeCell ref="MQQ233:MQR233"/>
    <mergeCell ref="MQY233:MQZ233"/>
    <mergeCell ref="MRG233:MRH233"/>
    <mergeCell ref="MRO233:MRP233"/>
    <mergeCell ref="MRW233:MRX233"/>
    <mergeCell ref="MSE233:MSF233"/>
    <mergeCell ref="MSM233:MSN233"/>
    <mergeCell ref="MSU233:MSV233"/>
    <mergeCell ref="MNO233:MNP233"/>
    <mergeCell ref="MNW233:MNX233"/>
    <mergeCell ref="MOE233:MOF233"/>
    <mergeCell ref="MOM233:MON233"/>
    <mergeCell ref="MOU233:MOV233"/>
    <mergeCell ref="MPC233:MPD233"/>
    <mergeCell ref="MPK233:MPL233"/>
    <mergeCell ref="MPS233:MPT233"/>
    <mergeCell ref="MQA233:MQB233"/>
    <mergeCell ref="MKU233:MKV233"/>
    <mergeCell ref="MLC233:MLD233"/>
    <mergeCell ref="MLK233:MLL233"/>
    <mergeCell ref="MLS233:MLT233"/>
    <mergeCell ref="MMA233:MMB233"/>
    <mergeCell ref="MMI233:MMJ233"/>
    <mergeCell ref="MMQ233:MMR233"/>
    <mergeCell ref="MMY233:MMZ233"/>
    <mergeCell ref="MNG233:MNH233"/>
    <mergeCell ref="MIA233:MIB233"/>
    <mergeCell ref="MII233:MIJ233"/>
    <mergeCell ref="MIQ233:MIR233"/>
    <mergeCell ref="MIY233:MIZ233"/>
    <mergeCell ref="MJG233:MJH233"/>
    <mergeCell ref="MJO233:MJP233"/>
    <mergeCell ref="MJW233:MJX233"/>
    <mergeCell ref="MKE233:MKF233"/>
    <mergeCell ref="MKM233:MKN233"/>
    <mergeCell ref="MFG233:MFH233"/>
    <mergeCell ref="MFO233:MFP233"/>
    <mergeCell ref="MFW233:MFX233"/>
    <mergeCell ref="MGE233:MGF233"/>
    <mergeCell ref="MGM233:MGN233"/>
    <mergeCell ref="MGU233:MGV233"/>
    <mergeCell ref="MHC233:MHD233"/>
    <mergeCell ref="MHK233:MHL233"/>
    <mergeCell ref="MHS233:MHT233"/>
    <mergeCell ref="MCM233:MCN233"/>
    <mergeCell ref="MCU233:MCV233"/>
    <mergeCell ref="MDC233:MDD233"/>
    <mergeCell ref="MDK233:MDL233"/>
    <mergeCell ref="MDS233:MDT233"/>
    <mergeCell ref="MEA233:MEB233"/>
    <mergeCell ref="MEI233:MEJ233"/>
    <mergeCell ref="MEQ233:MER233"/>
    <mergeCell ref="MEY233:MEZ233"/>
    <mergeCell ref="LZS233:LZT233"/>
    <mergeCell ref="MAA233:MAB233"/>
    <mergeCell ref="MAI233:MAJ233"/>
    <mergeCell ref="MAQ233:MAR233"/>
    <mergeCell ref="MAY233:MAZ233"/>
    <mergeCell ref="MBG233:MBH233"/>
    <mergeCell ref="MBO233:MBP233"/>
    <mergeCell ref="MBW233:MBX233"/>
    <mergeCell ref="MCE233:MCF233"/>
    <mergeCell ref="LWY233:LWZ233"/>
    <mergeCell ref="LXG233:LXH233"/>
    <mergeCell ref="LXO233:LXP233"/>
    <mergeCell ref="LXW233:LXX233"/>
    <mergeCell ref="LYE233:LYF233"/>
    <mergeCell ref="LYM233:LYN233"/>
    <mergeCell ref="LYU233:LYV233"/>
    <mergeCell ref="LZC233:LZD233"/>
    <mergeCell ref="LZK233:LZL233"/>
    <mergeCell ref="LUE233:LUF233"/>
    <mergeCell ref="LUM233:LUN233"/>
    <mergeCell ref="LUU233:LUV233"/>
    <mergeCell ref="LVC233:LVD233"/>
    <mergeCell ref="LVK233:LVL233"/>
    <mergeCell ref="LVS233:LVT233"/>
    <mergeCell ref="LWA233:LWB233"/>
    <mergeCell ref="LWI233:LWJ233"/>
    <mergeCell ref="LWQ233:LWR233"/>
    <mergeCell ref="LRK233:LRL233"/>
    <mergeCell ref="LRS233:LRT233"/>
    <mergeCell ref="LSA233:LSB233"/>
    <mergeCell ref="LSI233:LSJ233"/>
    <mergeCell ref="LSQ233:LSR233"/>
    <mergeCell ref="LSY233:LSZ233"/>
    <mergeCell ref="LTG233:LTH233"/>
    <mergeCell ref="LTO233:LTP233"/>
    <mergeCell ref="LTW233:LTX233"/>
    <mergeCell ref="LOQ233:LOR233"/>
    <mergeCell ref="LOY233:LOZ233"/>
    <mergeCell ref="LPG233:LPH233"/>
    <mergeCell ref="LPO233:LPP233"/>
    <mergeCell ref="LPW233:LPX233"/>
    <mergeCell ref="LQE233:LQF233"/>
    <mergeCell ref="LQM233:LQN233"/>
    <mergeCell ref="LQU233:LQV233"/>
    <mergeCell ref="LRC233:LRD233"/>
    <mergeCell ref="LLW233:LLX233"/>
    <mergeCell ref="LME233:LMF233"/>
    <mergeCell ref="LMM233:LMN233"/>
    <mergeCell ref="LMU233:LMV233"/>
    <mergeCell ref="LNC233:LND233"/>
    <mergeCell ref="LNK233:LNL233"/>
    <mergeCell ref="LNS233:LNT233"/>
    <mergeCell ref="LOA233:LOB233"/>
    <mergeCell ref="LOI233:LOJ233"/>
    <mergeCell ref="LJC233:LJD233"/>
    <mergeCell ref="LJK233:LJL233"/>
    <mergeCell ref="LJS233:LJT233"/>
    <mergeCell ref="LKA233:LKB233"/>
    <mergeCell ref="LKI233:LKJ233"/>
    <mergeCell ref="LKQ233:LKR233"/>
    <mergeCell ref="LKY233:LKZ233"/>
    <mergeCell ref="LLG233:LLH233"/>
    <mergeCell ref="LLO233:LLP233"/>
    <mergeCell ref="LGI233:LGJ233"/>
    <mergeCell ref="LGQ233:LGR233"/>
    <mergeCell ref="LGY233:LGZ233"/>
    <mergeCell ref="LHG233:LHH233"/>
    <mergeCell ref="LHO233:LHP233"/>
    <mergeCell ref="LHW233:LHX233"/>
    <mergeCell ref="LIE233:LIF233"/>
    <mergeCell ref="LIM233:LIN233"/>
    <mergeCell ref="LIU233:LIV233"/>
    <mergeCell ref="LDO233:LDP233"/>
    <mergeCell ref="LDW233:LDX233"/>
    <mergeCell ref="LEE233:LEF233"/>
    <mergeCell ref="LEM233:LEN233"/>
    <mergeCell ref="LEU233:LEV233"/>
    <mergeCell ref="LFC233:LFD233"/>
    <mergeCell ref="LFK233:LFL233"/>
    <mergeCell ref="LFS233:LFT233"/>
    <mergeCell ref="LGA233:LGB233"/>
    <mergeCell ref="LAU233:LAV233"/>
    <mergeCell ref="LBC233:LBD233"/>
    <mergeCell ref="LBK233:LBL233"/>
    <mergeCell ref="LBS233:LBT233"/>
    <mergeCell ref="LCA233:LCB233"/>
    <mergeCell ref="LCI233:LCJ233"/>
    <mergeCell ref="LCQ233:LCR233"/>
    <mergeCell ref="LCY233:LCZ233"/>
    <mergeCell ref="LDG233:LDH233"/>
    <mergeCell ref="KYA233:KYB233"/>
    <mergeCell ref="KYI233:KYJ233"/>
    <mergeCell ref="KYQ233:KYR233"/>
    <mergeCell ref="KYY233:KYZ233"/>
    <mergeCell ref="KZG233:KZH233"/>
    <mergeCell ref="KZO233:KZP233"/>
    <mergeCell ref="KZW233:KZX233"/>
    <mergeCell ref="LAE233:LAF233"/>
    <mergeCell ref="LAM233:LAN233"/>
    <mergeCell ref="KVG233:KVH233"/>
    <mergeCell ref="KVO233:KVP233"/>
    <mergeCell ref="KVW233:KVX233"/>
    <mergeCell ref="KWE233:KWF233"/>
    <mergeCell ref="KWM233:KWN233"/>
    <mergeCell ref="KWU233:KWV233"/>
    <mergeCell ref="KXC233:KXD233"/>
    <mergeCell ref="KXK233:KXL233"/>
    <mergeCell ref="KXS233:KXT233"/>
    <mergeCell ref="KSM233:KSN233"/>
    <mergeCell ref="KSU233:KSV233"/>
    <mergeCell ref="KTC233:KTD233"/>
    <mergeCell ref="KTK233:KTL233"/>
    <mergeCell ref="KTS233:KTT233"/>
    <mergeCell ref="KUA233:KUB233"/>
    <mergeCell ref="KUI233:KUJ233"/>
    <mergeCell ref="KUQ233:KUR233"/>
    <mergeCell ref="KUY233:KUZ233"/>
    <mergeCell ref="KPS233:KPT233"/>
    <mergeCell ref="KQA233:KQB233"/>
    <mergeCell ref="KQI233:KQJ233"/>
    <mergeCell ref="KQQ233:KQR233"/>
    <mergeCell ref="KQY233:KQZ233"/>
    <mergeCell ref="KRG233:KRH233"/>
    <mergeCell ref="KRO233:KRP233"/>
    <mergeCell ref="KRW233:KRX233"/>
    <mergeCell ref="KSE233:KSF233"/>
    <mergeCell ref="KMY233:KMZ233"/>
    <mergeCell ref="KNG233:KNH233"/>
    <mergeCell ref="KNO233:KNP233"/>
    <mergeCell ref="KNW233:KNX233"/>
    <mergeCell ref="KOE233:KOF233"/>
    <mergeCell ref="KOM233:KON233"/>
    <mergeCell ref="KOU233:KOV233"/>
    <mergeCell ref="KPC233:KPD233"/>
    <mergeCell ref="KPK233:KPL233"/>
    <mergeCell ref="KKE233:KKF233"/>
    <mergeCell ref="KKM233:KKN233"/>
    <mergeCell ref="KKU233:KKV233"/>
    <mergeCell ref="KLC233:KLD233"/>
    <mergeCell ref="KLK233:KLL233"/>
    <mergeCell ref="KLS233:KLT233"/>
    <mergeCell ref="KMA233:KMB233"/>
    <mergeCell ref="KMI233:KMJ233"/>
    <mergeCell ref="KMQ233:KMR233"/>
    <mergeCell ref="KHK233:KHL233"/>
    <mergeCell ref="KHS233:KHT233"/>
    <mergeCell ref="KIA233:KIB233"/>
    <mergeCell ref="KII233:KIJ233"/>
    <mergeCell ref="KIQ233:KIR233"/>
    <mergeCell ref="KIY233:KIZ233"/>
    <mergeCell ref="KJG233:KJH233"/>
    <mergeCell ref="KJO233:KJP233"/>
    <mergeCell ref="KJW233:KJX233"/>
    <mergeCell ref="KEQ233:KER233"/>
    <mergeCell ref="KEY233:KEZ233"/>
    <mergeCell ref="KFG233:KFH233"/>
    <mergeCell ref="KFO233:KFP233"/>
    <mergeCell ref="KFW233:KFX233"/>
    <mergeCell ref="KGE233:KGF233"/>
    <mergeCell ref="KGM233:KGN233"/>
    <mergeCell ref="KGU233:KGV233"/>
    <mergeCell ref="KHC233:KHD233"/>
    <mergeCell ref="KBW233:KBX233"/>
    <mergeCell ref="KCE233:KCF233"/>
    <mergeCell ref="KCM233:KCN233"/>
    <mergeCell ref="KCU233:KCV233"/>
    <mergeCell ref="KDC233:KDD233"/>
    <mergeCell ref="KDK233:KDL233"/>
    <mergeCell ref="KDS233:KDT233"/>
    <mergeCell ref="KEA233:KEB233"/>
    <mergeCell ref="KEI233:KEJ233"/>
    <mergeCell ref="JZC233:JZD233"/>
    <mergeCell ref="JZK233:JZL233"/>
    <mergeCell ref="JZS233:JZT233"/>
    <mergeCell ref="KAA233:KAB233"/>
    <mergeCell ref="KAI233:KAJ233"/>
    <mergeCell ref="KAQ233:KAR233"/>
    <mergeCell ref="KAY233:KAZ233"/>
    <mergeCell ref="KBG233:KBH233"/>
    <mergeCell ref="KBO233:KBP233"/>
    <mergeCell ref="JWI233:JWJ233"/>
    <mergeCell ref="JWQ233:JWR233"/>
    <mergeCell ref="JWY233:JWZ233"/>
    <mergeCell ref="JXG233:JXH233"/>
    <mergeCell ref="JXO233:JXP233"/>
    <mergeCell ref="JXW233:JXX233"/>
    <mergeCell ref="JYE233:JYF233"/>
    <mergeCell ref="JYM233:JYN233"/>
    <mergeCell ref="JYU233:JYV233"/>
    <mergeCell ref="JTO233:JTP233"/>
    <mergeCell ref="JTW233:JTX233"/>
    <mergeCell ref="JUE233:JUF233"/>
    <mergeCell ref="JUM233:JUN233"/>
    <mergeCell ref="JUU233:JUV233"/>
    <mergeCell ref="JVC233:JVD233"/>
    <mergeCell ref="JVK233:JVL233"/>
    <mergeCell ref="JVS233:JVT233"/>
    <mergeCell ref="JWA233:JWB233"/>
    <mergeCell ref="JQU233:JQV233"/>
    <mergeCell ref="JRC233:JRD233"/>
    <mergeCell ref="JRK233:JRL233"/>
    <mergeCell ref="JRS233:JRT233"/>
    <mergeCell ref="JSA233:JSB233"/>
    <mergeCell ref="JSI233:JSJ233"/>
    <mergeCell ref="JSQ233:JSR233"/>
    <mergeCell ref="JSY233:JSZ233"/>
    <mergeCell ref="JTG233:JTH233"/>
    <mergeCell ref="JOA233:JOB233"/>
    <mergeCell ref="JOI233:JOJ233"/>
    <mergeCell ref="JOQ233:JOR233"/>
    <mergeCell ref="JOY233:JOZ233"/>
    <mergeCell ref="JPG233:JPH233"/>
    <mergeCell ref="JPO233:JPP233"/>
    <mergeCell ref="JPW233:JPX233"/>
    <mergeCell ref="JQE233:JQF233"/>
    <mergeCell ref="JQM233:JQN233"/>
    <mergeCell ref="JLG233:JLH233"/>
    <mergeCell ref="JLO233:JLP233"/>
    <mergeCell ref="JLW233:JLX233"/>
    <mergeCell ref="JME233:JMF233"/>
    <mergeCell ref="JMM233:JMN233"/>
    <mergeCell ref="JMU233:JMV233"/>
    <mergeCell ref="JNC233:JND233"/>
    <mergeCell ref="JNK233:JNL233"/>
    <mergeCell ref="JNS233:JNT233"/>
    <mergeCell ref="JIM233:JIN233"/>
    <mergeCell ref="JIU233:JIV233"/>
    <mergeCell ref="JJC233:JJD233"/>
    <mergeCell ref="JJK233:JJL233"/>
    <mergeCell ref="JJS233:JJT233"/>
    <mergeCell ref="JKA233:JKB233"/>
    <mergeCell ref="JKI233:JKJ233"/>
    <mergeCell ref="JKQ233:JKR233"/>
    <mergeCell ref="JKY233:JKZ233"/>
    <mergeCell ref="JFS233:JFT233"/>
    <mergeCell ref="JGA233:JGB233"/>
    <mergeCell ref="JGI233:JGJ233"/>
    <mergeCell ref="JGQ233:JGR233"/>
    <mergeCell ref="JGY233:JGZ233"/>
    <mergeCell ref="JHG233:JHH233"/>
    <mergeCell ref="JHO233:JHP233"/>
    <mergeCell ref="JHW233:JHX233"/>
    <mergeCell ref="JIE233:JIF233"/>
    <mergeCell ref="JCY233:JCZ233"/>
    <mergeCell ref="JDG233:JDH233"/>
    <mergeCell ref="JDO233:JDP233"/>
    <mergeCell ref="JDW233:JDX233"/>
    <mergeCell ref="JEE233:JEF233"/>
    <mergeCell ref="JEM233:JEN233"/>
    <mergeCell ref="JEU233:JEV233"/>
    <mergeCell ref="JFC233:JFD233"/>
    <mergeCell ref="JFK233:JFL233"/>
    <mergeCell ref="JAE233:JAF233"/>
    <mergeCell ref="JAM233:JAN233"/>
    <mergeCell ref="JAU233:JAV233"/>
    <mergeCell ref="JBC233:JBD233"/>
    <mergeCell ref="JBK233:JBL233"/>
    <mergeCell ref="JBS233:JBT233"/>
    <mergeCell ref="JCA233:JCB233"/>
    <mergeCell ref="JCI233:JCJ233"/>
    <mergeCell ref="JCQ233:JCR233"/>
    <mergeCell ref="IXK233:IXL233"/>
    <mergeCell ref="IXS233:IXT233"/>
    <mergeCell ref="IYA233:IYB233"/>
    <mergeCell ref="IYI233:IYJ233"/>
    <mergeCell ref="IYQ233:IYR233"/>
    <mergeCell ref="IYY233:IYZ233"/>
    <mergeCell ref="IZG233:IZH233"/>
    <mergeCell ref="IZO233:IZP233"/>
    <mergeCell ref="IZW233:IZX233"/>
    <mergeCell ref="IUQ233:IUR233"/>
    <mergeCell ref="IUY233:IUZ233"/>
    <mergeCell ref="IVG233:IVH233"/>
    <mergeCell ref="IVO233:IVP233"/>
    <mergeCell ref="IVW233:IVX233"/>
    <mergeCell ref="IWE233:IWF233"/>
    <mergeCell ref="IWM233:IWN233"/>
    <mergeCell ref="IWU233:IWV233"/>
    <mergeCell ref="IXC233:IXD233"/>
    <mergeCell ref="IRW233:IRX233"/>
    <mergeCell ref="ISE233:ISF233"/>
    <mergeCell ref="ISM233:ISN233"/>
    <mergeCell ref="ISU233:ISV233"/>
    <mergeCell ref="ITC233:ITD233"/>
    <mergeCell ref="ITK233:ITL233"/>
    <mergeCell ref="ITS233:ITT233"/>
    <mergeCell ref="IUA233:IUB233"/>
    <mergeCell ref="IUI233:IUJ233"/>
    <mergeCell ref="IPC233:IPD233"/>
    <mergeCell ref="IPK233:IPL233"/>
    <mergeCell ref="IPS233:IPT233"/>
    <mergeCell ref="IQA233:IQB233"/>
    <mergeCell ref="IQI233:IQJ233"/>
    <mergeCell ref="IQQ233:IQR233"/>
    <mergeCell ref="IQY233:IQZ233"/>
    <mergeCell ref="IRG233:IRH233"/>
    <mergeCell ref="IRO233:IRP233"/>
    <mergeCell ref="IMI233:IMJ233"/>
    <mergeCell ref="IMQ233:IMR233"/>
    <mergeCell ref="IMY233:IMZ233"/>
    <mergeCell ref="ING233:INH233"/>
    <mergeCell ref="INO233:INP233"/>
    <mergeCell ref="INW233:INX233"/>
    <mergeCell ref="IOE233:IOF233"/>
    <mergeCell ref="IOM233:ION233"/>
    <mergeCell ref="IOU233:IOV233"/>
    <mergeCell ref="IJO233:IJP233"/>
    <mergeCell ref="IJW233:IJX233"/>
    <mergeCell ref="IKE233:IKF233"/>
    <mergeCell ref="IKM233:IKN233"/>
    <mergeCell ref="IKU233:IKV233"/>
    <mergeCell ref="ILC233:ILD233"/>
    <mergeCell ref="ILK233:ILL233"/>
    <mergeCell ref="ILS233:ILT233"/>
    <mergeCell ref="IMA233:IMB233"/>
    <mergeCell ref="IGU233:IGV233"/>
    <mergeCell ref="IHC233:IHD233"/>
    <mergeCell ref="IHK233:IHL233"/>
    <mergeCell ref="IHS233:IHT233"/>
    <mergeCell ref="IIA233:IIB233"/>
    <mergeCell ref="III233:IIJ233"/>
    <mergeCell ref="IIQ233:IIR233"/>
    <mergeCell ref="IIY233:IIZ233"/>
    <mergeCell ref="IJG233:IJH233"/>
    <mergeCell ref="IEA233:IEB233"/>
    <mergeCell ref="IEI233:IEJ233"/>
    <mergeCell ref="IEQ233:IER233"/>
    <mergeCell ref="IEY233:IEZ233"/>
    <mergeCell ref="IFG233:IFH233"/>
    <mergeCell ref="IFO233:IFP233"/>
    <mergeCell ref="IFW233:IFX233"/>
    <mergeCell ref="IGE233:IGF233"/>
    <mergeCell ref="IGM233:IGN233"/>
    <mergeCell ref="IBG233:IBH233"/>
    <mergeCell ref="IBO233:IBP233"/>
    <mergeCell ref="IBW233:IBX233"/>
    <mergeCell ref="ICE233:ICF233"/>
    <mergeCell ref="ICM233:ICN233"/>
    <mergeCell ref="ICU233:ICV233"/>
    <mergeCell ref="IDC233:IDD233"/>
    <mergeCell ref="IDK233:IDL233"/>
    <mergeCell ref="IDS233:IDT233"/>
    <mergeCell ref="HYM233:HYN233"/>
    <mergeCell ref="HYU233:HYV233"/>
    <mergeCell ref="HZC233:HZD233"/>
    <mergeCell ref="HZK233:HZL233"/>
    <mergeCell ref="HZS233:HZT233"/>
    <mergeCell ref="IAA233:IAB233"/>
    <mergeCell ref="IAI233:IAJ233"/>
    <mergeCell ref="IAQ233:IAR233"/>
    <mergeCell ref="IAY233:IAZ233"/>
    <mergeCell ref="HVS233:HVT233"/>
    <mergeCell ref="HWA233:HWB233"/>
    <mergeCell ref="HWI233:HWJ233"/>
    <mergeCell ref="HWQ233:HWR233"/>
    <mergeCell ref="HWY233:HWZ233"/>
    <mergeCell ref="HXG233:HXH233"/>
    <mergeCell ref="HXO233:HXP233"/>
    <mergeCell ref="HXW233:HXX233"/>
    <mergeCell ref="HYE233:HYF233"/>
    <mergeCell ref="HSY233:HSZ233"/>
    <mergeCell ref="HTG233:HTH233"/>
    <mergeCell ref="HTO233:HTP233"/>
    <mergeCell ref="HTW233:HTX233"/>
    <mergeCell ref="HUE233:HUF233"/>
    <mergeCell ref="HUM233:HUN233"/>
    <mergeCell ref="HUU233:HUV233"/>
    <mergeCell ref="HVC233:HVD233"/>
    <mergeCell ref="HVK233:HVL233"/>
    <mergeCell ref="HQE233:HQF233"/>
    <mergeCell ref="HQM233:HQN233"/>
    <mergeCell ref="HQU233:HQV233"/>
    <mergeCell ref="HRC233:HRD233"/>
    <mergeCell ref="HRK233:HRL233"/>
    <mergeCell ref="HRS233:HRT233"/>
    <mergeCell ref="HSA233:HSB233"/>
    <mergeCell ref="HSI233:HSJ233"/>
    <mergeCell ref="HSQ233:HSR233"/>
    <mergeCell ref="HNK233:HNL233"/>
    <mergeCell ref="HNS233:HNT233"/>
    <mergeCell ref="HOA233:HOB233"/>
    <mergeCell ref="HOI233:HOJ233"/>
    <mergeCell ref="HOQ233:HOR233"/>
    <mergeCell ref="HOY233:HOZ233"/>
    <mergeCell ref="HPG233:HPH233"/>
    <mergeCell ref="HPO233:HPP233"/>
    <mergeCell ref="HPW233:HPX233"/>
    <mergeCell ref="HKQ233:HKR233"/>
    <mergeCell ref="HKY233:HKZ233"/>
    <mergeCell ref="HLG233:HLH233"/>
    <mergeCell ref="HLO233:HLP233"/>
    <mergeCell ref="HLW233:HLX233"/>
    <mergeCell ref="HME233:HMF233"/>
    <mergeCell ref="HMM233:HMN233"/>
    <mergeCell ref="HMU233:HMV233"/>
    <mergeCell ref="HNC233:HND233"/>
    <mergeCell ref="HHW233:HHX233"/>
    <mergeCell ref="HIE233:HIF233"/>
    <mergeCell ref="HIM233:HIN233"/>
    <mergeCell ref="HIU233:HIV233"/>
    <mergeCell ref="HJC233:HJD233"/>
    <mergeCell ref="HJK233:HJL233"/>
    <mergeCell ref="HJS233:HJT233"/>
    <mergeCell ref="HKA233:HKB233"/>
    <mergeCell ref="HKI233:HKJ233"/>
    <mergeCell ref="HFC233:HFD233"/>
    <mergeCell ref="HFK233:HFL233"/>
    <mergeCell ref="HFS233:HFT233"/>
    <mergeCell ref="HGA233:HGB233"/>
    <mergeCell ref="HGI233:HGJ233"/>
    <mergeCell ref="HGQ233:HGR233"/>
    <mergeCell ref="HGY233:HGZ233"/>
    <mergeCell ref="HHG233:HHH233"/>
    <mergeCell ref="HHO233:HHP233"/>
    <mergeCell ref="HCI233:HCJ233"/>
    <mergeCell ref="HCQ233:HCR233"/>
    <mergeCell ref="HCY233:HCZ233"/>
    <mergeCell ref="HDG233:HDH233"/>
    <mergeCell ref="HDO233:HDP233"/>
    <mergeCell ref="HDW233:HDX233"/>
    <mergeCell ref="HEE233:HEF233"/>
    <mergeCell ref="HEM233:HEN233"/>
    <mergeCell ref="HEU233:HEV233"/>
    <mergeCell ref="GZO233:GZP233"/>
    <mergeCell ref="GZW233:GZX233"/>
    <mergeCell ref="HAE233:HAF233"/>
    <mergeCell ref="HAM233:HAN233"/>
    <mergeCell ref="HAU233:HAV233"/>
    <mergeCell ref="HBC233:HBD233"/>
    <mergeCell ref="HBK233:HBL233"/>
    <mergeCell ref="HBS233:HBT233"/>
    <mergeCell ref="HCA233:HCB233"/>
    <mergeCell ref="GWU233:GWV233"/>
    <mergeCell ref="GXC233:GXD233"/>
    <mergeCell ref="GXK233:GXL233"/>
    <mergeCell ref="GXS233:GXT233"/>
    <mergeCell ref="GYA233:GYB233"/>
    <mergeCell ref="GYI233:GYJ233"/>
    <mergeCell ref="GYQ233:GYR233"/>
    <mergeCell ref="GYY233:GYZ233"/>
    <mergeCell ref="GZG233:GZH233"/>
    <mergeCell ref="GUA233:GUB233"/>
    <mergeCell ref="GUI233:GUJ233"/>
    <mergeCell ref="GUQ233:GUR233"/>
    <mergeCell ref="GUY233:GUZ233"/>
    <mergeCell ref="GVG233:GVH233"/>
    <mergeCell ref="GVO233:GVP233"/>
    <mergeCell ref="GVW233:GVX233"/>
    <mergeCell ref="GWE233:GWF233"/>
    <mergeCell ref="GWM233:GWN233"/>
    <mergeCell ref="GRG233:GRH233"/>
    <mergeCell ref="GRO233:GRP233"/>
    <mergeCell ref="GRW233:GRX233"/>
    <mergeCell ref="GSE233:GSF233"/>
    <mergeCell ref="GSM233:GSN233"/>
    <mergeCell ref="GSU233:GSV233"/>
    <mergeCell ref="GTC233:GTD233"/>
    <mergeCell ref="GTK233:GTL233"/>
    <mergeCell ref="GTS233:GTT233"/>
    <mergeCell ref="GOM233:GON233"/>
    <mergeCell ref="GOU233:GOV233"/>
    <mergeCell ref="GPC233:GPD233"/>
    <mergeCell ref="GPK233:GPL233"/>
    <mergeCell ref="GPS233:GPT233"/>
    <mergeCell ref="GQA233:GQB233"/>
    <mergeCell ref="GQI233:GQJ233"/>
    <mergeCell ref="GQQ233:GQR233"/>
    <mergeCell ref="GQY233:GQZ233"/>
    <mergeCell ref="GLS233:GLT233"/>
    <mergeCell ref="GMA233:GMB233"/>
    <mergeCell ref="GMI233:GMJ233"/>
    <mergeCell ref="GMQ233:GMR233"/>
    <mergeCell ref="GMY233:GMZ233"/>
    <mergeCell ref="GNG233:GNH233"/>
    <mergeCell ref="GNO233:GNP233"/>
    <mergeCell ref="GNW233:GNX233"/>
    <mergeCell ref="GOE233:GOF233"/>
    <mergeCell ref="GIY233:GIZ233"/>
    <mergeCell ref="GJG233:GJH233"/>
    <mergeCell ref="GJO233:GJP233"/>
    <mergeCell ref="GJW233:GJX233"/>
    <mergeCell ref="GKE233:GKF233"/>
    <mergeCell ref="GKM233:GKN233"/>
    <mergeCell ref="GKU233:GKV233"/>
    <mergeCell ref="GLC233:GLD233"/>
    <mergeCell ref="GLK233:GLL233"/>
    <mergeCell ref="GGE233:GGF233"/>
    <mergeCell ref="GGM233:GGN233"/>
    <mergeCell ref="GGU233:GGV233"/>
    <mergeCell ref="GHC233:GHD233"/>
    <mergeCell ref="GHK233:GHL233"/>
    <mergeCell ref="GHS233:GHT233"/>
    <mergeCell ref="GIA233:GIB233"/>
    <mergeCell ref="GII233:GIJ233"/>
    <mergeCell ref="GIQ233:GIR233"/>
    <mergeCell ref="GDK233:GDL233"/>
    <mergeCell ref="GDS233:GDT233"/>
    <mergeCell ref="GEA233:GEB233"/>
    <mergeCell ref="GEI233:GEJ233"/>
    <mergeCell ref="GEQ233:GER233"/>
    <mergeCell ref="GEY233:GEZ233"/>
    <mergeCell ref="GFG233:GFH233"/>
    <mergeCell ref="GFO233:GFP233"/>
    <mergeCell ref="GFW233:GFX233"/>
    <mergeCell ref="GAQ233:GAR233"/>
    <mergeCell ref="GAY233:GAZ233"/>
    <mergeCell ref="GBG233:GBH233"/>
    <mergeCell ref="GBO233:GBP233"/>
    <mergeCell ref="GBW233:GBX233"/>
    <mergeCell ref="GCE233:GCF233"/>
    <mergeCell ref="GCM233:GCN233"/>
    <mergeCell ref="GCU233:GCV233"/>
    <mergeCell ref="GDC233:GDD233"/>
    <mergeCell ref="FXW233:FXX233"/>
    <mergeCell ref="FYE233:FYF233"/>
    <mergeCell ref="FYM233:FYN233"/>
    <mergeCell ref="FYU233:FYV233"/>
    <mergeCell ref="FZC233:FZD233"/>
    <mergeCell ref="FZK233:FZL233"/>
    <mergeCell ref="FZS233:FZT233"/>
    <mergeCell ref="GAA233:GAB233"/>
    <mergeCell ref="GAI233:GAJ233"/>
    <mergeCell ref="FVC233:FVD233"/>
    <mergeCell ref="FVK233:FVL233"/>
    <mergeCell ref="FVS233:FVT233"/>
    <mergeCell ref="FWA233:FWB233"/>
    <mergeCell ref="FWI233:FWJ233"/>
    <mergeCell ref="FWQ233:FWR233"/>
    <mergeCell ref="FWY233:FWZ233"/>
    <mergeCell ref="FXG233:FXH233"/>
    <mergeCell ref="FXO233:FXP233"/>
    <mergeCell ref="FSI233:FSJ233"/>
    <mergeCell ref="FSQ233:FSR233"/>
    <mergeCell ref="FSY233:FSZ233"/>
    <mergeCell ref="FTG233:FTH233"/>
    <mergeCell ref="FTO233:FTP233"/>
    <mergeCell ref="FTW233:FTX233"/>
    <mergeCell ref="FUE233:FUF233"/>
    <mergeCell ref="FUM233:FUN233"/>
    <mergeCell ref="FUU233:FUV233"/>
    <mergeCell ref="FPO233:FPP233"/>
    <mergeCell ref="FPW233:FPX233"/>
    <mergeCell ref="FQE233:FQF233"/>
    <mergeCell ref="FQM233:FQN233"/>
    <mergeCell ref="FQU233:FQV233"/>
    <mergeCell ref="FRC233:FRD233"/>
    <mergeCell ref="FRK233:FRL233"/>
    <mergeCell ref="FRS233:FRT233"/>
    <mergeCell ref="FSA233:FSB233"/>
    <mergeCell ref="FMU233:FMV233"/>
    <mergeCell ref="FNC233:FND233"/>
    <mergeCell ref="FNK233:FNL233"/>
    <mergeCell ref="FNS233:FNT233"/>
    <mergeCell ref="FOA233:FOB233"/>
    <mergeCell ref="FOI233:FOJ233"/>
    <mergeCell ref="FOQ233:FOR233"/>
    <mergeCell ref="FOY233:FOZ233"/>
    <mergeCell ref="FPG233:FPH233"/>
    <mergeCell ref="FKA233:FKB233"/>
    <mergeCell ref="FKI233:FKJ233"/>
    <mergeCell ref="FKQ233:FKR233"/>
    <mergeCell ref="FKY233:FKZ233"/>
    <mergeCell ref="FLG233:FLH233"/>
    <mergeCell ref="FLO233:FLP233"/>
    <mergeCell ref="FLW233:FLX233"/>
    <mergeCell ref="FME233:FMF233"/>
    <mergeCell ref="FMM233:FMN233"/>
    <mergeCell ref="FHG233:FHH233"/>
    <mergeCell ref="FHO233:FHP233"/>
    <mergeCell ref="FHW233:FHX233"/>
    <mergeCell ref="FIE233:FIF233"/>
    <mergeCell ref="FIM233:FIN233"/>
    <mergeCell ref="FIU233:FIV233"/>
    <mergeCell ref="FJC233:FJD233"/>
    <mergeCell ref="FJK233:FJL233"/>
    <mergeCell ref="FJS233:FJT233"/>
    <mergeCell ref="FEM233:FEN233"/>
    <mergeCell ref="FEU233:FEV233"/>
    <mergeCell ref="FFC233:FFD233"/>
    <mergeCell ref="FFK233:FFL233"/>
    <mergeCell ref="FFS233:FFT233"/>
    <mergeCell ref="FGA233:FGB233"/>
    <mergeCell ref="FGI233:FGJ233"/>
    <mergeCell ref="FGQ233:FGR233"/>
    <mergeCell ref="FGY233:FGZ233"/>
    <mergeCell ref="FBS233:FBT233"/>
    <mergeCell ref="FCA233:FCB233"/>
    <mergeCell ref="FCI233:FCJ233"/>
    <mergeCell ref="FCQ233:FCR233"/>
    <mergeCell ref="FCY233:FCZ233"/>
    <mergeCell ref="FDG233:FDH233"/>
    <mergeCell ref="FDO233:FDP233"/>
    <mergeCell ref="FDW233:FDX233"/>
    <mergeCell ref="FEE233:FEF233"/>
    <mergeCell ref="EYY233:EYZ233"/>
    <mergeCell ref="EZG233:EZH233"/>
    <mergeCell ref="EZO233:EZP233"/>
    <mergeCell ref="EZW233:EZX233"/>
    <mergeCell ref="FAE233:FAF233"/>
    <mergeCell ref="FAM233:FAN233"/>
    <mergeCell ref="FAU233:FAV233"/>
    <mergeCell ref="FBC233:FBD233"/>
    <mergeCell ref="FBK233:FBL233"/>
    <mergeCell ref="EWE233:EWF233"/>
    <mergeCell ref="EWM233:EWN233"/>
    <mergeCell ref="EWU233:EWV233"/>
    <mergeCell ref="EXC233:EXD233"/>
    <mergeCell ref="EXK233:EXL233"/>
    <mergeCell ref="EXS233:EXT233"/>
    <mergeCell ref="EYA233:EYB233"/>
    <mergeCell ref="EYI233:EYJ233"/>
    <mergeCell ref="EYQ233:EYR233"/>
    <mergeCell ref="ETK233:ETL233"/>
    <mergeCell ref="ETS233:ETT233"/>
    <mergeCell ref="EUA233:EUB233"/>
    <mergeCell ref="EUI233:EUJ233"/>
    <mergeCell ref="EUQ233:EUR233"/>
    <mergeCell ref="EUY233:EUZ233"/>
    <mergeCell ref="EVG233:EVH233"/>
    <mergeCell ref="EVO233:EVP233"/>
    <mergeCell ref="EVW233:EVX233"/>
    <mergeCell ref="EQQ233:EQR233"/>
    <mergeCell ref="EQY233:EQZ233"/>
    <mergeCell ref="ERG233:ERH233"/>
    <mergeCell ref="ERO233:ERP233"/>
    <mergeCell ref="ERW233:ERX233"/>
    <mergeCell ref="ESE233:ESF233"/>
    <mergeCell ref="ESM233:ESN233"/>
    <mergeCell ref="ESU233:ESV233"/>
    <mergeCell ref="ETC233:ETD233"/>
    <mergeCell ref="ENW233:ENX233"/>
    <mergeCell ref="EOE233:EOF233"/>
    <mergeCell ref="EOM233:EON233"/>
    <mergeCell ref="EOU233:EOV233"/>
    <mergeCell ref="EPC233:EPD233"/>
    <mergeCell ref="EPK233:EPL233"/>
    <mergeCell ref="EPS233:EPT233"/>
    <mergeCell ref="EQA233:EQB233"/>
    <mergeCell ref="EQI233:EQJ233"/>
    <mergeCell ref="ELC233:ELD233"/>
    <mergeCell ref="ELK233:ELL233"/>
    <mergeCell ref="ELS233:ELT233"/>
    <mergeCell ref="EMA233:EMB233"/>
    <mergeCell ref="EMI233:EMJ233"/>
    <mergeCell ref="EMQ233:EMR233"/>
    <mergeCell ref="EMY233:EMZ233"/>
    <mergeCell ref="ENG233:ENH233"/>
    <mergeCell ref="ENO233:ENP233"/>
    <mergeCell ref="EII233:EIJ233"/>
    <mergeCell ref="EIQ233:EIR233"/>
    <mergeCell ref="EIY233:EIZ233"/>
    <mergeCell ref="EJG233:EJH233"/>
    <mergeCell ref="EJO233:EJP233"/>
    <mergeCell ref="EJW233:EJX233"/>
    <mergeCell ref="EKE233:EKF233"/>
    <mergeCell ref="EKM233:EKN233"/>
    <mergeCell ref="EKU233:EKV233"/>
    <mergeCell ref="EFO233:EFP233"/>
    <mergeCell ref="EFW233:EFX233"/>
    <mergeCell ref="EGE233:EGF233"/>
    <mergeCell ref="EGM233:EGN233"/>
    <mergeCell ref="EGU233:EGV233"/>
    <mergeCell ref="EHC233:EHD233"/>
    <mergeCell ref="EHK233:EHL233"/>
    <mergeCell ref="EHS233:EHT233"/>
    <mergeCell ref="EIA233:EIB233"/>
    <mergeCell ref="ECU233:ECV233"/>
    <mergeCell ref="EDC233:EDD233"/>
    <mergeCell ref="EDK233:EDL233"/>
    <mergeCell ref="EDS233:EDT233"/>
    <mergeCell ref="EEA233:EEB233"/>
    <mergeCell ref="EEI233:EEJ233"/>
    <mergeCell ref="EEQ233:EER233"/>
    <mergeCell ref="EEY233:EEZ233"/>
    <mergeCell ref="EFG233:EFH233"/>
    <mergeCell ref="EAA233:EAB233"/>
    <mergeCell ref="EAI233:EAJ233"/>
    <mergeCell ref="EAQ233:EAR233"/>
    <mergeCell ref="EAY233:EAZ233"/>
    <mergeCell ref="EBG233:EBH233"/>
    <mergeCell ref="EBO233:EBP233"/>
    <mergeCell ref="EBW233:EBX233"/>
    <mergeCell ref="ECE233:ECF233"/>
    <mergeCell ref="ECM233:ECN233"/>
    <mergeCell ref="DXG233:DXH233"/>
    <mergeCell ref="DXO233:DXP233"/>
    <mergeCell ref="DXW233:DXX233"/>
    <mergeCell ref="DYE233:DYF233"/>
    <mergeCell ref="DYM233:DYN233"/>
    <mergeCell ref="DYU233:DYV233"/>
    <mergeCell ref="DZC233:DZD233"/>
    <mergeCell ref="DZK233:DZL233"/>
    <mergeCell ref="DZS233:DZT233"/>
    <mergeCell ref="DUM233:DUN233"/>
    <mergeCell ref="DUU233:DUV233"/>
    <mergeCell ref="DVC233:DVD233"/>
    <mergeCell ref="DVK233:DVL233"/>
    <mergeCell ref="DVS233:DVT233"/>
    <mergeCell ref="DWA233:DWB233"/>
    <mergeCell ref="DWI233:DWJ233"/>
    <mergeCell ref="DWQ233:DWR233"/>
    <mergeCell ref="DWY233:DWZ233"/>
    <mergeCell ref="DRS233:DRT233"/>
    <mergeCell ref="DSA233:DSB233"/>
    <mergeCell ref="DSI233:DSJ233"/>
    <mergeCell ref="DSQ233:DSR233"/>
    <mergeCell ref="DSY233:DSZ233"/>
    <mergeCell ref="DTG233:DTH233"/>
    <mergeCell ref="DTO233:DTP233"/>
    <mergeCell ref="DTW233:DTX233"/>
    <mergeCell ref="DUE233:DUF233"/>
    <mergeCell ref="DOY233:DOZ233"/>
    <mergeCell ref="DPG233:DPH233"/>
    <mergeCell ref="DPO233:DPP233"/>
    <mergeCell ref="DPW233:DPX233"/>
    <mergeCell ref="DQE233:DQF233"/>
    <mergeCell ref="DQM233:DQN233"/>
    <mergeCell ref="DQU233:DQV233"/>
    <mergeCell ref="DRC233:DRD233"/>
    <mergeCell ref="DRK233:DRL233"/>
    <mergeCell ref="DME233:DMF233"/>
    <mergeCell ref="DMM233:DMN233"/>
    <mergeCell ref="DMU233:DMV233"/>
    <mergeCell ref="DNC233:DND233"/>
    <mergeCell ref="DNK233:DNL233"/>
    <mergeCell ref="DNS233:DNT233"/>
    <mergeCell ref="DOA233:DOB233"/>
    <mergeCell ref="DOI233:DOJ233"/>
    <mergeCell ref="DOQ233:DOR233"/>
    <mergeCell ref="DJK233:DJL233"/>
    <mergeCell ref="DJS233:DJT233"/>
    <mergeCell ref="DKA233:DKB233"/>
    <mergeCell ref="DKI233:DKJ233"/>
    <mergeCell ref="DKQ233:DKR233"/>
    <mergeCell ref="DKY233:DKZ233"/>
    <mergeCell ref="DLG233:DLH233"/>
    <mergeCell ref="DLO233:DLP233"/>
    <mergeCell ref="DLW233:DLX233"/>
    <mergeCell ref="DGQ233:DGR233"/>
    <mergeCell ref="DGY233:DGZ233"/>
    <mergeCell ref="DHG233:DHH233"/>
    <mergeCell ref="DHO233:DHP233"/>
    <mergeCell ref="DHW233:DHX233"/>
    <mergeCell ref="DIE233:DIF233"/>
    <mergeCell ref="DIM233:DIN233"/>
    <mergeCell ref="DIU233:DIV233"/>
    <mergeCell ref="DJC233:DJD233"/>
    <mergeCell ref="DDW233:DDX233"/>
    <mergeCell ref="DEE233:DEF233"/>
    <mergeCell ref="DEM233:DEN233"/>
    <mergeCell ref="DEU233:DEV233"/>
    <mergeCell ref="DFC233:DFD233"/>
    <mergeCell ref="DFK233:DFL233"/>
    <mergeCell ref="DFS233:DFT233"/>
    <mergeCell ref="DGA233:DGB233"/>
    <mergeCell ref="DGI233:DGJ233"/>
    <mergeCell ref="DBC233:DBD233"/>
    <mergeCell ref="DBK233:DBL233"/>
    <mergeCell ref="DBS233:DBT233"/>
    <mergeCell ref="DCA233:DCB233"/>
    <mergeCell ref="DCI233:DCJ233"/>
    <mergeCell ref="DCQ233:DCR233"/>
    <mergeCell ref="DCY233:DCZ233"/>
    <mergeCell ref="DDG233:DDH233"/>
    <mergeCell ref="DDO233:DDP233"/>
    <mergeCell ref="CYI233:CYJ233"/>
    <mergeCell ref="CYQ233:CYR233"/>
    <mergeCell ref="CYY233:CYZ233"/>
    <mergeCell ref="CZG233:CZH233"/>
    <mergeCell ref="CZO233:CZP233"/>
    <mergeCell ref="CZW233:CZX233"/>
    <mergeCell ref="DAE233:DAF233"/>
    <mergeCell ref="DAM233:DAN233"/>
    <mergeCell ref="DAU233:DAV233"/>
    <mergeCell ref="CVO233:CVP233"/>
    <mergeCell ref="CVW233:CVX233"/>
    <mergeCell ref="CWE233:CWF233"/>
    <mergeCell ref="CWM233:CWN233"/>
    <mergeCell ref="CWU233:CWV233"/>
    <mergeCell ref="CXC233:CXD233"/>
    <mergeCell ref="CXK233:CXL233"/>
    <mergeCell ref="CXS233:CXT233"/>
    <mergeCell ref="CYA233:CYB233"/>
    <mergeCell ref="CSU233:CSV233"/>
    <mergeCell ref="CTC233:CTD233"/>
    <mergeCell ref="CTK233:CTL233"/>
    <mergeCell ref="CTS233:CTT233"/>
    <mergeCell ref="CUA233:CUB233"/>
    <mergeCell ref="CUI233:CUJ233"/>
    <mergeCell ref="CUQ233:CUR233"/>
    <mergeCell ref="CUY233:CUZ233"/>
    <mergeCell ref="CVG233:CVH233"/>
    <mergeCell ref="CQA233:CQB233"/>
    <mergeCell ref="CQI233:CQJ233"/>
    <mergeCell ref="CQQ233:CQR233"/>
    <mergeCell ref="CQY233:CQZ233"/>
    <mergeCell ref="CRG233:CRH233"/>
    <mergeCell ref="CRO233:CRP233"/>
    <mergeCell ref="CRW233:CRX233"/>
    <mergeCell ref="CSE233:CSF233"/>
    <mergeCell ref="CSM233:CSN233"/>
    <mergeCell ref="CNG233:CNH233"/>
    <mergeCell ref="CNO233:CNP233"/>
    <mergeCell ref="CNW233:CNX233"/>
    <mergeCell ref="COE233:COF233"/>
    <mergeCell ref="COM233:CON233"/>
    <mergeCell ref="COU233:COV233"/>
    <mergeCell ref="CPC233:CPD233"/>
    <mergeCell ref="CPK233:CPL233"/>
    <mergeCell ref="CPS233:CPT233"/>
    <mergeCell ref="CKM233:CKN233"/>
    <mergeCell ref="CKU233:CKV233"/>
    <mergeCell ref="CLC233:CLD233"/>
    <mergeCell ref="CLK233:CLL233"/>
    <mergeCell ref="CLS233:CLT233"/>
    <mergeCell ref="CMA233:CMB233"/>
    <mergeCell ref="CMI233:CMJ233"/>
    <mergeCell ref="CMQ233:CMR233"/>
    <mergeCell ref="CMY233:CMZ233"/>
    <mergeCell ref="CHS233:CHT233"/>
    <mergeCell ref="CIA233:CIB233"/>
    <mergeCell ref="CII233:CIJ233"/>
    <mergeCell ref="CIQ233:CIR233"/>
    <mergeCell ref="CIY233:CIZ233"/>
    <mergeCell ref="CJG233:CJH233"/>
    <mergeCell ref="CJO233:CJP233"/>
    <mergeCell ref="CJW233:CJX233"/>
    <mergeCell ref="CKE233:CKF233"/>
    <mergeCell ref="CEY233:CEZ233"/>
    <mergeCell ref="CFG233:CFH233"/>
    <mergeCell ref="CFO233:CFP233"/>
    <mergeCell ref="CFW233:CFX233"/>
    <mergeCell ref="CGE233:CGF233"/>
    <mergeCell ref="CGM233:CGN233"/>
    <mergeCell ref="CGU233:CGV233"/>
    <mergeCell ref="CHC233:CHD233"/>
    <mergeCell ref="CHK233:CHL233"/>
    <mergeCell ref="CCE233:CCF233"/>
    <mergeCell ref="CCM233:CCN233"/>
    <mergeCell ref="CCU233:CCV233"/>
    <mergeCell ref="CDC233:CDD233"/>
    <mergeCell ref="CDK233:CDL233"/>
    <mergeCell ref="CDS233:CDT233"/>
    <mergeCell ref="CEA233:CEB233"/>
    <mergeCell ref="CEI233:CEJ233"/>
    <mergeCell ref="CEQ233:CER233"/>
    <mergeCell ref="BZK233:BZL233"/>
    <mergeCell ref="BZS233:BZT233"/>
    <mergeCell ref="CAA233:CAB233"/>
    <mergeCell ref="CAI233:CAJ233"/>
    <mergeCell ref="CAQ233:CAR233"/>
    <mergeCell ref="CAY233:CAZ233"/>
    <mergeCell ref="CBG233:CBH233"/>
    <mergeCell ref="CBO233:CBP233"/>
    <mergeCell ref="CBW233:CBX233"/>
    <mergeCell ref="BWQ233:BWR233"/>
    <mergeCell ref="BWY233:BWZ233"/>
    <mergeCell ref="BXG233:BXH233"/>
    <mergeCell ref="BXO233:BXP233"/>
    <mergeCell ref="BXW233:BXX233"/>
    <mergeCell ref="BYE233:BYF233"/>
    <mergeCell ref="BYM233:BYN233"/>
    <mergeCell ref="BYU233:BYV233"/>
    <mergeCell ref="BZC233:BZD233"/>
    <mergeCell ref="BTW233:BTX233"/>
    <mergeCell ref="BUE233:BUF233"/>
    <mergeCell ref="BUM233:BUN233"/>
    <mergeCell ref="BUU233:BUV233"/>
    <mergeCell ref="BVC233:BVD233"/>
    <mergeCell ref="BVK233:BVL233"/>
    <mergeCell ref="BVS233:BVT233"/>
    <mergeCell ref="BWA233:BWB233"/>
    <mergeCell ref="BWI233:BWJ233"/>
    <mergeCell ref="BRC233:BRD233"/>
    <mergeCell ref="BRK233:BRL233"/>
    <mergeCell ref="BRS233:BRT233"/>
    <mergeCell ref="BSA233:BSB233"/>
    <mergeCell ref="BSI233:BSJ233"/>
    <mergeCell ref="BSQ233:BSR233"/>
    <mergeCell ref="BSY233:BSZ233"/>
    <mergeCell ref="BTG233:BTH233"/>
    <mergeCell ref="BTO233:BTP233"/>
    <mergeCell ref="BOI233:BOJ233"/>
    <mergeCell ref="BOQ233:BOR233"/>
    <mergeCell ref="BOY233:BOZ233"/>
    <mergeCell ref="BPG233:BPH233"/>
    <mergeCell ref="BPO233:BPP233"/>
    <mergeCell ref="BPW233:BPX233"/>
    <mergeCell ref="BQE233:BQF233"/>
    <mergeCell ref="BQM233:BQN233"/>
    <mergeCell ref="BQU233:BQV233"/>
    <mergeCell ref="BLO233:BLP233"/>
    <mergeCell ref="BLW233:BLX233"/>
    <mergeCell ref="BME233:BMF233"/>
    <mergeCell ref="BMM233:BMN233"/>
    <mergeCell ref="BMU233:BMV233"/>
    <mergeCell ref="BNC233:BND233"/>
    <mergeCell ref="BNK233:BNL233"/>
    <mergeCell ref="BNS233:BNT233"/>
    <mergeCell ref="BOA233:BOB233"/>
    <mergeCell ref="BIU233:BIV233"/>
    <mergeCell ref="BJC233:BJD233"/>
    <mergeCell ref="BJK233:BJL233"/>
    <mergeCell ref="BJS233:BJT233"/>
    <mergeCell ref="BKA233:BKB233"/>
    <mergeCell ref="BKI233:BKJ233"/>
    <mergeCell ref="BKQ233:BKR233"/>
    <mergeCell ref="BKY233:BKZ233"/>
    <mergeCell ref="BLG233:BLH233"/>
    <mergeCell ref="BGA233:BGB233"/>
    <mergeCell ref="BGI233:BGJ233"/>
    <mergeCell ref="BGQ233:BGR233"/>
    <mergeCell ref="BGY233:BGZ233"/>
    <mergeCell ref="BHG233:BHH233"/>
    <mergeCell ref="BHO233:BHP233"/>
    <mergeCell ref="BHW233:BHX233"/>
    <mergeCell ref="BIE233:BIF233"/>
    <mergeCell ref="BIM233:BIN233"/>
    <mergeCell ref="BDG233:BDH233"/>
    <mergeCell ref="BDO233:BDP233"/>
    <mergeCell ref="BDW233:BDX233"/>
    <mergeCell ref="BEE233:BEF233"/>
    <mergeCell ref="BEM233:BEN233"/>
    <mergeCell ref="BEU233:BEV233"/>
    <mergeCell ref="BFC233:BFD233"/>
    <mergeCell ref="BFK233:BFL233"/>
    <mergeCell ref="BFS233:BFT233"/>
    <mergeCell ref="BAM233:BAN233"/>
    <mergeCell ref="BAU233:BAV233"/>
    <mergeCell ref="BBC233:BBD233"/>
    <mergeCell ref="BBK233:BBL233"/>
    <mergeCell ref="BBS233:BBT233"/>
    <mergeCell ref="BCA233:BCB233"/>
    <mergeCell ref="BCI233:BCJ233"/>
    <mergeCell ref="BCQ233:BCR233"/>
    <mergeCell ref="BCY233:BCZ233"/>
    <mergeCell ref="AXS233:AXT233"/>
    <mergeCell ref="AYA233:AYB233"/>
    <mergeCell ref="AYI233:AYJ233"/>
    <mergeCell ref="AYQ233:AYR233"/>
    <mergeCell ref="AYY233:AYZ233"/>
    <mergeCell ref="AZG233:AZH233"/>
    <mergeCell ref="AZO233:AZP233"/>
    <mergeCell ref="AZW233:AZX233"/>
    <mergeCell ref="BAE233:BAF233"/>
    <mergeCell ref="AUY233:AUZ233"/>
    <mergeCell ref="AVG233:AVH233"/>
    <mergeCell ref="AVO233:AVP233"/>
    <mergeCell ref="AVW233:AVX233"/>
    <mergeCell ref="AWE233:AWF233"/>
    <mergeCell ref="AWM233:AWN233"/>
    <mergeCell ref="AWU233:AWV233"/>
    <mergeCell ref="AXC233:AXD233"/>
    <mergeCell ref="AXK233:AXL233"/>
    <mergeCell ref="ASE233:ASF233"/>
    <mergeCell ref="ASM233:ASN233"/>
    <mergeCell ref="ASU233:ASV233"/>
    <mergeCell ref="ATC233:ATD233"/>
    <mergeCell ref="ATK233:ATL233"/>
    <mergeCell ref="ATS233:ATT233"/>
    <mergeCell ref="AUA233:AUB233"/>
    <mergeCell ref="AUI233:AUJ233"/>
    <mergeCell ref="AUQ233:AUR233"/>
    <mergeCell ref="APK233:APL233"/>
    <mergeCell ref="APS233:APT233"/>
    <mergeCell ref="AQA233:AQB233"/>
    <mergeCell ref="AQI233:AQJ233"/>
    <mergeCell ref="AQQ233:AQR233"/>
    <mergeCell ref="AQY233:AQZ233"/>
    <mergeCell ref="ARG233:ARH233"/>
    <mergeCell ref="ARO233:ARP233"/>
    <mergeCell ref="ARW233:ARX233"/>
    <mergeCell ref="AMQ233:AMR233"/>
    <mergeCell ref="AMY233:AMZ233"/>
    <mergeCell ref="ANG233:ANH233"/>
    <mergeCell ref="ANO233:ANP233"/>
    <mergeCell ref="ANW233:ANX233"/>
    <mergeCell ref="AOE233:AOF233"/>
    <mergeCell ref="AOM233:AON233"/>
    <mergeCell ref="AOU233:AOV233"/>
    <mergeCell ref="APC233:APD233"/>
    <mergeCell ref="AJW233:AJX233"/>
    <mergeCell ref="AKE233:AKF233"/>
    <mergeCell ref="AKM233:AKN233"/>
    <mergeCell ref="AKU233:AKV233"/>
    <mergeCell ref="ALC233:ALD233"/>
    <mergeCell ref="ALK233:ALL233"/>
    <mergeCell ref="ALS233:ALT233"/>
    <mergeCell ref="AMA233:AMB233"/>
    <mergeCell ref="AMI233:AMJ233"/>
    <mergeCell ref="AHC233:AHD233"/>
    <mergeCell ref="AHK233:AHL233"/>
    <mergeCell ref="AHS233:AHT233"/>
    <mergeCell ref="AIA233:AIB233"/>
    <mergeCell ref="AII233:AIJ233"/>
    <mergeCell ref="AIQ233:AIR233"/>
    <mergeCell ref="AIY233:AIZ233"/>
    <mergeCell ref="AJG233:AJH233"/>
    <mergeCell ref="AJO233:AJP233"/>
    <mergeCell ref="AEI233:AEJ233"/>
    <mergeCell ref="AEQ233:AER233"/>
    <mergeCell ref="AEY233:AEZ233"/>
    <mergeCell ref="AFG233:AFH233"/>
    <mergeCell ref="AFO233:AFP233"/>
    <mergeCell ref="AFW233:AFX233"/>
    <mergeCell ref="AGE233:AGF233"/>
    <mergeCell ref="AGM233:AGN233"/>
    <mergeCell ref="AGU233:AGV233"/>
    <mergeCell ref="ABO233:ABP233"/>
    <mergeCell ref="ABW233:ABX233"/>
    <mergeCell ref="ACE233:ACF233"/>
    <mergeCell ref="ACM233:ACN233"/>
    <mergeCell ref="ACU233:ACV233"/>
    <mergeCell ref="ADC233:ADD233"/>
    <mergeCell ref="ADK233:ADL233"/>
    <mergeCell ref="ADS233:ADT233"/>
    <mergeCell ref="AEA233:AEB233"/>
    <mergeCell ref="YU233:YV233"/>
    <mergeCell ref="ZC233:ZD233"/>
    <mergeCell ref="ZK233:ZL233"/>
    <mergeCell ref="ZS233:ZT233"/>
    <mergeCell ref="AAA233:AAB233"/>
    <mergeCell ref="AAI233:AAJ233"/>
    <mergeCell ref="AAQ233:AAR233"/>
    <mergeCell ref="AAY233:AAZ233"/>
    <mergeCell ref="ABG233:ABH233"/>
    <mergeCell ref="WA233:WB233"/>
    <mergeCell ref="WI233:WJ233"/>
    <mergeCell ref="WQ233:WR233"/>
    <mergeCell ref="WY233:WZ233"/>
    <mergeCell ref="XG233:XH233"/>
    <mergeCell ref="XO233:XP233"/>
    <mergeCell ref="XW233:XX233"/>
    <mergeCell ref="YE233:YF233"/>
    <mergeCell ref="YM233:YN233"/>
    <mergeCell ref="TG233:TH233"/>
    <mergeCell ref="TO233:TP233"/>
    <mergeCell ref="TW233:TX233"/>
    <mergeCell ref="UE233:UF233"/>
    <mergeCell ref="UM233:UN233"/>
    <mergeCell ref="UU233:UV233"/>
    <mergeCell ref="VC233:VD233"/>
    <mergeCell ref="VK233:VL233"/>
    <mergeCell ref="VS233:VT233"/>
    <mergeCell ref="RK233:RL233"/>
    <mergeCell ref="RS233:RT233"/>
    <mergeCell ref="SA233:SB233"/>
    <mergeCell ref="SI233:SJ233"/>
    <mergeCell ref="SQ233:SR233"/>
    <mergeCell ref="SY233:SZ233"/>
    <mergeCell ref="NS233:NT233"/>
    <mergeCell ref="OA233:OB233"/>
    <mergeCell ref="OI233:OJ233"/>
    <mergeCell ref="OQ233:OR233"/>
    <mergeCell ref="OY233:OZ233"/>
    <mergeCell ref="PG233:PH233"/>
    <mergeCell ref="PO233:PP233"/>
    <mergeCell ref="PW233:PX233"/>
    <mergeCell ref="QE233:QF233"/>
    <mergeCell ref="KY233:KZ233"/>
    <mergeCell ref="LG233:LH233"/>
    <mergeCell ref="LO233:LP233"/>
    <mergeCell ref="LW233:LX233"/>
    <mergeCell ref="ME233:MF233"/>
    <mergeCell ref="MM233:MN233"/>
    <mergeCell ref="MU233:MV233"/>
    <mergeCell ref="NC233:ND233"/>
    <mergeCell ref="NK233:NL233"/>
    <mergeCell ref="IE233:IF233"/>
    <mergeCell ref="IM233:IN233"/>
    <mergeCell ref="IU233:IV233"/>
    <mergeCell ref="JC233:JD233"/>
    <mergeCell ref="JK233:JL233"/>
    <mergeCell ref="JS233:JT233"/>
    <mergeCell ref="KA233:KB233"/>
    <mergeCell ref="KI233:KJ233"/>
    <mergeCell ref="KQ233:KR233"/>
    <mergeCell ref="FK233:FL233"/>
    <mergeCell ref="FS233:FT233"/>
    <mergeCell ref="GA233:GB233"/>
    <mergeCell ref="GI233:GJ233"/>
    <mergeCell ref="GQ233:GR233"/>
    <mergeCell ref="GY233:GZ233"/>
    <mergeCell ref="HG233:HH233"/>
    <mergeCell ref="HO233:HP233"/>
    <mergeCell ref="HW233:HX233"/>
    <mergeCell ref="XEE232:XEF232"/>
    <mergeCell ref="XEM232:XEN232"/>
    <mergeCell ref="O233:P233"/>
    <mergeCell ref="W233:X233"/>
    <mergeCell ref="AE233:AF233"/>
    <mergeCell ref="AM233:AN233"/>
    <mergeCell ref="AU233:AV233"/>
    <mergeCell ref="BC233:BD233"/>
    <mergeCell ref="BK233:BL233"/>
    <mergeCell ref="BS233:BT233"/>
    <mergeCell ref="CA233:CB233"/>
    <mergeCell ref="CI233:CJ233"/>
    <mergeCell ref="CQ233:CR233"/>
    <mergeCell ref="CY233:CZ233"/>
    <mergeCell ref="DG233:DH233"/>
    <mergeCell ref="DO233:DP233"/>
    <mergeCell ref="DW233:DX233"/>
    <mergeCell ref="EE233:EF233"/>
    <mergeCell ref="EM233:EN233"/>
    <mergeCell ref="EU233:EV233"/>
    <mergeCell ref="FC233:FD233"/>
    <mergeCell ref="XBK232:XBL232"/>
    <mergeCell ref="XBS232:XBT232"/>
    <mergeCell ref="XCA232:XCB232"/>
    <mergeCell ref="XCI232:XCJ232"/>
    <mergeCell ref="XCQ232:XCR232"/>
    <mergeCell ref="XCY232:XCZ232"/>
    <mergeCell ref="XDG232:XDH232"/>
    <mergeCell ref="XDO232:XDP232"/>
    <mergeCell ref="XDW232:XDX232"/>
    <mergeCell ref="WYQ232:WYR232"/>
    <mergeCell ref="WYY232:WYZ232"/>
    <mergeCell ref="WZG232:WZH232"/>
    <mergeCell ref="WZO232:WZP232"/>
    <mergeCell ref="WZW232:WZX232"/>
    <mergeCell ref="XAE232:XAF232"/>
    <mergeCell ref="XAM232:XAN232"/>
    <mergeCell ref="XAU232:XAV232"/>
    <mergeCell ref="XBC232:XBD232"/>
    <mergeCell ref="WVW232:WVX232"/>
    <mergeCell ref="WWE232:WWF232"/>
    <mergeCell ref="WWM232:WWN232"/>
    <mergeCell ref="WWU232:WWV232"/>
    <mergeCell ref="WXC232:WXD232"/>
    <mergeCell ref="WXK232:WXL232"/>
    <mergeCell ref="WXS232:WXT232"/>
    <mergeCell ref="WYA232:WYB232"/>
    <mergeCell ref="WYI232:WYJ232"/>
    <mergeCell ref="WTC232:WTD232"/>
    <mergeCell ref="WTK232:WTL232"/>
    <mergeCell ref="WTS232:WTT232"/>
    <mergeCell ref="WUA232:WUB232"/>
    <mergeCell ref="QM233:QN233"/>
    <mergeCell ref="QU233:QV233"/>
    <mergeCell ref="RC233:RD233"/>
    <mergeCell ref="WUI232:WUJ232"/>
    <mergeCell ref="WUQ232:WUR232"/>
    <mergeCell ref="WUY232:WUZ232"/>
    <mergeCell ref="WVG232:WVH232"/>
    <mergeCell ref="WVO232:WVP232"/>
    <mergeCell ref="WQI232:WQJ232"/>
    <mergeCell ref="WQQ232:WQR232"/>
    <mergeCell ref="WQY232:WQZ232"/>
    <mergeCell ref="WRG232:WRH232"/>
    <mergeCell ref="WRO232:WRP232"/>
    <mergeCell ref="WRW232:WRX232"/>
    <mergeCell ref="WSE232:WSF232"/>
    <mergeCell ref="WSM232:WSN232"/>
    <mergeCell ref="WSU232:WSV232"/>
    <mergeCell ref="WNO232:WNP232"/>
    <mergeCell ref="WNW232:WNX232"/>
    <mergeCell ref="WOE232:WOF232"/>
    <mergeCell ref="WOM232:WON232"/>
    <mergeCell ref="WOU232:WOV232"/>
    <mergeCell ref="WPC232:WPD232"/>
    <mergeCell ref="WPK232:WPL232"/>
    <mergeCell ref="WPS232:WPT232"/>
    <mergeCell ref="WQA232:WQB232"/>
    <mergeCell ref="WKU232:WKV232"/>
    <mergeCell ref="WLC232:WLD232"/>
    <mergeCell ref="WLK232:WLL232"/>
    <mergeCell ref="WLS232:WLT232"/>
    <mergeCell ref="WMA232:WMB232"/>
    <mergeCell ref="WMI232:WMJ232"/>
    <mergeCell ref="WMQ232:WMR232"/>
    <mergeCell ref="WMY232:WMZ232"/>
    <mergeCell ref="WNG232:WNH232"/>
    <mergeCell ref="WIA232:WIB232"/>
    <mergeCell ref="WII232:WIJ232"/>
    <mergeCell ref="WIQ232:WIR232"/>
    <mergeCell ref="WIY232:WIZ232"/>
    <mergeCell ref="WJG232:WJH232"/>
    <mergeCell ref="WJO232:WJP232"/>
    <mergeCell ref="WJW232:WJX232"/>
    <mergeCell ref="WKE232:WKF232"/>
    <mergeCell ref="WKM232:WKN232"/>
    <mergeCell ref="WFG232:WFH232"/>
    <mergeCell ref="WFO232:WFP232"/>
    <mergeCell ref="WFW232:WFX232"/>
    <mergeCell ref="WGE232:WGF232"/>
    <mergeCell ref="WGM232:WGN232"/>
    <mergeCell ref="WGU232:WGV232"/>
    <mergeCell ref="WHC232:WHD232"/>
    <mergeCell ref="WHK232:WHL232"/>
    <mergeCell ref="WHS232:WHT232"/>
    <mergeCell ref="WCM232:WCN232"/>
    <mergeCell ref="WCU232:WCV232"/>
    <mergeCell ref="WDC232:WDD232"/>
    <mergeCell ref="WDK232:WDL232"/>
    <mergeCell ref="WDS232:WDT232"/>
    <mergeCell ref="WEA232:WEB232"/>
    <mergeCell ref="WEI232:WEJ232"/>
    <mergeCell ref="WEQ232:WER232"/>
    <mergeCell ref="WEY232:WEZ232"/>
    <mergeCell ref="VZS232:VZT232"/>
    <mergeCell ref="WAA232:WAB232"/>
    <mergeCell ref="WAI232:WAJ232"/>
    <mergeCell ref="WAQ232:WAR232"/>
    <mergeCell ref="WAY232:WAZ232"/>
    <mergeCell ref="WBG232:WBH232"/>
    <mergeCell ref="WBO232:WBP232"/>
    <mergeCell ref="WBW232:WBX232"/>
    <mergeCell ref="WCE232:WCF232"/>
    <mergeCell ref="VWY232:VWZ232"/>
    <mergeCell ref="VXG232:VXH232"/>
    <mergeCell ref="VXO232:VXP232"/>
    <mergeCell ref="VXW232:VXX232"/>
    <mergeCell ref="VYE232:VYF232"/>
    <mergeCell ref="VYM232:VYN232"/>
    <mergeCell ref="VYU232:VYV232"/>
    <mergeCell ref="VZC232:VZD232"/>
    <mergeCell ref="VZK232:VZL232"/>
    <mergeCell ref="VUE232:VUF232"/>
    <mergeCell ref="VUM232:VUN232"/>
    <mergeCell ref="VUU232:VUV232"/>
    <mergeCell ref="VVC232:VVD232"/>
    <mergeCell ref="VVK232:VVL232"/>
    <mergeCell ref="VVS232:VVT232"/>
    <mergeCell ref="VWA232:VWB232"/>
    <mergeCell ref="VWI232:VWJ232"/>
    <mergeCell ref="VWQ232:VWR232"/>
    <mergeCell ref="VRK232:VRL232"/>
    <mergeCell ref="VRS232:VRT232"/>
    <mergeCell ref="VSA232:VSB232"/>
    <mergeCell ref="VSI232:VSJ232"/>
    <mergeCell ref="VSQ232:VSR232"/>
    <mergeCell ref="VSY232:VSZ232"/>
    <mergeCell ref="VTG232:VTH232"/>
    <mergeCell ref="VTO232:VTP232"/>
    <mergeCell ref="VTW232:VTX232"/>
    <mergeCell ref="VOQ232:VOR232"/>
    <mergeCell ref="VOY232:VOZ232"/>
    <mergeCell ref="VPG232:VPH232"/>
    <mergeCell ref="VPO232:VPP232"/>
    <mergeCell ref="VPW232:VPX232"/>
    <mergeCell ref="VQE232:VQF232"/>
    <mergeCell ref="VQM232:VQN232"/>
    <mergeCell ref="VQU232:VQV232"/>
    <mergeCell ref="VRC232:VRD232"/>
    <mergeCell ref="VLW232:VLX232"/>
    <mergeCell ref="VME232:VMF232"/>
    <mergeCell ref="VMM232:VMN232"/>
    <mergeCell ref="VMU232:VMV232"/>
    <mergeCell ref="VNC232:VND232"/>
    <mergeCell ref="VNK232:VNL232"/>
    <mergeCell ref="VNS232:VNT232"/>
    <mergeCell ref="VOA232:VOB232"/>
    <mergeCell ref="VOI232:VOJ232"/>
    <mergeCell ref="VJC232:VJD232"/>
    <mergeCell ref="VJK232:VJL232"/>
    <mergeCell ref="VJS232:VJT232"/>
    <mergeCell ref="VKA232:VKB232"/>
    <mergeCell ref="VKI232:VKJ232"/>
    <mergeCell ref="VKQ232:VKR232"/>
    <mergeCell ref="VKY232:VKZ232"/>
    <mergeCell ref="VLG232:VLH232"/>
    <mergeCell ref="VLO232:VLP232"/>
    <mergeCell ref="VGI232:VGJ232"/>
    <mergeCell ref="VGQ232:VGR232"/>
    <mergeCell ref="VGY232:VGZ232"/>
    <mergeCell ref="VHG232:VHH232"/>
    <mergeCell ref="VHO232:VHP232"/>
    <mergeCell ref="VHW232:VHX232"/>
    <mergeCell ref="VIE232:VIF232"/>
    <mergeCell ref="VIM232:VIN232"/>
    <mergeCell ref="VIU232:VIV232"/>
    <mergeCell ref="VDO232:VDP232"/>
    <mergeCell ref="VDW232:VDX232"/>
    <mergeCell ref="VEE232:VEF232"/>
    <mergeCell ref="VEM232:VEN232"/>
    <mergeCell ref="VEU232:VEV232"/>
    <mergeCell ref="VFC232:VFD232"/>
    <mergeCell ref="VFK232:VFL232"/>
    <mergeCell ref="VFS232:VFT232"/>
    <mergeCell ref="VGA232:VGB232"/>
    <mergeCell ref="VAU232:VAV232"/>
    <mergeCell ref="VBC232:VBD232"/>
    <mergeCell ref="VBK232:VBL232"/>
    <mergeCell ref="VBS232:VBT232"/>
    <mergeCell ref="VCA232:VCB232"/>
    <mergeCell ref="VCI232:VCJ232"/>
    <mergeCell ref="VCQ232:VCR232"/>
    <mergeCell ref="VCY232:VCZ232"/>
    <mergeCell ref="VDG232:VDH232"/>
    <mergeCell ref="UYA232:UYB232"/>
    <mergeCell ref="UYI232:UYJ232"/>
    <mergeCell ref="UYQ232:UYR232"/>
    <mergeCell ref="UYY232:UYZ232"/>
    <mergeCell ref="UZG232:UZH232"/>
    <mergeCell ref="UZO232:UZP232"/>
    <mergeCell ref="UZW232:UZX232"/>
    <mergeCell ref="VAE232:VAF232"/>
    <mergeCell ref="VAM232:VAN232"/>
    <mergeCell ref="UVG232:UVH232"/>
    <mergeCell ref="UVO232:UVP232"/>
    <mergeCell ref="UVW232:UVX232"/>
    <mergeCell ref="UWE232:UWF232"/>
    <mergeCell ref="UWM232:UWN232"/>
    <mergeCell ref="UWU232:UWV232"/>
    <mergeCell ref="UXC232:UXD232"/>
    <mergeCell ref="UXK232:UXL232"/>
    <mergeCell ref="UXS232:UXT232"/>
    <mergeCell ref="USM232:USN232"/>
    <mergeCell ref="USU232:USV232"/>
    <mergeCell ref="UTC232:UTD232"/>
    <mergeCell ref="UTK232:UTL232"/>
    <mergeCell ref="UTS232:UTT232"/>
    <mergeCell ref="UUA232:UUB232"/>
    <mergeCell ref="UUI232:UUJ232"/>
    <mergeCell ref="UUQ232:UUR232"/>
    <mergeCell ref="UUY232:UUZ232"/>
    <mergeCell ref="UPS232:UPT232"/>
    <mergeCell ref="UQA232:UQB232"/>
    <mergeCell ref="UQI232:UQJ232"/>
    <mergeCell ref="UQQ232:UQR232"/>
    <mergeCell ref="UQY232:UQZ232"/>
    <mergeCell ref="URG232:URH232"/>
    <mergeCell ref="URO232:URP232"/>
    <mergeCell ref="URW232:URX232"/>
    <mergeCell ref="USE232:USF232"/>
    <mergeCell ref="UMY232:UMZ232"/>
    <mergeCell ref="UNG232:UNH232"/>
    <mergeCell ref="UNO232:UNP232"/>
    <mergeCell ref="UNW232:UNX232"/>
    <mergeCell ref="UOE232:UOF232"/>
    <mergeCell ref="UOM232:UON232"/>
    <mergeCell ref="UOU232:UOV232"/>
    <mergeCell ref="UPC232:UPD232"/>
    <mergeCell ref="UPK232:UPL232"/>
    <mergeCell ref="UKE232:UKF232"/>
    <mergeCell ref="UKM232:UKN232"/>
    <mergeCell ref="UKU232:UKV232"/>
    <mergeCell ref="ULC232:ULD232"/>
    <mergeCell ref="ULK232:ULL232"/>
    <mergeCell ref="ULS232:ULT232"/>
    <mergeCell ref="UMA232:UMB232"/>
    <mergeCell ref="UMI232:UMJ232"/>
    <mergeCell ref="UMQ232:UMR232"/>
    <mergeCell ref="UHK232:UHL232"/>
    <mergeCell ref="UHS232:UHT232"/>
    <mergeCell ref="UIA232:UIB232"/>
    <mergeCell ref="UII232:UIJ232"/>
    <mergeCell ref="UIQ232:UIR232"/>
    <mergeCell ref="UIY232:UIZ232"/>
    <mergeCell ref="UJG232:UJH232"/>
    <mergeCell ref="UJO232:UJP232"/>
    <mergeCell ref="UJW232:UJX232"/>
    <mergeCell ref="UEQ232:UER232"/>
    <mergeCell ref="UEY232:UEZ232"/>
    <mergeCell ref="UFG232:UFH232"/>
    <mergeCell ref="UFO232:UFP232"/>
    <mergeCell ref="UFW232:UFX232"/>
    <mergeCell ref="UGE232:UGF232"/>
    <mergeCell ref="UGM232:UGN232"/>
    <mergeCell ref="UGU232:UGV232"/>
    <mergeCell ref="UHC232:UHD232"/>
    <mergeCell ref="UBW232:UBX232"/>
    <mergeCell ref="UCE232:UCF232"/>
    <mergeCell ref="UCM232:UCN232"/>
    <mergeCell ref="UCU232:UCV232"/>
    <mergeCell ref="UDC232:UDD232"/>
    <mergeCell ref="UDK232:UDL232"/>
    <mergeCell ref="UDS232:UDT232"/>
    <mergeCell ref="UEA232:UEB232"/>
    <mergeCell ref="UEI232:UEJ232"/>
    <mergeCell ref="TZC232:TZD232"/>
    <mergeCell ref="TZK232:TZL232"/>
    <mergeCell ref="TZS232:TZT232"/>
    <mergeCell ref="UAA232:UAB232"/>
    <mergeCell ref="UAI232:UAJ232"/>
    <mergeCell ref="UAQ232:UAR232"/>
    <mergeCell ref="UAY232:UAZ232"/>
    <mergeCell ref="UBG232:UBH232"/>
    <mergeCell ref="UBO232:UBP232"/>
    <mergeCell ref="TWI232:TWJ232"/>
    <mergeCell ref="TWQ232:TWR232"/>
    <mergeCell ref="TWY232:TWZ232"/>
    <mergeCell ref="TXG232:TXH232"/>
    <mergeCell ref="TXO232:TXP232"/>
    <mergeCell ref="TXW232:TXX232"/>
    <mergeCell ref="TYE232:TYF232"/>
    <mergeCell ref="TYM232:TYN232"/>
    <mergeCell ref="TYU232:TYV232"/>
    <mergeCell ref="TTO232:TTP232"/>
    <mergeCell ref="TTW232:TTX232"/>
    <mergeCell ref="TUE232:TUF232"/>
    <mergeCell ref="TUM232:TUN232"/>
    <mergeCell ref="TUU232:TUV232"/>
    <mergeCell ref="TVC232:TVD232"/>
    <mergeCell ref="TVK232:TVL232"/>
    <mergeCell ref="TVS232:TVT232"/>
    <mergeCell ref="TWA232:TWB232"/>
    <mergeCell ref="TQU232:TQV232"/>
    <mergeCell ref="TRC232:TRD232"/>
    <mergeCell ref="TRK232:TRL232"/>
    <mergeCell ref="TRS232:TRT232"/>
    <mergeCell ref="TSA232:TSB232"/>
    <mergeCell ref="TSI232:TSJ232"/>
    <mergeCell ref="TSQ232:TSR232"/>
    <mergeCell ref="TSY232:TSZ232"/>
    <mergeCell ref="TTG232:TTH232"/>
    <mergeCell ref="TOA232:TOB232"/>
    <mergeCell ref="TOI232:TOJ232"/>
    <mergeCell ref="TOQ232:TOR232"/>
    <mergeCell ref="TOY232:TOZ232"/>
    <mergeCell ref="TPG232:TPH232"/>
    <mergeCell ref="TPO232:TPP232"/>
    <mergeCell ref="TPW232:TPX232"/>
    <mergeCell ref="TQE232:TQF232"/>
    <mergeCell ref="TQM232:TQN232"/>
    <mergeCell ref="TLG232:TLH232"/>
    <mergeCell ref="TLO232:TLP232"/>
    <mergeCell ref="TLW232:TLX232"/>
    <mergeCell ref="TME232:TMF232"/>
    <mergeCell ref="TMM232:TMN232"/>
    <mergeCell ref="TMU232:TMV232"/>
    <mergeCell ref="TNC232:TND232"/>
    <mergeCell ref="TNK232:TNL232"/>
    <mergeCell ref="TNS232:TNT232"/>
    <mergeCell ref="TIM232:TIN232"/>
    <mergeCell ref="TIU232:TIV232"/>
    <mergeCell ref="TJC232:TJD232"/>
    <mergeCell ref="TJK232:TJL232"/>
    <mergeCell ref="TJS232:TJT232"/>
    <mergeCell ref="TKA232:TKB232"/>
    <mergeCell ref="TKI232:TKJ232"/>
    <mergeCell ref="TKQ232:TKR232"/>
    <mergeCell ref="TKY232:TKZ232"/>
    <mergeCell ref="TFS232:TFT232"/>
    <mergeCell ref="TGA232:TGB232"/>
    <mergeCell ref="TGI232:TGJ232"/>
    <mergeCell ref="TGQ232:TGR232"/>
    <mergeCell ref="TGY232:TGZ232"/>
    <mergeCell ref="THG232:THH232"/>
    <mergeCell ref="THO232:THP232"/>
    <mergeCell ref="THW232:THX232"/>
    <mergeCell ref="TIE232:TIF232"/>
    <mergeCell ref="TCY232:TCZ232"/>
    <mergeCell ref="TDG232:TDH232"/>
    <mergeCell ref="TDO232:TDP232"/>
    <mergeCell ref="TDW232:TDX232"/>
    <mergeCell ref="TEE232:TEF232"/>
    <mergeCell ref="TEM232:TEN232"/>
    <mergeCell ref="TEU232:TEV232"/>
    <mergeCell ref="TFC232:TFD232"/>
    <mergeCell ref="TFK232:TFL232"/>
    <mergeCell ref="TAE232:TAF232"/>
    <mergeCell ref="TAM232:TAN232"/>
    <mergeCell ref="TAU232:TAV232"/>
    <mergeCell ref="TBC232:TBD232"/>
    <mergeCell ref="TBK232:TBL232"/>
    <mergeCell ref="TBS232:TBT232"/>
    <mergeCell ref="TCA232:TCB232"/>
    <mergeCell ref="TCI232:TCJ232"/>
    <mergeCell ref="TCQ232:TCR232"/>
    <mergeCell ref="SXK232:SXL232"/>
    <mergeCell ref="SXS232:SXT232"/>
    <mergeCell ref="SYA232:SYB232"/>
    <mergeCell ref="SYI232:SYJ232"/>
    <mergeCell ref="SYQ232:SYR232"/>
    <mergeCell ref="SYY232:SYZ232"/>
    <mergeCell ref="SZG232:SZH232"/>
    <mergeCell ref="SZO232:SZP232"/>
    <mergeCell ref="SZW232:SZX232"/>
    <mergeCell ref="SUQ232:SUR232"/>
    <mergeCell ref="SUY232:SUZ232"/>
    <mergeCell ref="SVG232:SVH232"/>
    <mergeCell ref="SVO232:SVP232"/>
    <mergeCell ref="SVW232:SVX232"/>
    <mergeCell ref="SWE232:SWF232"/>
    <mergeCell ref="SWM232:SWN232"/>
    <mergeCell ref="SWU232:SWV232"/>
    <mergeCell ref="SXC232:SXD232"/>
    <mergeCell ref="SRW232:SRX232"/>
    <mergeCell ref="SSE232:SSF232"/>
    <mergeCell ref="SSM232:SSN232"/>
    <mergeCell ref="SSU232:SSV232"/>
    <mergeCell ref="STC232:STD232"/>
    <mergeCell ref="STK232:STL232"/>
    <mergeCell ref="STS232:STT232"/>
    <mergeCell ref="SUA232:SUB232"/>
    <mergeCell ref="SUI232:SUJ232"/>
    <mergeCell ref="SPC232:SPD232"/>
    <mergeCell ref="SPK232:SPL232"/>
    <mergeCell ref="SPS232:SPT232"/>
    <mergeCell ref="SQA232:SQB232"/>
    <mergeCell ref="SQI232:SQJ232"/>
    <mergeCell ref="SQQ232:SQR232"/>
    <mergeCell ref="SQY232:SQZ232"/>
    <mergeCell ref="SRG232:SRH232"/>
    <mergeCell ref="SRO232:SRP232"/>
    <mergeCell ref="SMI232:SMJ232"/>
    <mergeCell ref="SMQ232:SMR232"/>
    <mergeCell ref="SMY232:SMZ232"/>
    <mergeCell ref="SNG232:SNH232"/>
    <mergeCell ref="SNO232:SNP232"/>
    <mergeCell ref="SNW232:SNX232"/>
    <mergeCell ref="SOE232:SOF232"/>
    <mergeCell ref="SOM232:SON232"/>
    <mergeCell ref="SOU232:SOV232"/>
    <mergeCell ref="SJO232:SJP232"/>
    <mergeCell ref="SJW232:SJX232"/>
    <mergeCell ref="SKE232:SKF232"/>
    <mergeCell ref="SKM232:SKN232"/>
    <mergeCell ref="SKU232:SKV232"/>
    <mergeCell ref="SLC232:SLD232"/>
    <mergeCell ref="SLK232:SLL232"/>
    <mergeCell ref="SLS232:SLT232"/>
    <mergeCell ref="SMA232:SMB232"/>
    <mergeCell ref="SGU232:SGV232"/>
    <mergeCell ref="SHC232:SHD232"/>
    <mergeCell ref="SHK232:SHL232"/>
    <mergeCell ref="SHS232:SHT232"/>
    <mergeCell ref="SIA232:SIB232"/>
    <mergeCell ref="SII232:SIJ232"/>
    <mergeCell ref="SIQ232:SIR232"/>
    <mergeCell ref="SIY232:SIZ232"/>
    <mergeCell ref="SJG232:SJH232"/>
    <mergeCell ref="SEA232:SEB232"/>
    <mergeCell ref="SEI232:SEJ232"/>
    <mergeCell ref="SEQ232:SER232"/>
    <mergeCell ref="SEY232:SEZ232"/>
    <mergeCell ref="SFG232:SFH232"/>
    <mergeCell ref="SFO232:SFP232"/>
    <mergeCell ref="SFW232:SFX232"/>
    <mergeCell ref="SGE232:SGF232"/>
    <mergeCell ref="SGM232:SGN232"/>
    <mergeCell ref="SBG232:SBH232"/>
    <mergeCell ref="SBO232:SBP232"/>
    <mergeCell ref="SBW232:SBX232"/>
    <mergeCell ref="SCE232:SCF232"/>
    <mergeCell ref="SCM232:SCN232"/>
    <mergeCell ref="SCU232:SCV232"/>
    <mergeCell ref="SDC232:SDD232"/>
    <mergeCell ref="SDK232:SDL232"/>
    <mergeCell ref="SDS232:SDT232"/>
    <mergeCell ref="RYM232:RYN232"/>
    <mergeCell ref="RYU232:RYV232"/>
    <mergeCell ref="RZC232:RZD232"/>
    <mergeCell ref="RZK232:RZL232"/>
    <mergeCell ref="RZS232:RZT232"/>
    <mergeCell ref="SAA232:SAB232"/>
    <mergeCell ref="SAI232:SAJ232"/>
    <mergeCell ref="SAQ232:SAR232"/>
    <mergeCell ref="SAY232:SAZ232"/>
    <mergeCell ref="RVS232:RVT232"/>
    <mergeCell ref="RWA232:RWB232"/>
    <mergeCell ref="RWI232:RWJ232"/>
    <mergeCell ref="RWQ232:RWR232"/>
    <mergeCell ref="RWY232:RWZ232"/>
    <mergeCell ref="RXG232:RXH232"/>
    <mergeCell ref="RXO232:RXP232"/>
    <mergeCell ref="RXW232:RXX232"/>
    <mergeCell ref="RYE232:RYF232"/>
    <mergeCell ref="RSY232:RSZ232"/>
    <mergeCell ref="RTG232:RTH232"/>
    <mergeCell ref="RTO232:RTP232"/>
    <mergeCell ref="RTW232:RTX232"/>
    <mergeCell ref="RUE232:RUF232"/>
    <mergeCell ref="RUM232:RUN232"/>
    <mergeCell ref="RUU232:RUV232"/>
    <mergeCell ref="RVC232:RVD232"/>
    <mergeCell ref="RVK232:RVL232"/>
    <mergeCell ref="RQE232:RQF232"/>
    <mergeCell ref="RQM232:RQN232"/>
    <mergeCell ref="RQU232:RQV232"/>
    <mergeCell ref="RRC232:RRD232"/>
    <mergeCell ref="RRK232:RRL232"/>
    <mergeCell ref="RRS232:RRT232"/>
    <mergeCell ref="RSA232:RSB232"/>
    <mergeCell ref="RSI232:RSJ232"/>
    <mergeCell ref="RSQ232:RSR232"/>
    <mergeCell ref="RNK232:RNL232"/>
    <mergeCell ref="RNS232:RNT232"/>
    <mergeCell ref="ROA232:ROB232"/>
    <mergeCell ref="ROI232:ROJ232"/>
    <mergeCell ref="ROQ232:ROR232"/>
    <mergeCell ref="ROY232:ROZ232"/>
    <mergeCell ref="RPG232:RPH232"/>
    <mergeCell ref="RPO232:RPP232"/>
    <mergeCell ref="RPW232:RPX232"/>
    <mergeCell ref="RKQ232:RKR232"/>
    <mergeCell ref="RKY232:RKZ232"/>
    <mergeCell ref="RLG232:RLH232"/>
    <mergeCell ref="RLO232:RLP232"/>
    <mergeCell ref="RLW232:RLX232"/>
    <mergeCell ref="RME232:RMF232"/>
    <mergeCell ref="RMM232:RMN232"/>
    <mergeCell ref="RMU232:RMV232"/>
    <mergeCell ref="RNC232:RND232"/>
    <mergeCell ref="RHW232:RHX232"/>
    <mergeCell ref="RIE232:RIF232"/>
    <mergeCell ref="RIM232:RIN232"/>
    <mergeCell ref="RIU232:RIV232"/>
    <mergeCell ref="RJC232:RJD232"/>
    <mergeCell ref="RJK232:RJL232"/>
    <mergeCell ref="RJS232:RJT232"/>
    <mergeCell ref="RKA232:RKB232"/>
    <mergeCell ref="RKI232:RKJ232"/>
    <mergeCell ref="RFC232:RFD232"/>
    <mergeCell ref="RFK232:RFL232"/>
    <mergeCell ref="RFS232:RFT232"/>
    <mergeCell ref="RGA232:RGB232"/>
    <mergeCell ref="RGI232:RGJ232"/>
    <mergeCell ref="RGQ232:RGR232"/>
    <mergeCell ref="RGY232:RGZ232"/>
    <mergeCell ref="RHG232:RHH232"/>
    <mergeCell ref="RHO232:RHP232"/>
    <mergeCell ref="RCI232:RCJ232"/>
    <mergeCell ref="RCQ232:RCR232"/>
    <mergeCell ref="RCY232:RCZ232"/>
    <mergeCell ref="RDG232:RDH232"/>
    <mergeCell ref="RDO232:RDP232"/>
    <mergeCell ref="RDW232:RDX232"/>
    <mergeCell ref="REE232:REF232"/>
    <mergeCell ref="REM232:REN232"/>
    <mergeCell ref="REU232:REV232"/>
    <mergeCell ref="QZO232:QZP232"/>
    <mergeCell ref="QZW232:QZX232"/>
    <mergeCell ref="RAE232:RAF232"/>
    <mergeCell ref="RAM232:RAN232"/>
    <mergeCell ref="RAU232:RAV232"/>
    <mergeCell ref="RBC232:RBD232"/>
    <mergeCell ref="RBK232:RBL232"/>
    <mergeCell ref="RBS232:RBT232"/>
    <mergeCell ref="RCA232:RCB232"/>
    <mergeCell ref="QWU232:QWV232"/>
    <mergeCell ref="QXC232:QXD232"/>
    <mergeCell ref="QXK232:QXL232"/>
    <mergeCell ref="QXS232:QXT232"/>
    <mergeCell ref="QYA232:QYB232"/>
    <mergeCell ref="QYI232:QYJ232"/>
    <mergeCell ref="QYQ232:QYR232"/>
    <mergeCell ref="QYY232:QYZ232"/>
    <mergeCell ref="QZG232:QZH232"/>
    <mergeCell ref="QUA232:QUB232"/>
    <mergeCell ref="QUI232:QUJ232"/>
    <mergeCell ref="QUQ232:QUR232"/>
    <mergeCell ref="QUY232:QUZ232"/>
    <mergeCell ref="QVG232:QVH232"/>
    <mergeCell ref="QVO232:QVP232"/>
    <mergeCell ref="QVW232:QVX232"/>
    <mergeCell ref="QWE232:QWF232"/>
    <mergeCell ref="QWM232:QWN232"/>
    <mergeCell ref="QRG232:QRH232"/>
    <mergeCell ref="QRO232:QRP232"/>
    <mergeCell ref="QRW232:QRX232"/>
    <mergeCell ref="QSE232:QSF232"/>
    <mergeCell ref="QSM232:QSN232"/>
    <mergeCell ref="QSU232:QSV232"/>
    <mergeCell ref="QTC232:QTD232"/>
    <mergeCell ref="QTK232:QTL232"/>
    <mergeCell ref="QTS232:QTT232"/>
    <mergeCell ref="QOM232:QON232"/>
    <mergeCell ref="QOU232:QOV232"/>
    <mergeCell ref="QPC232:QPD232"/>
    <mergeCell ref="QPK232:QPL232"/>
    <mergeCell ref="QPS232:QPT232"/>
    <mergeCell ref="QQA232:QQB232"/>
    <mergeCell ref="QQI232:QQJ232"/>
    <mergeCell ref="QQQ232:QQR232"/>
    <mergeCell ref="QQY232:QQZ232"/>
    <mergeCell ref="QLS232:QLT232"/>
    <mergeCell ref="QMA232:QMB232"/>
    <mergeCell ref="QMI232:QMJ232"/>
    <mergeCell ref="QMQ232:QMR232"/>
    <mergeCell ref="QMY232:QMZ232"/>
    <mergeCell ref="QNG232:QNH232"/>
    <mergeCell ref="QNO232:QNP232"/>
    <mergeCell ref="QNW232:QNX232"/>
    <mergeCell ref="QOE232:QOF232"/>
    <mergeCell ref="QIY232:QIZ232"/>
    <mergeCell ref="QJG232:QJH232"/>
    <mergeCell ref="QJO232:QJP232"/>
    <mergeCell ref="QJW232:QJX232"/>
    <mergeCell ref="QKE232:QKF232"/>
    <mergeCell ref="QKM232:QKN232"/>
    <mergeCell ref="QKU232:QKV232"/>
    <mergeCell ref="QLC232:QLD232"/>
    <mergeCell ref="QLK232:QLL232"/>
    <mergeCell ref="QGE232:QGF232"/>
    <mergeCell ref="QGM232:QGN232"/>
    <mergeCell ref="QGU232:QGV232"/>
    <mergeCell ref="QHC232:QHD232"/>
    <mergeCell ref="QHK232:QHL232"/>
    <mergeCell ref="QHS232:QHT232"/>
    <mergeCell ref="QIA232:QIB232"/>
    <mergeCell ref="QII232:QIJ232"/>
    <mergeCell ref="QIQ232:QIR232"/>
    <mergeCell ref="QDK232:QDL232"/>
    <mergeCell ref="QDS232:QDT232"/>
    <mergeCell ref="QEA232:QEB232"/>
    <mergeCell ref="QEI232:QEJ232"/>
    <mergeCell ref="QEQ232:QER232"/>
    <mergeCell ref="QEY232:QEZ232"/>
    <mergeCell ref="QFG232:QFH232"/>
    <mergeCell ref="QFO232:QFP232"/>
    <mergeCell ref="QFW232:QFX232"/>
    <mergeCell ref="QAQ232:QAR232"/>
    <mergeCell ref="QAY232:QAZ232"/>
    <mergeCell ref="QBG232:QBH232"/>
    <mergeCell ref="QBO232:QBP232"/>
    <mergeCell ref="QBW232:QBX232"/>
    <mergeCell ref="QCE232:QCF232"/>
    <mergeCell ref="QCM232:QCN232"/>
    <mergeCell ref="QCU232:QCV232"/>
    <mergeCell ref="QDC232:QDD232"/>
    <mergeCell ref="PXW232:PXX232"/>
    <mergeCell ref="PYE232:PYF232"/>
    <mergeCell ref="PYM232:PYN232"/>
    <mergeCell ref="PYU232:PYV232"/>
    <mergeCell ref="PZC232:PZD232"/>
    <mergeCell ref="PZK232:PZL232"/>
    <mergeCell ref="PZS232:PZT232"/>
    <mergeCell ref="QAA232:QAB232"/>
    <mergeCell ref="QAI232:QAJ232"/>
    <mergeCell ref="PVC232:PVD232"/>
    <mergeCell ref="PVK232:PVL232"/>
    <mergeCell ref="PVS232:PVT232"/>
    <mergeCell ref="PWA232:PWB232"/>
    <mergeCell ref="PWI232:PWJ232"/>
    <mergeCell ref="PWQ232:PWR232"/>
    <mergeCell ref="PWY232:PWZ232"/>
    <mergeCell ref="PXG232:PXH232"/>
    <mergeCell ref="PXO232:PXP232"/>
    <mergeCell ref="PSI232:PSJ232"/>
    <mergeCell ref="PSQ232:PSR232"/>
    <mergeCell ref="PSY232:PSZ232"/>
    <mergeCell ref="PTG232:PTH232"/>
    <mergeCell ref="PTO232:PTP232"/>
    <mergeCell ref="PTW232:PTX232"/>
    <mergeCell ref="PUE232:PUF232"/>
    <mergeCell ref="PUM232:PUN232"/>
    <mergeCell ref="PUU232:PUV232"/>
    <mergeCell ref="PPO232:PPP232"/>
    <mergeCell ref="PPW232:PPX232"/>
    <mergeCell ref="PQE232:PQF232"/>
    <mergeCell ref="PQM232:PQN232"/>
    <mergeCell ref="PQU232:PQV232"/>
    <mergeCell ref="PRC232:PRD232"/>
    <mergeCell ref="PRK232:PRL232"/>
    <mergeCell ref="PRS232:PRT232"/>
    <mergeCell ref="PSA232:PSB232"/>
    <mergeCell ref="PMU232:PMV232"/>
    <mergeCell ref="PNC232:PND232"/>
    <mergeCell ref="PNK232:PNL232"/>
    <mergeCell ref="PNS232:PNT232"/>
    <mergeCell ref="POA232:POB232"/>
    <mergeCell ref="POI232:POJ232"/>
    <mergeCell ref="POQ232:POR232"/>
    <mergeCell ref="POY232:POZ232"/>
    <mergeCell ref="PPG232:PPH232"/>
    <mergeCell ref="PKA232:PKB232"/>
    <mergeCell ref="PKI232:PKJ232"/>
    <mergeCell ref="PKQ232:PKR232"/>
    <mergeCell ref="PKY232:PKZ232"/>
    <mergeCell ref="PLG232:PLH232"/>
    <mergeCell ref="PLO232:PLP232"/>
    <mergeCell ref="PLW232:PLX232"/>
    <mergeCell ref="PME232:PMF232"/>
    <mergeCell ref="PMM232:PMN232"/>
    <mergeCell ref="PHG232:PHH232"/>
    <mergeCell ref="PHO232:PHP232"/>
    <mergeCell ref="PHW232:PHX232"/>
    <mergeCell ref="PIE232:PIF232"/>
    <mergeCell ref="PIM232:PIN232"/>
    <mergeCell ref="PIU232:PIV232"/>
    <mergeCell ref="PJC232:PJD232"/>
    <mergeCell ref="PJK232:PJL232"/>
    <mergeCell ref="PJS232:PJT232"/>
    <mergeCell ref="PEM232:PEN232"/>
    <mergeCell ref="PEU232:PEV232"/>
    <mergeCell ref="PFC232:PFD232"/>
    <mergeCell ref="PFK232:PFL232"/>
    <mergeCell ref="PFS232:PFT232"/>
    <mergeCell ref="PGA232:PGB232"/>
    <mergeCell ref="PGI232:PGJ232"/>
    <mergeCell ref="PGQ232:PGR232"/>
    <mergeCell ref="PGY232:PGZ232"/>
    <mergeCell ref="PBS232:PBT232"/>
    <mergeCell ref="PCA232:PCB232"/>
    <mergeCell ref="PCI232:PCJ232"/>
    <mergeCell ref="PCQ232:PCR232"/>
    <mergeCell ref="PCY232:PCZ232"/>
    <mergeCell ref="PDG232:PDH232"/>
    <mergeCell ref="PDO232:PDP232"/>
    <mergeCell ref="PDW232:PDX232"/>
    <mergeCell ref="PEE232:PEF232"/>
    <mergeCell ref="OYY232:OYZ232"/>
    <mergeCell ref="OZG232:OZH232"/>
    <mergeCell ref="OZO232:OZP232"/>
    <mergeCell ref="OZW232:OZX232"/>
    <mergeCell ref="PAE232:PAF232"/>
    <mergeCell ref="PAM232:PAN232"/>
    <mergeCell ref="PAU232:PAV232"/>
    <mergeCell ref="PBC232:PBD232"/>
    <mergeCell ref="PBK232:PBL232"/>
    <mergeCell ref="OWE232:OWF232"/>
    <mergeCell ref="OWM232:OWN232"/>
    <mergeCell ref="OWU232:OWV232"/>
    <mergeCell ref="OXC232:OXD232"/>
    <mergeCell ref="OXK232:OXL232"/>
    <mergeCell ref="OXS232:OXT232"/>
    <mergeCell ref="OYA232:OYB232"/>
    <mergeCell ref="OYI232:OYJ232"/>
    <mergeCell ref="OYQ232:OYR232"/>
    <mergeCell ref="OTK232:OTL232"/>
    <mergeCell ref="OTS232:OTT232"/>
    <mergeCell ref="OUA232:OUB232"/>
    <mergeCell ref="OUI232:OUJ232"/>
    <mergeCell ref="OUQ232:OUR232"/>
    <mergeCell ref="OUY232:OUZ232"/>
    <mergeCell ref="OVG232:OVH232"/>
    <mergeCell ref="OVO232:OVP232"/>
    <mergeCell ref="OVW232:OVX232"/>
    <mergeCell ref="OQQ232:OQR232"/>
    <mergeCell ref="OQY232:OQZ232"/>
    <mergeCell ref="ORG232:ORH232"/>
    <mergeCell ref="ORO232:ORP232"/>
    <mergeCell ref="ORW232:ORX232"/>
    <mergeCell ref="OSE232:OSF232"/>
    <mergeCell ref="OSM232:OSN232"/>
    <mergeCell ref="OSU232:OSV232"/>
    <mergeCell ref="OTC232:OTD232"/>
    <mergeCell ref="ONW232:ONX232"/>
    <mergeCell ref="OOE232:OOF232"/>
    <mergeCell ref="OOM232:OON232"/>
    <mergeCell ref="OOU232:OOV232"/>
    <mergeCell ref="OPC232:OPD232"/>
    <mergeCell ref="OPK232:OPL232"/>
    <mergeCell ref="OPS232:OPT232"/>
    <mergeCell ref="OQA232:OQB232"/>
    <mergeCell ref="OQI232:OQJ232"/>
    <mergeCell ref="OLC232:OLD232"/>
    <mergeCell ref="OLK232:OLL232"/>
    <mergeCell ref="OLS232:OLT232"/>
    <mergeCell ref="OMA232:OMB232"/>
    <mergeCell ref="OMI232:OMJ232"/>
    <mergeCell ref="OMQ232:OMR232"/>
    <mergeCell ref="OMY232:OMZ232"/>
    <mergeCell ref="ONG232:ONH232"/>
    <mergeCell ref="ONO232:ONP232"/>
    <mergeCell ref="OII232:OIJ232"/>
    <mergeCell ref="OIQ232:OIR232"/>
    <mergeCell ref="OIY232:OIZ232"/>
    <mergeCell ref="OJG232:OJH232"/>
    <mergeCell ref="OJO232:OJP232"/>
    <mergeCell ref="OJW232:OJX232"/>
    <mergeCell ref="OKE232:OKF232"/>
    <mergeCell ref="OKM232:OKN232"/>
    <mergeCell ref="OKU232:OKV232"/>
    <mergeCell ref="OFO232:OFP232"/>
    <mergeCell ref="OFW232:OFX232"/>
    <mergeCell ref="OGE232:OGF232"/>
    <mergeCell ref="OGM232:OGN232"/>
    <mergeCell ref="OGU232:OGV232"/>
    <mergeCell ref="OHC232:OHD232"/>
    <mergeCell ref="OHK232:OHL232"/>
    <mergeCell ref="OHS232:OHT232"/>
    <mergeCell ref="OIA232:OIB232"/>
    <mergeCell ref="OCU232:OCV232"/>
    <mergeCell ref="ODC232:ODD232"/>
    <mergeCell ref="ODK232:ODL232"/>
    <mergeCell ref="ODS232:ODT232"/>
    <mergeCell ref="OEA232:OEB232"/>
    <mergeCell ref="OEI232:OEJ232"/>
    <mergeCell ref="OEQ232:OER232"/>
    <mergeCell ref="OEY232:OEZ232"/>
    <mergeCell ref="OFG232:OFH232"/>
    <mergeCell ref="OAA232:OAB232"/>
    <mergeCell ref="OAI232:OAJ232"/>
    <mergeCell ref="OAQ232:OAR232"/>
    <mergeCell ref="OAY232:OAZ232"/>
    <mergeCell ref="OBG232:OBH232"/>
    <mergeCell ref="OBO232:OBP232"/>
    <mergeCell ref="OBW232:OBX232"/>
    <mergeCell ref="OCE232:OCF232"/>
    <mergeCell ref="OCM232:OCN232"/>
    <mergeCell ref="NXG232:NXH232"/>
    <mergeCell ref="NXO232:NXP232"/>
    <mergeCell ref="NXW232:NXX232"/>
    <mergeCell ref="NYE232:NYF232"/>
    <mergeCell ref="NYM232:NYN232"/>
    <mergeCell ref="NYU232:NYV232"/>
    <mergeCell ref="NZC232:NZD232"/>
    <mergeCell ref="NZK232:NZL232"/>
    <mergeCell ref="NZS232:NZT232"/>
    <mergeCell ref="NUM232:NUN232"/>
    <mergeCell ref="NUU232:NUV232"/>
    <mergeCell ref="NVC232:NVD232"/>
    <mergeCell ref="NVK232:NVL232"/>
    <mergeCell ref="NVS232:NVT232"/>
    <mergeCell ref="NWA232:NWB232"/>
    <mergeCell ref="NWI232:NWJ232"/>
    <mergeCell ref="NWQ232:NWR232"/>
    <mergeCell ref="NWY232:NWZ232"/>
    <mergeCell ref="NRS232:NRT232"/>
    <mergeCell ref="NSA232:NSB232"/>
    <mergeCell ref="NSI232:NSJ232"/>
    <mergeCell ref="NSQ232:NSR232"/>
    <mergeCell ref="NSY232:NSZ232"/>
    <mergeCell ref="NTG232:NTH232"/>
    <mergeCell ref="NTO232:NTP232"/>
    <mergeCell ref="NTW232:NTX232"/>
    <mergeCell ref="NUE232:NUF232"/>
    <mergeCell ref="NOY232:NOZ232"/>
    <mergeCell ref="NPG232:NPH232"/>
    <mergeCell ref="NPO232:NPP232"/>
    <mergeCell ref="NPW232:NPX232"/>
    <mergeCell ref="NQE232:NQF232"/>
    <mergeCell ref="NQM232:NQN232"/>
    <mergeCell ref="NQU232:NQV232"/>
    <mergeCell ref="NRC232:NRD232"/>
    <mergeCell ref="NRK232:NRL232"/>
    <mergeCell ref="NME232:NMF232"/>
    <mergeCell ref="NMM232:NMN232"/>
    <mergeCell ref="NMU232:NMV232"/>
    <mergeCell ref="NNC232:NND232"/>
    <mergeCell ref="NNK232:NNL232"/>
    <mergeCell ref="NNS232:NNT232"/>
    <mergeCell ref="NOA232:NOB232"/>
    <mergeCell ref="NOI232:NOJ232"/>
    <mergeCell ref="NOQ232:NOR232"/>
    <mergeCell ref="NJK232:NJL232"/>
    <mergeCell ref="NJS232:NJT232"/>
    <mergeCell ref="NKA232:NKB232"/>
    <mergeCell ref="NKI232:NKJ232"/>
    <mergeCell ref="NKQ232:NKR232"/>
    <mergeCell ref="NKY232:NKZ232"/>
    <mergeCell ref="NLG232:NLH232"/>
    <mergeCell ref="NLO232:NLP232"/>
    <mergeCell ref="NLW232:NLX232"/>
    <mergeCell ref="NGQ232:NGR232"/>
    <mergeCell ref="NGY232:NGZ232"/>
    <mergeCell ref="NHG232:NHH232"/>
    <mergeCell ref="NHO232:NHP232"/>
    <mergeCell ref="NHW232:NHX232"/>
    <mergeCell ref="NIE232:NIF232"/>
    <mergeCell ref="NIM232:NIN232"/>
    <mergeCell ref="NIU232:NIV232"/>
    <mergeCell ref="NJC232:NJD232"/>
    <mergeCell ref="NDW232:NDX232"/>
    <mergeCell ref="NEE232:NEF232"/>
    <mergeCell ref="NEM232:NEN232"/>
    <mergeCell ref="NEU232:NEV232"/>
    <mergeCell ref="NFC232:NFD232"/>
    <mergeCell ref="NFK232:NFL232"/>
    <mergeCell ref="NFS232:NFT232"/>
    <mergeCell ref="NGA232:NGB232"/>
    <mergeCell ref="NGI232:NGJ232"/>
    <mergeCell ref="NBC232:NBD232"/>
    <mergeCell ref="NBK232:NBL232"/>
    <mergeCell ref="NBS232:NBT232"/>
    <mergeCell ref="NCA232:NCB232"/>
    <mergeCell ref="NCI232:NCJ232"/>
    <mergeCell ref="NCQ232:NCR232"/>
    <mergeCell ref="NCY232:NCZ232"/>
    <mergeCell ref="NDG232:NDH232"/>
    <mergeCell ref="NDO232:NDP232"/>
    <mergeCell ref="MYI232:MYJ232"/>
    <mergeCell ref="MYQ232:MYR232"/>
    <mergeCell ref="MYY232:MYZ232"/>
    <mergeCell ref="MZG232:MZH232"/>
    <mergeCell ref="MZO232:MZP232"/>
    <mergeCell ref="MZW232:MZX232"/>
    <mergeCell ref="NAE232:NAF232"/>
    <mergeCell ref="NAM232:NAN232"/>
    <mergeCell ref="NAU232:NAV232"/>
    <mergeCell ref="MVO232:MVP232"/>
    <mergeCell ref="MVW232:MVX232"/>
    <mergeCell ref="MWE232:MWF232"/>
    <mergeCell ref="MWM232:MWN232"/>
    <mergeCell ref="MWU232:MWV232"/>
    <mergeCell ref="MXC232:MXD232"/>
    <mergeCell ref="MXK232:MXL232"/>
    <mergeCell ref="MXS232:MXT232"/>
    <mergeCell ref="MYA232:MYB232"/>
    <mergeCell ref="MSU232:MSV232"/>
    <mergeCell ref="MTC232:MTD232"/>
    <mergeCell ref="MTK232:MTL232"/>
    <mergeCell ref="MTS232:MTT232"/>
    <mergeCell ref="MUA232:MUB232"/>
    <mergeCell ref="MUI232:MUJ232"/>
    <mergeCell ref="MUQ232:MUR232"/>
    <mergeCell ref="MUY232:MUZ232"/>
    <mergeCell ref="MVG232:MVH232"/>
    <mergeCell ref="MQA232:MQB232"/>
    <mergeCell ref="MQI232:MQJ232"/>
    <mergeCell ref="MQQ232:MQR232"/>
    <mergeCell ref="MQY232:MQZ232"/>
    <mergeCell ref="MRG232:MRH232"/>
    <mergeCell ref="MRO232:MRP232"/>
    <mergeCell ref="MRW232:MRX232"/>
    <mergeCell ref="MSE232:MSF232"/>
    <mergeCell ref="MSM232:MSN232"/>
    <mergeCell ref="MNG232:MNH232"/>
    <mergeCell ref="MNO232:MNP232"/>
    <mergeCell ref="MNW232:MNX232"/>
    <mergeCell ref="MOE232:MOF232"/>
    <mergeCell ref="MOM232:MON232"/>
    <mergeCell ref="MOU232:MOV232"/>
    <mergeCell ref="MPC232:MPD232"/>
    <mergeCell ref="MPK232:MPL232"/>
    <mergeCell ref="MPS232:MPT232"/>
    <mergeCell ref="MKM232:MKN232"/>
    <mergeCell ref="MKU232:MKV232"/>
    <mergeCell ref="MLC232:MLD232"/>
    <mergeCell ref="MLK232:MLL232"/>
    <mergeCell ref="MLS232:MLT232"/>
    <mergeCell ref="MMA232:MMB232"/>
    <mergeCell ref="MMI232:MMJ232"/>
    <mergeCell ref="MMQ232:MMR232"/>
    <mergeCell ref="MMY232:MMZ232"/>
    <mergeCell ref="MHS232:MHT232"/>
    <mergeCell ref="MIA232:MIB232"/>
    <mergeCell ref="MII232:MIJ232"/>
    <mergeCell ref="MIQ232:MIR232"/>
    <mergeCell ref="MIY232:MIZ232"/>
    <mergeCell ref="MJG232:MJH232"/>
    <mergeCell ref="MJO232:MJP232"/>
    <mergeCell ref="MJW232:MJX232"/>
    <mergeCell ref="MKE232:MKF232"/>
    <mergeCell ref="MEY232:MEZ232"/>
    <mergeCell ref="MFG232:MFH232"/>
    <mergeCell ref="MFO232:MFP232"/>
    <mergeCell ref="MFW232:MFX232"/>
    <mergeCell ref="MGE232:MGF232"/>
    <mergeCell ref="MGM232:MGN232"/>
    <mergeCell ref="MGU232:MGV232"/>
    <mergeCell ref="MHC232:MHD232"/>
    <mergeCell ref="MHK232:MHL232"/>
    <mergeCell ref="MCE232:MCF232"/>
    <mergeCell ref="MCM232:MCN232"/>
    <mergeCell ref="MCU232:MCV232"/>
    <mergeCell ref="MDC232:MDD232"/>
    <mergeCell ref="MDK232:MDL232"/>
    <mergeCell ref="MDS232:MDT232"/>
    <mergeCell ref="MEA232:MEB232"/>
    <mergeCell ref="MEI232:MEJ232"/>
    <mergeCell ref="MEQ232:MER232"/>
    <mergeCell ref="LZK232:LZL232"/>
    <mergeCell ref="LZS232:LZT232"/>
    <mergeCell ref="MAA232:MAB232"/>
    <mergeCell ref="MAI232:MAJ232"/>
    <mergeCell ref="MAQ232:MAR232"/>
    <mergeCell ref="MAY232:MAZ232"/>
    <mergeCell ref="MBG232:MBH232"/>
    <mergeCell ref="MBO232:MBP232"/>
    <mergeCell ref="MBW232:MBX232"/>
    <mergeCell ref="LWQ232:LWR232"/>
    <mergeCell ref="LWY232:LWZ232"/>
    <mergeCell ref="LXG232:LXH232"/>
    <mergeCell ref="LXO232:LXP232"/>
    <mergeCell ref="LXW232:LXX232"/>
    <mergeCell ref="LYE232:LYF232"/>
    <mergeCell ref="LYM232:LYN232"/>
    <mergeCell ref="LYU232:LYV232"/>
    <mergeCell ref="LZC232:LZD232"/>
    <mergeCell ref="LTW232:LTX232"/>
    <mergeCell ref="LUE232:LUF232"/>
    <mergeCell ref="LUM232:LUN232"/>
    <mergeCell ref="LUU232:LUV232"/>
    <mergeCell ref="LVC232:LVD232"/>
    <mergeCell ref="LVK232:LVL232"/>
    <mergeCell ref="LVS232:LVT232"/>
    <mergeCell ref="LWA232:LWB232"/>
    <mergeCell ref="LWI232:LWJ232"/>
    <mergeCell ref="LRC232:LRD232"/>
    <mergeCell ref="LRK232:LRL232"/>
    <mergeCell ref="LRS232:LRT232"/>
    <mergeCell ref="LSA232:LSB232"/>
    <mergeCell ref="LSI232:LSJ232"/>
    <mergeCell ref="LSQ232:LSR232"/>
    <mergeCell ref="LSY232:LSZ232"/>
    <mergeCell ref="LTG232:LTH232"/>
    <mergeCell ref="LTO232:LTP232"/>
    <mergeCell ref="LOI232:LOJ232"/>
    <mergeCell ref="LOQ232:LOR232"/>
    <mergeCell ref="LOY232:LOZ232"/>
    <mergeCell ref="LPG232:LPH232"/>
    <mergeCell ref="LPO232:LPP232"/>
    <mergeCell ref="LPW232:LPX232"/>
    <mergeCell ref="LQE232:LQF232"/>
    <mergeCell ref="LQM232:LQN232"/>
    <mergeCell ref="LQU232:LQV232"/>
    <mergeCell ref="LLO232:LLP232"/>
    <mergeCell ref="LLW232:LLX232"/>
    <mergeCell ref="LME232:LMF232"/>
    <mergeCell ref="LMM232:LMN232"/>
    <mergeCell ref="LMU232:LMV232"/>
    <mergeCell ref="LNC232:LND232"/>
    <mergeCell ref="LNK232:LNL232"/>
    <mergeCell ref="LNS232:LNT232"/>
    <mergeCell ref="LOA232:LOB232"/>
    <mergeCell ref="LIU232:LIV232"/>
    <mergeCell ref="LJC232:LJD232"/>
    <mergeCell ref="LJK232:LJL232"/>
    <mergeCell ref="LJS232:LJT232"/>
    <mergeCell ref="LKA232:LKB232"/>
    <mergeCell ref="LKI232:LKJ232"/>
    <mergeCell ref="LKQ232:LKR232"/>
    <mergeCell ref="LKY232:LKZ232"/>
    <mergeCell ref="LLG232:LLH232"/>
    <mergeCell ref="LGA232:LGB232"/>
    <mergeCell ref="LGI232:LGJ232"/>
    <mergeCell ref="LGQ232:LGR232"/>
    <mergeCell ref="LGY232:LGZ232"/>
    <mergeCell ref="LHG232:LHH232"/>
    <mergeCell ref="LHO232:LHP232"/>
    <mergeCell ref="LHW232:LHX232"/>
    <mergeCell ref="LIE232:LIF232"/>
    <mergeCell ref="LIM232:LIN232"/>
    <mergeCell ref="LDG232:LDH232"/>
    <mergeCell ref="LDO232:LDP232"/>
    <mergeCell ref="LDW232:LDX232"/>
    <mergeCell ref="LEE232:LEF232"/>
    <mergeCell ref="LEM232:LEN232"/>
    <mergeCell ref="LEU232:LEV232"/>
    <mergeCell ref="LFC232:LFD232"/>
    <mergeCell ref="LFK232:LFL232"/>
    <mergeCell ref="LFS232:LFT232"/>
    <mergeCell ref="LAM232:LAN232"/>
    <mergeCell ref="LAU232:LAV232"/>
    <mergeCell ref="LBC232:LBD232"/>
    <mergeCell ref="LBK232:LBL232"/>
    <mergeCell ref="LBS232:LBT232"/>
    <mergeCell ref="LCA232:LCB232"/>
    <mergeCell ref="LCI232:LCJ232"/>
    <mergeCell ref="LCQ232:LCR232"/>
    <mergeCell ref="LCY232:LCZ232"/>
    <mergeCell ref="KXS232:KXT232"/>
    <mergeCell ref="KYA232:KYB232"/>
    <mergeCell ref="KYI232:KYJ232"/>
    <mergeCell ref="KYQ232:KYR232"/>
    <mergeCell ref="KYY232:KYZ232"/>
    <mergeCell ref="KZG232:KZH232"/>
    <mergeCell ref="KZO232:KZP232"/>
    <mergeCell ref="KZW232:KZX232"/>
    <mergeCell ref="LAE232:LAF232"/>
    <mergeCell ref="KUY232:KUZ232"/>
    <mergeCell ref="KVG232:KVH232"/>
    <mergeCell ref="KVO232:KVP232"/>
    <mergeCell ref="KVW232:KVX232"/>
    <mergeCell ref="KWE232:KWF232"/>
    <mergeCell ref="KWM232:KWN232"/>
    <mergeCell ref="KWU232:KWV232"/>
    <mergeCell ref="KXC232:KXD232"/>
    <mergeCell ref="KXK232:KXL232"/>
    <mergeCell ref="KSE232:KSF232"/>
    <mergeCell ref="KSM232:KSN232"/>
    <mergeCell ref="KSU232:KSV232"/>
    <mergeCell ref="KTC232:KTD232"/>
    <mergeCell ref="KTK232:KTL232"/>
    <mergeCell ref="KTS232:KTT232"/>
    <mergeCell ref="KUA232:KUB232"/>
    <mergeCell ref="KUI232:KUJ232"/>
    <mergeCell ref="KUQ232:KUR232"/>
    <mergeCell ref="KPK232:KPL232"/>
    <mergeCell ref="KPS232:KPT232"/>
    <mergeCell ref="KQA232:KQB232"/>
    <mergeCell ref="KQI232:KQJ232"/>
    <mergeCell ref="KQQ232:KQR232"/>
    <mergeCell ref="KQY232:KQZ232"/>
    <mergeCell ref="KRG232:KRH232"/>
    <mergeCell ref="KRO232:KRP232"/>
    <mergeCell ref="KRW232:KRX232"/>
    <mergeCell ref="KMQ232:KMR232"/>
    <mergeCell ref="KMY232:KMZ232"/>
    <mergeCell ref="KNG232:KNH232"/>
    <mergeCell ref="KNO232:KNP232"/>
    <mergeCell ref="KNW232:KNX232"/>
    <mergeCell ref="KOE232:KOF232"/>
    <mergeCell ref="KOM232:KON232"/>
    <mergeCell ref="KOU232:KOV232"/>
    <mergeCell ref="KPC232:KPD232"/>
    <mergeCell ref="KJW232:KJX232"/>
    <mergeCell ref="KKE232:KKF232"/>
    <mergeCell ref="KKM232:KKN232"/>
    <mergeCell ref="KKU232:KKV232"/>
    <mergeCell ref="KLC232:KLD232"/>
    <mergeCell ref="KLK232:KLL232"/>
    <mergeCell ref="KLS232:KLT232"/>
    <mergeCell ref="KMA232:KMB232"/>
    <mergeCell ref="KMI232:KMJ232"/>
    <mergeCell ref="KHC232:KHD232"/>
    <mergeCell ref="KHK232:KHL232"/>
    <mergeCell ref="KHS232:KHT232"/>
    <mergeCell ref="KIA232:KIB232"/>
    <mergeCell ref="KII232:KIJ232"/>
    <mergeCell ref="KIQ232:KIR232"/>
    <mergeCell ref="KIY232:KIZ232"/>
    <mergeCell ref="KJG232:KJH232"/>
    <mergeCell ref="KJO232:KJP232"/>
    <mergeCell ref="KEI232:KEJ232"/>
    <mergeCell ref="KEQ232:KER232"/>
    <mergeCell ref="KEY232:KEZ232"/>
    <mergeCell ref="KFG232:KFH232"/>
    <mergeCell ref="KFO232:KFP232"/>
    <mergeCell ref="KFW232:KFX232"/>
    <mergeCell ref="KGE232:KGF232"/>
    <mergeCell ref="KGM232:KGN232"/>
    <mergeCell ref="KGU232:KGV232"/>
    <mergeCell ref="KBO232:KBP232"/>
    <mergeCell ref="KBW232:KBX232"/>
    <mergeCell ref="KCE232:KCF232"/>
    <mergeCell ref="KCM232:KCN232"/>
    <mergeCell ref="KCU232:KCV232"/>
    <mergeCell ref="KDC232:KDD232"/>
    <mergeCell ref="KDK232:KDL232"/>
    <mergeCell ref="KDS232:KDT232"/>
    <mergeCell ref="KEA232:KEB232"/>
    <mergeCell ref="JYU232:JYV232"/>
    <mergeCell ref="JZC232:JZD232"/>
    <mergeCell ref="JZK232:JZL232"/>
    <mergeCell ref="JZS232:JZT232"/>
    <mergeCell ref="KAA232:KAB232"/>
    <mergeCell ref="KAI232:KAJ232"/>
    <mergeCell ref="KAQ232:KAR232"/>
    <mergeCell ref="KAY232:KAZ232"/>
    <mergeCell ref="KBG232:KBH232"/>
    <mergeCell ref="JWA232:JWB232"/>
    <mergeCell ref="JWI232:JWJ232"/>
    <mergeCell ref="JWQ232:JWR232"/>
    <mergeCell ref="JWY232:JWZ232"/>
    <mergeCell ref="JXG232:JXH232"/>
    <mergeCell ref="JXO232:JXP232"/>
    <mergeCell ref="JXW232:JXX232"/>
    <mergeCell ref="JYE232:JYF232"/>
    <mergeCell ref="JYM232:JYN232"/>
    <mergeCell ref="JTG232:JTH232"/>
    <mergeCell ref="JTO232:JTP232"/>
    <mergeCell ref="JTW232:JTX232"/>
    <mergeCell ref="JUE232:JUF232"/>
    <mergeCell ref="JUM232:JUN232"/>
    <mergeCell ref="JUU232:JUV232"/>
    <mergeCell ref="JVC232:JVD232"/>
    <mergeCell ref="JVK232:JVL232"/>
    <mergeCell ref="JVS232:JVT232"/>
    <mergeCell ref="JQM232:JQN232"/>
    <mergeCell ref="JQU232:JQV232"/>
    <mergeCell ref="JRC232:JRD232"/>
    <mergeCell ref="JRK232:JRL232"/>
    <mergeCell ref="JRS232:JRT232"/>
    <mergeCell ref="JSA232:JSB232"/>
    <mergeCell ref="JSI232:JSJ232"/>
    <mergeCell ref="JSQ232:JSR232"/>
    <mergeCell ref="JSY232:JSZ232"/>
    <mergeCell ref="JNS232:JNT232"/>
    <mergeCell ref="JOA232:JOB232"/>
    <mergeCell ref="JOI232:JOJ232"/>
    <mergeCell ref="JOQ232:JOR232"/>
    <mergeCell ref="JOY232:JOZ232"/>
    <mergeCell ref="JPG232:JPH232"/>
    <mergeCell ref="JPO232:JPP232"/>
    <mergeCell ref="JPW232:JPX232"/>
    <mergeCell ref="JQE232:JQF232"/>
    <mergeCell ref="JKY232:JKZ232"/>
    <mergeCell ref="JLG232:JLH232"/>
    <mergeCell ref="JLO232:JLP232"/>
    <mergeCell ref="JLW232:JLX232"/>
    <mergeCell ref="JME232:JMF232"/>
    <mergeCell ref="JMM232:JMN232"/>
    <mergeCell ref="JMU232:JMV232"/>
    <mergeCell ref="JNC232:JND232"/>
    <mergeCell ref="JNK232:JNL232"/>
    <mergeCell ref="JIE232:JIF232"/>
    <mergeCell ref="JIM232:JIN232"/>
    <mergeCell ref="JIU232:JIV232"/>
    <mergeCell ref="JJC232:JJD232"/>
    <mergeCell ref="JJK232:JJL232"/>
    <mergeCell ref="JJS232:JJT232"/>
    <mergeCell ref="JKA232:JKB232"/>
    <mergeCell ref="JKI232:JKJ232"/>
    <mergeCell ref="JKQ232:JKR232"/>
    <mergeCell ref="JFK232:JFL232"/>
    <mergeCell ref="JFS232:JFT232"/>
    <mergeCell ref="JGA232:JGB232"/>
    <mergeCell ref="JGI232:JGJ232"/>
    <mergeCell ref="JGQ232:JGR232"/>
    <mergeCell ref="JGY232:JGZ232"/>
    <mergeCell ref="JHG232:JHH232"/>
    <mergeCell ref="JHO232:JHP232"/>
    <mergeCell ref="JHW232:JHX232"/>
    <mergeCell ref="JCQ232:JCR232"/>
    <mergeCell ref="JCY232:JCZ232"/>
    <mergeCell ref="JDG232:JDH232"/>
    <mergeCell ref="JDO232:JDP232"/>
    <mergeCell ref="JDW232:JDX232"/>
    <mergeCell ref="JEE232:JEF232"/>
    <mergeCell ref="JEM232:JEN232"/>
    <mergeCell ref="JEU232:JEV232"/>
    <mergeCell ref="JFC232:JFD232"/>
    <mergeCell ref="IZW232:IZX232"/>
    <mergeCell ref="JAE232:JAF232"/>
    <mergeCell ref="JAM232:JAN232"/>
    <mergeCell ref="JAU232:JAV232"/>
    <mergeCell ref="JBC232:JBD232"/>
    <mergeCell ref="JBK232:JBL232"/>
    <mergeCell ref="JBS232:JBT232"/>
    <mergeCell ref="JCA232:JCB232"/>
    <mergeCell ref="JCI232:JCJ232"/>
    <mergeCell ref="IXC232:IXD232"/>
    <mergeCell ref="IXK232:IXL232"/>
    <mergeCell ref="IXS232:IXT232"/>
    <mergeCell ref="IYA232:IYB232"/>
    <mergeCell ref="IYI232:IYJ232"/>
    <mergeCell ref="IYQ232:IYR232"/>
    <mergeCell ref="IYY232:IYZ232"/>
    <mergeCell ref="IZG232:IZH232"/>
    <mergeCell ref="IZO232:IZP232"/>
    <mergeCell ref="IUI232:IUJ232"/>
    <mergeCell ref="IUQ232:IUR232"/>
    <mergeCell ref="IUY232:IUZ232"/>
    <mergeCell ref="IVG232:IVH232"/>
    <mergeCell ref="IVO232:IVP232"/>
    <mergeCell ref="IVW232:IVX232"/>
    <mergeCell ref="IWE232:IWF232"/>
    <mergeCell ref="IWM232:IWN232"/>
    <mergeCell ref="IWU232:IWV232"/>
    <mergeCell ref="IRO232:IRP232"/>
    <mergeCell ref="IRW232:IRX232"/>
    <mergeCell ref="ISE232:ISF232"/>
    <mergeCell ref="ISM232:ISN232"/>
    <mergeCell ref="ISU232:ISV232"/>
    <mergeCell ref="ITC232:ITD232"/>
    <mergeCell ref="ITK232:ITL232"/>
    <mergeCell ref="ITS232:ITT232"/>
    <mergeCell ref="IUA232:IUB232"/>
    <mergeCell ref="IOU232:IOV232"/>
    <mergeCell ref="IPC232:IPD232"/>
    <mergeCell ref="IPK232:IPL232"/>
    <mergeCell ref="IPS232:IPT232"/>
    <mergeCell ref="IQA232:IQB232"/>
    <mergeCell ref="IQI232:IQJ232"/>
    <mergeCell ref="IQQ232:IQR232"/>
    <mergeCell ref="IQY232:IQZ232"/>
    <mergeCell ref="IRG232:IRH232"/>
    <mergeCell ref="IMA232:IMB232"/>
    <mergeCell ref="IMI232:IMJ232"/>
    <mergeCell ref="IMQ232:IMR232"/>
    <mergeCell ref="IMY232:IMZ232"/>
    <mergeCell ref="ING232:INH232"/>
    <mergeCell ref="INO232:INP232"/>
    <mergeCell ref="INW232:INX232"/>
    <mergeCell ref="IOE232:IOF232"/>
    <mergeCell ref="IOM232:ION232"/>
    <mergeCell ref="IJG232:IJH232"/>
    <mergeCell ref="IJO232:IJP232"/>
    <mergeCell ref="IJW232:IJX232"/>
    <mergeCell ref="IKE232:IKF232"/>
    <mergeCell ref="IKM232:IKN232"/>
    <mergeCell ref="IKU232:IKV232"/>
    <mergeCell ref="ILC232:ILD232"/>
    <mergeCell ref="ILK232:ILL232"/>
    <mergeCell ref="ILS232:ILT232"/>
    <mergeCell ref="IGM232:IGN232"/>
    <mergeCell ref="IGU232:IGV232"/>
    <mergeCell ref="IHC232:IHD232"/>
    <mergeCell ref="IHK232:IHL232"/>
    <mergeCell ref="IHS232:IHT232"/>
    <mergeCell ref="IIA232:IIB232"/>
    <mergeCell ref="III232:IIJ232"/>
    <mergeCell ref="IIQ232:IIR232"/>
    <mergeCell ref="IIY232:IIZ232"/>
    <mergeCell ref="IDS232:IDT232"/>
    <mergeCell ref="IEA232:IEB232"/>
    <mergeCell ref="IEI232:IEJ232"/>
    <mergeCell ref="IEQ232:IER232"/>
    <mergeCell ref="IEY232:IEZ232"/>
    <mergeCell ref="IFG232:IFH232"/>
    <mergeCell ref="IFO232:IFP232"/>
    <mergeCell ref="IFW232:IFX232"/>
    <mergeCell ref="IGE232:IGF232"/>
    <mergeCell ref="IAY232:IAZ232"/>
    <mergeCell ref="IBG232:IBH232"/>
    <mergeCell ref="IBO232:IBP232"/>
    <mergeCell ref="IBW232:IBX232"/>
    <mergeCell ref="ICE232:ICF232"/>
    <mergeCell ref="ICM232:ICN232"/>
    <mergeCell ref="ICU232:ICV232"/>
    <mergeCell ref="IDC232:IDD232"/>
    <mergeCell ref="IDK232:IDL232"/>
    <mergeCell ref="HYE232:HYF232"/>
    <mergeCell ref="HYM232:HYN232"/>
    <mergeCell ref="HYU232:HYV232"/>
    <mergeCell ref="HZC232:HZD232"/>
    <mergeCell ref="HZK232:HZL232"/>
    <mergeCell ref="HZS232:HZT232"/>
    <mergeCell ref="IAA232:IAB232"/>
    <mergeCell ref="IAI232:IAJ232"/>
    <mergeCell ref="IAQ232:IAR232"/>
    <mergeCell ref="HVK232:HVL232"/>
    <mergeCell ref="HVS232:HVT232"/>
    <mergeCell ref="HWA232:HWB232"/>
    <mergeCell ref="HWI232:HWJ232"/>
    <mergeCell ref="HWQ232:HWR232"/>
    <mergeCell ref="HWY232:HWZ232"/>
    <mergeCell ref="HXG232:HXH232"/>
    <mergeCell ref="HXO232:HXP232"/>
    <mergeCell ref="HXW232:HXX232"/>
    <mergeCell ref="HSQ232:HSR232"/>
    <mergeCell ref="HSY232:HSZ232"/>
    <mergeCell ref="HTG232:HTH232"/>
    <mergeCell ref="HTO232:HTP232"/>
    <mergeCell ref="HTW232:HTX232"/>
    <mergeCell ref="HUE232:HUF232"/>
    <mergeCell ref="HUM232:HUN232"/>
    <mergeCell ref="HUU232:HUV232"/>
    <mergeCell ref="HVC232:HVD232"/>
    <mergeCell ref="HPW232:HPX232"/>
    <mergeCell ref="HQE232:HQF232"/>
    <mergeCell ref="HQM232:HQN232"/>
    <mergeCell ref="HQU232:HQV232"/>
    <mergeCell ref="HRC232:HRD232"/>
    <mergeCell ref="HRK232:HRL232"/>
    <mergeCell ref="HRS232:HRT232"/>
    <mergeCell ref="HSA232:HSB232"/>
    <mergeCell ref="HSI232:HSJ232"/>
    <mergeCell ref="HNC232:HND232"/>
    <mergeCell ref="HNK232:HNL232"/>
    <mergeCell ref="HNS232:HNT232"/>
    <mergeCell ref="HOA232:HOB232"/>
    <mergeCell ref="HOI232:HOJ232"/>
    <mergeCell ref="HOQ232:HOR232"/>
    <mergeCell ref="HOY232:HOZ232"/>
    <mergeCell ref="HPG232:HPH232"/>
    <mergeCell ref="HPO232:HPP232"/>
    <mergeCell ref="HKI232:HKJ232"/>
    <mergeCell ref="HKQ232:HKR232"/>
    <mergeCell ref="HKY232:HKZ232"/>
    <mergeCell ref="HLG232:HLH232"/>
    <mergeCell ref="HLO232:HLP232"/>
    <mergeCell ref="HLW232:HLX232"/>
    <mergeCell ref="HME232:HMF232"/>
    <mergeCell ref="HMM232:HMN232"/>
    <mergeCell ref="HMU232:HMV232"/>
    <mergeCell ref="HHO232:HHP232"/>
    <mergeCell ref="HHW232:HHX232"/>
    <mergeCell ref="HIE232:HIF232"/>
    <mergeCell ref="HIM232:HIN232"/>
    <mergeCell ref="HIU232:HIV232"/>
    <mergeCell ref="HJC232:HJD232"/>
    <mergeCell ref="HJK232:HJL232"/>
    <mergeCell ref="HJS232:HJT232"/>
    <mergeCell ref="HKA232:HKB232"/>
    <mergeCell ref="HEU232:HEV232"/>
    <mergeCell ref="HFC232:HFD232"/>
    <mergeCell ref="HFK232:HFL232"/>
    <mergeCell ref="HFS232:HFT232"/>
    <mergeCell ref="HGA232:HGB232"/>
    <mergeCell ref="HGI232:HGJ232"/>
    <mergeCell ref="HGQ232:HGR232"/>
    <mergeCell ref="HGY232:HGZ232"/>
    <mergeCell ref="HHG232:HHH232"/>
    <mergeCell ref="HCA232:HCB232"/>
    <mergeCell ref="HCI232:HCJ232"/>
    <mergeCell ref="HCQ232:HCR232"/>
    <mergeCell ref="HCY232:HCZ232"/>
    <mergeCell ref="HDG232:HDH232"/>
    <mergeCell ref="HDO232:HDP232"/>
    <mergeCell ref="HDW232:HDX232"/>
    <mergeCell ref="HEE232:HEF232"/>
    <mergeCell ref="HEM232:HEN232"/>
    <mergeCell ref="GZG232:GZH232"/>
    <mergeCell ref="GZO232:GZP232"/>
    <mergeCell ref="GZW232:GZX232"/>
    <mergeCell ref="HAE232:HAF232"/>
    <mergeCell ref="HAM232:HAN232"/>
    <mergeCell ref="HAU232:HAV232"/>
    <mergeCell ref="HBC232:HBD232"/>
    <mergeCell ref="HBK232:HBL232"/>
    <mergeCell ref="HBS232:HBT232"/>
    <mergeCell ref="GWM232:GWN232"/>
    <mergeCell ref="GWU232:GWV232"/>
    <mergeCell ref="GXC232:GXD232"/>
    <mergeCell ref="GXK232:GXL232"/>
    <mergeCell ref="GXS232:GXT232"/>
    <mergeCell ref="GYA232:GYB232"/>
    <mergeCell ref="GYI232:GYJ232"/>
    <mergeCell ref="GYQ232:GYR232"/>
    <mergeCell ref="GYY232:GYZ232"/>
    <mergeCell ref="GTS232:GTT232"/>
    <mergeCell ref="GUA232:GUB232"/>
    <mergeCell ref="GUI232:GUJ232"/>
    <mergeCell ref="GUQ232:GUR232"/>
    <mergeCell ref="GUY232:GUZ232"/>
    <mergeCell ref="GVG232:GVH232"/>
    <mergeCell ref="GVO232:GVP232"/>
    <mergeCell ref="GVW232:GVX232"/>
    <mergeCell ref="GWE232:GWF232"/>
    <mergeCell ref="GQY232:GQZ232"/>
    <mergeCell ref="GRG232:GRH232"/>
    <mergeCell ref="GRO232:GRP232"/>
    <mergeCell ref="GRW232:GRX232"/>
    <mergeCell ref="GSE232:GSF232"/>
    <mergeCell ref="GSM232:GSN232"/>
    <mergeCell ref="GSU232:GSV232"/>
    <mergeCell ref="GTC232:GTD232"/>
    <mergeCell ref="GTK232:GTL232"/>
    <mergeCell ref="GOE232:GOF232"/>
    <mergeCell ref="GOM232:GON232"/>
    <mergeCell ref="GOU232:GOV232"/>
    <mergeCell ref="GPC232:GPD232"/>
    <mergeCell ref="GPK232:GPL232"/>
    <mergeCell ref="GPS232:GPT232"/>
    <mergeCell ref="GQA232:GQB232"/>
    <mergeCell ref="GQI232:GQJ232"/>
    <mergeCell ref="GQQ232:GQR232"/>
    <mergeCell ref="GLK232:GLL232"/>
    <mergeCell ref="GLS232:GLT232"/>
    <mergeCell ref="GMA232:GMB232"/>
    <mergeCell ref="GMI232:GMJ232"/>
    <mergeCell ref="GMQ232:GMR232"/>
    <mergeCell ref="GMY232:GMZ232"/>
    <mergeCell ref="GNG232:GNH232"/>
    <mergeCell ref="GNO232:GNP232"/>
    <mergeCell ref="GNW232:GNX232"/>
    <mergeCell ref="GIQ232:GIR232"/>
    <mergeCell ref="GIY232:GIZ232"/>
    <mergeCell ref="GJG232:GJH232"/>
    <mergeCell ref="GJO232:GJP232"/>
    <mergeCell ref="GJW232:GJX232"/>
    <mergeCell ref="GKE232:GKF232"/>
    <mergeCell ref="GKM232:GKN232"/>
    <mergeCell ref="GKU232:GKV232"/>
    <mergeCell ref="GLC232:GLD232"/>
    <mergeCell ref="GFW232:GFX232"/>
    <mergeCell ref="GGE232:GGF232"/>
    <mergeCell ref="GGM232:GGN232"/>
    <mergeCell ref="GGU232:GGV232"/>
    <mergeCell ref="GHC232:GHD232"/>
    <mergeCell ref="GHK232:GHL232"/>
    <mergeCell ref="GHS232:GHT232"/>
    <mergeCell ref="GIA232:GIB232"/>
    <mergeCell ref="GII232:GIJ232"/>
    <mergeCell ref="GDC232:GDD232"/>
    <mergeCell ref="GDK232:GDL232"/>
    <mergeCell ref="GDS232:GDT232"/>
    <mergeCell ref="GEA232:GEB232"/>
    <mergeCell ref="GEI232:GEJ232"/>
    <mergeCell ref="GEQ232:GER232"/>
    <mergeCell ref="GEY232:GEZ232"/>
    <mergeCell ref="GFG232:GFH232"/>
    <mergeCell ref="GFO232:GFP232"/>
    <mergeCell ref="GAI232:GAJ232"/>
    <mergeCell ref="GAQ232:GAR232"/>
    <mergeCell ref="GAY232:GAZ232"/>
    <mergeCell ref="GBG232:GBH232"/>
    <mergeCell ref="GBO232:GBP232"/>
    <mergeCell ref="GBW232:GBX232"/>
    <mergeCell ref="GCE232:GCF232"/>
    <mergeCell ref="GCM232:GCN232"/>
    <mergeCell ref="GCU232:GCV232"/>
    <mergeCell ref="FXO232:FXP232"/>
    <mergeCell ref="FXW232:FXX232"/>
    <mergeCell ref="FYE232:FYF232"/>
    <mergeCell ref="FYM232:FYN232"/>
    <mergeCell ref="FYU232:FYV232"/>
    <mergeCell ref="FZC232:FZD232"/>
    <mergeCell ref="FZK232:FZL232"/>
    <mergeCell ref="FZS232:FZT232"/>
    <mergeCell ref="GAA232:GAB232"/>
    <mergeCell ref="FUU232:FUV232"/>
    <mergeCell ref="FVC232:FVD232"/>
    <mergeCell ref="FVK232:FVL232"/>
    <mergeCell ref="FVS232:FVT232"/>
    <mergeCell ref="FWA232:FWB232"/>
    <mergeCell ref="FWI232:FWJ232"/>
    <mergeCell ref="FWQ232:FWR232"/>
    <mergeCell ref="FWY232:FWZ232"/>
    <mergeCell ref="FXG232:FXH232"/>
    <mergeCell ref="FSA232:FSB232"/>
    <mergeCell ref="FSI232:FSJ232"/>
    <mergeCell ref="FSQ232:FSR232"/>
    <mergeCell ref="FSY232:FSZ232"/>
    <mergeCell ref="FTG232:FTH232"/>
    <mergeCell ref="FTO232:FTP232"/>
    <mergeCell ref="FTW232:FTX232"/>
    <mergeCell ref="FUE232:FUF232"/>
    <mergeCell ref="FUM232:FUN232"/>
    <mergeCell ref="FPG232:FPH232"/>
    <mergeCell ref="FPO232:FPP232"/>
    <mergeCell ref="FPW232:FPX232"/>
    <mergeCell ref="FQE232:FQF232"/>
    <mergeCell ref="FQM232:FQN232"/>
    <mergeCell ref="FQU232:FQV232"/>
    <mergeCell ref="FRC232:FRD232"/>
    <mergeCell ref="FRK232:FRL232"/>
    <mergeCell ref="FRS232:FRT232"/>
    <mergeCell ref="FMM232:FMN232"/>
    <mergeCell ref="FMU232:FMV232"/>
    <mergeCell ref="FNC232:FND232"/>
    <mergeCell ref="FNK232:FNL232"/>
    <mergeCell ref="FNS232:FNT232"/>
    <mergeCell ref="FOA232:FOB232"/>
    <mergeCell ref="FOI232:FOJ232"/>
    <mergeCell ref="FOQ232:FOR232"/>
    <mergeCell ref="FOY232:FOZ232"/>
    <mergeCell ref="FJS232:FJT232"/>
    <mergeCell ref="FKA232:FKB232"/>
    <mergeCell ref="FKI232:FKJ232"/>
    <mergeCell ref="FKQ232:FKR232"/>
    <mergeCell ref="FKY232:FKZ232"/>
    <mergeCell ref="FLG232:FLH232"/>
    <mergeCell ref="FLO232:FLP232"/>
    <mergeCell ref="FLW232:FLX232"/>
    <mergeCell ref="FME232:FMF232"/>
    <mergeCell ref="FGY232:FGZ232"/>
    <mergeCell ref="FHG232:FHH232"/>
    <mergeCell ref="FHO232:FHP232"/>
    <mergeCell ref="FHW232:FHX232"/>
    <mergeCell ref="FIE232:FIF232"/>
    <mergeCell ref="FIM232:FIN232"/>
    <mergeCell ref="FIU232:FIV232"/>
    <mergeCell ref="FJC232:FJD232"/>
    <mergeCell ref="FJK232:FJL232"/>
    <mergeCell ref="FEE232:FEF232"/>
    <mergeCell ref="FEM232:FEN232"/>
    <mergeCell ref="FEU232:FEV232"/>
    <mergeCell ref="FFC232:FFD232"/>
    <mergeCell ref="FFK232:FFL232"/>
    <mergeCell ref="FFS232:FFT232"/>
    <mergeCell ref="FGA232:FGB232"/>
    <mergeCell ref="FGI232:FGJ232"/>
    <mergeCell ref="FGQ232:FGR232"/>
    <mergeCell ref="FBK232:FBL232"/>
    <mergeCell ref="FBS232:FBT232"/>
    <mergeCell ref="FCA232:FCB232"/>
    <mergeCell ref="FCI232:FCJ232"/>
    <mergeCell ref="FCQ232:FCR232"/>
    <mergeCell ref="FCY232:FCZ232"/>
    <mergeCell ref="FDG232:FDH232"/>
    <mergeCell ref="FDO232:FDP232"/>
    <mergeCell ref="FDW232:FDX232"/>
    <mergeCell ref="EYQ232:EYR232"/>
    <mergeCell ref="EYY232:EYZ232"/>
    <mergeCell ref="EZG232:EZH232"/>
    <mergeCell ref="EZO232:EZP232"/>
    <mergeCell ref="EZW232:EZX232"/>
    <mergeCell ref="FAE232:FAF232"/>
    <mergeCell ref="FAM232:FAN232"/>
    <mergeCell ref="FAU232:FAV232"/>
    <mergeCell ref="FBC232:FBD232"/>
    <mergeCell ref="EVW232:EVX232"/>
    <mergeCell ref="EWE232:EWF232"/>
    <mergeCell ref="EWM232:EWN232"/>
    <mergeCell ref="EWU232:EWV232"/>
    <mergeCell ref="EXC232:EXD232"/>
    <mergeCell ref="EXK232:EXL232"/>
    <mergeCell ref="EXS232:EXT232"/>
    <mergeCell ref="EYA232:EYB232"/>
    <mergeCell ref="EYI232:EYJ232"/>
    <mergeCell ref="ETC232:ETD232"/>
    <mergeCell ref="ETK232:ETL232"/>
    <mergeCell ref="ETS232:ETT232"/>
    <mergeCell ref="EUA232:EUB232"/>
    <mergeCell ref="EUI232:EUJ232"/>
    <mergeCell ref="EUQ232:EUR232"/>
    <mergeCell ref="EUY232:EUZ232"/>
    <mergeCell ref="EVG232:EVH232"/>
    <mergeCell ref="EVO232:EVP232"/>
    <mergeCell ref="EQI232:EQJ232"/>
    <mergeCell ref="EQQ232:EQR232"/>
    <mergeCell ref="EQY232:EQZ232"/>
    <mergeCell ref="ERG232:ERH232"/>
    <mergeCell ref="ERO232:ERP232"/>
    <mergeCell ref="ERW232:ERX232"/>
    <mergeCell ref="ESE232:ESF232"/>
    <mergeCell ref="ESM232:ESN232"/>
    <mergeCell ref="ESU232:ESV232"/>
    <mergeCell ref="ENO232:ENP232"/>
    <mergeCell ref="ENW232:ENX232"/>
    <mergeCell ref="EOE232:EOF232"/>
    <mergeCell ref="EOM232:EON232"/>
    <mergeCell ref="EOU232:EOV232"/>
    <mergeCell ref="EPC232:EPD232"/>
    <mergeCell ref="EPK232:EPL232"/>
    <mergeCell ref="EPS232:EPT232"/>
    <mergeCell ref="EQA232:EQB232"/>
    <mergeCell ref="EKU232:EKV232"/>
    <mergeCell ref="ELC232:ELD232"/>
    <mergeCell ref="ELK232:ELL232"/>
    <mergeCell ref="ELS232:ELT232"/>
    <mergeCell ref="EMA232:EMB232"/>
    <mergeCell ref="EMI232:EMJ232"/>
    <mergeCell ref="EMQ232:EMR232"/>
    <mergeCell ref="EMY232:EMZ232"/>
    <mergeCell ref="ENG232:ENH232"/>
    <mergeCell ref="EIA232:EIB232"/>
    <mergeCell ref="EII232:EIJ232"/>
    <mergeCell ref="EIQ232:EIR232"/>
    <mergeCell ref="EIY232:EIZ232"/>
    <mergeCell ref="EJG232:EJH232"/>
    <mergeCell ref="EJO232:EJP232"/>
    <mergeCell ref="EJW232:EJX232"/>
    <mergeCell ref="EKE232:EKF232"/>
    <mergeCell ref="EKM232:EKN232"/>
    <mergeCell ref="EFG232:EFH232"/>
    <mergeCell ref="EFO232:EFP232"/>
    <mergeCell ref="EFW232:EFX232"/>
    <mergeCell ref="EGE232:EGF232"/>
    <mergeCell ref="EGM232:EGN232"/>
    <mergeCell ref="EGU232:EGV232"/>
    <mergeCell ref="EHC232:EHD232"/>
    <mergeCell ref="EHK232:EHL232"/>
    <mergeCell ref="EHS232:EHT232"/>
    <mergeCell ref="ECM232:ECN232"/>
    <mergeCell ref="ECU232:ECV232"/>
    <mergeCell ref="EDC232:EDD232"/>
    <mergeCell ref="EDK232:EDL232"/>
    <mergeCell ref="EDS232:EDT232"/>
    <mergeCell ref="EEA232:EEB232"/>
    <mergeCell ref="EEI232:EEJ232"/>
    <mergeCell ref="EEQ232:EER232"/>
    <mergeCell ref="EEY232:EEZ232"/>
    <mergeCell ref="DZS232:DZT232"/>
    <mergeCell ref="EAA232:EAB232"/>
    <mergeCell ref="EAI232:EAJ232"/>
    <mergeCell ref="EAQ232:EAR232"/>
    <mergeCell ref="EAY232:EAZ232"/>
    <mergeCell ref="EBG232:EBH232"/>
    <mergeCell ref="EBO232:EBP232"/>
    <mergeCell ref="EBW232:EBX232"/>
    <mergeCell ref="ECE232:ECF232"/>
    <mergeCell ref="DWY232:DWZ232"/>
    <mergeCell ref="DXG232:DXH232"/>
    <mergeCell ref="DXO232:DXP232"/>
    <mergeCell ref="DXW232:DXX232"/>
    <mergeCell ref="DYE232:DYF232"/>
    <mergeCell ref="DYM232:DYN232"/>
    <mergeCell ref="DYU232:DYV232"/>
    <mergeCell ref="DZC232:DZD232"/>
    <mergeCell ref="DZK232:DZL232"/>
    <mergeCell ref="DUE232:DUF232"/>
    <mergeCell ref="DUM232:DUN232"/>
    <mergeCell ref="DUU232:DUV232"/>
    <mergeCell ref="DVC232:DVD232"/>
    <mergeCell ref="DVK232:DVL232"/>
    <mergeCell ref="DVS232:DVT232"/>
    <mergeCell ref="DWA232:DWB232"/>
    <mergeCell ref="DWI232:DWJ232"/>
    <mergeCell ref="DWQ232:DWR232"/>
    <mergeCell ref="DRK232:DRL232"/>
    <mergeCell ref="DRS232:DRT232"/>
    <mergeCell ref="DSA232:DSB232"/>
    <mergeCell ref="DSI232:DSJ232"/>
    <mergeCell ref="DSQ232:DSR232"/>
    <mergeCell ref="DSY232:DSZ232"/>
    <mergeCell ref="DTG232:DTH232"/>
    <mergeCell ref="DTO232:DTP232"/>
    <mergeCell ref="DTW232:DTX232"/>
    <mergeCell ref="DOQ232:DOR232"/>
    <mergeCell ref="DOY232:DOZ232"/>
    <mergeCell ref="DPG232:DPH232"/>
    <mergeCell ref="DPO232:DPP232"/>
    <mergeCell ref="DPW232:DPX232"/>
    <mergeCell ref="DQE232:DQF232"/>
    <mergeCell ref="DQM232:DQN232"/>
    <mergeCell ref="DQU232:DQV232"/>
    <mergeCell ref="DRC232:DRD232"/>
    <mergeCell ref="DLW232:DLX232"/>
    <mergeCell ref="DME232:DMF232"/>
    <mergeCell ref="DMM232:DMN232"/>
    <mergeCell ref="DMU232:DMV232"/>
    <mergeCell ref="DNC232:DND232"/>
    <mergeCell ref="DNK232:DNL232"/>
    <mergeCell ref="DNS232:DNT232"/>
    <mergeCell ref="DOA232:DOB232"/>
    <mergeCell ref="DOI232:DOJ232"/>
    <mergeCell ref="DJC232:DJD232"/>
    <mergeCell ref="DJK232:DJL232"/>
    <mergeCell ref="DJS232:DJT232"/>
    <mergeCell ref="DKA232:DKB232"/>
    <mergeCell ref="DKI232:DKJ232"/>
    <mergeCell ref="DKQ232:DKR232"/>
    <mergeCell ref="DKY232:DKZ232"/>
    <mergeCell ref="DLG232:DLH232"/>
    <mergeCell ref="DLO232:DLP232"/>
    <mergeCell ref="DGI232:DGJ232"/>
    <mergeCell ref="DGQ232:DGR232"/>
    <mergeCell ref="DGY232:DGZ232"/>
    <mergeCell ref="DHG232:DHH232"/>
    <mergeCell ref="DHO232:DHP232"/>
    <mergeCell ref="DHW232:DHX232"/>
    <mergeCell ref="DIE232:DIF232"/>
    <mergeCell ref="DIM232:DIN232"/>
    <mergeCell ref="DIU232:DIV232"/>
    <mergeCell ref="DDO232:DDP232"/>
    <mergeCell ref="DDW232:DDX232"/>
    <mergeCell ref="DEE232:DEF232"/>
    <mergeCell ref="DEM232:DEN232"/>
    <mergeCell ref="DEU232:DEV232"/>
    <mergeCell ref="DFC232:DFD232"/>
    <mergeCell ref="DFK232:DFL232"/>
    <mergeCell ref="DFS232:DFT232"/>
    <mergeCell ref="DGA232:DGB232"/>
    <mergeCell ref="DAU232:DAV232"/>
    <mergeCell ref="DBC232:DBD232"/>
    <mergeCell ref="DBK232:DBL232"/>
    <mergeCell ref="DBS232:DBT232"/>
    <mergeCell ref="DCA232:DCB232"/>
    <mergeCell ref="DCI232:DCJ232"/>
    <mergeCell ref="DCQ232:DCR232"/>
    <mergeCell ref="DCY232:DCZ232"/>
    <mergeCell ref="DDG232:DDH232"/>
    <mergeCell ref="CYA232:CYB232"/>
    <mergeCell ref="CYI232:CYJ232"/>
    <mergeCell ref="CYQ232:CYR232"/>
    <mergeCell ref="CYY232:CYZ232"/>
    <mergeCell ref="CZG232:CZH232"/>
    <mergeCell ref="CZO232:CZP232"/>
    <mergeCell ref="CZW232:CZX232"/>
    <mergeCell ref="DAE232:DAF232"/>
    <mergeCell ref="DAM232:DAN232"/>
    <mergeCell ref="CVG232:CVH232"/>
    <mergeCell ref="CVO232:CVP232"/>
    <mergeCell ref="CVW232:CVX232"/>
    <mergeCell ref="CWE232:CWF232"/>
    <mergeCell ref="CWM232:CWN232"/>
    <mergeCell ref="CWU232:CWV232"/>
    <mergeCell ref="CXC232:CXD232"/>
    <mergeCell ref="CXK232:CXL232"/>
    <mergeCell ref="CXS232:CXT232"/>
    <mergeCell ref="CSM232:CSN232"/>
    <mergeCell ref="CSU232:CSV232"/>
    <mergeCell ref="CTC232:CTD232"/>
    <mergeCell ref="CTK232:CTL232"/>
    <mergeCell ref="CTS232:CTT232"/>
    <mergeCell ref="CUA232:CUB232"/>
    <mergeCell ref="CUI232:CUJ232"/>
    <mergeCell ref="CUQ232:CUR232"/>
    <mergeCell ref="CUY232:CUZ232"/>
    <mergeCell ref="CPS232:CPT232"/>
    <mergeCell ref="CQA232:CQB232"/>
    <mergeCell ref="CQI232:CQJ232"/>
    <mergeCell ref="CQQ232:CQR232"/>
    <mergeCell ref="CQY232:CQZ232"/>
    <mergeCell ref="CRG232:CRH232"/>
    <mergeCell ref="CRO232:CRP232"/>
    <mergeCell ref="CRW232:CRX232"/>
    <mergeCell ref="CSE232:CSF232"/>
    <mergeCell ref="CMY232:CMZ232"/>
    <mergeCell ref="CNG232:CNH232"/>
    <mergeCell ref="CNO232:CNP232"/>
    <mergeCell ref="CNW232:CNX232"/>
    <mergeCell ref="COE232:COF232"/>
    <mergeCell ref="COM232:CON232"/>
    <mergeCell ref="COU232:COV232"/>
    <mergeCell ref="CPC232:CPD232"/>
    <mergeCell ref="CPK232:CPL232"/>
    <mergeCell ref="CKE232:CKF232"/>
    <mergeCell ref="CKM232:CKN232"/>
    <mergeCell ref="CKU232:CKV232"/>
    <mergeCell ref="CLC232:CLD232"/>
    <mergeCell ref="CLK232:CLL232"/>
    <mergeCell ref="CLS232:CLT232"/>
    <mergeCell ref="CMA232:CMB232"/>
    <mergeCell ref="CMI232:CMJ232"/>
    <mergeCell ref="CMQ232:CMR232"/>
    <mergeCell ref="CHK232:CHL232"/>
    <mergeCell ref="CHS232:CHT232"/>
    <mergeCell ref="CIA232:CIB232"/>
    <mergeCell ref="CII232:CIJ232"/>
    <mergeCell ref="CIQ232:CIR232"/>
    <mergeCell ref="CIY232:CIZ232"/>
    <mergeCell ref="CJG232:CJH232"/>
    <mergeCell ref="CJO232:CJP232"/>
    <mergeCell ref="CJW232:CJX232"/>
    <mergeCell ref="CEQ232:CER232"/>
    <mergeCell ref="CEY232:CEZ232"/>
    <mergeCell ref="CFG232:CFH232"/>
    <mergeCell ref="CFO232:CFP232"/>
    <mergeCell ref="CFW232:CFX232"/>
    <mergeCell ref="CGE232:CGF232"/>
    <mergeCell ref="CGM232:CGN232"/>
    <mergeCell ref="CGU232:CGV232"/>
    <mergeCell ref="CHC232:CHD232"/>
    <mergeCell ref="CBW232:CBX232"/>
    <mergeCell ref="CCE232:CCF232"/>
    <mergeCell ref="CCM232:CCN232"/>
    <mergeCell ref="CCU232:CCV232"/>
    <mergeCell ref="CDC232:CDD232"/>
    <mergeCell ref="CDK232:CDL232"/>
    <mergeCell ref="CDS232:CDT232"/>
    <mergeCell ref="CEA232:CEB232"/>
    <mergeCell ref="CEI232:CEJ232"/>
    <mergeCell ref="BZC232:BZD232"/>
    <mergeCell ref="BZK232:BZL232"/>
    <mergeCell ref="BZS232:BZT232"/>
    <mergeCell ref="CAA232:CAB232"/>
    <mergeCell ref="CAI232:CAJ232"/>
    <mergeCell ref="CAQ232:CAR232"/>
    <mergeCell ref="CAY232:CAZ232"/>
    <mergeCell ref="CBG232:CBH232"/>
    <mergeCell ref="CBO232:CBP232"/>
    <mergeCell ref="BWI232:BWJ232"/>
    <mergeCell ref="BWQ232:BWR232"/>
    <mergeCell ref="BWY232:BWZ232"/>
    <mergeCell ref="BXG232:BXH232"/>
    <mergeCell ref="BXO232:BXP232"/>
    <mergeCell ref="BXW232:BXX232"/>
    <mergeCell ref="BYE232:BYF232"/>
    <mergeCell ref="BYM232:BYN232"/>
    <mergeCell ref="BYU232:BYV232"/>
    <mergeCell ref="BTO232:BTP232"/>
    <mergeCell ref="BTW232:BTX232"/>
    <mergeCell ref="BUE232:BUF232"/>
    <mergeCell ref="BUM232:BUN232"/>
    <mergeCell ref="BUU232:BUV232"/>
    <mergeCell ref="BVC232:BVD232"/>
    <mergeCell ref="BVK232:BVL232"/>
    <mergeCell ref="BVS232:BVT232"/>
    <mergeCell ref="BWA232:BWB232"/>
    <mergeCell ref="BQU232:BQV232"/>
    <mergeCell ref="BRC232:BRD232"/>
    <mergeCell ref="BRK232:BRL232"/>
    <mergeCell ref="BRS232:BRT232"/>
    <mergeCell ref="BSA232:BSB232"/>
    <mergeCell ref="BSI232:BSJ232"/>
    <mergeCell ref="BSQ232:BSR232"/>
    <mergeCell ref="BSY232:BSZ232"/>
    <mergeCell ref="BTG232:BTH232"/>
    <mergeCell ref="BOA232:BOB232"/>
    <mergeCell ref="BOI232:BOJ232"/>
    <mergeCell ref="BOQ232:BOR232"/>
    <mergeCell ref="BOY232:BOZ232"/>
    <mergeCell ref="BPG232:BPH232"/>
    <mergeCell ref="BPO232:BPP232"/>
    <mergeCell ref="BPW232:BPX232"/>
    <mergeCell ref="BQE232:BQF232"/>
    <mergeCell ref="BQM232:BQN232"/>
    <mergeCell ref="BLG232:BLH232"/>
    <mergeCell ref="BLO232:BLP232"/>
    <mergeCell ref="BLW232:BLX232"/>
    <mergeCell ref="BME232:BMF232"/>
    <mergeCell ref="BMM232:BMN232"/>
    <mergeCell ref="BMU232:BMV232"/>
    <mergeCell ref="BNC232:BND232"/>
    <mergeCell ref="BNK232:BNL232"/>
    <mergeCell ref="BNS232:BNT232"/>
    <mergeCell ref="BIM232:BIN232"/>
    <mergeCell ref="BIU232:BIV232"/>
    <mergeCell ref="BJC232:BJD232"/>
    <mergeCell ref="BJK232:BJL232"/>
    <mergeCell ref="BJS232:BJT232"/>
    <mergeCell ref="BKA232:BKB232"/>
    <mergeCell ref="BKI232:BKJ232"/>
    <mergeCell ref="BKQ232:BKR232"/>
    <mergeCell ref="BKY232:BKZ232"/>
    <mergeCell ref="BFS232:BFT232"/>
    <mergeCell ref="BGA232:BGB232"/>
    <mergeCell ref="BGI232:BGJ232"/>
    <mergeCell ref="BGQ232:BGR232"/>
    <mergeCell ref="BGY232:BGZ232"/>
    <mergeCell ref="BHG232:BHH232"/>
    <mergeCell ref="BHO232:BHP232"/>
    <mergeCell ref="BHW232:BHX232"/>
    <mergeCell ref="BIE232:BIF232"/>
    <mergeCell ref="BCY232:BCZ232"/>
    <mergeCell ref="BDG232:BDH232"/>
    <mergeCell ref="BDO232:BDP232"/>
    <mergeCell ref="BDW232:BDX232"/>
    <mergeCell ref="BEE232:BEF232"/>
    <mergeCell ref="BEM232:BEN232"/>
    <mergeCell ref="BEU232:BEV232"/>
    <mergeCell ref="BFC232:BFD232"/>
    <mergeCell ref="BFK232:BFL232"/>
    <mergeCell ref="BAE232:BAF232"/>
    <mergeCell ref="BAM232:BAN232"/>
    <mergeCell ref="BAU232:BAV232"/>
    <mergeCell ref="BBC232:BBD232"/>
    <mergeCell ref="BBK232:BBL232"/>
    <mergeCell ref="BBS232:BBT232"/>
    <mergeCell ref="BCA232:BCB232"/>
    <mergeCell ref="BCI232:BCJ232"/>
    <mergeCell ref="BCQ232:BCR232"/>
    <mergeCell ref="AXK232:AXL232"/>
    <mergeCell ref="AXS232:AXT232"/>
    <mergeCell ref="AYA232:AYB232"/>
    <mergeCell ref="AYI232:AYJ232"/>
    <mergeCell ref="AYQ232:AYR232"/>
    <mergeCell ref="AYY232:AYZ232"/>
    <mergeCell ref="AZG232:AZH232"/>
    <mergeCell ref="AZO232:AZP232"/>
    <mergeCell ref="AZW232:AZX232"/>
    <mergeCell ref="AUQ232:AUR232"/>
    <mergeCell ref="AUY232:AUZ232"/>
    <mergeCell ref="AVG232:AVH232"/>
    <mergeCell ref="AVO232:AVP232"/>
    <mergeCell ref="AVW232:AVX232"/>
    <mergeCell ref="AWE232:AWF232"/>
    <mergeCell ref="AWM232:AWN232"/>
    <mergeCell ref="AWU232:AWV232"/>
    <mergeCell ref="AXC232:AXD232"/>
    <mergeCell ref="ARW232:ARX232"/>
    <mergeCell ref="ASE232:ASF232"/>
    <mergeCell ref="ASM232:ASN232"/>
    <mergeCell ref="ASU232:ASV232"/>
    <mergeCell ref="ATC232:ATD232"/>
    <mergeCell ref="ATK232:ATL232"/>
    <mergeCell ref="ATS232:ATT232"/>
    <mergeCell ref="AUA232:AUB232"/>
    <mergeCell ref="AUI232:AUJ232"/>
    <mergeCell ref="APC232:APD232"/>
    <mergeCell ref="APK232:APL232"/>
    <mergeCell ref="APS232:APT232"/>
    <mergeCell ref="AQA232:AQB232"/>
    <mergeCell ref="AQI232:AQJ232"/>
    <mergeCell ref="AQQ232:AQR232"/>
    <mergeCell ref="AQY232:AQZ232"/>
    <mergeCell ref="ARG232:ARH232"/>
    <mergeCell ref="ARO232:ARP232"/>
    <mergeCell ref="AMI232:AMJ232"/>
    <mergeCell ref="AMQ232:AMR232"/>
    <mergeCell ref="AMY232:AMZ232"/>
    <mergeCell ref="ANG232:ANH232"/>
    <mergeCell ref="ANO232:ANP232"/>
    <mergeCell ref="ANW232:ANX232"/>
    <mergeCell ref="AOE232:AOF232"/>
    <mergeCell ref="AOM232:AON232"/>
    <mergeCell ref="AOU232:AOV232"/>
    <mergeCell ref="AJO232:AJP232"/>
    <mergeCell ref="AJW232:AJX232"/>
    <mergeCell ref="AKE232:AKF232"/>
    <mergeCell ref="AKM232:AKN232"/>
    <mergeCell ref="AKU232:AKV232"/>
    <mergeCell ref="ALC232:ALD232"/>
    <mergeCell ref="ALK232:ALL232"/>
    <mergeCell ref="ALS232:ALT232"/>
    <mergeCell ref="AMA232:AMB232"/>
    <mergeCell ref="AGU232:AGV232"/>
    <mergeCell ref="AHC232:AHD232"/>
    <mergeCell ref="AHK232:AHL232"/>
    <mergeCell ref="AHS232:AHT232"/>
    <mergeCell ref="AIA232:AIB232"/>
    <mergeCell ref="AII232:AIJ232"/>
    <mergeCell ref="AIQ232:AIR232"/>
    <mergeCell ref="AIY232:AIZ232"/>
    <mergeCell ref="AJG232:AJH232"/>
    <mergeCell ref="AEA232:AEB232"/>
    <mergeCell ref="AEI232:AEJ232"/>
    <mergeCell ref="AEQ232:AER232"/>
    <mergeCell ref="AEY232:AEZ232"/>
    <mergeCell ref="AFG232:AFH232"/>
    <mergeCell ref="AFO232:AFP232"/>
    <mergeCell ref="AFW232:AFX232"/>
    <mergeCell ref="AGE232:AGF232"/>
    <mergeCell ref="AGM232:AGN232"/>
    <mergeCell ref="ABG232:ABH232"/>
    <mergeCell ref="ABO232:ABP232"/>
    <mergeCell ref="ABW232:ABX232"/>
    <mergeCell ref="ACE232:ACF232"/>
    <mergeCell ref="ACM232:ACN232"/>
    <mergeCell ref="ACU232:ACV232"/>
    <mergeCell ref="ADC232:ADD232"/>
    <mergeCell ref="ADK232:ADL232"/>
    <mergeCell ref="ADS232:ADT232"/>
    <mergeCell ref="YM232:YN232"/>
    <mergeCell ref="YU232:YV232"/>
    <mergeCell ref="ZC232:ZD232"/>
    <mergeCell ref="ZK232:ZL232"/>
    <mergeCell ref="ZS232:ZT232"/>
    <mergeCell ref="AAA232:AAB232"/>
    <mergeCell ref="AAI232:AAJ232"/>
    <mergeCell ref="AAQ232:AAR232"/>
    <mergeCell ref="AAY232:AAZ232"/>
    <mergeCell ref="VS232:VT232"/>
    <mergeCell ref="WA232:WB232"/>
    <mergeCell ref="WI232:WJ232"/>
    <mergeCell ref="WQ232:WR232"/>
    <mergeCell ref="WY232:WZ232"/>
    <mergeCell ref="XG232:XH232"/>
    <mergeCell ref="XO232:XP232"/>
    <mergeCell ref="XW232:XX232"/>
    <mergeCell ref="YE232:YF232"/>
    <mergeCell ref="SY232:SZ232"/>
    <mergeCell ref="TG232:TH232"/>
    <mergeCell ref="TO232:TP232"/>
    <mergeCell ref="TW232:TX232"/>
    <mergeCell ref="UE232:UF232"/>
    <mergeCell ref="UM232:UN232"/>
    <mergeCell ref="UU232:UV232"/>
    <mergeCell ref="VC232:VD232"/>
    <mergeCell ref="VK232:VL232"/>
    <mergeCell ref="RC232:RD232"/>
    <mergeCell ref="RK232:RL232"/>
    <mergeCell ref="RS232:RT232"/>
    <mergeCell ref="SA232:SB232"/>
    <mergeCell ref="SI232:SJ232"/>
    <mergeCell ref="SQ232:SR232"/>
    <mergeCell ref="NK232:NL232"/>
    <mergeCell ref="NS232:NT232"/>
    <mergeCell ref="OA232:OB232"/>
    <mergeCell ref="OI232:OJ232"/>
    <mergeCell ref="OQ232:OR232"/>
    <mergeCell ref="OY232:OZ232"/>
    <mergeCell ref="PG232:PH232"/>
    <mergeCell ref="PO232:PP232"/>
    <mergeCell ref="PW232:PX232"/>
    <mergeCell ref="KQ232:KR232"/>
    <mergeCell ref="KY232:KZ232"/>
    <mergeCell ref="LG232:LH232"/>
    <mergeCell ref="LO232:LP232"/>
    <mergeCell ref="LW232:LX232"/>
    <mergeCell ref="ME232:MF232"/>
    <mergeCell ref="MM232:MN232"/>
    <mergeCell ref="MU232:MV232"/>
    <mergeCell ref="NC232:ND232"/>
    <mergeCell ref="HW232:HX232"/>
    <mergeCell ref="IE232:IF232"/>
    <mergeCell ref="IM232:IN232"/>
    <mergeCell ref="IU232:IV232"/>
    <mergeCell ref="JC232:JD232"/>
    <mergeCell ref="JK232:JL232"/>
    <mergeCell ref="JS232:JT232"/>
    <mergeCell ref="KA232:KB232"/>
    <mergeCell ref="KI232:KJ232"/>
    <mergeCell ref="FC232:FD232"/>
    <mergeCell ref="FK232:FL232"/>
    <mergeCell ref="FS232:FT232"/>
    <mergeCell ref="GA232:GB232"/>
    <mergeCell ref="GI232:GJ232"/>
    <mergeCell ref="GQ232:GR232"/>
    <mergeCell ref="GY232:GZ232"/>
    <mergeCell ref="HG232:HH232"/>
    <mergeCell ref="HO232:HP232"/>
    <mergeCell ref="XDW231:XDX231"/>
    <mergeCell ref="XEE231:XEF231"/>
    <mergeCell ref="XEM231:XEN231"/>
    <mergeCell ref="O232:P232"/>
    <mergeCell ref="W232:X232"/>
    <mergeCell ref="AE232:AF232"/>
    <mergeCell ref="AM232:AN232"/>
    <mergeCell ref="AU232:AV232"/>
    <mergeCell ref="BC232:BD232"/>
    <mergeCell ref="BK232:BL232"/>
    <mergeCell ref="BS232:BT232"/>
    <mergeCell ref="CA232:CB232"/>
    <mergeCell ref="CI232:CJ232"/>
    <mergeCell ref="CQ232:CR232"/>
    <mergeCell ref="CY232:CZ232"/>
    <mergeCell ref="DG232:DH232"/>
    <mergeCell ref="DO232:DP232"/>
    <mergeCell ref="DW232:DX232"/>
    <mergeCell ref="EE232:EF232"/>
    <mergeCell ref="EM232:EN232"/>
    <mergeCell ref="EU232:EV232"/>
    <mergeCell ref="XBC231:XBD231"/>
    <mergeCell ref="XBK231:XBL231"/>
    <mergeCell ref="XBS231:XBT231"/>
    <mergeCell ref="XCA231:XCB231"/>
    <mergeCell ref="XCI231:XCJ231"/>
    <mergeCell ref="XCQ231:XCR231"/>
    <mergeCell ref="XCY231:XCZ231"/>
    <mergeCell ref="XDG231:XDH231"/>
    <mergeCell ref="XDO231:XDP231"/>
    <mergeCell ref="WYI231:WYJ231"/>
    <mergeCell ref="WYQ231:WYR231"/>
    <mergeCell ref="WYY231:WYZ231"/>
    <mergeCell ref="WZG231:WZH231"/>
    <mergeCell ref="WZO231:WZP231"/>
    <mergeCell ref="WZW231:WZX231"/>
    <mergeCell ref="XAE231:XAF231"/>
    <mergeCell ref="XAM231:XAN231"/>
    <mergeCell ref="XAU231:XAV231"/>
    <mergeCell ref="WVO231:WVP231"/>
    <mergeCell ref="WVW231:WVX231"/>
    <mergeCell ref="WWE231:WWF231"/>
    <mergeCell ref="WWM231:WWN231"/>
    <mergeCell ref="WWU231:WWV231"/>
    <mergeCell ref="WXC231:WXD231"/>
    <mergeCell ref="WXK231:WXL231"/>
    <mergeCell ref="WXS231:WXT231"/>
    <mergeCell ref="WYA231:WYB231"/>
    <mergeCell ref="WSU231:WSV231"/>
    <mergeCell ref="WTC231:WTD231"/>
    <mergeCell ref="WTK231:WTL231"/>
    <mergeCell ref="WTS231:WTT231"/>
    <mergeCell ref="QE232:QF232"/>
    <mergeCell ref="QM232:QN232"/>
    <mergeCell ref="QU232:QV232"/>
    <mergeCell ref="WUA231:WUB231"/>
    <mergeCell ref="WUI231:WUJ231"/>
    <mergeCell ref="WUQ231:WUR231"/>
    <mergeCell ref="WUY231:WUZ231"/>
    <mergeCell ref="WVG231:WVH231"/>
    <mergeCell ref="WQA231:WQB231"/>
    <mergeCell ref="WQI231:WQJ231"/>
    <mergeCell ref="WQQ231:WQR231"/>
    <mergeCell ref="WQY231:WQZ231"/>
    <mergeCell ref="WRG231:WRH231"/>
    <mergeCell ref="WRO231:WRP231"/>
    <mergeCell ref="WRW231:WRX231"/>
    <mergeCell ref="WSE231:WSF231"/>
    <mergeCell ref="WSM231:WSN231"/>
    <mergeCell ref="WNG231:WNH231"/>
    <mergeCell ref="WNO231:WNP231"/>
    <mergeCell ref="WNW231:WNX231"/>
    <mergeCell ref="WOE231:WOF231"/>
    <mergeCell ref="WOM231:WON231"/>
    <mergeCell ref="WOU231:WOV231"/>
    <mergeCell ref="WPC231:WPD231"/>
    <mergeCell ref="WPK231:WPL231"/>
    <mergeCell ref="WPS231:WPT231"/>
    <mergeCell ref="WKM231:WKN231"/>
    <mergeCell ref="WKU231:WKV231"/>
    <mergeCell ref="WLC231:WLD231"/>
    <mergeCell ref="WLK231:WLL231"/>
    <mergeCell ref="WLS231:WLT231"/>
    <mergeCell ref="WMA231:WMB231"/>
    <mergeCell ref="WMI231:WMJ231"/>
    <mergeCell ref="WMQ231:WMR231"/>
    <mergeCell ref="WMY231:WMZ231"/>
    <mergeCell ref="WHS231:WHT231"/>
    <mergeCell ref="WIA231:WIB231"/>
    <mergeCell ref="WII231:WIJ231"/>
    <mergeCell ref="WIQ231:WIR231"/>
    <mergeCell ref="WIY231:WIZ231"/>
    <mergeCell ref="WJG231:WJH231"/>
    <mergeCell ref="WJO231:WJP231"/>
    <mergeCell ref="WJW231:WJX231"/>
    <mergeCell ref="WKE231:WKF231"/>
    <mergeCell ref="WEY231:WEZ231"/>
    <mergeCell ref="WFG231:WFH231"/>
    <mergeCell ref="WFO231:WFP231"/>
    <mergeCell ref="WFW231:WFX231"/>
    <mergeCell ref="WGE231:WGF231"/>
    <mergeCell ref="WGM231:WGN231"/>
    <mergeCell ref="WGU231:WGV231"/>
    <mergeCell ref="WHC231:WHD231"/>
    <mergeCell ref="WHK231:WHL231"/>
    <mergeCell ref="WCE231:WCF231"/>
    <mergeCell ref="WCM231:WCN231"/>
    <mergeCell ref="WCU231:WCV231"/>
    <mergeCell ref="WDC231:WDD231"/>
    <mergeCell ref="WDK231:WDL231"/>
    <mergeCell ref="WDS231:WDT231"/>
    <mergeCell ref="WEA231:WEB231"/>
    <mergeCell ref="WEI231:WEJ231"/>
    <mergeCell ref="WEQ231:WER231"/>
    <mergeCell ref="VZK231:VZL231"/>
    <mergeCell ref="VZS231:VZT231"/>
    <mergeCell ref="WAA231:WAB231"/>
    <mergeCell ref="WAI231:WAJ231"/>
    <mergeCell ref="WAQ231:WAR231"/>
    <mergeCell ref="WAY231:WAZ231"/>
    <mergeCell ref="WBG231:WBH231"/>
    <mergeCell ref="WBO231:WBP231"/>
    <mergeCell ref="WBW231:WBX231"/>
    <mergeCell ref="VWQ231:VWR231"/>
    <mergeCell ref="VWY231:VWZ231"/>
    <mergeCell ref="VXG231:VXH231"/>
    <mergeCell ref="VXO231:VXP231"/>
    <mergeCell ref="VXW231:VXX231"/>
    <mergeCell ref="VYE231:VYF231"/>
    <mergeCell ref="VYM231:VYN231"/>
    <mergeCell ref="VYU231:VYV231"/>
    <mergeCell ref="VZC231:VZD231"/>
    <mergeCell ref="VTW231:VTX231"/>
    <mergeCell ref="VUE231:VUF231"/>
    <mergeCell ref="VUM231:VUN231"/>
    <mergeCell ref="VUU231:VUV231"/>
    <mergeCell ref="VVC231:VVD231"/>
    <mergeCell ref="VVK231:VVL231"/>
    <mergeCell ref="VVS231:VVT231"/>
    <mergeCell ref="VWA231:VWB231"/>
    <mergeCell ref="VWI231:VWJ231"/>
    <mergeCell ref="VRC231:VRD231"/>
    <mergeCell ref="VRK231:VRL231"/>
    <mergeCell ref="VRS231:VRT231"/>
    <mergeCell ref="VSA231:VSB231"/>
    <mergeCell ref="VSI231:VSJ231"/>
    <mergeCell ref="VSQ231:VSR231"/>
    <mergeCell ref="VSY231:VSZ231"/>
    <mergeCell ref="VTG231:VTH231"/>
    <mergeCell ref="VTO231:VTP231"/>
    <mergeCell ref="VOI231:VOJ231"/>
    <mergeCell ref="VOQ231:VOR231"/>
    <mergeCell ref="VOY231:VOZ231"/>
    <mergeCell ref="VPG231:VPH231"/>
    <mergeCell ref="VPO231:VPP231"/>
    <mergeCell ref="VPW231:VPX231"/>
    <mergeCell ref="VQE231:VQF231"/>
    <mergeCell ref="VQM231:VQN231"/>
    <mergeCell ref="VQU231:VQV231"/>
    <mergeCell ref="VLO231:VLP231"/>
    <mergeCell ref="VLW231:VLX231"/>
    <mergeCell ref="VME231:VMF231"/>
    <mergeCell ref="VMM231:VMN231"/>
    <mergeCell ref="VMU231:VMV231"/>
    <mergeCell ref="VNC231:VND231"/>
    <mergeCell ref="VNK231:VNL231"/>
    <mergeCell ref="VNS231:VNT231"/>
    <mergeCell ref="VOA231:VOB231"/>
    <mergeCell ref="VIU231:VIV231"/>
    <mergeCell ref="VJC231:VJD231"/>
    <mergeCell ref="VJK231:VJL231"/>
    <mergeCell ref="VJS231:VJT231"/>
    <mergeCell ref="VKA231:VKB231"/>
    <mergeCell ref="VKI231:VKJ231"/>
    <mergeCell ref="VKQ231:VKR231"/>
    <mergeCell ref="VKY231:VKZ231"/>
    <mergeCell ref="VLG231:VLH231"/>
    <mergeCell ref="VGA231:VGB231"/>
    <mergeCell ref="VGI231:VGJ231"/>
    <mergeCell ref="VGQ231:VGR231"/>
    <mergeCell ref="VGY231:VGZ231"/>
    <mergeCell ref="VHG231:VHH231"/>
    <mergeCell ref="VHO231:VHP231"/>
    <mergeCell ref="VHW231:VHX231"/>
    <mergeCell ref="VIE231:VIF231"/>
    <mergeCell ref="VIM231:VIN231"/>
    <mergeCell ref="VDG231:VDH231"/>
    <mergeCell ref="VDO231:VDP231"/>
    <mergeCell ref="VDW231:VDX231"/>
    <mergeCell ref="VEE231:VEF231"/>
    <mergeCell ref="VEM231:VEN231"/>
    <mergeCell ref="VEU231:VEV231"/>
    <mergeCell ref="VFC231:VFD231"/>
    <mergeCell ref="VFK231:VFL231"/>
    <mergeCell ref="VFS231:VFT231"/>
    <mergeCell ref="VAM231:VAN231"/>
    <mergeCell ref="VAU231:VAV231"/>
    <mergeCell ref="VBC231:VBD231"/>
    <mergeCell ref="VBK231:VBL231"/>
    <mergeCell ref="VBS231:VBT231"/>
    <mergeCell ref="VCA231:VCB231"/>
    <mergeCell ref="VCI231:VCJ231"/>
    <mergeCell ref="VCQ231:VCR231"/>
    <mergeCell ref="VCY231:VCZ231"/>
    <mergeCell ref="UXS231:UXT231"/>
    <mergeCell ref="UYA231:UYB231"/>
    <mergeCell ref="UYI231:UYJ231"/>
    <mergeCell ref="UYQ231:UYR231"/>
    <mergeCell ref="UYY231:UYZ231"/>
    <mergeCell ref="UZG231:UZH231"/>
    <mergeCell ref="UZO231:UZP231"/>
    <mergeCell ref="UZW231:UZX231"/>
    <mergeCell ref="VAE231:VAF231"/>
    <mergeCell ref="UUY231:UUZ231"/>
    <mergeCell ref="UVG231:UVH231"/>
    <mergeCell ref="UVO231:UVP231"/>
    <mergeCell ref="UVW231:UVX231"/>
    <mergeCell ref="UWE231:UWF231"/>
    <mergeCell ref="UWM231:UWN231"/>
    <mergeCell ref="UWU231:UWV231"/>
    <mergeCell ref="UXC231:UXD231"/>
    <mergeCell ref="UXK231:UXL231"/>
    <mergeCell ref="USE231:USF231"/>
    <mergeCell ref="USM231:USN231"/>
    <mergeCell ref="USU231:USV231"/>
    <mergeCell ref="UTC231:UTD231"/>
    <mergeCell ref="UTK231:UTL231"/>
    <mergeCell ref="UTS231:UTT231"/>
    <mergeCell ref="UUA231:UUB231"/>
    <mergeCell ref="UUI231:UUJ231"/>
    <mergeCell ref="UUQ231:UUR231"/>
    <mergeCell ref="UPK231:UPL231"/>
    <mergeCell ref="UPS231:UPT231"/>
    <mergeCell ref="UQA231:UQB231"/>
    <mergeCell ref="UQI231:UQJ231"/>
    <mergeCell ref="UQQ231:UQR231"/>
    <mergeCell ref="UQY231:UQZ231"/>
    <mergeCell ref="URG231:URH231"/>
    <mergeCell ref="URO231:URP231"/>
    <mergeCell ref="URW231:URX231"/>
    <mergeCell ref="UMQ231:UMR231"/>
    <mergeCell ref="UMY231:UMZ231"/>
    <mergeCell ref="UNG231:UNH231"/>
    <mergeCell ref="UNO231:UNP231"/>
    <mergeCell ref="UNW231:UNX231"/>
    <mergeCell ref="UOE231:UOF231"/>
    <mergeCell ref="UOM231:UON231"/>
    <mergeCell ref="UOU231:UOV231"/>
    <mergeCell ref="UPC231:UPD231"/>
    <mergeCell ref="UJW231:UJX231"/>
    <mergeCell ref="UKE231:UKF231"/>
    <mergeCell ref="UKM231:UKN231"/>
    <mergeCell ref="UKU231:UKV231"/>
    <mergeCell ref="ULC231:ULD231"/>
    <mergeCell ref="ULK231:ULL231"/>
    <mergeCell ref="ULS231:ULT231"/>
    <mergeCell ref="UMA231:UMB231"/>
    <mergeCell ref="UMI231:UMJ231"/>
    <mergeCell ref="UHC231:UHD231"/>
    <mergeCell ref="UHK231:UHL231"/>
    <mergeCell ref="UHS231:UHT231"/>
    <mergeCell ref="UIA231:UIB231"/>
    <mergeCell ref="UII231:UIJ231"/>
    <mergeCell ref="UIQ231:UIR231"/>
    <mergeCell ref="UIY231:UIZ231"/>
    <mergeCell ref="UJG231:UJH231"/>
    <mergeCell ref="UJO231:UJP231"/>
    <mergeCell ref="UEI231:UEJ231"/>
    <mergeCell ref="UEQ231:UER231"/>
    <mergeCell ref="UEY231:UEZ231"/>
    <mergeCell ref="UFG231:UFH231"/>
    <mergeCell ref="UFO231:UFP231"/>
    <mergeCell ref="UFW231:UFX231"/>
    <mergeCell ref="UGE231:UGF231"/>
    <mergeCell ref="UGM231:UGN231"/>
    <mergeCell ref="UGU231:UGV231"/>
    <mergeCell ref="UBO231:UBP231"/>
    <mergeCell ref="UBW231:UBX231"/>
    <mergeCell ref="UCE231:UCF231"/>
    <mergeCell ref="UCM231:UCN231"/>
    <mergeCell ref="UCU231:UCV231"/>
    <mergeCell ref="UDC231:UDD231"/>
    <mergeCell ref="UDK231:UDL231"/>
    <mergeCell ref="UDS231:UDT231"/>
    <mergeCell ref="UEA231:UEB231"/>
    <mergeCell ref="TYU231:TYV231"/>
    <mergeCell ref="TZC231:TZD231"/>
    <mergeCell ref="TZK231:TZL231"/>
    <mergeCell ref="TZS231:TZT231"/>
    <mergeCell ref="UAA231:UAB231"/>
    <mergeCell ref="UAI231:UAJ231"/>
    <mergeCell ref="UAQ231:UAR231"/>
    <mergeCell ref="UAY231:UAZ231"/>
    <mergeCell ref="UBG231:UBH231"/>
    <mergeCell ref="TWA231:TWB231"/>
    <mergeCell ref="TWI231:TWJ231"/>
    <mergeCell ref="TWQ231:TWR231"/>
    <mergeCell ref="TWY231:TWZ231"/>
    <mergeCell ref="TXG231:TXH231"/>
    <mergeCell ref="TXO231:TXP231"/>
    <mergeCell ref="TXW231:TXX231"/>
    <mergeCell ref="TYE231:TYF231"/>
    <mergeCell ref="TYM231:TYN231"/>
    <mergeCell ref="TTG231:TTH231"/>
    <mergeCell ref="TTO231:TTP231"/>
    <mergeCell ref="TTW231:TTX231"/>
    <mergeCell ref="TUE231:TUF231"/>
    <mergeCell ref="TUM231:TUN231"/>
    <mergeCell ref="TUU231:TUV231"/>
    <mergeCell ref="TVC231:TVD231"/>
    <mergeCell ref="TVK231:TVL231"/>
    <mergeCell ref="TVS231:TVT231"/>
    <mergeCell ref="TQM231:TQN231"/>
    <mergeCell ref="TQU231:TQV231"/>
    <mergeCell ref="TRC231:TRD231"/>
    <mergeCell ref="TRK231:TRL231"/>
    <mergeCell ref="TRS231:TRT231"/>
    <mergeCell ref="TSA231:TSB231"/>
    <mergeCell ref="TSI231:TSJ231"/>
    <mergeCell ref="TSQ231:TSR231"/>
    <mergeCell ref="TSY231:TSZ231"/>
    <mergeCell ref="TNS231:TNT231"/>
    <mergeCell ref="TOA231:TOB231"/>
    <mergeCell ref="TOI231:TOJ231"/>
    <mergeCell ref="TOQ231:TOR231"/>
    <mergeCell ref="TOY231:TOZ231"/>
    <mergeCell ref="TPG231:TPH231"/>
    <mergeCell ref="TPO231:TPP231"/>
    <mergeCell ref="TPW231:TPX231"/>
    <mergeCell ref="TQE231:TQF231"/>
    <mergeCell ref="TKY231:TKZ231"/>
    <mergeCell ref="TLG231:TLH231"/>
    <mergeCell ref="TLO231:TLP231"/>
    <mergeCell ref="TLW231:TLX231"/>
    <mergeCell ref="TME231:TMF231"/>
    <mergeCell ref="TMM231:TMN231"/>
    <mergeCell ref="TMU231:TMV231"/>
    <mergeCell ref="TNC231:TND231"/>
    <mergeCell ref="TNK231:TNL231"/>
    <mergeCell ref="TIE231:TIF231"/>
    <mergeCell ref="TIM231:TIN231"/>
    <mergeCell ref="TIU231:TIV231"/>
    <mergeCell ref="TJC231:TJD231"/>
    <mergeCell ref="TJK231:TJL231"/>
    <mergeCell ref="TJS231:TJT231"/>
    <mergeCell ref="TKA231:TKB231"/>
    <mergeCell ref="TKI231:TKJ231"/>
    <mergeCell ref="TKQ231:TKR231"/>
    <mergeCell ref="TFK231:TFL231"/>
    <mergeCell ref="TFS231:TFT231"/>
    <mergeCell ref="TGA231:TGB231"/>
    <mergeCell ref="TGI231:TGJ231"/>
    <mergeCell ref="TGQ231:TGR231"/>
    <mergeCell ref="TGY231:TGZ231"/>
    <mergeCell ref="THG231:THH231"/>
    <mergeCell ref="THO231:THP231"/>
    <mergeCell ref="THW231:THX231"/>
    <mergeCell ref="TCQ231:TCR231"/>
    <mergeCell ref="TCY231:TCZ231"/>
    <mergeCell ref="TDG231:TDH231"/>
    <mergeCell ref="TDO231:TDP231"/>
    <mergeCell ref="TDW231:TDX231"/>
    <mergeCell ref="TEE231:TEF231"/>
    <mergeCell ref="TEM231:TEN231"/>
    <mergeCell ref="TEU231:TEV231"/>
    <mergeCell ref="TFC231:TFD231"/>
    <mergeCell ref="SZW231:SZX231"/>
    <mergeCell ref="TAE231:TAF231"/>
    <mergeCell ref="TAM231:TAN231"/>
    <mergeCell ref="TAU231:TAV231"/>
    <mergeCell ref="TBC231:TBD231"/>
    <mergeCell ref="TBK231:TBL231"/>
    <mergeCell ref="TBS231:TBT231"/>
    <mergeCell ref="TCA231:TCB231"/>
    <mergeCell ref="TCI231:TCJ231"/>
    <mergeCell ref="SXC231:SXD231"/>
    <mergeCell ref="SXK231:SXL231"/>
    <mergeCell ref="SXS231:SXT231"/>
    <mergeCell ref="SYA231:SYB231"/>
    <mergeCell ref="SYI231:SYJ231"/>
    <mergeCell ref="SYQ231:SYR231"/>
    <mergeCell ref="SYY231:SYZ231"/>
    <mergeCell ref="SZG231:SZH231"/>
    <mergeCell ref="SZO231:SZP231"/>
    <mergeCell ref="SUI231:SUJ231"/>
    <mergeCell ref="SUQ231:SUR231"/>
    <mergeCell ref="SUY231:SUZ231"/>
    <mergeCell ref="SVG231:SVH231"/>
    <mergeCell ref="SVO231:SVP231"/>
    <mergeCell ref="SVW231:SVX231"/>
    <mergeCell ref="SWE231:SWF231"/>
    <mergeCell ref="SWM231:SWN231"/>
    <mergeCell ref="SWU231:SWV231"/>
    <mergeCell ref="SRO231:SRP231"/>
    <mergeCell ref="SRW231:SRX231"/>
    <mergeCell ref="SSE231:SSF231"/>
    <mergeCell ref="SSM231:SSN231"/>
    <mergeCell ref="SSU231:SSV231"/>
    <mergeCell ref="STC231:STD231"/>
    <mergeCell ref="STK231:STL231"/>
    <mergeCell ref="STS231:STT231"/>
    <mergeCell ref="SUA231:SUB231"/>
    <mergeCell ref="SOU231:SOV231"/>
    <mergeCell ref="SPC231:SPD231"/>
    <mergeCell ref="SPK231:SPL231"/>
    <mergeCell ref="SPS231:SPT231"/>
    <mergeCell ref="SQA231:SQB231"/>
    <mergeCell ref="SQI231:SQJ231"/>
    <mergeCell ref="SQQ231:SQR231"/>
    <mergeCell ref="SQY231:SQZ231"/>
    <mergeCell ref="SRG231:SRH231"/>
    <mergeCell ref="SMA231:SMB231"/>
    <mergeCell ref="SMI231:SMJ231"/>
    <mergeCell ref="SMQ231:SMR231"/>
    <mergeCell ref="SMY231:SMZ231"/>
    <mergeCell ref="SNG231:SNH231"/>
    <mergeCell ref="SNO231:SNP231"/>
    <mergeCell ref="SNW231:SNX231"/>
    <mergeCell ref="SOE231:SOF231"/>
    <mergeCell ref="SOM231:SON231"/>
    <mergeCell ref="SJG231:SJH231"/>
    <mergeCell ref="SJO231:SJP231"/>
    <mergeCell ref="SJW231:SJX231"/>
    <mergeCell ref="SKE231:SKF231"/>
    <mergeCell ref="SKM231:SKN231"/>
    <mergeCell ref="SKU231:SKV231"/>
    <mergeCell ref="SLC231:SLD231"/>
    <mergeCell ref="SLK231:SLL231"/>
    <mergeCell ref="SLS231:SLT231"/>
    <mergeCell ref="SGM231:SGN231"/>
    <mergeCell ref="SGU231:SGV231"/>
    <mergeCell ref="SHC231:SHD231"/>
    <mergeCell ref="SHK231:SHL231"/>
    <mergeCell ref="SHS231:SHT231"/>
    <mergeCell ref="SIA231:SIB231"/>
    <mergeCell ref="SII231:SIJ231"/>
    <mergeCell ref="SIQ231:SIR231"/>
    <mergeCell ref="SIY231:SIZ231"/>
    <mergeCell ref="SDS231:SDT231"/>
    <mergeCell ref="SEA231:SEB231"/>
    <mergeCell ref="SEI231:SEJ231"/>
    <mergeCell ref="SEQ231:SER231"/>
    <mergeCell ref="SEY231:SEZ231"/>
    <mergeCell ref="SFG231:SFH231"/>
    <mergeCell ref="SFO231:SFP231"/>
    <mergeCell ref="SFW231:SFX231"/>
    <mergeCell ref="SGE231:SGF231"/>
    <mergeCell ref="SAY231:SAZ231"/>
    <mergeCell ref="SBG231:SBH231"/>
    <mergeCell ref="SBO231:SBP231"/>
    <mergeCell ref="SBW231:SBX231"/>
    <mergeCell ref="SCE231:SCF231"/>
    <mergeCell ref="SCM231:SCN231"/>
    <mergeCell ref="SCU231:SCV231"/>
    <mergeCell ref="SDC231:SDD231"/>
    <mergeCell ref="SDK231:SDL231"/>
    <mergeCell ref="RYE231:RYF231"/>
    <mergeCell ref="RYM231:RYN231"/>
    <mergeCell ref="RYU231:RYV231"/>
    <mergeCell ref="RZC231:RZD231"/>
    <mergeCell ref="RZK231:RZL231"/>
    <mergeCell ref="RZS231:RZT231"/>
    <mergeCell ref="SAA231:SAB231"/>
    <mergeCell ref="SAI231:SAJ231"/>
    <mergeCell ref="SAQ231:SAR231"/>
    <mergeCell ref="RVK231:RVL231"/>
    <mergeCell ref="RVS231:RVT231"/>
    <mergeCell ref="RWA231:RWB231"/>
    <mergeCell ref="RWI231:RWJ231"/>
    <mergeCell ref="RWQ231:RWR231"/>
    <mergeCell ref="RWY231:RWZ231"/>
    <mergeCell ref="RXG231:RXH231"/>
    <mergeCell ref="RXO231:RXP231"/>
    <mergeCell ref="RXW231:RXX231"/>
    <mergeCell ref="RSQ231:RSR231"/>
    <mergeCell ref="RSY231:RSZ231"/>
    <mergeCell ref="RTG231:RTH231"/>
    <mergeCell ref="RTO231:RTP231"/>
    <mergeCell ref="RTW231:RTX231"/>
    <mergeCell ref="RUE231:RUF231"/>
    <mergeCell ref="RUM231:RUN231"/>
    <mergeCell ref="RUU231:RUV231"/>
    <mergeCell ref="RVC231:RVD231"/>
    <mergeCell ref="RPW231:RPX231"/>
    <mergeCell ref="RQE231:RQF231"/>
    <mergeCell ref="RQM231:RQN231"/>
    <mergeCell ref="RQU231:RQV231"/>
    <mergeCell ref="RRC231:RRD231"/>
    <mergeCell ref="RRK231:RRL231"/>
    <mergeCell ref="RRS231:RRT231"/>
    <mergeCell ref="RSA231:RSB231"/>
    <mergeCell ref="RSI231:RSJ231"/>
    <mergeCell ref="RNC231:RND231"/>
    <mergeCell ref="RNK231:RNL231"/>
    <mergeCell ref="RNS231:RNT231"/>
    <mergeCell ref="ROA231:ROB231"/>
    <mergeCell ref="ROI231:ROJ231"/>
    <mergeCell ref="ROQ231:ROR231"/>
    <mergeCell ref="ROY231:ROZ231"/>
    <mergeCell ref="RPG231:RPH231"/>
    <mergeCell ref="RPO231:RPP231"/>
    <mergeCell ref="RKI231:RKJ231"/>
    <mergeCell ref="RKQ231:RKR231"/>
    <mergeCell ref="RKY231:RKZ231"/>
    <mergeCell ref="RLG231:RLH231"/>
    <mergeCell ref="RLO231:RLP231"/>
    <mergeCell ref="RLW231:RLX231"/>
    <mergeCell ref="RME231:RMF231"/>
    <mergeCell ref="RMM231:RMN231"/>
    <mergeCell ref="RMU231:RMV231"/>
    <mergeCell ref="RHO231:RHP231"/>
    <mergeCell ref="RHW231:RHX231"/>
    <mergeCell ref="RIE231:RIF231"/>
    <mergeCell ref="RIM231:RIN231"/>
    <mergeCell ref="RIU231:RIV231"/>
    <mergeCell ref="RJC231:RJD231"/>
    <mergeCell ref="RJK231:RJL231"/>
    <mergeCell ref="RJS231:RJT231"/>
    <mergeCell ref="RKA231:RKB231"/>
    <mergeCell ref="REU231:REV231"/>
    <mergeCell ref="RFC231:RFD231"/>
    <mergeCell ref="RFK231:RFL231"/>
    <mergeCell ref="RFS231:RFT231"/>
    <mergeCell ref="RGA231:RGB231"/>
    <mergeCell ref="RGI231:RGJ231"/>
    <mergeCell ref="RGQ231:RGR231"/>
    <mergeCell ref="RGY231:RGZ231"/>
    <mergeCell ref="RHG231:RHH231"/>
    <mergeCell ref="RCA231:RCB231"/>
    <mergeCell ref="RCI231:RCJ231"/>
    <mergeCell ref="RCQ231:RCR231"/>
    <mergeCell ref="RCY231:RCZ231"/>
    <mergeCell ref="RDG231:RDH231"/>
    <mergeCell ref="RDO231:RDP231"/>
    <mergeCell ref="RDW231:RDX231"/>
    <mergeCell ref="REE231:REF231"/>
    <mergeCell ref="REM231:REN231"/>
    <mergeCell ref="QZG231:QZH231"/>
    <mergeCell ref="QZO231:QZP231"/>
    <mergeCell ref="QZW231:QZX231"/>
    <mergeCell ref="RAE231:RAF231"/>
    <mergeCell ref="RAM231:RAN231"/>
    <mergeCell ref="RAU231:RAV231"/>
    <mergeCell ref="RBC231:RBD231"/>
    <mergeCell ref="RBK231:RBL231"/>
    <mergeCell ref="RBS231:RBT231"/>
    <mergeCell ref="QWM231:QWN231"/>
    <mergeCell ref="QWU231:QWV231"/>
    <mergeCell ref="QXC231:QXD231"/>
    <mergeCell ref="QXK231:QXL231"/>
    <mergeCell ref="QXS231:QXT231"/>
    <mergeCell ref="QYA231:QYB231"/>
    <mergeCell ref="QYI231:QYJ231"/>
    <mergeCell ref="QYQ231:QYR231"/>
    <mergeCell ref="QYY231:QYZ231"/>
    <mergeCell ref="QTS231:QTT231"/>
    <mergeCell ref="QUA231:QUB231"/>
    <mergeCell ref="QUI231:QUJ231"/>
    <mergeCell ref="QUQ231:QUR231"/>
    <mergeCell ref="QUY231:QUZ231"/>
    <mergeCell ref="QVG231:QVH231"/>
    <mergeCell ref="QVO231:QVP231"/>
    <mergeCell ref="QVW231:QVX231"/>
    <mergeCell ref="QWE231:QWF231"/>
    <mergeCell ref="QQY231:QQZ231"/>
    <mergeCell ref="QRG231:QRH231"/>
    <mergeCell ref="QRO231:QRP231"/>
    <mergeCell ref="QRW231:QRX231"/>
    <mergeCell ref="QSE231:QSF231"/>
    <mergeCell ref="QSM231:QSN231"/>
    <mergeCell ref="QSU231:QSV231"/>
    <mergeCell ref="QTC231:QTD231"/>
    <mergeCell ref="QTK231:QTL231"/>
    <mergeCell ref="QOE231:QOF231"/>
    <mergeCell ref="QOM231:QON231"/>
    <mergeCell ref="QOU231:QOV231"/>
    <mergeCell ref="QPC231:QPD231"/>
    <mergeCell ref="QPK231:QPL231"/>
    <mergeCell ref="QPS231:QPT231"/>
    <mergeCell ref="QQA231:QQB231"/>
    <mergeCell ref="QQI231:QQJ231"/>
    <mergeCell ref="QQQ231:QQR231"/>
    <mergeCell ref="QLK231:QLL231"/>
    <mergeCell ref="QLS231:QLT231"/>
    <mergeCell ref="QMA231:QMB231"/>
    <mergeCell ref="QMI231:QMJ231"/>
    <mergeCell ref="QMQ231:QMR231"/>
    <mergeCell ref="QMY231:QMZ231"/>
    <mergeCell ref="QNG231:QNH231"/>
    <mergeCell ref="QNO231:QNP231"/>
    <mergeCell ref="QNW231:QNX231"/>
    <mergeCell ref="QIQ231:QIR231"/>
    <mergeCell ref="QIY231:QIZ231"/>
    <mergeCell ref="QJG231:QJH231"/>
    <mergeCell ref="QJO231:QJP231"/>
    <mergeCell ref="QJW231:QJX231"/>
    <mergeCell ref="QKE231:QKF231"/>
    <mergeCell ref="QKM231:QKN231"/>
    <mergeCell ref="QKU231:QKV231"/>
    <mergeCell ref="QLC231:QLD231"/>
    <mergeCell ref="QFW231:QFX231"/>
    <mergeCell ref="QGE231:QGF231"/>
    <mergeCell ref="QGM231:QGN231"/>
    <mergeCell ref="QGU231:QGV231"/>
    <mergeCell ref="QHC231:QHD231"/>
    <mergeCell ref="QHK231:QHL231"/>
    <mergeCell ref="QHS231:QHT231"/>
    <mergeCell ref="QIA231:QIB231"/>
    <mergeCell ref="QII231:QIJ231"/>
    <mergeCell ref="QDC231:QDD231"/>
    <mergeCell ref="QDK231:QDL231"/>
    <mergeCell ref="QDS231:QDT231"/>
    <mergeCell ref="QEA231:QEB231"/>
    <mergeCell ref="QEI231:QEJ231"/>
    <mergeCell ref="QEQ231:QER231"/>
    <mergeCell ref="QEY231:QEZ231"/>
    <mergeCell ref="QFG231:QFH231"/>
    <mergeCell ref="QFO231:QFP231"/>
    <mergeCell ref="QAI231:QAJ231"/>
    <mergeCell ref="QAQ231:QAR231"/>
    <mergeCell ref="QAY231:QAZ231"/>
    <mergeCell ref="QBG231:QBH231"/>
    <mergeCell ref="QBO231:QBP231"/>
    <mergeCell ref="QBW231:QBX231"/>
    <mergeCell ref="QCE231:QCF231"/>
    <mergeCell ref="QCM231:QCN231"/>
    <mergeCell ref="QCU231:QCV231"/>
    <mergeCell ref="PXO231:PXP231"/>
    <mergeCell ref="PXW231:PXX231"/>
    <mergeCell ref="PYE231:PYF231"/>
    <mergeCell ref="PYM231:PYN231"/>
    <mergeCell ref="PYU231:PYV231"/>
    <mergeCell ref="PZC231:PZD231"/>
    <mergeCell ref="PZK231:PZL231"/>
    <mergeCell ref="PZS231:PZT231"/>
    <mergeCell ref="QAA231:QAB231"/>
    <mergeCell ref="PUU231:PUV231"/>
    <mergeCell ref="PVC231:PVD231"/>
    <mergeCell ref="PVK231:PVL231"/>
    <mergeCell ref="PVS231:PVT231"/>
    <mergeCell ref="PWA231:PWB231"/>
    <mergeCell ref="PWI231:PWJ231"/>
    <mergeCell ref="PWQ231:PWR231"/>
    <mergeCell ref="PWY231:PWZ231"/>
    <mergeCell ref="PXG231:PXH231"/>
    <mergeCell ref="PSA231:PSB231"/>
    <mergeCell ref="PSI231:PSJ231"/>
    <mergeCell ref="PSQ231:PSR231"/>
    <mergeCell ref="PSY231:PSZ231"/>
    <mergeCell ref="PTG231:PTH231"/>
    <mergeCell ref="PTO231:PTP231"/>
    <mergeCell ref="PTW231:PTX231"/>
    <mergeCell ref="PUE231:PUF231"/>
    <mergeCell ref="PUM231:PUN231"/>
    <mergeCell ref="PPG231:PPH231"/>
    <mergeCell ref="PPO231:PPP231"/>
    <mergeCell ref="PPW231:PPX231"/>
    <mergeCell ref="PQE231:PQF231"/>
    <mergeCell ref="PQM231:PQN231"/>
    <mergeCell ref="PQU231:PQV231"/>
    <mergeCell ref="PRC231:PRD231"/>
    <mergeCell ref="PRK231:PRL231"/>
    <mergeCell ref="PRS231:PRT231"/>
    <mergeCell ref="PMM231:PMN231"/>
    <mergeCell ref="PMU231:PMV231"/>
    <mergeCell ref="PNC231:PND231"/>
    <mergeCell ref="PNK231:PNL231"/>
    <mergeCell ref="PNS231:PNT231"/>
    <mergeCell ref="POA231:POB231"/>
    <mergeCell ref="POI231:POJ231"/>
    <mergeCell ref="POQ231:POR231"/>
    <mergeCell ref="POY231:POZ231"/>
    <mergeCell ref="PJS231:PJT231"/>
    <mergeCell ref="PKA231:PKB231"/>
    <mergeCell ref="PKI231:PKJ231"/>
    <mergeCell ref="PKQ231:PKR231"/>
    <mergeCell ref="PKY231:PKZ231"/>
    <mergeCell ref="PLG231:PLH231"/>
    <mergeCell ref="PLO231:PLP231"/>
    <mergeCell ref="PLW231:PLX231"/>
    <mergeCell ref="PME231:PMF231"/>
    <mergeCell ref="PGY231:PGZ231"/>
    <mergeCell ref="PHG231:PHH231"/>
    <mergeCell ref="PHO231:PHP231"/>
    <mergeCell ref="PHW231:PHX231"/>
    <mergeCell ref="PIE231:PIF231"/>
    <mergeCell ref="PIM231:PIN231"/>
    <mergeCell ref="PIU231:PIV231"/>
    <mergeCell ref="PJC231:PJD231"/>
    <mergeCell ref="PJK231:PJL231"/>
    <mergeCell ref="PEE231:PEF231"/>
    <mergeCell ref="PEM231:PEN231"/>
    <mergeCell ref="PEU231:PEV231"/>
    <mergeCell ref="PFC231:PFD231"/>
    <mergeCell ref="PFK231:PFL231"/>
    <mergeCell ref="PFS231:PFT231"/>
    <mergeCell ref="PGA231:PGB231"/>
    <mergeCell ref="PGI231:PGJ231"/>
    <mergeCell ref="PGQ231:PGR231"/>
    <mergeCell ref="PBK231:PBL231"/>
    <mergeCell ref="PBS231:PBT231"/>
    <mergeCell ref="PCA231:PCB231"/>
    <mergeCell ref="PCI231:PCJ231"/>
    <mergeCell ref="PCQ231:PCR231"/>
    <mergeCell ref="PCY231:PCZ231"/>
    <mergeCell ref="PDG231:PDH231"/>
    <mergeCell ref="PDO231:PDP231"/>
    <mergeCell ref="PDW231:PDX231"/>
    <mergeCell ref="OYQ231:OYR231"/>
    <mergeCell ref="OYY231:OYZ231"/>
    <mergeCell ref="OZG231:OZH231"/>
    <mergeCell ref="OZO231:OZP231"/>
    <mergeCell ref="OZW231:OZX231"/>
    <mergeCell ref="PAE231:PAF231"/>
    <mergeCell ref="PAM231:PAN231"/>
    <mergeCell ref="PAU231:PAV231"/>
    <mergeCell ref="PBC231:PBD231"/>
    <mergeCell ref="OVW231:OVX231"/>
    <mergeCell ref="OWE231:OWF231"/>
    <mergeCell ref="OWM231:OWN231"/>
    <mergeCell ref="OWU231:OWV231"/>
    <mergeCell ref="OXC231:OXD231"/>
    <mergeCell ref="OXK231:OXL231"/>
    <mergeCell ref="OXS231:OXT231"/>
    <mergeCell ref="OYA231:OYB231"/>
    <mergeCell ref="OYI231:OYJ231"/>
    <mergeCell ref="OTC231:OTD231"/>
    <mergeCell ref="OTK231:OTL231"/>
    <mergeCell ref="OTS231:OTT231"/>
    <mergeCell ref="OUA231:OUB231"/>
    <mergeCell ref="OUI231:OUJ231"/>
    <mergeCell ref="OUQ231:OUR231"/>
    <mergeCell ref="OUY231:OUZ231"/>
    <mergeCell ref="OVG231:OVH231"/>
    <mergeCell ref="OVO231:OVP231"/>
    <mergeCell ref="OQI231:OQJ231"/>
    <mergeCell ref="OQQ231:OQR231"/>
    <mergeCell ref="OQY231:OQZ231"/>
    <mergeCell ref="ORG231:ORH231"/>
    <mergeCell ref="ORO231:ORP231"/>
    <mergeCell ref="ORW231:ORX231"/>
    <mergeCell ref="OSE231:OSF231"/>
    <mergeCell ref="OSM231:OSN231"/>
    <mergeCell ref="OSU231:OSV231"/>
    <mergeCell ref="ONO231:ONP231"/>
    <mergeCell ref="ONW231:ONX231"/>
    <mergeCell ref="OOE231:OOF231"/>
    <mergeCell ref="OOM231:OON231"/>
    <mergeCell ref="OOU231:OOV231"/>
    <mergeCell ref="OPC231:OPD231"/>
    <mergeCell ref="OPK231:OPL231"/>
    <mergeCell ref="OPS231:OPT231"/>
    <mergeCell ref="OQA231:OQB231"/>
    <mergeCell ref="OKU231:OKV231"/>
    <mergeCell ref="OLC231:OLD231"/>
    <mergeCell ref="OLK231:OLL231"/>
    <mergeCell ref="OLS231:OLT231"/>
    <mergeCell ref="OMA231:OMB231"/>
    <mergeCell ref="OMI231:OMJ231"/>
    <mergeCell ref="OMQ231:OMR231"/>
    <mergeCell ref="OMY231:OMZ231"/>
    <mergeCell ref="ONG231:ONH231"/>
    <mergeCell ref="OIA231:OIB231"/>
    <mergeCell ref="OII231:OIJ231"/>
    <mergeCell ref="OIQ231:OIR231"/>
    <mergeCell ref="OIY231:OIZ231"/>
    <mergeCell ref="OJG231:OJH231"/>
    <mergeCell ref="OJO231:OJP231"/>
    <mergeCell ref="OJW231:OJX231"/>
    <mergeCell ref="OKE231:OKF231"/>
    <mergeCell ref="OKM231:OKN231"/>
    <mergeCell ref="OFG231:OFH231"/>
    <mergeCell ref="OFO231:OFP231"/>
    <mergeCell ref="OFW231:OFX231"/>
    <mergeCell ref="OGE231:OGF231"/>
    <mergeCell ref="OGM231:OGN231"/>
    <mergeCell ref="OGU231:OGV231"/>
    <mergeCell ref="OHC231:OHD231"/>
    <mergeCell ref="OHK231:OHL231"/>
    <mergeCell ref="OHS231:OHT231"/>
    <mergeCell ref="OCM231:OCN231"/>
    <mergeCell ref="OCU231:OCV231"/>
    <mergeCell ref="ODC231:ODD231"/>
    <mergeCell ref="ODK231:ODL231"/>
    <mergeCell ref="ODS231:ODT231"/>
    <mergeCell ref="OEA231:OEB231"/>
    <mergeCell ref="OEI231:OEJ231"/>
    <mergeCell ref="OEQ231:OER231"/>
    <mergeCell ref="OEY231:OEZ231"/>
    <mergeCell ref="NZS231:NZT231"/>
    <mergeCell ref="OAA231:OAB231"/>
    <mergeCell ref="OAI231:OAJ231"/>
    <mergeCell ref="OAQ231:OAR231"/>
    <mergeCell ref="OAY231:OAZ231"/>
    <mergeCell ref="OBG231:OBH231"/>
    <mergeCell ref="OBO231:OBP231"/>
    <mergeCell ref="OBW231:OBX231"/>
    <mergeCell ref="OCE231:OCF231"/>
    <mergeCell ref="NWY231:NWZ231"/>
    <mergeCell ref="NXG231:NXH231"/>
    <mergeCell ref="NXO231:NXP231"/>
    <mergeCell ref="NXW231:NXX231"/>
    <mergeCell ref="NYE231:NYF231"/>
    <mergeCell ref="NYM231:NYN231"/>
    <mergeCell ref="NYU231:NYV231"/>
    <mergeCell ref="NZC231:NZD231"/>
    <mergeCell ref="NZK231:NZL231"/>
    <mergeCell ref="NUE231:NUF231"/>
    <mergeCell ref="NUM231:NUN231"/>
    <mergeCell ref="NUU231:NUV231"/>
    <mergeCell ref="NVC231:NVD231"/>
    <mergeCell ref="NVK231:NVL231"/>
    <mergeCell ref="NVS231:NVT231"/>
    <mergeCell ref="NWA231:NWB231"/>
    <mergeCell ref="NWI231:NWJ231"/>
    <mergeCell ref="NWQ231:NWR231"/>
    <mergeCell ref="NRK231:NRL231"/>
    <mergeCell ref="NRS231:NRT231"/>
    <mergeCell ref="NSA231:NSB231"/>
    <mergeCell ref="NSI231:NSJ231"/>
    <mergeCell ref="NSQ231:NSR231"/>
    <mergeCell ref="NSY231:NSZ231"/>
    <mergeCell ref="NTG231:NTH231"/>
    <mergeCell ref="NTO231:NTP231"/>
    <mergeCell ref="NTW231:NTX231"/>
    <mergeCell ref="NOQ231:NOR231"/>
    <mergeCell ref="NOY231:NOZ231"/>
    <mergeCell ref="NPG231:NPH231"/>
    <mergeCell ref="NPO231:NPP231"/>
    <mergeCell ref="NPW231:NPX231"/>
    <mergeCell ref="NQE231:NQF231"/>
    <mergeCell ref="NQM231:NQN231"/>
    <mergeCell ref="NQU231:NQV231"/>
    <mergeCell ref="NRC231:NRD231"/>
    <mergeCell ref="NLW231:NLX231"/>
    <mergeCell ref="NME231:NMF231"/>
    <mergeCell ref="NMM231:NMN231"/>
    <mergeCell ref="NMU231:NMV231"/>
    <mergeCell ref="NNC231:NND231"/>
    <mergeCell ref="NNK231:NNL231"/>
    <mergeCell ref="NNS231:NNT231"/>
    <mergeCell ref="NOA231:NOB231"/>
    <mergeCell ref="NOI231:NOJ231"/>
    <mergeCell ref="NJC231:NJD231"/>
    <mergeCell ref="NJK231:NJL231"/>
    <mergeCell ref="NJS231:NJT231"/>
    <mergeCell ref="NKA231:NKB231"/>
    <mergeCell ref="NKI231:NKJ231"/>
    <mergeCell ref="NKQ231:NKR231"/>
    <mergeCell ref="NKY231:NKZ231"/>
    <mergeCell ref="NLG231:NLH231"/>
    <mergeCell ref="NLO231:NLP231"/>
    <mergeCell ref="NGI231:NGJ231"/>
    <mergeCell ref="NGQ231:NGR231"/>
    <mergeCell ref="NGY231:NGZ231"/>
    <mergeCell ref="NHG231:NHH231"/>
    <mergeCell ref="NHO231:NHP231"/>
    <mergeCell ref="NHW231:NHX231"/>
    <mergeCell ref="NIE231:NIF231"/>
    <mergeCell ref="NIM231:NIN231"/>
    <mergeCell ref="NIU231:NIV231"/>
    <mergeCell ref="NDO231:NDP231"/>
    <mergeCell ref="NDW231:NDX231"/>
    <mergeCell ref="NEE231:NEF231"/>
    <mergeCell ref="NEM231:NEN231"/>
    <mergeCell ref="NEU231:NEV231"/>
    <mergeCell ref="NFC231:NFD231"/>
    <mergeCell ref="NFK231:NFL231"/>
    <mergeCell ref="NFS231:NFT231"/>
    <mergeCell ref="NGA231:NGB231"/>
    <mergeCell ref="NAU231:NAV231"/>
    <mergeCell ref="NBC231:NBD231"/>
    <mergeCell ref="NBK231:NBL231"/>
    <mergeCell ref="NBS231:NBT231"/>
    <mergeCell ref="NCA231:NCB231"/>
    <mergeCell ref="NCI231:NCJ231"/>
    <mergeCell ref="NCQ231:NCR231"/>
    <mergeCell ref="NCY231:NCZ231"/>
    <mergeCell ref="NDG231:NDH231"/>
    <mergeCell ref="MYA231:MYB231"/>
    <mergeCell ref="MYI231:MYJ231"/>
    <mergeCell ref="MYQ231:MYR231"/>
    <mergeCell ref="MYY231:MYZ231"/>
    <mergeCell ref="MZG231:MZH231"/>
    <mergeCell ref="MZO231:MZP231"/>
    <mergeCell ref="MZW231:MZX231"/>
    <mergeCell ref="NAE231:NAF231"/>
    <mergeCell ref="NAM231:NAN231"/>
    <mergeCell ref="MVG231:MVH231"/>
    <mergeCell ref="MVO231:MVP231"/>
    <mergeCell ref="MVW231:MVX231"/>
    <mergeCell ref="MWE231:MWF231"/>
    <mergeCell ref="MWM231:MWN231"/>
    <mergeCell ref="MWU231:MWV231"/>
    <mergeCell ref="MXC231:MXD231"/>
    <mergeCell ref="MXK231:MXL231"/>
    <mergeCell ref="MXS231:MXT231"/>
    <mergeCell ref="MSM231:MSN231"/>
    <mergeCell ref="MSU231:MSV231"/>
    <mergeCell ref="MTC231:MTD231"/>
    <mergeCell ref="MTK231:MTL231"/>
    <mergeCell ref="MTS231:MTT231"/>
    <mergeCell ref="MUA231:MUB231"/>
    <mergeCell ref="MUI231:MUJ231"/>
    <mergeCell ref="MUQ231:MUR231"/>
    <mergeCell ref="MUY231:MUZ231"/>
    <mergeCell ref="MPS231:MPT231"/>
    <mergeCell ref="MQA231:MQB231"/>
    <mergeCell ref="MQI231:MQJ231"/>
    <mergeCell ref="MQQ231:MQR231"/>
    <mergeCell ref="MQY231:MQZ231"/>
    <mergeCell ref="MRG231:MRH231"/>
    <mergeCell ref="MRO231:MRP231"/>
    <mergeCell ref="MRW231:MRX231"/>
    <mergeCell ref="MSE231:MSF231"/>
    <mergeCell ref="MMY231:MMZ231"/>
    <mergeCell ref="MNG231:MNH231"/>
    <mergeCell ref="MNO231:MNP231"/>
    <mergeCell ref="MNW231:MNX231"/>
    <mergeCell ref="MOE231:MOF231"/>
    <mergeCell ref="MOM231:MON231"/>
    <mergeCell ref="MOU231:MOV231"/>
    <mergeCell ref="MPC231:MPD231"/>
    <mergeCell ref="MPK231:MPL231"/>
    <mergeCell ref="MKE231:MKF231"/>
    <mergeCell ref="MKM231:MKN231"/>
    <mergeCell ref="MKU231:MKV231"/>
    <mergeCell ref="MLC231:MLD231"/>
    <mergeCell ref="MLK231:MLL231"/>
    <mergeCell ref="MLS231:MLT231"/>
    <mergeCell ref="MMA231:MMB231"/>
    <mergeCell ref="MMI231:MMJ231"/>
    <mergeCell ref="MMQ231:MMR231"/>
    <mergeCell ref="MHK231:MHL231"/>
    <mergeCell ref="MHS231:MHT231"/>
    <mergeCell ref="MIA231:MIB231"/>
    <mergeCell ref="MII231:MIJ231"/>
    <mergeCell ref="MIQ231:MIR231"/>
    <mergeCell ref="MIY231:MIZ231"/>
    <mergeCell ref="MJG231:MJH231"/>
    <mergeCell ref="MJO231:MJP231"/>
    <mergeCell ref="MJW231:MJX231"/>
    <mergeCell ref="MEQ231:MER231"/>
    <mergeCell ref="MEY231:MEZ231"/>
    <mergeCell ref="MFG231:MFH231"/>
    <mergeCell ref="MFO231:MFP231"/>
    <mergeCell ref="MFW231:MFX231"/>
    <mergeCell ref="MGE231:MGF231"/>
    <mergeCell ref="MGM231:MGN231"/>
    <mergeCell ref="MGU231:MGV231"/>
    <mergeCell ref="MHC231:MHD231"/>
    <mergeCell ref="MBW231:MBX231"/>
    <mergeCell ref="MCE231:MCF231"/>
    <mergeCell ref="MCM231:MCN231"/>
    <mergeCell ref="MCU231:MCV231"/>
    <mergeCell ref="MDC231:MDD231"/>
    <mergeCell ref="MDK231:MDL231"/>
    <mergeCell ref="MDS231:MDT231"/>
    <mergeCell ref="MEA231:MEB231"/>
    <mergeCell ref="MEI231:MEJ231"/>
    <mergeCell ref="LZC231:LZD231"/>
    <mergeCell ref="LZK231:LZL231"/>
    <mergeCell ref="LZS231:LZT231"/>
    <mergeCell ref="MAA231:MAB231"/>
    <mergeCell ref="MAI231:MAJ231"/>
    <mergeCell ref="MAQ231:MAR231"/>
    <mergeCell ref="MAY231:MAZ231"/>
    <mergeCell ref="MBG231:MBH231"/>
    <mergeCell ref="MBO231:MBP231"/>
    <mergeCell ref="LWI231:LWJ231"/>
    <mergeCell ref="LWQ231:LWR231"/>
    <mergeCell ref="LWY231:LWZ231"/>
    <mergeCell ref="LXG231:LXH231"/>
    <mergeCell ref="LXO231:LXP231"/>
    <mergeCell ref="LXW231:LXX231"/>
    <mergeCell ref="LYE231:LYF231"/>
    <mergeCell ref="LYM231:LYN231"/>
    <mergeCell ref="LYU231:LYV231"/>
    <mergeCell ref="LTO231:LTP231"/>
    <mergeCell ref="LTW231:LTX231"/>
    <mergeCell ref="LUE231:LUF231"/>
    <mergeCell ref="LUM231:LUN231"/>
    <mergeCell ref="LUU231:LUV231"/>
    <mergeCell ref="LVC231:LVD231"/>
    <mergeCell ref="LVK231:LVL231"/>
    <mergeCell ref="LVS231:LVT231"/>
    <mergeCell ref="LWA231:LWB231"/>
    <mergeCell ref="LQU231:LQV231"/>
    <mergeCell ref="LRC231:LRD231"/>
    <mergeCell ref="LRK231:LRL231"/>
    <mergeCell ref="LRS231:LRT231"/>
    <mergeCell ref="LSA231:LSB231"/>
    <mergeCell ref="LSI231:LSJ231"/>
    <mergeCell ref="LSQ231:LSR231"/>
    <mergeCell ref="LSY231:LSZ231"/>
    <mergeCell ref="LTG231:LTH231"/>
    <mergeCell ref="LOA231:LOB231"/>
    <mergeCell ref="LOI231:LOJ231"/>
    <mergeCell ref="LOQ231:LOR231"/>
    <mergeCell ref="LOY231:LOZ231"/>
    <mergeCell ref="LPG231:LPH231"/>
    <mergeCell ref="LPO231:LPP231"/>
    <mergeCell ref="LPW231:LPX231"/>
    <mergeCell ref="LQE231:LQF231"/>
    <mergeCell ref="LQM231:LQN231"/>
    <mergeCell ref="LLG231:LLH231"/>
    <mergeCell ref="LLO231:LLP231"/>
    <mergeCell ref="LLW231:LLX231"/>
    <mergeCell ref="LME231:LMF231"/>
    <mergeCell ref="LMM231:LMN231"/>
    <mergeCell ref="LMU231:LMV231"/>
    <mergeCell ref="LNC231:LND231"/>
    <mergeCell ref="LNK231:LNL231"/>
    <mergeCell ref="LNS231:LNT231"/>
    <mergeCell ref="LIM231:LIN231"/>
    <mergeCell ref="LIU231:LIV231"/>
    <mergeCell ref="LJC231:LJD231"/>
    <mergeCell ref="LJK231:LJL231"/>
    <mergeCell ref="LJS231:LJT231"/>
    <mergeCell ref="LKA231:LKB231"/>
    <mergeCell ref="LKI231:LKJ231"/>
    <mergeCell ref="LKQ231:LKR231"/>
    <mergeCell ref="LKY231:LKZ231"/>
    <mergeCell ref="LFS231:LFT231"/>
    <mergeCell ref="LGA231:LGB231"/>
    <mergeCell ref="LGI231:LGJ231"/>
    <mergeCell ref="LGQ231:LGR231"/>
    <mergeCell ref="LGY231:LGZ231"/>
    <mergeCell ref="LHG231:LHH231"/>
    <mergeCell ref="LHO231:LHP231"/>
    <mergeCell ref="LHW231:LHX231"/>
    <mergeCell ref="LIE231:LIF231"/>
    <mergeCell ref="LCY231:LCZ231"/>
    <mergeCell ref="LDG231:LDH231"/>
    <mergeCell ref="LDO231:LDP231"/>
    <mergeCell ref="LDW231:LDX231"/>
    <mergeCell ref="LEE231:LEF231"/>
    <mergeCell ref="LEM231:LEN231"/>
    <mergeCell ref="LEU231:LEV231"/>
    <mergeCell ref="LFC231:LFD231"/>
    <mergeCell ref="LFK231:LFL231"/>
    <mergeCell ref="LAE231:LAF231"/>
    <mergeCell ref="LAM231:LAN231"/>
    <mergeCell ref="LAU231:LAV231"/>
    <mergeCell ref="LBC231:LBD231"/>
    <mergeCell ref="LBK231:LBL231"/>
    <mergeCell ref="LBS231:LBT231"/>
    <mergeCell ref="LCA231:LCB231"/>
    <mergeCell ref="LCI231:LCJ231"/>
    <mergeCell ref="LCQ231:LCR231"/>
    <mergeCell ref="KXK231:KXL231"/>
    <mergeCell ref="KXS231:KXT231"/>
    <mergeCell ref="KYA231:KYB231"/>
    <mergeCell ref="KYI231:KYJ231"/>
    <mergeCell ref="KYQ231:KYR231"/>
    <mergeCell ref="KYY231:KYZ231"/>
    <mergeCell ref="KZG231:KZH231"/>
    <mergeCell ref="KZO231:KZP231"/>
    <mergeCell ref="KZW231:KZX231"/>
    <mergeCell ref="KUQ231:KUR231"/>
    <mergeCell ref="KUY231:KUZ231"/>
    <mergeCell ref="KVG231:KVH231"/>
    <mergeCell ref="KVO231:KVP231"/>
    <mergeCell ref="KVW231:KVX231"/>
    <mergeCell ref="KWE231:KWF231"/>
    <mergeCell ref="KWM231:KWN231"/>
    <mergeCell ref="KWU231:KWV231"/>
    <mergeCell ref="KXC231:KXD231"/>
    <mergeCell ref="KRW231:KRX231"/>
    <mergeCell ref="KSE231:KSF231"/>
    <mergeCell ref="KSM231:KSN231"/>
    <mergeCell ref="KSU231:KSV231"/>
    <mergeCell ref="KTC231:KTD231"/>
    <mergeCell ref="KTK231:KTL231"/>
    <mergeCell ref="KTS231:KTT231"/>
    <mergeCell ref="KUA231:KUB231"/>
    <mergeCell ref="KUI231:KUJ231"/>
    <mergeCell ref="KPC231:KPD231"/>
    <mergeCell ref="KPK231:KPL231"/>
    <mergeCell ref="KPS231:KPT231"/>
    <mergeCell ref="KQA231:KQB231"/>
    <mergeCell ref="KQI231:KQJ231"/>
    <mergeCell ref="KQQ231:KQR231"/>
    <mergeCell ref="KQY231:KQZ231"/>
    <mergeCell ref="KRG231:KRH231"/>
    <mergeCell ref="KRO231:KRP231"/>
    <mergeCell ref="KMI231:KMJ231"/>
    <mergeCell ref="KMQ231:KMR231"/>
    <mergeCell ref="KMY231:KMZ231"/>
    <mergeCell ref="KNG231:KNH231"/>
    <mergeCell ref="KNO231:KNP231"/>
    <mergeCell ref="KNW231:KNX231"/>
    <mergeCell ref="KOE231:KOF231"/>
    <mergeCell ref="KOM231:KON231"/>
    <mergeCell ref="KOU231:KOV231"/>
    <mergeCell ref="KJO231:KJP231"/>
    <mergeCell ref="KJW231:KJX231"/>
    <mergeCell ref="KKE231:KKF231"/>
    <mergeCell ref="KKM231:KKN231"/>
    <mergeCell ref="KKU231:KKV231"/>
    <mergeCell ref="KLC231:KLD231"/>
    <mergeCell ref="KLK231:KLL231"/>
    <mergeCell ref="KLS231:KLT231"/>
    <mergeCell ref="KMA231:KMB231"/>
    <mergeCell ref="KGU231:KGV231"/>
    <mergeCell ref="KHC231:KHD231"/>
    <mergeCell ref="KHK231:KHL231"/>
    <mergeCell ref="KHS231:KHT231"/>
    <mergeCell ref="KIA231:KIB231"/>
    <mergeCell ref="KII231:KIJ231"/>
    <mergeCell ref="KIQ231:KIR231"/>
    <mergeCell ref="KIY231:KIZ231"/>
    <mergeCell ref="KJG231:KJH231"/>
    <mergeCell ref="KEA231:KEB231"/>
    <mergeCell ref="KEI231:KEJ231"/>
    <mergeCell ref="KEQ231:KER231"/>
    <mergeCell ref="KEY231:KEZ231"/>
    <mergeCell ref="KFG231:KFH231"/>
    <mergeCell ref="KFO231:KFP231"/>
    <mergeCell ref="KFW231:KFX231"/>
    <mergeCell ref="KGE231:KGF231"/>
    <mergeCell ref="KGM231:KGN231"/>
    <mergeCell ref="KBG231:KBH231"/>
    <mergeCell ref="KBO231:KBP231"/>
    <mergeCell ref="KBW231:KBX231"/>
    <mergeCell ref="KCE231:KCF231"/>
    <mergeCell ref="KCM231:KCN231"/>
    <mergeCell ref="KCU231:KCV231"/>
    <mergeCell ref="KDC231:KDD231"/>
    <mergeCell ref="KDK231:KDL231"/>
    <mergeCell ref="KDS231:KDT231"/>
    <mergeCell ref="JYM231:JYN231"/>
    <mergeCell ref="JYU231:JYV231"/>
    <mergeCell ref="JZC231:JZD231"/>
    <mergeCell ref="JZK231:JZL231"/>
    <mergeCell ref="JZS231:JZT231"/>
    <mergeCell ref="KAA231:KAB231"/>
    <mergeCell ref="KAI231:KAJ231"/>
    <mergeCell ref="KAQ231:KAR231"/>
    <mergeCell ref="KAY231:KAZ231"/>
    <mergeCell ref="JVS231:JVT231"/>
    <mergeCell ref="JWA231:JWB231"/>
    <mergeCell ref="JWI231:JWJ231"/>
    <mergeCell ref="JWQ231:JWR231"/>
    <mergeCell ref="JWY231:JWZ231"/>
    <mergeCell ref="JXG231:JXH231"/>
    <mergeCell ref="JXO231:JXP231"/>
    <mergeCell ref="JXW231:JXX231"/>
    <mergeCell ref="JYE231:JYF231"/>
    <mergeCell ref="JSY231:JSZ231"/>
    <mergeCell ref="JTG231:JTH231"/>
    <mergeCell ref="JTO231:JTP231"/>
    <mergeCell ref="JTW231:JTX231"/>
    <mergeCell ref="JUE231:JUF231"/>
    <mergeCell ref="JUM231:JUN231"/>
    <mergeCell ref="JUU231:JUV231"/>
    <mergeCell ref="JVC231:JVD231"/>
    <mergeCell ref="JVK231:JVL231"/>
    <mergeCell ref="JQE231:JQF231"/>
    <mergeCell ref="JQM231:JQN231"/>
    <mergeCell ref="JQU231:JQV231"/>
    <mergeCell ref="JRC231:JRD231"/>
    <mergeCell ref="JRK231:JRL231"/>
    <mergeCell ref="JRS231:JRT231"/>
    <mergeCell ref="JSA231:JSB231"/>
    <mergeCell ref="JSI231:JSJ231"/>
    <mergeCell ref="JSQ231:JSR231"/>
    <mergeCell ref="JNK231:JNL231"/>
    <mergeCell ref="JNS231:JNT231"/>
    <mergeCell ref="JOA231:JOB231"/>
    <mergeCell ref="JOI231:JOJ231"/>
    <mergeCell ref="JOQ231:JOR231"/>
    <mergeCell ref="JOY231:JOZ231"/>
    <mergeCell ref="JPG231:JPH231"/>
    <mergeCell ref="JPO231:JPP231"/>
    <mergeCell ref="JPW231:JPX231"/>
    <mergeCell ref="JKQ231:JKR231"/>
    <mergeCell ref="JKY231:JKZ231"/>
    <mergeCell ref="JLG231:JLH231"/>
    <mergeCell ref="JLO231:JLP231"/>
    <mergeCell ref="JLW231:JLX231"/>
    <mergeCell ref="JME231:JMF231"/>
    <mergeCell ref="JMM231:JMN231"/>
    <mergeCell ref="JMU231:JMV231"/>
    <mergeCell ref="JNC231:JND231"/>
    <mergeCell ref="JHW231:JHX231"/>
    <mergeCell ref="JIE231:JIF231"/>
    <mergeCell ref="JIM231:JIN231"/>
    <mergeCell ref="JIU231:JIV231"/>
    <mergeCell ref="JJC231:JJD231"/>
    <mergeCell ref="JJK231:JJL231"/>
    <mergeCell ref="JJS231:JJT231"/>
    <mergeCell ref="JKA231:JKB231"/>
    <mergeCell ref="JKI231:JKJ231"/>
    <mergeCell ref="JFC231:JFD231"/>
    <mergeCell ref="JFK231:JFL231"/>
    <mergeCell ref="JFS231:JFT231"/>
    <mergeCell ref="JGA231:JGB231"/>
    <mergeCell ref="JGI231:JGJ231"/>
    <mergeCell ref="JGQ231:JGR231"/>
    <mergeCell ref="JGY231:JGZ231"/>
    <mergeCell ref="JHG231:JHH231"/>
    <mergeCell ref="JHO231:JHP231"/>
    <mergeCell ref="JCI231:JCJ231"/>
    <mergeCell ref="JCQ231:JCR231"/>
    <mergeCell ref="JCY231:JCZ231"/>
    <mergeCell ref="JDG231:JDH231"/>
    <mergeCell ref="JDO231:JDP231"/>
    <mergeCell ref="JDW231:JDX231"/>
    <mergeCell ref="JEE231:JEF231"/>
    <mergeCell ref="JEM231:JEN231"/>
    <mergeCell ref="JEU231:JEV231"/>
    <mergeCell ref="IZO231:IZP231"/>
    <mergeCell ref="IZW231:IZX231"/>
    <mergeCell ref="JAE231:JAF231"/>
    <mergeCell ref="JAM231:JAN231"/>
    <mergeCell ref="JAU231:JAV231"/>
    <mergeCell ref="JBC231:JBD231"/>
    <mergeCell ref="JBK231:JBL231"/>
    <mergeCell ref="JBS231:JBT231"/>
    <mergeCell ref="JCA231:JCB231"/>
    <mergeCell ref="IWU231:IWV231"/>
    <mergeCell ref="IXC231:IXD231"/>
    <mergeCell ref="IXK231:IXL231"/>
    <mergeCell ref="IXS231:IXT231"/>
    <mergeCell ref="IYA231:IYB231"/>
    <mergeCell ref="IYI231:IYJ231"/>
    <mergeCell ref="IYQ231:IYR231"/>
    <mergeCell ref="IYY231:IYZ231"/>
    <mergeCell ref="IZG231:IZH231"/>
    <mergeCell ref="IUA231:IUB231"/>
    <mergeCell ref="IUI231:IUJ231"/>
    <mergeCell ref="IUQ231:IUR231"/>
    <mergeCell ref="IUY231:IUZ231"/>
    <mergeCell ref="IVG231:IVH231"/>
    <mergeCell ref="IVO231:IVP231"/>
    <mergeCell ref="IVW231:IVX231"/>
    <mergeCell ref="IWE231:IWF231"/>
    <mergeCell ref="IWM231:IWN231"/>
    <mergeCell ref="IRG231:IRH231"/>
    <mergeCell ref="IRO231:IRP231"/>
    <mergeCell ref="IRW231:IRX231"/>
    <mergeCell ref="ISE231:ISF231"/>
    <mergeCell ref="ISM231:ISN231"/>
    <mergeCell ref="ISU231:ISV231"/>
    <mergeCell ref="ITC231:ITD231"/>
    <mergeCell ref="ITK231:ITL231"/>
    <mergeCell ref="ITS231:ITT231"/>
    <mergeCell ref="IOM231:ION231"/>
    <mergeCell ref="IOU231:IOV231"/>
    <mergeCell ref="IPC231:IPD231"/>
    <mergeCell ref="IPK231:IPL231"/>
    <mergeCell ref="IPS231:IPT231"/>
    <mergeCell ref="IQA231:IQB231"/>
    <mergeCell ref="IQI231:IQJ231"/>
    <mergeCell ref="IQQ231:IQR231"/>
    <mergeCell ref="IQY231:IQZ231"/>
    <mergeCell ref="ILS231:ILT231"/>
    <mergeCell ref="IMA231:IMB231"/>
    <mergeCell ref="IMI231:IMJ231"/>
    <mergeCell ref="IMQ231:IMR231"/>
    <mergeCell ref="IMY231:IMZ231"/>
    <mergeCell ref="ING231:INH231"/>
    <mergeCell ref="INO231:INP231"/>
    <mergeCell ref="INW231:INX231"/>
    <mergeCell ref="IOE231:IOF231"/>
    <mergeCell ref="IIY231:IIZ231"/>
    <mergeCell ref="IJG231:IJH231"/>
    <mergeCell ref="IJO231:IJP231"/>
    <mergeCell ref="IJW231:IJX231"/>
    <mergeCell ref="IKE231:IKF231"/>
    <mergeCell ref="IKM231:IKN231"/>
    <mergeCell ref="IKU231:IKV231"/>
    <mergeCell ref="ILC231:ILD231"/>
    <mergeCell ref="ILK231:ILL231"/>
    <mergeCell ref="IGE231:IGF231"/>
    <mergeCell ref="IGM231:IGN231"/>
    <mergeCell ref="IGU231:IGV231"/>
    <mergeCell ref="IHC231:IHD231"/>
    <mergeCell ref="IHK231:IHL231"/>
    <mergeCell ref="IHS231:IHT231"/>
    <mergeCell ref="IIA231:IIB231"/>
    <mergeCell ref="III231:IIJ231"/>
    <mergeCell ref="IIQ231:IIR231"/>
    <mergeCell ref="IDK231:IDL231"/>
    <mergeCell ref="IDS231:IDT231"/>
    <mergeCell ref="IEA231:IEB231"/>
    <mergeCell ref="IEI231:IEJ231"/>
    <mergeCell ref="IEQ231:IER231"/>
    <mergeCell ref="IEY231:IEZ231"/>
    <mergeCell ref="IFG231:IFH231"/>
    <mergeCell ref="IFO231:IFP231"/>
    <mergeCell ref="IFW231:IFX231"/>
    <mergeCell ref="IAQ231:IAR231"/>
    <mergeCell ref="IAY231:IAZ231"/>
    <mergeCell ref="IBG231:IBH231"/>
    <mergeCell ref="IBO231:IBP231"/>
    <mergeCell ref="IBW231:IBX231"/>
    <mergeCell ref="ICE231:ICF231"/>
    <mergeCell ref="ICM231:ICN231"/>
    <mergeCell ref="ICU231:ICV231"/>
    <mergeCell ref="IDC231:IDD231"/>
    <mergeCell ref="HXW231:HXX231"/>
    <mergeCell ref="HYE231:HYF231"/>
    <mergeCell ref="HYM231:HYN231"/>
    <mergeCell ref="HYU231:HYV231"/>
    <mergeCell ref="HZC231:HZD231"/>
    <mergeCell ref="HZK231:HZL231"/>
    <mergeCell ref="HZS231:HZT231"/>
    <mergeCell ref="IAA231:IAB231"/>
    <mergeCell ref="IAI231:IAJ231"/>
    <mergeCell ref="HVC231:HVD231"/>
    <mergeCell ref="HVK231:HVL231"/>
    <mergeCell ref="HVS231:HVT231"/>
    <mergeCell ref="HWA231:HWB231"/>
    <mergeCell ref="HWI231:HWJ231"/>
    <mergeCell ref="HWQ231:HWR231"/>
    <mergeCell ref="HWY231:HWZ231"/>
    <mergeCell ref="HXG231:HXH231"/>
    <mergeCell ref="HXO231:HXP231"/>
    <mergeCell ref="HSI231:HSJ231"/>
    <mergeCell ref="HSQ231:HSR231"/>
    <mergeCell ref="HSY231:HSZ231"/>
    <mergeCell ref="HTG231:HTH231"/>
    <mergeCell ref="HTO231:HTP231"/>
    <mergeCell ref="HTW231:HTX231"/>
    <mergeCell ref="HUE231:HUF231"/>
    <mergeCell ref="HUM231:HUN231"/>
    <mergeCell ref="HUU231:HUV231"/>
    <mergeCell ref="HPO231:HPP231"/>
    <mergeCell ref="HPW231:HPX231"/>
    <mergeCell ref="HQE231:HQF231"/>
    <mergeCell ref="HQM231:HQN231"/>
    <mergeCell ref="HQU231:HQV231"/>
    <mergeCell ref="HRC231:HRD231"/>
    <mergeCell ref="HRK231:HRL231"/>
    <mergeCell ref="HRS231:HRT231"/>
    <mergeCell ref="HSA231:HSB231"/>
    <mergeCell ref="HMU231:HMV231"/>
    <mergeCell ref="HNC231:HND231"/>
    <mergeCell ref="HNK231:HNL231"/>
    <mergeCell ref="HNS231:HNT231"/>
    <mergeCell ref="HOA231:HOB231"/>
    <mergeCell ref="HOI231:HOJ231"/>
    <mergeCell ref="HOQ231:HOR231"/>
    <mergeCell ref="HOY231:HOZ231"/>
    <mergeCell ref="HPG231:HPH231"/>
    <mergeCell ref="HKA231:HKB231"/>
    <mergeCell ref="HKI231:HKJ231"/>
    <mergeCell ref="HKQ231:HKR231"/>
    <mergeCell ref="HKY231:HKZ231"/>
    <mergeCell ref="HLG231:HLH231"/>
    <mergeCell ref="HLO231:HLP231"/>
    <mergeCell ref="HLW231:HLX231"/>
    <mergeCell ref="HME231:HMF231"/>
    <mergeCell ref="HMM231:HMN231"/>
    <mergeCell ref="HHG231:HHH231"/>
    <mergeCell ref="HHO231:HHP231"/>
    <mergeCell ref="HHW231:HHX231"/>
    <mergeCell ref="HIE231:HIF231"/>
    <mergeCell ref="HIM231:HIN231"/>
    <mergeCell ref="HIU231:HIV231"/>
    <mergeCell ref="HJC231:HJD231"/>
    <mergeCell ref="HJK231:HJL231"/>
    <mergeCell ref="HJS231:HJT231"/>
    <mergeCell ref="HEM231:HEN231"/>
    <mergeCell ref="HEU231:HEV231"/>
    <mergeCell ref="HFC231:HFD231"/>
    <mergeCell ref="HFK231:HFL231"/>
    <mergeCell ref="HFS231:HFT231"/>
    <mergeCell ref="HGA231:HGB231"/>
    <mergeCell ref="HGI231:HGJ231"/>
    <mergeCell ref="HGQ231:HGR231"/>
    <mergeCell ref="HGY231:HGZ231"/>
    <mergeCell ref="HBS231:HBT231"/>
    <mergeCell ref="HCA231:HCB231"/>
    <mergeCell ref="HCI231:HCJ231"/>
    <mergeCell ref="HCQ231:HCR231"/>
    <mergeCell ref="HCY231:HCZ231"/>
    <mergeCell ref="HDG231:HDH231"/>
    <mergeCell ref="HDO231:HDP231"/>
    <mergeCell ref="HDW231:HDX231"/>
    <mergeCell ref="HEE231:HEF231"/>
    <mergeCell ref="GYY231:GYZ231"/>
    <mergeCell ref="GZG231:GZH231"/>
    <mergeCell ref="GZO231:GZP231"/>
    <mergeCell ref="GZW231:GZX231"/>
    <mergeCell ref="HAE231:HAF231"/>
    <mergeCell ref="HAM231:HAN231"/>
    <mergeCell ref="HAU231:HAV231"/>
    <mergeCell ref="HBC231:HBD231"/>
    <mergeCell ref="HBK231:HBL231"/>
    <mergeCell ref="GWE231:GWF231"/>
    <mergeCell ref="GWM231:GWN231"/>
    <mergeCell ref="GWU231:GWV231"/>
    <mergeCell ref="GXC231:GXD231"/>
    <mergeCell ref="GXK231:GXL231"/>
    <mergeCell ref="GXS231:GXT231"/>
    <mergeCell ref="GYA231:GYB231"/>
    <mergeCell ref="GYI231:GYJ231"/>
    <mergeCell ref="GYQ231:GYR231"/>
    <mergeCell ref="GTK231:GTL231"/>
    <mergeCell ref="GTS231:GTT231"/>
    <mergeCell ref="GUA231:GUB231"/>
    <mergeCell ref="GUI231:GUJ231"/>
    <mergeCell ref="GUQ231:GUR231"/>
    <mergeCell ref="GUY231:GUZ231"/>
    <mergeCell ref="GVG231:GVH231"/>
    <mergeCell ref="GVO231:GVP231"/>
    <mergeCell ref="GVW231:GVX231"/>
    <mergeCell ref="GQQ231:GQR231"/>
    <mergeCell ref="GQY231:GQZ231"/>
    <mergeCell ref="GRG231:GRH231"/>
    <mergeCell ref="GRO231:GRP231"/>
    <mergeCell ref="GRW231:GRX231"/>
    <mergeCell ref="GSE231:GSF231"/>
    <mergeCell ref="GSM231:GSN231"/>
    <mergeCell ref="GSU231:GSV231"/>
    <mergeCell ref="GTC231:GTD231"/>
    <mergeCell ref="GNW231:GNX231"/>
    <mergeCell ref="GOE231:GOF231"/>
    <mergeCell ref="GOM231:GON231"/>
    <mergeCell ref="GOU231:GOV231"/>
    <mergeCell ref="GPC231:GPD231"/>
    <mergeCell ref="GPK231:GPL231"/>
    <mergeCell ref="GPS231:GPT231"/>
    <mergeCell ref="GQA231:GQB231"/>
    <mergeCell ref="GQI231:GQJ231"/>
    <mergeCell ref="GLC231:GLD231"/>
    <mergeCell ref="GLK231:GLL231"/>
    <mergeCell ref="GLS231:GLT231"/>
    <mergeCell ref="GMA231:GMB231"/>
    <mergeCell ref="GMI231:GMJ231"/>
    <mergeCell ref="GMQ231:GMR231"/>
    <mergeCell ref="GMY231:GMZ231"/>
    <mergeCell ref="GNG231:GNH231"/>
    <mergeCell ref="GNO231:GNP231"/>
    <mergeCell ref="GII231:GIJ231"/>
    <mergeCell ref="GIQ231:GIR231"/>
    <mergeCell ref="GIY231:GIZ231"/>
    <mergeCell ref="GJG231:GJH231"/>
    <mergeCell ref="GJO231:GJP231"/>
    <mergeCell ref="GJW231:GJX231"/>
    <mergeCell ref="GKE231:GKF231"/>
    <mergeCell ref="GKM231:GKN231"/>
    <mergeCell ref="GKU231:GKV231"/>
    <mergeCell ref="GFO231:GFP231"/>
    <mergeCell ref="GFW231:GFX231"/>
    <mergeCell ref="GGE231:GGF231"/>
    <mergeCell ref="GGM231:GGN231"/>
    <mergeCell ref="GGU231:GGV231"/>
    <mergeCell ref="GHC231:GHD231"/>
    <mergeCell ref="GHK231:GHL231"/>
    <mergeCell ref="GHS231:GHT231"/>
    <mergeCell ref="GIA231:GIB231"/>
    <mergeCell ref="GCU231:GCV231"/>
    <mergeCell ref="GDC231:GDD231"/>
    <mergeCell ref="GDK231:GDL231"/>
    <mergeCell ref="GDS231:GDT231"/>
    <mergeCell ref="GEA231:GEB231"/>
    <mergeCell ref="GEI231:GEJ231"/>
    <mergeCell ref="GEQ231:GER231"/>
    <mergeCell ref="GEY231:GEZ231"/>
    <mergeCell ref="GFG231:GFH231"/>
    <mergeCell ref="GAA231:GAB231"/>
    <mergeCell ref="GAI231:GAJ231"/>
    <mergeCell ref="GAQ231:GAR231"/>
    <mergeCell ref="GAY231:GAZ231"/>
    <mergeCell ref="GBG231:GBH231"/>
    <mergeCell ref="GBO231:GBP231"/>
    <mergeCell ref="GBW231:GBX231"/>
    <mergeCell ref="GCE231:GCF231"/>
    <mergeCell ref="GCM231:GCN231"/>
    <mergeCell ref="FXG231:FXH231"/>
    <mergeCell ref="FXO231:FXP231"/>
    <mergeCell ref="FXW231:FXX231"/>
    <mergeCell ref="FYE231:FYF231"/>
    <mergeCell ref="FYM231:FYN231"/>
    <mergeCell ref="FYU231:FYV231"/>
    <mergeCell ref="FZC231:FZD231"/>
    <mergeCell ref="FZK231:FZL231"/>
    <mergeCell ref="FZS231:FZT231"/>
    <mergeCell ref="FUM231:FUN231"/>
    <mergeCell ref="FUU231:FUV231"/>
    <mergeCell ref="FVC231:FVD231"/>
    <mergeCell ref="FVK231:FVL231"/>
    <mergeCell ref="FVS231:FVT231"/>
    <mergeCell ref="FWA231:FWB231"/>
    <mergeCell ref="FWI231:FWJ231"/>
    <mergeCell ref="FWQ231:FWR231"/>
    <mergeCell ref="FWY231:FWZ231"/>
    <mergeCell ref="FRS231:FRT231"/>
    <mergeCell ref="FSA231:FSB231"/>
    <mergeCell ref="FSI231:FSJ231"/>
    <mergeCell ref="FSQ231:FSR231"/>
    <mergeCell ref="FSY231:FSZ231"/>
    <mergeCell ref="FTG231:FTH231"/>
    <mergeCell ref="FTO231:FTP231"/>
    <mergeCell ref="FTW231:FTX231"/>
    <mergeCell ref="FUE231:FUF231"/>
    <mergeCell ref="FOY231:FOZ231"/>
    <mergeCell ref="FPG231:FPH231"/>
    <mergeCell ref="FPO231:FPP231"/>
    <mergeCell ref="FPW231:FPX231"/>
    <mergeCell ref="FQE231:FQF231"/>
    <mergeCell ref="FQM231:FQN231"/>
    <mergeCell ref="FQU231:FQV231"/>
    <mergeCell ref="FRC231:FRD231"/>
    <mergeCell ref="FRK231:FRL231"/>
    <mergeCell ref="FME231:FMF231"/>
    <mergeCell ref="FMM231:FMN231"/>
    <mergeCell ref="FMU231:FMV231"/>
    <mergeCell ref="FNC231:FND231"/>
    <mergeCell ref="FNK231:FNL231"/>
    <mergeCell ref="FNS231:FNT231"/>
    <mergeCell ref="FOA231:FOB231"/>
    <mergeCell ref="FOI231:FOJ231"/>
    <mergeCell ref="FOQ231:FOR231"/>
    <mergeCell ref="FJK231:FJL231"/>
    <mergeCell ref="FJS231:FJT231"/>
    <mergeCell ref="FKA231:FKB231"/>
    <mergeCell ref="FKI231:FKJ231"/>
    <mergeCell ref="FKQ231:FKR231"/>
    <mergeCell ref="FKY231:FKZ231"/>
    <mergeCell ref="FLG231:FLH231"/>
    <mergeCell ref="FLO231:FLP231"/>
    <mergeCell ref="FLW231:FLX231"/>
    <mergeCell ref="FGQ231:FGR231"/>
    <mergeCell ref="FGY231:FGZ231"/>
    <mergeCell ref="FHG231:FHH231"/>
    <mergeCell ref="FHO231:FHP231"/>
    <mergeCell ref="FHW231:FHX231"/>
    <mergeCell ref="FIE231:FIF231"/>
    <mergeCell ref="FIM231:FIN231"/>
    <mergeCell ref="FIU231:FIV231"/>
    <mergeCell ref="FJC231:FJD231"/>
    <mergeCell ref="FDW231:FDX231"/>
    <mergeCell ref="FEE231:FEF231"/>
    <mergeCell ref="FEM231:FEN231"/>
    <mergeCell ref="FEU231:FEV231"/>
    <mergeCell ref="FFC231:FFD231"/>
    <mergeCell ref="FFK231:FFL231"/>
    <mergeCell ref="FFS231:FFT231"/>
    <mergeCell ref="FGA231:FGB231"/>
    <mergeCell ref="FGI231:FGJ231"/>
    <mergeCell ref="FBC231:FBD231"/>
    <mergeCell ref="FBK231:FBL231"/>
    <mergeCell ref="FBS231:FBT231"/>
    <mergeCell ref="FCA231:FCB231"/>
    <mergeCell ref="FCI231:FCJ231"/>
    <mergeCell ref="FCQ231:FCR231"/>
    <mergeCell ref="FCY231:FCZ231"/>
    <mergeCell ref="FDG231:FDH231"/>
    <mergeCell ref="FDO231:FDP231"/>
    <mergeCell ref="EYI231:EYJ231"/>
    <mergeCell ref="EYQ231:EYR231"/>
    <mergeCell ref="EYY231:EYZ231"/>
    <mergeCell ref="EZG231:EZH231"/>
    <mergeCell ref="EZO231:EZP231"/>
    <mergeCell ref="EZW231:EZX231"/>
    <mergeCell ref="FAE231:FAF231"/>
    <mergeCell ref="FAM231:FAN231"/>
    <mergeCell ref="FAU231:FAV231"/>
    <mergeCell ref="EVO231:EVP231"/>
    <mergeCell ref="EVW231:EVX231"/>
    <mergeCell ref="EWE231:EWF231"/>
    <mergeCell ref="EWM231:EWN231"/>
    <mergeCell ref="EWU231:EWV231"/>
    <mergeCell ref="EXC231:EXD231"/>
    <mergeCell ref="EXK231:EXL231"/>
    <mergeCell ref="EXS231:EXT231"/>
    <mergeCell ref="EYA231:EYB231"/>
    <mergeCell ref="ESU231:ESV231"/>
    <mergeCell ref="ETC231:ETD231"/>
    <mergeCell ref="ETK231:ETL231"/>
    <mergeCell ref="ETS231:ETT231"/>
    <mergeCell ref="EUA231:EUB231"/>
    <mergeCell ref="EUI231:EUJ231"/>
    <mergeCell ref="EUQ231:EUR231"/>
    <mergeCell ref="EUY231:EUZ231"/>
    <mergeCell ref="EVG231:EVH231"/>
    <mergeCell ref="EQA231:EQB231"/>
    <mergeCell ref="EQI231:EQJ231"/>
    <mergeCell ref="EQQ231:EQR231"/>
    <mergeCell ref="EQY231:EQZ231"/>
    <mergeCell ref="ERG231:ERH231"/>
    <mergeCell ref="ERO231:ERP231"/>
    <mergeCell ref="ERW231:ERX231"/>
    <mergeCell ref="ESE231:ESF231"/>
    <mergeCell ref="ESM231:ESN231"/>
    <mergeCell ref="ENG231:ENH231"/>
    <mergeCell ref="ENO231:ENP231"/>
    <mergeCell ref="ENW231:ENX231"/>
    <mergeCell ref="EOE231:EOF231"/>
    <mergeCell ref="EOM231:EON231"/>
    <mergeCell ref="EOU231:EOV231"/>
    <mergeCell ref="EPC231:EPD231"/>
    <mergeCell ref="EPK231:EPL231"/>
    <mergeCell ref="EPS231:EPT231"/>
    <mergeCell ref="EKM231:EKN231"/>
    <mergeCell ref="EKU231:EKV231"/>
    <mergeCell ref="ELC231:ELD231"/>
    <mergeCell ref="ELK231:ELL231"/>
    <mergeCell ref="ELS231:ELT231"/>
    <mergeCell ref="EMA231:EMB231"/>
    <mergeCell ref="EMI231:EMJ231"/>
    <mergeCell ref="EMQ231:EMR231"/>
    <mergeCell ref="EMY231:EMZ231"/>
    <mergeCell ref="EHS231:EHT231"/>
    <mergeCell ref="EIA231:EIB231"/>
    <mergeCell ref="EII231:EIJ231"/>
    <mergeCell ref="EIQ231:EIR231"/>
    <mergeCell ref="EIY231:EIZ231"/>
    <mergeCell ref="EJG231:EJH231"/>
    <mergeCell ref="EJO231:EJP231"/>
    <mergeCell ref="EJW231:EJX231"/>
    <mergeCell ref="EKE231:EKF231"/>
    <mergeCell ref="EEY231:EEZ231"/>
    <mergeCell ref="EFG231:EFH231"/>
    <mergeCell ref="EFO231:EFP231"/>
    <mergeCell ref="EFW231:EFX231"/>
    <mergeCell ref="EGE231:EGF231"/>
    <mergeCell ref="EGM231:EGN231"/>
    <mergeCell ref="EGU231:EGV231"/>
    <mergeCell ref="EHC231:EHD231"/>
    <mergeCell ref="EHK231:EHL231"/>
    <mergeCell ref="ECE231:ECF231"/>
    <mergeCell ref="ECM231:ECN231"/>
    <mergeCell ref="ECU231:ECV231"/>
    <mergeCell ref="EDC231:EDD231"/>
    <mergeCell ref="EDK231:EDL231"/>
    <mergeCell ref="EDS231:EDT231"/>
    <mergeCell ref="EEA231:EEB231"/>
    <mergeCell ref="EEI231:EEJ231"/>
    <mergeCell ref="EEQ231:EER231"/>
    <mergeCell ref="DZK231:DZL231"/>
    <mergeCell ref="DZS231:DZT231"/>
    <mergeCell ref="EAA231:EAB231"/>
    <mergeCell ref="EAI231:EAJ231"/>
    <mergeCell ref="EAQ231:EAR231"/>
    <mergeCell ref="EAY231:EAZ231"/>
    <mergeCell ref="EBG231:EBH231"/>
    <mergeCell ref="EBO231:EBP231"/>
    <mergeCell ref="EBW231:EBX231"/>
    <mergeCell ref="DWQ231:DWR231"/>
    <mergeCell ref="DWY231:DWZ231"/>
    <mergeCell ref="DXG231:DXH231"/>
    <mergeCell ref="DXO231:DXP231"/>
    <mergeCell ref="DXW231:DXX231"/>
    <mergeCell ref="DYE231:DYF231"/>
    <mergeCell ref="DYM231:DYN231"/>
    <mergeCell ref="DYU231:DYV231"/>
    <mergeCell ref="DZC231:DZD231"/>
    <mergeCell ref="DTW231:DTX231"/>
    <mergeCell ref="DUE231:DUF231"/>
    <mergeCell ref="DUM231:DUN231"/>
    <mergeCell ref="DUU231:DUV231"/>
    <mergeCell ref="DVC231:DVD231"/>
    <mergeCell ref="DVK231:DVL231"/>
    <mergeCell ref="DVS231:DVT231"/>
    <mergeCell ref="DWA231:DWB231"/>
    <mergeCell ref="DWI231:DWJ231"/>
    <mergeCell ref="DRC231:DRD231"/>
    <mergeCell ref="DRK231:DRL231"/>
    <mergeCell ref="DRS231:DRT231"/>
    <mergeCell ref="DSA231:DSB231"/>
    <mergeCell ref="DSI231:DSJ231"/>
    <mergeCell ref="DSQ231:DSR231"/>
    <mergeCell ref="DSY231:DSZ231"/>
    <mergeCell ref="DTG231:DTH231"/>
    <mergeCell ref="DTO231:DTP231"/>
    <mergeCell ref="DOI231:DOJ231"/>
    <mergeCell ref="DOQ231:DOR231"/>
    <mergeCell ref="DOY231:DOZ231"/>
    <mergeCell ref="DPG231:DPH231"/>
    <mergeCell ref="DPO231:DPP231"/>
    <mergeCell ref="DPW231:DPX231"/>
    <mergeCell ref="DQE231:DQF231"/>
    <mergeCell ref="DQM231:DQN231"/>
    <mergeCell ref="DQU231:DQV231"/>
    <mergeCell ref="DLO231:DLP231"/>
    <mergeCell ref="DLW231:DLX231"/>
    <mergeCell ref="DME231:DMF231"/>
    <mergeCell ref="DMM231:DMN231"/>
    <mergeCell ref="DMU231:DMV231"/>
    <mergeCell ref="DNC231:DND231"/>
    <mergeCell ref="DNK231:DNL231"/>
    <mergeCell ref="DNS231:DNT231"/>
    <mergeCell ref="DOA231:DOB231"/>
    <mergeCell ref="DIU231:DIV231"/>
    <mergeCell ref="DJC231:DJD231"/>
    <mergeCell ref="DJK231:DJL231"/>
    <mergeCell ref="DJS231:DJT231"/>
    <mergeCell ref="DKA231:DKB231"/>
    <mergeCell ref="DKI231:DKJ231"/>
    <mergeCell ref="DKQ231:DKR231"/>
    <mergeCell ref="DKY231:DKZ231"/>
    <mergeCell ref="DLG231:DLH231"/>
    <mergeCell ref="DGA231:DGB231"/>
    <mergeCell ref="DGI231:DGJ231"/>
    <mergeCell ref="DGQ231:DGR231"/>
    <mergeCell ref="DGY231:DGZ231"/>
    <mergeCell ref="DHG231:DHH231"/>
    <mergeCell ref="DHO231:DHP231"/>
    <mergeCell ref="DHW231:DHX231"/>
    <mergeCell ref="DIE231:DIF231"/>
    <mergeCell ref="DIM231:DIN231"/>
    <mergeCell ref="DDG231:DDH231"/>
    <mergeCell ref="DDO231:DDP231"/>
    <mergeCell ref="DDW231:DDX231"/>
    <mergeCell ref="DEE231:DEF231"/>
    <mergeCell ref="DEM231:DEN231"/>
    <mergeCell ref="DEU231:DEV231"/>
    <mergeCell ref="DFC231:DFD231"/>
    <mergeCell ref="DFK231:DFL231"/>
    <mergeCell ref="DFS231:DFT231"/>
    <mergeCell ref="DAM231:DAN231"/>
    <mergeCell ref="DAU231:DAV231"/>
    <mergeCell ref="DBC231:DBD231"/>
    <mergeCell ref="DBK231:DBL231"/>
    <mergeCell ref="DBS231:DBT231"/>
    <mergeCell ref="DCA231:DCB231"/>
    <mergeCell ref="DCI231:DCJ231"/>
    <mergeCell ref="DCQ231:DCR231"/>
    <mergeCell ref="DCY231:DCZ231"/>
    <mergeCell ref="CXS231:CXT231"/>
    <mergeCell ref="CYA231:CYB231"/>
    <mergeCell ref="CYI231:CYJ231"/>
    <mergeCell ref="CYQ231:CYR231"/>
    <mergeCell ref="CYY231:CYZ231"/>
    <mergeCell ref="CZG231:CZH231"/>
    <mergeCell ref="CZO231:CZP231"/>
    <mergeCell ref="CZW231:CZX231"/>
    <mergeCell ref="DAE231:DAF231"/>
    <mergeCell ref="CUY231:CUZ231"/>
    <mergeCell ref="CVG231:CVH231"/>
    <mergeCell ref="CVO231:CVP231"/>
    <mergeCell ref="CVW231:CVX231"/>
    <mergeCell ref="CWE231:CWF231"/>
    <mergeCell ref="CWM231:CWN231"/>
    <mergeCell ref="CWU231:CWV231"/>
    <mergeCell ref="CXC231:CXD231"/>
    <mergeCell ref="CXK231:CXL231"/>
    <mergeCell ref="CSE231:CSF231"/>
    <mergeCell ref="CSM231:CSN231"/>
    <mergeCell ref="CSU231:CSV231"/>
    <mergeCell ref="CTC231:CTD231"/>
    <mergeCell ref="CTK231:CTL231"/>
    <mergeCell ref="CTS231:CTT231"/>
    <mergeCell ref="CUA231:CUB231"/>
    <mergeCell ref="CUI231:CUJ231"/>
    <mergeCell ref="CUQ231:CUR231"/>
    <mergeCell ref="CPK231:CPL231"/>
    <mergeCell ref="CPS231:CPT231"/>
    <mergeCell ref="CQA231:CQB231"/>
    <mergeCell ref="CQI231:CQJ231"/>
    <mergeCell ref="CQQ231:CQR231"/>
    <mergeCell ref="CQY231:CQZ231"/>
    <mergeCell ref="CRG231:CRH231"/>
    <mergeCell ref="CRO231:CRP231"/>
    <mergeCell ref="CRW231:CRX231"/>
    <mergeCell ref="CMQ231:CMR231"/>
    <mergeCell ref="CMY231:CMZ231"/>
    <mergeCell ref="CNG231:CNH231"/>
    <mergeCell ref="CNO231:CNP231"/>
    <mergeCell ref="CNW231:CNX231"/>
    <mergeCell ref="COE231:COF231"/>
    <mergeCell ref="COM231:CON231"/>
    <mergeCell ref="COU231:COV231"/>
    <mergeCell ref="CPC231:CPD231"/>
    <mergeCell ref="CJW231:CJX231"/>
    <mergeCell ref="CKE231:CKF231"/>
    <mergeCell ref="CKM231:CKN231"/>
    <mergeCell ref="CKU231:CKV231"/>
    <mergeCell ref="CLC231:CLD231"/>
    <mergeCell ref="CLK231:CLL231"/>
    <mergeCell ref="CLS231:CLT231"/>
    <mergeCell ref="CMA231:CMB231"/>
    <mergeCell ref="CMI231:CMJ231"/>
    <mergeCell ref="CHC231:CHD231"/>
    <mergeCell ref="CHK231:CHL231"/>
    <mergeCell ref="CHS231:CHT231"/>
    <mergeCell ref="CIA231:CIB231"/>
    <mergeCell ref="CII231:CIJ231"/>
    <mergeCell ref="CIQ231:CIR231"/>
    <mergeCell ref="CIY231:CIZ231"/>
    <mergeCell ref="CJG231:CJH231"/>
    <mergeCell ref="CJO231:CJP231"/>
    <mergeCell ref="CEI231:CEJ231"/>
    <mergeCell ref="CEQ231:CER231"/>
    <mergeCell ref="CEY231:CEZ231"/>
    <mergeCell ref="CFG231:CFH231"/>
    <mergeCell ref="CFO231:CFP231"/>
    <mergeCell ref="CFW231:CFX231"/>
    <mergeCell ref="CGE231:CGF231"/>
    <mergeCell ref="CGM231:CGN231"/>
    <mergeCell ref="CGU231:CGV231"/>
    <mergeCell ref="CBO231:CBP231"/>
    <mergeCell ref="CBW231:CBX231"/>
    <mergeCell ref="CCE231:CCF231"/>
    <mergeCell ref="CCM231:CCN231"/>
    <mergeCell ref="CCU231:CCV231"/>
    <mergeCell ref="CDC231:CDD231"/>
    <mergeCell ref="CDK231:CDL231"/>
    <mergeCell ref="CDS231:CDT231"/>
    <mergeCell ref="CEA231:CEB231"/>
    <mergeCell ref="BYU231:BYV231"/>
    <mergeCell ref="BZC231:BZD231"/>
    <mergeCell ref="BZK231:BZL231"/>
    <mergeCell ref="BZS231:BZT231"/>
    <mergeCell ref="CAA231:CAB231"/>
    <mergeCell ref="CAI231:CAJ231"/>
    <mergeCell ref="CAQ231:CAR231"/>
    <mergeCell ref="CAY231:CAZ231"/>
    <mergeCell ref="CBG231:CBH231"/>
    <mergeCell ref="BWA231:BWB231"/>
    <mergeCell ref="BWI231:BWJ231"/>
    <mergeCell ref="BWQ231:BWR231"/>
    <mergeCell ref="BWY231:BWZ231"/>
    <mergeCell ref="BXG231:BXH231"/>
    <mergeCell ref="BXO231:BXP231"/>
    <mergeCell ref="BXW231:BXX231"/>
    <mergeCell ref="BYE231:BYF231"/>
    <mergeCell ref="BYM231:BYN231"/>
    <mergeCell ref="BTG231:BTH231"/>
    <mergeCell ref="BTO231:BTP231"/>
    <mergeCell ref="BTW231:BTX231"/>
    <mergeCell ref="BUE231:BUF231"/>
    <mergeCell ref="BUM231:BUN231"/>
    <mergeCell ref="BUU231:BUV231"/>
    <mergeCell ref="BVC231:BVD231"/>
    <mergeCell ref="BVK231:BVL231"/>
    <mergeCell ref="BVS231:BVT231"/>
    <mergeCell ref="BQM231:BQN231"/>
    <mergeCell ref="BQU231:BQV231"/>
    <mergeCell ref="BRC231:BRD231"/>
    <mergeCell ref="BRK231:BRL231"/>
    <mergeCell ref="BRS231:BRT231"/>
    <mergeCell ref="BSA231:BSB231"/>
    <mergeCell ref="BSI231:BSJ231"/>
    <mergeCell ref="BSQ231:BSR231"/>
    <mergeCell ref="BSY231:BSZ231"/>
    <mergeCell ref="BNS231:BNT231"/>
    <mergeCell ref="BOA231:BOB231"/>
    <mergeCell ref="BOI231:BOJ231"/>
    <mergeCell ref="BOQ231:BOR231"/>
    <mergeCell ref="BOY231:BOZ231"/>
    <mergeCell ref="BPG231:BPH231"/>
    <mergeCell ref="BPO231:BPP231"/>
    <mergeCell ref="BPW231:BPX231"/>
    <mergeCell ref="BQE231:BQF231"/>
    <mergeCell ref="BKY231:BKZ231"/>
    <mergeCell ref="BLG231:BLH231"/>
    <mergeCell ref="BLO231:BLP231"/>
    <mergeCell ref="BLW231:BLX231"/>
    <mergeCell ref="BME231:BMF231"/>
    <mergeCell ref="BMM231:BMN231"/>
    <mergeCell ref="BMU231:BMV231"/>
    <mergeCell ref="BNC231:BND231"/>
    <mergeCell ref="BNK231:BNL231"/>
    <mergeCell ref="BIE231:BIF231"/>
    <mergeCell ref="BIM231:BIN231"/>
    <mergeCell ref="BIU231:BIV231"/>
    <mergeCell ref="BJC231:BJD231"/>
    <mergeCell ref="BJK231:BJL231"/>
    <mergeCell ref="BJS231:BJT231"/>
    <mergeCell ref="BKA231:BKB231"/>
    <mergeCell ref="BKI231:BKJ231"/>
    <mergeCell ref="BKQ231:BKR231"/>
    <mergeCell ref="BFK231:BFL231"/>
    <mergeCell ref="BFS231:BFT231"/>
    <mergeCell ref="BGA231:BGB231"/>
    <mergeCell ref="BGI231:BGJ231"/>
    <mergeCell ref="BGQ231:BGR231"/>
    <mergeCell ref="BGY231:BGZ231"/>
    <mergeCell ref="BHG231:BHH231"/>
    <mergeCell ref="BHO231:BHP231"/>
    <mergeCell ref="BHW231:BHX231"/>
    <mergeCell ref="BCQ231:BCR231"/>
    <mergeCell ref="BCY231:BCZ231"/>
    <mergeCell ref="BDG231:BDH231"/>
    <mergeCell ref="BDO231:BDP231"/>
    <mergeCell ref="BDW231:BDX231"/>
    <mergeCell ref="BEE231:BEF231"/>
    <mergeCell ref="BEM231:BEN231"/>
    <mergeCell ref="BEU231:BEV231"/>
    <mergeCell ref="BFC231:BFD231"/>
    <mergeCell ref="AZW231:AZX231"/>
    <mergeCell ref="BAE231:BAF231"/>
    <mergeCell ref="BAM231:BAN231"/>
    <mergeCell ref="BAU231:BAV231"/>
    <mergeCell ref="BBC231:BBD231"/>
    <mergeCell ref="BBK231:BBL231"/>
    <mergeCell ref="BBS231:BBT231"/>
    <mergeCell ref="BCA231:BCB231"/>
    <mergeCell ref="BCI231:BCJ231"/>
    <mergeCell ref="AXC231:AXD231"/>
    <mergeCell ref="AXK231:AXL231"/>
    <mergeCell ref="AXS231:AXT231"/>
    <mergeCell ref="AYA231:AYB231"/>
    <mergeCell ref="AYI231:AYJ231"/>
    <mergeCell ref="AYQ231:AYR231"/>
    <mergeCell ref="AYY231:AYZ231"/>
    <mergeCell ref="AZG231:AZH231"/>
    <mergeCell ref="AZO231:AZP231"/>
    <mergeCell ref="AUI231:AUJ231"/>
    <mergeCell ref="AUQ231:AUR231"/>
    <mergeCell ref="AUY231:AUZ231"/>
    <mergeCell ref="AVG231:AVH231"/>
    <mergeCell ref="AVO231:AVP231"/>
    <mergeCell ref="AVW231:AVX231"/>
    <mergeCell ref="AWE231:AWF231"/>
    <mergeCell ref="AWM231:AWN231"/>
    <mergeCell ref="AWU231:AWV231"/>
    <mergeCell ref="ARO231:ARP231"/>
    <mergeCell ref="ARW231:ARX231"/>
    <mergeCell ref="ASE231:ASF231"/>
    <mergeCell ref="ASM231:ASN231"/>
    <mergeCell ref="ASU231:ASV231"/>
    <mergeCell ref="ATC231:ATD231"/>
    <mergeCell ref="ATK231:ATL231"/>
    <mergeCell ref="ATS231:ATT231"/>
    <mergeCell ref="AUA231:AUB231"/>
    <mergeCell ref="AOU231:AOV231"/>
    <mergeCell ref="APC231:APD231"/>
    <mergeCell ref="APK231:APL231"/>
    <mergeCell ref="APS231:APT231"/>
    <mergeCell ref="AQA231:AQB231"/>
    <mergeCell ref="AQI231:AQJ231"/>
    <mergeCell ref="AQQ231:AQR231"/>
    <mergeCell ref="AQY231:AQZ231"/>
    <mergeCell ref="ARG231:ARH231"/>
    <mergeCell ref="AMA231:AMB231"/>
    <mergeCell ref="AMI231:AMJ231"/>
    <mergeCell ref="AMQ231:AMR231"/>
    <mergeCell ref="AMY231:AMZ231"/>
    <mergeCell ref="ANG231:ANH231"/>
    <mergeCell ref="ANO231:ANP231"/>
    <mergeCell ref="ANW231:ANX231"/>
    <mergeCell ref="AOE231:AOF231"/>
    <mergeCell ref="AOM231:AON231"/>
    <mergeCell ref="AJG231:AJH231"/>
    <mergeCell ref="AJO231:AJP231"/>
    <mergeCell ref="AJW231:AJX231"/>
    <mergeCell ref="AKE231:AKF231"/>
    <mergeCell ref="AKM231:AKN231"/>
    <mergeCell ref="AKU231:AKV231"/>
    <mergeCell ref="ALC231:ALD231"/>
    <mergeCell ref="ALK231:ALL231"/>
    <mergeCell ref="ALS231:ALT231"/>
    <mergeCell ref="AGM231:AGN231"/>
    <mergeCell ref="AGU231:AGV231"/>
    <mergeCell ref="AHC231:AHD231"/>
    <mergeCell ref="AHK231:AHL231"/>
    <mergeCell ref="AHS231:AHT231"/>
    <mergeCell ref="AIA231:AIB231"/>
    <mergeCell ref="AII231:AIJ231"/>
    <mergeCell ref="AIQ231:AIR231"/>
    <mergeCell ref="AIY231:AIZ231"/>
    <mergeCell ref="ADS231:ADT231"/>
    <mergeCell ref="AEA231:AEB231"/>
    <mergeCell ref="AEI231:AEJ231"/>
    <mergeCell ref="AEQ231:AER231"/>
    <mergeCell ref="AEY231:AEZ231"/>
    <mergeCell ref="AFG231:AFH231"/>
    <mergeCell ref="AFO231:AFP231"/>
    <mergeCell ref="AFW231:AFX231"/>
    <mergeCell ref="AGE231:AGF231"/>
    <mergeCell ref="AAY231:AAZ231"/>
    <mergeCell ref="ABG231:ABH231"/>
    <mergeCell ref="ABO231:ABP231"/>
    <mergeCell ref="ABW231:ABX231"/>
    <mergeCell ref="ACE231:ACF231"/>
    <mergeCell ref="ACM231:ACN231"/>
    <mergeCell ref="ACU231:ACV231"/>
    <mergeCell ref="ADC231:ADD231"/>
    <mergeCell ref="ADK231:ADL231"/>
    <mergeCell ref="YE231:YF231"/>
    <mergeCell ref="YM231:YN231"/>
    <mergeCell ref="YU231:YV231"/>
    <mergeCell ref="ZC231:ZD231"/>
    <mergeCell ref="ZK231:ZL231"/>
    <mergeCell ref="ZS231:ZT231"/>
    <mergeCell ref="AAA231:AAB231"/>
    <mergeCell ref="AAI231:AAJ231"/>
    <mergeCell ref="AAQ231:AAR231"/>
    <mergeCell ref="VK231:VL231"/>
    <mergeCell ref="VS231:VT231"/>
    <mergeCell ref="WA231:WB231"/>
    <mergeCell ref="WI231:WJ231"/>
    <mergeCell ref="WQ231:WR231"/>
    <mergeCell ref="WY231:WZ231"/>
    <mergeCell ref="XG231:XH231"/>
    <mergeCell ref="XO231:XP231"/>
    <mergeCell ref="XW231:XX231"/>
    <mergeCell ref="SQ231:SR231"/>
    <mergeCell ref="SY231:SZ231"/>
    <mergeCell ref="TG231:TH231"/>
    <mergeCell ref="TO231:TP231"/>
    <mergeCell ref="TW231:TX231"/>
    <mergeCell ref="UE231:UF231"/>
    <mergeCell ref="UM231:UN231"/>
    <mergeCell ref="UU231:UV231"/>
    <mergeCell ref="VC231:VD231"/>
    <mergeCell ref="QU231:QV231"/>
    <mergeCell ref="RC231:RD231"/>
    <mergeCell ref="RK231:RL231"/>
    <mergeCell ref="RS231:RT231"/>
    <mergeCell ref="SA231:SB231"/>
    <mergeCell ref="SI231:SJ231"/>
    <mergeCell ref="NC231:ND231"/>
    <mergeCell ref="NK231:NL231"/>
    <mergeCell ref="NS231:NT231"/>
    <mergeCell ref="OA231:OB231"/>
    <mergeCell ref="OI231:OJ231"/>
    <mergeCell ref="OQ231:OR231"/>
    <mergeCell ref="OY231:OZ231"/>
    <mergeCell ref="PG231:PH231"/>
    <mergeCell ref="PO231:PP231"/>
    <mergeCell ref="KI231:KJ231"/>
    <mergeCell ref="KQ231:KR231"/>
    <mergeCell ref="KY231:KZ231"/>
    <mergeCell ref="LG231:LH231"/>
    <mergeCell ref="LO231:LP231"/>
    <mergeCell ref="LW231:LX231"/>
    <mergeCell ref="ME231:MF231"/>
    <mergeCell ref="MM231:MN231"/>
    <mergeCell ref="MU231:MV231"/>
    <mergeCell ref="HO231:HP231"/>
    <mergeCell ref="HW231:HX231"/>
    <mergeCell ref="IE231:IF231"/>
    <mergeCell ref="IM231:IN231"/>
    <mergeCell ref="IU231:IV231"/>
    <mergeCell ref="JC231:JD231"/>
    <mergeCell ref="JK231:JL231"/>
    <mergeCell ref="JS231:JT231"/>
    <mergeCell ref="KA231:KB231"/>
    <mergeCell ref="EU231:EV231"/>
    <mergeCell ref="FC231:FD231"/>
    <mergeCell ref="FK231:FL231"/>
    <mergeCell ref="FS231:FT231"/>
    <mergeCell ref="GA231:GB231"/>
    <mergeCell ref="GI231:GJ231"/>
    <mergeCell ref="GQ231:GR231"/>
    <mergeCell ref="GY231:GZ231"/>
    <mergeCell ref="HG231:HH231"/>
    <mergeCell ref="XDO230:XDP230"/>
    <mergeCell ref="XDW230:XDX230"/>
    <mergeCell ref="XEE230:XEF230"/>
    <mergeCell ref="XEM230:XEN230"/>
    <mergeCell ref="O231:P231"/>
    <mergeCell ref="W231:X231"/>
    <mergeCell ref="AE231:AF231"/>
    <mergeCell ref="AM231:AN231"/>
    <mergeCell ref="AU231:AV231"/>
    <mergeCell ref="BC231:BD231"/>
    <mergeCell ref="BK231:BL231"/>
    <mergeCell ref="BS231:BT231"/>
    <mergeCell ref="CA231:CB231"/>
    <mergeCell ref="CI231:CJ231"/>
    <mergeCell ref="CQ231:CR231"/>
    <mergeCell ref="CY231:CZ231"/>
    <mergeCell ref="DG231:DH231"/>
    <mergeCell ref="DO231:DP231"/>
    <mergeCell ref="DW231:DX231"/>
    <mergeCell ref="EE231:EF231"/>
    <mergeCell ref="EM231:EN231"/>
    <mergeCell ref="XAU230:XAV230"/>
    <mergeCell ref="XBC230:XBD230"/>
    <mergeCell ref="XBK230:XBL230"/>
    <mergeCell ref="XBS230:XBT230"/>
    <mergeCell ref="XCA230:XCB230"/>
    <mergeCell ref="XCI230:XCJ230"/>
    <mergeCell ref="XCQ230:XCR230"/>
    <mergeCell ref="XCY230:XCZ230"/>
    <mergeCell ref="XDG230:XDH230"/>
    <mergeCell ref="WYA230:WYB230"/>
    <mergeCell ref="WYI230:WYJ230"/>
    <mergeCell ref="WYQ230:WYR230"/>
    <mergeCell ref="WYY230:WYZ230"/>
    <mergeCell ref="WZG230:WZH230"/>
    <mergeCell ref="WZO230:WZP230"/>
    <mergeCell ref="WZW230:WZX230"/>
    <mergeCell ref="XAE230:XAF230"/>
    <mergeCell ref="XAM230:XAN230"/>
    <mergeCell ref="WVG230:WVH230"/>
    <mergeCell ref="WVO230:WVP230"/>
    <mergeCell ref="WVW230:WVX230"/>
    <mergeCell ref="WWE230:WWF230"/>
    <mergeCell ref="WWM230:WWN230"/>
    <mergeCell ref="WWU230:WWV230"/>
    <mergeCell ref="WXC230:WXD230"/>
    <mergeCell ref="WXK230:WXL230"/>
    <mergeCell ref="WXS230:WXT230"/>
    <mergeCell ref="WSM230:WSN230"/>
    <mergeCell ref="WSU230:WSV230"/>
    <mergeCell ref="WTC230:WTD230"/>
    <mergeCell ref="WTK230:WTL230"/>
    <mergeCell ref="PW231:PX231"/>
    <mergeCell ref="QE231:QF231"/>
    <mergeCell ref="QM231:QN231"/>
    <mergeCell ref="WTS230:WTT230"/>
    <mergeCell ref="WUA230:WUB230"/>
    <mergeCell ref="WUI230:WUJ230"/>
    <mergeCell ref="WUQ230:WUR230"/>
    <mergeCell ref="WUY230:WUZ230"/>
    <mergeCell ref="WPS230:WPT230"/>
    <mergeCell ref="WQA230:WQB230"/>
    <mergeCell ref="WQI230:WQJ230"/>
    <mergeCell ref="WQQ230:WQR230"/>
    <mergeCell ref="WQY230:WQZ230"/>
    <mergeCell ref="WRG230:WRH230"/>
    <mergeCell ref="WRO230:WRP230"/>
    <mergeCell ref="WRW230:WRX230"/>
    <mergeCell ref="WSE230:WSF230"/>
    <mergeCell ref="WMY230:WMZ230"/>
    <mergeCell ref="WNG230:WNH230"/>
    <mergeCell ref="WNO230:WNP230"/>
    <mergeCell ref="WNW230:WNX230"/>
    <mergeCell ref="WOE230:WOF230"/>
    <mergeCell ref="WOM230:WON230"/>
    <mergeCell ref="WOU230:WOV230"/>
    <mergeCell ref="WPC230:WPD230"/>
    <mergeCell ref="WPK230:WPL230"/>
    <mergeCell ref="WKE230:WKF230"/>
    <mergeCell ref="WKM230:WKN230"/>
    <mergeCell ref="WKU230:WKV230"/>
    <mergeCell ref="WLC230:WLD230"/>
    <mergeCell ref="WLK230:WLL230"/>
    <mergeCell ref="WLS230:WLT230"/>
    <mergeCell ref="WMA230:WMB230"/>
    <mergeCell ref="WMI230:WMJ230"/>
    <mergeCell ref="WMQ230:WMR230"/>
    <mergeCell ref="WHK230:WHL230"/>
    <mergeCell ref="WHS230:WHT230"/>
    <mergeCell ref="WIA230:WIB230"/>
    <mergeCell ref="WII230:WIJ230"/>
    <mergeCell ref="WIQ230:WIR230"/>
    <mergeCell ref="WIY230:WIZ230"/>
    <mergeCell ref="WJG230:WJH230"/>
    <mergeCell ref="WJO230:WJP230"/>
    <mergeCell ref="WJW230:WJX230"/>
    <mergeCell ref="WEQ230:WER230"/>
    <mergeCell ref="WEY230:WEZ230"/>
    <mergeCell ref="WFG230:WFH230"/>
    <mergeCell ref="WFO230:WFP230"/>
    <mergeCell ref="WFW230:WFX230"/>
    <mergeCell ref="WGE230:WGF230"/>
    <mergeCell ref="WGM230:WGN230"/>
    <mergeCell ref="WGU230:WGV230"/>
    <mergeCell ref="WHC230:WHD230"/>
    <mergeCell ref="WBW230:WBX230"/>
    <mergeCell ref="WCE230:WCF230"/>
    <mergeCell ref="WCM230:WCN230"/>
    <mergeCell ref="WCU230:WCV230"/>
    <mergeCell ref="WDC230:WDD230"/>
    <mergeCell ref="WDK230:WDL230"/>
    <mergeCell ref="WDS230:WDT230"/>
    <mergeCell ref="WEA230:WEB230"/>
    <mergeCell ref="WEI230:WEJ230"/>
    <mergeCell ref="VZC230:VZD230"/>
    <mergeCell ref="VZK230:VZL230"/>
    <mergeCell ref="VZS230:VZT230"/>
    <mergeCell ref="WAA230:WAB230"/>
    <mergeCell ref="WAI230:WAJ230"/>
    <mergeCell ref="WAQ230:WAR230"/>
    <mergeCell ref="WAY230:WAZ230"/>
    <mergeCell ref="WBG230:WBH230"/>
    <mergeCell ref="WBO230:WBP230"/>
    <mergeCell ref="VWI230:VWJ230"/>
    <mergeCell ref="VWQ230:VWR230"/>
    <mergeCell ref="VWY230:VWZ230"/>
    <mergeCell ref="VXG230:VXH230"/>
    <mergeCell ref="VXO230:VXP230"/>
    <mergeCell ref="VXW230:VXX230"/>
    <mergeCell ref="VYE230:VYF230"/>
    <mergeCell ref="VYM230:VYN230"/>
    <mergeCell ref="VYU230:VYV230"/>
    <mergeCell ref="VTO230:VTP230"/>
    <mergeCell ref="VTW230:VTX230"/>
    <mergeCell ref="VUE230:VUF230"/>
    <mergeCell ref="VUM230:VUN230"/>
    <mergeCell ref="VUU230:VUV230"/>
    <mergeCell ref="VVC230:VVD230"/>
    <mergeCell ref="VVK230:VVL230"/>
    <mergeCell ref="VVS230:VVT230"/>
    <mergeCell ref="VWA230:VWB230"/>
    <mergeCell ref="VQU230:VQV230"/>
    <mergeCell ref="VRC230:VRD230"/>
    <mergeCell ref="VRK230:VRL230"/>
    <mergeCell ref="VRS230:VRT230"/>
    <mergeCell ref="VSA230:VSB230"/>
    <mergeCell ref="VSI230:VSJ230"/>
    <mergeCell ref="VSQ230:VSR230"/>
    <mergeCell ref="VSY230:VSZ230"/>
    <mergeCell ref="VTG230:VTH230"/>
    <mergeCell ref="VOA230:VOB230"/>
    <mergeCell ref="VOI230:VOJ230"/>
    <mergeCell ref="VOQ230:VOR230"/>
    <mergeCell ref="VOY230:VOZ230"/>
    <mergeCell ref="VPG230:VPH230"/>
    <mergeCell ref="VPO230:VPP230"/>
    <mergeCell ref="VPW230:VPX230"/>
    <mergeCell ref="VQE230:VQF230"/>
    <mergeCell ref="VQM230:VQN230"/>
    <mergeCell ref="VLG230:VLH230"/>
    <mergeCell ref="VLO230:VLP230"/>
    <mergeCell ref="VLW230:VLX230"/>
    <mergeCell ref="VME230:VMF230"/>
    <mergeCell ref="VMM230:VMN230"/>
    <mergeCell ref="VMU230:VMV230"/>
    <mergeCell ref="VNC230:VND230"/>
    <mergeCell ref="VNK230:VNL230"/>
    <mergeCell ref="VNS230:VNT230"/>
    <mergeCell ref="VIM230:VIN230"/>
    <mergeCell ref="VIU230:VIV230"/>
    <mergeCell ref="VJC230:VJD230"/>
    <mergeCell ref="VJK230:VJL230"/>
    <mergeCell ref="VJS230:VJT230"/>
    <mergeCell ref="VKA230:VKB230"/>
    <mergeCell ref="VKI230:VKJ230"/>
    <mergeCell ref="VKQ230:VKR230"/>
    <mergeCell ref="VKY230:VKZ230"/>
    <mergeCell ref="VFS230:VFT230"/>
    <mergeCell ref="VGA230:VGB230"/>
    <mergeCell ref="VGI230:VGJ230"/>
    <mergeCell ref="VGQ230:VGR230"/>
    <mergeCell ref="VGY230:VGZ230"/>
    <mergeCell ref="VHG230:VHH230"/>
    <mergeCell ref="VHO230:VHP230"/>
    <mergeCell ref="VHW230:VHX230"/>
    <mergeCell ref="VIE230:VIF230"/>
    <mergeCell ref="VCY230:VCZ230"/>
    <mergeCell ref="VDG230:VDH230"/>
    <mergeCell ref="VDO230:VDP230"/>
    <mergeCell ref="VDW230:VDX230"/>
    <mergeCell ref="VEE230:VEF230"/>
    <mergeCell ref="VEM230:VEN230"/>
    <mergeCell ref="VEU230:VEV230"/>
    <mergeCell ref="VFC230:VFD230"/>
    <mergeCell ref="VFK230:VFL230"/>
    <mergeCell ref="VAE230:VAF230"/>
    <mergeCell ref="VAM230:VAN230"/>
    <mergeCell ref="VAU230:VAV230"/>
    <mergeCell ref="VBC230:VBD230"/>
    <mergeCell ref="VBK230:VBL230"/>
    <mergeCell ref="VBS230:VBT230"/>
    <mergeCell ref="VCA230:VCB230"/>
    <mergeCell ref="VCI230:VCJ230"/>
    <mergeCell ref="VCQ230:VCR230"/>
    <mergeCell ref="UXK230:UXL230"/>
    <mergeCell ref="UXS230:UXT230"/>
    <mergeCell ref="UYA230:UYB230"/>
    <mergeCell ref="UYI230:UYJ230"/>
    <mergeCell ref="UYQ230:UYR230"/>
    <mergeCell ref="UYY230:UYZ230"/>
    <mergeCell ref="UZG230:UZH230"/>
    <mergeCell ref="UZO230:UZP230"/>
    <mergeCell ref="UZW230:UZX230"/>
    <mergeCell ref="UUQ230:UUR230"/>
    <mergeCell ref="UUY230:UUZ230"/>
    <mergeCell ref="UVG230:UVH230"/>
    <mergeCell ref="UVO230:UVP230"/>
    <mergeCell ref="UVW230:UVX230"/>
    <mergeCell ref="UWE230:UWF230"/>
    <mergeCell ref="UWM230:UWN230"/>
    <mergeCell ref="UWU230:UWV230"/>
    <mergeCell ref="UXC230:UXD230"/>
    <mergeCell ref="URW230:URX230"/>
    <mergeCell ref="USE230:USF230"/>
    <mergeCell ref="USM230:USN230"/>
    <mergeCell ref="USU230:USV230"/>
    <mergeCell ref="UTC230:UTD230"/>
    <mergeCell ref="UTK230:UTL230"/>
    <mergeCell ref="UTS230:UTT230"/>
    <mergeCell ref="UUA230:UUB230"/>
    <mergeCell ref="UUI230:UUJ230"/>
    <mergeCell ref="UPC230:UPD230"/>
    <mergeCell ref="UPK230:UPL230"/>
    <mergeCell ref="UPS230:UPT230"/>
    <mergeCell ref="UQA230:UQB230"/>
    <mergeCell ref="UQI230:UQJ230"/>
    <mergeCell ref="UQQ230:UQR230"/>
    <mergeCell ref="UQY230:UQZ230"/>
    <mergeCell ref="URG230:URH230"/>
    <mergeCell ref="URO230:URP230"/>
    <mergeCell ref="UMI230:UMJ230"/>
    <mergeCell ref="UMQ230:UMR230"/>
    <mergeCell ref="UMY230:UMZ230"/>
    <mergeCell ref="UNG230:UNH230"/>
    <mergeCell ref="UNO230:UNP230"/>
    <mergeCell ref="UNW230:UNX230"/>
    <mergeCell ref="UOE230:UOF230"/>
    <mergeCell ref="UOM230:UON230"/>
    <mergeCell ref="UOU230:UOV230"/>
    <mergeCell ref="UJO230:UJP230"/>
    <mergeCell ref="UJW230:UJX230"/>
    <mergeCell ref="UKE230:UKF230"/>
    <mergeCell ref="UKM230:UKN230"/>
    <mergeCell ref="UKU230:UKV230"/>
    <mergeCell ref="ULC230:ULD230"/>
    <mergeCell ref="ULK230:ULL230"/>
    <mergeCell ref="ULS230:ULT230"/>
    <mergeCell ref="UMA230:UMB230"/>
    <mergeCell ref="UGU230:UGV230"/>
    <mergeCell ref="UHC230:UHD230"/>
    <mergeCell ref="UHK230:UHL230"/>
    <mergeCell ref="UHS230:UHT230"/>
    <mergeCell ref="UIA230:UIB230"/>
    <mergeCell ref="UII230:UIJ230"/>
    <mergeCell ref="UIQ230:UIR230"/>
    <mergeCell ref="UIY230:UIZ230"/>
    <mergeCell ref="UJG230:UJH230"/>
    <mergeCell ref="UEA230:UEB230"/>
    <mergeCell ref="UEI230:UEJ230"/>
    <mergeCell ref="UEQ230:UER230"/>
    <mergeCell ref="UEY230:UEZ230"/>
    <mergeCell ref="UFG230:UFH230"/>
    <mergeCell ref="UFO230:UFP230"/>
    <mergeCell ref="UFW230:UFX230"/>
    <mergeCell ref="UGE230:UGF230"/>
    <mergeCell ref="UGM230:UGN230"/>
    <mergeCell ref="UBG230:UBH230"/>
    <mergeCell ref="UBO230:UBP230"/>
    <mergeCell ref="UBW230:UBX230"/>
    <mergeCell ref="UCE230:UCF230"/>
    <mergeCell ref="UCM230:UCN230"/>
    <mergeCell ref="UCU230:UCV230"/>
    <mergeCell ref="UDC230:UDD230"/>
    <mergeCell ref="UDK230:UDL230"/>
    <mergeCell ref="UDS230:UDT230"/>
    <mergeCell ref="TYM230:TYN230"/>
    <mergeCell ref="TYU230:TYV230"/>
    <mergeCell ref="TZC230:TZD230"/>
    <mergeCell ref="TZK230:TZL230"/>
    <mergeCell ref="TZS230:TZT230"/>
    <mergeCell ref="UAA230:UAB230"/>
    <mergeCell ref="UAI230:UAJ230"/>
    <mergeCell ref="UAQ230:UAR230"/>
    <mergeCell ref="UAY230:UAZ230"/>
    <mergeCell ref="TVS230:TVT230"/>
    <mergeCell ref="TWA230:TWB230"/>
    <mergeCell ref="TWI230:TWJ230"/>
    <mergeCell ref="TWQ230:TWR230"/>
    <mergeCell ref="TWY230:TWZ230"/>
    <mergeCell ref="TXG230:TXH230"/>
    <mergeCell ref="TXO230:TXP230"/>
    <mergeCell ref="TXW230:TXX230"/>
    <mergeCell ref="TYE230:TYF230"/>
    <mergeCell ref="TSY230:TSZ230"/>
    <mergeCell ref="TTG230:TTH230"/>
    <mergeCell ref="TTO230:TTP230"/>
    <mergeCell ref="TTW230:TTX230"/>
    <mergeCell ref="TUE230:TUF230"/>
    <mergeCell ref="TUM230:TUN230"/>
    <mergeCell ref="TUU230:TUV230"/>
    <mergeCell ref="TVC230:TVD230"/>
    <mergeCell ref="TVK230:TVL230"/>
    <mergeCell ref="TQE230:TQF230"/>
    <mergeCell ref="TQM230:TQN230"/>
    <mergeCell ref="TQU230:TQV230"/>
    <mergeCell ref="TRC230:TRD230"/>
    <mergeCell ref="TRK230:TRL230"/>
    <mergeCell ref="TRS230:TRT230"/>
    <mergeCell ref="TSA230:TSB230"/>
    <mergeCell ref="TSI230:TSJ230"/>
    <mergeCell ref="TSQ230:TSR230"/>
    <mergeCell ref="TNK230:TNL230"/>
    <mergeCell ref="TNS230:TNT230"/>
    <mergeCell ref="TOA230:TOB230"/>
    <mergeCell ref="TOI230:TOJ230"/>
    <mergeCell ref="TOQ230:TOR230"/>
    <mergeCell ref="TOY230:TOZ230"/>
    <mergeCell ref="TPG230:TPH230"/>
    <mergeCell ref="TPO230:TPP230"/>
    <mergeCell ref="TPW230:TPX230"/>
    <mergeCell ref="TKQ230:TKR230"/>
    <mergeCell ref="TKY230:TKZ230"/>
    <mergeCell ref="TLG230:TLH230"/>
    <mergeCell ref="TLO230:TLP230"/>
    <mergeCell ref="TLW230:TLX230"/>
    <mergeCell ref="TME230:TMF230"/>
    <mergeCell ref="TMM230:TMN230"/>
    <mergeCell ref="TMU230:TMV230"/>
    <mergeCell ref="TNC230:TND230"/>
    <mergeCell ref="THW230:THX230"/>
    <mergeCell ref="TIE230:TIF230"/>
    <mergeCell ref="TIM230:TIN230"/>
    <mergeCell ref="TIU230:TIV230"/>
    <mergeCell ref="TJC230:TJD230"/>
    <mergeCell ref="TJK230:TJL230"/>
    <mergeCell ref="TJS230:TJT230"/>
    <mergeCell ref="TKA230:TKB230"/>
    <mergeCell ref="TKI230:TKJ230"/>
    <mergeCell ref="TFC230:TFD230"/>
    <mergeCell ref="TFK230:TFL230"/>
    <mergeCell ref="TFS230:TFT230"/>
    <mergeCell ref="TGA230:TGB230"/>
    <mergeCell ref="TGI230:TGJ230"/>
    <mergeCell ref="TGQ230:TGR230"/>
    <mergeCell ref="TGY230:TGZ230"/>
    <mergeCell ref="THG230:THH230"/>
    <mergeCell ref="THO230:THP230"/>
    <mergeCell ref="TCI230:TCJ230"/>
    <mergeCell ref="TCQ230:TCR230"/>
    <mergeCell ref="TCY230:TCZ230"/>
    <mergeCell ref="TDG230:TDH230"/>
    <mergeCell ref="TDO230:TDP230"/>
    <mergeCell ref="TDW230:TDX230"/>
    <mergeCell ref="TEE230:TEF230"/>
    <mergeCell ref="TEM230:TEN230"/>
    <mergeCell ref="TEU230:TEV230"/>
    <mergeCell ref="SZO230:SZP230"/>
    <mergeCell ref="SZW230:SZX230"/>
    <mergeCell ref="TAE230:TAF230"/>
    <mergeCell ref="TAM230:TAN230"/>
    <mergeCell ref="TAU230:TAV230"/>
    <mergeCell ref="TBC230:TBD230"/>
    <mergeCell ref="TBK230:TBL230"/>
    <mergeCell ref="TBS230:TBT230"/>
    <mergeCell ref="TCA230:TCB230"/>
    <mergeCell ref="SWU230:SWV230"/>
    <mergeCell ref="SXC230:SXD230"/>
    <mergeCell ref="SXK230:SXL230"/>
    <mergeCell ref="SXS230:SXT230"/>
    <mergeCell ref="SYA230:SYB230"/>
    <mergeCell ref="SYI230:SYJ230"/>
    <mergeCell ref="SYQ230:SYR230"/>
    <mergeCell ref="SYY230:SYZ230"/>
    <mergeCell ref="SZG230:SZH230"/>
    <mergeCell ref="SUA230:SUB230"/>
    <mergeCell ref="SUI230:SUJ230"/>
    <mergeCell ref="SUQ230:SUR230"/>
    <mergeCell ref="SUY230:SUZ230"/>
    <mergeCell ref="SVG230:SVH230"/>
    <mergeCell ref="SVO230:SVP230"/>
    <mergeCell ref="SVW230:SVX230"/>
    <mergeCell ref="SWE230:SWF230"/>
    <mergeCell ref="SWM230:SWN230"/>
    <mergeCell ref="SRG230:SRH230"/>
    <mergeCell ref="SRO230:SRP230"/>
    <mergeCell ref="SRW230:SRX230"/>
    <mergeCell ref="SSE230:SSF230"/>
    <mergeCell ref="SSM230:SSN230"/>
    <mergeCell ref="SSU230:SSV230"/>
    <mergeCell ref="STC230:STD230"/>
    <mergeCell ref="STK230:STL230"/>
    <mergeCell ref="STS230:STT230"/>
    <mergeCell ref="SOM230:SON230"/>
    <mergeCell ref="SOU230:SOV230"/>
    <mergeCell ref="SPC230:SPD230"/>
    <mergeCell ref="SPK230:SPL230"/>
    <mergeCell ref="SPS230:SPT230"/>
    <mergeCell ref="SQA230:SQB230"/>
    <mergeCell ref="SQI230:SQJ230"/>
    <mergeCell ref="SQQ230:SQR230"/>
    <mergeCell ref="SQY230:SQZ230"/>
    <mergeCell ref="SLS230:SLT230"/>
    <mergeCell ref="SMA230:SMB230"/>
    <mergeCell ref="SMI230:SMJ230"/>
    <mergeCell ref="SMQ230:SMR230"/>
    <mergeCell ref="SMY230:SMZ230"/>
    <mergeCell ref="SNG230:SNH230"/>
    <mergeCell ref="SNO230:SNP230"/>
    <mergeCell ref="SNW230:SNX230"/>
    <mergeCell ref="SOE230:SOF230"/>
    <mergeCell ref="SIY230:SIZ230"/>
    <mergeCell ref="SJG230:SJH230"/>
    <mergeCell ref="SJO230:SJP230"/>
    <mergeCell ref="SJW230:SJX230"/>
    <mergeCell ref="SKE230:SKF230"/>
    <mergeCell ref="SKM230:SKN230"/>
    <mergeCell ref="SKU230:SKV230"/>
    <mergeCell ref="SLC230:SLD230"/>
    <mergeCell ref="SLK230:SLL230"/>
    <mergeCell ref="SGE230:SGF230"/>
    <mergeCell ref="SGM230:SGN230"/>
    <mergeCell ref="SGU230:SGV230"/>
    <mergeCell ref="SHC230:SHD230"/>
    <mergeCell ref="SHK230:SHL230"/>
    <mergeCell ref="SHS230:SHT230"/>
    <mergeCell ref="SIA230:SIB230"/>
    <mergeCell ref="SII230:SIJ230"/>
    <mergeCell ref="SIQ230:SIR230"/>
    <mergeCell ref="SDK230:SDL230"/>
    <mergeCell ref="SDS230:SDT230"/>
    <mergeCell ref="SEA230:SEB230"/>
    <mergeCell ref="SEI230:SEJ230"/>
    <mergeCell ref="SEQ230:SER230"/>
    <mergeCell ref="SEY230:SEZ230"/>
    <mergeCell ref="SFG230:SFH230"/>
    <mergeCell ref="SFO230:SFP230"/>
    <mergeCell ref="SFW230:SFX230"/>
    <mergeCell ref="SAQ230:SAR230"/>
    <mergeCell ref="SAY230:SAZ230"/>
    <mergeCell ref="SBG230:SBH230"/>
    <mergeCell ref="SBO230:SBP230"/>
    <mergeCell ref="SBW230:SBX230"/>
    <mergeCell ref="SCE230:SCF230"/>
    <mergeCell ref="SCM230:SCN230"/>
    <mergeCell ref="SCU230:SCV230"/>
    <mergeCell ref="SDC230:SDD230"/>
    <mergeCell ref="RXW230:RXX230"/>
    <mergeCell ref="RYE230:RYF230"/>
    <mergeCell ref="RYM230:RYN230"/>
    <mergeCell ref="RYU230:RYV230"/>
    <mergeCell ref="RZC230:RZD230"/>
    <mergeCell ref="RZK230:RZL230"/>
    <mergeCell ref="RZS230:RZT230"/>
    <mergeCell ref="SAA230:SAB230"/>
    <mergeCell ref="SAI230:SAJ230"/>
    <mergeCell ref="RVC230:RVD230"/>
    <mergeCell ref="RVK230:RVL230"/>
    <mergeCell ref="RVS230:RVT230"/>
    <mergeCell ref="RWA230:RWB230"/>
    <mergeCell ref="RWI230:RWJ230"/>
    <mergeCell ref="RWQ230:RWR230"/>
    <mergeCell ref="RWY230:RWZ230"/>
    <mergeCell ref="RXG230:RXH230"/>
    <mergeCell ref="RXO230:RXP230"/>
    <mergeCell ref="RSI230:RSJ230"/>
    <mergeCell ref="RSQ230:RSR230"/>
    <mergeCell ref="RSY230:RSZ230"/>
    <mergeCell ref="RTG230:RTH230"/>
    <mergeCell ref="RTO230:RTP230"/>
    <mergeCell ref="RTW230:RTX230"/>
    <mergeCell ref="RUE230:RUF230"/>
    <mergeCell ref="RUM230:RUN230"/>
    <mergeCell ref="RUU230:RUV230"/>
    <mergeCell ref="RPO230:RPP230"/>
    <mergeCell ref="RPW230:RPX230"/>
    <mergeCell ref="RQE230:RQF230"/>
    <mergeCell ref="RQM230:RQN230"/>
    <mergeCell ref="RQU230:RQV230"/>
    <mergeCell ref="RRC230:RRD230"/>
    <mergeCell ref="RRK230:RRL230"/>
    <mergeCell ref="RRS230:RRT230"/>
    <mergeCell ref="RSA230:RSB230"/>
    <mergeCell ref="RMU230:RMV230"/>
    <mergeCell ref="RNC230:RND230"/>
    <mergeCell ref="RNK230:RNL230"/>
    <mergeCell ref="RNS230:RNT230"/>
    <mergeCell ref="ROA230:ROB230"/>
    <mergeCell ref="ROI230:ROJ230"/>
    <mergeCell ref="ROQ230:ROR230"/>
    <mergeCell ref="ROY230:ROZ230"/>
    <mergeCell ref="RPG230:RPH230"/>
    <mergeCell ref="RKA230:RKB230"/>
    <mergeCell ref="RKI230:RKJ230"/>
    <mergeCell ref="RKQ230:RKR230"/>
    <mergeCell ref="RKY230:RKZ230"/>
    <mergeCell ref="RLG230:RLH230"/>
    <mergeCell ref="RLO230:RLP230"/>
    <mergeCell ref="RLW230:RLX230"/>
    <mergeCell ref="RME230:RMF230"/>
    <mergeCell ref="RMM230:RMN230"/>
    <mergeCell ref="RHG230:RHH230"/>
    <mergeCell ref="RHO230:RHP230"/>
    <mergeCell ref="RHW230:RHX230"/>
    <mergeCell ref="RIE230:RIF230"/>
    <mergeCell ref="RIM230:RIN230"/>
    <mergeCell ref="RIU230:RIV230"/>
    <mergeCell ref="RJC230:RJD230"/>
    <mergeCell ref="RJK230:RJL230"/>
    <mergeCell ref="RJS230:RJT230"/>
    <mergeCell ref="REM230:REN230"/>
    <mergeCell ref="REU230:REV230"/>
    <mergeCell ref="RFC230:RFD230"/>
    <mergeCell ref="RFK230:RFL230"/>
    <mergeCell ref="RFS230:RFT230"/>
    <mergeCell ref="RGA230:RGB230"/>
    <mergeCell ref="RGI230:RGJ230"/>
    <mergeCell ref="RGQ230:RGR230"/>
    <mergeCell ref="RGY230:RGZ230"/>
    <mergeCell ref="RBS230:RBT230"/>
    <mergeCell ref="RCA230:RCB230"/>
    <mergeCell ref="RCI230:RCJ230"/>
    <mergeCell ref="RCQ230:RCR230"/>
    <mergeCell ref="RCY230:RCZ230"/>
    <mergeCell ref="RDG230:RDH230"/>
    <mergeCell ref="RDO230:RDP230"/>
    <mergeCell ref="RDW230:RDX230"/>
    <mergeCell ref="REE230:REF230"/>
    <mergeCell ref="QYY230:QYZ230"/>
    <mergeCell ref="QZG230:QZH230"/>
    <mergeCell ref="QZO230:QZP230"/>
    <mergeCell ref="QZW230:QZX230"/>
    <mergeCell ref="RAE230:RAF230"/>
    <mergeCell ref="RAM230:RAN230"/>
    <mergeCell ref="RAU230:RAV230"/>
    <mergeCell ref="RBC230:RBD230"/>
    <mergeCell ref="RBK230:RBL230"/>
    <mergeCell ref="QWE230:QWF230"/>
    <mergeCell ref="QWM230:QWN230"/>
    <mergeCell ref="QWU230:QWV230"/>
    <mergeCell ref="QXC230:QXD230"/>
    <mergeCell ref="QXK230:QXL230"/>
    <mergeCell ref="QXS230:QXT230"/>
    <mergeCell ref="QYA230:QYB230"/>
    <mergeCell ref="QYI230:QYJ230"/>
    <mergeCell ref="QYQ230:QYR230"/>
    <mergeCell ref="QTK230:QTL230"/>
    <mergeCell ref="QTS230:QTT230"/>
    <mergeCell ref="QUA230:QUB230"/>
    <mergeCell ref="QUI230:QUJ230"/>
    <mergeCell ref="QUQ230:QUR230"/>
    <mergeCell ref="QUY230:QUZ230"/>
    <mergeCell ref="QVG230:QVH230"/>
    <mergeCell ref="QVO230:QVP230"/>
    <mergeCell ref="QVW230:QVX230"/>
    <mergeCell ref="QQQ230:QQR230"/>
    <mergeCell ref="QQY230:QQZ230"/>
    <mergeCell ref="QRG230:QRH230"/>
    <mergeCell ref="QRO230:QRP230"/>
    <mergeCell ref="QRW230:QRX230"/>
    <mergeCell ref="QSE230:QSF230"/>
    <mergeCell ref="QSM230:QSN230"/>
    <mergeCell ref="QSU230:QSV230"/>
    <mergeCell ref="QTC230:QTD230"/>
    <mergeCell ref="QNW230:QNX230"/>
    <mergeCell ref="QOE230:QOF230"/>
    <mergeCell ref="QOM230:QON230"/>
    <mergeCell ref="QOU230:QOV230"/>
    <mergeCell ref="QPC230:QPD230"/>
    <mergeCell ref="QPK230:QPL230"/>
    <mergeCell ref="QPS230:QPT230"/>
    <mergeCell ref="QQA230:QQB230"/>
    <mergeCell ref="QQI230:QQJ230"/>
    <mergeCell ref="QLC230:QLD230"/>
    <mergeCell ref="QLK230:QLL230"/>
    <mergeCell ref="QLS230:QLT230"/>
    <mergeCell ref="QMA230:QMB230"/>
    <mergeCell ref="QMI230:QMJ230"/>
    <mergeCell ref="QMQ230:QMR230"/>
    <mergeCell ref="QMY230:QMZ230"/>
    <mergeCell ref="QNG230:QNH230"/>
    <mergeCell ref="QNO230:QNP230"/>
    <mergeCell ref="QII230:QIJ230"/>
    <mergeCell ref="QIQ230:QIR230"/>
    <mergeCell ref="QIY230:QIZ230"/>
    <mergeCell ref="QJG230:QJH230"/>
    <mergeCell ref="QJO230:QJP230"/>
    <mergeCell ref="QJW230:QJX230"/>
    <mergeCell ref="QKE230:QKF230"/>
    <mergeCell ref="QKM230:QKN230"/>
    <mergeCell ref="QKU230:QKV230"/>
    <mergeCell ref="QFO230:QFP230"/>
    <mergeCell ref="QFW230:QFX230"/>
    <mergeCell ref="QGE230:QGF230"/>
    <mergeCell ref="QGM230:QGN230"/>
    <mergeCell ref="QGU230:QGV230"/>
    <mergeCell ref="QHC230:QHD230"/>
    <mergeCell ref="QHK230:QHL230"/>
    <mergeCell ref="QHS230:QHT230"/>
    <mergeCell ref="QIA230:QIB230"/>
    <mergeCell ref="QCU230:QCV230"/>
    <mergeCell ref="QDC230:QDD230"/>
    <mergeCell ref="QDK230:QDL230"/>
    <mergeCell ref="QDS230:QDT230"/>
    <mergeCell ref="QEA230:QEB230"/>
    <mergeCell ref="QEI230:QEJ230"/>
    <mergeCell ref="QEQ230:QER230"/>
    <mergeCell ref="QEY230:QEZ230"/>
    <mergeCell ref="QFG230:QFH230"/>
    <mergeCell ref="QAA230:QAB230"/>
    <mergeCell ref="QAI230:QAJ230"/>
    <mergeCell ref="QAQ230:QAR230"/>
    <mergeCell ref="QAY230:QAZ230"/>
    <mergeCell ref="QBG230:QBH230"/>
    <mergeCell ref="QBO230:QBP230"/>
    <mergeCell ref="QBW230:QBX230"/>
    <mergeCell ref="QCE230:QCF230"/>
    <mergeCell ref="QCM230:QCN230"/>
    <mergeCell ref="PXG230:PXH230"/>
    <mergeCell ref="PXO230:PXP230"/>
    <mergeCell ref="PXW230:PXX230"/>
    <mergeCell ref="PYE230:PYF230"/>
    <mergeCell ref="PYM230:PYN230"/>
    <mergeCell ref="PYU230:PYV230"/>
    <mergeCell ref="PZC230:PZD230"/>
    <mergeCell ref="PZK230:PZL230"/>
    <mergeCell ref="PZS230:PZT230"/>
    <mergeCell ref="PUM230:PUN230"/>
    <mergeCell ref="PUU230:PUV230"/>
    <mergeCell ref="PVC230:PVD230"/>
    <mergeCell ref="PVK230:PVL230"/>
    <mergeCell ref="PVS230:PVT230"/>
    <mergeCell ref="PWA230:PWB230"/>
    <mergeCell ref="PWI230:PWJ230"/>
    <mergeCell ref="PWQ230:PWR230"/>
    <mergeCell ref="PWY230:PWZ230"/>
    <mergeCell ref="PRS230:PRT230"/>
    <mergeCell ref="PSA230:PSB230"/>
    <mergeCell ref="PSI230:PSJ230"/>
    <mergeCell ref="PSQ230:PSR230"/>
    <mergeCell ref="PSY230:PSZ230"/>
    <mergeCell ref="PTG230:PTH230"/>
    <mergeCell ref="PTO230:PTP230"/>
    <mergeCell ref="PTW230:PTX230"/>
    <mergeCell ref="PUE230:PUF230"/>
    <mergeCell ref="POY230:POZ230"/>
    <mergeCell ref="PPG230:PPH230"/>
    <mergeCell ref="PPO230:PPP230"/>
    <mergeCell ref="PPW230:PPX230"/>
    <mergeCell ref="PQE230:PQF230"/>
    <mergeCell ref="PQM230:PQN230"/>
    <mergeCell ref="PQU230:PQV230"/>
    <mergeCell ref="PRC230:PRD230"/>
    <mergeCell ref="PRK230:PRL230"/>
    <mergeCell ref="PME230:PMF230"/>
    <mergeCell ref="PMM230:PMN230"/>
    <mergeCell ref="PMU230:PMV230"/>
    <mergeCell ref="PNC230:PND230"/>
    <mergeCell ref="PNK230:PNL230"/>
    <mergeCell ref="PNS230:PNT230"/>
    <mergeCell ref="POA230:POB230"/>
    <mergeCell ref="POI230:POJ230"/>
    <mergeCell ref="POQ230:POR230"/>
    <mergeCell ref="PJK230:PJL230"/>
    <mergeCell ref="PJS230:PJT230"/>
    <mergeCell ref="PKA230:PKB230"/>
    <mergeCell ref="PKI230:PKJ230"/>
    <mergeCell ref="PKQ230:PKR230"/>
    <mergeCell ref="PKY230:PKZ230"/>
    <mergeCell ref="PLG230:PLH230"/>
    <mergeCell ref="PLO230:PLP230"/>
    <mergeCell ref="PLW230:PLX230"/>
    <mergeCell ref="PGQ230:PGR230"/>
    <mergeCell ref="PGY230:PGZ230"/>
    <mergeCell ref="PHG230:PHH230"/>
    <mergeCell ref="PHO230:PHP230"/>
    <mergeCell ref="PHW230:PHX230"/>
    <mergeCell ref="PIE230:PIF230"/>
    <mergeCell ref="PIM230:PIN230"/>
    <mergeCell ref="PIU230:PIV230"/>
    <mergeCell ref="PJC230:PJD230"/>
    <mergeCell ref="PDW230:PDX230"/>
    <mergeCell ref="PEE230:PEF230"/>
    <mergeCell ref="PEM230:PEN230"/>
    <mergeCell ref="PEU230:PEV230"/>
    <mergeCell ref="PFC230:PFD230"/>
    <mergeCell ref="PFK230:PFL230"/>
    <mergeCell ref="PFS230:PFT230"/>
    <mergeCell ref="PGA230:PGB230"/>
    <mergeCell ref="PGI230:PGJ230"/>
    <mergeCell ref="PBC230:PBD230"/>
    <mergeCell ref="PBK230:PBL230"/>
    <mergeCell ref="PBS230:PBT230"/>
    <mergeCell ref="PCA230:PCB230"/>
    <mergeCell ref="PCI230:PCJ230"/>
    <mergeCell ref="PCQ230:PCR230"/>
    <mergeCell ref="PCY230:PCZ230"/>
    <mergeCell ref="PDG230:PDH230"/>
    <mergeCell ref="PDO230:PDP230"/>
    <mergeCell ref="OYI230:OYJ230"/>
    <mergeCell ref="OYQ230:OYR230"/>
    <mergeCell ref="OYY230:OYZ230"/>
    <mergeCell ref="OZG230:OZH230"/>
    <mergeCell ref="OZO230:OZP230"/>
    <mergeCell ref="OZW230:OZX230"/>
    <mergeCell ref="PAE230:PAF230"/>
    <mergeCell ref="PAM230:PAN230"/>
    <mergeCell ref="PAU230:PAV230"/>
    <mergeCell ref="OVO230:OVP230"/>
    <mergeCell ref="OVW230:OVX230"/>
    <mergeCell ref="OWE230:OWF230"/>
    <mergeCell ref="OWM230:OWN230"/>
    <mergeCell ref="OWU230:OWV230"/>
    <mergeCell ref="OXC230:OXD230"/>
    <mergeCell ref="OXK230:OXL230"/>
    <mergeCell ref="OXS230:OXT230"/>
    <mergeCell ref="OYA230:OYB230"/>
    <mergeCell ref="OSU230:OSV230"/>
    <mergeCell ref="OTC230:OTD230"/>
    <mergeCell ref="OTK230:OTL230"/>
    <mergeCell ref="OTS230:OTT230"/>
    <mergeCell ref="OUA230:OUB230"/>
    <mergeCell ref="OUI230:OUJ230"/>
    <mergeCell ref="OUQ230:OUR230"/>
    <mergeCell ref="OUY230:OUZ230"/>
    <mergeCell ref="OVG230:OVH230"/>
    <mergeCell ref="OQA230:OQB230"/>
    <mergeCell ref="OQI230:OQJ230"/>
    <mergeCell ref="OQQ230:OQR230"/>
    <mergeCell ref="OQY230:OQZ230"/>
    <mergeCell ref="ORG230:ORH230"/>
    <mergeCell ref="ORO230:ORP230"/>
    <mergeCell ref="ORW230:ORX230"/>
    <mergeCell ref="OSE230:OSF230"/>
    <mergeCell ref="OSM230:OSN230"/>
    <mergeCell ref="ONG230:ONH230"/>
    <mergeCell ref="ONO230:ONP230"/>
    <mergeCell ref="ONW230:ONX230"/>
    <mergeCell ref="OOE230:OOF230"/>
    <mergeCell ref="OOM230:OON230"/>
    <mergeCell ref="OOU230:OOV230"/>
    <mergeCell ref="OPC230:OPD230"/>
    <mergeCell ref="OPK230:OPL230"/>
    <mergeCell ref="OPS230:OPT230"/>
    <mergeCell ref="OKM230:OKN230"/>
    <mergeCell ref="OKU230:OKV230"/>
    <mergeCell ref="OLC230:OLD230"/>
    <mergeCell ref="OLK230:OLL230"/>
    <mergeCell ref="OLS230:OLT230"/>
    <mergeCell ref="OMA230:OMB230"/>
    <mergeCell ref="OMI230:OMJ230"/>
    <mergeCell ref="OMQ230:OMR230"/>
    <mergeCell ref="OMY230:OMZ230"/>
    <mergeCell ref="OHS230:OHT230"/>
    <mergeCell ref="OIA230:OIB230"/>
    <mergeCell ref="OII230:OIJ230"/>
    <mergeCell ref="OIQ230:OIR230"/>
    <mergeCell ref="OIY230:OIZ230"/>
    <mergeCell ref="OJG230:OJH230"/>
    <mergeCell ref="OJO230:OJP230"/>
    <mergeCell ref="OJW230:OJX230"/>
    <mergeCell ref="OKE230:OKF230"/>
    <mergeCell ref="OEY230:OEZ230"/>
    <mergeCell ref="OFG230:OFH230"/>
    <mergeCell ref="OFO230:OFP230"/>
    <mergeCell ref="OFW230:OFX230"/>
    <mergeCell ref="OGE230:OGF230"/>
    <mergeCell ref="OGM230:OGN230"/>
    <mergeCell ref="OGU230:OGV230"/>
    <mergeCell ref="OHC230:OHD230"/>
    <mergeCell ref="OHK230:OHL230"/>
    <mergeCell ref="OCE230:OCF230"/>
    <mergeCell ref="OCM230:OCN230"/>
    <mergeCell ref="OCU230:OCV230"/>
    <mergeCell ref="ODC230:ODD230"/>
    <mergeCell ref="ODK230:ODL230"/>
    <mergeCell ref="ODS230:ODT230"/>
    <mergeCell ref="OEA230:OEB230"/>
    <mergeCell ref="OEI230:OEJ230"/>
    <mergeCell ref="OEQ230:OER230"/>
    <mergeCell ref="NZK230:NZL230"/>
    <mergeCell ref="NZS230:NZT230"/>
    <mergeCell ref="OAA230:OAB230"/>
    <mergeCell ref="OAI230:OAJ230"/>
    <mergeCell ref="OAQ230:OAR230"/>
    <mergeCell ref="OAY230:OAZ230"/>
    <mergeCell ref="OBG230:OBH230"/>
    <mergeCell ref="OBO230:OBP230"/>
    <mergeCell ref="OBW230:OBX230"/>
    <mergeCell ref="NWQ230:NWR230"/>
    <mergeCell ref="NWY230:NWZ230"/>
    <mergeCell ref="NXG230:NXH230"/>
    <mergeCell ref="NXO230:NXP230"/>
    <mergeCell ref="NXW230:NXX230"/>
    <mergeCell ref="NYE230:NYF230"/>
    <mergeCell ref="NYM230:NYN230"/>
    <mergeCell ref="NYU230:NYV230"/>
    <mergeCell ref="NZC230:NZD230"/>
    <mergeCell ref="NTW230:NTX230"/>
    <mergeCell ref="NUE230:NUF230"/>
    <mergeCell ref="NUM230:NUN230"/>
    <mergeCell ref="NUU230:NUV230"/>
    <mergeCell ref="NVC230:NVD230"/>
    <mergeCell ref="NVK230:NVL230"/>
    <mergeCell ref="NVS230:NVT230"/>
    <mergeCell ref="NWA230:NWB230"/>
    <mergeCell ref="NWI230:NWJ230"/>
    <mergeCell ref="NRC230:NRD230"/>
    <mergeCell ref="NRK230:NRL230"/>
    <mergeCell ref="NRS230:NRT230"/>
    <mergeCell ref="NSA230:NSB230"/>
    <mergeCell ref="NSI230:NSJ230"/>
    <mergeCell ref="NSQ230:NSR230"/>
    <mergeCell ref="NSY230:NSZ230"/>
    <mergeCell ref="NTG230:NTH230"/>
    <mergeCell ref="NTO230:NTP230"/>
    <mergeCell ref="NOI230:NOJ230"/>
    <mergeCell ref="NOQ230:NOR230"/>
    <mergeCell ref="NOY230:NOZ230"/>
    <mergeCell ref="NPG230:NPH230"/>
    <mergeCell ref="NPO230:NPP230"/>
    <mergeCell ref="NPW230:NPX230"/>
    <mergeCell ref="NQE230:NQF230"/>
    <mergeCell ref="NQM230:NQN230"/>
    <mergeCell ref="NQU230:NQV230"/>
    <mergeCell ref="NLO230:NLP230"/>
    <mergeCell ref="NLW230:NLX230"/>
    <mergeCell ref="NME230:NMF230"/>
    <mergeCell ref="NMM230:NMN230"/>
    <mergeCell ref="NMU230:NMV230"/>
    <mergeCell ref="NNC230:NND230"/>
    <mergeCell ref="NNK230:NNL230"/>
    <mergeCell ref="NNS230:NNT230"/>
    <mergeCell ref="NOA230:NOB230"/>
    <mergeCell ref="NIU230:NIV230"/>
    <mergeCell ref="NJC230:NJD230"/>
    <mergeCell ref="NJK230:NJL230"/>
    <mergeCell ref="NJS230:NJT230"/>
    <mergeCell ref="NKA230:NKB230"/>
    <mergeCell ref="NKI230:NKJ230"/>
    <mergeCell ref="NKQ230:NKR230"/>
    <mergeCell ref="NKY230:NKZ230"/>
    <mergeCell ref="NLG230:NLH230"/>
    <mergeCell ref="NGA230:NGB230"/>
    <mergeCell ref="NGI230:NGJ230"/>
    <mergeCell ref="NGQ230:NGR230"/>
    <mergeCell ref="NGY230:NGZ230"/>
    <mergeCell ref="NHG230:NHH230"/>
    <mergeCell ref="NHO230:NHP230"/>
    <mergeCell ref="NHW230:NHX230"/>
    <mergeCell ref="NIE230:NIF230"/>
    <mergeCell ref="NIM230:NIN230"/>
    <mergeCell ref="NDG230:NDH230"/>
    <mergeCell ref="NDO230:NDP230"/>
    <mergeCell ref="NDW230:NDX230"/>
    <mergeCell ref="NEE230:NEF230"/>
    <mergeCell ref="NEM230:NEN230"/>
    <mergeCell ref="NEU230:NEV230"/>
    <mergeCell ref="NFC230:NFD230"/>
    <mergeCell ref="NFK230:NFL230"/>
    <mergeCell ref="NFS230:NFT230"/>
    <mergeCell ref="NAM230:NAN230"/>
    <mergeCell ref="NAU230:NAV230"/>
    <mergeCell ref="NBC230:NBD230"/>
    <mergeCell ref="NBK230:NBL230"/>
    <mergeCell ref="NBS230:NBT230"/>
    <mergeCell ref="NCA230:NCB230"/>
    <mergeCell ref="NCI230:NCJ230"/>
    <mergeCell ref="NCQ230:NCR230"/>
    <mergeCell ref="NCY230:NCZ230"/>
    <mergeCell ref="MXS230:MXT230"/>
    <mergeCell ref="MYA230:MYB230"/>
    <mergeCell ref="MYI230:MYJ230"/>
    <mergeCell ref="MYQ230:MYR230"/>
    <mergeCell ref="MYY230:MYZ230"/>
    <mergeCell ref="MZG230:MZH230"/>
    <mergeCell ref="MZO230:MZP230"/>
    <mergeCell ref="MZW230:MZX230"/>
    <mergeCell ref="NAE230:NAF230"/>
    <mergeCell ref="MUY230:MUZ230"/>
    <mergeCell ref="MVG230:MVH230"/>
    <mergeCell ref="MVO230:MVP230"/>
    <mergeCell ref="MVW230:MVX230"/>
    <mergeCell ref="MWE230:MWF230"/>
    <mergeCell ref="MWM230:MWN230"/>
    <mergeCell ref="MWU230:MWV230"/>
    <mergeCell ref="MXC230:MXD230"/>
    <mergeCell ref="MXK230:MXL230"/>
    <mergeCell ref="MSE230:MSF230"/>
    <mergeCell ref="MSM230:MSN230"/>
    <mergeCell ref="MSU230:MSV230"/>
    <mergeCell ref="MTC230:MTD230"/>
    <mergeCell ref="MTK230:MTL230"/>
    <mergeCell ref="MTS230:MTT230"/>
    <mergeCell ref="MUA230:MUB230"/>
    <mergeCell ref="MUI230:MUJ230"/>
    <mergeCell ref="MUQ230:MUR230"/>
    <mergeCell ref="MPK230:MPL230"/>
    <mergeCell ref="MPS230:MPT230"/>
    <mergeCell ref="MQA230:MQB230"/>
    <mergeCell ref="MQI230:MQJ230"/>
    <mergeCell ref="MQQ230:MQR230"/>
    <mergeCell ref="MQY230:MQZ230"/>
    <mergeCell ref="MRG230:MRH230"/>
    <mergeCell ref="MRO230:MRP230"/>
    <mergeCell ref="MRW230:MRX230"/>
    <mergeCell ref="MMQ230:MMR230"/>
    <mergeCell ref="MMY230:MMZ230"/>
    <mergeCell ref="MNG230:MNH230"/>
    <mergeCell ref="MNO230:MNP230"/>
    <mergeCell ref="MNW230:MNX230"/>
    <mergeCell ref="MOE230:MOF230"/>
    <mergeCell ref="MOM230:MON230"/>
    <mergeCell ref="MOU230:MOV230"/>
    <mergeCell ref="MPC230:MPD230"/>
    <mergeCell ref="MJW230:MJX230"/>
    <mergeCell ref="MKE230:MKF230"/>
    <mergeCell ref="MKM230:MKN230"/>
    <mergeCell ref="MKU230:MKV230"/>
    <mergeCell ref="MLC230:MLD230"/>
    <mergeCell ref="MLK230:MLL230"/>
    <mergeCell ref="MLS230:MLT230"/>
    <mergeCell ref="MMA230:MMB230"/>
    <mergeCell ref="MMI230:MMJ230"/>
    <mergeCell ref="MHC230:MHD230"/>
    <mergeCell ref="MHK230:MHL230"/>
    <mergeCell ref="MHS230:MHT230"/>
    <mergeCell ref="MIA230:MIB230"/>
    <mergeCell ref="MII230:MIJ230"/>
    <mergeCell ref="MIQ230:MIR230"/>
    <mergeCell ref="MIY230:MIZ230"/>
    <mergeCell ref="MJG230:MJH230"/>
    <mergeCell ref="MJO230:MJP230"/>
    <mergeCell ref="MEI230:MEJ230"/>
    <mergeCell ref="MEQ230:MER230"/>
    <mergeCell ref="MEY230:MEZ230"/>
    <mergeCell ref="MFG230:MFH230"/>
    <mergeCell ref="MFO230:MFP230"/>
    <mergeCell ref="MFW230:MFX230"/>
    <mergeCell ref="MGE230:MGF230"/>
    <mergeCell ref="MGM230:MGN230"/>
    <mergeCell ref="MGU230:MGV230"/>
    <mergeCell ref="MBO230:MBP230"/>
    <mergeCell ref="MBW230:MBX230"/>
    <mergeCell ref="MCE230:MCF230"/>
    <mergeCell ref="MCM230:MCN230"/>
    <mergeCell ref="MCU230:MCV230"/>
    <mergeCell ref="MDC230:MDD230"/>
    <mergeCell ref="MDK230:MDL230"/>
    <mergeCell ref="MDS230:MDT230"/>
    <mergeCell ref="MEA230:MEB230"/>
    <mergeCell ref="LYU230:LYV230"/>
    <mergeCell ref="LZC230:LZD230"/>
    <mergeCell ref="LZK230:LZL230"/>
    <mergeCell ref="LZS230:LZT230"/>
    <mergeCell ref="MAA230:MAB230"/>
    <mergeCell ref="MAI230:MAJ230"/>
    <mergeCell ref="MAQ230:MAR230"/>
    <mergeCell ref="MAY230:MAZ230"/>
    <mergeCell ref="MBG230:MBH230"/>
    <mergeCell ref="LWA230:LWB230"/>
    <mergeCell ref="LWI230:LWJ230"/>
    <mergeCell ref="LWQ230:LWR230"/>
    <mergeCell ref="LWY230:LWZ230"/>
    <mergeCell ref="LXG230:LXH230"/>
    <mergeCell ref="LXO230:LXP230"/>
    <mergeCell ref="LXW230:LXX230"/>
    <mergeCell ref="LYE230:LYF230"/>
    <mergeCell ref="LYM230:LYN230"/>
    <mergeCell ref="LTG230:LTH230"/>
    <mergeCell ref="LTO230:LTP230"/>
    <mergeCell ref="LTW230:LTX230"/>
    <mergeCell ref="LUE230:LUF230"/>
    <mergeCell ref="LUM230:LUN230"/>
    <mergeCell ref="LUU230:LUV230"/>
    <mergeCell ref="LVC230:LVD230"/>
    <mergeCell ref="LVK230:LVL230"/>
    <mergeCell ref="LVS230:LVT230"/>
    <mergeCell ref="LQM230:LQN230"/>
    <mergeCell ref="LQU230:LQV230"/>
    <mergeCell ref="LRC230:LRD230"/>
    <mergeCell ref="LRK230:LRL230"/>
    <mergeCell ref="LRS230:LRT230"/>
    <mergeCell ref="LSA230:LSB230"/>
    <mergeCell ref="LSI230:LSJ230"/>
    <mergeCell ref="LSQ230:LSR230"/>
    <mergeCell ref="LSY230:LSZ230"/>
    <mergeCell ref="LNS230:LNT230"/>
    <mergeCell ref="LOA230:LOB230"/>
    <mergeCell ref="LOI230:LOJ230"/>
    <mergeCell ref="LOQ230:LOR230"/>
    <mergeCell ref="LOY230:LOZ230"/>
    <mergeCell ref="LPG230:LPH230"/>
    <mergeCell ref="LPO230:LPP230"/>
    <mergeCell ref="LPW230:LPX230"/>
    <mergeCell ref="LQE230:LQF230"/>
    <mergeCell ref="LKY230:LKZ230"/>
    <mergeCell ref="LLG230:LLH230"/>
    <mergeCell ref="LLO230:LLP230"/>
    <mergeCell ref="LLW230:LLX230"/>
    <mergeCell ref="LME230:LMF230"/>
    <mergeCell ref="LMM230:LMN230"/>
    <mergeCell ref="LMU230:LMV230"/>
    <mergeCell ref="LNC230:LND230"/>
    <mergeCell ref="LNK230:LNL230"/>
    <mergeCell ref="LIE230:LIF230"/>
    <mergeCell ref="LIM230:LIN230"/>
    <mergeCell ref="LIU230:LIV230"/>
    <mergeCell ref="LJC230:LJD230"/>
    <mergeCell ref="LJK230:LJL230"/>
    <mergeCell ref="LJS230:LJT230"/>
    <mergeCell ref="LKA230:LKB230"/>
    <mergeCell ref="LKI230:LKJ230"/>
    <mergeCell ref="LKQ230:LKR230"/>
    <mergeCell ref="LFK230:LFL230"/>
    <mergeCell ref="LFS230:LFT230"/>
    <mergeCell ref="LGA230:LGB230"/>
    <mergeCell ref="LGI230:LGJ230"/>
    <mergeCell ref="LGQ230:LGR230"/>
    <mergeCell ref="LGY230:LGZ230"/>
    <mergeCell ref="LHG230:LHH230"/>
    <mergeCell ref="LHO230:LHP230"/>
    <mergeCell ref="LHW230:LHX230"/>
    <mergeCell ref="LCQ230:LCR230"/>
    <mergeCell ref="LCY230:LCZ230"/>
    <mergeCell ref="LDG230:LDH230"/>
    <mergeCell ref="LDO230:LDP230"/>
    <mergeCell ref="LDW230:LDX230"/>
    <mergeCell ref="LEE230:LEF230"/>
    <mergeCell ref="LEM230:LEN230"/>
    <mergeCell ref="LEU230:LEV230"/>
    <mergeCell ref="LFC230:LFD230"/>
    <mergeCell ref="KZW230:KZX230"/>
    <mergeCell ref="LAE230:LAF230"/>
    <mergeCell ref="LAM230:LAN230"/>
    <mergeCell ref="LAU230:LAV230"/>
    <mergeCell ref="LBC230:LBD230"/>
    <mergeCell ref="LBK230:LBL230"/>
    <mergeCell ref="LBS230:LBT230"/>
    <mergeCell ref="LCA230:LCB230"/>
    <mergeCell ref="LCI230:LCJ230"/>
    <mergeCell ref="KXC230:KXD230"/>
    <mergeCell ref="KXK230:KXL230"/>
    <mergeCell ref="KXS230:KXT230"/>
    <mergeCell ref="KYA230:KYB230"/>
    <mergeCell ref="KYI230:KYJ230"/>
    <mergeCell ref="KYQ230:KYR230"/>
    <mergeCell ref="KYY230:KYZ230"/>
    <mergeCell ref="KZG230:KZH230"/>
    <mergeCell ref="KZO230:KZP230"/>
    <mergeCell ref="KUI230:KUJ230"/>
    <mergeCell ref="KUQ230:KUR230"/>
    <mergeCell ref="KUY230:KUZ230"/>
    <mergeCell ref="KVG230:KVH230"/>
    <mergeCell ref="KVO230:KVP230"/>
    <mergeCell ref="KVW230:KVX230"/>
    <mergeCell ref="KWE230:KWF230"/>
    <mergeCell ref="KWM230:KWN230"/>
    <mergeCell ref="KWU230:KWV230"/>
    <mergeCell ref="KRO230:KRP230"/>
    <mergeCell ref="KRW230:KRX230"/>
    <mergeCell ref="KSE230:KSF230"/>
    <mergeCell ref="KSM230:KSN230"/>
    <mergeCell ref="KSU230:KSV230"/>
    <mergeCell ref="KTC230:KTD230"/>
    <mergeCell ref="KTK230:KTL230"/>
    <mergeCell ref="KTS230:KTT230"/>
    <mergeCell ref="KUA230:KUB230"/>
    <mergeCell ref="KOU230:KOV230"/>
    <mergeCell ref="KPC230:KPD230"/>
    <mergeCell ref="KPK230:KPL230"/>
    <mergeCell ref="KPS230:KPT230"/>
    <mergeCell ref="KQA230:KQB230"/>
    <mergeCell ref="KQI230:KQJ230"/>
    <mergeCell ref="KQQ230:KQR230"/>
    <mergeCell ref="KQY230:KQZ230"/>
    <mergeCell ref="KRG230:KRH230"/>
    <mergeCell ref="KMA230:KMB230"/>
    <mergeCell ref="KMI230:KMJ230"/>
    <mergeCell ref="KMQ230:KMR230"/>
    <mergeCell ref="KMY230:KMZ230"/>
    <mergeCell ref="KNG230:KNH230"/>
    <mergeCell ref="KNO230:KNP230"/>
    <mergeCell ref="KNW230:KNX230"/>
    <mergeCell ref="KOE230:KOF230"/>
    <mergeCell ref="KOM230:KON230"/>
    <mergeCell ref="KJG230:KJH230"/>
    <mergeCell ref="KJO230:KJP230"/>
    <mergeCell ref="KJW230:KJX230"/>
    <mergeCell ref="KKE230:KKF230"/>
    <mergeCell ref="KKM230:KKN230"/>
    <mergeCell ref="KKU230:KKV230"/>
    <mergeCell ref="KLC230:KLD230"/>
    <mergeCell ref="KLK230:KLL230"/>
    <mergeCell ref="KLS230:KLT230"/>
    <mergeCell ref="KGM230:KGN230"/>
    <mergeCell ref="KGU230:KGV230"/>
    <mergeCell ref="KHC230:KHD230"/>
    <mergeCell ref="KHK230:KHL230"/>
    <mergeCell ref="KHS230:KHT230"/>
    <mergeCell ref="KIA230:KIB230"/>
    <mergeCell ref="KII230:KIJ230"/>
    <mergeCell ref="KIQ230:KIR230"/>
    <mergeCell ref="KIY230:KIZ230"/>
    <mergeCell ref="KDS230:KDT230"/>
    <mergeCell ref="KEA230:KEB230"/>
    <mergeCell ref="KEI230:KEJ230"/>
    <mergeCell ref="KEQ230:KER230"/>
    <mergeCell ref="KEY230:KEZ230"/>
    <mergeCell ref="KFG230:KFH230"/>
    <mergeCell ref="KFO230:KFP230"/>
    <mergeCell ref="KFW230:KFX230"/>
    <mergeCell ref="KGE230:KGF230"/>
    <mergeCell ref="KAY230:KAZ230"/>
    <mergeCell ref="KBG230:KBH230"/>
    <mergeCell ref="KBO230:KBP230"/>
    <mergeCell ref="KBW230:KBX230"/>
    <mergeCell ref="KCE230:KCF230"/>
    <mergeCell ref="KCM230:KCN230"/>
    <mergeCell ref="KCU230:KCV230"/>
    <mergeCell ref="KDC230:KDD230"/>
    <mergeCell ref="KDK230:KDL230"/>
    <mergeCell ref="JYE230:JYF230"/>
    <mergeCell ref="JYM230:JYN230"/>
    <mergeCell ref="JYU230:JYV230"/>
    <mergeCell ref="JZC230:JZD230"/>
    <mergeCell ref="JZK230:JZL230"/>
    <mergeCell ref="JZS230:JZT230"/>
    <mergeCell ref="KAA230:KAB230"/>
    <mergeCell ref="KAI230:KAJ230"/>
    <mergeCell ref="KAQ230:KAR230"/>
    <mergeCell ref="JVK230:JVL230"/>
    <mergeCell ref="JVS230:JVT230"/>
    <mergeCell ref="JWA230:JWB230"/>
    <mergeCell ref="JWI230:JWJ230"/>
    <mergeCell ref="JWQ230:JWR230"/>
    <mergeCell ref="JWY230:JWZ230"/>
    <mergeCell ref="JXG230:JXH230"/>
    <mergeCell ref="JXO230:JXP230"/>
    <mergeCell ref="JXW230:JXX230"/>
    <mergeCell ref="JSQ230:JSR230"/>
    <mergeCell ref="JSY230:JSZ230"/>
    <mergeCell ref="JTG230:JTH230"/>
    <mergeCell ref="JTO230:JTP230"/>
    <mergeCell ref="JTW230:JTX230"/>
    <mergeCell ref="JUE230:JUF230"/>
    <mergeCell ref="JUM230:JUN230"/>
    <mergeCell ref="JUU230:JUV230"/>
    <mergeCell ref="JVC230:JVD230"/>
    <mergeCell ref="JPW230:JPX230"/>
    <mergeCell ref="JQE230:JQF230"/>
    <mergeCell ref="JQM230:JQN230"/>
    <mergeCell ref="JQU230:JQV230"/>
    <mergeCell ref="JRC230:JRD230"/>
    <mergeCell ref="JRK230:JRL230"/>
    <mergeCell ref="JRS230:JRT230"/>
    <mergeCell ref="JSA230:JSB230"/>
    <mergeCell ref="JSI230:JSJ230"/>
    <mergeCell ref="JNC230:JND230"/>
    <mergeCell ref="JNK230:JNL230"/>
    <mergeCell ref="JNS230:JNT230"/>
    <mergeCell ref="JOA230:JOB230"/>
    <mergeCell ref="JOI230:JOJ230"/>
    <mergeCell ref="JOQ230:JOR230"/>
    <mergeCell ref="JOY230:JOZ230"/>
    <mergeCell ref="JPG230:JPH230"/>
    <mergeCell ref="JPO230:JPP230"/>
    <mergeCell ref="JKI230:JKJ230"/>
    <mergeCell ref="JKQ230:JKR230"/>
    <mergeCell ref="JKY230:JKZ230"/>
    <mergeCell ref="JLG230:JLH230"/>
    <mergeCell ref="JLO230:JLP230"/>
    <mergeCell ref="JLW230:JLX230"/>
    <mergeCell ref="JME230:JMF230"/>
    <mergeCell ref="JMM230:JMN230"/>
    <mergeCell ref="JMU230:JMV230"/>
    <mergeCell ref="JHO230:JHP230"/>
    <mergeCell ref="JHW230:JHX230"/>
    <mergeCell ref="JIE230:JIF230"/>
    <mergeCell ref="JIM230:JIN230"/>
    <mergeCell ref="JIU230:JIV230"/>
    <mergeCell ref="JJC230:JJD230"/>
    <mergeCell ref="JJK230:JJL230"/>
    <mergeCell ref="JJS230:JJT230"/>
    <mergeCell ref="JKA230:JKB230"/>
    <mergeCell ref="JEU230:JEV230"/>
    <mergeCell ref="JFC230:JFD230"/>
    <mergeCell ref="JFK230:JFL230"/>
    <mergeCell ref="JFS230:JFT230"/>
    <mergeCell ref="JGA230:JGB230"/>
    <mergeCell ref="JGI230:JGJ230"/>
    <mergeCell ref="JGQ230:JGR230"/>
    <mergeCell ref="JGY230:JGZ230"/>
    <mergeCell ref="JHG230:JHH230"/>
    <mergeCell ref="JCA230:JCB230"/>
    <mergeCell ref="JCI230:JCJ230"/>
    <mergeCell ref="JCQ230:JCR230"/>
    <mergeCell ref="JCY230:JCZ230"/>
    <mergeCell ref="JDG230:JDH230"/>
    <mergeCell ref="JDO230:JDP230"/>
    <mergeCell ref="JDW230:JDX230"/>
    <mergeCell ref="JEE230:JEF230"/>
    <mergeCell ref="JEM230:JEN230"/>
    <mergeCell ref="IZG230:IZH230"/>
    <mergeCell ref="IZO230:IZP230"/>
    <mergeCell ref="IZW230:IZX230"/>
    <mergeCell ref="JAE230:JAF230"/>
    <mergeCell ref="JAM230:JAN230"/>
    <mergeCell ref="JAU230:JAV230"/>
    <mergeCell ref="JBC230:JBD230"/>
    <mergeCell ref="JBK230:JBL230"/>
    <mergeCell ref="JBS230:JBT230"/>
    <mergeCell ref="IWM230:IWN230"/>
    <mergeCell ref="IWU230:IWV230"/>
    <mergeCell ref="IXC230:IXD230"/>
    <mergeCell ref="IXK230:IXL230"/>
    <mergeCell ref="IXS230:IXT230"/>
    <mergeCell ref="IYA230:IYB230"/>
    <mergeCell ref="IYI230:IYJ230"/>
    <mergeCell ref="IYQ230:IYR230"/>
    <mergeCell ref="IYY230:IYZ230"/>
    <mergeCell ref="ITS230:ITT230"/>
    <mergeCell ref="IUA230:IUB230"/>
    <mergeCell ref="IUI230:IUJ230"/>
    <mergeCell ref="IUQ230:IUR230"/>
    <mergeCell ref="IUY230:IUZ230"/>
    <mergeCell ref="IVG230:IVH230"/>
    <mergeCell ref="IVO230:IVP230"/>
    <mergeCell ref="IVW230:IVX230"/>
    <mergeCell ref="IWE230:IWF230"/>
    <mergeCell ref="IQY230:IQZ230"/>
    <mergeCell ref="IRG230:IRH230"/>
    <mergeCell ref="IRO230:IRP230"/>
    <mergeCell ref="IRW230:IRX230"/>
    <mergeCell ref="ISE230:ISF230"/>
    <mergeCell ref="ISM230:ISN230"/>
    <mergeCell ref="ISU230:ISV230"/>
    <mergeCell ref="ITC230:ITD230"/>
    <mergeCell ref="ITK230:ITL230"/>
    <mergeCell ref="IOE230:IOF230"/>
    <mergeCell ref="IOM230:ION230"/>
    <mergeCell ref="IOU230:IOV230"/>
    <mergeCell ref="IPC230:IPD230"/>
    <mergeCell ref="IPK230:IPL230"/>
    <mergeCell ref="IPS230:IPT230"/>
    <mergeCell ref="IQA230:IQB230"/>
    <mergeCell ref="IQI230:IQJ230"/>
    <mergeCell ref="IQQ230:IQR230"/>
    <mergeCell ref="ILK230:ILL230"/>
    <mergeCell ref="ILS230:ILT230"/>
    <mergeCell ref="IMA230:IMB230"/>
    <mergeCell ref="IMI230:IMJ230"/>
    <mergeCell ref="IMQ230:IMR230"/>
    <mergeCell ref="IMY230:IMZ230"/>
    <mergeCell ref="ING230:INH230"/>
    <mergeCell ref="INO230:INP230"/>
    <mergeCell ref="INW230:INX230"/>
    <mergeCell ref="IIQ230:IIR230"/>
    <mergeCell ref="IIY230:IIZ230"/>
    <mergeCell ref="IJG230:IJH230"/>
    <mergeCell ref="IJO230:IJP230"/>
    <mergeCell ref="IJW230:IJX230"/>
    <mergeCell ref="IKE230:IKF230"/>
    <mergeCell ref="IKM230:IKN230"/>
    <mergeCell ref="IKU230:IKV230"/>
    <mergeCell ref="ILC230:ILD230"/>
    <mergeCell ref="IFW230:IFX230"/>
    <mergeCell ref="IGE230:IGF230"/>
    <mergeCell ref="IGM230:IGN230"/>
    <mergeCell ref="IGU230:IGV230"/>
    <mergeCell ref="IHC230:IHD230"/>
    <mergeCell ref="IHK230:IHL230"/>
    <mergeCell ref="IHS230:IHT230"/>
    <mergeCell ref="IIA230:IIB230"/>
    <mergeCell ref="III230:IIJ230"/>
    <mergeCell ref="IDC230:IDD230"/>
    <mergeCell ref="IDK230:IDL230"/>
    <mergeCell ref="IDS230:IDT230"/>
    <mergeCell ref="IEA230:IEB230"/>
    <mergeCell ref="IEI230:IEJ230"/>
    <mergeCell ref="IEQ230:IER230"/>
    <mergeCell ref="IEY230:IEZ230"/>
    <mergeCell ref="IFG230:IFH230"/>
    <mergeCell ref="IFO230:IFP230"/>
    <mergeCell ref="IAI230:IAJ230"/>
    <mergeCell ref="IAQ230:IAR230"/>
    <mergeCell ref="IAY230:IAZ230"/>
    <mergeCell ref="IBG230:IBH230"/>
    <mergeCell ref="IBO230:IBP230"/>
    <mergeCell ref="IBW230:IBX230"/>
    <mergeCell ref="ICE230:ICF230"/>
    <mergeCell ref="ICM230:ICN230"/>
    <mergeCell ref="ICU230:ICV230"/>
    <mergeCell ref="HXO230:HXP230"/>
    <mergeCell ref="HXW230:HXX230"/>
    <mergeCell ref="HYE230:HYF230"/>
    <mergeCell ref="HYM230:HYN230"/>
    <mergeCell ref="HYU230:HYV230"/>
    <mergeCell ref="HZC230:HZD230"/>
    <mergeCell ref="HZK230:HZL230"/>
    <mergeCell ref="HZS230:HZT230"/>
    <mergeCell ref="IAA230:IAB230"/>
    <mergeCell ref="HUU230:HUV230"/>
    <mergeCell ref="HVC230:HVD230"/>
    <mergeCell ref="HVK230:HVL230"/>
    <mergeCell ref="HVS230:HVT230"/>
    <mergeCell ref="HWA230:HWB230"/>
    <mergeCell ref="HWI230:HWJ230"/>
    <mergeCell ref="HWQ230:HWR230"/>
    <mergeCell ref="HWY230:HWZ230"/>
    <mergeCell ref="HXG230:HXH230"/>
    <mergeCell ref="HSA230:HSB230"/>
    <mergeCell ref="HSI230:HSJ230"/>
    <mergeCell ref="HSQ230:HSR230"/>
    <mergeCell ref="HSY230:HSZ230"/>
    <mergeCell ref="HTG230:HTH230"/>
    <mergeCell ref="HTO230:HTP230"/>
    <mergeCell ref="HTW230:HTX230"/>
    <mergeCell ref="HUE230:HUF230"/>
    <mergeCell ref="HUM230:HUN230"/>
    <mergeCell ref="HPG230:HPH230"/>
    <mergeCell ref="HPO230:HPP230"/>
    <mergeCell ref="HPW230:HPX230"/>
    <mergeCell ref="HQE230:HQF230"/>
    <mergeCell ref="HQM230:HQN230"/>
    <mergeCell ref="HQU230:HQV230"/>
    <mergeCell ref="HRC230:HRD230"/>
    <mergeCell ref="HRK230:HRL230"/>
    <mergeCell ref="HRS230:HRT230"/>
    <mergeCell ref="HMM230:HMN230"/>
    <mergeCell ref="HMU230:HMV230"/>
    <mergeCell ref="HNC230:HND230"/>
    <mergeCell ref="HNK230:HNL230"/>
    <mergeCell ref="HNS230:HNT230"/>
    <mergeCell ref="HOA230:HOB230"/>
    <mergeCell ref="HOI230:HOJ230"/>
    <mergeCell ref="HOQ230:HOR230"/>
    <mergeCell ref="HOY230:HOZ230"/>
    <mergeCell ref="HJS230:HJT230"/>
    <mergeCell ref="HKA230:HKB230"/>
    <mergeCell ref="HKI230:HKJ230"/>
    <mergeCell ref="HKQ230:HKR230"/>
    <mergeCell ref="HKY230:HKZ230"/>
    <mergeCell ref="HLG230:HLH230"/>
    <mergeCell ref="HLO230:HLP230"/>
    <mergeCell ref="HLW230:HLX230"/>
    <mergeCell ref="HME230:HMF230"/>
    <mergeCell ref="HGY230:HGZ230"/>
    <mergeCell ref="HHG230:HHH230"/>
    <mergeCell ref="HHO230:HHP230"/>
    <mergeCell ref="HHW230:HHX230"/>
    <mergeCell ref="HIE230:HIF230"/>
    <mergeCell ref="HIM230:HIN230"/>
    <mergeCell ref="HIU230:HIV230"/>
    <mergeCell ref="HJC230:HJD230"/>
    <mergeCell ref="HJK230:HJL230"/>
    <mergeCell ref="HEE230:HEF230"/>
    <mergeCell ref="HEM230:HEN230"/>
    <mergeCell ref="HEU230:HEV230"/>
    <mergeCell ref="HFC230:HFD230"/>
    <mergeCell ref="HFK230:HFL230"/>
    <mergeCell ref="HFS230:HFT230"/>
    <mergeCell ref="HGA230:HGB230"/>
    <mergeCell ref="HGI230:HGJ230"/>
    <mergeCell ref="HGQ230:HGR230"/>
    <mergeCell ref="HBK230:HBL230"/>
    <mergeCell ref="HBS230:HBT230"/>
    <mergeCell ref="HCA230:HCB230"/>
    <mergeCell ref="HCI230:HCJ230"/>
    <mergeCell ref="HCQ230:HCR230"/>
    <mergeCell ref="HCY230:HCZ230"/>
    <mergeCell ref="HDG230:HDH230"/>
    <mergeCell ref="HDO230:HDP230"/>
    <mergeCell ref="HDW230:HDX230"/>
    <mergeCell ref="GYQ230:GYR230"/>
    <mergeCell ref="GYY230:GYZ230"/>
    <mergeCell ref="GZG230:GZH230"/>
    <mergeCell ref="GZO230:GZP230"/>
    <mergeCell ref="GZW230:GZX230"/>
    <mergeCell ref="HAE230:HAF230"/>
    <mergeCell ref="HAM230:HAN230"/>
    <mergeCell ref="HAU230:HAV230"/>
    <mergeCell ref="HBC230:HBD230"/>
    <mergeCell ref="GVW230:GVX230"/>
    <mergeCell ref="GWE230:GWF230"/>
    <mergeCell ref="GWM230:GWN230"/>
    <mergeCell ref="GWU230:GWV230"/>
    <mergeCell ref="GXC230:GXD230"/>
    <mergeCell ref="GXK230:GXL230"/>
    <mergeCell ref="GXS230:GXT230"/>
    <mergeCell ref="GYA230:GYB230"/>
    <mergeCell ref="GYI230:GYJ230"/>
    <mergeCell ref="GTC230:GTD230"/>
    <mergeCell ref="GTK230:GTL230"/>
    <mergeCell ref="GTS230:GTT230"/>
    <mergeCell ref="GUA230:GUB230"/>
    <mergeCell ref="GUI230:GUJ230"/>
    <mergeCell ref="GUQ230:GUR230"/>
    <mergeCell ref="GUY230:GUZ230"/>
    <mergeCell ref="GVG230:GVH230"/>
    <mergeCell ref="GVO230:GVP230"/>
    <mergeCell ref="GQI230:GQJ230"/>
    <mergeCell ref="GQQ230:GQR230"/>
    <mergeCell ref="GQY230:GQZ230"/>
    <mergeCell ref="GRG230:GRH230"/>
    <mergeCell ref="GRO230:GRP230"/>
    <mergeCell ref="GRW230:GRX230"/>
    <mergeCell ref="GSE230:GSF230"/>
    <mergeCell ref="GSM230:GSN230"/>
    <mergeCell ref="GSU230:GSV230"/>
    <mergeCell ref="GNO230:GNP230"/>
    <mergeCell ref="GNW230:GNX230"/>
    <mergeCell ref="GOE230:GOF230"/>
    <mergeCell ref="GOM230:GON230"/>
    <mergeCell ref="GOU230:GOV230"/>
    <mergeCell ref="GPC230:GPD230"/>
    <mergeCell ref="GPK230:GPL230"/>
    <mergeCell ref="GPS230:GPT230"/>
    <mergeCell ref="GQA230:GQB230"/>
    <mergeCell ref="GKU230:GKV230"/>
    <mergeCell ref="GLC230:GLD230"/>
    <mergeCell ref="GLK230:GLL230"/>
    <mergeCell ref="GLS230:GLT230"/>
    <mergeCell ref="GMA230:GMB230"/>
    <mergeCell ref="GMI230:GMJ230"/>
    <mergeCell ref="GMQ230:GMR230"/>
    <mergeCell ref="GMY230:GMZ230"/>
    <mergeCell ref="GNG230:GNH230"/>
    <mergeCell ref="GIA230:GIB230"/>
    <mergeCell ref="GII230:GIJ230"/>
    <mergeCell ref="GIQ230:GIR230"/>
    <mergeCell ref="GIY230:GIZ230"/>
    <mergeCell ref="GJG230:GJH230"/>
    <mergeCell ref="GJO230:GJP230"/>
    <mergeCell ref="GJW230:GJX230"/>
    <mergeCell ref="GKE230:GKF230"/>
    <mergeCell ref="GKM230:GKN230"/>
    <mergeCell ref="GFG230:GFH230"/>
    <mergeCell ref="GFO230:GFP230"/>
    <mergeCell ref="GFW230:GFX230"/>
    <mergeCell ref="GGE230:GGF230"/>
    <mergeCell ref="GGM230:GGN230"/>
    <mergeCell ref="GGU230:GGV230"/>
    <mergeCell ref="GHC230:GHD230"/>
    <mergeCell ref="GHK230:GHL230"/>
    <mergeCell ref="GHS230:GHT230"/>
    <mergeCell ref="GCM230:GCN230"/>
    <mergeCell ref="GCU230:GCV230"/>
    <mergeCell ref="GDC230:GDD230"/>
    <mergeCell ref="GDK230:GDL230"/>
    <mergeCell ref="GDS230:GDT230"/>
    <mergeCell ref="GEA230:GEB230"/>
    <mergeCell ref="GEI230:GEJ230"/>
    <mergeCell ref="GEQ230:GER230"/>
    <mergeCell ref="GEY230:GEZ230"/>
    <mergeCell ref="FZS230:FZT230"/>
    <mergeCell ref="GAA230:GAB230"/>
    <mergeCell ref="GAI230:GAJ230"/>
    <mergeCell ref="GAQ230:GAR230"/>
    <mergeCell ref="GAY230:GAZ230"/>
    <mergeCell ref="GBG230:GBH230"/>
    <mergeCell ref="GBO230:GBP230"/>
    <mergeCell ref="GBW230:GBX230"/>
    <mergeCell ref="GCE230:GCF230"/>
    <mergeCell ref="FWY230:FWZ230"/>
    <mergeCell ref="FXG230:FXH230"/>
    <mergeCell ref="FXO230:FXP230"/>
    <mergeCell ref="FXW230:FXX230"/>
    <mergeCell ref="FYE230:FYF230"/>
    <mergeCell ref="FYM230:FYN230"/>
    <mergeCell ref="FYU230:FYV230"/>
    <mergeCell ref="FZC230:FZD230"/>
    <mergeCell ref="FZK230:FZL230"/>
    <mergeCell ref="FUE230:FUF230"/>
    <mergeCell ref="FUM230:FUN230"/>
    <mergeCell ref="FUU230:FUV230"/>
    <mergeCell ref="FVC230:FVD230"/>
    <mergeCell ref="FVK230:FVL230"/>
    <mergeCell ref="FVS230:FVT230"/>
    <mergeCell ref="FWA230:FWB230"/>
    <mergeCell ref="FWI230:FWJ230"/>
    <mergeCell ref="FWQ230:FWR230"/>
    <mergeCell ref="FRK230:FRL230"/>
    <mergeCell ref="FRS230:FRT230"/>
    <mergeCell ref="FSA230:FSB230"/>
    <mergeCell ref="FSI230:FSJ230"/>
    <mergeCell ref="FSQ230:FSR230"/>
    <mergeCell ref="FSY230:FSZ230"/>
    <mergeCell ref="FTG230:FTH230"/>
    <mergeCell ref="FTO230:FTP230"/>
    <mergeCell ref="FTW230:FTX230"/>
    <mergeCell ref="FOQ230:FOR230"/>
    <mergeCell ref="FOY230:FOZ230"/>
    <mergeCell ref="FPG230:FPH230"/>
    <mergeCell ref="FPO230:FPP230"/>
    <mergeCell ref="FPW230:FPX230"/>
    <mergeCell ref="FQE230:FQF230"/>
    <mergeCell ref="FQM230:FQN230"/>
    <mergeCell ref="FQU230:FQV230"/>
    <mergeCell ref="FRC230:FRD230"/>
    <mergeCell ref="FLW230:FLX230"/>
    <mergeCell ref="FME230:FMF230"/>
    <mergeCell ref="FMM230:FMN230"/>
    <mergeCell ref="FMU230:FMV230"/>
    <mergeCell ref="FNC230:FND230"/>
    <mergeCell ref="FNK230:FNL230"/>
    <mergeCell ref="FNS230:FNT230"/>
    <mergeCell ref="FOA230:FOB230"/>
    <mergeCell ref="FOI230:FOJ230"/>
    <mergeCell ref="FJC230:FJD230"/>
    <mergeCell ref="FJK230:FJL230"/>
    <mergeCell ref="FJS230:FJT230"/>
    <mergeCell ref="FKA230:FKB230"/>
    <mergeCell ref="FKI230:FKJ230"/>
    <mergeCell ref="FKQ230:FKR230"/>
    <mergeCell ref="FKY230:FKZ230"/>
    <mergeCell ref="FLG230:FLH230"/>
    <mergeCell ref="FLO230:FLP230"/>
    <mergeCell ref="FGI230:FGJ230"/>
    <mergeCell ref="FGQ230:FGR230"/>
    <mergeCell ref="FGY230:FGZ230"/>
    <mergeCell ref="FHG230:FHH230"/>
    <mergeCell ref="FHO230:FHP230"/>
    <mergeCell ref="FHW230:FHX230"/>
    <mergeCell ref="FIE230:FIF230"/>
    <mergeCell ref="FIM230:FIN230"/>
    <mergeCell ref="FIU230:FIV230"/>
    <mergeCell ref="FDO230:FDP230"/>
    <mergeCell ref="FDW230:FDX230"/>
    <mergeCell ref="FEE230:FEF230"/>
    <mergeCell ref="FEM230:FEN230"/>
    <mergeCell ref="FEU230:FEV230"/>
    <mergeCell ref="FFC230:FFD230"/>
    <mergeCell ref="FFK230:FFL230"/>
    <mergeCell ref="FFS230:FFT230"/>
    <mergeCell ref="FGA230:FGB230"/>
    <mergeCell ref="FAU230:FAV230"/>
    <mergeCell ref="FBC230:FBD230"/>
    <mergeCell ref="FBK230:FBL230"/>
    <mergeCell ref="FBS230:FBT230"/>
    <mergeCell ref="FCA230:FCB230"/>
    <mergeCell ref="FCI230:FCJ230"/>
    <mergeCell ref="FCQ230:FCR230"/>
    <mergeCell ref="FCY230:FCZ230"/>
    <mergeCell ref="FDG230:FDH230"/>
    <mergeCell ref="EYA230:EYB230"/>
    <mergeCell ref="EYI230:EYJ230"/>
    <mergeCell ref="EYQ230:EYR230"/>
    <mergeCell ref="EYY230:EYZ230"/>
    <mergeCell ref="EZG230:EZH230"/>
    <mergeCell ref="EZO230:EZP230"/>
    <mergeCell ref="EZW230:EZX230"/>
    <mergeCell ref="FAE230:FAF230"/>
    <mergeCell ref="FAM230:FAN230"/>
    <mergeCell ref="EVG230:EVH230"/>
    <mergeCell ref="EVO230:EVP230"/>
    <mergeCell ref="EVW230:EVX230"/>
    <mergeCell ref="EWE230:EWF230"/>
    <mergeCell ref="EWM230:EWN230"/>
    <mergeCell ref="EWU230:EWV230"/>
    <mergeCell ref="EXC230:EXD230"/>
    <mergeCell ref="EXK230:EXL230"/>
    <mergeCell ref="EXS230:EXT230"/>
    <mergeCell ref="ESM230:ESN230"/>
    <mergeCell ref="ESU230:ESV230"/>
    <mergeCell ref="ETC230:ETD230"/>
    <mergeCell ref="ETK230:ETL230"/>
    <mergeCell ref="ETS230:ETT230"/>
    <mergeCell ref="EUA230:EUB230"/>
    <mergeCell ref="EUI230:EUJ230"/>
    <mergeCell ref="EUQ230:EUR230"/>
    <mergeCell ref="EUY230:EUZ230"/>
    <mergeCell ref="EPS230:EPT230"/>
    <mergeCell ref="EQA230:EQB230"/>
    <mergeCell ref="EQI230:EQJ230"/>
    <mergeCell ref="EQQ230:EQR230"/>
    <mergeCell ref="EQY230:EQZ230"/>
    <mergeCell ref="ERG230:ERH230"/>
    <mergeCell ref="ERO230:ERP230"/>
    <mergeCell ref="ERW230:ERX230"/>
    <mergeCell ref="ESE230:ESF230"/>
    <mergeCell ref="EMY230:EMZ230"/>
    <mergeCell ref="ENG230:ENH230"/>
    <mergeCell ref="ENO230:ENP230"/>
    <mergeCell ref="ENW230:ENX230"/>
    <mergeCell ref="EOE230:EOF230"/>
    <mergeCell ref="EOM230:EON230"/>
    <mergeCell ref="EOU230:EOV230"/>
    <mergeCell ref="EPC230:EPD230"/>
    <mergeCell ref="EPK230:EPL230"/>
    <mergeCell ref="EKE230:EKF230"/>
    <mergeCell ref="EKM230:EKN230"/>
    <mergeCell ref="EKU230:EKV230"/>
    <mergeCell ref="ELC230:ELD230"/>
    <mergeCell ref="ELK230:ELL230"/>
    <mergeCell ref="ELS230:ELT230"/>
    <mergeCell ref="EMA230:EMB230"/>
    <mergeCell ref="EMI230:EMJ230"/>
    <mergeCell ref="EMQ230:EMR230"/>
    <mergeCell ref="EHK230:EHL230"/>
    <mergeCell ref="EHS230:EHT230"/>
    <mergeCell ref="EIA230:EIB230"/>
    <mergeCell ref="EII230:EIJ230"/>
    <mergeCell ref="EIQ230:EIR230"/>
    <mergeCell ref="EIY230:EIZ230"/>
    <mergeCell ref="EJG230:EJH230"/>
    <mergeCell ref="EJO230:EJP230"/>
    <mergeCell ref="EJW230:EJX230"/>
    <mergeCell ref="EEQ230:EER230"/>
    <mergeCell ref="EEY230:EEZ230"/>
    <mergeCell ref="EFG230:EFH230"/>
    <mergeCell ref="EFO230:EFP230"/>
    <mergeCell ref="EFW230:EFX230"/>
    <mergeCell ref="EGE230:EGF230"/>
    <mergeCell ref="EGM230:EGN230"/>
    <mergeCell ref="EGU230:EGV230"/>
    <mergeCell ref="EHC230:EHD230"/>
    <mergeCell ref="EBW230:EBX230"/>
    <mergeCell ref="ECE230:ECF230"/>
    <mergeCell ref="ECM230:ECN230"/>
    <mergeCell ref="ECU230:ECV230"/>
    <mergeCell ref="EDC230:EDD230"/>
    <mergeCell ref="EDK230:EDL230"/>
    <mergeCell ref="EDS230:EDT230"/>
    <mergeCell ref="EEA230:EEB230"/>
    <mergeCell ref="EEI230:EEJ230"/>
    <mergeCell ref="DZC230:DZD230"/>
    <mergeCell ref="DZK230:DZL230"/>
    <mergeCell ref="DZS230:DZT230"/>
    <mergeCell ref="EAA230:EAB230"/>
    <mergeCell ref="EAI230:EAJ230"/>
    <mergeCell ref="EAQ230:EAR230"/>
    <mergeCell ref="EAY230:EAZ230"/>
    <mergeCell ref="EBG230:EBH230"/>
    <mergeCell ref="EBO230:EBP230"/>
    <mergeCell ref="DWI230:DWJ230"/>
    <mergeCell ref="DWQ230:DWR230"/>
    <mergeCell ref="DWY230:DWZ230"/>
    <mergeCell ref="DXG230:DXH230"/>
    <mergeCell ref="DXO230:DXP230"/>
    <mergeCell ref="DXW230:DXX230"/>
    <mergeCell ref="DYE230:DYF230"/>
    <mergeCell ref="DYM230:DYN230"/>
    <mergeCell ref="DYU230:DYV230"/>
    <mergeCell ref="DTO230:DTP230"/>
    <mergeCell ref="DTW230:DTX230"/>
    <mergeCell ref="DUE230:DUF230"/>
    <mergeCell ref="DUM230:DUN230"/>
    <mergeCell ref="DUU230:DUV230"/>
    <mergeCell ref="DVC230:DVD230"/>
    <mergeCell ref="DVK230:DVL230"/>
    <mergeCell ref="DVS230:DVT230"/>
    <mergeCell ref="DWA230:DWB230"/>
    <mergeCell ref="DQU230:DQV230"/>
    <mergeCell ref="DRC230:DRD230"/>
    <mergeCell ref="DRK230:DRL230"/>
    <mergeCell ref="DRS230:DRT230"/>
    <mergeCell ref="DSA230:DSB230"/>
    <mergeCell ref="DSI230:DSJ230"/>
    <mergeCell ref="DSQ230:DSR230"/>
    <mergeCell ref="DSY230:DSZ230"/>
    <mergeCell ref="DTG230:DTH230"/>
    <mergeCell ref="DOA230:DOB230"/>
    <mergeCell ref="DOI230:DOJ230"/>
    <mergeCell ref="DOQ230:DOR230"/>
    <mergeCell ref="DOY230:DOZ230"/>
    <mergeCell ref="DPG230:DPH230"/>
    <mergeCell ref="DPO230:DPP230"/>
    <mergeCell ref="DPW230:DPX230"/>
    <mergeCell ref="DQE230:DQF230"/>
    <mergeCell ref="DQM230:DQN230"/>
    <mergeCell ref="DLG230:DLH230"/>
    <mergeCell ref="DLO230:DLP230"/>
    <mergeCell ref="DLW230:DLX230"/>
    <mergeCell ref="DME230:DMF230"/>
    <mergeCell ref="DMM230:DMN230"/>
    <mergeCell ref="DMU230:DMV230"/>
    <mergeCell ref="DNC230:DND230"/>
    <mergeCell ref="DNK230:DNL230"/>
    <mergeCell ref="DNS230:DNT230"/>
    <mergeCell ref="DIM230:DIN230"/>
    <mergeCell ref="DIU230:DIV230"/>
    <mergeCell ref="DJC230:DJD230"/>
    <mergeCell ref="DJK230:DJL230"/>
    <mergeCell ref="DJS230:DJT230"/>
    <mergeCell ref="DKA230:DKB230"/>
    <mergeCell ref="DKI230:DKJ230"/>
    <mergeCell ref="DKQ230:DKR230"/>
    <mergeCell ref="DKY230:DKZ230"/>
    <mergeCell ref="DFS230:DFT230"/>
    <mergeCell ref="DGA230:DGB230"/>
    <mergeCell ref="DGI230:DGJ230"/>
    <mergeCell ref="DGQ230:DGR230"/>
    <mergeCell ref="DGY230:DGZ230"/>
    <mergeCell ref="DHG230:DHH230"/>
    <mergeCell ref="DHO230:DHP230"/>
    <mergeCell ref="DHW230:DHX230"/>
    <mergeCell ref="DIE230:DIF230"/>
    <mergeCell ref="DCY230:DCZ230"/>
    <mergeCell ref="DDG230:DDH230"/>
    <mergeCell ref="DDO230:DDP230"/>
    <mergeCell ref="DDW230:DDX230"/>
    <mergeCell ref="DEE230:DEF230"/>
    <mergeCell ref="DEM230:DEN230"/>
    <mergeCell ref="DEU230:DEV230"/>
    <mergeCell ref="DFC230:DFD230"/>
    <mergeCell ref="DFK230:DFL230"/>
    <mergeCell ref="DAE230:DAF230"/>
    <mergeCell ref="DAM230:DAN230"/>
    <mergeCell ref="DAU230:DAV230"/>
    <mergeCell ref="DBC230:DBD230"/>
    <mergeCell ref="DBK230:DBL230"/>
    <mergeCell ref="DBS230:DBT230"/>
    <mergeCell ref="DCA230:DCB230"/>
    <mergeCell ref="DCI230:DCJ230"/>
    <mergeCell ref="DCQ230:DCR230"/>
    <mergeCell ref="CXK230:CXL230"/>
    <mergeCell ref="CXS230:CXT230"/>
    <mergeCell ref="CYA230:CYB230"/>
    <mergeCell ref="CYI230:CYJ230"/>
    <mergeCell ref="CYQ230:CYR230"/>
    <mergeCell ref="CYY230:CYZ230"/>
    <mergeCell ref="CZG230:CZH230"/>
    <mergeCell ref="CZO230:CZP230"/>
    <mergeCell ref="CZW230:CZX230"/>
    <mergeCell ref="CUQ230:CUR230"/>
    <mergeCell ref="CUY230:CUZ230"/>
    <mergeCell ref="CVG230:CVH230"/>
    <mergeCell ref="CVO230:CVP230"/>
    <mergeCell ref="CVW230:CVX230"/>
    <mergeCell ref="CWE230:CWF230"/>
    <mergeCell ref="CWM230:CWN230"/>
    <mergeCell ref="CWU230:CWV230"/>
    <mergeCell ref="CXC230:CXD230"/>
    <mergeCell ref="CRW230:CRX230"/>
    <mergeCell ref="CSE230:CSF230"/>
    <mergeCell ref="CSM230:CSN230"/>
    <mergeCell ref="CSU230:CSV230"/>
    <mergeCell ref="CTC230:CTD230"/>
    <mergeCell ref="CTK230:CTL230"/>
    <mergeCell ref="CTS230:CTT230"/>
    <mergeCell ref="CUA230:CUB230"/>
    <mergeCell ref="CUI230:CUJ230"/>
    <mergeCell ref="CPC230:CPD230"/>
    <mergeCell ref="CPK230:CPL230"/>
    <mergeCell ref="CPS230:CPT230"/>
    <mergeCell ref="CQA230:CQB230"/>
    <mergeCell ref="CQI230:CQJ230"/>
    <mergeCell ref="CQQ230:CQR230"/>
    <mergeCell ref="CQY230:CQZ230"/>
    <mergeCell ref="CRG230:CRH230"/>
    <mergeCell ref="CRO230:CRP230"/>
    <mergeCell ref="CMI230:CMJ230"/>
    <mergeCell ref="CMQ230:CMR230"/>
    <mergeCell ref="CMY230:CMZ230"/>
    <mergeCell ref="CNG230:CNH230"/>
    <mergeCell ref="CNO230:CNP230"/>
    <mergeCell ref="CNW230:CNX230"/>
    <mergeCell ref="COE230:COF230"/>
    <mergeCell ref="COM230:CON230"/>
    <mergeCell ref="COU230:COV230"/>
    <mergeCell ref="CJO230:CJP230"/>
    <mergeCell ref="CJW230:CJX230"/>
    <mergeCell ref="CKE230:CKF230"/>
    <mergeCell ref="CKM230:CKN230"/>
    <mergeCell ref="CKU230:CKV230"/>
    <mergeCell ref="CLC230:CLD230"/>
    <mergeCell ref="CLK230:CLL230"/>
    <mergeCell ref="CLS230:CLT230"/>
    <mergeCell ref="CMA230:CMB230"/>
    <mergeCell ref="CGU230:CGV230"/>
    <mergeCell ref="CHC230:CHD230"/>
    <mergeCell ref="CHK230:CHL230"/>
    <mergeCell ref="CHS230:CHT230"/>
    <mergeCell ref="CIA230:CIB230"/>
    <mergeCell ref="CII230:CIJ230"/>
    <mergeCell ref="CIQ230:CIR230"/>
    <mergeCell ref="CIY230:CIZ230"/>
    <mergeCell ref="CJG230:CJH230"/>
    <mergeCell ref="CEA230:CEB230"/>
    <mergeCell ref="CEI230:CEJ230"/>
    <mergeCell ref="CEQ230:CER230"/>
    <mergeCell ref="CEY230:CEZ230"/>
    <mergeCell ref="CFG230:CFH230"/>
    <mergeCell ref="CFO230:CFP230"/>
    <mergeCell ref="CFW230:CFX230"/>
    <mergeCell ref="CGE230:CGF230"/>
    <mergeCell ref="CGM230:CGN230"/>
    <mergeCell ref="CBG230:CBH230"/>
    <mergeCell ref="CBO230:CBP230"/>
    <mergeCell ref="CBW230:CBX230"/>
    <mergeCell ref="CCE230:CCF230"/>
    <mergeCell ref="CCM230:CCN230"/>
    <mergeCell ref="CCU230:CCV230"/>
    <mergeCell ref="CDC230:CDD230"/>
    <mergeCell ref="CDK230:CDL230"/>
    <mergeCell ref="CDS230:CDT230"/>
    <mergeCell ref="BYM230:BYN230"/>
    <mergeCell ref="BYU230:BYV230"/>
    <mergeCell ref="BZC230:BZD230"/>
    <mergeCell ref="BZK230:BZL230"/>
    <mergeCell ref="BZS230:BZT230"/>
    <mergeCell ref="CAA230:CAB230"/>
    <mergeCell ref="CAI230:CAJ230"/>
    <mergeCell ref="CAQ230:CAR230"/>
    <mergeCell ref="CAY230:CAZ230"/>
    <mergeCell ref="BVS230:BVT230"/>
    <mergeCell ref="BWA230:BWB230"/>
    <mergeCell ref="BWI230:BWJ230"/>
    <mergeCell ref="BWQ230:BWR230"/>
    <mergeCell ref="BWY230:BWZ230"/>
    <mergeCell ref="BXG230:BXH230"/>
    <mergeCell ref="BXO230:BXP230"/>
    <mergeCell ref="BXW230:BXX230"/>
    <mergeCell ref="BYE230:BYF230"/>
    <mergeCell ref="BSY230:BSZ230"/>
    <mergeCell ref="BTG230:BTH230"/>
    <mergeCell ref="BTO230:BTP230"/>
    <mergeCell ref="BTW230:BTX230"/>
    <mergeCell ref="BUE230:BUF230"/>
    <mergeCell ref="BUM230:BUN230"/>
    <mergeCell ref="BUU230:BUV230"/>
    <mergeCell ref="BVC230:BVD230"/>
    <mergeCell ref="BVK230:BVL230"/>
    <mergeCell ref="BQE230:BQF230"/>
    <mergeCell ref="BQM230:BQN230"/>
    <mergeCell ref="BQU230:BQV230"/>
    <mergeCell ref="BRC230:BRD230"/>
    <mergeCell ref="BRK230:BRL230"/>
    <mergeCell ref="BRS230:BRT230"/>
    <mergeCell ref="BSA230:BSB230"/>
    <mergeCell ref="BSI230:BSJ230"/>
    <mergeCell ref="BSQ230:BSR230"/>
    <mergeCell ref="BNK230:BNL230"/>
    <mergeCell ref="BNS230:BNT230"/>
    <mergeCell ref="BOA230:BOB230"/>
    <mergeCell ref="BOI230:BOJ230"/>
    <mergeCell ref="BOQ230:BOR230"/>
    <mergeCell ref="BOY230:BOZ230"/>
    <mergeCell ref="BPG230:BPH230"/>
    <mergeCell ref="BPO230:BPP230"/>
    <mergeCell ref="BPW230:BPX230"/>
    <mergeCell ref="BKQ230:BKR230"/>
    <mergeCell ref="BKY230:BKZ230"/>
    <mergeCell ref="BLG230:BLH230"/>
    <mergeCell ref="BLO230:BLP230"/>
    <mergeCell ref="BLW230:BLX230"/>
    <mergeCell ref="BME230:BMF230"/>
    <mergeCell ref="BMM230:BMN230"/>
    <mergeCell ref="BMU230:BMV230"/>
    <mergeCell ref="BNC230:BND230"/>
    <mergeCell ref="BHW230:BHX230"/>
    <mergeCell ref="BIE230:BIF230"/>
    <mergeCell ref="BIM230:BIN230"/>
    <mergeCell ref="BIU230:BIV230"/>
    <mergeCell ref="BJC230:BJD230"/>
    <mergeCell ref="BJK230:BJL230"/>
    <mergeCell ref="BJS230:BJT230"/>
    <mergeCell ref="BKA230:BKB230"/>
    <mergeCell ref="BKI230:BKJ230"/>
    <mergeCell ref="BFC230:BFD230"/>
    <mergeCell ref="BFK230:BFL230"/>
    <mergeCell ref="BFS230:BFT230"/>
    <mergeCell ref="BGA230:BGB230"/>
    <mergeCell ref="BGI230:BGJ230"/>
    <mergeCell ref="BGQ230:BGR230"/>
    <mergeCell ref="BGY230:BGZ230"/>
    <mergeCell ref="BHG230:BHH230"/>
    <mergeCell ref="BHO230:BHP230"/>
    <mergeCell ref="BCI230:BCJ230"/>
    <mergeCell ref="BCQ230:BCR230"/>
    <mergeCell ref="BCY230:BCZ230"/>
    <mergeCell ref="BDG230:BDH230"/>
    <mergeCell ref="BDO230:BDP230"/>
    <mergeCell ref="BDW230:BDX230"/>
    <mergeCell ref="BEE230:BEF230"/>
    <mergeCell ref="BEM230:BEN230"/>
    <mergeCell ref="BEU230:BEV230"/>
    <mergeCell ref="AZO230:AZP230"/>
    <mergeCell ref="AZW230:AZX230"/>
    <mergeCell ref="BAE230:BAF230"/>
    <mergeCell ref="BAM230:BAN230"/>
    <mergeCell ref="BAU230:BAV230"/>
    <mergeCell ref="BBC230:BBD230"/>
    <mergeCell ref="BBK230:BBL230"/>
    <mergeCell ref="BBS230:BBT230"/>
    <mergeCell ref="BCA230:BCB230"/>
    <mergeCell ref="AWU230:AWV230"/>
    <mergeCell ref="AXC230:AXD230"/>
    <mergeCell ref="AXK230:AXL230"/>
    <mergeCell ref="AXS230:AXT230"/>
    <mergeCell ref="AYA230:AYB230"/>
    <mergeCell ref="AYI230:AYJ230"/>
    <mergeCell ref="AYQ230:AYR230"/>
    <mergeCell ref="AYY230:AYZ230"/>
    <mergeCell ref="AZG230:AZH230"/>
    <mergeCell ref="AUA230:AUB230"/>
    <mergeCell ref="AUI230:AUJ230"/>
    <mergeCell ref="AUQ230:AUR230"/>
    <mergeCell ref="AUY230:AUZ230"/>
    <mergeCell ref="AVG230:AVH230"/>
    <mergeCell ref="AVO230:AVP230"/>
    <mergeCell ref="AVW230:AVX230"/>
    <mergeCell ref="AWE230:AWF230"/>
    <mergeCell ref="AWM230:AWN230"/>
    <mergeCell ref="ARG230:ARH230"/>
    <mergeCell ref="ARO230:ARP230"/>
    <mergeCell ref="ARW230:ARX230"/>
    <mergeCell ref="ASE230:ASF230"/>
    <mergeCell ref="ASM230:ASN230"/>
    <mergeCell ref="ASU230:ASV230"/>
    <mergeCell ref="ATC230:ATD230"/>
    <mergeCell ref="ATK230:ATL230"/>
    <mergeCell ref="ATS230:ATT230"/>
    <mergeCell ref="AOM230:AON230"/>
    <mergeCell ref="AOU230:AOV230"/>
    <mergeCell ref="APC230:APD230"/>
    <mergeCell ref="APK230:APL230"/>
    <mergeCell ref="APS230:APT230"/>
    <mergeCell ref="AQA230:AQB230"/>
    <mergeCell ref="AQI230:AQJ230"/>
    <mergeCell ref="AQQ230:AQR230"/>
    <mergeCell ref="AQY230:AQZ230"/>
    <mergeCell ref="ALS230:ALT230"/>
    <mergeCell ref="AMA230:AMB230"/>
    <mergeCell ref="AMI230:AMJ230"/>
    <mergeCell ref="AMQ230:AMR230"/>
    <mergeCell ref="AMY230:AMZ230"/>
    <mergeCell ref="ANG230:ANH230"/>
    <mergeCell ref="ANO230:ANP230"/>
    <mergeCell ref="ANW230:ANX230"/>
    <mergeCell ref="AOE230:AOF230"/>
    <mergeCell ref="AIY230:AIZ230"/>
    <mergeCell ref="AJG230:AJH230"/>
    <mergeCell ref="AJO230:AJP230"/>
    <mergeCell ref="AJW230:AJX230"/>
    <mergeCell ref="AKE230:AKF230"/>
    <mergeCell ref="AKM230:AKN230"/>
    <mergeCell ref="AKU230:AKV230"/>
    <mergeCell ref="ALC230:ALD230"/>
    <mergeCell ref="ALK230:ALL230"/>
    <mergeCell ref="AGE230:AGF230"/>
    <mergeCell ref="AGM230:AGN230"/>
    <mergeCell ref="AGU230:AGV230"/>
    <mergeCell ref="AHC230:AHD230"/>
    <mergeCell ref="AHK230:AHL230"/>
    <mergeCell ref="AHS230:AHT230"/>
    <mergeCell ref="AIA230:AIB230"/>
    <mergeCell ref="AII230:AIJ230"/>
    <mergeCell ref="AIQ230:AIR230"/>
    <mergeCell ref="ADK230:ADL230"/>
    <mergeCell ref="ADS230:ADT230"/>
    <mergeCell ref="AEA230:AEB230"/>
    <mergeCell ref="AEI230:AEJ230"/>
    <mergeCell ref="AEQ230:AER230"/>
    <mergeCell ref="AEY230:AEZ230"/>
    <mergeCell ref="AFG230:AFH230"/>
    <mergeCell ref="AFO230:AFP230"/>
    <mergeCell ref="AFW230:AFX230"/>
    <mergeCell ref="AAY230:AAZ230"/>
    <mergeCell ref="ABG230:ABH230"/>
    <mergeCell ref="ABO230:ABP230"/>
    <mergeCell ref="ABW230:ABX230"/>
    <mergeCell ref="ACE230:ACF230"/>
    <mergeCell ref="ACM230:ACN230"/>
    <mergeCell ref="ACU230:ACV230"/>
    <mergeCell ref="ADC230:ADD230"/>
    <mergeCell ref="YE230:YF230"/>
    <mergeCell ref="YM230:YN230"/>
    <mergeCell ref="YU230:YV230"/>
    <mergeCell ref="ZC230:ZD230"/>
    <mergeCell ref="ZK230:ZL230"/>
    <mergeCell ref="ZS230:ZT230"/>
    <mergeCell ref="AAA230:AAB230"/>
    <mergeCell ref="AAI230:AAJ230"/>
    <mergeCell ref="VC230:VD230"/>
    <mergeCell ref="VK230:VL230"/>
    <mergeCell ref="VS230:VT230"/>
    <mergeCell ref="WA230:WB230"/>
    <mergeCell ref="WI230:WJ230"/>
    <mergeCell ref="WQ230:WR230"/>
    <mergeCell ref="WY230:WZ230"/>
    <mergeCell ref="XG230:XH230"/>
    <mergeCell ref="XO230:XP230"/>
    <mergeCell ref="SI230:SJ230"/>
    <mergeCell ref="SQ230:SR230"/>
    <mergeCell ref="SY230:SZ230"/>
    <mergeCell ref="TG230:TH230"/>
    <mergeCell ref="TO230:TP230"/>
    <mergeCell ref="TW230:TX230"/>
    <mergeCell ref="UE230:UF230"/>
    <mergeCell ref="UM230:UN230"/>
    <mergeCell ref="UU230:UV230"/>
    <mergeCell ref="QU230:QV230"/>
    <mergeCell ref="RC230:RD230"/>
    <mergeCell ref="RK230:RL230"/>
    <mergeCell ref="RS230:RT230"/>
    <mergeCell ref="SA230:SB230"/>
    <mergeCell ref="MU230:MV230"/>
    <mergeCell ref="NC230:ND230"/>
    <mergeCell ref="NK230:NL230"/>
    <mergeCell ref="NS230:NT230"/>
    <mergeCell ref="OA230:OB230"/>
    <mergeCell ref="OI230:OJ230"/>
    <mergeCell ref="OQ230:OR230"/>
    <mergeCell ref="OY230:OZ230"/>
    <mergeCell ref="PG230:PH230"/>
    <mergeCell ref="E39:H39"/>
    <mergeCell ref="A59:C59"/>
    <mergeCell ref="A60:C60"/>
    <mergeCell ref="D59:H59"/>
    <mergeCell ref="E71:F80"/>
    <mergeCell ref="G71:H80"/>
    <mergeCell ref="A79:B79"/>
    <mergeCell ref="A80:B80"/>
    <mergeCell ref="D60:H60"/>
    <mergeCell ref="A41:D41"/>
    <mergeCell ref="KA230:KB230"/>
    <mergeCell ref="KI230:KJ230"/>
    <mergeCell ref="KQ230:KR230"/>
    <mergeCell ref="KY230:KZ230"/>
    <mergeCell ref="LG230:LH230"/>
    <mergeCell ref="LO230:LP230"/>
    <mergeCell ref="LW230:LX230"/>
    <mergeCell ref="ME230:MF230"/>
    <mergeCell ref="MM230:MN230"/>
    <mergeCell ref="HG230:HH230"/>
    <mergeCell ref="HO230:HP230"/>
    <mergeCell ref="HW230:HX230"/>
    <mergeCell ref="IE230:IF230"/>
    <mergeCell ref="IM230:IN230"/>
    <mergeCell ref="IU230:IV230"/>
    <mergeCell ref="JC230:JD230"/>
    <mergeCell ref="JK230:JL230"/>
    <mergeCell ref="JS230:JT230"/>
    <mergeCell ref="AAQ230:AAR230"/>
    <mergeCell ref="A86:B86"/>
    <mergeCell ref="E86:F95"/>
    <mergeCell ref="EM230:EN230"/>
    <mergeCell ref="EU230:EV230"/>
    <mergeCell ref="FC230:FD230"/>
    <mergeCell ref="FK230:FL230"/>
    <mergeCell ref="FS230:FT230"/>
    <mergeCell ref="GA230:GB230"/>
    <mergeCell ref="GI230:GJ230"/>
    <mergeCell ref="GQ230:GR230"/>
    <mergeCell ref="GY230:GZ230"/>
    <mergeCell ref="BS230:BT230"/>
    <mergeCell ref="CA230:CB230"/>
    <mergeCell ref="CI230:CJ230"/>
    <mergeCell ref="CQ230:CR230"/>
    <mergeCell ref="CY230:CZ230"/>
    <mergeCell ref="DG230:DH230"/>
    <mergeCell ref="DO230:DP230"/>
    <mergeCell ref="DW230:DX230"/>
    <mergeCell ref="EE230:EF230"/>
    <mergeCell ref="O230:P230"/>
    <mergeCell ref="W230:X230"/>
    <mergeCell ref="AE230:AF230"/>
    <mergeCell ref="AM230:AN230"/>
    <mergeCell ref="AU230:AV230"/>
    <mergeCell ref="BC230:BD230"/>
    <mergeCell ref="BK230:BL230"/>
    <mergeCell ref="A213:H213"/>
    <mergeCell ref="A190:H190"/>
    <mergeCell ref="PO230:PP230"/>
    <mergeCell ref="PW230:PX230"/>
    <mergeCell ref="QE230:QF230"/>
    <mergeCell ref="QM230:QN230"/>
    <mergeCell ref="G131:G132"/>
    <mergeCell ref="XW230:XX230"/>
    <mergeCell ref="G19:H19"/>
    <mergeCell ref="D62:H62"/>
    <mergeCell ref="A65:C65"/>
    <mergeCell ref="D65:H65"/>
    <mergeCell ref="A63:C63"/>
    <mergeCell ref="D63:H63"/>
    <mergeCell ref="G86:H95"/>
    <mergeCell ref="A87:B87"/>
    <mergeCell ref="D58:H58"/>
    <mergeCell ref="A56:C58"/>
    <mergeCell ref="E100:F109"/>
    <mergeCell ref="G100:H109"/>
    <mergeCell ref="A101:B101"/>
    <mergeCell ref="A102:B102"/>
    <mergeCell ref="A103:B103"/>
    <mergeCell ref="A106:B106"/>
    <mergeCell ref="A107:B107"/>
    <mergeCell ref="A108:B108"/>
    <mergeCell ref="A109:B109"/>
    <mergeCell ref="A166:H166"/>
    <mergeCell ref="F114:H114"/>
    <mergeCell ref="A210:H210"/>
    <mergeCell ref="A112:E112"/>
    <mergeCell ref="F112:H112"/>
    <mergeCell ref="A113:E113"/>
    <mergeCell ref="F113:H113"/>
    <mergeCell ref="C126:D126"/>
    <mergeCell ref="E126:F126"/>
    <mergeCell ref="G126:H126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F31:H31"/>
    <mergeCell ref="F32:H32"/>
    <mergeCell ref="C30:E30"/>
    <mergeCell ref="F33:H33"/>
    <mergeCell ref="F34:H34"/>
    <mergeCell ref="A36:B36"/>
    <mergeCell ref="A37:B37"/>
    <mergeCell ref="C37:H37"/>
    <mergeCell ref="A177:H177"/>
    <mergeCell ref="A178:H178"/>
    <mergeCell ref="A134:H134"/>
    <mergeCell ref="A133:H133"/>
    <mergeCell ref="A186:H186"/>
    <mergeCell ref="A93:B93"/>
    <mergeCell ref="A94:B94"/>
    <mergeCell ref="A95:B95"/>
    <mergeCell ref="A83:B83"/>
    <mergeCell ref="C83:H83"/>
    <mergeCell ref="A85:B85"/>
    <mergeCell ref="E85:F85"/>
    <mergeCell ref="G85:H85"/>
    <mergeCell ref="A115:E115"/>
    <mergeCell ref="F115:H115"/>
    <mergeCell ref="A89:B89"/>
    <mergeCell ref="A114:E114"/>
    <mergeCell ref="A39:D39"/>
    <mergeCell ref="A12:D12"/>
    <mergeCell ref="E12:H12"/>
    <mergeCell ref="A13:D13"/>
    <mergeCell ref="A10:D10"/>
    <mergeCell ref="E10:H10"/>
    <mergeCell ref="E36:F36"/>
    <mergeCell ref="C36:D36"/>
    <mergeCell ref="G36:H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E24:H24"/>
    <mergeCell ref="A26:D26"/>
    <mergeCell ref="E26:H26"/>
    <mergeCell ref="A23:D23"/>
    <mergeCell ref="E23:H23"/>
    <mergeCell ref="A27:D27"/>
    <mergeCell ref="E27:H27"/>
    <mergeCell ref="E41:H41"/>
    <mergeCell ref="C168:G168"/>
    <mergeCell ref="E42:H42"/>
    <mergeCell ref="E43:H43"/>
    <mergeCell ref="E44:H44"/>
    <mergeCell ref="A42:D42"/>
    <mergeCell ref="A43:D43"/>
    <mergeCell ref="A44:D44"/>
    <mergeCell ref="A45:H45"/>
    <mergeCell ref="A111:E111"/>
    <mergeCell ref="A52:H52"/>
    <mergeCell ref="A53:C53"/>
    <mergeCell ref="A54:C54"/>
    <mergeCell ref="D54:H54"/>
    <mergeCell ref="G50:H50"/>
    <mergeCell ref="C49:H49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A294:H297"/>
    <mergeCell ref="A293:B293"/>
    <mergeCell ref="E293:F293"/>
    <mergeCell ref="C293:D293"/>
    <mergeCell ref="G293:H293"/>
    <mergeCell ref="A116:E116"/>
    <mergeCell ref="F116:H116"/>
    <mergeCell ref="A117:E117"/>
    <mergeCell ref="F117:H117"/>
    <mergeCell ref="A125:B125"/>
    <mergeCell ref="A289:H289"/>
    <mergeCell ref="A292:H292"/>
    <mergeCell ref="A290:H290"/>
    <mergeCell ref="A267:H267"/>
    <mergeCell ref="A286:H286"/>
    <mergeCell ref="A287:H287"/>
    <mergeCell ref="E124:F124"/>
    <mergeCell ref="C124:D124"/>
    <mergeCell ref="G124:H124"/>
    <mergeCell ref="A55:C55"/>
    <mergeCell ref="A78:B78"/>
    <mergeCell ref="C125:D125"/>
    <mergeCell ref="A88:B88"/>
    <mergeCell ref="D53:H53"/>
    <mergeCell ref="C48:E48"/>
    <mergeCell ref="A129:H129"/>
    <mergeCell ref="A130:H130"/>
    <mergeCell ref="D56:H56"/>
    <mergeCell ref="D57:H57"/>
    <mergeCell ref="C47:E47"/>
    <mergeCell ref="A50:B50"/>
    <mergeCell ref="C50:E50"/>
    <mergeCell ref="A47:B47"/>
    <mergeCell ref="A212:H212"/>
    <mergeCell ref="B275:H275"/>
    <mergeCell ref="B273:H273"/>
    <mergeCell ref="B268:H268"/>
    <mergeCell ref="B269:H269"/>
    <mergeCell ref="B271:H271"/>
    <mergeCell ref="B272:H272"/>
    <mergeCell ref="A221:H221"/>
    <mergeCell ref="A228:H228"/>
    <mergeCell ref="A147:H147"/>
    <mergeCell ref="A148:A149"/>
    <mergeCell ref="B148:B149"/>
    <mergeCell ref="C148:C149"/>
    <mergeCell ref="D148:D149"/>
    <mergeCell ref="E148:E149"/>
    <mergeCell ref="F148:F149"/>
    <mergeCell ref="G148:G149"/>
    <mergeCell ref="A151:H151"/>
    <mergeCell ref="A182:H182"/>
    <mergeCell ref="A214:H214"/>
    <mergeCell ref="B283:H283"/>
    <mergeCell ref="C278:E278"/>
    <mergeCell ref="F278:H278"/>
    <mergeCell ref="C279:E279"/>
    <mergeCell ref="F279:H279"/>
    <mergeCell ref="C280:E280"/>
    <mergeCell ref="F280:H280"/>
    <mergeCell ref="C281:E281"/>
    <mergeCell ref="F281:H281"/>
    <mergeCell ref="C201:G201"/>
    <mergeCell ref="A248:H248"/>
    <mergeCell ref="A255:H255"/>
    <mergeCell ref="A206:H206"/>
    <mergeCell ref="A262:H262"/>
    <mergeCell ref="A126:B126"/>
    <mergeCell ref="B270:H270"/>
    <mergeCell ref="A96:B96"/>
    <mergeCell ref="C96:H96"/>
    <mergeCell ref="A98:B98"/>
    <mergeCell ref="C98:H98"/>
    <mergeCell ref="A99:B99"/>
    <mergeCell ref="E99:F99"/>
    <mergeCell ref="G99:H99"/>
    <mergeCell ref="A100:B10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G47:H47"/>
    <mergeCell ref="A48:B49"/>
    <mergeCell ref="A77:B77"/>
    <mergeCell ref="A70:B70"/>
    <mergeCell ref="A73:B73"/>
    <mergeCell ref="A64:C64"/>
    <mergeCell ref="D64:H64"/>
    <mergeCell ref="A71:B71"/>
    <mergeCell ref="G70:H70"/>
    <mergeCell ref="A68:B68"/>
    <mergeCell ref="A66:B66"/>
    <mergeCell ref="C66:H66"/>
    <mergeCell ref="A75:B75"/>
    <mergeCell ref="A61:C61"/>
    <mergeCell ref="D61:H61"/>
    <mergeCell ref="C68:H68"/>
    <mergeCell ref="A72:B72"/>
    <mergeCell ref="A74:B74"/>
    <mergeCell ref="E70:F70"/>
    <mergeCell ref="A62:C62"/>
    <mergeCell ref="D55:H55"/>
    <mergeCell ref="A11:D11"/>
    <mergeCell ref="E11:H11"/>
    <mergeCell ref="A5:D5"/>
    <mergeCell ref="E5:H5"/>
    <mergeCell ref="A6:D6"/>
    <mergeCell ref="E6:H6"/>
    <mergeCell ref="A7:D7"/>
    <mergeCell ref="E7:H7"/>
    <mergeCell ref="A172:H172"/>
    <mergeCell ref="A194:H194"/>
    <mergeCell ref="A198:H198"/>
    <mergeCell ref="A241:H241"/>
    <mergeCell ref="A140:H140"/>
    <mergeCell ref="A150:H150"/>
    <mergeCell ref="A156:H156"/>
    <mergeCell ref="A121:B121"/>
    <mergeCell ref="C121:D121"/>
    <mergeCell ref="E121:F121"/>
    <mergeCell ref="A15:B15"/>
    <mergeCell ref="I60:M60"/>
    <mergeCell ref="A51:B51"/>
    <mergeCell ref="C51:E51"/>
    <mergeCell ref="G51:H51"/>
    <mergeCell ref="A84:B84"/>
    <mergeCell ref="C84:D84"/>
    <mergeCell ref="E84:F84"/>
    <mergeCell ref="G84:H84"/>
    <mergeCell ref="B284:H284"/>
    <mergeCell ref="G121:H121"/>
    <mergeCell ref="A122:H122"/>
    <mergeCell ref="A118:H118"/>
    <mergeCell ref="A119:B119"/>
    <mergeCell ref="C119:D119"/>
    <mergeCell ref="E119:F119"/>
    <mergeCell ref="G119:H119"/>
    <mergeCell ref="A104:B104"/>
    <mergeCell ref="C120:D120"/>
    <mergeCell ref="E120:F120"/>
    <mergeCell ref="G120:H120"/>
    <mergeCell ref="C131:C132"/>
    <mergeCell ref="D131:D132"/>
    <mergeCell ref="E131:E132"/>
    <mergeCell ref="F131:F132"/>
    <mergeCell ref="B277:H277"/>
    <mergeCell ref="E40:H40"/>
    <mergeCell ref="A40:D40"/>
    <mergeCell ref="A291:H291"/>
    <mergeCell ref="A288:H288"/>
    <mergeCell ref="A124:B124"/>
    <mergeCell ref="A90:B90"/>
    <mergeCell ref="A91:B91"/>
    <mergeCell ref="A92:B92"/>
    <mergeCell ref="A81:B81"/>
    <mergeCell ref="C81:H81"/>
    <mergeCell ref="A76:B76"/>
    <mergeCell ref="F111:H111"/>
    <mergeCell ref="A110:H110"/>
    <mergeCell ref="A46:B46"/>
    <mergeCell ref="C46:E46"/>
    <mergeCell ref="B274:H274"/>
    <mergeCell ref="B276:H276"/>
    <mergeCell ref="G46:H46"/>
    <mergeCell ref="G48:H48"/>
    <mergeCell ref="A234:H234"/>
    <mergeCell ref="A123:B123"/>
    <mergeCell ref="C123:D123"/>
    <mergeCell ref="E123:F123"/>
    <mergeCell ref="G123:H123"/>
    <mergeCell ref="A127:B127"/>
    <mergeCell ref="A161:H161"/>
    <mergeCell ref="E125:F125"/>
    <mergeCell ref="G125:H125"/>
    <mergeCell ref="C127:D127"/>
    <mergeCell ref="E127:F127"/>
    <mergeCell ref="G127:H127"/>
    <mergeCell ref="A128:B128"/>
    <mergeCell ref="C128:D128"/>
    <mergeCell ref="E128:F128"/>
    <mergeCell ref="G128:H128"/>
    <mergeCell ref="A131:A132"/>
    <mergeCell ref="B131:B132"/>
    <mergeCell ref="A105:B105"/>
    <mergeCell ref="A202:H202"/>
  </mergeCells>
  <dataValidations disablePrompts="1" count="5">
    <dataValidation type="list" allowBlank="1" showInputMessage="1" showErrorMessage="1" sqref="H132 H149">
      <formula1>".45,.50,.55,.60"</formula1>
    </dataValidation>
    <dataValidation type="list" allowBlank="1" showInputMessage="1" showErrorMessage="1" sqref="E148:E149">
      <formula1>"Fungible area,Balcony Area,Chajja Area,Cornice Area,AP Area,WS Area"</formula1>
    </dataValidation>
    <dataValidation type="list" allowBlank="1" showInputMessage="1" showErrorMessage="1" sqref="B148:B149">
      <formula1>"Flat No. (Sale Plan),Sale / Rehab,Sale / Mhada"</formula1>
    </dataValidation>
    <dataValidation type="list" allowBlank="1" showInputMessage="1" showErrorMessage="1" sqref="B131:B132">
      <formula1>"Shop No. (Sale Plan),Sale / Rehab,Sale / Mhada"</formula1>
    </dataValidation>
    <dataValidation type="list" allowBlank="1" showInputMessage="1" showErrorMessage="1" sqref="E131:E132">
      <formula1>"Attached Loft area,Attached Otla area,Attached Mezzanine area"</formula1>
    </dataValidation>
  </dataValidations>
  <hyperlinks>
    <hyperlink ref="C37" r:id="rId1"/>
  </hyperlinks>
  <printOptions horizontalCentered="1"/>
  <pageMargins left="0.39370078740157499" right="0.39370078740157499" top="0.78740157480314998" bottom="0.78740157480314998" header="0.196850393700787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5" max="16383" man="1"/>
    <brk id="297" max="16383" man="1"/>
    <brk id="340" max="7" man="1"/>
    <brk id="373" max="7" man="1"/>
    <brk id="416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B15" sqref="B15"/>
    </sheetView>
  </sheetViews>
  <sheetFormatPr defaultColWidth="8.7265625" defaultRowHeight="14.5" x14ac:dyDescent="0.35"/>
  <cols>
    <col min="1" max="1" width="8.7265625" style="16"/>
    <col min="2" max="2" width="22.1796875" style="16" customWidth="1"/>
    <col min="3" max="3" width="37" style="16" customWidth="1"/>
    <col min="4" max="5" width="11.453125" style="16" customWidth="1"/>
    <col min="6" max="6" width="14" style="16" customWidth="1"/>
    <col min="7" max="7" width="20" style="16" customWidth="1"/>
    <col min="8" max="8" width="16.453125" style="16" customWidth="1"/>
    <col min="9" max="16384" width="8.7265625" style="16"/>
  </cols>
  <sheetData>
    <row r="1" spans="1:9" ht="15" customHeight="1" x14ac:dyDescent="0.35"/>
    <row r="2" spans="1:9" ht="15" customHeight="1" x14ac:dyDescent="0.35">
      <c r="A2" s="17"/>
      <c r="B2" s="17"/>
      <c r="C2" s="17"/>
      <c r="D2" s="17"/>
      <c r="E2" s="17"/>
      <c r="F2" s="17"/>
      <c r="G2" s="17"/>
      <c r="H2" s="17"/>
    </row>
    <row r="3" spans="1:9" ht="15.75" customHeight="1" x14ac:dyDescent="0.35">
      <c r="A3" s="17"/>
      <c r="B3" s="190" t="s">
        <v>107</v>
      </c>
      <c r="C3" s="190"/>
      <c r="D3" s="190"/>
      <c r="E3" s="190"/>
      <c r="F3" s="190"/>
      <c r="G3" s="190"/>
      <c r="H3" s="190"/>
    </row>
    <row r="4" spans="1:9" x14ac:dyDescent="0.35">
      <c r="A4" s="17"/>
      <c r="B4" s="18" t="s">
        <v>108</v>
      </c>
      <c r="C4" s="18" t="s">
        <v>109</v>
      </c>
      <c r="D4" s="18" t="s">
        <v>73</v>
      </c>
      <c r="E4" s="18" t="s">
        <v>110</v>
      </c>
      <c r="F4" s="18" t="s">
        <v>116</v>
      </c>
      <c r="G4" s="18" t="s">
        <v>117</v>
      </c>
      <c r="H4" s="18" t="s">
        <v>111</v>
      </c>
    </row>
    <row r="5" spans="1:9" ht="15" customHeight="1" x14ac:dyDescent="0.35">
      <c r="A5" s="17"/>
      <c r="B5" s="20" t="s">
        <v>112</v>
      </c>
      <c r="C5" s="21"/>
      <c r="D5" s="20"/>
      <c r="E5" s="20"/>
      <c r="F5" s="22">
        <f>E5*1.6</f>
        <v>0</v>
      </c>
      <c r="G5" s="22" t="e">
        <f>H5/F5</f>
        <v>#DIV/0!</v>
      </c>
      <c r="H5" s="23"/>
    </row>
    <row r="6" spans="1:9" x14ac:dyDescent="0.35">
      <c r="A6" s="17"/>
      <c r="B6" s="20" t="s">
        <v>112</v>
      </c>
      <c r="C6" s="24"/>
      <c r="D6" s="20"/>
      <c r="E6" s="20"/>
      <c r="F6" s="22">
        <f t="shared" ref="F6:F11" si="0">E6*1.6</f>
        <v>0</v>
      </c>
      <c r="G6" s="22" t="e">
        <f t="shared" ref="G6:G11" si="1">H6/F6</f>
        <v>#DIV/0!</v>
      </c>
      <c r="H6" s="23"/>
    </row>
    <row r="7" spans="1:9" ht="15" customHeight="1" x14ac:dyDescent="0.35">
      <c r="A7" s="17"/>
      <c r="B7" s="20" t="s">
        <v>112</v>
      </c>
      <c r="C7" s="21"/>
      <c r="D7" s="20"/>
      <c r="E7" s="20"/>
      <c r="F7" s="22">
        <f t="shared" si="0"/>
        <v>0</v>
      </c>
      <c r="G7" s="22" t="e">
        <f t="shared" si="1"/>
        <v>#DIV/0!</v>
      </c>
      <c r="H7" s="23"/>
    </row>
    <row r="8" spans="1:9" x14ac:dyDescent="0.35">
      <c r="A8" s="17"/>
      <c r="B8" s="20" t="s">
        <v>112</v>
      </c>
      <c r="C8" s="24"/>
      <c r="D8" s="20"/>
      <c r="E8" s="20"/>
      <c r="F8" s="22">
        <f t="shared" si="0"/>
        <v>0</v>
      </c>
      <c r="G8" s="22" t="e">
        <f t="shared" si="1"/>
        <v>#DIV/0!</v>
      </c>
      <c r="H8" s="23"/>
    </row>
    <row r="9" spans="1:9" ht="15" customHeight="1" x14ac:dyDescent="0.35">
      <c r="A9" s="17"/>
      <c r="B9" s="20" t="s">
        <v>112</v>
      </c>
      <c r="C9" s="24"/>
      <c r="D9" s="20"/>
      <c r="E9" s="20"/>
      <c r="F9" s="22">
        <f t="shared" si="0"/>
        <v>0</v>
      </c>
      <c r="G9" s="22" t="e">
        <f t="shared" si="1"/>
        <v>#DIV/0!</v>
      </c>
      <c r="H9" s="23"/>
    </row>
    <row r="10" spans="1:9" ht="15" customHeight="1" x14ac:dyDescent="0.35">
      <c r="A10" s="17"/>
      <c r="B10" s="20" t="s">
        <v>113</v>
      </c>
      <c r="C10" s="21"/>
      <c r="D10" s="50" t="s">
        <v>171</v>
      </c>
      <c r="E10" s="20">
        <v>460</v>
      </c>
      <c r="F10" s="22">
        <f>E10*1.5</f>
        <v>690</v>
      </c>
      <c r="G10" s="22">
        <f t="shared" si="1"/>
        <v>3647.8260869565215</v>
      </c>
      <c r="H10" s="23">
        <v>2517000</v>
      </c>
    </row>
    <row r="11" spans="1:9" ht="15" customHeight="1" x14ac:dyDescent="0.35">
      <c r="A11" s="17"/>
      <c r="B11" s="20" t="s">
        <v>113</v>
      </c>
      <c r="C11" s="21"/>
      <c r="D11" s="20"/>
      <c r="E11" s="20"/>
      <c r="F11" s="22">
        <f t="shared" si="0"/>
        <v>0</v>
      </c>
      <c r="G11" s="22" t="e">
        <f t="shared" si="1"/>
        <v>#DIV/0!</v>
      </c>
      <c r="H11" s="23"/>
    </row>
    <row r="12" spans="1:9" ht="15" customHeight="1" x14ac:dyDescent="0.35">
      <c r="A12" s="17"/>
      <c r="B12" s="25" t="s">
        <v>114</v>
      </c>
      <c r="C12" s="20"/>
      <c r="D12" s="20"/>
      <c r="E12" s="20"/>
      <c r="F12" s="20"/>
      <c r="G12" s="26" t="e">
        <f>AVERAGE(G5:G11)</f>
        <v>#DIV/0!</v>
      </c>
      <c r="H12" s="20"/>
    </row>
    <row r="13" spans="1:9" ht="15" customHeight="1" x14ac:dyDescent="0.35">
      <c r="B13" s="25" t="s">
        <v>115</v>
      </c>
      <c r="C13" s="20"/>
      <c r="D13" s="20"/>
      <c r="E13" s="20"/>
      <c r="F13" s="27"/>
      <c r="G13" s="25"/>
      <c r="H13" s="25"/>
      <c r="I13" s="19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2025-07-14T11:21:51Z</cp:lastPrinted>
  <dcterms:created xsi:type="dcterms:W3CDTF">2019-07-16T09:29:46Z</dcterms:created>
  <dcterms:modified xsi:type="dcterms:W3CDTF">2025-07-14T11:24:29Z</dcterms:modified>
</cp:coreProperties>
</file>